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17985" yWindow="-15" windowWidth="6030" windowHeight="10155" tabRatio="851" activeTab="2"/>
  </bookViews>
  <sheets>
    <sheet name="Kitöltési út." sheetId="79" r:id="rId1"/>
    <sheet name="KONZ. Össz" sheetId="75" r:id="rId2"/>
    <sheet name="FŐLAP" sheetId="1" r:id="rId3"/>
    <sheet name="Munka1" sheetId="70" state="hidden" r:id="rId4"/>
    <sheet name="1. tábl. Begyűjtő-Előkezelő" sheetId="42" r:id="rId5"/>
    <sheet name="1.m. Kezelő nyilatkozat" sheetId="44" r:id="rId6"/>
    <sheet name="2. tábl. Előkezelő-Tov.Kezelő" sheetId="64" r:id="rId7"/>
    <sheet name="2.m. Nyilatkozat a további kez" sheetId="71" r:id="rId8"/>
    <sheet name="1. A. m. Nyilatkozat" sheetId="73" r:id="rId9"/>
    <sheet name="2. A. m. Nyilatkozat" sheetId="72" r:id="rId10"/>
    <sheet name="3. mell(A-M)HASZN IG." sheetId="76" r:id="rId11"/>
    <sheet name="4.mell Hasz. láncolat." sheetId="80" r:id="rId12"/>
  </sheets>
  <definedNames>
    <definedName name="_xlnm._FilterDatabase" localSheetId="4" hidden="1">'1. tábl. Begyűjtő-Előkezelő'!$A$12:$V$3020</definedName>
    <definedName name="_xlnm._FilterDatabase" localSheetId="3" hidden="1">Munka1!$A$27:$C$90</definedName>
    <definedName name="Adat" localSheetId="8">#REF!</definedName>
    <definedName name="Adat" localSheetId="9">#REF!</definedName>
    <definedName name="Adat" localSheetId="6">#REF!</definedName>
    <definedName name="Adat" localSheetId="7">#REF!</definedName>
    <definedName name="Adat" localSheetId="10">#REF!</definedName>
    <definedName name="Adat" localSheetId="11">#REF!</definedName>
    <definedName name="Adat" localSheetId="0">#REF!</definedName>
    <definedName name="Adat" localSheetId="1">#REF!</definedName>
    <definedName name="Adat">#REF!</definedName>
    <definedName name="hfjfj" localSheetId="11">#REF!</definedName>
    <definedName name="hfjfj" localSheetId="0">#REF!</definedName>
    <definedName name="hfjfj">#REF!</definedName>
    <definedName name="_xlnm.Extract" localSheetId="3">Munka1!$E$30:$G$37</definedName>
    <definedName name="_xlnm.Criteria" localSheetId="3">Munka1!$E$27:$F$27</definedName>
    <definedName name="Műanyag" localSheetId="8">#REF!</definedName>
    <definedName name="Műanyag" localSheetId="9">#REF!</definedName>
    <definedName name="Műanyag" localSheetId="6">#REF!</definedName>
    <definedName name="Műanyag" localSheetId="7">#REF!</definedName>
    <definedName name="Műanyag" localSheetId="11">#REF!</definedName>
    <definedName name="Műanyag" localSheetId="1">#REF!</definedName>
    <definedName name="Műanyag">#REF!</definedName>
    <definedName name="_xlnm.Print_Titles" localSheetId="8">'1. A. m. Nyilatkozat'!$1:$12</definedName>
    <definedName name="_xlnm.Print_Titles" localSheetId="5">'1.m. Kezelő nyilatkozat'!$1:$17</definedName>
    <definedName name="_xlnm.Print_Titles" localSheetId="9">'2. A. m. Nyilatkozat'!$1:$15</definedName>
    <definedName name="_xlnm.Print_Titles" localSheetId="7">'2.m. Nyilatkozat a további kez'!$1:$19</definedName>
    <definedName name="_xlnm.Print_Titles" localSheetId="1">'KONZ. Össz'!$1:$15</definedName>
    <definedName name="_xlnm.Print_Area" localSheetId="8">'1. A. m. Nyilatkozat'!$A$1:$H$108</definedName>
    <definedName name="_xlnm.Print_Area" localSheetId="4">'1. tábl. Begyűjtő-Előkezelő'!$A$1:$X$3021</definedName>
    <definedName name="_xlnm.Print_Area" localSheetId="5">'1.m. Kezelő nyilatkozat'!$A$1:$H$117</definedName>
    <definedName name="_xlnm.Print_Area" localSheetId="9">'2. A. m. Nyilatkozat'!$A$1:$H$87</definedName>
    <definedName name="_xlnm.Print_Area" localSheetId="6">'2. tábl. Előkezelő-Tov.Kezelő'!$A$1:$Q$3037</definedName>
    <definedName name="_xlnm.Print_Area" localSheetId="7">'2.m. Nyilatkozat a további kez'!$A$1:$H$90</definedName>
    <definedName name="_xlnm.Print_Area" localSheetId="10">'3. mell(A-M)HASZN IG.'!$A$1:$H$64</definedName>
    <definedName name="_xlnm.Print_Area" localSheetId="11">'4.mell Hasz. láncolat.'!$A$1:$J$78</definedName>
    <definedName name="_xlnm.Print_Area" localSheetId="2">FŐLAP!$A$1:$H$101</definedName>
    <definedName name="_xlnm.Print_Area" localSheetId="1">'KONZ. Össz'!$A$1:$N$98</definedName>
    <definedName name="textil" localSheetId="11">#REF!</definedName>
    <definedName name="textil" localSheetId="0">#REF!</definedName>
    <definedName name="textil">#REF!</definedName>
    <definedName name="Z_75C68F33_DF2B_4765_9EC6_FBB7EB42A3C1_.wvu.PrintArea" localSheetId="8" hidden="1">'1. A. m. Nyilatkozat'!$A$3:$H$29</definedName>
    <definedName name="Z_75C68F33_DF2B_4765_9EC6_FBB7EB42A3C1_.wvu.PrintArea" localSheetId="4" hidden="1">'1. tábl. Begyűjtő-Előkezelő'!$A$4:$P$312</definedName>
    <definedName name="Z_75C68F33_DF2B_4765_9EC6_FBB7EB42A3C1_.wvu.PrintArea" localSheetId="5" hidden="1">'1.m. Kezelő nyilatkozat'!$A$3:$H$106</definedName>
    <definedName name="Z_75C68F33_DF2B_4765_9EC6_FBB7EB42A3C1_.wvu.PrintArea" localSheetId="9" hidden="1">'2. A. m. Nyilatkozat'!$A$3:$H$66</definedName>
    <definedName name="Z_75C68F33_DF2B_4765_9EC6_FBB7EB42A3C1_.wvu.PrintArea" localSheetId="6" hidden="1">'2. tábl. Előkezelő-Tov.Kezelő'!$A$4:$M$315</definedName>
    <definedName name="Z_75C68F33_DF2B_4765_9EC6_FBB7EB42A3C1_.wvu.PrintArea" localSheetId="7" hidden="1">'2.m. Nyilatkozat a további kez'!$A$3:$H$77</definedName>
    <definedName name="Z_75C68F33_DF2B_4765_9EC6_FBB7EB42A3C1_.wvu.PrintArea" localSheetId="10" hidden="1">'3. mell(A-M)HASZN IG.'!$A$4:$H$54</definedName>
    <definedName name="Z_75C68F33_DF2B_4765_9EC6_FBB7EB42A3C1_.wvu.PrintArea" localSheetId="11" hidden="1">'4.mell Hasz. láncolat.'!$A$4:$N$36</definedName>
  </definedNames>
  <calcPr calcId="145621"/>
</workbook>
</file>

<file path=xl/calcChain.xml><?xml version="1.0" encoding="utf-8"?>
<calcChain xmlns="http://schemas.openxmlformats.org/spreadsheetml/2006/main">
  <c r="E78" i="1" l="1"/>
  <c r="E76" i="1"/>
  <c r="E74" i="1"/>
  <c r="E72" i="1"/>
  <c r="E70" i="1"/>
  <c r="E68" i="1"/>
  <c r="E66" i="1"/>
  <c r="E64" i="1"/>
  <c r="E62" i="1"/>
  <c r="E25" i="1"/>
  <c r="E73" i="75"/>
  <c r="E71" i="75"/>
  <c r="E69" i="75"/>
  <c r="E67" i="75"/>
  <c r="E65" i="75"/>
  <c r="E63" i="75"/>
  <c r="E61" i="75"/>
  <c r="E59" i="75"/>
  <c r="E57" i="75"/>
  <c r="E94" i="73"/>
  <c r="E93" i="73"/>
  <c r="E92" i="73"/>
  <c r="E91" i="73"/>
  <c r="E90" i="73"/>
  <c r="E89" i="73"/>
  <c r="E88" i="73"/>
  <c r="E87" i="73"/>
  <c r="E30" i="44"/>
  <c r="E31" i="44"/>
  <c r="E32" i="44"/>
  <c r="E33" i="44"/>
  <c r="E34" i="44"/>
  <c r="E35" i="44"/>
  <c r="E50" i="1"/>
  <c r="E51" i="1"/>
  <c r="E52" i="1"/>
  <c r="E53" i="1"/>
  <c r="E54" i="1"/>
  <c r="E55" i="1"/>
  <c r="E56" i="1"/>
  <c r="E64" i="71"/>
  <c r="E63" i="71"/>
  <c r="E62" i="71"/>
  <c r="E61" i="71"/>
  <c r="E60" i="71"/>
  <c r="E59" i="71"/>
  <c r="E58" i="71"/>
  <c r="E57" i="71"/>
  <c r="E56" i="71"/>
  <c r="E55" i="71"/>
  <c r="E54" i="71"/>
  <c r="E53" i="71"/>
  <c r="E52" i="71"/>
  <c r="E51" i="71"/>
  <c r="E50" i="71"/>
  <c r="E49" i="71"/>
  <c r="E48" i="71"/>
  <c r="E47" i="71"/>
  <c r="E46" i="71"/>
  <c r="E45" i="71"/>
  <c r="E44" i="71"/>
  <c r="E43" i="71"/>
  <c r="E42" i="71"/>
  <c r="E41" i="71"/>
  <c r="E40" i="71"/>
  <c r="E39" i="71"/>
  <c r="E38" i="71"/>
  <c r="E37" i="71"/>
  <c r="E36" i="71"/>
  <c r="E35" i="71"/>
  <c r="E34" i="71"/>
  <c r="E33" i="71"/>
  <c r="B5" i="80" l="1"/>
  <c r="E76" i="72"/>
  <c r="E75" i="72"/>
  <c r="E74" i="72"/>
  <c r="E73" i="72"/>
  <c r="E72" i="72"/>
  <c r="E71" i="72"/>
  <c r="E69" i="72"/>
  <c r="E70" i="72"/>
  <c r="E75" i="71"/>
  <c r="E74" i="71"/>
  <c r="E73" i="71"/>
  <c r="E72" i="71"/>
  <c r="E71" i="71"/>
  <c r="E70" i="71"/>
  <c r="E69" i="71"/>
  <c r="E68" i="71"/>
  <c r="C75" i="1"/>
  <c r="C73" i="1"/>
  <c r="C71" i="1"/>
  <c r="C69" i="1"/>
  <c r="C67" i="1"/>
  <c r="C65" i="1"/>
  <c r="C63" i="1"/>
  <c r="C61" i="1"/>
  <c r="E72" i="75"/>
  <c r="C70" i="75"/>
  <c r="C68" i="75"/>
  <c r="C66" i="75"/>
  <c r="C64" i="75"/>
  <c r="C62" i="75"/>
  <c r="C60" i="75"/>
  <c r="C58" i="75"/>
  <c r="C56" i="75"/>
  <c r="H57" i="75" s="1"/>
  <c r="E77" i="72" l="1"/>
  <c r="E76" i="71"/>
  <c r="E95" i="73"/>
  <c r="I3015" i="64"/>
  <c r="I3014" i="64"/>
  <c r="I3013" i="64"/>
  <c r="I3012" i="64"/>
  <c r="I3011" i="64"/>
  <c r="I3010" i="64"/>
  <c r="I3009" i="64"/>
  <c r="I3008" i="64"/>
  <c r="I3007" i="64"/>
  <c r="I3006" i="64"/>
  <c r="I3005" i="64"/>
  <c r="I3004" i="64"/>
  <c r="I3003" i="64"/>
  <c r="I3002" i="64"/>
  <c r="I3001" i="64"/>
  <c r="I3000" i="64"/>
  <c r="I2999" i="64"/>
  <c r="I2998" i="64"/>
  <c r="I2997" i="64"/>
  <c r="I2996" i="64"/>
  <c r="I2995" i="64"/>
  <c r="I2994" i="64"/>
  <c r="I2993" i="64"/>
  <c r="I2992" i="64"/>
  <c r="I2991" i="64"/>
  <c r="I2990" i="64"/>
  <c r="I2989" i="64"/>
  <c r="I2988" i="64"/>
  <c r="I2987" i="64"/>
  <c r="I2986" i="64"/>
  <c r="I2985" i="64"/>
  <c r="I2984" i="64"/>
  <c r="I2983" i="64"/>
  <c r="I2982" i="64"/>
  <c r="I2981" i="64"/>
  <c r="I2980" i="64"/>
  <c r="I2979" i="64"/>
  <c r="I2978" i="64"/>
  <c r="I2977" i="64"/>
  <c r="I2976" i="64"/>
  <c r="I2975" i="64"/>
  <c r="I2974" i="64"/>
  <c r="I2973" i="64"/>
  <c r="I2972" i="64"/>
  <c r="I2971" i="64"/>
  <c r="I2970" i="64"/>
  <c r="I2969" i="64"/>
  <c r="I2968" i="64"/>
  <c r="I2967" i="64"/>
  <c r="I2966" i="64"/>
  <c r="I2965" i="64"/>
  <c r="I2964" i="64"/>
  <c r="I2963" i="64"/>
  <c r="I2962" i="64"/>
  <c r="I2961" i="64"/>
  <c r="I2960" i="64"/>
  <c r="I2959" i="64"/>
  <c r="I2958" i="64"/>
  <c r="I2957" i="64"/>
  <c r="I2956" i="64"/>
  <c r="I2955" i="64"/>
  <c r="I2954" i="64"/>
  <c r="I2953" i="64"/>
  <c r="I2952" i="64"/>
  <c r="I2951" i="64"/>
  <c r="I2950" i="64"/>
  <c r="I2949" i="64"/>
  <c r="I2948" i="64"/>
  <c r="I2947" i="64"/>
  <c r="I2946" i="64"/>
  <c r="I2945" i="64"/>
  <c r="I2944" i="64"/>
  <c r="I2943" i="64"/>
  <c r="I2942" i="64"/>
  <c r="I2941" i="64"/>
  <c r="I2940" i="64"/>
  <c r="I2939" i="64"/>
  <c r="I2938" i="64"/>
  <c r="I2937" i="64"/>
  <c r="I2936" i="64"/>
  <c r="I2935" i="64"/>
  <c r="I2934" i="64"/>
  <c r="I2933" i="64"/>
  <c r="I2932" i="64"/>
  <c r="I2931" i="64"/>
  <c r="I2930" i="64"/>
  <c r="I2929" i="64"/>
  <c r="I2928" i="64"/>
  <c r="I2927" i="64"/>
  <c r="I2926" i="64"/>
  <c r="I2925" i="64"/>
  <c r="I2924" i="64"/>
  <c r="I2923" i="64"/>
  <c r="I2922" i="64"/>
  <c r="I2921" i="64"/>
  <c r="I2920" i="64"/>
  <c r="I2919" i="64"/>
  <c r="I2918" i="64"/>
  <c r="I2917" i="64"/>
  <c r="I2916" i="64"/>
  <c r="I2915" i="64"/>
  <c r="I2914" i="64"/>
  <c r="I2913" i="64"/>
  <c r="I2912" i="64"/>
  <c r="I2911" i="64"/>
  <c r="I2910" i="64"/>
  <c r="I2909" i="64"/>
  <c r="I2908" i="64"/>
  <c r="I2907" i="64"/>
  <c r="I2906" i="64"/>
  <c r="I2905" i="64"/>
  <c r="I2904" i="64"/>
  <c r="I2903" i="64"/>
  <c r="I2902" i="64"/>
  <c r="I2901" i="64"/>
  <c r="I2900" i="64"/>
  <c r="I2899" i="64"/>
  <c r="I2898" i="64"/>
  <c r="I2897" i="64"/>
  <c r="I2896" i="64"/>
  <c r="I2895" i="64"/>
  <c r="I2894" i="64"/>
  <c r="I2893" i="64"/>
  <c r="I2892" i="64"/>
  <c r="I2891" i="64"/>
  <c r="I2890" i="64"/>
  <c r="I2889" i="64"/>
  <c r="I2888" i="64"/>
  <c r="I2887" i="64"/>
  <c r="I2886" i="64"/>
  <c r="I2885" i="64"/>
  <c r="I2884" i="64"/>
  <c r="I2883" i="64"/>
  <c r="I2882" i="64"/>
  <c r="I2881" i="64"/>
  <c r="I2880" i="64"/>
  <c r="I2879" i="64"/>
  <c r="I2878" i="64"/>
  <c r="I2877" i="64"/>
  <c r="I2876" i="64"/>
  <c r="I2875" i="64"/>
  <c r="I2874" i="64"/>
  <c r="I2873" i="64"/>
  <c r="I2872" i="64"/>
  <c r="I2871" i="64"/>
  <c r="I2870" i="64"/>
  <c r="I2869" i="64"/>
  <c r="I2868" i="64"/>
  <c r="I2867" i="64"/>
  <c r="I2866" i="64"/>
  <c r="I2865" i="64"/>
  <c r="I2864" i="64"/>
  <c r="I2863" i="64"/>
  <c r="I2862" i="64"/>
  <c r="I2861" i="64"/>
  <c r="I2860" i="64"/>
  <c r="I2859" i="64"/>
  <c r="I2858" i="64"/>
  <c r="I2857" i="64"/>
  <c r="I2856" i="64"/>
  <c r="I2855" i="64"/>
  <c r="I2854" i="64"/>
  <c r="I2853" i="64"/>
  <c r="I2852" i="64"/>
  <c r="I2851" i="64"/>
  <c r="I2850" i="64"/>
  <c r="I2849" i="64"/>
  <c r="I2848" i="64"/>
  <c r="I2847" i="64"/>
  <c r="I2846" i="64"/>
  <c r="I2845" i="64"/>
  <c r="I2844" i="64"/>
  <c r="I2843" i="64"/>
  <c r="I2842" i="64"/>
  <c r="I2841" i="64"/>
  <c r="I2840" i="64"/>
  <c r="I2839" i="64"/>
  <c r="I2838" i="64"/>
  <c r="I2837" i="64"/>
  <c r="I2836" i="64"/>
  <c r="I2835" i="64"/>
  <c r="I2834" i="64"/>
  <c r="I2833" i="64"/>
  <c r="I2832" i="64"/>
  <c r="I2831" i="64"/>
  <c r="I2830" i="64"/>
  <c r="I2829" i="64"/>
  <c r="I2828" i="64"/>
  <c r="I2827" i="64"/>
  <c r="I2826" i="64"/>
  <c r="I2825" i="64"/>
  <c r="I2824" i="64"/>
  <c r="I2823" i="64"/>
  <c r="I2822" i="64"/>
  <c r="I2821" i="64"/>
  <c r="I2820" i="64"/>
  <c r="I2819" i="64"/>
  <c r="I2818" i="64"/>
  <c r="I2817" i="64"/>
  <c r="I2816" i="64"/>
  <c r="I2815" i="64"/>
  <c r="I2814" i="64"/>
  <c r="I2813" i="64"/>
  <c r="I2812" i="64"/>
  <c r="I2811" i="64"/>
  <c r="I2810" i="64"/>
  <c r="I2809" i="64"/>
  <c r="I2808" i="64"/>
  <c r="I2807" i="64"/>
  <c r="I2806" i="64"/>
  <c r="I2805" i="64"/>
  <c r="I2804" i="64"/>
  <c r="I2803" i="64"/>
  <c r="I2802" i="64"/>
  <c r="I2801" i="64"/>
  <c r="I2800" i="64"/>
  <c r="I2799" i="64"/>
  <c r="I2798" i="64"/>
  <c r="I2797" i="64"/>
  <c r="I2796" i="64"/>
  <c r="I2795" i="64"/>
  <c r="I2794" i="64"/>
  <c r="I2793" i="64"/>
  <c r="I2792" i="64"/>
  <c r="I2791" i="64"/>
  <c r="I2790" i="64"/>
  <c r="I2789" i="64"/>
  <c r="I2788" i="64"/>
  <c r="I2787" i="64"/>
  <c r="I2786" i="64"/>
  <c r="I2785" i="64"/>
  <c r="I2784" i="64"/>
  <c r="I2783" i="64"/>
  <c r="I2782" i="64"/>
  <c r="I2781" i="64"/>
  <c r="I2780" i="64"/>
  <c r="I2779" i="64"/>
  <c r="I2778" i="64"/>
  <c r="I2777" i="64"/>
  <c r="I2776" i="64"/>
  <c r="I2775" i="64"/>
  <c r="I2774" i="64"/>
  <c r="I2773" i="64"/>
  <c r="I2772" i="64"/>
  <c r="I2771" i="64"/>
  <c r="I2770" i="64"/>
  <c r="I2769" i="64"/>
  <c r="I2768" i="64"/>
  <c r="I2767" i="64"/>
  <c r="I2766" i="64"/>
  <c r="I2765" i="64"/>
  <c r="I2764" i="64"/>
  <c r="I2763" i="64"/>
  <c r="I2762" i="64"/>
  <c r="I2761" i="64"/>
  <c r="I2760" i="64"/>
  <c r="I2759" i="64"/>
  <c r="I2758" i="64"/>
  <c r="I2757" i="64"/>
  <c r="I2756" i="64"/>
  <c r="I2755" i="64"/>
  <c r="I2754" i="64"/>
  <c r="I2753" i="64"/>
  <c r="I2752" i="64"/>
  <c r="I2751" i="64"/>
  <c r="I2750" i="64"/>
  <c r="I2749" i="64"/>
  <c r="I2748" i="64"/>
  <c r="I2747" i="64"/>
  <c r="I2746" i="64"/>
  <c r="I2745" i="64"/>
  <c r="I2744" i="64"/>
  <c r="I2743" i="64"/>
  <c r="I2742" i="64"/>
  <c r="I2741" i="64"/>
  <c r="I2740" i="64"/>
  <c r="I2739" i="64"/>
  <c r="I2738" i="64"/>
  <c r="I2737" i="64"/>
  <c r="I2736" i="64"/>
  <c r="I2735" i="64"/>
  <c r="I2734" i="64"/>
  <c r="I2733" i="64"/>
  <c r="I2732" i="64"/>
  <c r="I2731" i="64"/>
  <c r="I2730" i="64"/>
  <c r="I2729" i="64"/>
  <c r="I2728" i="64"/>
  <c r="I2727" i="64"/>
  <c r="I2726" i="64"/>
  <c r="I2725" i="64"/>
  <c r="I2724" i="64"/>
  <c r="I2723" i="64"/>
  <c r="I2722" i="64"/>
  <c r="I2721" i="64"/>
  <c r="I2720" i="64"/>
  <c r="I2719" i="64"/>
  <c r="I2718" i="64"/>
  <c r="I2717" i="64"/>
  <c r="I2716" i="64"/>
  <c r="I2715" i="64"/>
  <c r="I2714" i="64"/>
  <c r="I2713" i="64"/>
  <c r="I2712" i="64"/>
  <c r="I2711" i="64"/>
  <c r="I2710" i="64"/>
  <c r="I2709" i="64"/>
  <c r="I2708" i="64"/>
  <c r="I2707" i="64"/>
  <c r="I2706" i="64"/>
  <c r="I2705" i="64"/>
  <c r="I2704" i="64"/>
  <c r="I2703" i="64"/>
  <c r="I2702" i="64"/>
  <c r="I2701" i="64"/>
  <c r="I2700" i="64"/>
  <c r="I2699" i="64"/>
  <c r="I2698" i="64"/>
  <c r="I2697" i="64"/>
  <c r="I2696" i="64"/>
  <c r="I2695" i="64"/>
  <c r="I2694" i="64"/>
  <c r="I2693" i="64"/>
  <c r="I2692" i="64"/>
  <c r="I2691" i="64"/>
  <c r="I2690" i="64"/>
  <c r="I2689" i="64"/>
  <c r="I2688" i="64"/>
  <c r="I2687" i="64"/>
  <c r="I2686" i="64"/>
  <c r="I2685" i="64"/>
  <c r="I2684" i="64"/>
  <c r="I2683" i="64"/>
  <c r="I2682" i="64"/>
  <c r="I2681" i="64"/>
  <c r="I2680" i="64"/>
  <c r="I2679" i="64"/>
  <c r="I2678" i="64"/>
  <c r="I2677" i="64"/>
  <c r="I2676" i="64"/>
  <c r="I2675" i="64"/>
  <c r="I2674" i="64"/>
  <c r="I2673" i="64"/>
  <c r="I2672" i="64"/>
  <c r="I2671" i="64"/>
  <c r="I2670" i="64"/>
  <c r="I2669" i="64"/>
  <c r="I2668" i="64"/>
  <c r="I2667" i="64"/>
  <c r="I2666" i="64"/>
  <c r="I2665" i="64"/>
  <c r="I2664" i="64"/>
  <c r="I2663" i="64"/>
  <c r="I2662" i="64"/>
  <c r="I2661" i="64"/>
  <c r="I2660" i="64"/>
  <c r="I2659" i="64"/>
  <c r="I2658" i="64"/>
  <c r="I2657" i="64"/>
  <c r="I2656" i="64"/>
  <c r="I2655" i="64"/>
  <c r="I2654" i="64"/>
  <c r="I2653" i="64"/>
  <c r="I2652" i="64"/>
  <c r="I2651" i="64"/>
  <c r="I2650" i="64"/>
  <c r="I2649" i="64"/>
  <c r="I2648" i="64"/>
  <c r="I2647" i="64"/>
  <c r="I2646" i="64"/>
  <c r="I2645" i="64"/>
  <c r="I2644" i="64"/>
  <c r="I2643" i="64"/>
  <c r="I2642" i="64"/>
  <c r="I2641" i="64"/>
  <c r="I2640" i="64"/>
  <c r="I2639" i="64"/>
  <c r="I2638" i="64"/>
  <c r="I2637" i="64"/>
  <c r="I2636" i="64"/>
  <c r="I2635" i="64"/>
  <c r="I2634" i="64"/>
  <c r="I2633" i="64"/>
  <c r="I2632" i="64"/>
  <c r="I2631" i="64"/>
  <c r="I2630" i="64"/>
  <c r="I2629" i="64"/>
  <c r="I2628" i="64"/>
  <c r="I2627" i="64"/>
  <c r="I2626" i="64"/>
  <c r="I2625" i="64"/>
  <c r="I2624" i="64"/>
  <c r="I2623" i="64"/>
  <c r="I2622" i="64"/>
  <c r="I2621" i="64"/>
  <c r="I2620" i="64"/>
  <c r="I2619" i="64"/>
  <c r="I2618" i="64"/>
  <c r="I2617" i="64"/>
  <c r="I2616" i="64"/>
  <c r="I2615" i="64"/>
  <c r="I2614" i="64"/>
  <c r="I2613" i="64"/>
  <c r="I2612" i="64"/>
  <c r="I2611" i="64"/>
  <c r="I2610" i="64"/>
  <c r="I2609" i="64"/>
  <c r="I2608" i="64"/>
  <c r="I2607" i="64"/>
  <c r="I2606" i="64"/>
  <c r="I2605" i="64"/>
  <c r="I2604" i="64"/>
  <c r="I2603" i="64"/>
  <c r="I2602" i="64"/>
  <c r="I2601" i="64"/>
  <c r="I2600" i="64"/>
  <c r="I2599" i="64"/>
  <c r="I2598" i="64"/>
  <c r="I2597" i="64"/>
  <c r="I2596" i="64"/>
  <c r="I2595" i="64"/>
  <c r="I2594" i="64"/>
  <c r="I2593" i="64"/>
  <c r="I2592" i="64"/>
  <c r="I2591" i="64"/>
  <c r="I2590" i="64"/>
  <c r="I2589" i="64"/>
  <c r="I2588" i="64"/>
  <c r="I2587" i="64"/>
  <c r="I2586" i="64"/>
  <c r="I2585" i="64"/>
  <c r="I2584" i="64"/>
  <c r="I2583" i="64"/>
  <c r="I2582" i="64"/>
  <c r="I2581" i="64"/>
  <c r="I2580" i="64"/>
  <c r="I2579" i="64"/>
  <c r="I2578" i="64"/>
  <c r="I2577" i="64"/>
  <c r="I2576" i="64"/>
  <c r="I2575" i="64"/>
  <c r="I2574" i="64"/>
  <c r="I2573" i="64"/>
  <c r="I2572" i="64"/>
  <c r="I2571" i="64"/>
  <c r="I2570" i="64"/>
  <c r="I2569" i="64"/>
  <c r="I2568" i="64"/>
  <c r="I2567" i="64"/>
  <c r="I2566" i="64"/>
  <c r="I2565" i="64"/>
  <c r="I2564" i="64"/>
  <c r="I2563" i="64"/>
  <c r="I2562" i="64"/>
  <c r="I2561" i="64"/>
  <c r="I2560" i="64"/>
  <c r="I2559" i="64"/>
  <c r="I2558" i="64"/>
  <c r="I2557" i="64"/>
  <c r="I2556" i="64"/>
  <c r="I2555" i="64"/>
  <c r="I2554" i="64"/>
  <c r="I2553" i="64"/>
  <c r="I2552" i="64"/>
  <c r="I2551" i="64"/>
  <c r="I2550" i="64"/>
  <c r="I2549" i="64"/>
  <c r="I2548" i="64"/>
  <c r="I2547" i="64"/>
  <c r="I2546" i="64"/>
  <c r="I2545" i="64"/>
  <c r="I2544" i="64"/>
  <c r="I2543" i="64"/>
  <c r="I2542" i="64"/>
  <c r="I2541" i="64"/>
  <c r="I2540" i="64"/>
  <c r="I2539" i="64"/>
  <c r="I2538" i="64"/>
  <c r="I2537" i="64"/>
  <c r="I2536" i="64"/>
  <c r="I2535" i="64"/>
  <c r="I2534" i="64"/>
  <c r="I2533" i="64"/>
  <c r="I2532" i="64"/>
  <c r="I2531" i="64"/>
  <c r="I2530" i="64"/>
  <c r="I2529" i="64"/>
  <c r="I2528" i="64"/>
  <c r="I2527" i="64"/>
  <c r="I2526" i="64"/>
  <c r="I2525" i="64"/>
  <c r="I2524" i="64"/>
  <c r="I2523" i="64"/>
  <c r="I2522" i="64"/>
  <c r="I2521" i="64"/>
  <c r="I2520" i="64"/>
  <c r="I2519" i="64"/>
  <c r="I2518" i="64"/>
  <c r="I2517" i="64"/>
  <c r="I2516" i="64"/>
  <c r="I2515" i="64"/>
  <c r="I2514" i="64"/>
  <c r="I2513" i="64"/>
  <c r="I2512" i="64"/>
  <c r="I2511" i="64"/>
  <c r="I2510" i="64"/>
  <c r="I2509" i="64"/>
  <c r="I2508" i="64"/>
  <c r="I2507" i="64"/>
  <c r="I2506" i="64"/>
  <c r="I2505" i="64"/>
  <c r="I2504" i="64"/>
  <c r="I2503" i="64"/>
  <c r="I2502" i="64"/>
  <c r="I2501" i="64"/>
  <c r="I2500" i="64"/>
  <c r="I2499" i="64"/>
  <c r="I2498" i="64"/>
  <c r="I2497" i="64"/>
  <c r="I2496" i="64"/>
  <c r="I2495" i="64"/>
  <c r="I2494" i="64"/>
  <c r="I2493" i="64"/>
  <c r="I2492" i="64"/>
  <c r="I2491" i="64"/>
  <c r="I2490" i="64"/>
  <c r="I2489" i="64"/>
  <c r="I2488" i="64"/>
  <c r="I2487" i="64"/>
  <c r="I2486" i="64"/>
  <c r="I2485" i="64"/>
  <c r="I2484" i="64"/>
  <c r="I2483" i="64"/>
  <c r="I2482" i="64"/>
  <c r="I2481" i="64"/>
  <c r="I2480" i="64"/>
  <c r="I2479" i="64"/>
  <c r="I2478" i="64"/>
  <c r="I2477" i="64"/>
  <c r="I2476" i="64"/>
  <c r="I2475" i="64"/>
  <c r="I2474" i="64"/>
  <c r="I2473" i="64"/>
  <c r="I2472" i="64"/>
  <c r="I2471" i="64"/>
  <c r="I2470" i="64"/>
  <c r="I2469" i="64"/>
  <c r="I2468" i="64"/>
  <c r="I2467" i="64"/>
  <c r="I2466" i="64"/>
  <c r="I2465" i="64"/>
  <c r="I2464" i="64"/>
  <c r="I2463" i="64"/>
  <c r="I2462" i="64"/>
  <c r="I2461" i="64"/>
  <c r="I2460" i="64"/>
  <c r="I2459" i="64"/>
  <c r="I2458" i="64"/>
  <c r="I2457" i="64"/>
  <c r="I2456" i="64"/>
  <c r="I2455" i="64"/>
  <c r="I2454" i="64"/>
  <c r="I2453" i="64"/>
  <c r="I2452" i="64"/>
  <c r="I2451" i="64"/>
  <c r="I2450" i="64"/>
  <c r="I2449" i="64"/>
  <c r="I2448" i="64"/>
  <c r="I2447" i="64"/>
  <c r="I2446" i="64"/>
  <c r="I2445" i="64"/>
  <c r="I2444" i="64"/>
  <c r="I2443" i="64"/>
  <c r="I2442" i="64"/>
  <c r="I2441" i="64"/>
  <c r="I2440" i="64"/>
  <c r="I2439" i="64"/>
  <c r="I2438" i="64"/>
  <c r="I2437" i="64"/>
  <c r="I2436" i="64"/>
  <c r="I2435" i="64"/>
  <c r="I2434" i="64"/>
  <c r="I2433" i="64"/>
  <c r="I2432" i="64"/>
  <c r="I2431" i="64"/>
  <c r="I2430" i="64"/>
  <c r="I2429" i="64"/>
  <c r="I2428" i="64"/>
  <c r="I2427" i="64"/>
  <c r="I2426" i="64"/>
  <c r="I2425" i="64"/>
  <c r="I2424" i="64"/>
  <c r="I2423" i="64"/>
  <c r="I2422" i="64"/>
  <c r="I2421" i="64"/>
  <c r="I2420" i="64"/>
  <c r="I2419" i="64"/>
  <c r="I2418" i="64"/>
  <c r="I2417" i="64"/>
  <c r="I2416" i="64"/>
  <c r="I2415" i="64"/>
  <c r="I2414" i="64"/>
  <c r="I2413" i="64"/>
  <c r="I2412" i="64"/>
  <c r="I2411" i="64"/>
  <c r="I2410" i="64"/>
  <c r="I2409" i="64"/>
  <c r="I2408" i="64"/>
  <c r="I2407" i="64"/>
  <c r="I2406" i="64"/>
  <c r="I2405" i="64"/>
  <c r="I2404" i="64"/>
  <c r="I2403" i="64"/>
  <c r="I2402" i="64"/>
  <c r="I2401" i="64"/>
  <c r="I2400" i="64"/>
  <c r="I2399" i="64"/>
  <c r="I2398" i="64"/>
  <c r="I2397" i="64"/>
  <c r="I2396" i="64"/>
  <c r="I2395" i="64"/>
  <c r="I2394" i="64"/>
  <c r="I2393" i="64"/>
  <c r="I2392" i="64"/>
  <c r="I2391" i="64"/>
  <c r="I2390" i="64"/>
  <c r="I2389" i="64"/>
  <c r="I2388" i="64"/>
  <c r="I2387" i="64"/>
  <c r="I2386" i="64"/>
  <c r="I2385" i="64"/>
  <c r="I2384" i="64"/>
  <c r="I2383" i="64"/>
  <c r="I2382" i="64"/>
  <c r="I2381" i="64"/>
  <c r="I2380" i="64"/>
  <c r="I2379" i="64"/>
  <c r="I2378" i="64"/>
  <c r="I2377" i="64"/>
  <c r="I2376" i="64"/>
  <c r="I2375" i="64"/>
  <c r="I2374" i="64"/>
  <c r="I2373" i="64"/>
  <c r="I2372" i="64"/>
  <c r="I2371" i="64"/>
  <c r="I2370" i="64"/>
  <c r="I2369" i="64"/>
  <c r="I2368" i="64"/>
  <c r="I2367" i="64"/>
  <c r="I2366" i="64"/>
  <c r="I2365" i="64"/>
  <c r="I2364" i="64"/>
  <c r="I2363" i="64"/>
  <c r="I2362" i="64"/>
  <c r="I2361" i="64"/>
  <c r="I2360" i="64"/>
  <c r="I2359" i="64"/>
  <c r="I2358" i="64"/>
  <c r="I2357" i="64"/>
  <c r="I2356" i="64"/>
  <c r="I2355" i="64"/>
  <c r="I2354" i="64"/>
  <c r="I2353" i="64"/>
  <c r="I2352" i="64"/>
  <c r="I2351" i="64"/>
  <c r="I2350" i="64"/>
  <c r="I2349" i="64"/>
  <c r="I2348" i="64"/>
  <c r="I2347" i="64"/>
  <c r="I2346" i="64"/>
  <c r="I2345" i="64"/>
  <c r="I2344" i="64"/>
  <c r="I2343" i="64"/>
  <c r="I2342" i="64"/>
  <c r="I2341" i="64"/>
  <c r="I2340" i="64"/>
  <c r="I2339" i="64"/>
  <c r="I2338" i="64"/>
  <c r="I2337" i="64"/>
  <c r="I2336" i="64"/>
  <c r="I2335" i="64"/>
  <c r="I2334" i="64"/>
  <c r="I2333" i="64"/>
  <c r="I2332" i="64"/>
  <c r="I2331" i="64"/>
  <c r="I2330" i="64"/>
  <c r="I2329" i="64"/>
  <c r="I2328" i="64"/>
  <c r="I2327" i="64"/>
  <c r="I2326" i="64"/>
  <c r="I2325" i="64"/>
  <c r="I2324" i="64"/>
  <c r="I2323" i="64"/>
  <c r="I2322" i="64"/>
  <c r="I2321" i="64"/>
  <c r="I2320" i="64"/>
  <c r="I2319" i="64"/>
  <c r="I2318" i="64"/>
  <c r="I2317" i="64"/>
  <c r="I2316" i="64"/>
  <c r="I2315" i="64"/>
  <c r="I2314" i="64"/>
  <c r="I2313" i="64"/>
  <c r="I2312" i="64"/>
  <c r="I2311" i="64"/>
  <c r="I2310" i="64"/>
  <c r="I2309" i="64"/>
  <c r="I2308" i="64"/>
  <c r="I2307" i="64"/>
  <c r="I2306" i="64"/>
  <c r="I2305" i="64"/>
  <c r="I2304" i="64"/>
  <c r="I2303" i="64"/>
  <c r="I2302" i="64"/>
  <c r="I2301" i="64"/>
  <c r="I2300" i="64"/>
  <c r="I2299" i="64"/>
  <c r="I2298" i="64"/>
  <c r="I2297" i="64"/>
  <c r="I2296" i="64"/>
  <c r="I2295" i="64"/>
  <c r="I2294" i="64"/>
  <c r="I2293" i="64"/>
  <c r="I2292" i="64"/>
  <c r="I2291" i="64"/>
  <c r="I2290" i="64"/>
  <c r="I2289" i="64"/>
  <c r="I2288" i="64"/>
  <c r="I2287" i="64"/>
  <c r="I2286" i="64"/>
  <c r="I2285" i="64"/>
  <c r="I2284" i="64"/>
  <c r="I2283" i="64"/>
  <c r="I2282" i="64"/>
  <c r="I2281" i="64"/>
  <c r="I2280" i="64"/>
  <c r="I2279" i="64"/>
  <c r="I2278" i="64"/>
  <c r="I2277" i="64"/>
  <c r="I2276" i="64"/>
  <c r="I2275" i="64"/>
  <c r="I2274" i="64"/>
  <c r="I2273" i="64"/>
  <c r="I2272" i="64"/>
  <c r="I2271" i="64"/>
  <c r="I2270" i="64"/>
  <c r="I2269" i="64"/>
  <c r="I2268" i="64"/>
  <c r="I2267" i="64"/>
  <c r="I2266" i="64"/>
  <c r="I2265" i="64"/>
  <c r="I2264" i="64"/>
  <c r="I2263" i="64"/>
  <c r="I2262" i="64"/>
  <c r="I2261" i="64"/>
  <c r="I2260" i="64"/>
  <c r="I2259" i="64"/>
  <c r="I2258" i="64"/>
  <c r="I2257" i="64"/>
  <c r="I2256" i="64"/>
  <c r="I2255" i="64"/>
  <c r="I2254" i="64"/>
  <c r="I2253" i="64"/>
  <c r="I2252" i="64"/>
  <c r="I2251" i="64"/>
  <c r="I2250" i="64"/>
  <c r="I2249" i="64"/>
  <c r="I2248" i="64"/>
  <c r="I2247" i="64"/>
  <c r="I2246" i="64"/>
  <c r="I2245" i="64"/>
  <c r="I2244" i="64"/>
  <c r="I2243" i="64"/>
  <c r="I2242" i="64"/>
  <c r="I2241" i="64"/>
  <c r="I2240" i="64"/>
  <c r="I2239" i="64"/>
  <c r="I2238" i="64"/>
  <c r="I2237" i="64"/>
  <c r="I2236" i="64"/>
  <c r="I2235" i="64"/>
  <c r="I2234" i="64"/>
  <c r="I2233" i="64"/>
  <c r="I2232" i="64"/>
  <c r="I2231" i="64"/>
  <c r="I2230" i="64"/>
  <c r="I2229" i="64"/>
  <c r="I2228" i="64"/>
  <c r="I2227" i="64"/>
  <c r="I2226" i="64"/>
  <c r="I2225" i="64"/>
  <c r="I2224" i="64"/>
  <c r="I2223" i="64"/>
  <c r="I2222" i="64"/>
  <c r="I2221" i="64"/>
  <c r="I2220" i="64"/>
  <c r="I2219" i="64"/>
  <c r="I2218" i="64"/>
  <c r="I2217" i="64"/>
  <c r="I2216" i="64"/>
  <c r="I2215" i="64"/>
  <c r="I2214" i="64"/>
  <c r="I2213" i="64"/>
  <c r="I2212" i="64"/>
  <c r="I2211" i="64"/>
  <c r="I2210" i="64"/>
  <c r="I2209" i="64"/>
  <c r="I2208" i="64"/>
  <c r="I2207" i="64"/>
  <c r="I2206" i="64"/>
  <c r="I2205" i="64"/>
  <c r="I2204" i="64"/>
  <c r="I2203" i="64"/>
  <c r="I2202" i="64"/>
  <c r="I2201" i="64"/>
  <c r="I2200" i="64"/>
  <c r="I2199" i="64"/>
  <c r="I2198" i="64"/>
  <c r="I2197" i="64"/>
  <c r="I2196" i="64"/>
  <c r="I2195" i="64"/>
  <c r="I2194" i="64"/>
  <c r="I2193" i="64"/>
  <c r="I2192" i="64"/>
  <c r="I2191" i="64"/>
  <c r="I2190" i="64"/>
  <c r="I2189" i="64"/>
  <c r="I2188" i="64"/>
  <c r="I2187" i="64"/>
  <c r="I2186" i="64"/>
  <c r="I2185" i="64"/>
  <c r="I2184" i="64"/>
  <c r="I2183" i="64"/>
  <c r="I2182" i="64"/>
  <c r="I2181" i="64"/>
  <c r="I2180" i="64"/>
  <c r="I2179" i="64"/>
  <c r="I2178" i="64"/>
  <c r="I2177" i="64"/>
  <c r="I2176" i="64"/>
  <c r="I2175" i="64"/>
  <c r="I2174" i="64"/>
  <c r="I2173" i="64"/>
  <c r="I2172" i="64"/>
  <c r="I2171" i="64"/>
  <c r="I2170" i="64"/>
  <c r="I2169" i="64"/>
  <c r="I2168" i="64"/>
  <c r="I2167" i="64"/>
  <c r="I2166" i="64"/>
  <c r="I2165" i="64"/>
  <c r="I2164" i="64"/>
  <c r="I2163" i="64"/>
  <c r="I2162" i="64"/>
  <c r="I2161" i="64"/>
  <c r="I2160" i="64"/>
  <c r="I2159" i="64"/>
  <c r="I2158" i="64"/>
  <c r="I2157" i="64"/>
  <c r="I2156" i="64"/>
  <c r="I2155" i="64"/>
  <c r="I2154" i="64"/>
  <c r="I2153" i="64"/>
  <c r="I2152" i="64"/>
  <c r="I2151" i="64"/>
  <c r="I2150" i="64"/>
  <c r="I2149" i="64"/>
  <c r="I2148" i="64"/>
  <c r="I2147" i="64"/>
  <c r="I2146" i="64"/>
  <c r="I2145" i="64"/>
  <c r="I2144" i="64"/>
  <c r="I2143" i="64"/>
  <c r="I2142" i="64"/>
  <c r="I2141" i="64"/>
  <c r="I2140" i="64"/>
  <c r="I2139" i="64"/>
  <c r="I2138" i="64"/>
  <c r="I2137" i="64"/>
  <c r="I2136" i="64"/>
  <c r="I2135" i="64"/>
  <c r="I2134" i="64"/>
  <c r="I2133" i="64"/>
  <c r="I2132" i="64"/>
  <c r="I2131" i="64"/>
  <c r="I2130" i="64"/>
  <c r="I2129" i="64"/>
  <c r="I2128" i="64"/>
  <c r="I2127" i="64"/>
  <c r="I2126" i="64"/>
  <c r="I2125" i="64"/>
  <c r="I2124" i="64"/>
  <c r="I2123" i="64"/>
  <c r="I2122" i="64"/>
  <c r="I2121" i="64"/>
  <c r="I2120" i="64"/>
  <c r="I2119" i="64"/>
  <c r="I2118" i="64"/>
  <c r="I2117" i="64"/>
  <c r="I2116" i="64"/>
  <c r="I2115" i="64"/>
  <c r="I2114" i="64"/>
  <c r="I2113" i="64"/>
  <c r="I2112" i="64"/>
  <c r="I2111" i="64"/>
  <c r="I2110" i="64"/>
  <c r="I2109" i="64"/>
  <c r="I2108" i="64"/>
  <c r="I2107" i="64"/>
  <c r="I2106" i="64"/>
  <c r="I2105" i="64"/>
  <c r="I2104" i="64"/>
  <c r="I2103" i="64"/>
  <c r="I2102" i="64"/>
  <c r="I2101" i="64"/>
  <c r="I2100" i="64"/>
  <c r="I2099" i="64"/>
  <c r="I2098" i="64"/>
  <c r="I2097" i="64"/>
  <c r="I2096" i="64"/>
  <c r="I2095" i="64"/>
  <c r="I2094" i="64"/>
  <c r="I2093" i="64"/>
  <c r="I2092" i="64"/>
  <c r="I2091" i="64"/>
  <c r="I2090" i="64"/>
  <c r="I2089" i="64"/>
  <c r="I2088" i="64"/>
  <c r="I2087" i="64"/>
  <c r="I2086" i="64"/>
  <c r="I2085" i="64"/>
  <c r="I2084" i="64"/>
  <c r="I2083" i="64"/>
  <c r="I2082" i="64"/>
  <c r="I2081" i="64"/>
  <c r="I2080" i="64"/>
  <c r="I2079" i="64"/>
  <c r="I2078" i="64"/>
  <c r="I2077" i="64"/>
  <c r="I2076" i="64"/>
  <c r="I2075" i="64"/>
  <c r="I2074" i="64"/>
  <c r="I2073" i="64"/>
  <c r="I2072" i="64"/>
  <c r="I2071" i="64"/>
  <c r="I2070" i="64"/>
  <c r="I2069" i="64"/>
  <c r="I2068" i="64"/>
  <c r="I2067" i="64"/>
  <c r="I2066" i="64"/>
  <c r="I2065" i="64"/>
  <c r="I2064" i="64"/>
  <c r="I2063" i="64"/>
  <c r="I2062" i="64"/>
  <c r="I2061" i="64"/>
  <c r="I2060" i="64"/>
  <c r="I2059" i="64"/>
  <c r="I2058" i="64"/>
  <c r="I2057" i="64"/>
  <c r="I2056" i="64"/>
  <c r="I2055" i="64"/>
  <c r="I2054" i="64"/>
  <c r="I2053" i="64"/>
  <c r="I2052" i="64"/>
  <c r="I2051" i="64"/>
  <c r="I2050" i="64"/>
  <c r="I2049" i="64"/>
  <c r="I2048" i="64"/>
  <c r="I2047" i="64"/>
  <c r="I2046" i="64"/>
  <c r="I2045" i="64"/>
  <c r="I2044" i="64"/>
  <c r="I2043" i="64"/>
  <c r="I2042" i="64"/>
  <c r="I2041" i="64"/>
  <c r="I2040" i="64"/>
  <c r="I2039" i="64"/>
  <c r="I2038" i="64"/>
  <c r="I2037" i="64"/>
  <c r="I2036" i="64"/>
  <c r="I2035" i="64"/>
  <c r="I2034" i="64"/>
  <c r="I2033" i="64"/>
  <c r="I2032" i="64"/>
  <c r="I2031" i="64"/>
  <c r="I2030" i="64"/>
  <c r="I2029" i="64"/>
  <c r="I2028" i="64"/>
  <c r="I2027" i="64"/>
  <c r="I2026" i="64"/>
  <c r="I2025" i="64"/>
  <c r="I2024" i="64"/>
  <c r="I2023" i="64"/>
  <c r="I2022" i="64"/>
  <c r="I2021" i="64"/>
  <c r="I2020" i="64"/>
  <c r="I2019" i="64"/>
  <c r="I2018" i="64"/>
  <c r="I2017" i="64"/>
  <c r="I2016" i="64"/>
  <c r="I2015" i="64"/>
  <c r="I2014" i="64"/>
  <c r="I2013" i="64"/>
  <c r="I2012" i="64"/>
  <c r="I2011" i="64"/>
  <c r="I2010" i="64"/>
  <c r="I2009" i="64"/>
  <c r="I2008" i="64"/>
  <c r="I2007" i="64"/>
  <c r="I2006" i="64"/>
  <c r="I2005" i="64"/>
  <c r="I2004" i="64"/>
  <c r="I2003" i="64"/>
  <c r="I2002" i="64"/>
  <c r="I2001" i="64"/>
  <c r="I2000" i="64"/>
  <c r="I1999" i="64"/>
  <c r="I1998" i="64"/>
  <c r="I1997" i="64"/>
  <c r="I1996" i="64"/>
  <c r="I1995" i="64"/>
  <c r="I1994" i="64"/>
  <c r="I1993" i="64"/>
  <c r="I1992" i="64"/>
  <c r="I1991" i="64"/>
  <c r="I1990" i="64"/>
  <c r="I1989" i="64"/>
  <c r="I1988" i="64"/>
  <c r="I1987" i="64"/>
  <c r="I1986" i="64"/>
  <c r="I1985" i="64"/>
  <c r="I1984" i="64"/>
  <c r="I1983" i="64"/>
  <c r="I1982" i="64"/>
  <c r="I1981" i="64"/>
  <c r="I1980" i="64"/>
  <c r="I1979" i="64"/>
  <c r="I1978" i="64"/>
  <c r="I1977" i="64"/>
  <c r="I1976" i="64"/>
  <c r="I1975" i="64"/>
  <c r="I1974" i="64"/>
  <c r="I1973" i="64"/>
  <c r="I1972" i="64"/>
  <c r="I1971" i="64"/>
  <c r="I1970" i="64"/>
  <c r="I1969" i="64"/>
  <c r="I1968" i="64"/>
  <c r="I1967" i="64"/>
  <c r="I1966" i="64"/>
  <c r="I1965" i="64"/>
  <c r="I1964" i="64"/>
  <c r="I1963" i="64"/>
  <c r="I1962" i="64"/>
  <c r="I1961" i="64"/>
  <c r="I1960" i="64"/>
  <c r="I1959" i="64"/>
  <c r="I1958" i="64"/>
  <c r="I1957" i="64"/>
  <c r="I1956" i="64"/>
  <c r="I1955" i="64"/>
  <c r="I1954" i="64"/>
  <c r="I1953" i="64"/>
  <c r="I1952" i="64"/>
  <c r="I1951" i="64"/>
  <c r="I1950" i="64"/>
  <c r="I1949" i="64"/>
  <c r="I1948" i="64"/>
  <c r="I1947" i="64"/>
  <c r="I1946" i="64"/>
  <c r="I1945" i="64"/>
  <c r="I1944" i="64"/>
  <c r="I1943" i="64"/>
  <c r="I1942" i="64"/>
  <c r="I1941" i="64"/>
  <c r="I1940" i="64"/>
  <c r="I1939" i="64"/>
  <c r="I1938" i="64"/>
  <c r="I1937" i="64"/>
  <c r="I1936" i="64"/>
  <c r="I1935" i="64"/>
  <c r="I1934" i="64"/>
  <c r="I1933" i="64"/>
  <c r="I1932" i="64"/>
  <c r="I1931" i="64"/>
  <c r="I1930" i="64"/>
  <c r="I1929" i="64"/>
  <c r="I1928" i="64"/>
  <c r="I1927" i="64"/>
  <c r="I1926" i="64"/>
  <c r="I1925" i="64"/>
  <c r="I1924" i="64"/>
  <c r="I1923" i="64"/>
  <c r="I1922" i="64"/>
  <c r="I1921" i="64"/>
  <c r="I1920" i="64"/>
  <c r="I1919" i="64"/>
  <c r="I1918" i="64"/>
  <c r="I1917" i="64"/>
  <c r="I1916" i="64"/>
  <c r="I1915" i="64"/>
  <c r="I1914" i="64"/>
  <c r="I1913" i="64"/>
  <c r="I1912" i="64"/>
  <c r="I1911" i="64"/>
  <c r="I1910" i="64"/>
  <c r="I1909" i="64"/>
  <c r="I1908" i="64"/>
  <c r="I1907" i="64"/>
  <c r="I1906" i="64"/>
  <c r="I1905" i="64"/>
  <c r="I1904" i="64"/>
  <c r="I1903" i="64"/>
  <c r="I1902" i="64"/>
  <c r="I1901" i="64"/>
  <c r="I1900" i="64"/>
  <c r="I1899" i="64"/>
  <c r="I1898" i="64"/>
  <c r="I1897" i="64"/>
  <c r="I1896" i="64"/>
  <c r="I1895" i="64"/>
  <c r="I1894" i="64"/>
  <c r="I1893" i="64"/>
  <c r="I1892" i="64"/>
  <c r="I1891" i="64"/>
  <c r="I1890" i="64"/>
  <c r="I1889" i="64"/>
  <c r="I1888" i="64"/>
  <c r="I1887" i="64"/>
  <c r="I1886" i="64"/>
  <c r="I1885" i="64"/>
  <c r="I1884" i="64"/>
  <c r="I1883" i="64"/>
  <c r="I1882" i="64"/>
  <c r="I1881" i="64"/>
  <c r="I1880" i="64"/>
  <c r="I1879" i="64"/>
  <c r="I1878" i="64"/>
  <c r="I1877" i="64"/>
  <c r="I1876" i="64"/>
  <c r="I1875" i="64"/>
  <c r="I1874" i="64"/>
  <c r="I1873" i="64"/>
  <c r="I1872" i="64"/>
  <c r="I1871" i="64"/>
  <c r="I1870" i="64"/>
  <c r="I1869" i="64"/>
  <c r="I1868" i="64"/>
  <c r="I1867" i="64"/>
  <c r="I1866" i="64"/>
  <c r="I1865" i="64"/>
  <c r="I1864" i="64"/>
  <c r="I1863" i="64"/>
  <c r="I1862" i="64"/>
  <c r="I1861" i="64"/>
  <c r="I1860" i="64"/>
  <c r="I1859" i="64"/>
  <c r="I1858" i="64"/>
  <c r="I1857" i="64"/>
  <c r="I1856" i="64"/>
  <c r="I1855" i="64"/>
  <c r="I1854" i="64"/>
  <c r="I1853" i="64"/>
  <c r="I1852" i="64"/>
  <c r="I1851" i="64"/>
  <c r="I1850" i="64"/>
  <c r="I1849" i="64"/>
  <c r="I1848" i="64"/>
  <c r="I1847" i="64"/>
  <c r="I1846" i="64"/>
  <c r="I1845" i="64"/>
  <c r="I1844" i="64"/>
  <c r="I1843" i="64"/>
  <c r="I1842" i="64"/>
  <c r="I1841" i="64"/>
  <c r="I1840" i="64"/>
  <c r="I1839" i="64"/>
  <c r="I1838" i="64"/>
  <c r="I1837" i="64"/>
  <c r="I1836" i="64"/>
  <c r="I1835" i="64"/>
  <c r="I1834" i="64"/>
  <c r="I1833" i="64"/>
  <c r="I1832" i="64"/>
  <c r="I1831" i="64"/>
  <c r="I1830" i="64"/>
  <c r="I1829" i="64"/>
  <c r="I1828" i="64"/>
  <c r="I1827" i="64"/>
  <c r="I1826" i="64"/>
  <c r="I1825" i="64"/>
  <c r="I1824" i="64"/>
  <c r="I1823" i="64"/>
  <c r="I1822" i="64"/>
  <c r="I1821" i="64"/>
  <c r="I1820" i="64"/>
  <c r="I1819" i="64"/>
  <c r="I1818" i="64"/>
  <c r="I1817" i="64"/>
  <c r="I1816" i="64"/>
  <c r="I1815" i="64"/>
  <c r="I1814" i="64"/>
  <c r="I1813" i="64"/>
  <c r="I1812" i="64"/>
  <c r="I1811" i="64"/>
  <c r="I1810" i="64"/>
  <c r="I1809" i="64"/>
  <c r="I1808" i="64"/>
  <c r="I1807" i="64"/>
  <c r="I1806" i="64"/>
  <c r="I1805" i="64"/>
  <c r="I1804" i="64"/>
  <c r="I1803" i="64"/>
  <c r="I1802" i="64"/>
  <c r="I1801" i="64"/>
  <c r="I1800" i="64"/>
  <c r="I1799" i="64"/>
  <c r="I1798" i="64"/>
  <c r="I1797" i="64"/>
  <c r="I1796" i="64"/>
  <c r="I1795" i="64"/>
  <c r="I1794" i="64"/>
  <c r="I1793" i="64"/>
  <c r="I1792" i="64"/>
  <c r="I1791" i="64"/>
  <c r="I1790" i="64"/>
  <c r="I1789" i="64"/>
  <c r="I1788" i="64"/>
  <c r="I1787" i="64"/>
  <c r="I1786" i="64"/>
  <c r="I1785" i="64"/>
  <c r="I1784" i="64"/>
  <c r="I1783" i="64"/>
  <c r="I1782" i="64"/>
  <c r="I1781" i="64"/>
  <c r="I1780" i="64"/>
  <c r="I1779" i="64"/>
  <c r="I1778" i="64"/>
  <c r="I1777" i="64"/>
  <c r="I1776" i="64"/>
  <c r="I1775" i="64"/>
  <c r="I1774" i="64"/>
  <c r="I1773" i="64"/>
  <c r="I1772" i="64"/>
  <c r="I1771" i="64"/>
  <c r="I1770" i="64"/>
  <c r="I1769" i="64"/>
  <c r="I1768" i="64"/>
  <c r="I1767" i="64"/>
  <c r="I1766" i="64"/>
  <c r="I1765" i="64"/>
  <c r="I1764" i="64"/>
  <c r="I1763" i="64"/>
  <c r="I1762" i="64"/>
  <c r="I1761" i="64"/>
  <c r="I1760" i="64"/>
  <c r="I1759" i="64"/>
  <c r="I1758" i="64"/>
  <c r="I1757" i="64"/>
  <c r="I1756" i="64"/>
  <c r="I1755" i="64"/>
  <c r="I1754" i="64"/>
  <c r="I1753" i="64"/>
  <c r="I1752" i="64"/>
  <c r="I1751" i="64"/>
  <c r="I1750" i="64"/>
  <c r="I1749" i="64"/>
  <c r="I1748" i="64"/>
  <c r="I1747" i="64"/>
  <c r="I1746" i="64"/>
  <c r="I1745" i="64"/>
  <c r="I1744" i="64"/>
  <c r="I1743" i="64"/>
  <c r="I1742" i="64"/>
  <c r="I1741" i="64"/>
  <c r="I1740" i="64"/>
  <c r="I1739" i="64"/>
  <c r="I1738" i="64"/>
  <c r="I1737" i="64"/>
  <c r="I1736" i="64"/>
  <c r="I1735" i="64"/>
  <c r="I1734" i="64"/>
  <c r="I1733" i="64"/>
  <c r="I1732" i="64"/>
  <c r="I1731" i="64"/>
  <c r="I1730" i="64"/>
  <c r="I1729" i="64"/>
  <c r="I1728" i="64"/>
  <c r="I1727" i="64"/>
  <c r="I1726" i="64"/>
  <c r="I1725" i="64"/>
  <c r="I1724" i="64"/>
  <c r="I1723" i="64"/>
  <c r="I1722" i="64"/>
  <c r="I1721" i="64"/>
  <c r="I1720" i="64"/>
  <c r="I1719" i="64"/>
  <c r="I1718" i="64"/>
  <c r="I1717" i="64"/>
  <c r="I1716" i="64"/>
  <c r="I1715" i="64"/>
  <c r="I1714" i="64"/>
  <c r="I1713" i="64"/>
  <c r="I1712" i="64"/>
  <c r="I1711" i="64"/>
  <c r="I1710" i="64"/>
  <c r="I1709" i="64"/>
  <c r="I1708" i="64"/>
  <c r="I1707" i="64"/>
  <c r="I1706" i="64"/>
  <c r="I1705" i="64"/>
  <c r="I1704" i="64"/>
  <c r="I1703" i="64"/>
  <c r="I1702" i="64"/>
  <c r="I1701" i="64"/>
  <c r="I1700" i="64"/>
  <c r="I1699" i="64"/>
  <c r="I1698" i="64"/>
  <c r="I1697" i="64"/>
  <c r="I1696" i="64"/>
  <c r="I1695" i="64"/>
  <c r="I1694" i="64"/>
  <c r="I1693" i="64"/>
  <c r="I1692" i="64"/>
  <c r="I1691" i="64"/>
  <c r="I1690" i="64"/>
  <c r="I1689" i="64"/>
  <c r="I1688" i="64"/>
  <c r="I1687" i="64"/>
  <c r="I1686" i="64"/>
  <c r="I1685" i="64"/>
  <c r="I1684" i="64"/>
  <c r="I1683" i="64"/>
  <c r="I1682" i="64"/>
  <c r="I1681" i="64"/>
  <c r="I1680" i="64"/>
  <c r="I1679" i="64"/>
  <c r="I1678" i="64"/>
  <c r="I1677" i="64"/>
  <c r="I1676" i="64"/>
  <c r="I1675" i="64"/>
  <c r="I1674" i="64"/>
  <c r="I1673" i="64"/>
  <c r="I1672" i="64"/>
  <c r="I1671" i="64"/>
  <c r="I1670" i="64"/>
  <c r="I1669" i="64"/>
  <c r="I1668" i="64"/>
  <c r="I1667" i="64"/>
  <c r="I1666" i="64"/>
  <c r="I1665" i="64"/>
  <c r="I1664" i="64"/>
  <c r="I1663" i="64"/>
  <c r="I1662" i="64"/>
  <c r="I1661" i="64"/>
  <c r="I1660" i="64"/>
  <c r="I1659" i="64"/>
  <c r="I1658" i="64"/>
  <c r="I1657" i="64"/>
  <c r="I1656" i="64"/>
  <c r="I1655" i="64"/>
  <c r="I1654" i="64"/>
  <c r="I1653" i="64"/>
  <c r="I1652" i="64"/>
  <c r="I1651" i="64"/>
  <c r="I1650" i="64"/>
  <c r="I1649" i="64"/>
  <c r="I1648" i="64"/>
  <c r="I1647" i="64"/>
  <c r="I1646" i="64"/>
  <c r="I1645" i="64"/>
  <c r="I1644" i="64"/>
  <c r="I1643" i="64"/>
  <c r="I1642" i="64"/>
  <c r="I1641" i="64"/>
  <c r="I1640" i="64"/>
  <c r="I1639" i="64"/>
  <c r="I1638" i="64"/>
  <c r="I1637" i="64"/>
  <c r="I1636" i="64"/>
  <c r="I1635" i="64"/>
  <c r="I1634" i="64"/>
  <c r="I1633" i="64"/>
  <c r="I1632" i="64"/>
  <c r="I1631" i="64"/>
  <c r="I1630" i="64"/>
  <c r="I1629" i="64"/>
  <c r="I1628" i="64"/>
  <c r="I1627" i="64"/>
  <c r="I1626" i="64"/>
  <c r="I1625" i="64"/>
  <c r="I1624" i="64"/>
  <c r="I1623" i="64"/>
  <c r="I1622" i="64"/>
  <c r="I1621" i="64"/>
  <c r="I1620" i="64"/>
  <c r="I1619" i="64"/>
  <c r="I1618" i="64"/>
  <c r="I1617" i="64"/>
  <c r="I1616" i="64"/>
  <c r="I1615" i="64"/>
  <c r="I1614" i="64"/>
  <c r="I1613" i="64"/>
  <c r="I1612" i="64"/>
  <c r="I1611" i="64"/>
  <c r="I1610" i="64"/>
  <c r="I1609" i="64"/>
  <c r="I1608" i="64"/>
  <c r="I1607" i="64"/>
  <c r="I1606" i="64"/>
  <c r="I1605" i="64"/>
  <c r="I1604" i="64"/>
  <c r="I1603" i="64"/>
  <c r="I1602" i="64"/>
  <c r="I1601" i="64"/>
  <c r="I1600" i="64"/>
  <c r="I1599" i="64"/>
  <c r="I1598" i="64"/>
  <c r="I1597" i="64"/>
  <c r="I1596" i="64"/>
  <c r="I1595" i="64"/>
  <c r="I1594" i="64"/>
  <c r="I1593" i="64"/>
  <c r="I1592" i="64"/>
  <c r="I1591" i="64"/>
  <c r="I1590" i="64"/>
  <c r="I1589" i="64"/>
  <c r="I1588" i="64"/>
  <c r="I1587" i="64"/>
  <c r="I1586" i="64"/>
  <c r="I1585" i="64"/>
  <c r="I1584" i="64"/>
  <c r="I1583" i="64"/>
  <c r="I1582" i="64"/>
  <c r="I1581" i="64"/>
  <c r="I1580" i="64"/>
  <c r="I1579" i="64"/>
  <c r="I1578" i="64"/>
  <c r="I1577" i="64"/>
  <c r="I1576" i="64"/>
  <c r="I1575" i="64"/>
  <c r="I1574" i="64"/>
  <c r="I1573" i="64"/>
  <c r="I1572" i="64"/>
  <c r="I1571" i="64"/>
  <c r="I1570" i="64"/>
  <c r="I1569" i="64"/>
  <c r="I1568" i="64"/>
  <c r="I1567" i="64"/>
  <c r="I1566" i="64"/>
  <c r="I1565" i="64"/>
  <c r="I1564" i="64"/>
  <c r="I1563" i="64"/>
  <c r="I1562" i="64"/>
  <c r="I1561" i="64"/>
  <c r="I1560" i="64"/>
  <c r="I1559" i="64"/>
  <c r="I1558" i="64"/>
  <c r="I1557" i="64"/>
  <c r="I1556" i="64"/>
  <c r="I1555" i="64"/>
  <c r="I1554" i="64"/>
  <c r="I1553" i="64"/>
  <c r="I1552" i="64"/>
  <c r="I1551" i="64"/>
  <c r="I1550" i="64"/>
  <c r="I1549" i="64"/>
  <c r="I1548" i="64"/>
  <c r="I1547" i="64"/>
  <c r="I1546" i="64"/>
  <c r="I1545" i="64"/>
  <c r="I1544" i="64"/>
  <c r="I1543" i="64"/>
  <c r="I1542" i="64"/>
  <c r="I1541" i="64"/>
  <c r="I1540" i="64"/>
  <c r="I1539" i="64"/>
  <c r="I1538" i="64"/>
  <c r="I1537" i="64"/>
  <c r="I1536" i="64"/>
  <c r="I1535" i="64"/>
  <c r="I1534" i="64"/>
  <c r="I1533" i="64"/>
  <c r="I1532" i="64"/>
  <c r="I1531" i="64"/>
  <c r="I1530" i="64"/>
  <c r="I1529" i="64"/>
  <c r="I1528" i="64"/>
  <c r="I1527" i="64"/>
  <c r="I1526" i="64"/>
  <c r="I1525" i="64"/>
  <c r="I1524" i="64"/>
  <c r="I1523" i="64"/>
  <c r="I1522" i="64"/>
  <c r="I1521" i="64"/>
  <c r="I1520" i="64"/>
  <c r="I1519" i="64"/>
  <c r="I1518" i="64"/>
  <c r="I1517" i="64"/>
  <c r="I1516" i="64"/>
  <c r="I1515" i="64"/>
  <c r="I1514" i="64"/>
  <c r="I1513" i="64"/>
  <c r="I1512" i="64"/>
  <c r="I1511" i="64"/>
  <c r="I1510" i="64"/>
  <c r="I1509" i="64"/>
  <c r="I1508" i="64"/>
  <c r="I1507" i="64"/>
  <c r="I1506" i="64"/>
  <c r="I1505" i="64"/>
  <c r="I1504" i="64"/>
  <c r="I1503" i="64"/>
  <c r="I1502" i="64"/>
  <c r="I1501" i="64"/>
  <c r="I1500" i="64"/>
  <c r="I1499" i="64"/>
  <c r="I1498" i="64"/>
  <c r="I1497" i="64"/>
  <c r="I1496" i="64"/>
  <c r="I1495" i="64"/>
  <c r="I1494" i="64"/>
  <c r="I1493" i="64"/>
  <c r="I1492" i="64"/>
  <c r="I1491" i="64"/>
  <c r="I1490" i="64"/>
  <c r="I1489" i="64"/>
  <c r="I1488" i="64"/>
  <c r="I1487" i="64"/>
  <c r="I1486" i="64"/>
  <c r="I1485" i="64"/>
  <c r="I1484" i="64"/>
  <c r="I1483" i="64"/>
  <c r="I1482" i="64"/>
  <c r="I1481" i="64"/>
  <c r="I1480" i="64"/>
  <c r="I1479" i="64"/>
  <c r="I1478" i="64"/>
  <c r="I1477" i="64"/>
  <c r="I1476" i="64"/>
  <c r="I1475" i="64"/>
  <c r="I1474" i="64"/>
  <c r="I1473" i="64"/>
  <c r="I1472" i="64"/>
  <c r="I1471" i="64"/>
  <c r="I1470" i="64"/>
  <c r="I1469" i="64"/>
  <c r="I1468" i="64"/>
  <c r="I1467" i="64"/>
  <c r="I1466" i="64"/>
  <c r="I1465" i="64"/>
  <c r="I1464" i="64"/>
  <c r="I1463" i="64"/>
  <c r="I1462" i="64"/>
  <c r="I1461" i="64"/>
  <c r="I1460" i="64"/>
  <c r="I1459" i="64"/>
  <c r="I1458" i="64"/>
  <c r="I1457" i="64"/>
  <c r="I1456" i="64"/>
  <c r="I1455" i="64"/>
  <c r="I1454" i="64"/>
  <c r="I1453" i="64"/>
  <c r="I1452" i="64"/>
  <c r="I1451" i="64"/>
  <c r="I1450" i="64"/>
  <c r="I1449" i="64"/>
  <c r="I1448" i="64"/>
  <c r="I1447" i="64"/>
  <c r="I1446" i="64"/>
  <c r="I1445" i="64"/>
  <c r="I1444" i="64"/>
  <c r="I1443" i="64"/>
  <c r="I1442" i="64"/>
  <c r="I1441" i="64"/>
  <c r="I1440" i="64"/>
  <c r="I1439" i="64"/>
  <c r="I1438" i="64"/>
  <c r="I1437" i="64"/>
  <c r="I1436" i="64"/>
  <c r="I1435" i="64"/>
  <c r="I1434" i="64"/>
  <c r="I1433" i="64"/>
  <c r="I1432" i="64"/>
  <c r="I1431" i="64"/>
  <c r="I1430" i="64"/>
  <c r="I1429" i="64"/>
  <c r="I1428" i="64"/>
  <c r="I1427" i="64"/>
  <c r="I1426" i="64"/>
  <c r="I1425" i="64"/>
  <c r="I1424" i="64"/>
  <c r="I1423" i="64"/>
  <c r="I1422" i="64"/>
  <c r="I1421" i="64"/>
  <c r="I1420" i="64"/>
  <c r="I1419" i="64"/>
  <c r="I1418" i="64"/>
  <c r="I1417" i="64"/>
  <c r="I1416" i="64"/>
  <c r="I1415" i="64"/>
  <c r="I1414" i="64"/>
  <c r="I1413" i="64"/>
  <c r="I1412" i="64"/>
  <c r="I1411" i="64"/>
  <c r="I1410" i="64"/>
  <c r="I1409" i="64"/>
  <c r="I1408" i="64"/>
  <c r="I1407" i="64"/>
  <c r="I1406" i="64"/>
  <c r="I1405" i="64"/>
  <c r="I1404" i="64"/>
  <c r="I1403" i="64"/>
  <c r="I1402" i="64"/>
  <c r="I1401" i="64"/>
  <c r="I1400" i="64"/>
  <c r="I1399" i="64"/>
  <c r="I1398" i="64"/>
  <c r="I1397" i="64"/>
  <c r="I1396" i="64"/>
  <c r="I1395" i="64"/>
  <c r="I1394" i="64"/>
  <c r="I1393" i="64"/>
  <c r="I1392" i="64"/>
  <c r="I1391" i="64"/>
  <c r="I1390" i="64"/>
  <c r="I1389" i="64"/>
  <c r="I1388" i="64"/>
  <c r="I1387" i="64"/>
  <c r="I1386" i="64"/>
  <c r="I1385" i="64"/>
  <c r="I1384" i="64"/>
  <c r="I1383" i="64"/>
  <c r="I1382" i="64"/>
  <c r="I1381" i="64"/>
  <c r="I1380" i="64"/>
  <c r="I1379" i="64"/>
  <c r="I1378" i="64"/>
  <c r="I1377" i="64"/>
  <c r="I1376" i="64"/>
  <c r="I1375" i="64"/>
  <c r="I1374" i="64"/>
  <c r="I1373" i="64"/>
  <c r="I1372" i="64"/>
  <c r="I1371" i="64"/>
  <c r="I1370" i="64"/>
  <c r="I1369" i="64"/>
  <c r="I1368" i="64"/>
  <c r="I1367" i="64"/>
  <c r="I1366" i="64"/>
  <c r="I1365" i="64"/>
  <c r="I1364" i="64"/>
  <c r="I1363" i="64"/>
  <c r="I1362" i="64"/>
  <c r="I1361" i="64"/>
  <c r="I1360" i="64"/>
  <c r="I1359" i="64"/>
  <c r="I1358" i="64"/>
  <c r="I1357" i="64"/>
  <c r="I1356" i="64"/>
  <c r="I1355" i="64"/>
  <c r="I1354" i="64"/>
  <c r="I1353" i="64"/>
  <c r="I1352" i="64"/>
  <c r="I1351" i="64"/>
  <c r="I1350" i="64"/>
  <c r="I1349" i="64"/>
  <c r="I1348" i="64"/>
  <c r="I1347" i="64"/>
  <c r="I1346" i="64"/>
  <c r="I1345" i="64"/>
  <c r="I1344" i="64"/>
  <c r="I1343" i="64"/>
  <c r="I1342" i="64"/>
  <c r="I1341" i="64"/>
  <c r="I1340" i="64"/>
  <c r="I1339" i="64"/>
  <c r="I1338" i="64"/>
  <c r="I1337" i="64"/>
  <c r="I1336" i="64"/>
  <c r="I1335" i="64"/>
  <c r="I1334" i="64"/>
  <c r="I1333" i="64"/>
  <c r="I1332" i="64"/>
  <c r="I1331" i="64"/>
  <c r="I1330" i="64"/>
  <c r="I1329" i="64"/>
  <c r="I1328" i="64"/>
  <c r="I1327" i="64"/>
  <c r="I1326" i="64"/>
  <c r="I1325" i="64"/>
  <c r="I1324" i="64"/>
  <c r="I1323" i="64"/>
  <c r="I1322" i="64"/>
  <c r="I1321" i="64"/>
  <c r="I1320" i="64"/>
  <c r="I1319" i="64"/>
  <c r="I1318" i="64"/>
  <c r="I1317" i="64"/>
  <c r="I1316" i="64"/>
  <c r="I1315" i="64"/>
  <c r="I1314" i="64"/>
  <c r="I1313" i="64"/>
  <c r="I1312" i="64"/>
  <c r="I1311" i="64"/>
  <c r="I1310" i="64"/>
  <c r="I1309" i="64"/>
  <c r="I1308" i="64"/>
  <c r="I1307" i="64"/>
  <c r="I1306" i="64"/>
  <c r="I1305" i="64"/>
  <c r="I1304" i="64"/>
  <c r="I1303" i="64"/>
  <c r="I1302" i="64"/>
  <c r="I1301" i="64"/>
  <c r="I1300" i="64"/>
  <c r="I1299" i="64"/>
  <c r="I1298" i="64"/>
  <c r="I1297" i="64"/>
  <c r="I1296" i="64"/>
  <c r="I1295" i="64"/>
  <c r="I1294" i="64"/>
  <c r="I1293" i="64"/>
  <c r="I1292" i="64"/>
  <c r="I1291" i="64"/>
  <c r="I1290" i="64"/>
  <c r="I1289" i="64"/>
  <c r="I1288" i="64"/>
  <c r="I1287" i="64"/>
  <c r="I1286" i="64"/>
  <c r="I1285" i="64"/>
  <c r="I1284" i="64"/>
  <c r="I1283" i="64"/>
  <c r="I1282" i="64"/>
  <c r="I1281" i="64"/>
  <c r="I1280" i="64"/>
  <c r="I1279" i="64"/>
  <c r="I1278" i="64"/>
  <c r="I1277" i="64"/>
  <c r="I1276" i="64"/>
  <c r="I1275" i="64"/>
  <c r="I1274" i="64"/>
  <c r="I1273" i="64"/>
  <c r="I1272" i="64"/>
  <c r="I1271" i="64"/>
  <c r="I1270" i="64"/>
  <c r="I1269" i="64"/>
  <c r="I1268" i="64"/>
  <c r="I1267" i="64"/>
  <c r="I1266" i="64"/>
  <c r="I1265" i="64"/>
  <c r="I1264" i="64"/>
  <c r="I1263" i="64"/>
  <c r="I1262" i="64"/>
  <c r="I1261" i="64"/>
  <c r="I1260" i="64"/>
  <c r="I1259" i="64"/>
  <c r="I1258" i="64"/>
  <c r="I1257" i="64"/>
  <c r="I1256" i="64"/>
  <c r="I1255" i="64"/>
  <c r="I1254" i="64"/>
  <c r="I1253" i="64"/>
  <c r="I1252" i="64"/>
  <c r="I1251" i="64"/>
  <c r="I1250" i="64"/>
  <c r="I1249" i="64"/>
  <c r="I1248" i="64"/>
  <c r="I1247" i="64"/>
  <c r="I1246" i="64"/>
  <c r="I1245" i="64"/>
  <c r="I1244" i="64"/>
  <c r="I1243" i="64"/>
  <c r="I1242" i="64"/>
  <c r="I1241" i="64"/>
  <c r="I1240" i="64"/>
  <c r="I1239" i="64"/>
  <c r="I1238" i="64"/>
  <c r="I1237" i="64"/>
  <c r="I1236" i="64"/>
  <c r="I1235" i="64"/>
  <c r="I1234" i="64"/>
  <c r="I1233" i="64"/>
  <c r="I1232" i="64"/>
  <c r="I1231" i="64"/>
  <c r="I1230" i="64"/>
  <c r="I1229" i="64"/>
  <c r="I1228" i="64"/>
  <c r="I1227" i="64"/>
  <c r="I1226" i="64"/>
  <c r="I1225" i="64"/>
  <c r="I1224" i="64"/>
  <c r="I1223" i="64"/>
  <c r="I1222" i="64"/>
  <c r="I1221" i="64"/>
  <c r="I1220" i="64"/>
  <c r="I1219" i="64"/>
  <c r="I1218" i="64"/>
  <c r="I1217" i="64"/>
  <c r="I1216" i="64"/>
  <c r="I1215" i="64"/>
  <c r="I1214" i="64"/>
  <c r="I1213" i="64"/>
  <c r="I1212" i="64"/>
  <c r="I1211" i="64"/>
  <c r="I1210" i="64"/>
  <c r="I1209" i="64"/>
  <c r="I1208" i="64"/>
  <c r="I1207" i="64"/>
  <c r="I1206" i="64"/>
  <c r="I1205" i="64"/>
  <c r="I1204" i="64"/>
  <c r="I1203" i="64"/>
  <c r="I1202" i="64"/>
  <c r="I1201" i="64"/>
  <c r="I1200" i="64"/>
  <c r="I1199" i="64"/>
  <c r="I1198" i="64"/>
  <c r="I1197" i="64"/>
  <c r="I1196" i="64"/>
  <c r="I1195" i="64"/>
  <c r="I1194" i="64"/>
  <c r="I1193" i="64"/>
  <c r="I1192" i="64"/>
  <c r="I1191" i="64"/>
  <c r="I1190" i="64"/>
  <c r="I1189" i="64"/>
  <c r="I1188" i="64"/>
  <c r="I1187" i="64"/>
  <c r="I1186" i="64"/>
  <c r="I1185" i="64"/>
  <c r="I1184" i="64"/>
  <c r="I1183" i="64"/>
  <c r="I1182" i="64"/>
  <c r="I1181" i="64"/>
  <c r="I1180" i="64"/>
  <c r="I1179" i="64"/>
  <c r="I1178" i="64"/>
  <c r="I1177" i="64"/>
  <c r="I1176" i="64"/>
  <c r="I1175" i="64"/>
  <c r="I1174" i="64"/>
  <c r="I1173" i="64"/>
  <c r="I1172" i="64"/>
  <c r="I1171" i="64"/>
  <c r="I1170" i="64"/>
  <c r="I1169" i="64"/>
  <c r="I1168" i="64"/>
  <c r="I1167" i="64"/>
  <c r="I1166" i="64"/>
  <c r="I1165" i="64"/>
  <c r="I1164" i="64"/>
  <c r="I1163" i="64"/>
  <c r="I1162" i="64"/>
  <c r="I1161" i="64"/>
  <c r="I1160" i="64"/>
  <c r="I1159" i="64"/>
  <c r="I1158" i="64"/>
  <c r="I1157" i="64"/>
  <c r="I1156" i="64"/>
  <c r="I1155" i="64"/>
  <c r="I1154" i="64"/>
  <c r="I1153" i="64"/>
  <c r="I1152" i="64"/>
  <c r="I1151" i="64"/>
  <c r="I1150" i="64"/>
  <c r="I1149" i="64"/>
  <c r="I1148" i="64"/>
  <c r="I1147" i="64"/>
  <c r="I1146" i="64"/>
  <c r="I1145" i="64"/>
  <c r="I1144" i="64"/>
  <c r="I1143" i="64"/>
  <c r="I1142" i="64"/>
  <c r="I1141" i="64"/>
  <c r="I1140" i="64"/>
  <c r="I1139" i="64"/>
  <c r="I1138" i="64"/>
  <c r="I1137" i="64"/>
  <c r="I1136" i="64"/>
  <c r="I1135" i="64"/>
  <c r="I1134" i="64"/>
  <c r="I1133" i="64"/>
  <c r="I1132" i="64"/>
  <c r="I1131" i="64"/>
  <c r="I1130" i="64"/>
  <c r="I1129" i="64"/>
  <c r="I1128" i="64"/>
  <c r="I1127" i="64"/>
  <c r="I1126" i="64"/>
  <c r="I1125" i="64"/>
  <c r="I1124" i="64"/>
  <c r="I1123" i="64"/>
  <c r="I1122" i="64"/>
  <c r="I1121" i="64"/>
  <c r="I1120" i="64"/>
  <c r="I1119" i="64"/>
  <c r="I1118" i="64"/>
  <c r="I1117" i="64"/>
  <c r="I1116" i="64"/>
  <c r="I1115" i="64"/>
  <c r="I1114" i="64"/>
  <c r="I1113" i="64"/>
  <c r="I1112" i="64"/>
  <c r="I1111" i="64"/>
  <c r="I1110" i="64"/>
  <c r="I1109" i="64"/>
  <c r="I1108" i="64"/>
  <c r="I1107" i="64"/>
  <c r="I1106" i="64"/>
  <c r="I1105" i="64"/>
  <c r="I1104" i="64"/>
  <c r="I1103" i="64"/>
  <c r="I1102" i="64"/>
  <c r="I1101" i="64"/>
  <c r="I1100" i="64"/>
  <c r="I1099" i="64"/>
  <c r="I1098" i="64"/>
  <c r="I1097" i="64"/>
  <c r="I1096" i="64"/>
  <c r="I1095" i="64"/>
  <c r="I1094" i="64"/>
  <c r="I1093" i="64"/>
  <c r="I1092" i="64"/>
  <c r="I1091" i="64"/>
  <c r="I1090" i="64"/>
  <c r="I1089" i="64"/>
  <c r="I1088" i="64"/>
  <c r="I1087" i="64"/>
  <c r="I1086" i="64"/>
  <c r="I1085" i="64"/>
  <c r="I1084" i="64"/>
  <c r="I1083" i="64"/>
  <c r="I1082" i="64"/>
  <c r="I1081" i="64"/>
  <c r="I1080" i="64"/>
  <c r="I1079" i="64"/>
  <c r="I1078" i="64"/>
  <c r="I1077" i="64"/>
  <c r="I1076" i="64"/>
  <c r="I1075" i="64"/>
  <c r="I1074" i="64"/>
  <c r="I1073" i="64"/>
  <c r="I1072" i="64"/>
  <c r="I1071" i="64"/>
  <c r="I1070" i="64"/>
  <c r="I1069" i="64"/>
  <c r="I1068" i="64"/>
  <c r="I1067" i="64"/>
  <c r="I1066" i="64"/>
  <c r="I1065" i="64"/>
  <c r="I1064" i="64"/>
  <c r="I1063" i="64"/>
  <c r="I1062" i="64"/>
  <c r="I1061" i="64"/>
  <c r="I1060" i="64"/>
  <c r="I1059" i="64"/>
  <c r="I1058" i="64"/>
  <c r="I1057" i="64"/>
  <c r="I1056" i="64"/>
  <c r="I1055" i="64"/>
  <c r="I1054" i="64"/>
  <c r="I1053" i="64"/>
  <c r="I1052" i="64"/>
  <c r="I1051" i="64"/>
  <c r="I1050" i="64"/>
  <c r="I1049" i="64"/>
  <c r="I1048" i="64"/>
  <c r="I1047" i="64"/>
  <c r="I1046" i="64"/>
  <c r="I1045" i="64"/>
  <c r="I1044" i="64"/>
  <c r="I1043" i="64"/>
  <c r="I1042" i="64"/>
  <c r="I1041" i="64"/>
  <c r="I1040" i="64"/>
  <c r="I1039" i="64"/>
  <c r="I1038" i="64"/>
  <c r="I1037" i="64"/>
  <c r="I1036" i="64"/>
  <c r="I1035" i="64"/>
  <c r="I1034" i="64"/>
  <c r="I1033" i="64"/>
  <c r="I1032" i="64"/>
  <c r="I1031" i="64"/>
  <c r="I1030" i="64"/>
  <c r="I1029" i="64"/>
  <c r="I1028" i="64"/>
  <c r="I1027" i="64"/>
  <c r="I1026" i="64"/>
  <c r="I1025" i="64"/>
  <c r="I1024" i="64"/>
  <c r="I1023" i="64"/>
  <c r="I1022" i="64"/>
  <c r="I1021" i="64"/>
  <c r="I1020" i="64"/>
  <c r="I1019" i="64"/>
  <c r="I1018" i="64"/>
  <c r="I1017" i="64"/>
  <c r="I1016" i="64"/>
  <c r="I1015" i="64"/>
  <c r="I1014" i="64"/>
  <c r="I1013" i="64"/>
  <c r="I1012" i="64"/>
  <c r="I1011" i="64"/>
  <c r="I1010" i="64"/>
  <c r="I1009" i="64"/>
  <c r="I1008" i="64"/>
  <c r="I1007" i="64"/>
  <c r="I1006" i="64"/>
  <c r="I1005" i="64"/>
  <c r="I1004" i="64"/>
  <c r="I1003" i="64"/>
  <c r="I1002" i="64"/>
  <c r="I1001" i="64"/>
  <c r="I1000" i="64"/>
  <c r="I999" i="64"/>
  <c r="I998" i="64"/>
  <c r="I997" i="64"/>
  <c r="I996" i="64"/>
  <c r="I995" i="64"/>
  <c r="I994" i="64"/>
  <c r="I993" i="64"/>
  <c r="I992" i="64"/>
  <c r="I991" i="64"/>
  <c r="I990" i="64"/>
  <c r="I989" i="64"/>
  <c r="I988" i="64"/>
  <c r="I987" i="64"/>
  <c r="I986" i="64"/>
  <c r="I985" i="64"/>
  <c r="I984" i="64"/>
  <c r="I983" i="64"/>
  <c r="I982" i="64"/>
  <c r="I981" i="64"/>
  <c r="I980" i="64"/>
  <c r="I979" i="64"/>
  <c r="I978" i="64"/>
  <c r="I977" i="64"/>
  <c r="I976" i="64"/>
  <c r="I975" i="64"/>
  <c r="I974" i="64"/>
  <c r="I973" i="64"/>
  <c r="I972" i="64"/>
  <c r="I971" i="64"/>
  <c r="I970" i="64"/>
  <c r="I969" i="64"/>
  <c r="I968" i="64"/>
  <c r="I967" i="64"/>
  <c r="I966" i="64"/>
  <c r="I965" i="64"/>
  <c r="I964" i="64"/>
  <c r="I963" i="64"/>
  <c r="I962" i="64"/>
  <c r="I961" i="64"/>
  <c r="I960" i="64"/>
  <c r="I959" i="64"/>
  <c r="I958" i="64"/>
  <c r="I957" i="64"/>
  <c r="I956" i="64"/>
  <c r="I955" i="64"/>
  <c r="I954" i="64"/>
  <c r="I953" i="64"/>
  <c r="I952" i="64"/>
  <c r="I951" i="64"/>
  <c r="I950" i="64"/>
  <c r="I949" i="64"/>
  <c r="I948" i="64"/>
  <c r="I947" i="64"/>
  <c r="I946" i="64"/>
  <c r="I945" i="64"/>
  <c r="I944" i="64"/>
  <c r="I943" i="64"/>
  <c r="I942" i="64"/>
  <c r="I941" i="64"/>
  <c r="I940" i="64"/>
  <c r="I939" i="64"/>
  <c r="I938" i="64"/>
  <c r="I937" i="64"/>
  <c r="I936" i="64"/>
  <c r="I935" i="64"/>
  <c r="I934" i="64"/>
  <c r="I933" i="64"/>
  <c r="I932" i="64"/>
  <c r="I931" i="64"/>
  <c r="I930" i="64"/>
  <c r="I929" i="64"/>
  <c r="I928" i="64"/>
  <c r="I927" i="64"/>
  <c r="I926" i="64"/>
  <c r="I925" i="64"/>
  <c r="I924" i="64"/>
  <c r="I923" i="64"/>
  <c r="I922" i="64"/>
  <c r="I921" i="64"/>
  <c r="I920" i="64"/>
  <c r="I919" i="64"/>
  <c r="I918" i="64"/>
  <c r="I917" i="64"/>
  <c r="I916" i="64"/>
  <c r="I915" i="64"/>
  <c r="I914" i="64"/>
  <c r="I913" i="64"/>
  <c r="I912" i="64"/>
  <c r="I911" i="64"/>
  <c r="I910" i="64"/>
  <c r="I909" i="64"/>
  <c r="I908" i="64"/>
  <c r="I907" i="64"/>
  <c r="I906" i="64"/>
  <c r="I905" i="64"/>
  <c r="I904" i="64"/>
  <c r="I903" i="64"/>
  <c r="I902" i="64"/>
  <c r="I901" i="64"/>
  <c r="I900" i="64"/>
  <c r="I899" i="64"/>
  <c r="I898" i="64"/>
  <c r="I897" i="64"/>
  <c r="I896" i="64"/>
  <c r="I895" i="64"/>
  <c r="I894" i="64"/>
  <c r="I893" i="64"/>
  <c r="I892" i="64"/>
  <c r="I891" i="64"/>
  <c r="I890" i="64"/>
  <c r="I889" i="64"/>
  <c r="I888" i="64"/>
  <c r="I887" i="64"/>
  <c r="I886" i="64"/>
  <c r="I885" i="64"/>
  <c r="I884" i="64"/>
  <c r="I883" i="64"/>
  <c r="I882" i="64"/>
  <c r="I881" i="64"/>
  <c r="I880" i="64"/>
  <c r="I879" i="64"/>
  <c r="I878" i="64"/>
  <c r="I877" i="64"/>
  <c r="I876" i="64"/>
  <c r="I875" i="64"/>
  <c r="I874" i="64"/>
  <c r="I873" i="64"/>
  <c r="I872" i="64"/>
  <c r="I871" i="64"/>
  <c r="I870" i="64"/>
  <c r="I869" i="64"/>
  <c r="I868" i="64"/>
  <c r="I867" i="64"/>
  <c r="I866" i="64"/>
  <c r="I865" i="64"/>
  <c r="I864" i="64"/>
  <c r="I863" i="64"/>
  <c r="I862" i="64"/>
  <c r="I861" i="64"/>
  <c r="I860" i="64"/>
  <c r="I859" i="64"/>
  <c r="I858" i="64"/>
  <c r="I857" i="64"/>
  <c r="I856" i="64"/>
  <c r="I855" i="64"/>
  <c r="I854" i="64"/>
  <c r="I853" i="64"/>
  <c r="I852" i="64"/>
  <c r="I851" i="64"/>
  <c r="I850" i="64"/>
  <c r="I849" i="64"/>
  <c r="I848" i="64"/>
  <c r="I847" i="64"/>
  <c r="I846" i="64"/>
  <c r="I845" i="64"/>
  <c r="I844" i="64"/>
  <c r="I843" i="64"/>
  <c r="I842" i="64"/>
  <c r="I841" i="64"/>
  <c r="I840" i="64"/>
  <c r="I839" i="64"/>
  <c r="I838" i="64"/>
  <c r="I837" i="64"/>
  <c r="I836" i="64"/>
  <c r="I835" i="64"/>
  <c r="I834" i="64"/>
  <c r="I833" i="64"/>
  <c r="I832" i="64"/>
  <c r="I831" i="64"/>
  <c r="I830" i="64"/>
  <c r="I829" i="64"/>
  <c r="I828" i="64"/>
  <c r="I827" i="64"/>
  <c r="I826" i="64"/>
  <c r="I825" i="64"/>
  <c r="I824" i="64"/>
  <c r="I823" i="64"/>
  <c r="I822" i="64"/>
  <c r="I821" i="64"/>
  <c r="I820" i="64"/>
  <c r="I819" i="64"/>
  <c r="I818" i="64"/>
  <c r="I817" i="64"/>
  <c r="I816" i="64"/>
  <c r="I815" i="64"/>
  <c r="I814" i="64"/>
  <c r="I813" i="64"/>
  <c r="I812" i="64"/>
  <c r="I811" i="64"/>
  <c r="I810" i="64"/>
  <c r="I809" i="64"/>
  <c r="I808" i="64"/>
  <c r="I807" i="64"/>
  <c r="I806" i="64"/>
  <c r="I805" i="64"/>
  <c r="I804" i="64"/>
  <c r="I803" i="64"/>
  <c r="I802" i="64"/>
  <c r="I801" i="64"/>
  <c r="I800" i="64"/>
  <c r="I799" i="64"/>
  <c r="I798" i="64"/>
  <c r="I797" i="64"/>
  <c r="I796" i="64"/>
  <c r="I795" i="64"/>
  <c r="I794" i="64"/>
  <c r="I793" i="64"/>
  <c r="I792" i="64"/>
  <c r="I791" i="64"/>
  <c r="I790" i="64"/>
  <c r="I789" i="64"/>
  <c r="I788" i="64"/>
  <c r="I787" i="64"/>
  <c r="I786" i="64"/>
  <c r="I785" i="64"/>
  <c r="I784" i="64"/>
  <c r="I783" i="64"/>
  <c r="I782" i="64"/>
  <c r="I781" i="64"/>
  <c r="I780" i="64"/>
  <c r="I779" i="64"/>
  <c r="I778" i="64"/>
  <c r="I777" i="64"/>
  <c r="I776" i="64"/>
  <c r="I775" i="64"/>
  <c r="I774" i="64"/>
  <c r="I773" i="64"/>
  <c r="I772" i="64"/>
  <c r="I771" i="64"/>
  <c r="I770" i="64"/>
  <c r="I769" i="64"/>
  <c r="I768" i="64"/>
  <c r="I767" i="64"/>
  <c r="I766" i="64"/>
  <c r="I765" i="64"/>
  <c r="I764" i="64"/>
  <c r="I763" i="64"/>
  <c r="I762" i="64"/>
  <c r="I761" i="64"/>
  <c r="I760" i="64"/>
  <c r="I759" i="64"/>
  <c r="I758" i="64"/>
  <c r="I757" i="64"/>
  <c r="I756" i="64"/>
  <c r="I755" i="64"/>
  <c r="I754" i="64"/>
  <c r="I753" i="64"/>
  <c r="I752" i="64"/>
  <c r="I751" i="64"/>
  <c r="I750" i="64"/>
  <c r="I749" i="64"/>
  <c r="I748" i="64"/>
  <c r="I747" i="64"/>
  <c r="I746" i="64"/>
  <c r="I745" i="64"/>
  <c r="I744" i="64"/>
  <c r="I743" i="64"/>
  <c r="I742" i="64"/>
  <c r="I741" i="64"/>
  <c r="I740" i="64"/>
  <c r="I739" i="64"/>
  <c r="I738" i="64"/>
  <c r="I737" i="64"/>
  <c r="I736" i="64"/>
  <c r="I735" i="64"/>
  <c r="I734" i="64"/>
  <c r="I733" i="64"/>
  <c r="I732" i="64"/>
  <c r="I731" i="64"/>
  <c r="I730" i="64"/>
  <c r="I729" i="64"/>
  <c r="I728" i="64"/>
  <c r="I727" i="64"/>
  <c r="I726" i="64"/>
  <c r="I725" i="64"/>
  <c r="I724" i="64"/>
  <c r="I723" i="64"/>
  <c r="I722" i="64"/>
  <c r="I721" i="64"/>
  <c r="I720" i="64"/>
  <c r="I719" i="64"/>
  <c r="I718" i="64"/>
  <c r="I717" i="64"/>
  <c r="I716" i="64"/>
  <c r="I715" i="64"/>
  <c r="I714" i="64"/>
  <c r="I713" i="64"/>
  <c r="I712" i="64"/>
  <c r="I711" i="64"/>
  <c r="I710" i="64"/>
  <c r="I709" i="64"/>
  <c r="I708" i="64"/>
  <c r="I707" i="64"/>
  <c r="I706" i="64"/>
  <c r="I705" i="64"/>
  <c r="I704" i="64"/>
  <c r="I703" i="64"/>
  <c r="I702" i="64"/>
  <c r="I701" i="64"/>
  <c r="I700" i="64"/>
  <c r="I699" i="64"/>
  <c r="I698" i="64"/>
  <c r="I697" i="64"/>
  <c r="I696" i="64"/>
  <c r="I695" i="64"/>
  <c r="I694" i="64"/>
  <c r="I693" i="64"/>
  <c r="I692" i="64"/>
  <c r="I691" i="64"/>
  <c r="I690" i="64"/>
  <c r="I689" i="64"/>
  <c r="I688" i="64"/>
  <c r="I687" i="64"/>
  <c r="I686" i="64"/>
  <c r="I685" i="64"/>
  <c r="I684" i="64"/>
  <c r="I683" i="64"/>
  <c r="I682" i="64"/>
  <c r="I681" i="64"/>
  <c r="I680" i="64"/>
  <c r="I679" i="64"/>
  <c r="I678" i="64"/>
  <c r="I677" i="64"/>
  <c r="I676" i="64"/>
  <c r="I675" i="64"/>
  <c r="I674" i="64"/>
  <c r="I673" i="64"/>
  <c r="I672" i="64"/>
  <c r="I671" i="64"/>
  <c r="I670" i="64"/>
  <c r="I669" i="64"/>
  <c r="I668" i="64"/>
  <c r="I667" i="64"/>
  <c r="I666" i="64"/>
  <c r="I665" i="64"/>
  <c r="I664" i="64"/>
  <c r="I663" i="64"/>
  <c r="I662" i="64"/>
  <c r="I661" i="64"/>
  <c r="I660" i="64"/>
  <c r="I659" i="64"/>
  <c r="I658" i="64"/>
  <c r="I657" i="64"/>
  <c r="I656" i="64"/>
  <c r="I655" i="64"/>
  <c r="I654" i="64"/>
  <c r="I653" i="64"/>
  <c r="I652" i="64"/>
  <c r="I651" i="64"/>
  <c r="I650" i="64"/>
  <c r="I649" i="64"/>
  <c r="I648" i="64"/>
  <c r="I647" i="64"/>
  <c r="I646" i="64"/>
  <c r="I645" i="64"/>
  <c r="I644" i="64"/>
  <c r="I643" i="64"/>
  <c r="I642" i="64"/>
  <c r="I641" i="64"/>
  <c r="I640" i="64"/>
  <c r="I639" i="64"/>
  <c r="I638" i="64"/>
  <c r="I637" i="64"/>
  <c r="I636" i="64"/>
  <c r="I635" i="64"/>
  <c r="I634" i="64"/>
  <c r="I633" i="64"/>
  <c r="I632" i="64"/>
  <c r="I631" i="64"/>
  <c r="I630" i="64"/>
  <c r="I629" i="64"/>
  <c r="I628" i="64"/>
  <c r="I627" i="64"/>
  <c r="I626" i="64"/>
  <c r="I625" i="64"/>
  <c r="I624" i="64"/>
  <c r="I623" i="64"/>
  <c r="I622" i="64"/>
  <c r="I621" i="64"/>
  <c r="I620" i="64"/>
  <c r="I619" i="64"/>
  <c r="I618" i="64"/>
  <c r="I617" i="64"/>
  <c r="I616" i="64"/>
  <c r="I615" i="64"/>
  <c r="I614" i="64"/>
  <c r="I613" i="64"/>
  <c r="I612" i="64"/>
  <c r="I611" i="64"/>
  <c r="I610" i="64"/>
  <c r="I609" i="64"/>
  <c r="I608" i="64"/>
  <c r="I607" i="64"/>
  <c r="I606" i="64"/>
  <c r="I605" i="64"/>
  <c r="I604" i="64"/>
  <c r="I603" i="64"/>
  <c r="I602" i="64"/>
  <c r="I601" i="64"/>
  <c r="I600" i="64"/>
  <c r="I599" i="64"/>
  <c r="I598" i="64"/>
  <c r="I597" i="64"/>
  <c r="I596" i="64"/>
  <c r="I595" i="64"/>
  <c r="I594" i="64"/>
  <c r="I593" i="64"/>
  <c r="I592" i="64"/>
  <c r="I591" i="64"/>
  <c r="I590" i="64"/>
  <c r="I589" i="64"/>
  <c r="I588" i="64"/>
  <c r="I587" i="64"/>
  <c r="I586" i="64"/>
  <c r="I585" i="64"/>
  <c r="I584" i="64"/>
  <c r="I583" i="64"/>
  <c r="I582" i="64"/>
  <c r="I581" i="64"/>
  <c r="I580" i="64"/>
  <c r="I579" i="64"/>
  <c r="I578" i="64"/>
  <c r="I577" i="64"/>
  <c r="I576" i="64"/>
  <c r="I575" i="64"/>
  <c r="I574" i="64"/>
  <c r="I573" i="64"/>
  <c r="I572" i="64"/>
  <c r="I571" i="64"/>
  <c r="I570" i="64"/>
  <c r="I569" i="64"/>
  <c r="I568" i="64"/>
  <c r="I567" i="64"/>
  <c r="I566" i="64"/>
  <c r="I565" i="64"/>
  <c r="I564" i="64"/>
  <c r="I563" i="64"/>
  <c r="I562" i="64"/>
  <c r="I561" i="64"/>
  <c r="I560" i="64"/>
  <c r="I559" i="64"/>
  <c r="I558" i="64"/>
  <c r="I557" i="64"/>
  <c r="I556" i="64"/>
  <c r="I555" i="64"/>
  <c r="I554" i="64"/>
  <c r="I553" i="64"/>
  <c r="I552" i="64"/>
  <c r="I551" i="64"/>
  <c r="I550" i="64"/>
  <c r="I549" i="64"/>
  <c r="I548" i="64"/>
  <c r="I547" i="64"/>
  <c r="I546" i="64"/>
  <c r="I545" i="64"/>
  <c r="I544" i="64"/>
  <c r="I543" i="64"/>
  <c r="I542" i="64"/>
  <c r="I541" i="64"/>
  <c r="I540" i="64"/>
  <c r="I539" i="64"/>
  <c r="I538" i="64"/>
  <c r="I537" i="64"/>
  <c r="I536" i="64"/>
  <c r="I535" i="64"/>
  <c r="I534" i="64"/>
  <c r="I533" i="64"/>
  <c r="I532" i="64"/>
  <c r="I531" i="64"/>
  <c r="I530" i="64"/>
  <c r="I529" i="64"/>
  <c r="I528" i="64"/>
  <c r="I527" i="64"/>
  <c r="I526" i="64"/>
  <c r="I525" i="64"/>
  <c r="I524" i="64"/>
  <c r="I523" i="64"/>
  <c r="I522" i="64"/>
  <c r="I521" i="64"/>
  <c r="I520" i="64"/>
  <c r="I519" i="64"/>
  <c r="I518" i="64"/>
  <c r="I517" i="64"/>
  <c r="I516" i="64"/>
  <c r="I515" i="64"/>
  <c r="I514" i="64"/>
  <c r="I513" i="64"/>
  <c r="I512" i="64"/>
  <c r="I511" i="64"/>
  <c r="I510" i="64"/>
  <c r="I509" i="64"/>
  <c r="I508" i="64"/>
  <c r="I507" i="64"/>
  <c r="I506" i="64"/>
  <c r="I505" i="64"/>
  <c r="I504" i="64"/>
  <c r="I503" i="64"/>
  <c r="I502" i="64"/>
  <c r="I501" i="64"/>
  <c r="I500" i="64"/>
  <c r="I499" i="64"/>
  <c r="I498" i="64"/>
  <c r="I497" i="64"/>
  <c r="I496" i="64"/>
  <c r="I495" i="64"/>
  <c r="I494" i="64"/>
  <c r="I493" i="64"/>
  <c r="I492" i="64"/>
  <c r="I491" i="64"/>
  <c r="I490" i="64"/>
  <c r="I489" i="64"/>
  <c r="I488" i="64"/>
  <c r="I487" i="64"/>
  <c r="I486" i="64"/>
  <c r="I485" i="64"/>
  <c r="I484" i="64"/>
  <c r="I483" i="64"/>
  <c r="I482" i="64"/>
  <c r="I481" i="64"/>
  <c r="I480" i="64"/>
  <c r="I479" i="64"/>
  <c r="I478" i="64"/>
  <c r="I477" i="64"/>
  <c r="I476" i="64"/>
  <c r="I475" i="64"/>
  <c r="I474" i="64"/>
  <c r="I473" i="64"/>
  <c r="I472" i="64"/>
  <c r="I471" i="64"/>
  <c r="I470" i="64"/>
  <c r="I469" i="64"/>
  <c r="I468" i="64"/>
  <c r="I467" i="64"/>
  <c r="I466" i="64"/>
  <c r="I465" i="64"/>
  <c r="I464" i="64"/>
  <c r="I463" i="64"/>
  <c r="I462" i="64"/>
  <c r="I461" i="64"/>
  <c r="I460" i="64"/>
  <c r="I459" i="64"/>
  <c r="I458" i="64"/>
  <c r="I457" i="64"/>
  <c r="I456" i="64"/>
  <c r="I455" i="64"/>
  <c r="I454" i="64"/>
  <c r="I453" i="64"/>
  <c r="I452" i="64"/>
  <c r="I451" i="64"/>
  <c r="I450" i="64"/>
  <c r="I449" i="64"/>
  <c r="I448" i="64"/>
  <c r="I447" i="64"/>
  <c r="I446" i="64"/>
  <c r="I445" i="64"/>
  <c r="I444" i="64"/>
  <c r="I443" i="64"/>
  <c r="I442" i="64"/>
  <c r="I441" i="64"/>
  <c r="I440" i="64"/>
  <c r="I439" i="64"/>
  <c r="I438" i="64"/>
  <c r="I437" i="64"/>
  <c r="I436" i="64"/>
  <c r="I435" i="64"/>
  <c r="I434" i="64"/>
  <c r="I433" i="64"/>
  <c r="I432" i="64"/>
  <c r="I431" i="64"/>
  <c r="I430" i="64"/>
  <c r="I429" i="64"/>
  <c r="I428" i="64"/>
  <c r="I427" i="64"/>
  <c r="I426" i="64"/>
  <c r="I425" i="64"/>
  <c r="I424" i="64"/>
  <c r="I423" i="64"/>
  <c r="I422" i="64"/>
  <c r="I421" i="64"/>
  <c r="I420" i="64"/>
  <c r="I419" i="64"/>
  <c r="I418" i="64"/>
  <c r="I417" i="64"/>
  <c r="I416" i="64"/>
  <c r="I415" i="64"/>
  <c r="I414" i="64"/>
  <c r="I413" i="64"/>
  <c r="I412" i="64"/>
  <c r="I411" i="64"/>
  <c r="I410" i="64"/>
  <c r="I409" i="64"/>
  <c r="I408" i="64"/>
  <c r="I407" i="64"/>
  <c r="I406" i="64"/>
  <c r="I405" i="64"/>
  <c r="I404" i="64"/>
  <c r="I403" i="64"/>
  <c r="I402" i="64"/>
  <c r="I401" i="64"/>
  <c r="I400" i="64"/>
  <c r="I399" i="64"/>
  <c r="I398" i="64"/>
  <c r="I397" i="64"/>
  <c r="I396" i="64"/>
  <c r="I395" i="64"/>
  <c r="I394" i="64"/>
  <c r="I393" i="64"/>
  <c r="I392" i="64"/>
  <c r="I391" i="64"/>
  <c r="I390" i="64"/>
  <c r="I389" i="64"/>
  <c r="I388" i="64"/>
  <c r="I387" i="64"/>
  <c r="I386" i="64"/>
  <c r="I385" i="64"/>
  <c r="I384" i="64"/>
  <c r="I383" i="64"/>
  <c r="I382" i="64"/>
  <c r="I381" i="64"/>
  <c r="I380" i="64"/>
  <c r="I379" i="64"/>
  <c r="I378" i="64"/>
  <c r="I377" i="64"/>
  <c r="I376" i="64"/>
  <c r="I375" i="64"/>
  <c r="I374" i="64"/>
  <c r="I373" i="64"/>
  <c r="I372" i="64"/>
  <c r="I371" i="64"/>
  <c r="I370" i="64"/>
  <c r="I369" i="64"/>
  <c r="I368" i="64"/>
  <c r="I367" i="64"/>
  <c r="I366" i="64"/>
  <c r="I365" i="64"/>
  <c r="I364" i="64"/>
  <c r="I363" i="64"/>
  <c r="I362" i="64"/>
  <c r="I361" i="64"/>
  <c r="I360" i="64"/>
  <c r="I359" i="64"/>
  <c r="I358" i="64"/>
  <c r="I357" i="64"/>
  <c r="I356" i="64"/>
  <c r="I355" i="64"/>
  <c r="I354" i="64"/>
  <c r="I353" i="64"/>
  <c r="I352" i="64"/>
  <c r="I351" i="64"/>
  <c r="I350" i="64"/>
  <c r="I349" i="64"/>
  <c r="I348" i="64"/>
  <c r="I347" i="64"/>
  <c r="I346" i="64"/>
  <c r="I345" i="64"/>
  <c r="I344" i="64"/>
  <c r="I343" i="64"/>
  <c r="I342" i="64"/>
  <c r="I341" i="64"/>
  <c r="I340" i="64"/>
  <c r="I339" i="64"/>
  <c r="I338" i="64"/>
  <c r="I337" i="64"/>
  <c r="I336" i="64"/>
  <c r="I335" i="64"/>
  <c r="I334" i="64"/>
  <c r="I333" i="64"/>
  <c r="I332" i="64"/>
  <c r="I331" i="64"/>
  <c r="I330" i="64"/>
  <c r="I329" i="64"/>
  <c r="I328" i="64"/>
  <c r="I327" i="64"/>
  <c r="I326" i="64"/>
  <c r="I325" i="64"/>
  <c r="I324" i="64"/>
  <c r="I323" i="64"/>
  <c r="I322" i="64"/>
  <c r="I321" i="64"/>
  <c r="I320" i="64"/>
  <c r="I319" i="64"/>
  <c r="I318" i="64"/>
  <c r="I317" i="64"/>
  <c r="I316" i="64"/>
  <c r="I315" i="64"/>
  <c r="I314" i="64"/>
  <c r="I313" i="64"/>
  <c r="I312" i="64"/>
  <c r="I311" i="64"/>
  <c r="I310" i="64"/>
  <c r="I309" i="64"/>
  <c r="I308" i="64"/>
  <c r="I307" i="64"/>
  <c r="I306" i="64"/>
  <c r="I305" i="64"/>
  <c r="I304" i="64"/>
  <c r="I303" i="64"/>
  <c r="I302" i="64"/>
  <c r="I301" i="64"/>
  <c r="I300" i="64"/>
  <c r="I299" i="64"/>
  <c r="I298" i="64"/>
  <c r="I297" i="64"/>
  <c r="I296" i="64"/>
  <c r="I295" i="64"/>
  <c r="I294" i="64"/>
  <c r="I293" i="64"/>
  <c r="I292" i="64"/>
  <c r="I291" i="64"/>
  <c r="I290" i="64"/>
  <c r="I289" i="64"/>
  <c r="I288" i="64"/>
  <c r="I287" i="64"/>
  <c r="I286" i="64"/>
  <c r="I285" i="64"/>
  <c r="I284" i="64"/>
  <c r="I283" i="64"/>
  <c r="I282" i="64"/>
  <c r="I281" i="64"/>
  <c r="I280" i="64"/>
  <c r="I279" i="64"/>
  <c r="I278" i="64"/>
  <c r="I277" i="64"/>
  <c r="I276" i="64"/>
  <c r="I275" i="64"/>
  <c r="I274" i="64"/>
  <c r="I273" i="64"/>
  <c r="I272" i="64"/>
  <c r="I271" i="64"/>
  <c r="I270" i="64"/>
  <c r="I269" i="64"/>
  <c r="I268" i="64"/>
  <c r="I267" i="64"/>
  <c r="I266" i="64"/>
  <c r="I265" i="64"/>
  <c r="I264" i="64"/>
  <c r="I263" i="64"/>
  <c r="I262" i="64"/>
  <c r="I261" i="64"/>
  <c r="I260" i="64"/>
  <c r="I259" i="64"/>
  <c r="I258" i="64"/>
  <c r="I257" i="64"/>
  <c r="I256" i="64"/>
  <c r="I255" i="64"/>
  <c r="I254" i="64"/>
  <c r="I253" i="64"/>
  <c r="I252" i="64"/>
  <c r="I251" i="64"/>
  <c r="I250" i="64"/>
  <c r="I249" i="64"/>
  <c r="I248" i="64"/>
  <c r="I247" i="64"/>
  <c r="I246" i="64"/>
  <c r="I245" i="64"/>
  <c r="I244" i="64"/>
  <c r="I243" i="64"/>
  <c r="I242" i="64"/>
  <c r="I241" i="64"/>
  <c r="I240" i="64"/>
  <c r="I239" i="64"/>
  <c r="I238" i="64"/>
  <c r="I237" i="64"/>
  <c r="I236" i="64"/>
  <c r="I235" i="64"/>
  <c r="I234" i="64"/>
  <c r="I233" i="64"/>
  <c r="I232" i="64"/>
  <c r="I231" i="64"/>
  <c r="I230" i="64"/>
  <c r="I229" i="64"/>
  <c r="I228" i="64"/>
  <c r="I227" i="64"/>
  <c r="I226" i="64"/>
  <c r="I225" i="64"/>
  <c r="I224" i="64"/>
  <c r="I223" i="64"/>
  <c r="I222" i="64"/>
  <c r="I221" i="64"/>
  <c r="I220" i="64"/>
  <c r="I219" i="64"/>
  <c r="I218" i="64"/>
  <c r="I217" i="64"/>
  <c r="I216" i="64"/>
  <c r="I215" i="64"/>
  <c r="I214" i="64"/>
  <c r="I213" i="64"/>
  <c r="I212" i="64"/>
  <c r="I211" i="64"/>
  <c r="I210" i="64"/>
  <c r="I209" i="64"/>
  <c r="I208" i="64"/>
  <c r="I207" i="64"/>
  <c r="I206" i="64"/>
  <c r="I205" i="64"/>
  <c r="I204" i="64"/>
  <c r="I203" i="64"/>
  <c r="I202" i="64"/>
  <c r="I201" i="64"/>
  <c r="I200" i="64"/>
  <c r="I199" i="64"/>
  <c r="I198" i="64"/>
  <c r="I197" i="64"/>
  <c r="I196" i="64"/>
  <c r="I195" i="64"/>
  <c r="I194" i="64"/>
  <c r="I193" i="64"/>
  <c r="I192" i="64"/>
  <c r="I191" i="64"/>
  <c r="I190" i="64"/>
  <c r="I189" i="64"/>
  <c r="I188" i="64"/>
  <c r="I187" i="64"/>
  <c r="I186" i="64"/>
  <c r="I185" i="64"/>
  <c r="I184" i="64"/>
  <c r="I183" i="64"/>
  <c r="I182" i="64"/>
  <c r="I181" i="64"/>
  <c r="I180" i="64"/>
  <c r="I179" i="64"/>
  <c r="I178" i="64"/>
  <c r="I177" i="64"/>
  <c r="I176" i="64"/>
  <c r="I175" i="64"/>
  <c r="I174" i="64"/>
  <c r="I173" i="64"/>
  <c r="I172" i="64"/>
  <c r="I171" i="64"/>
  <c r="I170" i="64"/>
  <c r="I169" i="64"/>
  <c r="I168" i="64"/>
  <c r="I167" i="64"/>
  <c r="I166" i="64"/>
  <c r="I165" i="64"/>
  <c r="I164" i="64"/>
  <c r="I163" i="64"/>
  <c r="I162" i="64"/>
  <c r="I161" i="64"/>
  <c r="I160" i="64"/>
  <c r="I159" i="64"/>
  <c r="I158" i="64"/>
  <c r="I157" i="64"/>
  <c r="I156" i="64"/>
  <c r="I155" i="64"/>
  <c r="I154" i="64"/>
  <c r="I153" i="64"/>
  <c r="I152" i="64"/>
  <c r="I151" i="64"/>
  <c r="I150" i="64"/>
  <c r="I149" i="64"/>
  <c r="I148" i="64"/>
  <c r="I147" i="64"/>
  <c r="I146" i="64"/>
  <c r="I145" i="64"/>
  <c r="I144" i="64"/>
  <c r="I143" i="64"/>
  <c r="I142" i="64"/>
  <c r="I141" i="64"/>
  <c r="I140" i="64"/>
  <c r="I139" i="64"/>
  <c r="I138" i="64"/>
  <c r="I137" i="64"/>
  <c r="I136" i="64"/>
  <c r="I135" i="64"/>
  <c r="I134" i="64"/>
  <c r="I133" i="64"/>
  <c r="I132" i="64"/>
  <c r="I131" i="64"/>
  <c r="I130" i="64"/>
  <c r="I129" i="64"/>
  <c r="I128" i="64"/>
  <c r="I127" i="64"/>
  <c r="I126" i="64"/>
  <c r="I125" i="64"/>
  <c r="I124" i="64"/>
  <c r="I123" i="64"/>
  <c r="I122" i="64"/>
  <c r="I121" i="64"/>
  <c r="I120" i="64"/>
  <c r="I119" i="64"/>
  <c r="I118" i="64"/>
  <c r="I117" i="64"/>
  <c r="I116" i="64"/>
  <c r="I115" i="64"/>
  <c r="I114" i="64"/>
  <c r="I113" i="64"/>
  <c r="I112" i="64"/>
  <c r="I111" i="64"/>
  <c r="I110" i="64"/>
  <c r="I109" i="64"/>
  <c r="I108" i="64"/>
  <c r="I107" i="64"/>
  <c r="I106" i="64"/>
  <c r="I105" i="64"/>
  <c r="I104" i="64"/>
  <c r="I103" i="64"/>
  <c r="I102" i="64"/>
  <c r="I101" i="64"/>
  <c r="I100" i="64"/>
  <c r="I99" i="64"/>
  <c r="I98" i="64"/>
  <c r="I97" i="64"/>
  <c r="I96" i="64"/>
  <c r="I95" i="64"/>
  <c r="I94" i="64"/>
  <c r="I93" i="64"/>
  <c r="I92" i="64"/>
  <c r="I91" i="64"/>
  <c r="I90" i="64"/>
  <c r="I89" i="64"/>
  <c r="I88" i="64"/>
  <c r="I87" i="64"/>
  <c r="I86" i="64"/>
  <c r="I85" i="64"/>
  <c r="I84" i="64"/>
  <c r="I83" i="64"/>
  <c r="I82" i="64"/>
  <c r="I81" i="64"/>
  <c r="I80" i="64"/>
  <c r="I79" i="64"/>
  <c r="I78" i="64"/>
  <c r="I77" i="64"/>
  <c r="I76" i="64"/>
  <c r="I75" i="64"/>
  <c r="I74" i="64"/>
  <c r="I73" i="64"/>
  <c r="I72" i="64"/>
  <c r="I71" i="64"/>
  <c r="I70" i="64"/>
  <c r="I69" i="64"/>
  <c r="I68" i="64"/>
  <c r="I67" i="64"/>
  <c r="I66" i="64"/>
  <c r="I65" i="64"/>
  <c r="I64" i="64"/>
  <c r="I63" i="64"/>
  <c r="I62" i="64"/>
  <c r="I61" i="64"/>
  <c r="I60" i="64"/>
  <c r="I59" i="64"/>
  <c r="I58" i="64"/>
  <c r="I57" i="64"/>
  <c r="I56" i="64"/>
  <c r="I55" i="64"/>
  <c r="I54" i="64"/>
  <c r="I53" i="64"/>
  <c r="I52" i="64"/>
  <c r="I51" i="64"/>
  <c r="I50" i="64"/>
  <c r="I49" i="64"/>
  <c r="I48" i="64"/>
  <c r="I47" i="64"/>
  <c r="I46" i="64"/>
  <c r="I45" i="64"/>
  <c r="I44" i="64"/>
  <c r="I43" i="64"/>
  <c r="I42" i="64"/>
  <c r="I41" i="64"/>
  <c r="I40" i="64"/>
  <c r="I39" i="64"/>
  <c r="I38" i="64"/>
  <c r="I37" i="64"/>
  <c r="I36" i="64"/>
  <c r="I35" i="64"/>
  <c r="I34" i="64"/>
  <c r="I33" i="64"/>
  <c r="I32" i="64"/>
  <c r="I31" i="64"/>
  <c r="I30" i="64"/>
  <c r="I29" i="64"/>
  <c r="I28" i="64"/>
  <c r="I27" i="64"/>
  <c r="I26" i="64"/>
  <c r="I25" i="64"/>
  <c r="I24" i="64"/>
  <c r="I23" i="64"/>
  <c r="I22" i="64"/>
  <c r="I21" i="64"/>
  <c r="I20" i="64"/>
  <c r="I19" i="64"/>
  <c r="I18" i="64"/>
  <c r="I17" i="64"/>
  <c r="I16" i="64"/>
  <c r="I3012" i="42" l="1"/>
  <c r="I3011" i="42"/>
  <c r="I3010" i="42"/>
  <c r="I3009" i="42"/>
  <c r="I3008" i="42"/>
  <c r="I3007" i="42"/>
  <c r="I3006" i="42"/>
  <c r="I3005" i="42"/>
  <c r="I3004" i="42"/>
  <c r="I3003" i="42"/>
  <c r="I3002" i="42"/>
  <c r="I3001" i="42"/>
  <c r="I3000" i="42"/>
  <c r="I2999" i="42"/>
  <c r="I2998" i="42"/>
  <c r="I2997" i="42"/>
  <c r="I2996" i="42"/>
  <c r="I2995" i="42"/>
  <c r="I2994" i="42"/>
  <c r="I2993" i="42"/>
  <c r="I2992" i="42"/>
  <c r="I2991" i="42"/>
  <c r="I2990" i="42"/>
  <c r="I2989" i="42"/>
  <c r="I2988" i="42"/>
  <c r="I2987" i="42"/>
  <c r="I2986" i="42"/>
  <c r="I2985" i="42"/>
  <c r="I2984" i="42"/>
  <c r="I2983" i="42"/>
  <c r="I2982" i="42"/>
  <c r="I2981" i="42"/>
  <c r="I2980" i="42"/>
  <c r="I2979" i="42"/>
  <c r="I2978" i="42"/>
  <c r="I2977" i="42"/>
  <c r="I2976" i="42"/>
  <c r="I2975" i="42"/>
  <c r="I2974" i="42"/>
  <c r="I2973" i="42"/>
  <c r="I2972" i="42"/>
  <c r="I2971" i="42"/>
  <c r="I2970" i="42"/>
  <c r="I2969" i="42"/>
  <c r="I2968" i="42"/>
  <c r="I2967" i="42"/>
  <c r="I2966" i="42"/>
  <c r="I2965" i="42"/>
  <c r="I2964" i="42"/>
  <c r="I2963" i="42"/>
  <c r="I2962" i="42"/>
  <c r="I2961" i="42"/>
  <c r="I2960" i="42"/>
  <c r="I2959" i="42"/>
  <c r="I2958" i="42"/>
  <c r="I2957" i="42"/>
  <c r="I2956" i="42"/>
  <c r="I2955" i="42"/>
  <c r="I2954" i="42"/>
  <c r="I2953" i="42"/>
  <c r="I2952" i="42"/>
  <c r="I2951" i="42"/>
  <c r="I2950" i="42"/>
  <c r="I2949" i="42"/>
  <c r="I2948" i="42"/>
  <c r="I2947" i="42"/>
  <c r="I2946" i="42"/>
  <c r="I2945" i="42"/>
  <c r="I2944" i="42"/>
  <c r="I2943" i="42"/>
  <c r="I2942" i="42"/>
  <c r="I2941" i="42"/>
  <c r="I2940" i="42"/>
  <c r="I2939" i="42"/>
  <c r="I2938" i="42"/>
  <c r="I2937" i="42"/>
  <c r="I2936" i="42"/>
  <c r="I2935" i="42"/>
  <c r="I2934" i="42"/>
  <c r="I2933" i="42"/>
  <c r="I2932" i="42"/>
  <c r="I2931" i="42"/>
  <c r="I2930" i="42"/>
  <c r="I2929" i="42"/>
  <c r="I2928" i="42"/>
  <c r="I2927" i="42"/>
  <c r="I2926" i="42"/>
  <c r="I2925" i="42"/>
  <c r="I2924" i="42"/>
  <c r="I2923" i="42"/>
  <c r="I2922" i="42"/>
  <c r="I2921" i="42"/>
  <c r="I2920" i="42"/>
  <c r="I2919" i="42"/>
  <c r="I2918" i="42"/>
  <c r="I2917" i="42"/>
  <c r="I2916" i="42"/>
  <c r="I2915" i="42"/>
  <c r="I2914" i="42"/>
  <c r="I2913" i="42"/>
  <c r="I2912" i="42"/>
  <c r="I2911" i="42"/>
  <c r="I2910" i="42"/>
  <c r="I2909" i="42"/>
  <c r="I2908" i="42"/>
  <c r="I2907" i="42"/>
  <c r="I2906" i="42"/>
  <c r="I2905" i="42"/>
  <c r="I2904" i="42"/>
  <c r="I2903" i="42"/>
  <c r="I2902" i="42"/>
  <c r="I2901" i="42"/>
  <c r="I2900" i="42"/>
  <c r="I2899" i="42"/>
  <c r="I2898" i="42"/>
  <c r="I2897" i="42"/>
  <c r="I2896" i="42"/>
  <c r="I2895" i="42"/>
  <c r="I2894" i="42"/>
  <c r="I2893" i="42"/>
  <c r="I2892" i="42"/>
  <c r="I2891" i="42"/>
  <c r="I2890" i="42"/>
  <c r="I2889" i="42"/>
  <c r="I2888" i="42"/>
  <c r="I2887" i="42"/>
  <c r="I2886" i="42"/>
  <c r="I2885" i="42"/>
  <c r="I2884" i="42"/>
  <c r="I2883" i="42"/>
  <c r="I2882" i="42"/>
  <c r="I2881" i="42"/>
  <c r="I2880" i="42"/>
  <c r="I2879" i="42"/>
  <c r="I2878" i="42"/>
  <c r="I2877" i="42"/>
  <c r="I2876" i="42"/>
  <c r="I2875" i="42"/>
  <c r="I2874" i="42"/>
  <c r="I2873" i="42"/>
  <c r="I2872" i="42"/>
  <c r="I2871" i="42"/>
  <c r="I2870" i="42"/>
  <c r="I2869" i="42"/>
  <c r="I2868" i="42"/>
  <c r="I2867" i="42"/>
  <c r="I2866" i="42"/>
  <c r="I2865" i="42"/>
  <c r="I2864" i="42"/>
  <c r="I2863" i="42"/>
  <c r="I2862" i="42"/>
  <c r="I2861" i="42"/>
  <c r="I2860" i="42"/>
  <c r="I2859" i="42"/>
  <c r="I2858" i="42"/>
  <c r="I2857" i="42"/>
  <c r="I2856" i="42"/>
  <c r="I2855" i="42"/>
  <c r="I2854" i="42"/>
  <c r="I2853" i="42"/>
  <c r="I2852" i="42"/>
  <c r="I2851" i="42"/>
  <c r="I2850" i="42"/>
  <c r="I2849" i="42"/>
  <c r="I2848" i="42"/>
  <c r="I2847" i="42"/>
  <c r="I2846" i="42"/>
  <c r="I2845" i="42"/>
  <c r="I2844" i="42"/>
  <c r="I2843" i="42"/>
  <c r="I2842" i="42"/>
  <c r="I2841" i="42"/>
  <c r="I2840" i="42"/>
  <c r="I2839" i="42"/>
  <c r="I2838" i="42"/>
  <c r="I2837" i="42"/>
  <c r="I2836" i="42"/>
  <c r="I2835" i="42"/>
  <c r="I2834" i="42"/>
  <c r="I2833" i="42"/>
  <c r="I2832" i="42"/>
  <c r="I2831" i="42"/>
  <c r="I2830" i="42"/>
  <c r="I2829" i="42"/>
  <c r="I2828" i="42"/>
  <c r="I2827" i="42"/>
  <c r="I2826" i="42"/>
  <c r="I2825" i="42"/>
  <c r="I2824" i="42"/>
  <c r="I2823" i="42"/>
  <c r="I2822" i="42"/>
  <c r="I2821" i="42"/>
  <c r="I2820" i="42"/>
  <c r="I2819" i="42"/>
  <c r="I2818" i="42"/>
  <c r="I2817" i="42"/>
  <c r="I2816" i="42"/>
  <c r="I2815" i="42"/>
  <c r="I2814" i="42"/>
  <c r="I2813" i="42"/>
  <c r="I2812" i="42"/>
  <c r="I2811" i="42"/>
  <c r="I2810" i="42"/>
  <c r="I2809" i="42"/>
  <c r="I2808" i="42"/>
  <c r="I2807" i="42"/>
  <c r="I2806" i="42"/>
  <c r="I2805" i="42"/>
  <c r="I2804" i="42"/>
  <c r="I2803" i="42"/>
  <c r="I2802" i="42"/>
  <c r="I2801" i="42"/>
  <c r="I2800" i="42"/>
  <c r="I2799" i="42"/>
  <c r="I2798" i="42"/>
  <c r="I2797" i="42"/>
  <c r="I2796" i="42"/>
  <c r="I2795" i="42"/>
  <c r="I2794" i="42"/>
  <c r="I2793" i="42"/>
  <c r="I2792" i="42"/>
  <c r="I2791" i="42"/>
  <c r="I2790" i="42"/>
  <c r="I2789" i="42"/>
  <c r="I2788" i="42"/>
  <c r="I2787" i="42"/>
  <c r="I2786" i="42"/>
  <c r="I2785" i="42"/>
  <c r="I2784" i="42"/>
  <c r="I2783" i="42"/>
  <c r="I2782" i="42"/>
  <c r="I2781" i="42"/>
  <c r="I2780" i="42"/>
  <c r="I2779" i="42"/>
  <c r="I2778" i="42"/>
  <c r="I2777" i="42"/>
  <c r="I2776" i="42"/>
  <c r="I2775" i="42"/>
  <c r="I2774" i="42"/>
  <c r="I2773" i="42"/>
  <c r="I2772" i="42"/>
  <c r="I2771" i="42"/>
  <c r="I2770" i="42"/>
  <c r="I2769" i="42"/>
  <c r="I2768" i="42"/>
  <c r="I2767" i="42"/>
  <c r="I2766" i="42"/>
  <c r="I2765" i="42"/>
  <c r="I2764" i="42"/>
  <c r="I2763" i="42"/>
  <c r="I2762" i="42"/>
  <c r="I2761" i="42"/>
  <c r="I2760" i="42"/>
  <c r="I2759" i="42"/>
  <c r="I2758" i="42"/>
  <c r="I2757" i="42"/>
  <c r="I2756" i="42"/>
  <c r="I2755" i="42"/>
  <c r="I2754" i="42"/>
  <c r="I2753" i="42"/>
  <c r="I2752" i="42"/>
  <c r="I2751" i="42"/>
  <c r="I2750" i="42"/>
  <c r="I2749" i="42"/>
  <c r="I2748" i="42"/>
  <c r="I2747" i="42"/>
  <c r="I2746" i="42"/>
  <c r="I2745" i="42"/>
  <c r="I2744" i="42"/>
  <c r="I2743" i="42"/>
  <c r="I2742" i="42"/>
  <c r="I2741" i="42"/>
  <c r="I2740" i="42"/>
  <c r="I2739" i="42"/>
  <c r="I2738" i="42"/>
  <c r="I2737" i="42"/>
  <c r="I2736" i="42"/>
  <c r="I2735" i="42"/>
  <c r="I2734" i="42"/>
  <c r="I2733" i="42"/>
  <c r="I2732" i="42"/>
  <c r="I2731" i="42"/>
  <c r="I2730" i="42"/>
  <c r="I2729" i="42"/>
  <c r="I2728" i="42"/>
  <c r="I2727" i="42"/>
  <c r="I2726" i="42"/>
  <c r="I2725" i="42"/>
  <c r="I2724" i="42"/>
  <c r="I2723" i="42"/>
  <c r="I2722" i="42"/>
  <c r="I2721" i="42"/>
  <c r="I2720" i="42"/>
  <c r="I2719" i="42"/>
  <c r="I2718" i="42"/>
  <c r="I2717" i="42"/>
  <c r="I2716" i="42"/>
  <c r="I2715" i="42"/>
  <c r="I2714" i="42"/>
  <c r="I2713" i="42"/>
  <c r="I2712" i="42"/>
  <c r="I2711" i="42"/>
  <c r="I2710" i="42"/>
  <c r="I2709" i="42"/>
  <c r="I2708" i="42"/>
  <c r="I2707" i="42"/>
  <c r="I2706" i="42"/>
  <c r="I2705" i="42"/>
  <c r="I2704" i="42"/>
  <c r="I2703" i="42"/>
  <c r="I2702" i="42"/>
  <c r="I2701" i="42"/>
  <c r="I2700" i="42"/>
  <c r="I2699" i="42"/>
  <c r="I2698" i="42"/>
  <c r="I2697" i="42"/>
  <c r="I2696" i="42"/>
  <c r="I2695" i="42"/>
  <c r="I2694" i="42"/>
  <c r="I2693" i="42"/>
  <c r="I2692" i="42"/>
  <c r="I2691" i="42"/>
  <c r="I2690" i="42"/>
  <c r="I2689" i="42"/>
  <c r="I2688" i="42"/>
  <c r="I2687" i="42"/>
  <c r="I2686" i="42"/>
  <c r="I2685" i="42"/>
  <c r="I2684" i="42"/>
  <c r="I2683" i="42"/>
  <c r="I2682" i="42"/>
  <c r="I2681" i="42"/>
  <c r="I2680" i="42"/>
  <c r="I2679" i="42"/>
  <c r="I2678" i="42"/>
  <c r="I2677" i="42"/>
  <c r="I2676" i="42"/>
  <c r="I2675" i="42"/>
  <c r="I2674" i="42"/>
  <c r="I2673" i="42"/>
  <c r="I2672" i="42"/>
  <c r="I2671" i="42"/>
  <c r="I2670" i="42"/>
  <c r="I2669" i="42"/>
  <c r="I2668" i="42"/>
  <c r="I2667" i="42"/>
  <c r="I2666" i="42"/>
  <c r="I2665" i="42"/>
  <c r="I2664" i="42"/>
  <c r="I2663" i="42"/>
  <c r="I2662" i="42"/>
  <c r="I2661" i="42"/>
  <c r="I2660" i="42"/>
  <c r="I2659" i="42"/>
  <c r="I2658" i="42"/>
  <c r="I2657" i="42"/>
  <c r="I2656" i="42"/>
  <c r="I2655" i="42"/>
  <c r="I2654" i="42"/>
  <c r="I2653" i="42"/>
  <c r="I2652" i="42"/>
  <c r="I2651" i="42"/>
  <c r="I2650" i="42"/>
  <c r="I2649" i="42"/>
  <c r="I2648" i="42"/>
  <c r="I2647" i="42"/>
  <c r="I2646" i="42"/>
  <c r="I2645" i="42"/>
  <c r="I2644" i="42"/>
  <c r="I2643" i="42"/>
  <c r="I2642" i="42"/>
  <c r="I2641" i="42"/>
  <c r="I2640" i="42"/>
  <c r="I2639" i="42"/>
  <c r="I2638" i="42"/>
  <c r="I2637" i="42"/>
  <c r="I2636" i="42"/>
  <c r="I2635" i="42"/>
  <c r="I2634" i="42"/>
  <c r="I2633" i="42"/>
  <c r="I2632" i="42"/>
  <c r="I2631" i="42"/>
  <c r="I2630" i="42"/>
  <c r="I2629" i="42"/>
  <c r="I2628" i="42"/>
  <c r="I2627" i="42"/>
  <c r="I2626" i="42"/>
  <c r="I2625" i="42"/>
  <c r="I2624" i="42"/>
  <c r="I2623" i="42"/>
  <c r="I2622" i="42"/>
  <c r="I2621" i="42"/>
  <c r="I2620" i="42"/>
  <c r="I2619" i="42"/>
  <c r="I2618" i="42"/>
  <c r="I2617" i="42"/>
  <c r="I2616" i="42"/>
  <c r="I2615" i="42"/>
  <c r="I2614" i="42"/>
  <c r="I2613" i="42"/>
  <c r="I2612" i="42"/>
  <c r="I2611" i="42"/>
  <c r="I2610" i="42"/>
  <c r="I2609" i="42"/>
  <c r="I2608" i="42"/>
  <c r="I2607" i="42"/>
  <c r="I2606" i="42"/>
  <c r="I2605" i="42"/>
  <c r="I2604" i="42"/>
  <c r="I2603" i="42"/>
  <c r="I2602" i="42"/>
  <c r="I2601" i="42"/>
  <c r="I2600" i="42"/>
  <c r="I2599" i="42"/>
  <c r="I2598" i="42"/>
  <c r="I2597" i="42"/>
  <c r="I2596" i="42"/>
  <c r="I2595" i="42"/>
  <c r="I2594" i="42"/>
  <c r="I2593" i="42"/>
  <c r="I2592" i="42"/>
  <c r="I2591" i="42"/>
  <c r="I2590" i="42"/>
  <c r="I2589" i="42"/>
  <c r="I2588" i="42"/>
  <c r="I2587" i="42"/>
  <c r="I2586" i="42"/>
  <c r="I2585" i="42"/>
  <c r="I2584" i="42"/>
  <c r="I2583" i="42"/>
  <c r="I2582" i="42"/>
  <c r="I2581" i="42"/>
  <c r="I2580" i="42"/>
  <c r="I2579" i="42"/>
  <c r="I2578" i="42"/>
  <c r="I2577" i="42"/>
  <c r="I2576" i="42"/>
  <c r="I2575" i="42"/>
  <c r="I2574" i="42"/>
  <c r="I2573" i="42"/>
  <c r="I2572" i="42"/>
  <c r="I2571" i="42"/>
  <c r="I2570" i="42"/>
  <c r="I2569" i="42"/>
  <c r="I2568" i="42"/>
  <c r="I2567" i="42"/>
  <c r="I2566" i="42"/>
  <c r="I2565" i="42"/>
  <c r="I2564" i="42"/>
  <c r="I2563" i="42"/>
  <c r="I2562" i="42"/>
  <c r="I2561" i="42"/>
  <c r="I2560" i="42"/>
  <c r="I2559" i="42"/>
  <c r="I2558" i="42"/>
  <c r="I2557" i="42"/>
  <c r="I2556" i="42"/>
  <c r="I2555" i="42"/>
  <c r="I2554" i="42"/>
  <c r="I2553" i="42"/>
  <c r="I2552" i="42"/>
  <c r="I2551" i="42"/>
  <c r="I2550" i="42"/>
  <c r="I2549" i="42"/>
  <c r="I2548" i="42"/>
  <c r="I2547" i="42"/>
  <c r="I2546" i="42"/>
  <c r="I2545" i="42"/>
  <c r="I2544" i="42"/>
  <c r="I2543" i="42"/>
  <c r="I2542" i="42"/>
  <c r="I2541" i="42"/>
  <c r="I2540" i="42"/>
  <c r="I2539" i="42"/>
  <c r="I2538" i="42"/>
  <c r="I2537" i="42"/>
  <c r="I2536" i="42"/>
  <c r="I2535" i="42"/>
  <c r="I2534" i="42"/>
  <c r="I2533" i="42"/>
  <c r="I2532" i="42"/>
  <c r="I2531" i="42"/>
  <c r="I2530" i="42"/>
  <c r="I2529" i="42"/>
  <c r="I2528" i="42"/>
  <c r="I2527" i="42"/>
  <c r="I2526" i="42"/>
  <c r="I2525" i="42"/>
  <c r="I2524" i="42"/>
  <c r="I2523" i="42"/>
  <c r="I2522" i="42"/>
  <c r="I2521" i="42"/>
  <c r="I2520" i="42"/>
  <c r="I2519" i="42"/>
  <c r="I2518" i="42"/>
  <c r="I2517" i="42"/>
  <c r="I2516" i="42"/>
  <c r="I2515" i="42"/>
  <c r="I2514" i="42"/>
  <c r="I2513" i="42"/>
  <c r="I2512" i="42"/>
  <c r="I2511" i="42"/>
  <c r="I2510" i="42"/>
  <c r="I2509" i="42"/>
  <c r="I2508" i="42"/>
  <c r="I2507" i="42"/>
  <c r="I2506" i="42"/>
  <c r="I2505" i="42"/>
  <c r="I2504" i="42"/>
  <c r="I2503" i="42"/>
  <c r="I2502" i="42"/>
  <c r="I2501" i="42"/>
  <c r="I2500" i="42"/>
  <c r="I2499" i="42"/>
  <c r="I2498" i="42"/>
  <c r="I2497" i="42"/>
  <c r="I2496" i="42"/>
  <c r="I2495" i="42"/>
  <c r="I2494" i="42"/>
  <c r="I2493" i="42"/>
  <c r="I2492" i="42"/>
  <c r="I2491" i="42"/>
  <c r="I2490" i="42"/>
  <c r="I2489" i="42"/>
  <c r="I2488" i="42"/>
  <c r="I2487" i="42"/>
  <c r="I2486" i="42"/>
  <c r="I2485" i="42"/>
  <c r="I2484" i="42"/>
  <c r="I2483" i="42"/>
  <c r="I2482" i="42"/>
  <c r="I2481" i="42"/>
  <c r="I2480" i="42"/>
  <c r="I2479" i="42"/>
  <c r="I2478" i="42"/>
  <c r="I2477" i="42"/>
  <c r="I2476" i="42"/>
  <c r="I2475" i="42"/>
  <c r="I2474" i="42"/>
  <c r="I2473" i="42"/>
  <c r="I2472" i="42"/>
  <c r="I2471" i="42"/>
  <c r="I2470" i="42"/>
  <c r="I2469" i="42"/>
  <c r="I2468" i="42"/>
  <c r="I2467" i="42"/>
  <c r="I2466" i="42"/>
  <c r="I2465" i="42"/>
  <c r="I2464" i="42"/>
  <c r="I2463" i="42"/>
  <c r="I2462" i="42"/>
  <c r="I2461" i="42"/>
  <c r="I2460" i="42"/>
  <c r="I2459" i="42"/>
  <c r="I2458" i="42"/>
  <c r="I2457" i="42"/>
  <c r="I2456" i="42"/>
  <c r="I2455" i="42"/>
  <c r="I2454" i="42"/>
  <c r="I2453" i="42"/>
  <c r="I2452" i="42"/>
  <c r="I2451" i="42"/>
  <c r="I2450" i="42"/>
  <c r="I2449" i="42"/>
  <c r="I2448" i="42"/>
  <c r="I2447" i="42"/>
  <c r="I2446" i="42"/>
  <c r="I2445" i="42"/>
  <c r="I2444" i="42"/>
  <c r="I2443" i="42"/>
  <c r="I2442" i="42"/>
  <c r="I2441" i="42"/>
  <c r="I2440" i="42"/>
  <c r="I2439" i="42"/>
  <c r="I2438" i="42"/>
  <c r="I2437" i="42"/>
  <c r="I2436" i="42"/>
  <c r="I2435" i="42"/>
  <c r="I2434" i="42"/>
  <c r="I2433" i="42"/>
  <c r="I2432" i="42"/>
  <c r="I2431" i="42"/>
  <c r="I2430" i="42"/>
  <c r="I2429" i="42"/>
  <c r="I2428" i="42"/>
  <c r="I2427" i="42"/>
  <c r="I2426" i="42"/>
  <c r="I2425" i="42"/>
  <c r="I2424" i="42"/>
  <c r="I2423" i="42"/>
  <c r="I2422" i="42"/>
  <c r="I2421" i="42"/>
  <c r="I2420" i="42"/>
  <c r="I2419" i="42"/>
  <c r="I2418" i="42"/>
  <c r="I2417" i="42"/>
  <c r="I2416" i="42"/>
  <c r="I2415" i="42"/>
  <c r="I2414" i="42"/>
  <c r="I2413" i="42"/>
  <c r="I2412" i="42"/>
  <c r="I2411" i="42"/>
  <c r="I2410" i="42"/>
  <c r="I2409" i="42"/>
  <c r="I2408" i="42"/>
  <c r="I2407" i="42"/>
  <c r="I2406" i="42"/>
  <c r="I2405" i="42"/>
  <c r="I2404" i="42"/>
  <c r="I2403" i="42"/>
  <c r="I2402" i="42"/>
  <c r="I2401" i="42"/>
  <c r="I2400" i="42"/>
  <c r="I2399" i="42"/>
  <c r="I2398" i="42"/>
  <c r="I2397" i="42"/>
  <c r="I2396" i="42"/>
  <c r="I2395" i="42"/>
  <c r="I2394" i="42"/>
  <c r="I2393" i="42"/>
  <c r="I2392" i="42"/>
  <c r="I2391" i="42"/>
  <c r="I2390" i="42"/>
  <c r="I2389" i="42"/>
  <c r="I2388" i="42"/>
  <c r="I2387" i="42"/>
  <c r="I2386" i="42"/>
  <c r="I2385" i="42"/>
  <c r="I2384" i="42"/>
  <c r="I2383" i="42"/>
  <c r="I2382" i="42"/>
  <c r="I2381" i="42"/>
  <c r="I2380" i="42"/>
  <c r="I2379" i="42"/>
  <c r="I2378" i="42"/>
  <c r="I2377" i="42"/>
  <c r="I2376" i="42"/>
  <c r="I2375" i="42"/>
  <c r="I2374" i="42"/>
  <c r="I2373" i="42"/>
  <c r="I2372" i="42"/>
  <c r="I2371" i="42"/>
  <c r="I2370" i="42"/>
  <c r="I2369" i="42"/>
  <c r="I2368" i="42"/>
  <c r="I2367" i="42"/>
  <c r="I2366" i="42"/>
  <c r="I2365" i="42"/>
  <c r="I2364" i="42"/>
  <c r="I2363" i="42"/>
  <c r="I2362" i="42"/>
  <c r="I2361" i="42"/>
  <c r="I2360" i="42"/>
  <c r="I2359" i="42"/>
  <c r="I2358" i="42"/>
  <c r="I2357" i="42"/>
  <c r="I2356" i="42"/>
  <c r="I2355" i="42"/>
  <c r="I2354" i="42"/>
  <c r="I2353" i="42"/>
  <c r="I2352" i="42"/>
  <c r="I2351" i="42"/>
  <c r="I2350" i="42"/>
  <c r="I2349" i="42"/>
  <c r="I2348" i="42"/>
  <c r="I2347" i="42"/>
  <c r="I2346" i="42"/>
  <c r="I2345" i="42"/>
  <c r="I2344" i="42"/>
  <c r="I2343" i="42"/>
  <c r="I2342" i="42"/>
  <c r="I2341" i="42"/>
  <c r="I2340" i="42"/>
  <c r="I2339" i="42"/>
  <c r="I2338" i="42"/>
  <c r="I2337" i="42"/>
  <c r="I2336" i="42"/>
  <c r="I2335" i="42"/>
  <c r="I2334" i="42"/>
  <c r="I2333" i="42"/>
  <c r="I2332" i="42"/>
  <c r="I2331" i="42"/>
  <c r="I2330" i="42"/>
  <c r="I2329" i="42"/>
  <c r="I2328" i="42"/>
  <c r="I2327" i="42"/>
  <c r="I2326" i="42"/>
  <c r="I2325" i="42"/>
  <c r="I2324" i="42"/>
  <c r="I2323" i="42"/>
  <c r="I2322" i="42"/>
  <c r="I2321" i="42"/>
  <c r="I2320" i="42"/>
  <c r="I2319" i="42"/>
  <c r="I2318" i="42"/>
  <c r="I2317" i="42"/>
  <c r="I2316" i="42"/>
  <c r="I2315" i="42"/>
  <c r="I2314" i="42"/>
  <c r="I2313" i="42"/>
  <c r="I2312" i="42"/>
  <c r="I2311" i="42"/>
  <c r="I2310" i="42"/>
  <c r="I2309" i="42"/>
  <c r="I2308" i="42"/>
  <c r="I2307" i="42"/>
  <c r="I2306" i="42"/>
  <c r="I2305" i="42"/>
  <c r="I2304" i="42"/>
  <c r="I2303" i="42"/>
  <c r="I2302" i="42"/>
  <c r="I2301" i="42"/>
  <c r="I2300" i="42"/>
  <c r="I2299" i="42"/>
  <c r="I2298" i="42"/>
  <c r="I2297" i="42"/>
  <c r="I2296" i="42"/>
  <c r="I2295" i="42"/>
  <c r="I2294" i="42"/>
  <c r="I2293" i="42"/>
  <c r="I2292" i="42"/>
  <c r="I2291" i="42"/>
  <c r="I2290" i="42"/>
  <c r="I2289" i="42"/>
  <c r="I2288" i="42"/>
  <c r="I2287" i="42"/>
  <c r="I2286" i="42"/>
  <c r="I2285" i="42"/>
  <c r="I2284" i="42"/>
  <c r="I2283" i="42"/>
  <c r="I2282" i="42"/>
  <c r="I2281" i="42"/>
  <c r="I2280" i="42"/>
  <c r="I2279" i="42"/>
  <c r="I2278" i="42"/>
  <c r="I2277" i="42"/>
  <c r="I2276" i="42"/>
  <c r="I2275" i="42"/>
  <c r="I2274" i="42"/>
  <c r="I2273" i="42"/>
  <c r="I2272" i="42"/>
  <c r="I2271" i="42"/>
  <c r="I2270" i="42"/>
  <c r="I2269" i="42"/>
  <c r="I2268" i="42"/>
  <c r="I2267" i="42"/>
  <c r="I2266" i="42"/>
  <c r="I2265" i="42"/>
  <c r="I2264" i="42"/>
  <c r="I2263" i="42"/>
  <c r="I2262" i="42"/>
  <c r="I2261" i="42"/>
  <c r="I2260" i="42"/>
  <c r="I2259" i="42"/>
  <c r="I2258" i="42"/>
  <c r="I2257" i="42"/>
  <c r="I2256" i="42"/>
  <c r="I2255" i="42"/>
  <c r="I2254" i="42"/>
  <c r="I2253" i="42"/>
  <c r="I2252" i="42"/>
  <c r="I2251" i="42"/>
  <c r="I2250" i="42"/>
  <c r="I2249" i="42"/>
  <c r="I2248" i="42"/>
  <c r="I2247" i="42"/>
  <c r="I2246" i="42"/>
  <c r="I2245" i="42"/>
  <c r="I2244" i="42"/>
  <c r="I2243" i="42"/>
  <c r="I2242" i="42"/>
  <c r="I2241" i="42"/>
  <c r="I2240" i="42"/>
  <c r="I2239" i="42"/>
  <c r="I2238" i="42"/>
  <c r="I2237" i="42"/>
  <c r="I2236" i="42"/>
  <c r="I2235" i="42"/>
  <c r="I2234" i="42"/>
  <c r="I2233" i="42"/>
  <c r="I2232" i="42"/>
  <c r="I2231" i="42"/>
  <c r="I2230" i="42"/>
  <c r="I2229" i="42"/>
  <c r="I2228" i="42"/>
  <c r="I2227" i="42"/>
  <c r="I2226" i="42"/>
  <c r="I2225" i="42"/>
  <c r="I2224" i="42"/>
  <c r="I2223" i="42"/>
  <c r="I2222" i="42"/>
  <c r="I2221" i="42"/>
  <c r="I2220" i="42"/>
  <c r="I2219" i="42"/>
  <c r="I2218" i="42"/>
  <c r="I2217" i="42"/>
  <c r="I2216" i="42"/>
  <c r="I2215" i="42"/>
  <c r="I2214" i="42"/>
  <c r="I2213" i="42"/>
  <c r="I2212" i="42"/>
  <c r="I2211" i="42"/>
  <c r="I2210" i="42"/>
  <c r="I2209" i="42"/>
  <c r="I2208" i="42"/>
  <c r="I2207" i="42"/>
  <c r="I2206" i="42"/>
  <c r="I2205" i="42"/>
  <c r="I2204" i="42"/>
  <c r="I2203" i="42"/>
  <c r="I2202" i="42"/>
  <c r="I2201" i="42"/>
  <c r="I2200" i="42"/>
  <c r="I2199" i="42"/>
  <c r="I2198" i="42"/>
  <c r="I2197" i="42"/>
  <c r="I2196" i="42"/>
  <c r="I2195" i="42"/>
  <c r="I2194" i="42"/>
  <c r="I2193" i="42"/>
  <c r="I2192" i="42"/>
  <c r="I2191" i="42"/>
  <c r="I2190" i="42"/>
  <c r="I2189" i="42"/>
  <c r="I2188" i="42"/>
  <c r="I2187" i="42"/>
  <c r="I2186" i="42"/>
  <c r="I2185" i="42"/>
  <c r="I2184" i="42"/>
  <c r="I2183" i="42"/>
  <c r="I2182" i="42"/>
  <c r="I2181" i="42"/>
  <c r="I2180" i="42"/>
  <c r="I2179" i="42"/>
  <c r="I2178" i="42"/>
  <c r="I2177" i="42"/>
  <c r="I2176" i="42"/>
  <c r="I2175" i="42"/>
  <c r="I2174" i="42"/>
  <c r="I2173" i="42"/>
  <c r="I2172" i="42"/>
  <c r="I2171" i="42"/>
  <c r="I2170" i="42"/>
  <c r="I2169" i="42"/>
  <c r="I2168" i="42"/>
  <c r="I2167" i="42"/>
  <c r="I2166" i="42"/>
  <c r="I2165" i="42"/>
  <c r="I2164" i="42"/>
  <c r="I2163" i="42"/>
  <c r="I2162" i="42"/>
  <c r="I2161" i="42"/>
  <c r="I2160" i="42"/>
  <c r="I2159" i="42"/>
  <c r="I2158" i="42"/>
  <c r="I2157" i="42"/>
  <c r="I2156" i="42"/>
  <c r="I2155" i="42"/>
  <c r="I2154" i="42"/>
  <c r="I2153" i="42"/>
  <c r="I2152" i="42"/>
  <c r="I2151" i="42"/>
  <c r="I2150" i="42"/>
  <c r="I2149" i="42"/>
  <c r="I2148" i="42"/>
  <c r="I2147" i="42"/>
  <c r="I2146" i="42"/>
  <c r="I2145" i="42"/>
  <c r="I2144" i="42"/>
  <c r="I2143" i="42"/>
  <c r="I2142" i="42"/>
  <c r="I2141" i="42"/>
  <c r="I2140" i="42"/>
  <c r="I2139" i="42"/>
  <c r="I2138" i="42"/>
  <c r="I2137" i="42"/>
  <c r="I2136" i="42"/>
  <c r="I2135" i="42"/>
  <c r="I2134" i="42"/>
  <c r="I2133" i="42"/>
  <c r="I2132" i="42"/>
  <c r="I2131" i="42"/>
  <c r="I2130" i="42"/>
  <c r="I2129" i="42"/>
  <c r="I2128" i="42"/>
  <c r="I2127" i="42"/>
  <c r="I2126" i="42"/>
  <c r="I2125" i="42"/>
  <c r="I2124" i="42"/>
  <c r="I2123" i="42"/>
  <c r="I2122" i="42"/>
  <c r="I2121" i="42"/>
  <c r="I2120" i="42"/>
  <c r="I2119" i="42"/>
  <c r="I2118" i="42"/>
  <c r="I2117" i="42"/>
  <c r="I2116" i="42"/>
  <c r="I2115" i="42"/>
  <c r="I2114" i="42"/>
  <c r="I2113" i="42"/>
  <c r="I2112" i="42"/>
  <c r="I2111" i="42"/>
  <c r="I2110" i="42"/>
  <c r="I2109" i="42"/>
  <c r="I2108" i="42"/>
  <c r="I2107" i="42"/>
  <c r="I2106" i="42"/>
  <c r="I2105" i="42"/>
  <c r="I2104" i="42"/>
  <c r="I2103" i="42"/>
  <c r="I2102" i="42"/>
  <c r="I2101" i="42"/>
  <c r="I2100" i="42"/>
  <c r="I2099" i="42"/>
  <c r="I2098" i="42"/>
  <c r="I2097" i="42"/>
  <c r="I2096" i="42"/>
  <c r="I2095" i="42"/>
  <c r="I2094" i="42"/>
  <c r="I2093" i="42"/>
  <c r="I2092" i="42"/>
  <c r="I2091" i="42"/>
  <c r="I2090" i="42"/>
  <c r="I2089" i="42"/>
  <c r="I2088" i="42"/>
  <c r="I2087" i="42"/>
  <c r="I2086" i="42"/>
  <c r="I2085" i="42"/>
  <c r="I2084" i="42"/>
  <c r="I2083" i="42"/>
  <c r="I2082" i="42"/>
  <c r="I2081" i="42"/>
  <c r="I2080" i="42"/>
  <c r="I2079" i="42"/>
  <c r="I2078" i="42"/>
  <c r="I2077" i="42"/>
  <c r="I2076" i="42"/>
  <c r="I2075" i="42"/>
  <c r="I2074" i="42"/>
  <c r="I2073" i="42"/>
  <c r="I2072" i="42"/>
  <c r="I2071" i="42"/>
  <c r="I2070" i="42"/>
  <c r="I2069" i="42"/>
  <c r="I2068" i="42"/>
  <c r="I2067" i="42"/>
  <c r="I2066" i="42"/>
  <c r="I2065" i="42"/>
  <c r="I2064" i="42"/>
  <c r="I2063" i="42"/>
  <c r="I2062" i="42"/>
  <c r="I2061" i="42"/>
  <c r="I2060" i="42"/>
  <c r="I2059" i="42"/>
  <c r="I2058" i="42"/>
  <c r="I2057" i="42"/>
  <c r="I2056" i="42"/>
  <c r="I2055" i="42"/>
  <c r="I2054" i="42"/>
  <c r="I2053" i="42"/>
  <c r="I2052" i="42"/>
  <c r="I2051" i="42"/>
  <c r="I2050" i="42"/>
  <c r="I2049" i="42"/>
  <c r="I2048" i="42"/>
  <c r="I2047" i="42"/>
  <c r="I2046" i="42"/>
  <c r="I2045" i="42"/>
  <c r="I2044" i="42"/>
  <c r="I2043" i="42"/>
  <c r="I2042" i="42"/>
  <c r="I2041" i="42"/>
  <c r="I2040" i="42"/>
  <c r="I2039" i="42"/>
  <c r="I2038" i="42"/>
  <c r="I2037" i="42"/>
  <c r="I2036" i="42"/>
  <c r="I2035" i="42"/>
  <c r="I2034" i="42"/>
  <c r="I2033" i="42"/>
  <c r="I2032" i="42"/>
  <c r="I2031" i="42"/>
  <c r="I2030" i="42"/>
  <c r="I2029" i="42"/>
  <c r="I2028" i="42"/>
  <c r="I2027" i="42"/>
  <c r="I2026" i="42"/>
  <c r="I2025" i="42"/>
  <c r="I2024" i="42"/>
  <c r="I2023" i="42"/>
  <c r="I2022" i="42"/>
  <c r="I2021" i="42"/>
  <c r="I2020" i="42"/>
  <c r="I2019" i="42"/>
  <c r="I2018" i="42"/>
  <c r="I2017" i="42"/>
  <c r="I2016" i="42"/>
  <c r="I2015" i="42"/>
  <c r="I2014" i="42"/>
  <c r="I2013" i="42"/>
  <c r="I2012" i="42"/>
  <c r="I2011" i="42"/>
  <c r="I2010" i="42"/>
  <c r="I2009" i="42"/>
  <c r="I2008" i="42"/>
  <c r="I2007" i="42"/>
  <c r="I2006" i="42"/>
  <c r="I2005" i="42"/>
  <c r="I2004" i="42"/>
  <c r="I2003" i="42"/>
  <c r="I2002" i="42"/>
  <c r="I2001" i="42"/>
  <c r="I2000" i="42"/>
  <c r="I1999" i="42"/>
  <c r="I1998" i="42"/>
  <c r="I1997" i="42"/>
  <c r="I1996" i="42"/>
  <c r="I1995" i="42"/>
  <c r="I1994" i="42"/>
  <c r="I1993" i="42"/>
  <c r="I1992" i="42"/>
  <c r="I1991" i="42"/>
  <c r="I1990" i="42"/>
  <c r="I1989" i="42"/>
  <c r="I1988" i="42"/>
  <c r="I1987" i="42"/>
  <c r="I1986" i="42"/>
  <c r="I1985" i="42"/>
  <c r="I1984" i="42"/>
  <c r="I1983" i="42"/>
  <c r="I1982" i="42"/>
  <c r="I1981" i="42"/>
  <c r="I1980" i="42"/>
  <c r="I1979" i="42"/>
  <c r="I1978" i="42"/>
  <c r="I1977" i="42"/>
  <c r="I1976" i="42"/>
  <c r="I1975" i="42"/>
  <c r="I1974" i="42"/>
  <c r="I1973" i="42"/>
  <c r="I1972" i="42"/>
  <c r="I1971" i="42"/>
  <c r="I1970" i="42"/>
  <c r="I1969" i="42"/>
  <c r="I1968" i="42"/>
  <c r="I1967" i="42"/>
  <c r="I1966" i="42"/>
  <c r="I1965" i="42"/>
  <c r="I1964" i="42"/>
  <c r="I1963" i="42"/>
  <c r="I1962" i="42"/>
  <c r="I1961" i="42"/>
  <c r="I1960" i="42"/>
  <c r="I1959" i="42"/>
  <c r="I1958" i="42"/>
  <c r="I1957" i="42"/>
  <c r="I1956" i="42"/>
  <c r="I1955" i="42"/>
  <c r="I1954" i="42"/>
  <c r="I1953" i="42"/>
  <c r="I1952" i="42"/>
  <c r="I1951" i="42"/>
  <c r="I1950" i="42"/>
  <c r="I1949" i="42"/>
  <c r="I1948" i="42"/>
  <c r="I1947" i="42"/>
  <c r="I1946" i="42"/>
  <c r="I1945" i="42"/>
  <c r="I1944" i="42"/>
  <c r="I1943" i="42"/>
  <c r="I1942" i="42"/>
  <c r="I1941" i="42"/>
  <c r="I1940" i="42"/>
  <c r="I1939" i="42"/>
  <c r="I1938" i="42"/>
  <c r="I1937" i="42"/>
  <c r="I1936" i="42"/>
  <c r="I1935" i="42"/>
  <c r="I1934" i="42"/>
  <c r="I1933" i="42"/>
  <c r="I1932" i="42"/>
  <c r="I1931" i="42"/>
  <c r="I1930" i="42"/>
  <c r="I1929" i="42"/>
  <c r="I1928" i="42"/>
  <c r="I1927" i="42"/>
  <c r="I1926" i="42"/>
  <c r="I1925" i="42"/>
  <c r="I1924" i="42"/>
  <c r="I1923" i="42"/>
  <c r="I1922" i="42"/>
  <c r="I1921" i="42"/>
  <c r="I1920" i="42"/>
  <c r="I1919" i="42"/>
  <c r="I1918" i="42"/>
  <c r="I1917" i="42"/>
  <c r="I1916" i="42"/>
  <c r="I1915" i="42"/>
  <c r="I1914" i="42"/>
  <c r="I1913" i="42"/>
  <c r="I1912" i="42"/>
  <c r="I1911" i="42"/>
  <c r="I1910" i="42"/>
  <c r="I1909" i="42"/>
  <c r="I1908" i="42"/>
  <c r="I1907" i="42"/>
  <c r="I1906" i="42"/>
  <c r="I1905" i="42"/>
  <c r="I1904" i="42"/>
  <c r="I1903" i="42"/>
  <c r="I1902" i="42"/>
  <c r="I1901" i="42"/>
  <c r="I1900" i="42"/>
  <c r="I1899" i="42"/>
  <c r="I1898" i="42"/>
  <c r="I1897" i="42"/>
  <c r="I1896" i="42"/>
  <c r="I1895" i="42"/>
  <c r="I1894" i="42"/>
  <c r="I1893" i="42"/>
  <c r="I1892" i="42"/>
  <c r="I1891" i="42"/>
  <c r="I1890" i="42"/>
  <c r="I1889" i="42"/>
  <c r="I1888" i="42"/>
  <c r="I1887" i="42"/>
  <c r="I1886" i="42"/>
  <c r="I1885" i="42"/>
  <c r="I1884" i="42"/>
  <c r="I1883" i="42"/>
  <c r="I1882" i="42"/>
  <c r="I1881" i="42"/>
  <c r="I1880" i="42"/>
  <c r="I1879" i="42"/>
  <c r="I1878" i="42"/>
  <c r="I1877" i="42"/>
  <c r="I1876" i="42"/>
  <c r="I1875" i="42"/>
  <c r="I1874" i="42"/>
  <c r="I1873" i="42"/>
  <c r="I1872" i="42"/>
  <c r="I1871" i="42"/>
  <c r="I1870" i="42"/>
  <c r="I1869" i="42"/>
  <c r="I1868" i="42"/>
  <c r="I1867" i="42"/>
  <c r="I1866" i="42"/>
  <c r="I1865" i="42"/>
  <c r="I1864" i="42"/>
  <c r="I1863" i="42"/>
  <c r="I1862" i="42"/>
  <c r="I1861" i="42"/>
  <c r="I1860" i="42"/>
  <c r="I1859" i="42"/>
  <c r="I1858" i="42"/>
  <c r="I1857" i="42"/>
  <c r="I1856" i="42"/>
  <c r="I1855" i="42"/>
  <c r="I1854" i="42"/>
  <c r="I1853" i="42"/>
  <c r="I1852" i="42"/>
  <c r="I1851" i="42"/>
  <c r="I1850" i="42"/>
  <c r="I1849" i="42"/>
  <c r="I1848" i="42"/>
  <c r="I1847" i="42"/>
  <c r="I1846" i="42"/>
  <c r="I1845" i="42"/>
  <c r="I1844" i="42"/>
  <c r="I1843" i="42"/>
  <c r="I1842" i="42"/>
  <c r="I1841" i="42"/>
  <c r="I1840" i="42"/>
  <c r="I1839" i="42"/>
  <c r="I1838" i="42"/>
  <c r="I1837" i="42"/>
  <c r="I1836" i="42"/>
  <c r="I1835" i="42"/>
  <c r="I1834" i="42"/>
  <c r="I1833" i="42"/>
  <c r="I1832" i="42"/>
  <c r="I1831" i="42"/>
  <c r="I1830" i="42"/>
  <c r="I1829" i="42"/>
  <c r="I1828" i="42"/>
  <c r="I1827" i="42"/>
  <c r="I1826" i="42"/>
  <c r="I1825" i="42"/>
  <c r="I1824" i="42"/>
  <c r="I1823" i="42"/>
  <c r="I1822" i="42"/>
  <c r="I1821" i="42"/>
  <c r="I1820" i="42"/>
  <c r="I1819" i="42"/>
  <c r="I1818" i="42"/>
  <c r="I1817" i="42"/>
  <c r="I1816" i="42"/>
  <c r="I1815" i="42"/>
  <c r="I1814" i="42"/>
  <c r="I1813" i="42"/>
  <c r="I1812" i="42"/>
  <c r="I1811" i="42"/>
  <c r="I1810" i="42"/>
  <c r="I1809" i="42"/>
  <c r="I1808" i="42"/>
  <c r="I1807" i="42"/>
  <c r="I1806" i="42"/>
  <c r="I1805" i="42"/>
  <c r="I1804" i="42"/>
  <c r="I1803" i="42"/>
  <c r="I1802" i="42"/>
  <c r="I1801" i="42"/>
  <c r="I1800" i="42"/>
  <c r="I1799" i="42"/>
  <c r="I1798" i="42"/>
  <c r="I1797" i="42"/>
  <c r="I1796" i="42"/>
  <c r="I1795" i="42"/>
  <c r="I1794" i="42"/>
  <c r="I1793" i="42"/>
  <c r="I1792" i="42"/>
  <c r="I1791" i="42"/>
  <c r="I1790" i="42"/>
  <c r="I1789" i="42"/>
  <c r="I1788" i="42"/>
  <c r="I1787" i="42"/>
  <c r="I1786" i="42"/>
  <c r="I1785" i="42"/>
  <c r="I1784" i="42"/>
  <c r="I1783" i="42"/>
  <c r="I1782" i="42"/>
  <c r="I1781" i="42"/>
  <c r="I1780" i="42"/>
  <c r="I1779" i="42"/>
  <c r="I1778" i="42"/>
  <c r="I1777" i="42"/>
  <c r="I1776" i="42"/>
  <c r="I1775" i="42"/>
  <c r="I1774" i="42"/>
  <c r="I1773" i="42"/>
  <c r="I1772" i="42"/>
  <c r="I1771" i="42"/>
  <c r="I1770" i="42"/>
  <c r="I1769" i="42"/>
  <c r="I1768" i="42"/>
  <c r="I1767" i="42"/>
  <c r="I1766" i="42"/>
  <c r="I1765" i="42"/>
  <c r="I1764" i="42"/>
  <c r="I1763" i="42"/>
  <c r="I1762" i="42"/>
  <c r="I1761" i="42"/>
  <c r="I1760" i="42"/>
  <c r="I1759" i="42"/>
  <c r="I1758" i="42"/>
  <c r="I1757" i="42"/>
  <c r="I1756" i="42"/>
  <c r="I1755" i="42"/>
  <c r="I1754" i="42"/>
  <c r="I1753" i="42"/>
  <c r="I1752" i="42"/>
  <c r="I1751" i="42"/>
  <c r="I1750" i="42"/>
  <c r="I1749" i="42"/>
  <c r="I1748" i="42"/>
  <c r="I1747" i="42"/>
  <c r="I1746" i="42"/>
  <c r="I1745" i="42"/>
  <c r="I1744" i="42"/>
  <c r="I1743" i="42"/>
  <c r="I1742" i="42"/>
  <c r="I1741" i="42"/>
  <c r="I1740" i="42"/>
  <c r="I1739" i="42"/>
  <c r="I1738" i="42"/>
  <c r="I1737" i="42"/>
  <c r="I1736" i="42"/>
  <c r="I1735" i="42"/>
  <c r="I1734" i="42"/>
  <c r="I1733" i="42"/>
  <c r="I1732" i="42"/>
  <c r="I1731" i="42"/>
  <c r="I1730" i="42"/>
  <c r="I1729" i="42"/>
  <c r="I1728" i="42"/>
  <c r="I1727" i="42"/>
  <c r="I1726" i="42"/>
  <c r="I1725" i="42"/>
  <c r="I1724" i="42"/>
  <c r="I1723" i="42"/>
  <c r="I1722" i="42"/>
  <c r="I1721" i="42"/>
  <c r="I1720" i="42"/>
  <c r="I1719" i="42"/>
  <c r="I1718" i="42"/>
  <c r="I1717" i="42"/>
  <c r="I1716" i="42"/>
  <c r="I1715" i="42"/>
  <c r="I1714" i="42"/>
  <c r="I1713" i="42"/>
  <c r="I1712" i="42"/>
  <c r="I1711" i="42"/>
  <c r="I1710" i="42"/>
  <c r="I1709" i="42"/>
  <c r="I1708" i="42"/>
  <c r="I1707" i="42"/>
  <c r="I1706" i="42"/>
  <c r="I1705" i="42"/>
  <c r="I1704" i="42"/>
  <c r="I1703" i="42"/>
  <c r="I1702" i="42"/>
  <c r="I1701" i="42"/>
  <c r="I1700" i="42"/>
  <c r="I1699" i="42"/>
  <c r="I1698" i="42"/>
  <c r="I1697" i="42"/>
  <c r="I1696" i="42"/>
  <c r="I1695" i="42"/>
  <c r="I1694" i="42"/>
  <c r="I1693" i="42"/>
  <c r="I1692" i="42"/>
  <c r="I1691" i="42"/>
  <c r="I1690" i="42"/>
  <c r="I1689" i="42"/>
  <c r="I1688" i="42"/>
  <c r="I1687" i="42"/>
  <c r="I1686" i="42"/>
  <c r="I1685" i="42"/>
  <c r="I1684" i="42"/>
  <c r="I1683" i="42"/>
  <c r="I1682" i="42"/>
  <c r="I1681" i="42"/>
  <c r="I1680" i="42"/>
  <c r="I1679" i="42"/>
  <c r="I1678" i="42"/>
  <c r="I1677" i="42"/>
  <c r="I1676" i="42"/>
  <c r="I1675" i="42"/>
  <c r="I1674" i="42"/>
  <c r="I1673" i="42"/>
  <c r="I1672" i="42"/>
  <c r="I1671" i="42"/>
  <c r="I1670" i="42"/>
  <c r="I1669" i="42"/>
  <c r="I1668" i="42"/>
  <c r="I1667" i="42"/>
  <c r="I1666" i="42"/>
  <c r="I1665" i="42"/>
  <c r="I1664" i="42"/>
  <c r="I1663" i="42"/>
  <c r="I1662" i="42"/>
  <c r="I1661" i="42"/>
  <c r="I1660" i="42"/>
  <c r="I1659" i="42"/>
  <c r="I1658" i="42"/>
  <c r="I1657" i="42"/>
  <c r="I1656" i="42"/>
  <c r="I1655" i="42"/>
  <c r="I1654" i="42"/>
  <c r="I1653" i="42"/>
  <c r="I1652" i="42"/>
  <c r="I1651" i="42"/>
  <c r="I1650" i="42"/>
  <c r="I1649" i="42"/>
  <c r="I1648" i="42"/>
  <c r="I1647" i="42"/>
  <c r="I1646" i="42"/>
  <c r="I1645" i="42"/>
  <c r="I1644" i="42"/>
  <c r="I1643" i="42"/>
  <c r="I1642" i="42"/>
  <c r="I1641" i="42"/>
  <c r="I1640" i="42"/>
  <c r="I1639" i="42"/>
  <c r="I1638" i="42"/>
  <c r="I1637" i="42"/>
  <c r="I1636" i="42"/>
  <c r="I1635" i="42"/>
  <c r="I1634" i="42"/>
  <c r="I1633" i="42"/>
  <c r="I1632" i="42"/>
  <c r="I1631" i="42"/>
  <c r="I1630" i="42"/>
  <c r="I1629" i="42"/>
  <c r="I1628" i="42"/>
  <c r="I1627" i="42"/>
  <c r="I1626" i="42"/>
  <c r="I1625" i="42"/>
  <c r="I1624" i="42"/>
  <c r="I1623" i="42"/>
  <c r="I1622" i="42"/>
  <c r="I1621" i="42"/>
  <c r="I1620" i="42"/>
  <c r="I1619" i="42"/>
  <c r="I1618" i="42"/>
  <c r="I1617" i="42"/>
  <c r="I1616" i="42"/>
  <c r="I1615" i="42"/>
  <c r="I1614" i="42"/>
  <c r="I1613" i="42"/>
  <c r="I1612" i="42"/>
  <c r="I1611" i="42"/>
  <c r="I1610" i="42"/>
  <c r="I1609" i="42"/>
  <c r="I1608" i="42"/>
  <c r="I1607" i="42"/>
  <c r="I1606" i="42"/>
  <c r="I1605" i="42"/>
  <c r="I1604" i="42"/>
  <c r="I1603" i="42"/>
  <c r="I1602" i="42"/>
  <c r="I1601" i="42"/>
  <c r="I1600" i="42"/>
  <c r="I1599" i="42"/>
  <c r="I1598" i="42"/>
  <c r="I1597" i="42"/>
  <c r="I1596" i="42"/>
  <c r="I1595" i="42"/>
  <c r="I1594" i="42"/>
  <c r="I1593" i="42"/>
  <c r="I1592" i="42"/>
  <c r="I1591" i="42"/>
  <c r="I1590" i="42"/>
  <c r="I1589" i="42"/>
  <c r="I1588" i="42"/>
  <c r="I1587" i="42"/>
  <c r="I1586" i="42"/>
  <c r="I1585" i="42"/>
  <c r="I1584" i="42"/>
  <c r="I1583" i="42"/>
  <c r="I1582" i="42"/>
  <c r="I1581" i="42"/>
  <c r="I1580" i="42"/>
  <c r="I1579" i="42"/>
  <c r="I1578" i="42"/>
  <c r="I1577" i="42"/>
  <c r="I1576" i="42"/>
  <c r="I1575" i="42"/>
  <c r="I1574" i="42"/>
  <c r="I1573" i="42"/>
  <c r="I1572" i="42"/>
  <c r="I1571" i="42"/>
  <c r="I1570" i="42"/>
  <c r="I1569" i="42"/>
  <c r="I1568" i="42"/>
  <c r="I1567" i="42"/>
  <c r="I1566" i="42"/>
  <c r="I1565" i="42"/>
  <c r="I1564" i="42"/>
  <c r="I1563" i="42"/>
  <c r="I1562" i="42"/>
  <c r="I1561" i="42"/>
  <c r="I1560" i="42"/>
  <c r="I1559" i="42"/>
  <c r="I1558" i="42"/>
  <c r="I1557" i="42"/>
  <c r="I1556" i="42"/>
  <c r="I1555" i="42"/>
  <c r="I1554" i="42"/>
  <c r="I1553" i="42"/>
  <c r="I1552" i="42"/>
  <c r="I1551" i="42"/>
  <c r="I1550" i="42"/>
  <c r="I1549" i="42"/>
  <c r="I1548" i="42"/>
  <c r="I1547" i="42"/>
  <c r="I1546" i="42"/>
  <c r="I1545" i="42"/>
  <c r="I1544" i="42"/>
  <c r="I1543" i="42"/>
  <c r="I1542" i="42"/>
  <c r="I1541" i="42"/>
  <c r="I1540" i="42"/>
  <c r="I1539" i="42"/>
  <c r="I1538" i="42"/>
  <c r="I1537" i="42"/>
  <c r="I1536" i="42"/>
  <c r="I1535" i="42"/>
  <c r="I1534" i="42"/>
  <c r="I1533" i="42"/>
  <c r="I1532" i="42"/>
  <c r="I1531" i="42"/>
  <c r="I1530" i="42"/>
  <c r="I1529" i="42"/>
  <c r="I1528" i="42"/>
  <c r="I1527" i="42"/>
  <c r="I1526" i="42"/>
  <c r="I1525" i="42"/>
  <c r="I1524" i="42"/>
  <c r="I1523" i="42"/>
  <c r="I1522" i="42"/>
  <c r="I1521" i="42"/>
  <c r="I1520" i="42"/>
  <c r="I1519" i="42"/>
  <c r="I1518" i="42"/>
  <c r="I1517" i="42"/>
  <c r="I1516" i="42"/>
  <c r="I1515" i="42"/>
  <c r="I1514" i="42"/>
  <c r="I1513" i="42"/>
  <c r="I1512" i="42"/>
  <c r="I1511" i="42"/>
  <c r="I1510" i="42"/>
  <c r="I1509" i="42"/>
  <c r="I1508" i="42"/>
  <c r="I1507" i="42"/>
  <c r="I1506" i="42"/>
  <c r="I1505" i="42"/>
  <c r="I1504" i="42"/>
  <c r="I1503" i="42"/>
  <c r="I1502" i="42"/>
  <c r="I1501" i="42"/>
  <c r="I1500" i="42"/>
  <c r="I1499" i="42"/>
  <c r="I1498" i="42"/>
  <c r="I1497" i="42"/>
  <c r="I1496" i="42"/>
  <c r="I1495" i="42"/>
  <c r="I1494" i="42"/>
  <c r="I1493" i="42"/>
  <c r="I1492" i="42"/>
  <c r="I1491" i="42"/>
  <c r="I1490" i="42"/>
  <c r="I1489" i="42"/>
  <c r="I1488" i="42"/>
  <c r="I1487" i="42"/>
  <c r="I1486" i="42"/>
  <c r="I1485" i="42"/>
  <c r="I1484" i="42"/>
  <c r="I1483" i="42"/>
  <c r="I1482" i="42"/>
  <c r="I1481" i="42"/>
  <c r="I1480" i="42"/>
  <c r="I1479" i="42"/>
  <c r="I1478" i="42"/>
  <c r="I1477" i="42"/>
  <c r="I1476" i="42"/>
  <c r="I1475" i="42"/>
  <c r="I1474" i="42"/>
  <c r="I1473" i="42"/>
  <c r="I1472" i="42"/>
  <c r="I1471" i="42"/>
  <c r="I1470" i="42"/>
  <c r="I1469" i="42"/>
  <c r="I1468" i="42"/>
  <c r="I1467" i="42"/>
  <c r="I1466" i="42"/>
  <c r="I1465" i="42"/>
  <c r="I1464" i="42"/>
  <c r="I1463" i="42"/>
  <c r="I1462" i="42"/>
  <c r="I1461" i="42"/>
  <c r="I1460" i="42"/>
  <c r="I1459" i="42"/>
  <c r="I1458" i="42"/>
  <c r="I1457" i="42"/>
  <c r="I1456" i="42"/>
  <c r="I1455" i="42"/>
  <c r="I1454" i="42"/>
  <c r="I1453" i="42"/>
  <c r="I1452" i="42"/>
  <c r="I1451" i="42"/>
  <c r="I1450" i="42"/>
  <c r="I1449" i="42"/>
  <c r="I1448" i="42"/>
  <c r="I1447" i="42"/>
  <c r="I1446" i="42"/>
  <c r="I1445" i="42"/>
  <c r="I1444" i="42"/>
  <c r="I1443" i="42"/>
  <c r="I1442" i="42"/>
  <c r="I1441" i="42"/>
  <c r="I1440" i="42"/>
  <c r="I1439" i="42"/>
  <c r="I1438" i="42"/>
  <c r="I1437" i="42"/>
  <c r="I1436" i="42"/>
  <c r="I1435" i="42"/>
  <c r="I1434" i="42"/>
  <c r="I1433" i="42"/>
  <c r="I1432" i="42"/>
  <c r="I1431" i="42"/>
  <c r="I1430" i="42"/>
  <c r="I1429" i="42"/>
  <c r="I1428" i="42"/>
  <c r="I1427" i="42"/>
  <c r="I1426" i="42"/>
  <c r="I1425" i="42"/>
  <c r="I1424" i="42"/>
  <c r="I1423" i="42"/>
  <c r="I1422" i="42"/>
  <c r="I1421" i="42"/>
  <c r="I1420" i="42"/>
  <c r="I1419" i="42"/>
  <c r="I1418" i="42"/>
  <c r="I1417" i="42"/>
  <c r="I1416" i="42"/>
  <c r="I1415" i="42"/>
  <c r="I1414" i="42"/>
  <c r="I1413" i="42"/>
  <c r="I1412" i="42"/>
  <c r="I1411" i="42"/>
  <c r="I1410" i="42"/>
  <c r="I1409" i="42"/>
  <c r="I1408" i="42"/>
  <c r="I1407" i="42"/>
  <c r="I1406" i="42"/>
  <c r="I1405" i="42"/>
  <c r="I1404" i="42"/>
  <c r="I1403" i="42"/>
  <c r="I1402" i="42"/>
  <c r="I1401" i="42"/>
  <c r="I1400" i="42"/>
  <c r="I1399" i="42"/>
  <c r="I1398" i="42"/>
  <c r="I1397" i="42"/>
  <c r="I1396" i="42"/>
  <c r="I1395" i="42"/>
  <c r="I1394" i="42"/>
  <c r="I1393" i="42"/>
  <c r="I1392" i="42"/>
  <c r="I1391" i="42"/>
  <c r="I1390" i="42"/>
  <c r="I1389" i="42"/>
  <c r="I1388" i="42"/>
  <c r="I1387" i="42"/>
  <c r="I1386" i="42"/>
  <c r="I1385" i="42"/>
  <c r="I1384" i="42"/>
  <c r="I1383" i="42"/>
  <c r="I1382" i="42"/>
  <c r="I1381" i="42"/>
  <c r="I1380" i="42"/>
  <c r="I1379" i="42"/>
  <c r="I1378" i="42"/>
  <c r="I1377" i="42"/>
  <c r="I1376" i="42"/>
  <c r="I1375" i="42"/>
  <c r="I1374" i="42"/>
  <c r="I1373" i="42"/>
  <c r="I1372" i="42"/>
  <c r="I1371" i="42"/>
  <c r="I1370" i="42"/>
  <c r="I1369" i="42"/>
  <c r="I1368" i="42"/>
  <c r="I1367" i="42"/>
  <c r="I1366" i="42"/>
  <c r="I1365" i="42"/>
  <c r="I1364" i="42"/>
  <c r="I1363" i="42"/>
  <c r="I1362" i="42"/>
  <c r="I1361" i="42"/>
  <c r="I1360" i="42"/>
  <c r="I1359" i="42"/>
  <c r="I1358" i="42"/>
  <c r="I1357" i="42"/>
  <c r="I1356" i="42"/>
  <c r="I1355" i="42"/>
  <c r="I1354" i="42"/>
  <c r="I1353" i="42"/>
  <c r="I1352" i="42"/>
  <c r="I1351" i="42"/>
  <c r="I1350" i="42"/>
  <c r="I1349" i="42"/>
  <c r="I1348" i="42"/>
  <c r="I1347" i="42"/>
  <c r="I1346" i="42"/>
  <c r="I1345" i="42"/>
  <c r="I1344" i="42"/>
  <c r="I1343" i="42"/>
  <c r="I1342" i="42"/>
  <c r="I1341" i="42"/>
  <c r="I1340" i="42"/>
  <c r="I1339" i="42"/>
  <c r="I1338" i="42"/>
  <c r="I1337" i="42"/>
  <c r="I1336" i="42"/>
  <c r="I1335" i="42"/>
  <c r="I1334" i="42"/>
  <c r="I1333" i="42"/>
  <c r="I1332" i="42"/>
  <c r="I1331" i="42"/>
  <c r="I1330" i="42"/>
  <c r="I1329" i="42"/>
  <c r="I1328" i="42"/>
  <c r="I1327" i="42"/>
  <c r="I1326" i="42"/>
  <c r="I1325" i="42"/>
  <c r="I1324" i="42"/>
  <c r="I1323" i="42"/>
  <c r="I1322" i="42"/>
  <c r="I1321" i="42"/>
  <c r="I1320" i="42"/>
  <c r="I1319" i="42"/>
  <c r="I1318" i="42"/>
  <c r="I1317" i="42"/>
  <c r="I1316" i="42"/>
  <c r="I1315" i="42"/>
  <c r="I1314" i="42"/>
  <c r="I1313" i="42"/>
  <c r="I1312" i="42"/>
  <c r="I1311" i="42"/>
  <c r="I1310" i="42"/>
  <c r="I1309" i="42"/>
  <c r="I1308" i="42"/>
  <c r="I1307" i="42"/>
  <c r="I1306" i="42"/>
  <c r="I1305" i="42"/>
  <c r="I1304" i="42"/>
  <c r="I1303" i="42"/>
  <c r="I1302" i="42"/>
  <c r="I1301" i="42"/>
  <c r="I1300" i="42"/>
  <c r="I1299" i="42"/>
  <c r="I1298" i="42"/>
  <c r="I1297" i="42"/>
  <c r="I1296" i="42"/>
  <c r="I1295" i="42"/>
  <c r="I1294" i="42"/>
  <c r="I1293" i="42"/>
  <c r="I1292" i="42"/>
  <c r="I1291" i="42"/>
  <c r="I1290" i="42"/>
  <c r="I1289" i="42"/>
  <c r="I1288" i="42"/>
  <c r="I1287" i="42"/>
  <c r="I1286" i="42"/>
  <c r="I1285" i="42"/>
  <c r="I1284" i="42"/>
  <c r="I1283" i="42"/>
  <c r="I1282" i="42"/>
  <c r="I1281" i="42"/>
  <c r="I1280" i="42"/>
  <c r="I1279" i="42"/>
  <c r="I1278" i="42"/>
  <c r="I1277" i="42"/>
  <c r="I1276" i="42"/>
  <c r="I1275" i="42"/>
  <c r="I1274" i="42"/>
  <c r="I1273" i="42"/>
  <c r="I1272" i="42"/>
  <c r="I1271" i="42"/>
  <c r="I1270" i="42"/>
  <c r="I1269" i="42"/>
  <c r="I1268" i="42"/>
  <c r="I1267" i="42"/>
  <c r="I1266" i="42"/>
  <c r="I1265" i="42"/>
  <c r="I1264" i="42"/>
  <c r="I1263" i="42"/>
  <c r="I1262" i="42"/>
  <c r="I1261" i="42"/>
  <c r="I1260" i="42"/>
  <c r="I1259" i="42"/>
  <c r="I1258" i="42"/>
  <c r="I1257" i="42"/>
  <c r="I1256" i="42"/>
  <c r="I1255" i="42"/>
  <c r="I1254" i="42"/>
  <c r="I1253" i="42"/>
  <c r="I1252" i="42"/>
  <c r="I1251" i="42"/>
  <c r="I1250" i="42"/>
  <c r="I1249" i="42"/>
  <c r="I1248" i="42"/>
  <c r="I1247" i="42"/>
  <c r="I1246" i="42"/>
  <c r="I1245" i="42"/>
  <c r="I1244" i="42"/>
  <c r="I1243" i="42"/>
  <c r="I1242" i="42"/>
  <c r="I1241" i="42"/>
  <c r="I1240" i="42"/>
  <c r="I1239" i="42"/>
  <c r="I1238" i="42"/>
  <c r="I1237" i="42"/>
  <c r="I1236" i="42"/>
  <c r="I1235" i="42"/>
  <c r="I1234" i="42"/>
  <c r="I1233" i="42"/>
  <c r="I1232" i="42"/>
  <c r="I1231" i="42"/>
  <c r="I1230" i="42"/>
  <c r="I1229" i="42"/>
  <c r="I1228" i="42"/>
  <c r="I1227" i="42"/>
  <c r="I1226" i="42"/>
  <c r="I1225" i="42"/>
  <c r="I1224" i="42"/>
  <c r="I1223" i="42"/>
  <c r="I1222" i="42"/>
  <c r="I1221" i="42"/>
  <c r="I1220" i="42"/>
  <c r="I1219" i="42"/>
  <c r="I1218" i="42"/>
  <c r="I1217" i="42"/>
  <c r="I1216" i="42"/>
  <c r="I1215" i="42"/>
  <c r="I1214" i="42"/>
  <c r="I1213" i="42"/>
  <c r="I1212" i="42"/>
  <c r="I1211" i="42"/>
  <c r="I1210" i="42"/>
  <c r="I1209" i="42"/>
  <c r="I1208" i="42"/>
  <c r="I1207" i="42"/>
  <c r="I1206" i="42"/>
  <c r="I1205" i="42"/>
  <c r="I1204" i="42"/>
  <c r="I1203" i="42"/>
  <c r="I1202" i="42"/>
  <c r="I1201" i="42"/>
  <c r="I1200" i="42"/>
  <c r="I1199" i="42"/>
  <c r="I1198" i="42"/>
  <c r="I1197" i="42"/>
  <c r="I1196" i="42"/>
  <c r="I1195" i="42"/>
  <c r="I1194" i="42"/>
  <c r="I1193" i="42"/>
  <c r="I1192" i="42"/>
  <c r="I1191" i="42"/>
  <c r="I1190" i="42"/>
  <c r="I1189" i="42"/>
  <c r="I1188" i="42"/>
  <c r="I1187" i="42"/>
  <c r="I1186" i="42"/>
  <c r="I1185" i="42"/>
  <c r="I1184" i="42"/>
  <c r="I1183" i="42"/>
  <c r="I1182" i="42"/>
  <c r="I1181" i="42"/>
  <c r="I1180" i="42"/>
  <c r="I1179" i="42"/>
  <c r="I1178" i="42"/>
  <c r="I1177" i="42"/>
  <c r="I1176" i="42"/>
  <c r="I1175" i="42"/>
  <c r="I1174" i="42"/>
  <c r="I1173" i="42"/>
  <c r="I1172" i="42"/>
  <c r="I1171" i="42"/>
  <c r="I1170" i="42"/>
  <c r="I1169" i="42"/>
  <c r="I1168" i="42"/>
  <c r="I1167" i="42"/>
  <c r="I1166" i="42"/>
  <c r="I1165" i="42"/>
  <c r="I1164" i="42"/>
  <c r="I1163" i="42"/>
  <c r="I1162" i="42"/>
  <c r="I1161" i="42"/>
  <c r="I1160" i="42"/>
  <c r="I1159" i="42"/>
  <c r="I1158" i="42"/>
  <c r="I1157" i="42"/>
  <c r="I1156" i="42"/>
  <c r="I1155" i="42"/>
  <c r="I1154" i="42"/>
  <c r="I1153" i="42"/>
  <c r="I1152" i="42"/>
  <c r="I1151" i="42"/>
  <c r="I1150" i="42"/>
  <c r="I1149" i="42"/>
  <c r="I1148" i="42"/>
  <c r="I1147" i="42"/>
  <c r="I1146" i="42"/>
  <c r="I1145" i="42"/>
  <c r="I1144" i="42"/>
  <c r="I1143" i="42"/>
  <c r="I1142" i="42"/>
  <c r="I1141" i="42"/>
  <c r="I1140" i="42"/>
  <c r="I1139" i="42"/>
  <c r="I1138" i="42"/>
  <c r="I1137" i="42"/>
  <c r="I1136" i="42"/>
  <c r="I1135" i="42"/>
  <c r="I1134" i="42"/>
  <c r="I1133" i="42"/>
  <c r="I1132" i="42"/>
  <c r="I1131" i="42"/>
  <c r="I1130" i="42"/>
  <c r="I1129" i="42"/>
  <c r="I1128" i="42"/>
  <c r="I1127" i="42"/>
  <c r="I1126" i="42"/>
  <c r="I1125" i="42"/>
  <c r="I1124" i="42"/>
  <c r="I1123" i="42"/>
  <c r="I1122" i="42"/>
  <c r="I1121" i="42"/>
  <c r="I1120" i="42"/>
  <c r="I1119" i="42"/>
  <c r="I1118" i="42"/>
  <c r="I1117" i="42"/>
  <c r="I1116" i="42"/>
  <c r="I1115" i="42"/>
  <c r="I1114" i="42"/>
  <c r="I1113" i="42"/>
  <c r="I1112" i="42"/>
  <c r="I1111" i="42"/>
  <c r="I1110" i="42"/>
  <c r="I1109" i="42"/>
  <c r="I1108" i="42"/>
  <c r="I1107" i="42"/>
  <c r="I1106" i="42"/>
  <c r="I1105" i="42"/>
  <c r="I1104" i="42"/>
  <c r="I1103" i="42"/>
  <c r="I1102" i="42"/>
  <c r="I1101" i="42"/>
  <c r="I1100" i="42"/>
  <c r="I1099" i="42"/>
  <c r="I1098" i="42"/>
  <c r="I1097" i="42"/>
  <c r="I1096" i="42"/>
  <c r="I1095" i="42"/>
  <c r="I1094" i="42"/>
  <c r="I1093" i="42"/>
  <c r="I1092" i="42"/>
  <c r="I1091" i="42"/>
  <c r="I1090" i="42"/>
  <c r="I1089" i="42"/>
  <c r="I1088" i="42"/>
  <c r="I1087" i="42"/>
  <c r="I1086" i="42"/>
  <c r="I1085" i="42"/>
  <c r="I1084" i="42"/>
  <c r="I1083" i="42"/>
  <c r="I1082" i="42"/>
  <c r="I1081" i="42"/>
  <c r="I1080" i="42"/>
  <c r="I1079" i="42"/>
  <c r="I1078" i="42"/>
  <c r="I1077" i="42"/>
  <c r="I1076" i="42"/>
  <c r="I1075" i="42"/>
  <c r="I1074" i="42"/>
  <c r="I1073" i="42"/>
  <c r="I1072" i="42"/>
  <c r="I1071" i="42"/>
  <c r="I1070" i="42"/>
  <c r="I1069" i="42"/>
  <c r="I1068" i="42"/>
  <c r="I1067" i="42"/>
  <c r="I1066" i="42"/>
  <c r="I1065" i="42"/>
  <c r="I1064" i="42"/>
  <c r="I1063" i="42"/>
  <c r="I1062" i="42"/>
  <c r="I1061" i="42"/>
  <c r="I1060" i="42"/>
  <c r="I1059" i="42"/>
  <c r="I1058" i="42"/>
  <c r="I1057" i="42"/>
  <c r="I1056" i="42"/>
  <c r="I1055" i="42"/>
  <c r="I1054" i="42"/>
  <c r="I1053" i="42"/>
  <c r="I1052" i="42"/>
  <c r="I1051" i="42"/>
  <c r="I1050" i="42"/>
  <c r="I1049" i="42"/>
  <c r="I1048" i="42"/>
  <c r="I1047" i="42"/>
  <c r="I1046" i="42"/>
  <c r="I1045" i="42"/>
  <c r="I1044" i="42"/>
  <c r="I1043" i="42"/>
  <c r="I1042" i="42"/>
  <c r="I1041" i="42"/>
  <c r="I1040" i="42"/>
  <c r="I1039" i="42"/>
  <c r="I1038" i="42"/>
  <c r="I1037" i="42"/>
  <c r="I1036" i="42"/>
  <c r="I1035" i="42"/>
  <c r="I1034" i="42"/>
  <c r="I1033" i="42"/>
  <c r="I1032" i="42"/>
  <c r="I1031" i="42"/>
  <c r="I1030" i="42"/>
  <c r="I1029" i="42"/>
  <c r="I1028" i="42"/>
  <c r="I1027" i="42"/>
  <c r="I1026" i="42"/>
  <c r="I1025" i="42"/>
  <c r="I1024" i="42"/>
  <c r="I1023" i="42"/>
  <c r="I1022" i="42"/>
  <c r="I1021" i="42"/>
  <c r="I1020" i="42"/>
  <c r="I1019" i="42"/>
  <c r="I1018" i="42"/>
  <c r="I1017" i="42"/>
  <c r="I1016" i="42"/>
  <c r="I1015" i="42"/>
  <c r="I1014" i="42"/>
  <c r="I1013" i="42"/>
  <c r="I1012" i="42"/>
  <c r="I1011" i="42"/>
  <c r="I1010" i="42"/>
  <c r="I1009" i="42"/>
  <c r="I1008" i="42"/>
  <c r="I1007" i="42"/>
  <c r="I1006" i="42"/>
  <c r="I1005" i="42"/>
  <c r="I1004" i="42"/>
  <c r="I1003" i="42"/>
  <c r="I1002" i="42"/>
  <c r="I1001" i="42"/>
  <c r="I1000" i="42"/>
  <c r="I999" i="42"/>
  <c r="I998" i="42"/>
  <c r="I997" i="42"/>
  <c r="I996" i="42"/>
  <c r="I995" i="42"/>
  <c r="I994" i="42"/>
  <c r="I993" i="42"/>
  <c r="I992" i="42"/>
  <c r="I991" i="42"/>
  <c r="I990" i="42"/>
  <c r="I989" i="42"/>
  <c r="I988" i="42"/>
  <c r="I987" i="42"/>
  <c r="I986" i="42"/>
  <c r="I985" i="42"/>
  <c r="I984" i="42"/>
  <c r="I983" i="42"/>
  <c r="I982" i="42"/>
  <c r="I981" i="42"/>
  <c r="I980" i="42"/>
  <c r="I979" i="42"/>
  <c r="I978" i="42"/>
  <c r="I977" i="42"/>
  <c r="I976" i="42"/>
  <c r="I975" i="42"/>
  <c r="I974" i="42"/>
  <c r="I973" i="42"/>
  <c r="I972" i="42"/>
  <c r="I971" i="42"/>
  <c r="I970" i="42"/>
  <c r="I969" i="42"/>
  <c r="I968" i="42"/>
  <c r="I967" i="42"/>
  <c r="I966" i="42"/>
  <c r="I965" i="42"/>
  <c r="I964" i="42"/>
  <c r="I963" i="42"/>
  <c r="I962" i="42"/>
  <c r="I961" i="42"/>
  <c r="I960" i="42"/>
  <c r="I959" i="42"/>
  <c r="I958" i="42"/>
  <c r="I957" i="42"/>
  <c r="I956" i="42"/>
  <c r="I955" i="42"/>
  <c r="I954" i="42"/>
  <c r="I953" i="42"/>
  <c r="I952" i="42"/>
  <c r="I951" i="42"/>
  <c r="I950" i="42"/>
  <c r="I949" i="42"/>
  <c r="I948" i="42"/>
  <c r="I947" i="42"/>
  <c r="I946" i="42"/>
  <c r="I945" i="42"/>
  <c r="I944" i="42"/>
  <c r="I943" i="42"/>
  <c r="I942" i="42"/>
  <c r="I941" i="42"/>
  <c r="I940" i="42"/>
  <c r="I939" i="42"/>
  <c r="I938" i="42"/>
  <c r="I937" i="42"/>
  <c r="I936" i="42"/>
  <c r="I935" i="42"/>
  <c r="I934" i="42"/>
  <c r="I933" i="42"/>
  <c r="I932" i="42"/>
  <c r="I931" i="42"/>
  <c r="I930" i="42"/>
  <c r="I929" i="42"/>
  <c r="I928" i="42"/>
  <c r="I927" i="42"/>
  <c r="I926" i="42"/>
  <c r="I925" i="42"/>
  <c r="I924" i="42"/>
  <c r="I923" i="42"/>
  <c r="I922" i="42"/>
  <c r="I921" i="42"/>
  <c r="I920" i="42"/>
  <c r="I919" i="42"/>
  <c r="I918" i="42"/>
  <c r="I917" i="42"/>
  <c r="I916" i="42"/>
  <c r="I915" i="42"/>
  <c r="I914" i="42"/>
  <c r="I913" i="42"/>
  <c r="I912" i="42"/>
  <c r="I911" i="42"/>
  <c r="I910" i="42"/>
  <c r="I909" i="42"/>
  <c r="I908" i="42"/>
  <c r="I907" i="42"/>
  <c r="I906" i="42"/>
  <c r="I905" i="42"/>
  <c r="I904" i="42"/>
  <c r="I903" i="42"/>
  <c r="I902" i="42"/>
  <c r="I901" i="42"/>
  <c r="I900" i="42"/>
  <c r="I899" i="42"/>
  <c r="I898" i="42"/>
  <c r="I897" i="42"/>
  <c r="I896" i="42"/>
  <c r="I895" i="42"/>
  <c r="I894" i="42"/>
  <c r="I893" i="42"/>
  <c r="I892" i="42"/>
  <c r="I891" i="42"/>
  <c r="I890" i="42"/>
  <c r="I889" i="42"/>
  <c r="I888" i="42"/>
  <c r="I887" i="42"/>
  <c r="I886" i="42"/>
  <c r="I885" i="42"/>
  <c r="I884" i="42"/>
  <c r="I883" i="42"/>
  <c r="I882" i="42"/>
  <c r="I881" i="42"/>
  <c r="I880" i="42"/>
  <c r="I879" i="42"/>
  <c r="I878" i="42"/>
  <c r="I877" i="42"/>
  <c r="I876" i="42"/>
  <c r="I875" i="42"/>
  <c r="I874" i="42"/>
  <c r="I873" i="42"/>
  <c r="I872" i="42"/>
  <c r="I871" i="42"/>
  <c r="I870" i="42"/>
  <c r="I869" i="42"/>
  <c r="I868" i="42"/>
  <c r="I867" i="42"/>
  <c r="I866" i="42"/>
  <c r="I865" i="42"/>
  <c r="I864" i="42"/>
  <c r="I863" i="42"/>
  <c r="I862" i="42"/>
  <c r="I861" i="42"/>
  <c r="I860" i="42"/>
  <c r="I859" i="42"/>
  <c r="I858" i="42"/>
  <c r="I857" i="42"/>
  <c r="I856" i="42"/>
  <c r="I855" i="42"/>
  <c r="I854" i="42"/>
  <c r="I853" i="42"/>
  <c r="I852" i="42"/>
  <c r="I851" i="42"/>
  <c r="I850" i="42"/>
  <c r="I849" i="42"/>
  <c r="I848" i="42"/>
  <c r="I847" i="42"/>
  <c r="I846" i="42"/>
  <c r="I845" i="42"/>
  <c r="I844" i="42"/>
  <c r="I843" i="42"/>
  <c r="I842" i="42"/>
  <c r="I841" i="42"/>
  <c r="I840" i="42"/>
  <c r="I839" i="42"/>
  <c r="I838" i="42"/>
  <c r="I837" i="42"/>
  <c r="I836" i="42"/>
  <c r="I835" i="42"/>
  <c r="I834" i="42"/>
  <c r="I833" i="42"/>
  <c r="I832" i="42"/>
  <c r="I831" i="42"/>
  <c r="I830" i="42"/>
  <c r="I829" i="42"/>
  <c r="I828" i="42"/>
  <c r="I827" i="42"/>
  <c r="I826" i="42"/>
  <c r="I825" i="42"/>
  <c r="I824" i="42"/>
  <c r="I823" i="42"/>
  <c r="I822" i="42"/>
  <c r="I821" i="42"/>
  <c r="I820" i="42"/>
  <c r="I819" i="42"/>
  <c r="I818" i="42"/>
  <c r="I817" i="42"/>
  <c r="I816" i="42"/>
  <c r="I815" i="42"/>
  <c r="I814" i="42"/>
  <c r="I813" i="42"/>
  <c r="I812" i="42"/>
  <c r="I811" i="42"/>
  <c r="I810" i="42"/>
  <c r="I809" i="42"/>
  <c r="I808" i="42"/>
  <c r="I807" i="42"/>
  <c r="I806" i="42"/>
  <c r="I805" i="42"/>
  <c r="I804" i="42"/>
  <c r="I803" i="42"/>
  <c r="I802" i="42"/>
  <c r="I801" i="42"/>
  <c r="I800" i="42"/>
  <c r="I799" i="42"/>
  <c r="I798" i="42"/>
  <c r="I797" i="42"/>
  <c r="I796" i="42"/>
  <c r="I795" i="42"/>
  <c r="I794" i="42"/>
  <c r="I793" i="42"/>
  <c r="I792" i="42"/>
  <c r="I791" i="42"/>
  <c r="I790" i="42"/>
  <c r="I789" i="42"/>
  <c r="I788" i="42"/>
  <c r="I787" i="42"/>
  <c r="I786" i="42"/>
  <c r="I785" i="42"/>
  <c r="I784" i="42"/>
  <c r="I783" i="42"/>
  <c r="I782" i="42"/>
  <c r="I781" i="42"/>
  <c r="I780" i="42"/>
  <c r="I779" i="42"/>
  <c r="I778" i="42"/>
  <c r="I777" i="42"/>
  <c r="I776" i="42"/>
  <c r="I775" i="42"/>
  <c r="I774" i="42"/>
  <c r="I773" i="42"/>
  <c r="I772" i="42"/>
  <c r="I771" i="42"/>
  <c r="I770" i="42"/>
  <c r="I769" i="42"/>
  <c r="I768" i="42"/>
  <c r="I767" i="42"/>
  <c r="I766" i="42"/>
  <c r="I765" i="42"/>
  <c r="I764" i="42"/>
  <c r="I763" i="42"/>
  <c r="I762" i="42"/>
  <c r="I761" i="42"/>
  <c r="I760" i="42"/>
  <c r="I759" i="42"/>
  <c r="I758" i="42"/>
  <c r="I757" i="42"/>
  <c r="I756" i="42"/>
  <c r="I755" i="42"/>
  <c r="I754" i="42"/>
  <c r="I753" i="42"/>
  <c r="I752" i="42"/>
  <c r="I751" i="42"/>
  <c r="I750" i="42"/>
  <c r="I749" i="42"/>
  <c r="I748" i="42"/>
  <c r="I747" i="42"/>
  <c r="I746" i="42"/>
  <c r="I745" i="42"/>
  <c r="I744" i="42"/>
  <c r="I743" i="42"/>
  <c r="I742" i="42"/>
  <c r="I741" i="42"/>
  <c r="I740" i="42"/>
  <c r="I739" i="42"/>
  <c r="I738" i="42"/>
  <c r="I737" i="42"/>
  <c r="I736" i="42"/>
  <c r="I735" i="42"/>
  <c r="I734" i="42"/>
  <c r="I733" i="42"/>
  <c r="I732" i="42"/>
  <c r="I731" i="42"/>
  <c r="I730" i="42"/>
  <c r="I729" i="42"/>
  <c r="I728" i="42"/>
  <c r="I727" i="42"/>
  <c r="I726" i="42"/>
  <c r="I725" i="42"/>
  <c r="I724" i="42"/>
  <c r="I723" i="42"/>
  <c r="I722" i="42"/>
  <c r="I721" i="42"/>
  <c r="I720" i="42"/>
  <c r="I719" i="42"/>
  <c r="I718" i="42"/>
  <c r="I717" i="42"/>
  <c r="I716" i="42"/>
  <c r="I715" i="42"/>
  <c r="I714" i="42"/>
  <c r="I713" i="42"/>
  <c r="I712" i="42"/>
  <c r="I711" i="42"/>
  <c r="I710" i="42"/>
  <c r="I709" i="42"/>
  <c r="I708" i="42"/>
  <c r="I707" i="42"/>
  <c r="I706" i="42"/>
  <c r="I705" i="42"/>
  <c r="I704" i="42"/>
  <c r="I703" i="42"/>
  <c r="I702" i="42"/>
  <c r="I701" i="42"/>
  <c r="I700" i="42"/>
  <c r="I699" i="42"/>
  <c r="I698" i="42"/>
  <c r="I697" i="42"/>
  <c r="I696" i="42"/>
  <c r="I695" i="42"/>
  <c r="I694" i="42"/>
  <c r="I693" i="42"/>
  <c r="I692" i="42"/>
  <c r="I691" i="42"/>
  <c r="I690" i="42"/>
  <c r="I689" i="42"/>
  <c r="I688" i="42"/>
  <c r="I687" i="42"/>
  <c r="I686" i="42"/>
  <c r="I685" i="42"/>
  <c r="I684" i="42"/>
  <c r="I683" i="42"/>
  <c r="I682" i="42"/>
  <c r="I681" i="42"/>
  <c r="I680" i="42"/>
  <c r="I679" i="42"/>
  <c r="I678" i="42"/>
  <c r="I677" i="42"/>
  <c r="I676" i="42"/>
  <c r="I675" i="42"/>
  <c r="I674" i="42"/>
  <c r="I673" i="42"/>
  <c r="I672" i="42"/>
  <c r="I671" i="42"/>
  <c r="I670" i="42"/>
  <c r="I669" i="42"/>
  <c r="I668" i="42"/>
  <c r="I667" i="42"/>
  <c r="I666" i="42"/>
  <c r="I665" i="42"/>
  <c r="I664" i="42"/>
  <c r="I663" i="42"/>
  <c r="I662" i="42"/>
  <c r="I661" i="42"/>
  <c r="I660" i="42"/>
  <c r="I659" i="42"/>
  <c r="I658" i="42"/>
  <c r="I657" i="42"/>
  <c r="I656" i="42"/>
  <c r="I655" i="42"/>
  <c r="I654" i="42"/>
  <c r="I653" i="42"/>
  <c r="I652" i="42"/>
  <c r="I651" i="42"/>
  <c r="I650" i="42"/>
  <c r="I649" i="42"/>
  <c r="I648" i="42"/>
  <c r="I647" i="42"/>
  <c r="I646" i="42"/>
  <c r="I645" i="42"/>
  <c r="I644" i="42"/>
  <c r="I643" i="42"/>
  <c r="I642" i="42"/>
  <c r="I641" i="42"/>
  <c r="I640" i="42"/>
  <c r="I639" i="42"/>
  <c r="I638" i="42"/>
  <c r="I637" i="42"/>
  <c r="I636" i="42"/>
  <c r="I635" i="42"/>
  <c r="I634" i="42"/>
  <c r="I633" i="42"/>
  <c r="I632" i="42"/>
  <c r="I631" i="42"/>
  <c r="I630" i="42"/>
  <c r="I629" i="42"/>
  <c r="I628" i="42"/>
  <c r="I627" i="42"/>
  <c r="I626" i="42"/>
  <c r="I625" i="42"/>
  <c r="I624" i="42"/>
  <c r="I623" i="42"/>
  <c r="I622" i="42"/>
  <c r="I621" i="42"/>
  <c r="I620" i="42"/>
  <c r="I619" i="42"/>
  <c r="I618" i="42"/>
  <c r="I617" i="42"/>
  <c r="I616" i="42"/>
  <c r="I615" i="42"/>
  <c r="I614" i="42"/>
  <c r="I613" i="42"/>
  <c r="I612" i="42"/>
  <c r="I611" i="42"/>
  <c r="I610" i="42"/>
  <c r="I609" i="42"/>
  <c r="I608" i="42"/>
  <c r="I607" i="42"/>
  <c r="I606" i="42"/>
  <c r="I605" i="42"/>
  <c r="I604" i="42"/>
  <c r="I603" i="42"/>
  <c r="I602" i="42"/>
  <c r="I601" i="42"/>
  <c r="I600" i="42"/>
  <c r="I599" i="42"/>
  <c r="I598" i="42"/>
  <c r="I597" i="42"/>
  <c r="I596" i="42"/>
  <c r="I595" i="42"/>
  <c r="I594" i="42"/>
  <c r="I593" i="42"/>
  <c r="I592" i="42"/>
  <c r="I591" i="42"/>
  <c r="I590" i="42"/>
  <c r="I589" i="42"/>
  <c r="I588" i="42"/>
  <c r="I587" i="42"/>
  <c r="I586" i="42"/>
  <c r="I585" i="42"/>
  <c r="I584" i="42"/>
  <c r="I583" i="42"/>
  <c r="I582" i="42"/>
  <c r="I581" i="42"/>
  <c r="I580" i="42"/>
  <c r="I579" i="42"/>
  <c r="I578" i="42"/>
  <c r="I577" i="42"/>
  <c r="I576" i="42"/>
  <c r="I575" i="42"/>
  <c r="I574" i="42"/>
  <c r="I573" i="42"/>
  <c r="I572" i="42"/>
  <c r="I571" i="42"/>
  <c r="I570" i="42"/>
  <c r="I569" i="42"/>
  <c r="I568" i="42"/>
  <c r="I567" i="42"/>
  <c r="I566" i="42"/>
  <c r="I565" i="42"/>
  <c r="I564" i="42"/>
  <c r="I563" i="42"/>
  <c r="I562" i="42"/>
  <c r="I561" i="42"/>
  <c r="I560" i="42"/>
  <c r="I559" i="42"/>
  <c r="I558" i="42"/>
  <c r="I557" i="42"/>
  <c r="I556" i="42"/>
  <c r="I555" i="42"/>
  <c r="I554" i="42"/>
  <c r="I553" i="42"/>
  <c r="I552" i="42"/>
  <c r="I551" i="42"/>
  <c r="I550" i="42"/>
  <c r="I549" i="42"/>
  <c r="I548" i="42"/>
  <c r="I547" i="42"/>
  <c r="I546" i="42"/>
  <c r="I545" i="42"/>
  <c r="I544" i="42"/>
  <c r="I543" i="42"/>
  <c r="I542" i="42"/>
  <c r="I541" i="42"/>
  <c r="I540" i="42"/>
  <c r="I539" i="42"/>
  <c r="I538" i="42"/>
  <c r="I537" i="42"/>
  <c r="I536" i="42"/>
  <c r="I535" i="42"/>
  <c r="I534" i="42"/>
  <c r="I533" i="42"/>
  <c r="I532" i="42"/>
  <c r="I531" i="42"/>
  <c r="I530" i="42"/>
  <c r="I529" i="42"/>
  <c r="I528" i="42"/>
  <c r="I527" i="42"/>
  <c r="I526" i="42"/>
  <c r="I525" i="42"/>
  <c r="I524" i="42"/>
  <c r="I523" i="42"/>
  <c r="I522" i="42"/>
  <c r="I521" i="42"/>
  <c r="I520" i="42"/>
  <c r="I519" i="42"/>
  <c r="I518" i="42"/>
  <c r="I517" i="42"/>
  <c r="I516" i="42"/>
  <c r="I515" i="42"/>
  <c r="I514" i="42"/>
  <c r="I513" i="42"/>
  <c r="I512" i="42"/>
  <c r="I511" i="42"/>
  <c r="I510" i="42"/>
  <c r="I509" i="42"/>
  <c r="I508" i="42"/>
  <c r="I507" i="42"/>
  <c r="I506" i="42"/>
  <c r="I505" i="42"/>
  <c r="I504" i="42"/>
  <c r="I503" i="42"/>
  <c r="I502" i="42"/>
  <c r="I501" i="42"/>
  <c r="I500" i="42"/>
  <c r="I499" i="42"/>
  <c r="I498" i="42"/>
  <c r="I497" i="42"/>
  <c r="I496" i="42"/>
  <c r="I495" i="42"/>
  <c r="I494" i="42"/>
  <c r="I493" i="42"/>
  <c r="I492" i="42"/>
  <c r="I491" i="42"/>
  <c r="I490" i="42"/>
  <c r="I489" i="42"/>
  <c r="I488" i="42"/>
  <c r="I487" i="42"/>
  <c r="I486" i="42"/>
  <c r="I485" i="42"/>
  <c r="I484" i="42"/>
  <c r="I483" i="42"/>
  <c r="I482" i="42"/>
  <c r="I481" i="42"/>
  <c r="I480" i="42"/>
  <c r="I479" i="42"/>
  <c r="I478" i="42"/>
  <c r="I477" i="42"/>
  <c r="I476" i="42"/>
  <c r="I475" i="42"/>
  <c r="I474" i="42"/>
  <c r="I473" i="42"/>
  <c r="I472" i="42"/>
  <c r="I471" i="42"/>
  <c r="I470" i="42"/>
  <c r="I469" i="42"/>
  <c r="I468" i="42"/>
  <c r="I467" i="42"/>
  <c r="I466" i="42"/>
  <c r="I465" i="42"/>
  <c r="I464" i="42"/>
  <c r="I463" i="42"/>
  <c r="I462" i="42"/>
  <c r="I461" i="42"/>
  <c r="I460" i="42"/>
  <c r="I459" i="42"/>
  <c r="I458" i="42"/>
  <c r="I457" i="42"/>
  <c r="I456" i="42"/>
  <c r="I455" i="42"/>
  <c r="I454" i="42"/>
  <c r="I453" i="42"/>
  <c r="I452" i="42"/>
  <c r="I451" i="42"/>
  <c r="I450" i="42"/>
  <c r="I449" i="42"/>
  <c r="I448" i="42"/>
  <c r="I447" i="42"/>
  <c r="I446" i="42"/>
  <c r="I445" i="42"/>
  <c r="I444" i="42"/>
  <c r="I443" i="42"/>
  <c r="I442" i="42"/>
  <c r="I441" i="42"/>
  <c r="I440" i="42"/>
  <c r="I439" i="42"/>
  <c r="I438" i="42"/>
  <c r="I437" i="42"/>
  <c r="I436" i="42"/>
  <c r="I435" i="42"/>
  <c r="I434" i="42"/>
  <c r="I433" i="42"/>
  <c r="I432" i="42"/>
  <c r="I431" i="42"/>
  <c r="I430" i="42"/>
  <c r="I429" i="42"/>
  <c r="I428" i="42"/>
  <c r="I427" i="42"/>
  <c r="I426" i="42"/>
  <c r="I425" i="42"/>
  <c r="I424" i="42"/>
  <c r="I423" i="42"/>
  <c r="I422" i="42"/>
  <c r="I421" i="42"/>
  <c r="I420" i="42"/>
  <c r="I419" i="42"/>
  <c r="I418" i="42"/>
  <c r="I417" i="42"/>
  <c r="I416" i="42"/>
  <c r="I415" i="42"/>
  <c r="I414" i="42"/>
  <c r="I413" i="42"/>
  <c r="I412" i="42"/>
  <c r="I411" i="42"/>
  <c r="I410" i="42"/>
  <c r="I409" i="42"/>
  <c r="I408" i="42"/>
  <c r="I407" i="42"/>
  <c r="I406" i="42"/>
  <c r="I405" i="42"/>
  <c r="I404" i="42"/>
  <c r="I403" i="42"/>
  <c r="I402" i="42"/>
  <c r="I401" i="42"/>
  <c r="I400" i="42"/>
  <c r="I399" i="42"/>
  <c r="I398" i="42"/>
  <c r="I397" i="42"/>
  <c r="I396" i="42"/>
  <c r="I395" i="42"/>
  <c r="I394" i="42"/>
  <c r="I393" i="42"/>
  <c r="I392" i="42"/>
  <c r="I391" i="42"/>
  <c r="I390" i="42"/>
  <c r="I389" i="42"/>
  <c r="I388" i="42"/>
  <c r="I387" i="42"/>
  <c r="I386" i="42"/>
  <c r="I385" i="42"/>
  <c r="I384" i="42"/>
  <c r="I383" i="42"/>
  <c r="I382" i="42"/>
  <c r="I381" i="42"/>
  <c r="I380" i="42"/>
  <c r="I379" i="42"/>
  <c r="I378" i="42"/>
  <c r="I377" i="42"/>
  <c r="I376" i="42"/>
  <c r="I375" i="42"/>
  <c r="I374" i="42"/>
  <c r="I373" i="42"/>
  <c r="I372" i="42"/>
  <c r="I371" i="42"/>
  <c r="I370" i="42"/>
  <c r="I369" i="42"/>
  <c r="I368" i="42"/>
  <c r="I367" i="42"/>
  <c r="I366" i="42"/>
  <c r="I365" i="42"/>
  <c r="I364" i="42"/>
  <c r="I363" i="42"/>
  <c r="I362" i="42"/>
  <c r="I361" i="42"/>
  <c r="I360" i="42"/>
  <c r="I359" i="42"/>
  <c r="I358" i="42"/>
  <c r="I357" i="42"/>
  <c r="I356" i="42"/>
  <c r="I355" i="42"/>
  <c r="I354" i="42"/>
  <c r="I353" i="42"/>
  <c r="I352" i="42"/>
  <c r="I351" i="42"/>
  <c r="I350" i="42"/>
  <c r="I349" i="42"/>
  <c r="I348" i="42"/>
  <c r="I347" i="42"/>
  <c r="I346" i="42"/>
  <c r="I345" i="42"/>
  <c r="I344" i="42"/>
  <c r="I343" i="42"/>
  <c r="I342" i="42"/>
  <c r="I341" i="42"/>
  <c r="I340" i="42"/>
  <c r="I339" i="42"/>
  <c r="I338" i="42"/>
  <c r="I337" i="42"/>
  <c r="I336" i="42"/>
  <c r="I335" i="42"/>
  <c r="I334" i="42"/>
  <c r="I333" i="42"/>
  <c r="I332" i="42"/>
  <c r="I331" i="42"/>
  <c r="I330" i="42"/>
  <c r="I329" i="42"/>
  <c r="I328" i="42"/>
  <c r="I327" i="42"/>
  <c r="I326" i="42"/>
  <c r="I325" i="42"/>
  <c r="I324" i="42"/>
  <c r="I323" i="42"/>
  <c r="I322" i="42"/>
  <c r="I321" i="42"/>
  <c r="I320" i="42"/>
  <c r="I319" i="42"/>
  <c r="I318" i="42"/>
  <c r="I317" i="42"/>
  <c r="I316" i="42"/>
  <c r="I315" i="42"/>
  <c r="I314" i="42"/>
  <c r="I313" i="42"/>
  <c r="I312" i="42"/>
  <c r="I311" i="42"/>
  <c r="I310" i="42"/>
  <c r="I309" i="42"/>
  <c r="I308" i="42"/>
  <c r="I307" i="42"/>
  <c r="I306" i="42"/>
  <c r="I305" i="42"/>
  <c r="I304" i="42"/>
  <c r="I303" i="42"/>
  <c r="I302" i="42"/>
  <c r="I301" i="42"/>
  <c r="I300" i="42"/>
  <c r="I299" i="42"/>
  <c r="I298" i="42"/>
  <c r="I297" i="42"/>
  <c r="I296" i="42"/>
  <c r="I295" i="42"/>
  <c r="I294" i="42"/>
  <c r="I293" i="42"/>
  <c r="I292" i="42"/>
  <c r="I291" i="42"/>
  <c r="I290" i="42"/>
  <c r="I289" i="42"/>
  <c r="I288" i="42"/>
  <c r="I287" i="42"/>
  <c r="I286" i="42"/>
  <c r="I285" i="42"/>
  <c r="I284" i="42"/>
  <c r="I283" i="42"/>
  <c r="I282" i="42"/>
  <c r="I281" i="42"/>
  <c r="I280" i="42"/>
  <c r="I279" i="42"/>
  <c r="I278" i="42"/>
  <c r="I277" i="42"/>
  <c r="I276" i="42"/>
  <c r="I275" i="42"/>
  <c r="I274" i="42"/>
  <c r="I273" i="42"/>
  <c r="I272" i="42"/>
  <c r="I271" i="42"/>
  <c r="I270" i="42"/>
  <c r="I269" i="42"/>
  <c r="I268" i="42"/>
  <c r="I267" i="42"/>
  <c r="I266" i="42"/>
  <c r="I265" i="42"/>
  <c r="I264" i="42"/>
  <c r="I263" i="42"/>
  <c r="I262" i="42"/>
  <c r="I261" i="42"/>
  <c r="I260" i="42"/>
  <c r="I259" i="42"/>
  <c r="I258" i="42"/>
  <c r="I257" i="42"/>
  <c r="I256" i="42"/>
  <c r="I255" i="42"/>
  <c r="I254" i="42"/>
  <c r="I253" i="42"/>
  <c r="I252" i="42"/>
  <c r="I251" i="42"/>
  <c r="I250" i="42"/>
  <c r="I249" i="42"/>
  <c r="I248" i="42"/>
  <c r="I247" i="42"/>
  <c r="I246" i="42"/>
  <c r="I245" i="42"/>
  <c r="I244" i="42"/>
  <c r="I243" i="42"/>
  <c r="I242" i="42"/>
  <c r="I241" i="42"/>
  <c r="I240" i="42"/>
  <c r="I239" i="42"/>
  <c r="I238" i="42"/>
  <c r="I237" i="42"/>
  <c r="I236" i="42"/>
  <c r="I235" i="42"/>
  <c r="I234" i="42"/>
  <c r="I233" i="42"/>
  <c r="I232" i="42"/>
  <c r="I231" i="42"/>
  <c r="I230" i="42"/>
  <c r="I229" i="42"/>
  <c r="I228" i="42"/>
  <c r="I227" i="42"/>
  <c r="I226" i="42"/>
  <c r="I225" i="42"/>
  <c r="I224" i="42"/>
  <c r="I223" i="42"/>
  <c r="I222" i="42"/>
  <c r="I221" i="42"/>
  <c r="I220" i="42"/>
  <c r="I219" i="42"/>
  <c r="I218" i="42"/>
  <c r="I217" i="42"/>
  <c r="I216" i="42"/>
  <c r="I215" i="42"/>
  <c r="I214" i="42"/>
  <c r="I213" i="42"/>
  <c r="I212" i="42"/>
  <c r="I211" i="42"/>
  <c r="I210" i="42"/>
  <c r="I209" i="42"/>
  <c r="I208" i="42"/>
  <c r="I207" i="42"/>
  <c r="I206" i="42"/>
  <c r="I205" i="42"/>
  <c r="I204" i="42"/>
  <c r="I203" i="42"/>
  <c r="I202" i="42"/>
  <c r="I201" i="42"/>
  <c r="I200" i="42"/>
  <c r="I199" i="42"/>
  <c r="I198" i="42"/>
  <c r="I197" i="42"/>
  <c r="I196" i="42"/>
  <c r="I195" i="42"/>
  <c r="I194" i="42"/>
  <c r="I193" i="42"/>
  <c r="I192" i="42"/>
  <c r="I191" i="42"/>
  <c r="I190" i="42"/>
  <c r="I189" i="42"/>
  <c r="I188" i="42"/>
  <c r="I187" i="42"/>
  <c r="I186" i="42"/>
  <c r="I185" i="42"/>
  <c r="I184" i="42"/>
  <c r="I183" i="42"/>
  <c r="I182" i="42"/>
  <c r="I181" i="42"/>
  <c r="I180" i="42"/>
  <c r="I179" i="42"/>
  <c r="I178" i="42"/>
  <c r="I177" i="42"/>
  <c r="I176" i="42"/>
  <c r="I175" i="42"/>
  <c r="I174" i="42"/>
  <c r="I173" i="42"/>
  <c r="I172" i="42"/>
  <c r="I171" i="42"/>
  <c r="I170" i="42"/>
  <c r="I169" i="42"/>
  <c r="I168" i="42"/>
  <c r="I167" i="42"/>
  <c r="I166" i="42"/>
  <c r="I165" i="42"/>
  <c r="I164" i="42"/>
  <c r="I163" i="42"/>
  <c r="I162" i="42"/>
  <c r="I161" i="42"/>
  <c r="I160" i="42"/>
  <c r="I159" i="42"/>
  <c r="I158" i="42"/>
  <c r="I157" i="42"/>
  <c r="I156" i="42"/>
  <c r="I155" i="42"/>
  <c r="I154" i="42"/>
  <c r="I153" i="42"/>
  <c r="I152" i="42"/>
  <c r="I151" i="42"/>
  <c r="I150" i="42"/>
  <c r="I149" i="42"/>
  <c r="I148" i="42"/>
  <c r="I147" i="42"/>
  <c r="I146" i="42"/>
  <c r="I145" i="42"/>
  <c r="I144" i="42"/>
  <c r="I143" i="42"/>
  <c r="I142" i="42"/>
  <c r="I141" i="42"/>
  <c r="I140" i="42"/>
  <c r="I139" i="42"/>
  <c r="I138" i="42"/>
  <c r="I137" i="42"/>
  <c r="I136" i="42"/>
  <c r="I135" i="42"/>
  <c r="I134" i="42"/>
  <c r="I133" i="42"/>
  <c r="I132" i="42"/>
  <c r="I131" i="42"/>
  <c r="I130" i="42"/>
  <c r="I129" i="42"/>
  <c r="I128" i="42"/>
  <c r="I127" i="42"/>
  <c r="I126" i="42"/>
  <c r="I125" i="42"/>
  <c r="I124" i="42"/>
  <c r="I123" i="42"/>
  <c r="I122" i="42"/>
  <c r="I121" i="42"/>
  <c r="I120" i="42"/>
  <c r="I119" i="42"/>
  <c r="I118" i="42"/>
  <c r="I117" i="42"/>
  <c r="I116" i="42"/>
  <c r="I115" i="42"/>
  <c r="I114" i="42"/>
  <c r="I113" i="42"/>
  <c r="I112" i="42"/>
  <c r="I111" i="42"/>
  <c r="I110" i="42"/>
  <c r="I109" i="42"/>
  <c r="I108" i="42"/>
  <c r="I107" i="42"/>
  <c r="I106" i="42"/>
  <c r="I105" i="42"/>
  <c r="I104" i="42"/>
  <c r="I103" i="42"/>
  <c r="I102" i="42"/>
  <c r="I101" i="42"/>
  <c r="I100" i="42"/>
  <c r="I99" i="42"/>
  <c r="I98" i="42"/>
  <c r="I97" i="42"/>
  <c r="I96" i="42"/>
  <c r="I95" i="42"/>
  <c r="I94" i="42"/>
  <c r="I93" i="42"/>
  <c r="I92" i="42"/>
  <c r="I91" i="42"/>
  <c r="I90" i="42"/>
  <c r="I89" i="42"/>
  <c r="I88" i="42"/>
  <c r="I87" i="42"/>
  <c r="I86" i="42"/>
  <c r="I85" i="42"/>
  <c r="I84" i="42"/>
  <c r="I83" i="42"/>
  <c r="I82" i="42"/>
  <c r="I81" i="42"/>
  <c r="I80" i="42"/>
  <c r="I79" i="42"/>
  <c r="I78" i="42"/>
  <c r="I77" i="42"/>
  <c r="I76" i="42"/>
  <c r="I75" i="42"/>
  <c r="I74" i="42"/>
  <c r="I73" i="42"/>
  <c r="I72" i="42"/>
  <c r="I71" i="42"/>
  <c r="I70" i="42"/>
  <c r="I69" i="42"/>
  <c r="I68" i="42"/>
  <c r="I67" i="42"/>
  <c r="I66" i="42"/>
  <c r="I65" i="42"/>
  <c r="I64" i="42"/>
  <c r="I63" i="42"/>
  <c r="I62" i="42"/>
  <c r="I61" i="42"/>
  <c r="I60" i="42"/>
  <c r="I59" i="42"/>
  <c r="I58" i="42"/>
  <c r="I57" i="42"/>
  <c r="I56" i="42"/>
  <c r="I55" i="42"/>
  <c r="I54" i="42"/>
  <c r="I53" i="42"/>
  <c r="I52" i="42"/>
  <c r="I51" i="42"/>
  <c r="I50" i="42"/>
  <c r="I49" i="42"/>
  <c r="I48" i="42"/>
  <c r="I47" i="42"/>
  <c r="I46" i="42"/>
  <c r="I45" i="42"/>
  <c r="I44" i="42"/>
  <c r="I43" i="42"/>
  <c r="I42" i="42"/>
  <c r="I41" i="42"/>
  <c r="I40" i="42"/>
  <c r="I39" i="42"/>
  <c r="I38" i="42"/>
  <c r="I37" i="42"/>
  <c r="I36" i="42"/>
  <c r="I35" i="42"/>
  <c r="I34" i="42"/>
  <c r="I33" i="42"/>
  <c r="I32" i="42"/>
  <c r="I31" i="42"/>
  <c r="I30" i="42"/>
  <c r="I29" i="42"/>
  <c r="I28" i="42"/>
  <c r="I27" i="42"/>
  <c r="I26" i="42"/>
  <c r="I25" i="42"/>
  <c r="I24" i="42"/>
  <c r="I23" i="42"/>
  <c r="I22" i="42"/>
  <c r="I21" i="42"/>
  <c r="I20" i="42"/>
  <c r="I19" i="42"/>
  <c r="I18" i="42"/>
  <c r="I17" i="42"/>
  <c r="I16" i="42"/>
  <c r="I15" i="42"/>
  <c r="I14" i="42"/>
  <c r="I13" i="42"/>
  <c r="H13" i="42"/>
  <c r="E104" i="44" l="1"/>
  <c r="E100" i="44"/>
  <c r="E102" i="44"/>
  <c r="E101" i="44"/>
  <c r="E103" i="44"/>
  <c r="E99" i="44"/>
  <c r="E98" i="44"/>
  <c r="E97" i="44"/>
  <c r="E77" i="1"/>
  <c r="E105" i="44" l="1"/>
  <c r="F70" i="75" l="1"/>
  <c r="H71" i="75" s="1"/>
  <c r="F68" i="75"/>
  <c r="H69" i="75" s="1"/>
  <c r="F66" i="75"/>
  <c r="F64" i="75"/>
  <c r="F65" i="75" s="1"/>
  <c r="F62" i="75"/>
  <c r="F60" i="75"/>
  <c r="H61" i="75" s="1"/>
  <c r="F58" i="75"/>
  <c r="F56" i="75"/>
  <c r="F57" i="75" s="1"/>
  <c r="M20" i="75"/>
  <c r="M21" i="75"/>
  <c r="M22" i="75"/>
  <c r="M23" i="75"/>
  <c r="M24" i="75"/>
  <c r="M25" i="75"/>
  <c r="M26" i="75"/>
  <c r="M27" i="75"/>
  <c r="M28" i="75"/>
  <c r="M29" i="75"/>
  <c r="M30" i="75"/>
  <c r="M31" i="75"/>
  <c r="M32" i="75"/>
  <c r="M33" i="75"/>
  <c r="M34" i="75"/>
  <c r="M35" i="75"/>
  <c r="M36" i="75"/>
  <c r="M37" i="75"/>
  <c r="M38" i="75"/>
  <c r="M39" i="75"/>
  <c r="M40" i="75"/>
  <c r="M41" i="75"/>
  <c r="M42" i="75"/>
  <c r="M43" i="75"/>
  <c r="M44" i="75"/>
  <c r="M45" i="75"/>
  <c r="M46" i="75"/>
  <c r="M47" i="75"/>
  <c r="M48" i="75"/>
  <c r="M49" i="75"/>
  <c r="M50" i="75"/>
  <c r="M19" i="75"/>
  <c r="K51" i="75"/>
  <c r="J51" i="75"/>
  <c r="I51" i="75"/>
  <c r="H51" i="75"/>
  <c r="G51" i="75"/>
  <c r="F51" i="75"/>
  <c r="D51" i="75"/>
  <c r="D71" i="75"/>
  <c r="D69" i="75"/>
  <c r="D67" i="75"/>
  <c r="G66" i="75"/>
  <c r="G67" i="75" s="1"/>
  <c r="D65" i="75"/>
  <c r="D63" i="75"/>
  <c r="D61" i="75"/>
  <c r="D59" i="75"/>
  <c r="G58" i="75"/>
  <c r="G59" i="75" s="1"/>
  <c r="D57" i="75"/>
  <c r="F54" i="76"/>
  <c r="E54" i="76"/>
  <c r="F72" i="75" l="1"/>
  <c r="F73" i="75" s="1"/>
  <c r="H63" i="75"/>
  <c r="H67" i="75"/>
  <c r="H59" i="75"/>
  <c r="H65" i="75"/>
  <c r="G64" i="75"/>
  <c r="G65" i="75" s="1"/>
  <c r="G56" i="75"/>
  <c r="G57" i="75" s="1"/>
  <c r="F63" i="75"/>
  <c r="F71" i="75"/>
  <c r="F61" i="75"/>
  <c r="G62" i="75"/>
  <c r="F69" i="75"/>
  <c r="G70" i="75"/>
  <c r="G71" i="75" s="1"/>
  <c r="F59" i="75"/>
  <c r="G60" i="75"/>
  <c r="G61" i="75" s="1"/>
  <c r="F67" i="75"/>
  <c r="G68" i="75"/>
  <c r="G69" i="75" s="1"/>
  <c r="G72" i="75" l="1"/>
  <c r="G73" i="75" s="1"/>
  <c r="G63" i="75"/>
  <c r="C16" i="80"/>
  <c r="C15" i="80"/>
  <c r="C14" i="80"/>
  <c r="C13" i="80"/>
  <c r="C12" i="80"/>
  <c r="E26" i="1" l="1"/>
  <c r="E27" i="1"/>
  <c r="E28" i="1"/>
  <c r="G28" i="1" s="1"/>
  <c r="E29" i="1"/>
  <c r="E30" i="1"/>
  <c r="E31" i="1"/>
  <c r="G31" i="1" s="1"/>
  <c r="E32" i="1"/>
  <c r="G32" i="1" s="1"/>
  <c r="E33" i="1"/>
  <c r="E34" i="1"/>
  <c r="E35" i="1"/>
  <c r="E36" i="1"/>
  <c r="G36" i="1" s="1"/>
  <c r="E37" i="1"/>
  <c r="E38" i="1"/>
  <c r="E39" i="1"/>
  <c r="G39" i="1" s="1"/>
  <c r="E40" i="1"/>
  <c r="G40" i="1" s="1"/>
  <c r="E41" i="1"/>
  <c r="E42" i="1"/>
  <c r="E43" i="1"/>
  <c r="G43" i="1" s="1"/>
  <c r="E44" i="1"/>
  <c r="G44" i="1" s="1"/>
  <c r="E45" i="1"/>
  <c r="E46" i="1"/>
  <c r="E47" i="1"/>
  <c r="G47" i="1" s="1"/>
  <c r="E48" i="1"/>
  <c r="G48" i="1" s="1"/>
  <c r="E49" i="1"/>
  <c r="G51" i="1"/>
  <c r="G52" i="1"/>
  <c r="G55" i="1"/>
  <c r="G56" i="1"/>
  <c r="E51" i="72"/>
  <c r="B44" i="72"/>
  <c r="C44" i="72"/>
  <c r="D44" i="72"/>
  <c r="B45" i="72"/>
  <c r="C45" i="72"/>
  <c r="D45" i="72"/>
  <c r="B46" i="72"/>
  <c r="C46" i="72"/>
  <c r="D46" i="72"/>
  <c r="B47" i="72"/>
  <c r="C47" i="72"/>
  <c r="D47" i="72"/>
  <c r="B48" i="72"/>
  <c r="C48" i="72"/>
  <c r="D48" i="72"/>
  <c r="B49" i="72"/>
  <c r="C49" i="72"/>
  <c r="D49" i="72"/>
  <c r="B50" i="72"/>
  <c r="C50" i="72"/>
  <c r="D50" i="72"/>
  <c r="B25" i="72"/>
  <c r="C25" i="72"/>
  <c r="D25" i="72"/>
  <c r="B26" i="72"/>
  <c r="C26" i="72"/>
  <c r="D26" i="72"/>
  <c r="B27" i="72"/>
  <c r="C27" i="72"/>
  <c r="D27" i="72"/>
  <c r="B28" i="72"/>
  <c r="C28" i="72"/>
  <c r="D28" i="72"/>
  <c r="B29" i="72"/>
  <c r="C29" i="72"/>
  <c r="D29" i="72"/>
  <c r="B30" i="72"/>
  <c r="C30" i="72"/>
  <c r="D30" i="72"/>
  <c r="B31" i="72"/>
  <c r="C31" i="72"/>
  <c r="D31" i="72"/>
  <c r="B32" i="72"/>
  <c r="C32" i="72"/>
  <c r="D32" i="72"/>
  <c r="B33" i="72"/>
  <c r="C33" i="72"/>
  <c r="D33" i="72"/>
  <c r="B34" i="72"/>
  <c r="C34" i="72"/>
  <c r="D34" i="72"/>
  <c r="B35" i="72"/>
  <c r="C35" i="72"/>
  <c r="D35" i="72"/>
  <c r="B36" i="72"/>
  <c r="C36" i="72"/>
  <c r="D36" i="72"/>
  <c r="B37" i="72"/>
  <c r="C37" i="72"/>
  <c r="D37" i="72"/>
  <c r="B38" i="72"/>
  <c r="C38" i="72"/>
  <c r="D38" i="72"/>
  <c r="B39" i="72"/>
  <c r="C39" i="72"/>
  <c r="D39" i="72"/>
  <c r="B40" i="72"/>
  <c r="C40" i="72"/>
  <c r="D40" i="72"/>
  <c r="B41" i="72"/>
  <c r="C41" i="72"/>
  <c r="D41" i="72"/>
  <c r="B42" i="72"/>
  <c r="C42" i="72"/>
  <c r="D42" i="72"/>
  <c r="B43" i="72"/>
  <c r="C43" i="72"/>
  <c r="D43" i="72"/>
  <c r="B21" i="72"/>
  <c r="C21" i="72"/>
  <c r="D21" i="72"/>
  <c r="B22" i="72"/>
  <c r="C22" i="72"/>
  <c r="D22" i="72"/>
  <c r="B23" i="72"/>
  <c r="C23" i="72"/>
  <c r="D23" i="72"/>
  <c r="B24" i="72"/>
  <c r="C24" i="72"/>
  <c r="D24" i="72"/>
  <c r="B20" i="72"/>
  <c r="C20" i="72"/>
  <c r="D20" i="72"/>
  <c r="B19" i="72"/>
  <c r="C19" i="72"/>
  <c r="D19" i="72"/>
  <c r="E66" i="72"/>
  <c r="B86" i="72"/>
  <c r="B105" i="73"/>
  <c r="C34" i="71"/>
  <c r="C35" i="71"/>
  <c r="C36" i="71"/>
  <c r="C37" i="71"/>
  <c r="C38" i="71"/>
  <c r="C39" i="71"/>
  <c r="C40" i="71"/>
  <c r="C41" i="71"/>
  <c r="C42" i="71"/>
  <c r="C43" i="71"/>
  <c r="C44" i="71"/>
  <c r="C45" i="71"/>
  <c r="C46" i="71"/>
  <c r="C47" i="71"/>
  <c r="C48" i="71"/>
  <c r="C49" i="71"/>
  <c r="C50" i="71"/>
  <c r="C51" i="71"/>
  <c r="C52" i="71"/>
  <c r="C53" i="71"/>
  <c r="C54" i="71"/>
  <c r="C55" i="71"/>
  <c r="C56" i="71"/>
  <c r="C57" i="71"/>
  <c r="C58" i="71"/>
  <c r="C59" i="71"/>
  <c r="C60" i="71"/>
  <c r="C61" i="71"/>
  <c r="C62" i="71"/>
  <c r="C63" i="71"/>
  <c r="C64" i="71"/>
  <c r="F3015" i="64"/>
  <c r="F3014" i="64"/>
  <c r="F3013" i="64"/>
  <c r="F3012" i="64"/>
  <c r="F3011" i="64"/>
  <c r="F3010" i="64"/>
  <c r="F3009" i="64"/>
  <c r="F3008" i="64"/>
  <c r="F3007" i="64"/>
  <c r="F3006" i="64"/>
  <c r="F3005" i="64"/>
  <c r="F3004" i="64"/>
  <c r="F3003" i="64"/>
  <c r="F3002" i="64"/>
  <c r="F3001" i="64"/>
  <c r="F3000" i="64"/>
  <c r="F2999" i="64"/>
  <c r="F2998" i="64"/>
  <c r="F2997" i="64"/>
  <c r="F2996" i="64"/>
  <c r="F2995" i="64"/>
  <c r="F2994" i="64"/>
  <c r="F2993" i="64"/>
  <c r="F2992" i="64"/>
  <c r="F2991" i="64"/>
  <c r="F2990" i="64"/>
  <c r="F2989" i="64"/>
  <c r="F2988" i="64"/>
  <c r="F2987" i="64"/>
  <c r="F2986" i="64"/>
  <c r="F2985" i="64"/>
  <c r="F2984" i="64"/>
  <c r="F2983" i="64"/>
  <c r="F2982" i="64"/>
  <c r="F2981" i="64"/>
  <c r="F2980" i="64"/>
  <c r="F2979" i="64"/>
  <c r="F2978" i="64"/>
  <c r="F2977" i="64"/>
  <c r="F2976" i="64"/>
  <c r="F2975" i="64"/>
  <c r="F2974" i="64"/>
  <c r="F2973" i="64"/>
  <c r="F2972" i="64"/>
  <c r="F2971" i="64"/>
  <c r="F2970" i="64"/>
  <c r="F2969" i="64"/>
  <c r="F2968" i="64"/>
  <c r="F2967" i="64"/>
  <c r="F2966" i="64"/>
  <c r="F2965" i="64"/>
  <c r="F2964" i="64"/>
  <c r="F2963" i="64"/>
  <c r="F2962" i="64"/>
  <c r="F2961" i="64"/>
  <c r="F2960" i="64"/>
  <c r="F2959" i="64"/>
  <c r="F2958" i="64"/>
  <c r="F2957" i="64"/>
  <c r="F2956" i="64"/>
  <c r="F2955" i="64"/>
  <c r="F2954" i="64"/>
  <c r="F2953" i="64"/>
  <c r="F2952" i="64"/>
  <c r="F2951" i="64"/>
  <c r="F2950" i="64"/>
  <c r="F2949" i="64"/>
  <c r="F2948" i="64"/>
  <c r="F2947" i="64"/>
  <c r="F2946" i="64"/>
  <c r="F2945" i="64"/>
  <c r="F2944" i="64"/>
  <c r="F2943" i="64"/>
  <c r="F2942" i="64"/>
  <c r="F2941" i="64"/>
  <c r="F2940" i="64"/>
  <c r="F2939" i="64"/>
  <c r="F2938" i="64"/>
  <c r="F2937" i="64"/>
  <c r="F2936" i="64"/>
  <c r="F2935" i="64"/>
  <c r="F2934" i="64"/>
  <c r="F2933" i="64"/>
  <c r="F2932" i="64"/>
  <c r="F2931" i="64"/>
  <c r="F2930" i="64"/>
  <c r="F2929" i="64"/>
  <c r="F2928" i="64"/>
  <c r="F2927" i="64"/>
  <c r="F2926" i="64"/>
  <c r="F2925" i="64"/>
  <c r="F2924" i="64"/>
  <c r="F2923" i="64"/>
  <c r="F2922" i="64"/>
  <c r="F2921" i="64"/>
  <c r="F2920" i="64"/>
  <c r="F2919" i="64"/>
  <c r="F2918" i="64"/>
  <c r="F2917" i="64"/>
  <c r="F2916" i="64"/>
  <c r="F2915" i="64"/>
  <c r="F2914" i="64"/>
  <c r="F2913" i="64"/>
  <c r="F2912" i="64"/>
  <c r="F2911" i="64"/>
  <c r="F2910" i="64"/>
  <c r="F2909" i="64"/>
  <c r="F2908" i="64"/>
  <c r="F2907" i="64"/>
  <c r="F2906" i="64"/>
  <c r="F2905" i="64"/>
  <c r="F2904" i="64"/>
  <c r="F2903" i="64"/>
  <c r="F2902" i="64"/>
  <c r="F2901" i="64"/>
  <c r="F2900" i="64"/>
  <c r="F2899" i="64"/>
  <c r="F2898" i="64"/>
  <c r="F2897" i="64"/>
  <c r="F2896" i="64"/>
  <c r="F2895" i="64"/>
  <c r="F2894" i="64"/>
  <c r="F2893" i="64"/>
  <c r="F2892" i="64"/>
  <c r="F2891" i="64"/>
  <c r="F2890" i="64"/>
  <c r="F2889" i="64"/>
  <c r="F2888" i="64"/>
  <c r="F2887" i="64"/>
  <c r="F2886" i="64"/>
  <c r="F2885" i="64"/>
  <c r="F2884" i="64"/>
  <c r="F2883" i="64"/>
  <c r="F2882" i="64"/>
  <c r="F2881" i="64"/>
  <c r="F2880" i="64"/>
  <c r="F2879" i="64"/>
  <c r="F2878" i="64"/>
  <c r="F2877" i="64"/>
  <c r="F2876" i="64"/>
  <c r="F2875" i="64"/>
  <c r="F2874" i="64"/>
  <c r="F2873" i="64"/>
  <c r="F2872" i="64"/>
  <c r="F2871" i="64"/>
  <c r="F2870" i="64"/>
  <c r="F2869" i="64"/>
  <c r="F2868" i="64"/>
  <c r="F2867" i="64"/>
  <c r="F2866" i="64"/>
  <c r="F2865" i="64"/>
  <c r="F2864" i="64"/>
  <c r="F2863" i="64"/>
  <c r="F2862" i="64"/>
  <c r="F2861" i="64"/>
  <c r="F2860" i="64"/>
  <c r="F2859" i="64"/>
  <c r="F2858" i="64"/>
  <c r="F2857" i="64"/>
  <c r="F2856" i="64"/>
  <c r="F2855" i="64"/>
  <c r="F2854" i="64"/>
  <c r="F2853" i="64"/>
  <c r="F2852" i="64"/>
  <c r="F2851" i="64"/>
  <c r="F2850" i="64"/>
  <c r="F2849" i="64"/>
  <c r="F2848" i="64"/>
  <c r="F2847" i="64"/>
  <c r="F2846" i="64"/>
  <c r="F2845" i="64"/>
  <c r="F2844" i="64"/>
  <c r="F2843" i="64"/>
  <c r="F2842" i="64"/>
  <c r="F2841" i="64"/>
  <c r="F2840" i="64"/>
  <c r="F2839" i="64"/>
  <c r="F2838" i="64"/>
  <c r="F2837" i="64"/>
  <c r="F2836" i="64"/>
  <c r="F2835" i="64"/>
  <c r="F2834" i="64"/>
  <c r="F2833" i="64"/>
  <c r="F2832" i="64"/>
  <c r="F2831" i="64"/>
  <c r="F2830" i="64"/>
  <c r="F2829" i="64"/>
  <c r="F2828" i="64"/>
  <c r="F2827" i="64"/>
  <c r="F2826" i="64"/>
  <c r="F2825" i="64"/>
  <c r="F2824" i="64"/>
  <c r="F2823" i="64"/>
  <c r="F2822" i="64"/>
  <c r="F2821" i="64"/>
  <c r="F2820" i="64"/>
  <c r="F2819" i="64"/>
  <c r="F2818" i="64"/>
  <c r="F2817" i="64"/>
  <c r="F2816" i="64"/>
  <c r="F2815" i="64"/>
  <c r="F2814" i="64"/>
  <c r="F2813" i="64"/>
  <c r="F2812" i="64"/>
  <c r="F2811" i="64"/>
  <c r="F2810" i="64"/>
  <c r="F2809" i="64"/>
  <c r="F2808" i="64"/>
  <c r="F2807" i="64"/>
  <c r="F2806" i="64"/>
  <c r="F2805" i="64"/>
  <c r="F2804" i="64"/>
  <c r="F2803" i="64"/>
  <c r="F2802" i="64"/>
  <c r="F2801" i="64"/>
  <c r="F2800" i="64"/>
  <c r="F2799" i="64"/>
  <c r="F2798" i="64"/>
  <c r="F2797" i="64"/>
  <c r="F2796" i="64"/>
  <c r="F2795" i="64"/>
  <c r="F2794" i="64"/>
  <c r="F2793" i="64"/>
  <c r="F2792" i="64"/>
  <c r="F2791" i="64"/>
  <c r="F2790" i="64"/>
  <c r="F2789" i="64"/>
  <c r="F2788" i="64"/>
  <c r="F2787" i="64"/>
  <c r="F2786" i="64"/>
  <c r="F2785" i="64"/>
  <c r="F2784" i="64"/>
  <c r="F2783" i="64"/>
  <c r="F2782" i="64"/>
  <c r="F2781" i="64"/>
  <c r="F2780" i="64"/>
  <c r="F2779" i="64"/>
  <c r="F2778" i="64"/>
  <c r="F2777" i="64"/>
  <c r="F2776" i="64"/>
  <c r="F2775" i="64"/>
  <c r="F2774" i="64"/>
  <c r="F2773" i="64"/>
  <c r="F2772" i="64"/>
  <c r="F2771" i="64"/>
  <c r="F2770" i="64"/>
  <c r="F2769" i="64"/>
  <c r="F2768" i="64"/>
  <c r="F2767" i="64"/>
  <c r="F2766" i="64"/>
  <c r="F2765" i="64"/>
  <c r="F2764" i="64"/>
  <c r="F2763" i="64"/>
  <c r="F2762" i="64"/>
  <c r="F2761" i="64"/>
  <c r="F2760" i="64"/>
  <c r="F2759" i="64"/>
  <c r="F2758" i="64"/>
  <c r="F2757" i="64"/>
  <c r="F2756" i="64"/>
  <c r="F2755" i="64"/>
  <c r="F2754" i="64"/>
  <c r="F2753" i="64"/>
  <c r="F2752" i="64"/>
  <c r="F2751" i="64"/>
  <c r="F2750" i="64"/>
  <c r="F2749" i="64"/>
  <c r="F2748" i="64"/>
  <c r="F2747" i="64"/>
  <c r="F2746" i="64"/>
  <c r="F2745" i="64"/>
  <c r="F2744" i="64"/>
  <c r="F2743" i="64"/>
  <c r="F2742" i="64"/>
  <c r="F2741" i="64"/>
  <c r="F2740" i="64"/>
  <c r="F2739" i="64"/>
  <c r="F2738" i="64"/>
  <c r="F2737" i="64"/>
  <c r="F2736" i="64"/>
  <c r="F2735" i="64"/>
  <c r="F2734" i="64"/>
  <c r="F2733" i="64"/>
  <c r="F2732" i="64"/>
  <c r="F2731" i="64"/>
  <c r="F2730" i="64"/>
  <c r="F2729" i="64"/>
  <c r="F2728" i="64"/>
  <c r="F2727" i="64"/>
  <c r="F2726" i="64"/>
  <c r="F2725" i="64"/>
  <c r="F2724" i="64"/>
  <c r="F2723" i="64"/>
  <c r="F2722" i="64"/>
  <c r="F2721" i="64"/>
  <c r="F2720" i="64"/>
  <c r="F2719" i="64"/>
  <c r="F2718" i="64"/>
  <c r="F2717" i="64"/>
  <c r="F2716" i="64"/>
  <c r="F2715" i="64"/>
  <c r="F2714" i="64"/>
  <c r="F2713" i="64"/>
  <c r="F2712" i="64"/>
  <c r="F2711" i="64"/>
  <c r="F2710" i="64"/>
  <c r="F2709" i="64"/>
  <c r="F2708" i="64"/>
  <c r="F2707" i="64"/>
  <c r="F2706" i="64"/>
  <c r="F2705" i="64"/>
  <c r="F2704" i="64"/>
  <c r="F2703" i="64"/>
  <c r="F2702" i="64"/>
  <c r="F2701" i="64"/>
  <c r="F2700" i="64"/>
  <c r="F2699" i="64"/>
  <c r="F2698" i="64"/>
  <c r="F2697" i="64"/>
  <c r="F2696" i="64"/>
  <c r="F2695" i="64"/>
  <c r="F2694" i="64"/>
  <c r="F2693" i="64"/>
  <c r="F2692" i="64"/>
  <c r="F2691" i="64"/>
  <c r="F2690" i="64"/>
  <c r="F2689" i="64"/>
  <c r="F2688" i="64"/>
  <c r="F2687" i="64"/>
  <c r="F2686" i="64"/>
  <c r="F2685" i="64"/>
  <c r="F2684" i="64"/>
  <c r="F2683" i="64"/>
  <c r="F2682" i="64"/>
  <c r="F2681" i="64"/>
  <c r="F2680" i="64"/>
  <c r="F2679" i="64"/>
  <c r="F2678" i="64"/>
  <c r="F2677" i="64"/>
  <c r="F2676" i="64"/>
  <c r="F2675" i="64"/>
  <c r="F2674" i="64"/>
  <c r="F2673" i="64"/>
  <c r="F2672" i="64"/>
  <c r="F2671" i="64"/>
  <c r="F2670" i="64"/>
  <c r="F2669" i="64"/>
  <c r="F2668" i="64"/>
  <c r="F2667" i="64"/>
  <c r="F2666" i="64"/>
  <c r="F2665" i="64"/>
  <c r="F2664" i="64"/>
  <c r="F2663" i="64"/>
  <c r="F2662" i="64"/>
  <c r="F2661" i="64"/>
  <c r="F2660" i="64"/>
  <c r="F2659" i="64"/>
  <c r="F2658" i="64"/>
  <c r="F2657" i="64"/>
  <c r="F2656" i="64"/>
  <c r="F2655" i="64"/>
  <c r="F2654" i="64"/>
  <c r="F2653" i="64"/>
  <c r="F2652" i="64"/>
  <c r="F2651" i="64"/>
  <c r="F2650" i="64"/>
  <c r="F2649" i="64"/>
  <c r="F2648" i="64"/>
  <c r="F2647" i="64"/>
  <c r="F2646" i="64"/>
  <c r="F2645" i="64"/>
  <c r="F2644" i="64"/>
  <c r="F2643" i="64"/>
  <c r="F2642" i="64"/>
  <c r="F2641" i="64"/>
  <c r="F2640" i="64"/>
  <c r="F2639" i="64"/>
  <c r="F2638" i="64"/>
  <c r="F2637" i="64"/>
  <c r="F2636" i="64"/>
  <c r="F2635" i="64"/>
  <c r="F2634" i="64"/>
  <c r="F2633" i="64"/>
  <c r="F2632" i="64"/>
  <c r="F2631" i="64"/>
  <c r="F2630" i="64"/>
  <c r="F2629" i="64"/>
  <c r="F2628" i="64"/>
  <c r="F2627" i="64"/>
  <c r="F2626" i="64"/>
  <c r="F2625" i="64"/>
  <c r="F2624" i="64"/>
  <c r="F2623" i="64"/>
  <c r="F2622" i="64"/>
  <c r="F2621" i="64"/>
  <c r="F2620" i="64"/>
  <c r="F2619" i="64"/>
  <c r="F2618" i="64"/>
  <c r="F2617" i="64"/>
  <c r="F2616" i="64"/>
  <c r="F2615" i="64"/>
  <c r="F2614" i="64"/>
  <c r="F2613" i="64"/>
  <c r="F2612" i="64"/>
  <c r="F2611" i="64"/>
  <c r="F2610" i="64"/>
  <c r="F2609" i="64"/>
  <c r="F2608" i="64"/>
  <c r="F2607" i="64"/>
  <c r="F2606" i="64"/>
  <c r="F2605" i="64"/>
  <c r="F2604" i="64"/>
  <c r="F2603" i="64"/>
  <c r="F2602" i="64"/>
  <c r="F2601" i="64"/>
  <c r="F2600" i="64"/>
  <c r="F2599" i="64"/>
  <c r="F2598" i="64"/>
  <c r="F2597" i="64"/>
  <c r="F2596" i="64"/>
  <c r="F2595" i="64"/>
  <c r="F2594" i="64"/>
  <c r="F2593" i="64"/>
  <c r="F2592" i="64"/>
  <c r="F2591" i="64"/>
  <c r="F2590" i="64"/>
  <c r="F2589" i="64"/>
  <c r="F2588" i="64"/>
  <c r="F2587" i="64"/>
  <c r="F2586" i="64"/>
  <c r="F2585" i="64"/>
  <c r="F2584" i="64"/>
  <c r="F2583" i="64"/>
  <c r="F2582" i="64"/>
  <c r="F2581" i="64"/>
  <c r="F2580" i="64"/>
  <c r="F2579" i="64"/>
  <c r="F2578" i="64"/>
  <c r="F2577" i="64"/>
  <c r="F2576" i="64"/>
  <c r="F2575" i="64"/>
  <c r="F2574" i="64"/>
  <c r="F2573" i="64"/>
  <c r="F2572" i="64"/>
  <c r="F2571" i="64"/>
  <c r="F2570" i="64"/>
  <c r="F2569" i="64"/>
  <c r="F2568" i="64"/>
  <c r="F2567" i="64"/>
  <c r="F2566" i="64"/>
  <c r="F2565" i="64"/>
  <c r="F2564" i="64"/>
  <c r="F2563" i="64"/>
  <c r="F2562" i="64"/>
  <c r="F2561" i="64"/>
  <c r="F2560" i="64"/>
  <c r="F2559" i="64"/>
  <c r="F2558" i="64"/>
  <c r="F2557" i="64"/>
  <c r="F2556" i="64"/>
  <c r="F2555" i="64"/>
  <c r="F2554" i="64"/>
  <c r="F2553" i="64"/>
  <c r="F2552" i="64"/>
  <c r="F2551" i="64"/>
  <c r="F2550" i="64"/>
  <c r="F2549" i="64"/>
  <c r="F2548" i="64"/>
  <c r="F2547" i="64"/>
  <c r="F2546" i="64"/>
  <c r="F2545" i="64"/>
  <c r="F2544" i="64"/>
  <c r="F2543" i="64"/>
  <c r="F2542" i="64"/>
  <c r="F2541" i="64"/>
  <c r="F2540" i="64"/>
  <c r="F2539" i="64"/>
  <c r="F2538" i="64"/>
  <c r="F2537" i="64"/>
  <c r="F2536" i="64"/>
  <c r="F2535" i="64"/>
  <c r="F2534" i="64"/>
  <c r="F2533" i="64"/>
  <c r="F2532" i="64"/>
  <c r="F2531" i="64"/>
  <c r="F2530" i="64"/>
  <c r="F2529" i="64"/>
  <c r="F2528" i="64"/>
  <c r="F2527" i="64"/>
  <c r="F2526" i="64"/>
  <c r="F2525" i="64"/>
  <c r="F2524" i="64"/>
  <c r="F2523" i="64"/>
  <c r="F2522" i="64"/>
  <c r="F2521" i="64"/>
  <c r="F2520" i="64"/>
  <c r="F2519" i="64"/>
  <c r="F2518" i="64"/>
  <c r="F2517" i="64"/>
  <c r="F2516" i="64"/>
  <c r="F2515" i="64"/>
  <c r="F2514" i="64"/>
  <c r="F2513" i="64"/>
  <c r="F2512" i="64"/>
  <c r="F2511" i="64"/>
  <c r="F2510" i="64"/>
  <c r="F2509" i="64"/>
  <c r="F2508" i="64"/>
  <c r="F2507" i="64"/>
  <c r="F2506" i="64"/>
  <c r="F2505" i="64"/>
  <c r="F2504" i="64"/>
  <c r="F2503" i="64"/>
  <c r="F2502" i="64"/>
  <c r="F2501" i="64"/>
  <c r="F2500" i="64"/>
  <c r="F2499" i="64"/>
  <c r="F2498" i="64"/>
  <c r="F2497" i="64"/>
  <c r="F2496" i="64"/>
  <c r="F2495" i="64"/>
  <c r="F2494" i="64"/>
  <c r="F2493" i="64"/>
  <c r="F2492" i="64"/>
  <c r="F2491" i="64"/>
  <c r="F2490" i="64"/>
  <c r="F2489" i="64"/>
  <c r="F2488" i="64"/>
  <c r="F2487" i="64"/>
  <c r="F2486" i="64"/>
  <c r="F2485" i="64"/>
  <c r="F2484" i="64"/>
  <c r="F2483" i="64"/>
  <c r="F2482" i="64"/>
  <c r="F2481" i="64"/>
  <c r="F2480" i="64"/>
  <c r="F2479" i="64"/>
  <c r="F2478" i="64"/>
  <c r="F2477" i="64"/>
  <c r="F2476" i="64"/>
  <c r="F2475" i="64"/>
  <c r="F2474" i="64"/>
  <c r="F2473" i="64"/>
  <c r="F2472" i="64"/>
  <c r="F2471" i="64"/>
  <c r="F2470" i="64"/>
  <c r="F2469" i="64"/>
  <c r="F2468" i="64"/>
  <c r="F2467" i="64"/>
  <c r="F2466" i="64"/>
  <c r="F2465" i="64"/>
  <c r="F2464" i="64"/>
  <c r="F2463" i="64"/>
  <c r="F2462" i="64"/>
  <c r="F2461" i="64"/>
  <c r="F2460" i="64"/>
  <c r="F2459" i="64"/>
  <c r="F2458" i="64"/>
  <c r="F2457" i="64"/>
  <c r="F2456" i="64"/>
  <c r="F2455" i="64"/>
  <c r="F2454" i="64"/>
  <c r="F2453" i="64"/>
  <c r="F2452" i="64"/>
  <c r="F2451" i="64"/>
  <c r="F2450" i="64"/>
  <c r="F2449" i="64"/>
  <c r="F2448" i="64"/>
  <c r="F2447" i="64"/>
  <c r="F2446" i="64"/>
  <c r="F2445" i="64"/>
  <c r="F2444" i="64"/>
  <c r="F2443" i="64"/>
  <c r="F2442" i="64"/>
  <c r="F2441" i="64"/>
  <c r="F2440" i="64"/>
  <c r="F2439" i="64"/>
  <c r="F2438" i="64"/>
  <c r="F2437" i="64"/>
  <c r="F2436" i="64"/>
  <c r="F2435" i="64"/>
  <c r="F2434" i="64"/>
  <c r="F2433" i="64"/>
  <c r="F2432" i="64"/>
  <c r="F2431" i="64"/>
  <c r="F2430" i="64"/>
  <c r="F2429" i="64"/>
  <c r="F2428" i="64"/>
  <c r="F2427" i="64"/>
  <c r="F2426" i="64"/>
  <c r="F2425" i="64"/>
  <c r="F2424" i="64"/>
  <c r="F2423" i="64"/>
  <c r="F2422" i="64"/>
  <c r="F2421" i="64"/>
  <c r="F2420" i="64"/>
  <c r="F2419" i="64"/>
  <c r="F2418" i="64"/>
  <c r="F2417" i="64"/>
  <c r="F2416" i="64"/>
  <c r="F2415" i="64"/>
  <c r="F2414" i="64"/>
  <c r="F2413" i="64"/>
  <c r="F2412" i="64"/>
  <c r="F2411" i="64"/>
  <c r="F2410" i="64"/>
  <c r="F2409" i="64"/>
  <c r="F2408" i="64"/>
  <c r="F2407" i="64"/>
  <c r="F2406" i="64"/>
  <c r="F2405" i="64"/>
  <c r="F2404" i="64"/>
  <c r="F2403" i="64"/>
  <c r="F2402" i="64"/>
  <c r="F2401" i="64"/>
  <c r="F2400" i="64"/>
  <c r="F2399" i="64"/>
  <c r="F2398" i="64"/>
  <c r="F2397" i="64"/>
  <c r="F2396" i="64"/>
  <c r="F2395" i="64"/>
  <c r="F2394" i="64"/>
  <c r="F2393" i="64"/>
  <c r="F2392" i="64"/>
  <c r="F2391" i="64"/>
  <c r="F2390" i="64"/>
  <c r="F2389" i="64"/>
  <c r="F2388" i="64"/>
  <c r="F2387" i="64"/>
  <c r="F2386" i="64"/>
  <c r="F2385" i="64"/>
  <c r="F2384" i="64"/>
  <c r="F2383" i="64"/>
  <c r="F2382" i="64"/>
  <c r="F2381" i="64"/>
  <c r="F2380" i="64"/>
  <c r="F2379" i="64"/>
  <c r="F2378" i="64"/>
  <c r="F2377" i="64"/>
  <c r="F2376" i="64"/>
  <c r="F2375" i="64"/>
  <c r="F2374" i="64"/>
  <c r="F2373" i="64"/>
  <c r="F2372" i="64"/>
  <c r="F2371" i="64"/>
  <c r="F2370" i="64"/>
  <c r="F2369" i="64"/>
  <c r="F2368" i="64"/>
  <c r="F2367" i="64"/>
  <c r="F2366" i="64"/>
  <c r="F2365" i="64"/>
  <c r="F2364" i="64"/>
  <c r="F2363" i="64"/>
  <c r="F2362" i="64"/>
  <c r="F2361" i="64"/>
  <c r="F2360" i="64"/>
  <c r="F2359" i="64"/>
  <c r="F2358" i="64"/>
  <c r="F2357" i="64"/>
  <c r="F2356" i="64"/>
  <c r="F2355" i="64"/>
  <c r="F2354" i="64"/>
  <c r="F2353" i="64"/>
  <c r="F2352" i="64"/>
  <c r="F2351" i="64"/>
  <c r="F2350" i="64"/>
  <c r="F2349" i="64"/>
  <c r="F2348" i="64"/>
  <c r="F2347" i="64"/>
  <c r="F2346" i="64"/>
  <c r="F2345" i="64"/>
  <c r="F2344" i="64"/>
  <c r="F2343" i="64"/>
  <c r="F2342" i="64"/>
  <c r="F2341" i="64"/>
  <c r="F2340" i="64"/>
  <c r="F2339" i="64"/>
  <c r="F2338" i="64"/>
  <c r="F2337" i="64"/>
  <c r="F2336" i="64"/>
  <c r="F2335" i="64"/>
  <c r="F2334" i="64"/>
  <c r="F2333" i="64"/>
  <c r="F2332" i="64"/>
  <c r="F2331" i="64"/>
  <c r="F2330" i="64"/>
  <c r="F2329" i="64"/>
  <c r="F2328" i="64"/>
  <c r="F2327" i="64"/>
  <c r="F2326" i="64"/>
  <c r="F2325" i="64"/>
  <c r="F2324" i="64"/>
  <c r="F2323" i="64"/>
  <c r="F2322" i="64"/>
  <c r="F2321" i="64"/>
  <c r="F2320" i="64"/>
  <c r="F2319" i="64"/>
  <c r="F2318" i="64"/>
  <c r="F2317" i="64"/>
  <c r="F2316" i="64"/>
  <c r="F2315" i="64"/>
  <c r="F2314" i="64"/>
  <c r="F2313" i="64"/>
  <c r="F2312" i="64"/>
  <c r="F2311" i="64"/>
  <c r="F2310" i="64"/>
  <c r="F2309" i="64"/>
  <c r="F2308" i="64"/>
  <c r="F2307" i="64"/>
  <c r="F2306" i="64"/>
  <c r="F2305" i="64"/>
  <c r="F2304" i="64"/>
  <c r="F2303" i="64"/>
  <c r="F2302" i="64"/>
  <c r="F2301" i="64"/>
  <c r="F2300" i="64"/>
  <c r="F2299" i="64"/>
  <c r="F2298" i="64"/>
  <c r="F2297" i="64"/>
  <c r="F2296" i="64"/>
  <c r="F2295" i="64"/>
  <c r="F2294" i="64"/>
  <c r="F2293" i="64"/>
  <c r="F2292" i="64"/>
  <c r="F2291" i="64"/>
  <c r="F2290" i="64"/>
  <c r="F2289" i="64"/>
  <c r="F2288" i="64"/>
  <c r="F2287" i="64"/>
  <c r="F2286" i="64"/>
  <c r="F2285" i="64"/>
  <c r="F2284" i="64"/>
  <c r="F2283" i="64"/>
  <c r="F2282" i="64"/>
  <c r="F2281" i="64"/>
  <c r="F2280" i="64"/>
  <c r="F2279" i="64"/>
  <c r="F2278" i="64"/>
  <c r="F2277" i="64"/>
  <c r="F2276" i="64"/>
  <c r="F2275" i="64"/>
  <c r="F2274" i="64"/>
  <c r="F2273" i="64"/>
  <c r="F2272" i="64"/>
  <c r="F2271" i="64"/>
  <c r="F2270" i="64"/>
  <c r="F2269" i="64"/>
  <c r="F2268" i="64"/>
  <c r="F2267" i="64"/>
  <c r="F2266" i="64"/>
  <c r="F2265" i="64"/>
  <c r="F2264" i="64"/>
  <c r="F2263" i="64"/>
  <c r="F2262" i="64"/>
  <c r="F2261" i="64"/>
  <c r="F2260" i="64"/>
  <c r="F2259" i="64"/>
  <c r="F2258" i="64"/>
  <c r="F2257" i="64"/>
  <c r="F2256" i="64"/>
  <c r="F2255" i="64"/>
  <c r="F2254" i="64"/>
  <c r="F2253" i="64"/>
  <c r="F2252" i="64"/>
  <c r="F2251" i="64"/>
  <c r="F2250" i="64"/>
  <c r="F2249" i="64"/>
  <c r="F2248" i="64"/>
  <c r="F2247" i="64"/>
  <c r="F2246" i="64"/>
  <c r="F2245" i="64"/>
  <c r="F2244" i="64"/>
  <c r="F2243" i="64"/>
  <c r="F2242" i="64"/>
  <c r="F2241" i="64"/>
  <c r="F2240" i="64"/>
  <c r="F2239" i="64"/>
  <c r="F2238" i="64"/>
  <c r="F2237" i="64"/>
  <c r="F2236" i="64"/>
  <c r="F2235" i="64"/>
  <c r="F2234" i="64"/>
  <c r="F2233" i="64"/>
  <c r="F2232" i="64"/>
  <c r="F2231" i="64"/>
  <c r="F2230" i="64"/>
  <c r="F2229" i="64"/>
  <c r="F2228" i="64"/>
  <c r="F2227" i="64"/>
  <c r="F2226" i="64"/>
  <c r="F2225" i="64"/>
  <c r="F2224" i="64"/>
  <c r="F2223" i="64"/>
  <c r="F2222" i="64"/>
  <c r="F2221" i="64"/>
  <c r="F2220" i="64"/>
  <c r="F2219" i="64"/>
  <c r="F2218" i="64"/>
  <c r="F2217" i="64"/>
  <c r="F2216" i="64"/>
  <c r="F2215" i="64"/>
  <c r="F2214" i="64"/>
  <c r="F2213" i="64"/>
  <c r="F2212" i="64"/>
  <c r="F2211" i="64"/>
  <c r="F2210" i="64"/>
  <c r="F2209" i="64"/>
  <c r="F2208" i="64"/>
  <c r="F2207" i="64"/>
  <c r="F2206" i="64"/>
  <c r="F2205" i="64"/>
  <c r="F2204" i="64"/>
  <c r="F2203" i="64"/>
  <c r="F2202" i="64"/>
  <c r="F2201" i="64"/>
  <c r="F2200" i="64"/>
  <c r="F2199" i="64"/>
  <c r="F2198" i="64"/>
  <c r="F2197" i="64"/>
  <c r="F2196" i="64"/>
  <c r="F2195" i="64"/>
  <c r="F2194" i="64"/>
  <c r="F2193" i="64"/>
  <c r="F2192" i="64"/>
  <c r="F2191" i="64"/>
  <c r="F2190" i="64"/>
  <c r="F2189" i="64"/>
  <c r="F2188" i="64"/>
  <c r="F2187" i="64"/>
  <c r="F2186" i="64"/>
  <c r="F2185" i="64"/>
  <c r="F2184" i="64"/>
  <c r="F2183" i="64"/>
  <c r="F2182" i="64"/>
  <c r="F2181" i="64"/>
  <c r="F2180" i="64"/>
  <c r="F2179" i="64"/>
  <c r="F2178" i="64"/>
  <c r="F2177" i="64"/>
  <c r="F2176" i="64"/>
  <c r="F2175" i="64"/>
  <c r="F2174" i="64"/>
  <c r="F2173" i="64"/>
  <c r="F2172" i="64"/>
  <c r="F2171" i="64"/>
  <c r="F2170" i="64"/>
  <c r="F2169" i="64"/>
  <c r="F2168" i="64"/>
  <c r="F2167" i="64"/>
  <c r="F2166" i="64"/>
  <c r="F2165" i="64"/>
  <c r="F2164" i="64"/>
  <c r="F2163" i="64"/>
  <c r="F2162" i="64"/>
  <c r="F2161" i="64"/>
  <c r="F2160" i="64"/>
  <c r="F2159" i="64"/>
  <c r="F2158" i="64"/>
  <c r="F2157" i="64"/>
  <c r="F2156" i="64"/>
  <c r="F2155" i="64"/>
  <c r="F2154" i="64"/>
  <c r="F2153" i="64"/>
  <c r="F2152" i="64"/>
  <c r="F2151" i="64"/>
  <c r="F2150" i="64"/>
  <c r="F2149" i="64"/>
  <c r="F2148" i="64"/>
  <c r="F2147" i="64"/>
  <c r="F2146" i="64"/>
  <c r="F2145" i="64"/>
  <c r="F2144" i="64"/>
  <c r="F2143" i="64"/>
  <c r="F2142" i="64"/>
  <c r="F2141" i="64"/>
  <c r="F2140" i="64"/>
  <c r="F2139" i="64"/>
  <c r="F2138" i="64"/>
  <c r="F2137" i="64"/>
  <c r="F2136" i="64"/>
  <c r="F2135" i="64"/>
  <c r="F2134" i="64"/>
  <c r="F2133" i="64"/>
  <c r="F2132" i="64"/>
  <c r="F2131" i="64"/>
  <c r="F2130" i="64"/>
  <c r="F2129" i="64"/>
  <c r="F2128" i="64"/>
  <c r="F2127" i="64"/>
  <c r="F2126" i="64"/>
  <c r="F2125" i="64"/>
  <c r="F2124" i="64"/>
  <c r="F2123" i="64"/>
  <c r="F2122" i="64"/>
  <c r="F2121" i="64"/>
  <c r="F2120" i="64"/>
  <c r="F2119" i="64"/>
  <c r="F2118" i="64"/>
  <c r="F2117" i="64"/>
  <c r="F2116" i="64"/>
  <c r="F2115" i="64"/>
  <c r="F2114" i="64"/>
  <c r="F2113" i="64"/>
  <c r="F2112" i="64"/>
  <c r="F2111" i="64"/>
  <c r="F2110" i="64"/>
  <c r="F2109" i="64"/>
  <c r="F2108" i="64"/>
  <c r="F2107" i="64"/>
  <c r="F2106" i="64"/>
  <c r="F2105" i="64"/>
  <c r="F2104" i="64"/>
  <c r="F2103" i="64"/>
  <c r="F2102" i="64"/>
  <c r="F2101" i="64"/>
  <c r="F2100" i="64"/>
  <c r="F2099" i="64"/>
  <c r="F2098" i="64"/>
  <c r="F2097" i="64"/>
  <c r="F2096" i="64"/>
  <c r="F2095" i="64"/>
  <c r="F2094" i="64"/>
  <c r="F2093" i="64"/>
  <c r="F2092" i="64"/>
  <c r="F2091" i="64"/>
  <c r="F2090" i="64"/>
  <c r="F2089" i="64"/>
  <c r="F2088" i="64"/>
  <c r="F2087" i="64"/>
  <c r="F2086" i="64"/>
  <c r="F2085" i="64"/>
  <c r="F2084" i="64"/>
  <c r="F2083" i="64"/>
  <c r="F2082" i="64"/>
  <c r="F2081" i="64"/>
  <c r="F2080" i="64"/>
  <c r="F2079" i="64"/>
  <c r="F2078" i="64"/>
  <c r="F2077" i="64"/>
  <c r="F2076" i="64"/>
  <c r="F2075" i="64"/>
  <c r="F2074" i="64"/>
  <c r="F2073" i="64"/>
  <c r="F2072" i="64"/>
  <c r="F2071" i="64"/>
  <c r="F2070" i="64"/>
  <c r="F2069" i="64"/>
  <c r="F2068" i="64"/>
  <c r="F2067" i="64"/>
  <c r="F2066" i="64"/>
  <c r="F2065" i="64"/>
  <c r="F2064" i="64"/>
  <c r="F2063" i="64"/>
  <c r="F2062" i="64"/>
  <c r="F2061" i="64"/>
  <c r="F2060" i="64"/>
  <c r="F2059" i="64"/>
  <c r="F2058" i="64"/>
  <c r="F2057" i="64"/>
  <c r="F2056" i="64"/>
  <c r="F2055" i="64"/>
  <c r="F2054" i="64"/>
  <c r="F2053" i="64"/>
  <c r="F2052" i="64"/>
  <c r="F2051" i="64"/>
  <c r="F2050" i="64"/>
  <c r="F2049" i="64"/>
  <c r="F2048" i="64"/>
  <c r="F2047" i="64"/>
  <c r="F2046" i="64"/>
  <c r="F2045" i="64"/>
  <c r="F2044" i="64"/>
  <c r="F2043" i="64"/>
  <c r="F2042" i="64"/>
  <c r="F2041" i="64"/>
  <c r="F2040" i="64"/>
  <c r="F2039" i="64"/>
  <c r="F2038" i="64"/>
  <c r="F2037" i="64"/>
  <c r="F2036" i="64"/>
  <c r="F2035" i="64"/>
  <c r="F2034" i="64"/>
  <c r="F2033" i="64"/>
  <c r="F2032" i="64"/>
  <c r="F2031" i="64"/>
  <c r="F2030" i="64"/>
  <c r="F2029" i="64"/>
  <c r="F2028" i="64"/>
  <c r="F2027" i="64"/>
  <c r="F2026" i="64"/>
  <c r="F2025" i="64"/>
  <c r="F2024" i="64"/>
  <c r="F2023" i="64"/>
  <c r="F2022" i="64"/>
  <c r="F2021" i="64"/>
  <c r="F2020" i="64"/>
  <c r="F2019" i="64"/>
  <c r="F2018" i="64"/>
  <c r="F2017" i="64"/>
  <c r="F2016" i="64"/>
  <c r="F2015" i="64"/>
  <c r="F2014" i="64"/>
  <c r="F2013" i="64"/>
  <c r="F2012" i="64"/>
  <c r="F2011" i="64"/>
  <c r="F2010" i="64"/>
  <c r="F2009" i="64"/>
  <c r="F2008" i="64"/>
  <c r="F2007" i="64"/>
  <c r="F2006" i="64"/>
  <c r="F2005" i="64"/>
  <c r="F2004" i="64"/>
  <c r="F2003" i="64"/>
  <c r="F2002" i="64"/>
  <c r="F2001" i="64"/>
  <c r="F2000" i="64"/>
  <c r="F1999" i="64"/>
  <c r="F1998" i="64"/>
  <c r="F1997" i="64"/>
  <c r="F1996" i="64"/>
  <c r="F1995" i="64"/>
  <c r="F1994" i="64"/>
  <c r="F1993" i="64"/>
  <c r="F1992" i="64"/>
  <c r="F1991" i="64"/>
  <c r="F1990" i="64"/>
  <c r="F1989" i="64"/>
  <c r="F1988" i="64"/>
  <c r="F1987" i="64"/>
  <c r="F1986" i="64"/>
  <c r="F1985" i="64"/>
  <c r="F1984" i="64"/>
  <c r="F1983" i="64"/>
  <c r="F1982" i="64"/>
  <c r="F1981" i="64"/>
  <c r="F1980" i="64"/>
  <c r="F1979" i="64"/>
  <c r="F1978" i="64"/>
  <c r="F1977" i="64"/>
  <c r="F1976" i="64"/>
  <c r="F1975" i="64"/>
  <c r="F1974" i="64"/>
  <c r="F1973" i="64"/>
  <c r="F1972" i="64"/>
  <c r="F1971" i="64"/>
  <c r="F1970" i="64"/>
  <c r="F1969" i="64"/>
  <c r="F1968" i="64"/>
  <c r="F1967" i="64"/>
  <c r="F1966" i="64"/>
  <c r="F1965" i="64"/>
  <c r="F1964" i="64"/>
  <c r="F1963" i="64"/>
  <c r="F1962" i="64"/>
  <c r="F1961" i="64"/>
  <c r="F1960" i="64"/>
  <c r="F1959" i="64"/>
  <c r="F1958" i="64"/>
  <c r="F1957" i="64"/>
  <c r="F1956" i="64"/>
  <c r="F1955" i="64"/>
  <c r="F1954" i="64"/>
  <c r="F1953" i="64"/>
  <c r="F1952" i="64"/>
  <c r="F1951" i="64"/>
  <c r="F1950" i="64"/>
  <c r="F1949" i="64"/>
  <c r="F1948" i="64"/>
  <c r="F1947" i="64"/>
  <c r="F1946" i="64"/>
  <c r="F1945" i="64"/>
  <c r="F1944" i="64"/>
  <c r="F1943" i="64"/>
  <c r="F1942" i="64"/>
  <c r="F1941" i="64"/>
  <c r="F1940" i="64"/>
  <c r="F1939" i="64"/>
  <c r="F1938" i="64"/>
  <c r="F1937" i="64"/>
  <c r="F1936" i="64"/>
  <c r="F1935" i="64"/>
  <c r="F1934" i="64"/>
  <c r="F1933" i="64"/>
  <c r="F1932" i="64"/>
  <c r="F1931" i="64"/>
  <c r="F1930" i="64"/>
  <c r="F1929" i="64"/>
  <c r="F1928" i="64"/>
  <c r="F1927" i="64"/>
  <c r="F1926" i="64"/>
  <c r="F1925" i="64"/>
  <c r="F1924" i="64"/>
  <c r="F1923" i="64"/>
  <c r="F1922" i="64"/>
  <c r="F1921" i="64"/>
  <c r="F1920" i="64"/>
  <c r="F1919" i="64"/>
  <c r="F1918" i="64"/>
  <c r="F1917" i="64"/>
  <c r="F1916" i="64"/>
  <c r="F1915" i="64"/>
  <c r="F1914" i="64"/>
  <c r="F1913" i="64"/>
  <c r="F1912" i="64"/>
  <c r="F1911" i="64"/>
  <c r="F1910" i="64"/>
  <c r="F1909" i="64"/>
  <c r="F1908" i="64"/>
  <c r="F1907" i="64"/>
  <c r="F1906" i="64"/>
  <c r="F1905" i="64"/>
  <c r="F1904" i="64"/>
  <c r="F1903" i="64"/>
  <c r="F1902" i="64"/>
  <c r="F1901" i="64"/>
  <c r="F1900" i="64"/>
  <c r="F1899" i="64"/>
  <c r="F1898" i="64"/>
  <c r="F1897" i="64"/>
  <c r="F1896" i="64"/>
  <c r="F1895" i="64"/>
  <c r="F1894" i="64"/>
  <c r="F1893" i="64"/>
  <c r="F1892" i="64"/>
  <c r="F1891" i="64"/>
  <c r="F1890" i="64"/>
  <c r="F1889" i="64"/>
  <c r="F1888" i="64"/>
  <c r="F1887" i="64"/>
  <c r="F1886" i="64"/>
  <c r="F1885" i="64"/>
  <c r="F1884" i="64"/>
  <c r="F1883" i="64"/>
  <c r="F1882" i="64"/>
  <c r="F1881" i="64"/>
  <c r="F1880" i="64"/>
  <c r="F1879" i="64"/>
  <c r="F1878" i="64"/>
  <c r="F1877" i="64"/>
  <c r="F1876" i="64"/>
  <c r="F1875" i="64"/>
  <c r="F1874" i="64"/>
  <c r="F1873" i="64"/>
  <c r="F1872" i="64"/>
  <c r="F1871" i="64"/>
  <c r="F1870" i="64"/>
  <c r="F1869" i="64"/>
  <c r="F1868" i="64"/>
  <c r="F1867" i="64"/>
  <c r="F1866" i="64"/>
  <c r="F1865" i="64"/>
  <c r="F1864" i="64"/>
  <c r="F1863" i="64"/>
  <c r="F1862" i="64"/>
  <c r="F1861" i="64"/>
  <c r="F1860" i="64"/>
  <c r="F1859" i="64"/>
  <c r="F1858" i="64"/>
  <c r="F1857" i="64"/>
  <c r="F1856" i="64"/>
  <c r="F1855" i="64"/>
  <c r="F1854" i="64"/>
  <c r="F1853" i="64"/>
  <c r="F1852" i="64"/>
  <c r="F1851" i="64"/>
  <c r="F1850" i="64"/>
  <c r="F1849" i="64"/>
  <c r="F1848" i="64"/>
  <c r="F1847" i="64"/>
  <c r="F1846" i="64"/>
  <c r="F1845" i="64"/>
  <c r="F1844" i="64"/>
  <c r="F1843" i="64"/>
  <c r="F1842" i="64"/>
  <c r="F1841" i="64"/>
  <c r="F1840" i="64"/>
  <c r="F1839" i="64"/>
  <c r="F1838" i="64"/>
  <c r="F1837" i="64"/>
  <c r="F1836" i="64"/>
  <c r="F1835" i="64"/>
  <c r="F1834" i="64"/>
  <c r="F1833" i="64"/>
  <c r="F1832" i="64"/>
  <c r="F1831" i="64"/>
  <c r="F1830" i="64"/>
  <c r="F1829" i="64"/>
  <c r="F1828" i="64"/>
  <c r="F1827" i="64"/>
  <c r="F1826" i="64"/>
  <c r="F1825" i="64"/>
  <c r="F1824" i="64"/>
  <c r="F1823" i="64"/>
  <c r="F1822" i="64"/>
  <c r="F1821" i="64"/>
  <c r="F1820" i="64"/>
  <c r="F1819" i="64"/>
  <c r="F1818" i="64"/>
  <c r="F1817" i="64"/>
  <c r="F1816" i="64"/>
  <c r="F1815" i="64"/>
  <c r="F1814" i="64"/>
  <c r="F1813" i="64"/>
  <c r="F1812" i="64"/>
  <c r="F1811" i="64"/>
  <c r="F1810" i="64"/>
  <c r="F1809" i="64"/>
  <c r="F1808" i="64"/>
  <c r="F1807" i="64"/>
  <c r="F1806" i="64"/>
  <c r="F1805" i="64"/>
  <c r="F1804" i="64"/>
  <c r="F1803" i="64"/>
  <c r="F1802" i="64"/>
  <c r="F1801" i="64"/>
  <c r="F1800" i="64"/>
  <c r="F1799" i="64"/>
  <c r="F1798" i="64"/>
  <c r="F1797" i="64"/>
  <c r="F1796" i="64"/>
  <c r="F1795" i="64"/>
  <c r="F1794" i="64"/>
  <c r="F1793" i="64"/>
  <c r="F1792" i="64"/>
  <c r="F1791" i="64"/>
  <c r="F1790" i="64"/>
  <c r="F1789" i="64"/>
  <c r="F1788" i="64"/>
  <c r="F1787" i="64"/>
  <c r="F1786" i="64"/>
  <c r="F1785" i="64"/>
  <c r="F1784" i="64"/>
  <c r="F1783" i="64"/>
  <c r="F1782" i="64"/>
  <c r="F1781" i="64"/>
  <c r="F1780" i="64"/>
  <c r="F1779" i="64"/>
  <c r="F1778" i="64"/>
  <c r="F1777" i="64"/>
  <c r="F1776" i="64"/>
  <c r="F1775" i="64"/>
  <c r="F1774" i="64"/>
  <c r="F1773" i="64"/>
  <c r="F1772" i="64"/>
  <c r="F1771" i="64"/>
  <c r="F1770" i="64"/>
  <c r="F1769" i="64"/>
  <c r="F1768" i="64"/>
  <c r="F1767" i="64"/>
  <c r="F1766" i="64"/>
  <c r="F1765" i="64"/>
  <c r="F1764" i="64"/>
  <c r="F1763" i="64"/>
  <c r="F1762" i="64"/>
  <c r="F1761" i="64"/>
  <c r="F1760" i="64"/>
  <c r="F1759" i="64"/>
  <c r="F1758" i="64"/>
  <c r="F1757" i="64"/>
  <c r="F1756" i="64"/>
  <c r="F1755" i="64"/>
  <c r="F1754" i="64"/>
  <c r="F1753" i="64"/>
  <c r="F1752" i="64"/>
  <c r="F1751" i="64"/>
  <c r="F1750" i="64"/>
  <c r="F1749" i="64"/>
  <c r="F1748" i="64"/>
  <c r="F1747" i="64"/>
  <c r="F1746" i="64"/>
  <c r="F1745" i="64"/>
  <c r="F1744" i="64"/>
  <c r="F1743" i="64"/>
  <c r="F1742" i="64"/>
  <c r="F1741" i="64"/>
  <c r="F1740" i="64"/>
  <c r="F1739" i="64"/>
  <c r="F1738" i="64"/>
  <c r="F1737" i="64"/>
  <c r="F1736" i="64"/>
  <c r="F1735" i="64"/>
  <c r="F1734" i="64"/>
  <c r="F1733" i="64"/>
  <c r="F1732" i="64"/>
  <c r="F1731" i="64"/>
  <c r="F1730" i="64"/>
  <c r="F1729" i="64"/>
  <c r="F1728" i="64"/>
  <c r="F1727" i="64"/>
  <c r="F1726" i="64"/>
  <c r="F1725" i="64"/>
  <c r="F1724" i="64"/>
  <c r="F1723" i="64"/>
  <c r="F1722" i="64"/>
  <c r="F1721" i="64"/>
  <c r="F1720" i="64"/>
  <c r="F1719" i="64"/>
  <c r="F1718" i="64"/>
  <c r="F1717" i="64"/>
  <c r="F1716" i="64"/>
  <c r="F1715" i="64"/>
  <c r="F1714" i="64"/>
  <c r="F1713" i="64"/>
  <c r="F1712" i="64"/>
  <c r="F1711" i="64"/>
  <c r="F1710" i="64"/>
  <c r="F1709" i="64"/>
  <c r="F1708" i="64"/>
  <c r="F1707" i="64"/>
  <c r="F1706" i="64"/>
  <c r="F1705" i="64"/>
  <c r="F1704" i="64"/>
  <c r="F1703" i="64"/>
  <c r="F1702" i="64"/>
  <c r="F1701" i="64"/>
  <c r="F1700" i="64"/>
  <c r="F1699" i="64"/>
  <c r="F1698" i="64"/>
  <c r="F1697" i="64"/>
  <c r="F1696" i="64"/>
  <c r="F1695" i="64"/>
  <c r="F1694" i="64"/>
  <c r="F1693" i="64"/>
  <c r="F1692" i="64"/>
  <c r="F1691" i="64"/>
  <c r="F1690" i="64"/>
  <c r="F1689" i="64"/>
  <c r="F1688" i="64"/>
  <c r="F1687" i="64"/>
  <c r="F1686" i="64"/>
  <c r="F1685" i="64"/>
  <c r="F1684" i="64"/>
  <c r="F1683" i="64"/>
  <c r="F1682" i="64"/>
  <c r="F1681" i="64"/>
  <c r="F1680" i="64"/>
  <c r="F1679" i="64"/>
  <c r="F1678" i="64"/>
  <c r="F1677" i="64"/>
  <c r="F1676" i="64"/>
  <c r="F1675" i="64"/>
  <c r="F1674" i="64"/>
  <c r="F1673" i="64"/>
  <c r="F1672" i="64"/>
  <c r="F1671" i="64"/>
  <c r="F1670" i="64"/>
  <c r="F1669" i="64"/>
  <c r="F1668" i="64"/>
  <c r="F1667" i="64"/>
  <c r="F1666" i="64"/>
  <c r="F1665" i="64"/>
  <c r="F1664" i="64"/>
  <c r="F1663" i="64"/>
  <c r="F1662" i="64"/>
  <c r="F1661" i="64"/>
  <c r="F1660" i="64"/>
  <c r="F1659" i="64"/>
  <c r="F1658" i="64"/>
  <c r="F1657" i="64"/>
  <c r="F1656" i="64"/>
  <c r="F1655" i="64"/>
  <c r="F1654" i="64"/>
  <c r="F1653" i="64"/>
  <c r="F1652" i="64"/>
  <c r="F1651" i="64"/>
  <c r="F1650" i="64"/>
  <c r="F1649" i="64"/>
  <c r="F1648" i="64"/>
  <c r="F1647" i="64"/>
  <c r="F1646" i="64"/>
  <c r="F1645" i="64"/>
  <c r="F1644" i="64"/>
  <c r="F1643" i="64"/>
  <c r="F1642" i="64"/>
  <c r="F1641" i="64"/>
  <c r="F1640" i="64"/>
  <c r="F1639" i="64"/>
  <c r="F1638" i="64"/>
  <c r="F1637" i="64"/>
  <c r="F1636" i="64"/>
  <c r="F1635" i="64"/>
  <c r="F1634" i="64"/>
  <c r="F1633" i="64"/>
  <c r="F1632" i="64"/>
  <c r="F1631" i="64"/>
  <c r="F1630" i="64"/>
  <c r="F1629" i="64"/>
  <c r="F1628" i="64"/>
  <c r="F1627" i="64"/>
  <c r="F1626" i="64"/>
  <c r="F1625" i="64"/>
  <c r="F1624" i="64"/>
  <c r="F1623" i="64"/>
  <c r="F1622" i="64"/>
  <c r="F1621" i="64"/>
  <c r="F1620" i="64"/>
  <c r="F1619" i="64"/>
  <c r="F1618" i="64"/>
  <c r="F1617" i="64"/>
  <c r="F1616" i="64"/>
  <c r="F1615" i="64"/>
  <c r="F1614" i="64"/>
  <c r="F1613" i="64"/>
  <c r="F1612" i="64"/>
  <c r="F1611" i="64"/>
  <c r="F1610" i="64"/>
  <c r="F1609" i="64"/>
  <c r="F1608" i="64"/>
  <c r="F1607" i="64"/>
  <c r="F1606" i="64"/>
  <c r="F1605" i="64"/>
  <c r="F1604" i="64"/>
  <c r="F1603" i="64"/>
  <c r="F1602" i="64"/>
  <c r="F1601" i="64"/>
  <c r="F1600" i="64"/>
  <c r="F1599" i="64"/>
  <c r="F1598" i="64"/>
  <c r="F1597" i="64"/>
  <c r="F1596" i="64"/>
  <c r="F1595" i="64"/>
  <c r="F1594" i="64"/>
  <c r="F1593" i="64"/>
  <c r="F1592" i="64"/>
  <c r="F1591" i="64"/>
  <c r="F1590" i="64"/>
  <c r="F1589" i="64"/>
  <c r="F1588" i="64"/>
  <c r="F1587" i="64"/>
  <c r="F1586" i="64"/>
  <c r="F1585" i="64"/>
  <c r="F1584" i="64"/>
  <c r="F1583" i="64"/>
  <c r="F1582" i="64"/>
  <c r="F1581" i="64"/>
  <c r="F1580" i="64"/>
  <c r="F1579" i="64"/>
  <c r="F1578" i="64"/>
  <c r="F1577" i="64"/>
  <c r="F1576" i="64"/>
  <c r="F1575" i="64"/>
  <c r="F1574" i="64"/>
  <c r="F1573" i="64"/>
  <c r="F1572" i="64"/>
  <c r="F1571" i="64"/>
  <c r="F1570" i="64"/>
  <c r="F1569" i="64"/>
  <c r="F1568" i="64"/>
  <c r="F1567" i="64"/>
  <c r="F1566" i="64"/>
  <c r="F1565" i="64"/>
  <c r="F1564" i="64"/>
  <c r="F1563" i="64"/>
  <c r="F1562" i="64"/>
  <c r="F1561" i="64"/>
  <c r="F1560" i="64"/>
  <c r="F1559" i="64"/>
  <c r="F1558" i="64"/>
  <c r="F1557" i="64"/>
  <c r="F1556" i="64"/>
  <c r="F1555" i="64"/>
  <c r="F1554" i="64"/>
  <c r="F1553" i="64"/>
  <c r="F1552" i="64"/>
  <c r="F1551" i="64"/>
  <c r="F1550" i="64"/>
  <c r="F1549" i="64"/>
  <c r="F1548" i="64"/>
  <c r="F1547" i="64"/>
  <c r="F1546" i="64"/>
  <c r="F1545" i="64"/>
  <c r="F1544" i="64"/>
  <c r="F1543" i="64"/>
  <c r="F1542" i="64"/>
  <c r="F1541" i="64"/>
  <c r="F1540" i="64"/>
  <c r="F1539" i="64"/>
  <c r="F1538" i="64"/>
  <c r="F1537" i="64"/>
  <c r="F1536" i="64"/>
  <c r="F1535" i="64"/>
  <c r="F1534" i="64"/>
  <c r="F1533" i="64"/>
  <c r="F1532" i="64"/>
  <c r="F1531" i="64"/>
  <c r="F1530" i="64"/>
  <c r="F1529" i="64"/>
  <c r="F1528" i="64"/>
  <c r="F1527" i="64"/>
  <c r="F1526" i="64"/>
  <c r="F1525" i="64"/>
  <c r="F1524" i="64"/>
  <c r="F1523" i="64"/>
  <c r="F1522" i="64"/>
  <c r="F1521" i="64"/>
  <c r="F1520" i="64"/>
  <c r="F1519" i="64"/>
  <c r="F1518" i="64"/>
  <c r="F1517" i="64"/>
  <c r="F1516" i="64"/>
  <c r="F1515" i="64"/>
  <c r="F1514" i="64"/>
  <c r="F1513" i="64"/>
  <c r="F1512" i="64"/>
  <c r="F1511" i="64"/>
  <c r="F1510" i="64"/>
  <c r="F1509" i="64"/>
  <c r="F1508" i="64"/>
  <c r="F1507" i="64"/>
  <c r="F1506" i="64"/>
  <c r="F1505" i="64"/>
  <c r="F1504" i="64"/>
  <c r="F1503" i="64"/>
  <c r="F1502" i="64"/>
  <c r="F1501" i="64"/>
  <c r="F1500" i="64"/>
  <c r="F1499" i="64"/>
  <c r="F1498" i="64"/>
  <c r="F1497" i="64"/>
  <c r="F1496" i="64"/>
  <c r="F1495" i="64"/>
  <c r="F1494" i="64"/>
  <c r="F1493" i="64"/>
  <c r="F1492" i="64"/>
  <c r="F1491" i="64"/>
  <c r="F1490" i="64"/>
  <c r="F1489" i="64"/>
  <c r="F1488" i="64"/>
  <c r="F1487" i="64"/>
  <c r="F1486" i="64"/>
  <c r="F1485" i="64"/>
  <c r="F1484" i="64"/>
  <c r="F1483" i="64"/>
  <c r="F1482" i="64"/>
  <c r="F1481" i="64"/>
  <c r="F1480" i="64"/>
  <c r="F1479" i="64"/>
  <c r="F1478" i="64"/>
  <c r="F1477" i="64"/>
  <c r="F1476" i="64"/>
  <c r="F1475" i="64"/>
  <c r="F1474" i="64"/>
  <c r="F1473" i="64"/>
  <c r="F1472" i="64"/>
  <c r="F1471" i="64"/>
  <c r="F1470" i="64"/>
  <c r="F1469" i="64"/>
  <c r="F1468" i="64"/>
  <c r="F1467" i="64"/>
  <c r="F1466" i="64"/>
  <c r="F1465" i="64"/>
  <c r="F1464" i="64"/>
  <c r="F1463" i="64"/>
  <c r="F1462" i="64"/>
  <c r="F1461" i="64"/>
  <c r="F1460" i="64"/>
  <c r="F1459" i="64"/>
  <c r="F1458" i="64"/>
  <c r="F1457" i="64"/>
  <c r="F1456" i="64"/>
  <c r="F1455" i="64"/>
  <c r="F1454" i="64"/>
  <c r="F1453" i="64"/>
  <c r="F1452" i="64"/>
  <c r="F1451" i="64"/>
  <c r="F1450" i="64"/>
  <c r="F1449" i="64"/>
  <c r="F1448" i="64"/>
  <c r="F1447" i="64"/>
  <c r="F1446" i="64"/>
  <c r="F1445" i="64"/>
  <c r="F1444" i="64"/>
  <c r="F1443" i="64"/>
  <c r="F1442" i="64"/>
  <c r="F1441" i="64"/>
  <c r="F1440" i="64"/>
  <c r="F1439" i="64"/>
  <c r="F1438" i="64"/>
  <c r="F1437" i="64"/>
  <c r="F1436" i="64"/>
  <c r="F1435" i="64"/>
  <c r="F1434" i="64"/>
  <c r="F1433" i="64"/>
  <c r="F1432" i="64"/>
  <c r="F1431" i="64"/>
  <c r="F1430" i="64"/>
  <c r="F1429" i="64"/>
  <c r="F1428" i="64"/>
  <c r="F1427" i="64"/>
  <c r="F1426" i="64"/>
  <c r="F1425" i="64"/>
  <c r="F1424" i="64"/>
  <c r="F1423" i="64"/>
  <c r="F1422" i="64"/>
  <c r="F1421" i="64"/>
  <c r="F1420" i="64"/>
  <c r="F1419" i="64"/>
  <c r="F1418" i="64"/>
  <c r="F1417" i="64"/>
  <c r="F1416" i="64"/>
  <c r="F1415" i="64"/>
  <c r="F1414" i="64"/>
  <c r="F1413" i="64"/>
  <c r="F1412" i="64"/>
  <c r="F1411" i="64"/>
  <c r="F1410" i="64"/>
  <c r="F1409" i="64"/>
  <c r="F1408" i="64"/>
  <c r="F1407" i="64"/>
  <c r="F1406" i="64"/>
  <c r="F1405" i="64"/>
  <c r="F1404" i="64"/>
  <c r="F1403" i="64"/>
  <c r="F1402" i="64"/>
  <c r="F1401" i="64"/>
  <c r="F1400" i="64"/>
  <c r="F1399" i="64"/>
  <c r="F1398" i="64"/>
  <c r="F1397" i="64"/>
  <c r="F1396" i="64"/>
  <c r="F1395" i="64"/>
  <c r="F1394" i="64"/>
  <c r="F1393" i="64"/>
  <c r="F1392" i="64"/>
  <c r="F1391" i="64"/>
  <c r="F1390" i="64"/>
  <c r="F1389" i="64"/>
  <c r="F1388" i="64"/>
  <c r="F1387" i="64"/>
  <c r="F1386" i="64"/>
  <c r="F1385" i="64"/>
  <c r="F1384" i="64"/>
  <c r="F1383" i="64"/>
  <c r="F1382" i="64"/>
  <c r="F1381" i="64"/>
  <c r="F1380" i="64"/>
  <c r="F1379" i="64"/>
  <c r="F1378" i="64"/>
  <c r="F1377" i="64"/>
  <c r="F1376" i="64"/>
  <c r="F1375" i="64"/>
  <c r="F1374" i="64"/>
  <c r="F1373" i="64"/>
  <c r="F1372" i="64"/>
  <c r="F1371" i="64"/>
  <c r="F1370" i="64"/>
  <c r="F1369" i="64"/>
  <c r="F1368" i="64"/>
  <c r="F1367" i="64"/>
  <c r="F1366" i="64"/>
  <c r="F1365" i="64"/>
  <c r="F1364" i="64"/>
  <c r="F1363" i="64"/>
  <c r="F1362" i="64"/>
  <c r="F1361" i="64"/>
  <c r="F1360" i="64"/>
  <c r="F1359" i="64"/>
  <c r="F1358" i="64"/>
  <c r="F1357" i="64"/>
  <c r="F1356" i="64"/>
  <c r="F1355" i="64"/>
  <c r="F1354" i="64"/>
  <c r="F1353" i="64"/>
  <c r="F1352" i="64"/>
  <c r="F1351" i="64"/>
  <c r="F1350" i="64"/>
  <c r="F1349" i="64"/>
  <c r="F1348" i="64"/>
  <c r="F1347" i="64"/>
  <c r="F1346" i="64"/>
  <c r="F1345" i="64"/>
  <c r="F1344" i="64"/>
  <c r="F1343" i="64"/>
  <c r="F1342" i="64"/>
  <c r="F1341" i="64"/>
  <c r="F1340" i="64"/>
  <c r="F1339" i="64"/>
  <c r="F1338" i="64"/>
  <c r="F1337" i="64"/>
  <c r="F1336" i="64"/>
  <c r="F1335" i="64"/>
  <c r="F1334" i="64"/>
  <c r="F1333" i="64"/>
  <c r="F1332" i="64"/>
  <c r="F1331" i="64"/>
  <c r="F1330" i="64"/>
  <c r="F1329" i="64"/>
  <c r="F1328" i="64"/>
  <c r="F1327" i="64"/>
  <c r="F1326" i="64"/>
  <c r="F1325" i="64"/>
  <c r="F1324" i="64"/>
  <c r="F1323" i="64"/>
  <c r="F1322" i="64"/>
  <c r="F1321" i="64"/>
  <c r="F1320" i="64"/>
  <c r="F1319" i="64"/>
  <c r="F1318" i="64"/>
  <c r="F1317" i="64"/>
  <c r="F1316" i="64"/>
  <c r="F1315" i="64"/>
  <c r="F1314" i="64"/>
  <c r="F1313" i="64"/>
  <c r="F1312" i="64"/>
  <c r="F1311" i="64"/>
  <c r="F1310" i="64"/>
  <c r="F1309" i="64"/>
  <c r="F1308" i="64"/>
  <c r="F1307" i="64"/>
  <c r="F1306" i="64"/>
  <c r="F1305" i="64"/>
  <c r="F1304" i="64"/>
  <c r="F1303" i="64"/>
  <c r="F1302" i="64"/>
  <c r="F1301" i="64"/>
  <c r="F1300" i="64"/>
  <c r="F1299" i="64"/>
  <c r="F1298" i="64"/>
  <c r="F1297" i="64"/>
  <c r="F1296" i="64"/>
  <c r="F1295" i="64"/>
  <c r="F1294" i="64"/>
  <c r="F1293" i="64"/>
  <c r="F1292" i="64"/>
  <c r="F1291" i="64"/>
  <c r="F1290" i="64"/>
  <c r="F1289" i="64"/>
  <c r="F1288" i="64"/>
  <c r="F1287" i="64"/>
  <c r="F1286" i="64"/>
  <c r="F1285" i="64"/>
  <c r="F1284" i="64"/>
  <c r="F1283" i="64"/>
  <c r="F1282" i="64"/>
  <c r="F1281" i="64"/>
  <c r="F1280" i="64"/>
  <c r="F1279" i="64"/>
  <c r="F1278" i="64"/>
  <c r="F1277" i="64"/>
  <c r="F1276" i="64"/>
  <c r="F1275" i="64"/>
  <c r="F1274" i="64"/>
  <c r="F1273" i="64"/>
  <c r="F1272" i="64"/>
  <c r="F1271" i="64"/>
  <c r="F1270" i="64"/>
  <c r="F1269" i="64"/>
  <c r="F1268" i="64"/>
  <c r="F1267" i="64"/>
  <c r="F1266" i="64"/>
  <c r="F1265" i="64"/>
  <c r="F1264" i="64"/>
  <c r="F1263" i="64"/>
  <c r="F1262" i="64"/>
  <c r="F1261" i="64"/>
  <c r="F1260" i="64"/>
  <c r="F1259" i="64"/>
  <c r="F1258" i="64"/>
  <c r="F1257" i="64"/>
  <c r="F1256" i="64"/>
  <c r="F1255" i="64"/>
  <c r="F1254" i="64"/>
  <c r="F1253" i="64"/>
  <c r="F1252" i="64"/>
  <c r="F1251" i="64"/>
  <c r="F1250" i="64"/>
  <c r="F1249" i="64"/>
  <c r="F1248" i="64"/>
  <c r="F1247" i="64"/>
  <c r="F1246" i="64"/>
  <c r="F1245" i="64"/>
  <c r="F1244" i="64"/>
  <c r="F1243" i="64"/>
  <c r="F1242" i="64"/>
  <c r="F1241" i="64"/>
  <c r="F1240" i="64"/>
  <c r="F1239" i="64"/>
  <c r="F1238" i="64"/>
  <c r="F1237" i="64"/>
  <c r="F1236" i="64"/>
  <c r="F1235" i="64"/>
  <c r="F1234" i="64"/>
  <c r="F1233" i="64"/>
  <c r="F1232" i="64"/>
  <c r="F1231" i="64"/>
  <c r="F1230" i="64"/>
  <c r="F1229" i="64"/>
  <c r="F1228" i="64"/>
  <c r="F1227" i="64"/>
  <c r="F1226" i="64"/>
  <c r="F1225" i="64"/>
  <c r="F1224" i="64"/>
  <c r="F1223" i="64"/>
  <c r="F1222" i="64"/>
  <c r="F1221" i="64"/>
  <c r="F1220" i="64"/>
  <c r="F1219" i="64"/>
  <c r="F1218" i="64"/>
  <c r="F1217" i="64"/>
  <c r="F1216" i="64"/>
  <c r="F1215" i="64"/>
  <c r="F1214" i="64"/>
  <c r="F1213" i="64"/>
  <c r="F1212" i="64"/>
  <c r="F1211" i="64"/>
  <c r="F1210" i="64"/>
  <c r="F1209" i="64"/>
  <c r="F1208" i="64"/>
  <c r="F1207" i="64"/>
  <c r="F1206" i="64"/>
  <c r="F1205" i="64"/>
  <c r="F1204" i="64"/>
  <c r="F1203" i="64"/>
  <c r="F1202" i="64"/>
  <c r="F1201" i="64"/>
  <c r="F1200" i="64"/>
  <c r="F1199" i="64"/>
  <c r="F1198" i="64"/>
  <c r="F1197" i="64"/>
  <c r="F1196" i="64"/>
  <c r="F1195" i="64"/>
  <c r="F1194" i="64"/>
  <c r="F1193" i="64"/>
  <c r="F1192" i="64"/>
  <c r="F1191" i="64"/>
  <c r="F1190" i="64"/>
  <c r="F1189" i="64"/>
  <c r="F1188" i="64"/>
  <c r="F1187" i="64"/>
  <c r="F1186" i="64"/>
  <c r="F1185" i="64"/>
  <c r="F1184" i="64"/>
  <c r="F1183" i="64"/>
  <c r="F1182" i="64"/>
  <c r="F1181" i="64"/>
  <c r="F1180" i="64"/>
  <c r="F1179" i="64"/>
  <c r="F1178" i="64"/>
  <c r="F1177" i="64"/>
  <c r="F1176" i="64"/>
  <c r="F1175" i="64"/>
  <c r="F1174" i="64"/>
  <c r="F1173" i="64"/>
  <c r="F1172" i="64"/>
  <c r="F1171" i="64"/>
  <c r="F1170" i="64"/>
  <c r="F1169" i="64"/>
  <c r="F1168" i="64"/>
  <c r="F1167" i="64"/>
  <c r="F1166" i="64"/>
  <c r="F1165" i="64"/>
  <c r="F1164" i="64"/>
  <c r="F1163" i="64"/>
  <c r="F1162" i="64"/>
  <c r="F1161" i="64"/>
  <c r="F1160" i="64"/>
  <c r="F1159" i="64"/>
  <c r="F1158" i="64"/>
  <c r="F1157" i="64"/>
  <c r="F1156" i="64"/>
  <c r="F1155" i="64"/>
  <c r="F1154" i="64"/>
  <c r="F1153" i="64"/>
  <c r="F1152" i="64"/>
  <c r="F1151" i="64"/>
  <c r="F1150" i="64"/>
  <c r="F1149" i="64"/>
  <c r="F1148" i="64"/>
  <c r="F1147" i="64"/>
  <c r="F1146" i="64"/>
  <c r="F1145" i="64"/>
  <c r="F1144" i="64"/>
  <c r="F1143" i="64"/>
  <c r="F1142" i="64"/>
  <c r="F1141" i="64"/>
  <c r="F1140" i="64"/>
  <c r="F1139" i="64"/>
  <c r="F1138" i="64"/>
  <c r="F1137" i="64"/>
  <c r="F1136" i="64"/>
  <c r="F1135" i="64"/>
  <c r="F1134" i="64"/>
  <c r="F1133" i="64"/>
  <c r="F1132" i="64"/>
  <c r="F1131" i="64"/>
  <c r="F1130" i="64"/>
  <c r="F1129" i="64"/>
  <c r="F1128" i="64"/>
  <c r="F1127" i="64"/>
  <c r="F1126" i="64"/>
  <c r="F1125" i="64"/>
  <c r="F1124" i="64"/>
  <c r="F1123" i="64"/>
  <c r="F1122" i="64"/>
  <c r="F1121" i="64"/>
  <c r="F1120" i="64"/>
  <c r="F1119" i="64"/>
  <c r="F1118" i="64"/>
  <c r="F1117" i="64"/>
  <c r="F1116" i="64"/>
  <c r="F1115" i="64"/>
  <c r="F1114" i="64"/>
  <c r="F1113" i="64"/>
  <c r="F1112" i="64"/>
  <c r="F1111" i="64"/>
  <c r="F1110" i="64"/>
  <c r="F1109" i="64"/>
  <c r="F1108" i="64"/>
  <c r="F1107" i="64"/>
  <c r="F1106" i="64"/>
  <c r="F1105" i="64"/>
  <c r="F1104" i="64"/>
  <c r="F1103" i="64"/>
  <c r="F1102" i="64"/>
  <c r="F1101" i="64"/>
  <c r="F1100" i="64"/>
  <c r="F1099" i="64"/>
  <c r="F1098" i="64"/>
  <c r="F1097" i="64"/>
  <c r="F1096" i="64"/>
  <c r="F1095" i="64"/>
  <c r="F1094" i="64"/>
  <c r="F1093" i="64"/>
  <c r="F1092" i="64"/>
  <c r="F1091" i="64"/>
  <c r="F1090" i="64"/>
  <c r="F1089" i="64"/>
  <c r="F1088" i="64"/>
  <c r="F1087" i="64"/>
  <c r="F1086" i="64"/>
  <c r="F1085" i="64"/>
  <c r="F1084" i="64"/>
  <c r="F1083" i="64"/>
  <c r="F1082" i="64"/>
  <c r="F1081" i="64"/>
  <c r="F1080" i="64"/>
  <c r="F1079" i="64"/>
  <c r="F1078" i="64"/>
  <c r="F1077" i="64"/>
  <c r="F1076" i="64"/>
  <c r="F1075" i="64"/>
  <c r="F1074" i="64"/>
  <c r="F1073" i="64"/>
  <c r="F1072" i="64"/>
  <c r="F1071" i="64"/>
  <c r="F1070" i="64"/>
  <c r="F1069" i="64"/>
  <c r="F1068" i="64"/>
  <c r="F1067" i="64"/>
  <c r="F1066" i="64"/>
  <c r="F1065" i="64"/>
  <c r="F1064" i="64"/>
  <c r="F1063" i="64"/>
  <c r="F1062" i="64"/>
  <c r="F1061" i="64"/>
  <c r="F1060" i="64"/>
  <c r="F1059" i="64"/>
  <c r="F1058" i="64"/>
  <c r="F1057" i="64"/>
  <c r="F1056" i="64"/>
  <c r="F1055" i="64"/>
  <c r="F1054" i="64"/>
  <c r="F1053" i="64"/>
  <c r="F1052" i="64"/>
  <c r="F1051" i="64"/>
  <c r="F1050" i="64"/>
  <c r="F1049" i="64"/>
  <c r="F1048" i="64"/>
  <c r="F1047" i="64"/>
  <c r="F1046" i="64"/>
  <c r="F1045" i="64"/>
  <c r="F1044" i="64"/>
  <c r="F1043" i="64"/>
  <c r="F1042" i="64"/>
  <c r="F1041" i="64"/>
  <c r="F1040" i="64"/>
  <c r="F1039" i="64"/>
  <c r="F1038" i="64"/>
  <c r="F1037" i="64"/>
  <c r="F1036" i="64"/>
  <c r="F1035" i="64"/>
  <c r="F1034" i="64"/>
  <c r="F1033" i="64"/>
  <c r="F1032" i="64"/>
  <c r="F1031" i="64"/>
  <c r="F1030" i="64"/>
  <c r="F1029" i="64"/>
  <c r="F1028" i="64"/>
  <c r="F1027" i="64"/>
  <c r="F1026" i="64"/>
  <c r="F1025" i="64"/>
  <c r="F1024" i="64"/>
  <c r="F1023" i="64"/>
  <c r="F1022" i="64"/>
  <c r="F1021" i="64"/>
  <c r="F1020" i="64"/>
  <c r="F1019" i="64"/>
  <c r="F1018" i="64"/>
  <c r="F1017" i="64"/>
  <c r="F1016" i="64"/>
  <c r="F1015" i="64"/>
  <c r="F1014" i="64"/>
  <c r="F1013" i="64"/>
  <c r="F1012" i="64"/>
  <c r="F1011" i="64"/>
  <c r="F1010" i="64"/>
  <c r="F1009" i="64"/>
  <c r="F1008" i="64"/>
  <c r="F1007" i="64"/>
  <c r="F1006" i="64"/>
  <c r="F1005" i="64"/>
  <c r="F1004" i="64"/>
  <c r="F1003" i="64"/>
  <c r="F1002" i="64"/>
  <c r="F1001" i="64"/>
  <c r="F1000" i="64"/>
  <c r="F999" i="64"/>
  <c r="F998" i="64"/>
  <c r="F997" i="64"/>
  <c r="F996" i="64"/>
  <c r="F995" i="64"/>
  <c r="F994" i="64"/>
  <c r="F993" i="64"/>
  <c r="F992" i="64"/>
  <c r="F991" i="64"/>
  <c r="F990" i="64"/>
  <c r="F989" i="64"/>
  <c r="F988" i="64"/>
  <c r="F987" i="64"/>
  <c r="F986" i="64"/>
  <c r="F985" i="64"/>
  <c r="F984" i="64"/>
  <c r="F983" i="64"/>
  <c r="F982" i="64"/>
  <c r="F981" i="64"/>
  <c r="F980" i="64"/>
  <c r="F979" i="64"/>
  <c r="F978" i="64"/>
  <c r="F977" i="64"/>
  <c r="F976" i="64"/>
  <c r="F975" i="64"/>
  <c r="F974" i="64"/>
  <c r="F973" i="64"/>
  <c r="F972" i="64"/>
  <c r="F971" i="64"/>
  <c r="F970" i="64"/>
  <c r="F969" i="64"/>
  <c r="F968" i="64"/>
  <c r="F967" i="64"/>
  <c r="F966" i="64"/>
  <c r="F965" i="64"/>
  <c r="F964" i="64"/>
  <c r="F963" i="64"/>
  <c r="F962" i="64"/>
  <c r="F961" i="64"/>
  <c r="F960" i="64"/>
  <c r="F959" i="64"/>
  <c r="F958" i="64"/>
  <c r="F957" i="64"/>
  <c r="F956" i="64"/>
  <c r="F955" i="64"/>
  <c r="F954" i="64"/>
  <c r="F953" i="64"/>
  <c r="F952" i="64"/>
  <c r="F951" i="64"/>
  <c r="F950" i="64"/>
  <c r="F949" i="64"/>
  <c r="F948" i="64"/>
  <c r="F947" i="64"/>
  <c r="F946" i="64"/>
  <c r="F945" i="64"/>
  <c r="F944" i="64"/>
  <c r="F943" i="64"/>
  <c r="F942" i="64"/>
  <c r="F941" i="64"/>
  <c r="F940" i="64"/>
  <c r="F939" i="64"/>
  <c r="F938" i="64"/>
  <c r="F937" i="64"/>
  <c r="F936" i="64"/>
  <c r="F935" i="64"/>
  <c r="F934" i="64"/>
  <c r="F933" i="64"/>
  <c r="F932" i="64"/>
  <c r="F931" i="64"/>
  <c r="F930" i="64"/>
  <c r="F929" i="64"/>
  <c r="F928" i="64"/>
  <c r="F927" i="64"/>
  <c r="F926" i="64"/>
  <c r="F925" i="64"/>
  <c r="F924" i="64"/>
  <c r="F923" i="64"/>
  <c r="F922" i="64"/>
  <c r="F921" i="64"/>
  <c r="F920" i="64"/>
  <c r="F919" i="64"/>
  <c r="F918" i="64"/>
  <c r="F917" i="64"/>
  <c r="F916" i="64"/>
  <c r="F915" i="64"/>
  <c r="F914" i="64"/>
  <c r="F913" i="64"/>
  <c r="F912" i="64"/>
  <c r="F911" i="64"/>
  <c r="F910" i="64"/>
  <c r="F909" i="64"/>
  <c r="F908" i="64"/>
  <c r="F907" i="64"/>
  <c r="F906" i="64"/>
  <c r="F905" i="64"/>
  <c r="F904" i="64"/>
  <c r="F903" i="64"/>
  <c r="F902" i="64"/>
  <c r="F901" i="64"/>
  <c r="F900" i="64"/>
  <c r="F899" i="64"/>
  <c r="F898" i="64"/>
  <c r="F897" i="64"/>
  <c r="F896" i="64"/>
  <c r="F895" i="64"/>
  <c r="F894" i="64"/>
  <c r="F893" i="64"/>
  <c r="F892" i="64"/>
  <c r="F891" i="64"/>
  <c r="F890" i="64"/>
  <c r="F889" i="64"/>
  <c r="F888" i="64"/>
  <c r="F887" i="64"/>
  <c r="F886" i="64"/>
  <c r="F885" i="64"/>
  <c r="F884" i="64"/>
  <c r="F883" i="64"/>
  <c r="F882" i="64"/>
  <c r="F881" i="64"/>
  <c r="F880" i="64"/>
  <c r="F879" i="64"/>
  <c r="F878" i="64"/>
  <c r="F877" i="64"/>
  <c r="F876" i="64"/>
  <c r="F875" i="64"/>
  <c r="F874" i="64"/>
  <c r="F873" i="64"/>
  <c r="F872" i="64"/>
  <c r="F871" i="64"/>
  <c r="F870" i="64"/>
  <c r="F869" i="64"/>
  <c r="F868" i="64"/>
  <c r="F867" i="64"/>
  <c r="F866" i="64"/>
  <c r="F865" i="64"/>
  <c r="F864" i="64"/>
  <c r="F863" i="64"/>
  <c r="F862" i="64"/>
  <c r="F861" i="64"/>
  <c r="F860" i="64"/>
  <c r="F859" i="64"/>
  <c r="F858" i="64"/>
  <c r="F857" i="64"/>
  <c r="F856" i="64"/>
  <c r="F855" i="64"/>
  <c r="F854" i="64"/>
  <c r="F853" i="64"/>
  <c r="F852" i="64"/>
  <c r="F851" i="64"/>
  <c r="F850" i="64"/>
  <c r="F849" i="64"/>
  <c r="F848" i="64"/>
  <c r="F847" i="64"/>
  <c r="F846" i="64"/>
  <c r="F845" i="64"/>
  <c r="F844" i="64"/>
  <c r="F843" i="64"/>
  <c r="F842" i="64"/>
  <c r="F841" i="64"/>
  <c r="F840" i="64"/>
  <c r="F839" i="64"/>
  <c r="F838" i="64"/>
  <c r="F837" i="64"/>
  <c r="F836" i="64"/>
  <c r="F835" i="64"/>
  <c r="F834" i="64"/>
  <c r="F833" i="64"/>
  <c r="F832" i="64"/>
  <c r="F831" i="64"/>
  <c r="F830" i="64"/>
  <c r="F829" i="64"/>
  <c r="F828" i="64"/>
  <c r="F827" i="64"/>
  <c r="F826" i="64"/>
  <c r="F825" i="64"/>
  <c r="F824" i="64"/>
  <c r="F823" i="64"/>
  <c r="F822" i="64"/>
  <c r="F821" i="64"/>
  <c r="F820" i="64"/>
  <c r="F819" i="64"/>
  <c r="F818" i="64"/>
  <c r="F817" i="64"/>
  <c r="F816" i="64"/>
  <c r="F815" i="64"/>
  <c r="F814" i="64"/>
  <c r="F813" i="64"/>
  <c r="F812" i="64"/>
  <c r="F811" i="64"/>
  <c r="F810" i="64"/>
  <c r="F809" i="64"/>
  <c r="F808" i="64"/>
  <c r="F807" i="64"/>
  <c r="F806" i="64"/>
  <c r="F805" i="64"/>
  <c r="F804" i="64"/>
  <c r="F803" i="64"/>
  <c r="F802" i="64"/>
  <c r="F801" i="64"/>
  <c r="F800" i="64"/>
  <c r="F799" i="64"/>
  <c r="F798" i="64"/>
  <c r="F797" i="64"/>
  <c r="F796" i="64"/>
  <c r="F795" i="64"/>
  <c r="F794" i="64"/>
  <c r="F793" i="64"/>
  <c r="F792" i="64"/>
  <c r="F791" i="64"/>
  <c r="F790" i="64"/>
  <c r="F789" i="64"/>
  <c r="F788" i="64"/>
  <c r="F787" i="64"/>
  <c r="F786" i="64"/>
  <c r="F785" i="64"/>
  <c r="F784" i="64"/>
  <c r="F783" i="64"/>
  <c r="F782" i="64"/>
  <c r="F781" i="64"/>
  <c r="F780" i="64"/>
  <c r="F779" i="64"/>
  <c r="F778" i="64"/>
  <c r="F777" i="64"/>
  <c r="F776" i="64"/>
  <c r="F775" i="64"/>
  <c r="F774" i="64"/>
  <c r="F773" i="64"/>
  <c r="F772" i="64"/>
  <c r="F771" i="64"/>
  <c r="F770" i="64"/>
  <c r="F769" i="64"/>
  <c r="F768" i="64"/>
  <c r="F767" i="64"/>
  <c r="F766" i="64"/>
  <c r="F765" i="64"/>
  <c r="F764" i="64"/>
  <c r="F763" i="64"/>
  <c r="F762" i="64"/>
  <c r="F761" i="64"/>
  <c r="F760" i="64"/>
  <c r="F759" i="64"/>
  <c r="F758" i="64"/>
  <c r="F757" i="64"/>
  <c r="F756" i="64"/>
  <c r="F755" i="64"/>
  <c r="F754" i="64"/>
  <c r="F753" i="64"/>
  <c r="F752" i="64"/>
  <c r="F751" i="64"/>
  <c r="F750" i="64"/>
  <c r="F749" i="64"/>
  <c r="F748" i="64"/>
  <c r="F747" i="64"/>
  <c r="F746" i="64"/>
  <c r="F745" i="64"/>
  <c r="F744" i="64"/>
  <c r="F743" i="64"/>
  <c r="F742" i="64"/>
  <c r="F741" i="64"/>
  <c r="F740" i="64"/>
  <c r="F739" i="64"/>
  <c r="F738" i="64"/>
  <c r="F737" i="64"/>
  <c r="F736" i="64"/>
  <c r="F735" i="64"/>
  <c r="F734" i="64"/>
  <c r="F733" i="64"/>
  <c r="F732" i="64"/>
  <c r="F731" i="64"/>
  <c r="F730" i="64"/>
  <c r="F729" i="64"/>
  <c r="F728" i="64"/>
  <c r="F727" i="64"/>
  <c r="F726" i="64"/>
  <c r="F725" i="64"/>
  <c r="F724" i="64"/>
  <c r="F723" i="64"/>
  <c r="F722" i="64"/>
  <c r="F721" i="64"/>
  <c r="F720" i="64"/>
  <c r="F719" i="64"/>
  <c r="F718" i="64"/>
  <c r="F717" i="64"/>
  <c r="F716" i="64"/>
  <c r="F715" i="64"/>
  <c r="F714" i="64"/>
  <c r="F713" i="64"/>
  <c r="F712" i="64"/>
  <c r="F711" i="64"/>
  <c r="F710" i="64"/>
  <c r="F709" i="64"/>
  <c r="F708" i="64"/>
  <c r="F707" i="64"/>
  <c r="F706" i="64"/>
  <c r="F705" i="64"/>
  <c r="F704" i="64"/>
  <c r="F703" i="64"/>
  <c r="F702" i="64"/>
  <c r="F701" i="64"/>
  <c r="F700" i="64"/>
  <c r="F699" i="64"/>
  <c r="F698" i="64"/>
  <c r="F697" i="64"/>
  <c r="F696" i="64"/>
  <c r="F695" i="64"/>
  <c r="F694" i="64"/>
  <c r="F693" i="64"/>
  <c r="F692" i="64"/>
  <c r="F691" i="64"/>
  <c r="F690" i="64"/>
  <c r="F689" i="64"/>
  <c r="F688" i="64"/>
  <c r="F687" i="64"/>
  <c r="F686" i="64"/>
  <c r="F685" i="64"/>
  <c r="F684" i="64"/>
  <c r="F683" i="64"/>
  <c r="F682" i="64"/>
  <c r="F681" i="64"/>
  <c r="F680" i="64"/>
  <c r="F679" i="64"/>
  <c r="F678" i="64"/>
  <c r="F677" i="64"/>
  <c r="F676" i="64"/>
  <c r="F675" i="64"/>
  <c r="F674" i="64"/>
  <c r="F673" i="64"/>
  <c r="F672" i="64"/>
  <c r="F671" i="64"/>
  <c r="F670" i="64"/>
  <c r="F669" i="64"/>
  <c r="F668" i="64"/>
  <c r="F667" i="64"/>
  <c r="F666" i="64"/>
  <c r="F665" i="64"/>
  <c r="F664" i="64"/>
  <c r="F663" i="64"/>
  <c r="F662" i="64"/>
  <c r="F661" i="64"/>
  <c r="F660" i="64"/>
  <c r="F659" i="64"/>
  <c r="F658" i="64"/>
  <c r="F657" i="64"/>
  <c r="F656" i="64"/>
  <c r="F655" i="64"/>
  <c r="F654" i="64"/>
  <c r="F653" i="64"/>
  <c r="F652" i="64"/>
  <c r="F651" i="64"/>
  <c r="F650" i="64"/>
  <c r="F649" i="64"/>
  <c r="F648" i="64"/>
  <c r="F647" i="64"/>
  <c r="F646" i="64"/>
  <c r="F645" i="64"/>
  <c r="F644" i="64"/>
  <c r="F643" i="64"/>
  <c r="F642" i="64"/>
  <c r="F641" i="64"/>
  <c r="F640" i="64"/>
  <c r="F639" i="64"/>
  <c r="F638" i="64"/>
  <c r="F637" i="64"/>
  <c r="F636" i="64"/>
  <c r="F635" i="64"/>
  <c r="F634" i="64"/>
  <c r="F633" i="64"/>
  <c r="F632" i="64"/>
  <c r="F631" i="64"/>
  <c r="F630" i="64"/>
  <c r="F629" i="64"/>
  <c r="F628" i="64"/>
  <c r="F627" i="64"/>
  <c r="F626" i="64"/>
  <c r="F625" i="64"/>
  <c r="F624" i="64"/>
  <c r="F623" i="64"/>
  <c r="F622" i="64"/>
  <c r="F621" i="64"/>
  <c r="F620" i="64"/>
  <c r="F619" i="64"/>
  <c r="F618" i="64"/>
  <c r="F617" i="64"/>
  <c r="F616" i="64"/>
  <c r="F615" i="64"/>
  <c r="F614" i="64"/>
  <c r="F613" i="64"/>
  <c r="F612" i="64"/>
  <c r="F611" i="64"/>
  <c r="F610" i="64"/>
  <c r="F609" i="64"/>
  <c r="F608" i="64"/>
  <c r="F607" i="64"/>
  <c r="F606" i="64"/>
  <c r="F605" i="64"/>
  <c r="F604" i="64"/>
  <c r="F603" i="64"/>
  <c r="F602" i="64"/>
  <c r="F601" i="64"/>
  <c r="F600" i="64"/>
  <c r="F599" i="64"/>
  <c r="F598" i="64"/>
  <c r="F597" i="64"/>
  <c r="F596" i="64"/>
  <c r="F595" i="64"/>
  <c r="F594" i="64"/>
  <c r="F593" i="64"/>
  <c r="F592" i="64"/>
  <c r="F591" i="64"/>
  <c r="F590" i="64"/>
  <c r="F589" i="64"/>
  <c r="F588" i="64"/>
  <c r="F587" i="64"/>
  <c r="F586" i="64"/>
  <c r="F585" i="64"/>
  <c r="F584" i="64"/>
  <c r="F583" i="64"/>
  <c r="F582" i="64"/>
  <c r="F581" i="64"/>
  <c r="F580" i="64"/>
  <c r="F579" i="64"/>
  <c r="F578" i="64"/>
  <c r="F577" i="64"/>
  <c r="F576" i="64"/>
  <c r="F575" i="64"/>
  <c r="F574" i="64"/>
  <c r="F573" i="64"/>
  <c r="F572" i="64"/>
  <c r="F571" i="64"/>
  <c r="F570" i="64"/>
  <c r="F569" i="64"/>
  <c r="F568" i="64"/>
  <c r="F567" i="64"/>
  <c r="F566" i="64"/>
  <c r="F565" i="64"/>
  <c r="F564" i="64"/>
  <c r="F563" i="64"/>
  <c r="F562" i="64"/>
  <c r="F561" i="64"/>
  <c r="F560" i="64"/>
  <c r="F559" i="64"/>
  <c r="F558" i="64"/>
  <c r="F557" i="64"/>
  <c r="F556" i="64"/>
  <c r="F555" i="64"/>
  <c r="F554" i="64"/>
  <c r="F553" i="64"/>
  <c r="F552" i="64"/>
  <c r="F551" i="64"/>
  <c r="F550" i="64"/>
  <c r="F549" i="64"/>
  <c r="F548" i="64"/>
  <c r="F547" i="64"/>
  <c r="F546" i="64"/>
  <c r="F545" i="64"/>
  <c r="F544" i="64"/>
  <c r="F543" i="64"/>
  <c r="F542" i="64"/>
  <c r="F541" i="64"/>
  <c r="F540" i="64"/>
  <c r="F539" i="64"/>
  <c r="F538" i="64"/>
  <c r="F537" i="64"/>
  <c r="F536" i="64"/>
  <c r="F535" i="64"/>
  <c r="F534" i="64"/>
  <c r="F533" i="64"/>
  <c r="F532" i="64"/>
  <c r="F531" i="64"/>
  <c r="F530" i="64"/>
  <c r="F529" i="64"/>
  <c r="F528" i="64"/>
  <c r="F527" i="64"/>
  <c r="F526" i="64"/>
  <c r="F525" i="64"/>
  <c r="F524" i="64"/>
  <c r="F523" i="64"/>
  <c r="F522" i="64"/>
  <c r="F521" i="64"/>
  <c r="F520" i="64"/>
  <c r="F519" i="64"/>
  <c r="F518" i="64"/>
  <c r="F517" i="64"/>
  <c r="F516" i="64"/>
  <c r="F515" i="64"/>
  <c r="F514" i="64"/>
  <c r="F513" i="64"/>
  <c r="F512" i="64"/>
  <c r="F511" i="64"/>
  <c r="F510" i="64"/>
  <c r="F509" i="64"/>
  <c r="F508" i="64"/>
  <c r="F507" i="64"/>
  <c r="F506" i="64"/>
  <c r="F505" i="64"/>
  <c r="F504" i="64"/>
  <c r="F503" i="64"/>
  <c r="F502" i="64"/>
  <c r="F501" i="64"/>
  <c r="F500" i="64"/>
  <c r="F499" i="64"/>
  <c r="F498" i="64"/>
  <c r="F497" i="64"/>
  <c r="F496" i="64"/>
  <c r="F495" i="64"/>
  <c r="F494" i="64"/>
  <c r="F493" i="64"/>
  <c r="F492" i="64"/>
  <c r="F491" i="64"/>
  <c r="F490" i="64"/>
  <c r="F489" i="64"/>
  <c r="F488" i="64"/>
  <c r="F487" i="64"/>
  <c r="F486" i="64"/>
  <c r="F485" i="64"/>
  <c r="F484" i="64"/>
  <c r="F483" i="64"/>
  <c r="F482" i="64"/>
  <c r="F481" i="64"/>
  <c r="F480" i="64"/>
  <c r="F479" i="64"/>
  <c r="F478" i="64"/>
  <c r="F477" i="64"/>
  <c r="F476" i="64"/>
  <c r="F475" i="64"/>
  <c r="F474" i="64"/>
  <c r="F473" i="64"/>
  <c r="F472" i="64"/>
  <c r="F471" i="64"/>
  <c r="F470" i="64"/>
  <c r="F469" i="64"/>
  <c r="F468" i="64"/>
  <c r="F467" i="64"/>
  <c r="F466" i="64"/>
  <c r="F465" i="64"/>
  <c r="F464" i="64"/>
  <c r="F463" i="64"/>
  <c r="F462" i="64"/>
  <c r="F461" i="64"/>
  <c r="F460" i="64"/>
  <c r="F459" i="64"/>
  <c r="F458" i="64"/>
  <c r="F457" i="64"/>
  <c r="F456" i="64"/>
  <c r="F455" i="64"/>
  <c r="F454" i="64"/>
  <c r="F453" i="64"/>
  <c r="F452" i="64"/>
  <c r="F451" i="64"/>
  <c r="F450" i="64"/>
  <c r="F449" i="64"/>
  <c r="F448" i="64"/>
  <c r="F447" i="64"/>
  <c r="F446" i="64"/>
  <c r="F445" i="64"/>
  <c r="F444" i="64"/>
  <c r="F443" i="64"/>
  <c r="F442" i="64"/>
  <c r="F441" i="64"/>
  <c r="F440" i="64"/>
  <c r="F439" i="64"/>
  <c r="F438" i="64"/>
  <c r="F437" i="64"/>
  <c r="F436" i="64"/>
  <c r="F435" i="64"/>
  <c r="F434" i="64"/>
  <c r="F433" i="64"/>
  <c r="F432" i="64"/>
  <c r="F431" i="64"/>
  <c r="F430" i="64"/>
  <c r="F429" i="64"/>
  <c r="F428" i="64"/>
  <c r="F427" i="64"/>
  <c r="F426" i="64"/>
  <c r="F425" i="64"/>
  <c r="F424" i="64"/>
  <c r="F423" i="64"/>
  <c r="F422" i="64"/>
  <c r="F421" i="64"/>
  <c r="F420" i="64"/>
  <c r="F419" i="64"/>
  <c r="F418" i="64"/>
  <c r="F417" i="64"/>
  <c r="F416" i="64"/>
  <c r="F415" i="64"/>
  <c r="F414" i="64"/>
  <c r="F413" i="64"/>
  <c r="F412" i="64"/>
  <c r="F411" i="64"/>
  <c r="F410" i="64"/>
  <c r="F409" i="64"/>
  <c r="F408" i="64"/>
  <c r="F407" i="64"/>
  <c r="F406" i="64"/>
  <c r="F405" i="64"/>
  <c r="F404" i="64"/>
  <c r="F403" i="64"/>
  <c r="F402" i="64"/>
  <c r="F401" i="64"/>
  <c r="F400" i="64"/>
  <c r="F399" i="64"/>
  <c r="F398" i="64"/>
  <c r="F397" i="64"/>
  <c r="F396" i="64"/>
  <c r="F395" i="64"/>
  <c r="F394" i="64"/>
  <c r="F393" i="64"/>
  <c r="F392" i="64"/>
  <c r="F391" i="64"/>
  <c r="F390" i="64"/>
  <c r="F389" i="64"/>
  <c r="F388" i="64"/>
  <c r="F387" i="64"/>
  <c r="F386" i="64"/>
  <c r="F385" i="64"/>
  <c r="F384" i="64"/>
  <c r="F383" i="64"/>
  <c r="F382" i="64"/>
  <c r="F381" i="64"/>
  <c r="F380" i="64"/>
  <c r="F379" i="64"/>
  <c r="F378" i="64"/>
  <c r="F377" i="64"/>
  <c r="F376" i="64"/>
  <c r="F375" i="64"/>
  <c r="F374" i="64"/>
  <c r="F373" i="64"/>
  <c r="F372" i="64"/>
  <c r="F371" i="64"/>
  <c r="F370" i="64"/>
  <c r="F369" i="64"/>
  <c r="F368" i="64"/>
  <c r="F367" i="64"/>
  <c r="F366" i="64"/>
  <c r="F365" i="64"/>
  <c r="F364" i="64"/>
  <c r="F363" i="64"/>
  <c r="F362" i="64"/>
  <c r="F361" i="64"/>
  <c r="F360" i="64"/>
  <c r="F359" i="64"/>
  <c r="F358" i="64"/>
  <c r="F357" i="64"/>
  <c r="F356" i="64"/>
  <c r="F355" i="64"/>
  <c r="F354" i="64"/>
  <c r="F353" i="64"/>
  <c r="F352" i="64"/>
  <c r="F351" i="64"/>
  <c r="F350" i="64"/>
  <c r="F349" i="64"/>
  <c r="F348" i="64"/>
  <c r="F347" i="64"/>
  <c r="F346" i="64"/>
  <c r="F345" i="64"/>
  <c r="F344" i="64"/>
  <c r="F343" i="64"/>
  <c r="F342" i="64"/>
  <c r="F341" i="64"/>
  <c r="F340" i="64"/>
  <c r="F339" i="64"/>
  <c r="F338" i="64"/>
  <c r="F337" i="64"/>
  <c r="F336" i="64"/>
  <c r="F335" i="64"/>
  <c r="F334" i="64"/>
  <c r="F333" i="64"/>
  <c r="F332" i="64"/>
  <c r="F331" i="64"/>
  <c r="F330" i="64"/>
  <c r="F329" i="64"/>
  <c r="F328" i="64"/>
  <c r="F327" i="64"/>
  <c r="F326" i="64"/>
  <c r="F325" i="64"/>
  <c r="F324" i="64"/>
  <c r="F323" i="64"/>
  <c r="F322" i="64"/>
  <c r="F321" i="64"/>
  <c r="F320" i="64"/>
  <c r="F319" i="64"/>
  <c r="F318" i="64"/>
  <c r="F317" i="64"/>
  <c r="F316" i="64"/>
  <c r="F315" i="64"/>
  <c r="F314" i="64"/>
  <c r="F313" i="64"/>
  <c r="F312" i="64"/>
  <c r="F311" i="64"/>
  <c r="F310" i="64"/>
  <c r="F309" i="64"/>
  <c r="F308" i="64"/>
  <c r="F307" i="64"/>
  <c r="F306" i="64"/>
  <c r="F305" i="64"/>
  <c r="F304" i="64"/>
  <c r="F303" i="64"/>
  <c r="F302" i="64"/>
  <c r="F301" i="64"/>
  <c r="F300" i="64"/>
  <c r="F299" i="64"/>
  <c r="F298" i="64"/>
  <c r="F297" i="64"/>
  <c r="F296" i="64"/>
  <c r="F295" i="64"/>
  <c r="F294" i="64"/>
  <c r="F293" i="64"/>
  <c r="F292" i="64"/>
  <c r="F291" i="64"/>
  <c r="F290" i="64"/>
  <c r="F289" i="64"/>
  <c r="F288" i="64"/>
  <c r="F287" i="64"/>
  <c r="F286" i="64"/>
  <c r="F285" i="64"/>
  <c r="F284" i="64"/>
  <c r="F283" i="64"/>
  <c r="F282" i="64"/>
  <c r="F281" i="64"/>
  <c r="F280" i="64"/>
  <c r="F279" i="64"/>
  <c r="F278" i="64"/>
  <c r="F277" i="64"/>
  <c r="F276" i="64"/>
  <c r="F275" i="64"/>
  <c r="F274" i="64"/>
  <c r="F273" i="64"/>
  <c r="F272" i="64"/>
  <c r="F271" i="64"/>
  <c r="F270" i="64"/>
  <c r="F269" i="64"/>
  <c r="F268" i="64"/>
  <c r="F267" i="64"/>
  <c r="F266" i="64"/>
  <c r="F265" i="64"/>
  <c r="F264" i="64"/>
  <c r="F263" i="64"/>
  <c r="F262" i="64"/>
  <c r="F261" i="64"/>
  <c r="F260" i="64"/>
  <c r="F259" i="64"/>
  <c r="F258" i="64"/>
  <c r="F257" i="64"/>
  <c r="F256" i="64"/>
  <c r="F255" i="64"/>
  <c r="F254" i="64"/>
  <c r="F253" i="64"/>
  <c r="F252" i="64"/>
  <c r="F251" i="64"/>
  <c r="F250" i="64"/>
  <c r="F249" i="64"/>
  <c r="F248" i="64"/>
  <c r="F247" i="64"/>
  <c r="F246" i="64"/>
  <c r="F245" i="64"/>
  <c r="F244" i="64"/>
  <c r="F243" i="64"/>
  <c r="F242" i="64"/>
  <c r="F241" i="64"/>
  <c r="F240" i="64"/>
  <c r="F239" i="64"/>
  <c r="F238" i="64"/>
  <c r="F237" i="64"/>
  <c r="F236" i="64"/>
  <c r="F235" i="64"/>
  <c r="F234" i="64"/>
  <c r="F233" i="64"/>
  <c r="F232" i="64"/>
  <c r="F231" i="64"/>
  <c r="F230" i="64"/>
  <c r="F229" i="64"/>
  <c r="F228" i="64"/>
  <c r="F227" i="64"/>
  <c r="F226" i="64"/>
  <c r="F225" i="64"/>
  <c r="F224" i="64"/>
  <c r="F223" i="64"/>
  <c r="F222" i="64"/>
  <c r="F221" i="64"/>
  <c r="F220" i="64"/>
  <c r="F219" i="64"/>
  <c r="F218" i="64"/>
  <c r="F217" i="64"/>
  <c r="F216" i="64"/>
  <c r="F215" i="64"/>
  <c r="F214" i="64"/>
  <c r="F213" i="64"/>
  <c r="F212" i="64"/>
  <c r="F211" i="64"/>
  <c r="F210" i="64"/>
  <c r="F209" i="64"/>
  <c r="F208" i="64"/>
  <c r="F207" i="64"/>
  <c r="F206" i="64"/>
  <c r="F205" i="64"/>
  <c r="F204" i="64"/>
  <c r="F203" i="64"/>
  <c r="F202" i="64"/>
  <c r="F201" i="64"/>
  <c r="F200" i="64"/>
  <c r="F199" i="64"/>
  <c r="F198" i="64"/>
  <c r="F197" i="64"/>
  <c r="F196" i="64"/>
  <c r="F195" i="64"/>
  <c r="F194" i="64"/>
  <c r="F193" i="64"/>
  <c r="F192" i="64"/>
  <c r="F191" i="64"/>
  <c r="F190" i="64"/>
  <c r="F189" i="64"/>
  <c r="F188" i="64"/>
  <c r="F187" i="64"/>
  <c r="F186" i="64"/>
  <c r="F185" i="64"/>
  <c r="F184" i="64"/>
  <c r="F183" i="64"/>
  <c r="F182" i="64"/>
  <c r="F181" i="64"/>
  <c r="F180" i="64"/>
  <c r="F179" i="64"/>
  <c r="F178" i="64"/>
  <c r="F177" i="64"/>
  <c r="F176" i="64"/>
  <c r="F175" i="64"/>
  <c r="F174" i="64"/>
  <c r="F173" i="64"/>
  <c r="F172" i="64"/>
  <c r="F171" i="64"/>
  <c r="F170" i="64"/>
  <c r="F169" i="64"/>
  <c r="F168" i="64"/>
  <c r="F167" i="64"/>
  <c r="F166" i="64"/>
  <c r="F165" i="64"/>
  <c r="F164" i="64"/>
  <c r="F163" i="64"/>
  <c r="F162" i="64"/>
  <c r="F161" i="64"/>
  <c r="F160" i="64"/>
  <c r="F159" i="64"/>
  <c r="F158" i="64"/>
  <c r="F157" i="64"/>
  <c r="F156" i="64"/>
  <c r="F155" i="64"/>
  <c r="F154" i="64"/>
  <c r="F153" i="64"/>
  <c r="F152" i="64"/>
  <c r="F151" i="64"/>
  <c r="F150" i="64"/>
  <c r="F149" i="64"/>
  <c r="F148" i="64"/>
  <c r="F147" i="64"/>
  <c r="F146" i="64"/>
  <c r="F145" i="64"/>
  <c r="F144" i="64"/>
  <c r="F143" i="64"/>
  <c r="F142" i="64"/>
  <c r="F141" i="64"/>
  <c r="F140" i="64"/>
  <c r="F139" i="64"/>
  <c r="F138" i="64"/>
  <c r="F137" i="64"/>
  <c r="F136" i="64"/>
  <c r="F135" i="64"/>
  <c r="F134" i="64"/>
  <c r="F133" i="64"/>
  <c r="F132" i="64"/>
  <c r="F131" i="64"/>
  <c r="F130" i="64"/>
  <c r="F129" i="64"/>
  <c r="F128" i="64"/>
  <c r="F127" i="64"/>
  <c r="F126" i="64"/>
  <c r="F125" i="64"/>
  <c r="F124" i="64"/>
  <c r="F123" i="64"/>
  <c r="F122" i="64"/>
  <c r="F121" i="64"/>
  <c r="F120" i="64"/>
  <c r="F119" i="64"/>
  <c r="F118" i="64"/>
  <c r="F117" i="64"/>
  <c r="F116" i="64"/>
  <c r="F115" i="64"/>
  <c r="F114" i="64"/>
  <c r="F113" i="64"/>
  <c r="F112" i="64"/>
  <c r="F111" i="64"/>
  <c r="F110" i="64"/>
  <c r="F109" i="64"/>
  <c r="F108" i="64"/>
  <c r="F107" i="64"/>
  <c r="F106" i="64"/>
  <c r="F105" i="64"/>
  <c r="F104" i="64"/>
  <c r="F103" i="64"/>
  <c r="F102" i="64"/>
  <c r="F101" i="64"/>
  <c r="F100" i="64"/>
  <c r="F99" i="64"/>
  <c r="F98" i="64"/>
  <c r="F97" i="64"/>
  <c r="F96" i="64"/>
  <c r="F95" i="64"/>
  <c r="F94" i="64"/>
  <c r="F93" i="64"/>
  <c r="F92" i="64"/>
  <c r="F91" i="64"/>
  <c r="F90" i="64"/>
  <c r="F89" i="64"/>
  <c r="F88" i="64"/>
  <c r="F87" i="64"/>
  <c r="F86" i="64"/>
  <c r="F85" i="64"/>
  <c r="F84" i="64"/>
  <c r="F83" i="64"/>
  <c r="F82" i="64"/>
  <c r="F81" i="64"/>
  <c r="F80" i="64"/>
  <c r="F79" i="64"/>
  <c r="F78" i="64"/>
  <c r="F77" i="64"/>
  <c r="F76" i="64"/>
  <c r="F75" i="64"/>
  <c r="F74" i="64"/>
  <c r="F73" i="64"/>
  <c r="F72" i="64"/>
  <c r="F71" i="64"/>
  <c r="F70" i="64"/>
  <c r="F69" i="64"/>
  <c r="F68" i="64"/>
  <c r="F67" i="64"/>
  <c r="F66" i="64"/>
  <c r="F65" i="64"/>
  <c r="F64" i="64"/>
  <c r="F63" i="64"/>
  <c r="F62" i="64"/>
  <c r="F61" i="64"/>
  <c r="F60" i="64"/>
  <c r="F59" i="64"/>
  <c r="F58" i="64"/>
  <c r="F57" i="64"/>
  <c r="F56" i="64"/>
  <c r="F55" i="64"/>
  <c r="F54" i="64"/>
  <c r="F53" i="64"/>
  <c r="F52" i="64"/>
  <c r="F51" i="64"/>
  <c r="F50" i="64"/>
  <c r="F49" i="64"/>
  <c r="F48" i="64"/>
  <c r="F47" i="64"/>
  <c r="F46" i="64"/>
  <c r="F45" i="64"/>
  <c r="F44" i="64"/>
  <c r="F43" i="64"/>
  <c r="F42" i="64"/>
  <c r="F41" i="64"/>
  <c r="F40" i="64"/>
  <c r="F39" i="64"/>
  <c r="F38" i="64"/>
  <c r="F37" i="64"/>
  <c r="F36" i="64"/>
  <c r="F35" i="64"/>
  <c r="F34" i="64"/>
  <c r="F33" i="64"/>
  <c r="F32" i="64"/>
  <c r="F31" i="64"/>
  <c r="F30" i="64"/>
  <c r="F29" i="64"/>
  <c r="F28" i="64"/>
  <c r="F27" i="64"/>
  <c r="F26" i="64"/>
  <c r="F25" i="64"/>
  <c r="F24" i="64"/>
  <c r="F23" i="64"/>
  <c r="F22" i="64"/>
  <c r="F21" i="64"/>
  <c r="F20" i="64"/>
  <c r="F19" i="64"/>
  <c r="F18" i="64"/>
  <c r="F17" i="64"/>
  <c r="F16" i="64"/>
  <c r="G26" i="1"/>
  <c r="G30" i="1"/>
  <c r="G34" i="1"/>
  <c r="G35" i="1"/>
  <c r="G38" i="1"/>
  <c r="G42" i="1"/>
  <c r="G46" i="1"/>
  <c r="G50" i="1"/>
  <c r="G54" i="1"/>
  <c r="E37" i="44"/>
  <c r="E38" i="44"/>
  <c r="E39" i="44"/>
  <c r="E40" i="44"/>
  <c r="E41" i="44"/>
  <c r="E42" i="44"/>
  <c r="E43" i="44"/>
  <c r="E45" i="44"/>
  <c r="E46" i="44"/>
  <c r="E47" i="44"/>
  <c r="E48" i="44"/>
  <c r="E49" i="44"/>
  <c r="E50" i="44"/>
  <c r="E51" i="44"/>
  <c r="E52" i="44"/>
  <c r="E53" i="44"/>
  <c r="E54" i="44"/>
  <c r="E55" i="44"/>
  <c r="E56" i="44"/>
  <c r="E57" i="44"/>
  <c r="E58" i="44"/>
  <c r="E59" i="44"/>
  <c r="E60" i="44"/>
  <c r="E61" i="44"/>
  <c r="E62" i="44"/>
  <c r="E63" i="44"/>
  <c r="E64" i="44"/>
  <c r="E65" i="44"/>
  <c r="E66" i="44"/>
  <c r="E67" i="44"/>
  <c r="E68" i="44"/>
  <c r="E69" i="44"/>
  <c r="E70" i="44"/>
  <c r="E71" i="44"/>
  <c r="E72" i="44"/>
  <c r="E73" i="44"/>
  <c r="E74" i="44"/>
  <c r="E75" i="44"/>
  <c r="E76" i="44"/>
  <c r="E77" i="44"/>
  <c r="E78" i="44"/>
  <c r="E79" i="44"/>
  <c r="E80" i="44"/>
  <c r="E81" i="44"/>
  <c r="E82" i="44"/>
  <c r="E83" i="44"/>
  <c r="E84" i="44"/>
  <c r="E85" i="44"/>
  <c r="E86" i="44"/>
  <c r="E87" i="44"/>
  <c r="E88" i="44"/>
  <c r="E89" i="44"/>
  <c r="E90" i="44"/>
  <c r="E92" i="44"/>
  <c r="E93" i="44"/>
  <c r="G53" i="1" l="1"/>
  <c r="F75" i="1"/>
  <c r="G49" i="1"/>
  <c r="F73" i="1"/>
  <c r="H74" i="1" s="1"/>
  <c r="G45" i="1"/>
  <c r="F71" i="1"/>
  <c r="H72" i="1" s="1"/>
  <c r="G41" i="1"/>
  <c r="F69" i="1"/>
  <c r="H70" i="1" s="1"/>
  <c r="G37" i="1"/>
  <c r="F67" i="1"/>
  <c r="H68" i="1" s="1"/>
  <c r="F65" i="1"/>
  <c r="H66" i="1" s="1"/>
  <c r="G29" i="1"/>
  <c r="F63" i="1"/>
  <c r="H64" i="1" s="1"/>
  <c r="E84" i="73"/>
  <c r="G27" i="1"/>
  <c r="E65" i="71"/>
  <c r="G75" i="1" l="1"/>
  <c r="F76" i="1"/>
  <c r="H76" i="1"/>
  <c r="D76" i="1"/>
  <c r="D74" i="1"/>
  <c r="G73" i="1"/>
  <c r="G74" i="1" s="1"/>
  <c r="D72" i="1"/>
  <c r="G71" i="1"/>
  <c r="G72" i="1" s="1"/>
  <c r="D70" i="1"/>
  <c r="F70" i="1"/>
  <c r="D68" i="1"/>
  <c r="F68" i="1"/>
  <c r="D66" i="1"/>
  <c r="F66" i="1"/>
  <c r="D64" i="1"/>
  <c r="G63" i="1"/>
  <c r="G64" i="1" s="1"/>
  <c r="G76" i="1" l="1"/>
  <c r="G65" i="1"/>
  <c r="G66" i="1" s="1"/>
  <c r="G67" i="1"/>
  <c r="G68" i="1" s="1"/>
  <c r="G69" i="1"/>
  <c r="G70" i="1" s="1"/>
  <c r="F74" i="1"/>
  <c r="F72" i="1"/>
  <c r="F64" i="1"/>
  <c r="H3012" i="42" l="1"/>
  <c r="H3011" i="42"/>
  <c r="S3011" i="42" s="1"/>
  <c r="H3010" i="42"/>
  <c r="S3010" i="42" s="1"/>
  <c r="H3009" i="42"/>
  <c r="S3009" i="42" s="1"/>
  <c r="H3008" i="42"/>
  <c r="H3007" i="42"/>
  <c r="S3007" i="42" s="1"/>
  <c r="H3006" i="42"/>
  <c r="S3006" i="42" s="1"/>
  <c r="H3005" i="42"/>
  <c r="S3005" i="42" s="1"/>
  <c r="H3004" i="42"/>
  <c r="H3003" i="42"/>
  <c r="S3003" i="42" s="1"/>
  <c r="H3002" i="42"/>
  <c r="S3002" i="42" s="1"/>
  <c r="H3001" i="42"/>
  <c r="S3001" i="42" s="1"/>
  <c r="H3000" i="42"/>
  <c r="H2999" i="42"/>
  <c r="S2999" i="42" s="1"/>
  <c r="H2998" i="42"/>
  <c r="S2998" i="42" s="1"/>
  <c r="H2997" i="42"/>
  <c r="S2997" i="42" s="1"/>
  <c r="H2996" i="42"/>
  <c r="H2995" i="42"/>
  <c r="S2995" i="42" s="1"/>
  <c r="H2994" i="42"/>
  <c r="S2994" i="42" s="1"/>
  <c r="H2993" i="42"/>
  <c r="S2993" i="42" s="1"/>
  <c r="H2992" i="42"/>
  <c r="S2992" i="42" s="1"/>
  <c r="H2991" i="42"/>
  <c r="S2991" i="42" s="1"/>
  <c r="H2990" i="42"/>
  <c r="S2990" i="42" s="1"/>
  <c r="H2989" i="42"/>
  <c r="S2989" i="42" s="1"/>
  <c r="H2988" i="42"/>
  <c r="H2987" i="42"/>
  <c r="S2987" i="42" s="1"/>
  <c r="H2986" i="42"/>
  <c r="S2986" i="42" s="1"/>
  <c r="H2985" i="42"/>
  <c r="S2985" i="42" s="1"/>
  <c r="H2984" i="42"/>
  <c r="H2983" i="42"/>
  <c r="S2983" i="42" s="1"/>
  <c r="H2982" i="42"/>
  <c r="S2982" i="42" s="1"/>
  <c r="H2981" i="42"/>
  <c r="S2981" i="42" s="1"/>
  <c r="H2980" i="42"/>
  <c r="H2979" i="42"/>
  <c r="S2979" i="42" s="1"/>
  <c r="H2978" i="42"/>
  <c r="S2978" i="42" s="1"/>
  <c r="H2977" i="42"/>
  <c r="S2977" i="42" s="1"/>
  <c r="H2976" i="42"/>
  <c r="S2976" i="42" s="1"/>
  <c r="H2975" i="42"/>
  <c r="S2975" i="42" s="1"/>
  <c r="H2974" i="42"/>
  <c r="S2974" i="42" s="1"/>
  <c r="H2973" i="42"/>
  <c r="S2973" i="42" s="1"/>
  <c r="H2972" i="42"/>
  <c r="H2971" i="42"/>
  <c r="S2971" i="42" s="1"/>
  <c r="H2970" i="42"/>
  <c r="S2970" i="42" s="1"/>
  <c r="H2969" i="42"/>
  <c r="S2969" i="42" s="1"/>
  <c r="H2968" i="42"/>
  <c r="H2967" i="42"/>
  <c r="S2967" i="42" s="1"/>
  <c r="H2966" i="42"/>
  <c r="S2966" i="42" s="1"/>
  <c r="H2965" i="42"/>
  <c r="S2965" i="42" s="1"/>
  <c r="H2964" i="42"/>
  <c r="H2963" i="42"/>
  <c r="S2963" i="42" s="1"/>
  <c r="H2962" i="42"/>
  <c r="S2962" i="42" s="1"/>
  <c r="H2961" i="42"/>
  <c r="S2961" i="42" s="1"/>
  <c r="H2960" i="42"/>
  <c r="H2959" i="42"/>
  <c r="S2959" i="42" s="1"/>
  <c r="H2958" i="42"/>
  <c r="S2958" i="42" s="1"/>
  <c r="H2957" i="42"/>
  <c r="S2957" i="42" s="1"/>
  <c r="H2956" i="42"/>
  <c r="S2956" i="42" s="1"/>
  <c r="H2955" i="42"/>
  <c r="S2955" i="42" s="1"/>
  <c r="H2954" i="42"/>
  <c r="S2954" i="42" s="1"/>
  <c r="H2953" i="42"/>
  <c r="S2953" i="42" s="1"/>
  <c r="H2952" i="42"/>
  <c r="H2951" i="42"/>
  <c r="S2951" i="42" s="1"/>
  <c r="H2950" i="42"/>
  <c r="S2950" i="42" s="1"/>
  <c r="H2949" i="42"/>
  <c r="S2949" i="42" s="1"/>
  <c r="H2948" i="42"/>
  <c r="H2947" i="42"/>
  <c r="S2947" i="42" s="1"/>
  <c r="H2946" i="42"/>
  <c r="S2946" i="42" s="1"/>
  <c r="H2945" i="42"/>
  <c r="S2945" i="42" s="1"/>
  <c r="H2944" i="42"/>
  <c r="H2943" i="42"/>
  <c r="S2943" i="42" s="1"/>
  <c r="H2942" i="42"/>
  <c r="S2942" i="42" s="1"/>
  <c r="H2941" i="42"/>
  <c r="S2941" i="42" s="1"/>
  <c r="H2940" i="42"/>
  <c r="H2939" i="42"/>
  <c r="S2939" i="42" s="1"/>
  <c r="H2938" i="42"/>
  <c r="S2938" i="42" s="1"/>
  <c r="H2937" i="42"/>
  <c r="S2937" i="42" s="1"/>
  <c r="H2936" i="42"/>
  <c r="S2936" i="42" s="1"/>
  <c r="H2935" i="42"/>
  <c r="S2935" i="42" s="1"/>
  <c r="H2934" i="42"/>
  <c r="S2934" i="42" s="1"/>
  <c r="H2933" i="42"/>
  <c r="S2933" i="42" s="1"/>
  <c r="H2932" i="42"/>
  <c r="H2931" i="42"/>
  <c r="S2931" i="42" s="1"/>
  <c r="H2930" i="42"/>
  <c r="S2930" i="42" s="1"/>
  <c r="H2929" i="42"/>
  <c r="S2929" i="42" s="1"/>
  <c r="H2928" i="42"/>
  <c r="H2927" i="42"/>
  <c r="S2927" i="42" s="1"/>
  <c r="H2926" i="42"/>
  <c r="S2926" i="42" s="1"/>
  <c r="H2925" i="42"/>
  <c r="S2925" i="42" s="1"/>
  <c r="H2924" i="42"/>
  <c r="H2923" i="42"/>
  <c r="S2923" i="42" s="1"/>
  <c r="H2922" i="42"/>
  <c r="S2922" i="42" s="1"/>
  <c r="H2921" i="42"/>
  <c r="S2921" i="42" s="1"/>
  <c r="H2920" i="42"/>
  <c r="S2920" i="42" s="1"/>
  <c r="H2919" i="42"/>
  <c r="S2919" i="42" s="1"/>
  <c r="H2918" i="42"/>
  <c r="S2918" i="42" s="1"/>
  <c r="H2917" i="42"/>
  <c r="S2917" i="42" s="1"/>
  <c r="H2916" i="42"/>
  <c r="H2915" i="42"/>
  <c r="S2915" i="42" s="1"/>
  <c r="H2914" i="42"/>
  <c r="S2914" i="42" s="1"/>
  <c r="H2913" i="42"/>
  <c r="S2913" i="42" s="1"/>
  <c r="H2912" i="42"/>
  <c r="H2911" i="42"/>
  <c r="S2911" i="42" s="1"/>
  <c r="H2910" i="42"/>
  <c r="S2910" i="42" s="1"/>
  <c r="H2909" i="42"/>
  <c r="S2909" i="42" s="1"/>
  <c r="H2908" i="42"/>
  <c r="H2907" i="42"/>
  <c r="S2907" i="42" s="1"/>
  <c r="H2906" i="42"/>
  <c r="S2906" i="42" s="1"/>
  <c r="H2905" i="42"/>
  <c r="S2905" i="42" s="1"/>
  <c r="H2904" i="42"/>
  <c r="S2904" i="42" s="1"/>
  <c r="H2903" i="42"/>
  <c r="S2903" i="42" s="1"/>
  <c r="H2902" i="42"/>
  <c r="S2902" i="42" s="1"/>
  <c r="H2901" i="42"/>
  <c r="S2901" i="42" s="1"/>
  <c r="H2900" i="42"/>
  <c r="H2899" i="42"/>
  <c r="S2899" i="42" s="1"/>
  <c r="H2898" i="42"/>
  <c r="S2898" i="42" s="1"/>
  <c r="H2897" i="42"/>
  <c r="S2897" i="42" s="1"/>
  <c r="H2896" i="42"/>
  <c r="H2895" i="42"/>
  <c r="S2895" i="42" s="1"/>
  <c r="H2894" i="42"/>
  <c r="S2894" i="42" s="1"/>
  <c r="H2893" i="42"/>
  <c r="S2893" i="42" s="1"/>
  <c r="H2892" i="42"/>
  <c r="H2891" i="42"/>
  <c r="S2891" i="42" s="1"/>
  <c r="H2890" i="42"/>
  <c r="S2890" i="42" s="1"/>
  <c r="H2889" i="42"/>
  <c r="S2889" i="42" s="1"/>
  <c r="H2888" i="42"/>
  <c r="H2887" i="42"/>
  <c r="S2887" i="42" s="1"/>
  <c r="H2886" i="42"/>
  <c r="S2886" i="42" s="1"/>
  <c r="H2885" i="42"/>
  <c r="S2885" i="42" s="1"/>
  <c r="H2884" i="42"/>
  <c r="S2884" i="42" s="1"/>
  <c r="H2883" i="42"/>
  <c r="S2883" i="42" s="1"/>
  <c r="H2882" i="42"/>
  <c r="S2882" i="42" s="1"/>
  <c r="H2881" i="42"/>
  <c r="S2881" i="42" s="1"/>
  <c r="H2880" i="42"/>
  <c r="H2879" i="42"/>
  <c r="S2879" i="42" s="1"/>
  <c r="H2878" i="42"/>
  <c r="S2878" i="42" s="1"/>
  <c r="H2877" i="42"/>
  <c r="S2877" i="42" s="1"/>
  <c r="H2876" i="42"/>
  <c r="H2875" i="42"/>
  <c r="S2875" i="42" s="1"/>
  <c r="H2874" i="42"/>
  <c r="S2874" i="42" s="1"/>
  <c r="H2873" i="42"/>
  <c r="S2873" i="42" s="1"/>
  <c r="H2872" i="42"/>
  <c r="H2871" i="42"/>
  <c r="S2871" i="42" s="1"/>
  <c r="H2870" i="42"/>
  <c r="S2870" i="42" s="1"/>
  <c r="H2869" i="42"/>
  <c r="S2869" i="42" s="1"/>
  <c r="H2868" i="42"/>
  <c r="H2867" i="42"/>
  <c r="S2867" i="42" s="1"/>
  <c r="H2866" i="42"/>
  <c r="S2866" i="42" s="1"/>
  <c r="H2865" i="42"/>
  <c r="S2865" i="42" s="1"/>
  <c r="H2864" i="42"/>
  <c r="S2864" i="42" s="1"/>
  <c r="H2863" i="42"/>
  <c r="S2863" i="42" s="1"/>
  <c r="H2862" i="42"/>
  <c r="S2862" i="42" s="1"/>
  <c r="H2861" i="42"/>
  <c r="S2861" i="42" s="1"/>
  <c r="H2860" i="42"/>
  <c r="H2859" i="42"/>
  <c r="S2859" i="42" s="1"/>
  <c r="H2858" i="42"/>
  <c r="S2858" i="42" s="1"/>
  <c r="H2857" i="42"/>
  <c r="S2857" i="42" s="1"/>
  <c r="H2856" i="42"/>
  <c r="H2855" i="42"/>
  <c r="S2855" i="42" s="1"/>
  <c r="H2854" i="42"/>
  <c r="S2854" i="42" s="1"/>
  <c r="H2853" i="42"/>
  <c r="S2853" i="42" s="1"/>
  <c r="H2852" i="42"/>
  <c r="H2851" i="42"/>
  <c r="S2851" i="42" s="1"/>
  <c r="H2850" i="42"/>
  <c r="S2850" i="42" s="1"/>
  <c r="H2849" i="42"/>
  <c r="S2849" i="42" s="1"/>
  <c r="H2848" i="42"/>
  <c r="S2848" i="42" s="1"/>
  <c r="H2847" i="42"/>
  <c r="S2847" i="42" s="1"/>
  <c r="H2846" i="42"/>
  <c r="S2846" i="42" s="1"/>
  <c r="H2845" i="42"/>
  <c r="S2845" i="42" s="1"/>
  <c r="H2844" i="42"/>
  <c r="H2843" i="42"/>
  <c r="S2843" i="42" s="1"/>
  <c r="H2842" i="42"/>
  <c r="S2842" i="42" s="1"/>
  <c r="H2841" i="42"/>
  <c r="S2841" i="42" s="1"/>
  <c r="H2840" i="42"/>
  <c r="H2839" i="42"/>
  <c r="S2839" i="42" s="1"/>
  <c r="H2838" i="42"/>
  <c r="S2838" i="42" s="1"/>
  <c r="H2837" i="42"/>
  <c r="S2837" i="42" s="1"/>
  <c r="H2836" i="42"/>
  <c r="H2835" i="42"/>
  <c r="S2835" i="42" s="1"/>
  <c r="H2834" i="42"/>
  <c r="S2834" i="42" s="1"/>
  <c r="H2833" i="42"/>
  <c r="S2833" i="42" s="1"/>
  <c r="H2832" i="42"/>
  <c r="H2831" i="42"/>
  <c r="S2831" i="42" s="1"/>
  <c r="H2830" i="42"/>
  <c r="S2830" i="42" s="1"/>
  <c r="H2829" i="42"/>
  <c r="S2829" i="42" s="1"/>
  <c r="H2828" i="42"/>
  <c r="S2828" i="42" s="1"/>
  <c r="H2827" i="42"/>
  <c r="S2827" i="42" s="1"/>
  <c r="H2826" i="42"/>
  <c r="S2826" i="42" s="1"/>
  <c r="H2825" i="42"/>
  <c r="S2825" i="42" s="1"/>
  <c r="H2824" i="42"/>
  <c r="H2823" i="42"/>
  <c r="S2823" i="42" s="1"/>
  <c r="H2822" i="42"/>
  <c r="S2822" i="42" s="1"/>
  <c r="H2821" i="42"/>
  <c r="S2821" i="42" s="1"/>
  <c r="H2820" i="42"/>
  <c r="H2819" i="42"/>
  <c r="S2819" i="42" s="1"/>
  <c r="H2818" i="42"/>
  <c r="S2818" i="42" s="1"/>
  <c r="H2817" i="42"/>
  <c r="S2817" i="42" s="1"/>
  <c r="H2816" i="42"/>
  <c r="H2815" i="42"/>
  <c r="S2815" i="42" s="1"/>
  <c r="H2814" i="42"/>
  <c r="S2814" i="42" s="1"/>
  <c r="H2813" i="42"/>
  <c r="S2813" i="42" s="1"/>
  <c r="H2812" i="42"/>
  <c r="S2812" i="42" s="1"/>
  <c r="H2811" i="42"/>
  <c r="S2811" i="42" s="1"/>
  <c r="H2810" i="42"/>
  <c r="S2810" i="42" s="1"/>
  <c r="H2809" i="42"/>
  <c r="S2809" i="42" s="1"/>
  <c r="H2808" i="42"/>
  <c r="H2807" i="42"/>
  <c r="S2807" i="42" s="1"/>
  <c r="H2806" i="42"/>
  <c r="S2806" i="42" s="1"/>
  <c r="H2805" i="42"/>
  <c r="S2805" i="42" s="1"/>
  <c r="H2804" i="42"/>
  <c r="H2803" i="42"/>
  <c r="S2803" i="42" s="1"/>
  <c r="H2802" i="42"/>
  <c r="S2802" i="42" s="1"/>
  <c r="H2801" i="42"/>
  <c r="S2801" i="42" s="1"/>
  <c r="H2800" i="42"/>
  <c r="H2799" i="42"/>
  <c r="S2799" i="42" s="1"/>
  <c r="H2798" i="42"/>
  <c r="S2798" i="42" s="1"/>
  <c r="H2797" i="42"/>
  <c r="S2797" i="42" s="1"/>
  <c r="H2796" i="42"/>
  <c r="S2796" i="42" s="1"/>
  <c r="H2795" i="42"/>
  <c r="S2795" i="42" s="1"/>
  <c r="H2794" i="42"/>
  <c r="S2794" i="42" s="1"/>
  <c r="H2793" i="42"/>
  <c r="S2793" i="42" s="1"/>
  <c r="H2792" i="42"/>
  <c r="H2791" i="42"/>
  <c r="S2791" i="42" s="1"/>
  <c r="H2790" i="42"/>
  <c r="S2790" i="42" s="1"/>
  <c r="H2789" i="42"/>
  <c r="S2789" i="42" s="1"/>
  <c r="H2788" i="42"/>
  <c r="H2787" i="42"/>
  <c r="S2787" i="42" s="1"/>
  <c r="H2786" i="42"/>
  <c r="S2786" i="42" s="1"/>
  <c r="H2785" i="42"/>
  <c r="S2785" i="42" s="1"/>
  <c r="H2784" i="42"/>
  <c r="H2783" i="42"/>
  <c r="S2783" i="42" s="1"/>
  <c r="H2782" i="42"/>
  <c r="S2782" i="42" s="1"/>
  <c r="H2781" i="42"/>
  <c r="S2781" i="42" s="1"/>
  <c r="H2780" i="42"/>
  <c r="H2779" i="42"/>
  <c r="S2779" i="42" s="1"/>
  <c r="H2778" i="42"/>
  <c r="S2778" i="42" s="1"/>
  <c r="H2777" i="42"/>
  <c r="S2777" i="42" s="1"/>
  <c r="H2776" i="42"/>
  <c r="S2776" i="42" s="1"/>
  <c r="H2775" i="42"/>
  <c r="S2775" i="42" s="1"/>
  <c r="H2774" i="42"/>
  <c r="S2774" i="42" s="1"/>
  <c r="H2773" i="42"/>
  <c r="S2773" i="42" s="1"/>
  <c r="H2772" i="42"/>
  <c r="H2771" i="42"/>
  <c r="S2771" i="42" s="1"/>
  <c r="H2770" i="42"/>
  <c r="S2770" i="42" s="1"/>
  <c r="H2769" i="42"/>
  <c r="S2769" i="42" s="1"/>
  <c r="H2768" i="42"/>
  <c r="H2767" i="42"/>
  <c r="S2767" i="42" s="1"/>
  <c r="H2766" i="42"/>
  <c r="S2766" i="42" s="1"/>
  <c r="H2765" i="42"/>
  <c r="S2765" i="42" s="1"/>
  <c r="H2764" i="42"/>
  <c r="H2763" i="42"/>
  <c r="S2763" i="42" s="1"/>
  <c r="H2762" i="42"/>
  <c r="S2762" i="42" s="1"/>
  <c r="H2761" i="42"/>
  <c r="S2761" i="42" s="1"/>
  <c r="H2760" i="42"/>
  <c r="H2759" i="42"/>
  <c r="S2759" i="42" s="1"/>
  <c r="H2758" i="42"/>
  <c r="S2758" i="42" s="1"/>
  <c r="H2757" i="42"/>
  <c r="S2757" i="42" s="1"/>
  <c r="H2756" i="42"/>
  <c r="S2756" i="42" s="1"/>
  <c r="H2755" i="42"/>
  <c r="S2755" i="42" s="1"/>
  <c r="H2754" i="42"/>
  <c r="S2754" i="42" s="1"/>
  <c r="H2753" i="42"/>
  <c r="S2753" i="42" s="1"/>
  <c r="H2752" i="42"/>
  <c r="S2752" i="42" s="1"/>
  <c r="H2751" i="42"/>
  <c r="S2751" i="42" s="1"/>
  <c r="H2750" i="42"/>
  <c r="S2750" i="42" s="1"/>
  <c r="H2749" i="42"/>
  <c r="S2749" i="42" s="1"/>
  <c r="H2748" i="42"/>
  <c r="H2747" i="42"/>
  <c r="S2747" i="42" s="1"/>
  <c r="H2746" i="42"/>
  <c r="S2746" i="42" s="1"/>
  <c r="H2745" i="42"/>
  <c r="S2745" i="42" s="1"/>
  <c r="H2744" i="42"/>
  <c r="H2743" i="42"/>
  <c r="S2743" i="42" s="1"/>
  <c r="H2742" i="42"/>
  <c r="S2742" i="42" s="1"/>
  <c r="H2741" i="42"/>
  <c r="S2741" i="42" s="1"/>
  <c r="H2740" i="42"/>
  <c r="H2739" i="42"/>
  <c r="S2739" i="42" s="1"/>
  <c r="H2738" i="42"/>
  <c r="S2738" i="42" s="1"/>
  <c r="H2737" i="42"/>
  <c r="S2737" i="42" s="1"/>
  <c r="H2736" i="42"/>
  <c r="S2736" i="42" s="1"/>
  <c r="H2735" i="42"/>
  <c r="S2735" i="42" s="1"/>
  <c r="H2734" i="42"/>
  <c r="S2734" i="42" s="1"/>
  <c r="H2733" i="42"/>
  <c r="S2733" i="42" s="1"/>
  <c r="H2732" i="42"/>
  <c r="H2731" i="42"/>
  <c r="S2731" i="42" s="1"/>
  <c r="H2730" i="42"/>
  <c r="S2730" i="42" s="1"/>
  <c r="H2729" i="42"/>
  <c r="S2729" i="42" s="1"/>
  <c r="H2728" i="42"/>
  <c r="S2728" i="42" s="1"/>
  <c r="H2727" i="42"/>
  <c r="S2727" i="42" s="1"/>
  <c r="H2726" i="42"/>
  <c r="S2726" i="42" s="1"/>
  <c r="H2725" i="42"/>
  <c r="S2725" i="42" s="1"/>
  <c r="H2724" i="42"/>
  <c r="H2723" i="42"/>
  <c r="S2723" i="42" s="1"/>
  <c r="H2722" i="42"/>
  <c r="S2722" i="42" s="1"/>
  <c r="H2721" i="42"/>
  <c r="S2721" i="42" s="1"/>
  <c r="H2720" i="42"/>
  <c r="H2719" i="42"/>
  <c r="S2719" i="42" s="1"/>
  <c r="H2718" i="42"/>
  <c r="S2718" i="42" s="1"/>
  <c r="H2717" i="42"/>
  <c r="S2717" i="42" s="1"/>
  <c r="H2716" i="42"/>
  <c r="S2716" i="42" s="1"/>
  <c r="H2715" i="42"/>
  <c r="S2715" i="42" s="1"/>
  <c r="H2714" i="42"/>
  <c r="S2714" i="42" s="1"/>
  <c r="H2713" i="42"/>
  <c r="S2713" i="42" s="1"/>
  <c r="H2712" i="42"/>
  <c r="H2711" i="42"/>
  <c r="S2711" i="42" s="1"/>
  <c r="H2710" i="42"/>
  <c r="S2710" i="42" s="1"/>
  <c r="H2709" i="42"/>
  <c r="S2709" i="42" s="1"/>
  <c r="H2708" i="42"/>
  <c r="H2707" i="42"/>
  <c r="S2707" i="42" s="1"/>
  <c r="H2706" i="42"/>
  <c r="S2706" i="42" s="1"/>
  <c r="H2705" i="42"/>
  <c r="S2705" i="42" s="1"/>
  <c r="H2704" i="42"/>
  <c r="H2703" i="42"/>
  <c r="S2703" i="42" s="1"/>
  <c r="H2702" i="42"/>
  <c r="S2702" i="42" s="1"/>
  <c r="H2701" i="42"/>
  <c r="S2701" i="42" s="1"/>
  <c r="H2700" i="42"/>
  <c r="S2700" i="42" s="1"/>
  <c r="H2699" i="42"/>
  <c r="S2699" i="42" s="1"/>
  <c r="H2698" i="42"/>
  <c r="S2698" i="42" s="1"/>
  <c r="H2697" i="42"/>
  <c r="S2697" i="42" s="1"/>
  <c r="H2696" i="42"/>
  <c r="S2696" i="42" s="1"/>
  <c r="H2695" i="42"/>
  <c r="S2695" i="42" s="1"/>
  <c r="H2694" i="42"/>
  <c r="S2694" i="42" s="1"/>
  <c r="H2693" i="42"/>
  <c r="S2693" i="42" s="1"/>
  <c r="H2692" i="42"/>
  <c r="H2691" i="42"/>
  <c r="S2691" i="42" s="1"/>
  <c r="H2690" i="42"/>
  <c r="S2690" i="42" s="1"/>
  <c r="H2689" i="42"/>
  <c r="S2689" i="42" s="1"/>
  <c r="H2688" i="42"/>
  <c r="H2687" i="42"/>
  <c r="S2687" i="42" s="1"/>
  <c r="H2686" i="42"/>
  <c r="S2686" i="42" s="1"/>
  <c r="H2685" i="42"/>
  <c r="S2685" i="42" s="1"/>
  <c r="H2684" i="42"/>
  <c r="H2683" i="42"/>
  <c r="S2683" i="42" s="1"/>
  <c r="H2682" i="42"/>
  <c r="S2682" i="42" s="1"/>
  <c r="H2681" i="42"/>
  <c r="S2681" i="42" s="1"/>
  <c r="H2680" i="42"/>
  <c r="H2679" i="42"/>
  <c r="S2679" i="42" s="1"/>
  <c r="H2678" i="42"/>
  <c r="S2678" i="42" s="1"/>
  <c r="H2677" i="42"/>
  <c r="S2677" i="42" s="1"/>
  <c r="H2676" i="42"/>
  <c r="S2676" i="42" s="1"/>
  <c r="H2675" i="42"/>
  <c r="S2675" i="42" s="1"/>
  <c r="H2674" i="42"/>
  <c r="S2674" i="42" s="1"/>
  <c r="H2673" i="42"/>
  <c r="S2673" i="42" s="1"/>
  <c r="H2672" i="42"/>
  <c r="H2671" i="42"/>
  <c r="S2671" i="42" s="1"/>
  <c r="H2670" i="42"/>
  <c r="S2670" i="42" s="1"/>
  <c r="H2669" i="42"/>
  <c r="S2669" i="42" s="1"/>
  <c r="H2668" i="42"/>
  <c r="H2667" i="42"/>
  <c r="S2667" i="42" s="1"/>
  <c r="H2666" i="42"/>
  <c r="S2666" i="42" s="1"/>
  <c r="H2665" i="42"/>
  <c r="S2665" i="42" s="1"/>
  <c r="H2664" i="42"/>
  <c r="H2663" i="42"/>
  <c r="S2663" i="42" s="1"/>
  <c r="H2662" i="42"/>
  <c r="S2662" i="42" s="1"/>
  <c r="H2661" i="42"/>
  <c r="S2661" i="42" s="1"/>
  <c r="H2660" i="42"/>
  <c r="H2659" i="42"/>
  <c r="S2659" i="42" s="1"/>
  <c r="H2658" i="42"/>
  <c r="S2658" i="42" s="1"/>
  <c r="H2657" i="42"/>
  <c r="S2657" i="42" s="1"/>
  <c r="H2656" i="42"/>
  <c r="S2656" i="42" s="1"/>
  <c r="H2655" i="42"/>
  <c r="S2655" i="42" s="1"/>
  <c r="H2654" i="42"/>
  <c r="S2654" i="42" s="1"/>
  <c r="H2653" i="42"/>
  <c r="S2653" i="42" s="1"/>
  <c r="H2652" i="42"/>
  <c r="H2651" i="42"/>
  <c r="S2651" i="42" s="1"/>
  <c r="H2650" i="42"/>
  <c r="S2650" i="42" s="1"/>
  <c r="H2649" i="42"/>
  <c r="S2649" i="42" s="1"/>
  <c r="H2648" i="42"/>
  <c r="S2648" i="42" s="1"/>
  <c r="H2647" i="42"/>
  <c r="S2647" i="42" s="1"/>
  <c r="H2646" i="42"/>
  <c r="S2646" i="42" s="1"/>
  <c r="H2645" i="42"/>
  <c r="S2645" i="42" s="1"/>
  <c r="H2644" i="42"/>
  <c r="H2643" i="42"/>
  <c r="S2643" i="42" s="1"/>
  <c r="H2642" i="42"/>
  <c r="S2642" i="42" s="1"/>
  <c r="H2641" i="42"/>
  <c r="S2641" i="42" s="1"/>
  <c r="H2640" i="42"/>
  <c r="H2639" i="42"/>
  <c r="S2639" i="42" s="1"/>
  <c r="H2638" i="42"/>
  <c r="S2638" i="42" s="1"/>
  <c r="H2637" i="42"/>
  <c r="S2637" i="42" s="1"/>
  <c r="H2636" i="42"/>
  <c r="S2636" i="42" s="1"/>
  <c r="H2635" i="42"/>
  <c r="S2635" i="42" s="1"/>
  <c r="H2634" i="42"/>
  <c r="S2634" i="42" s="1"/>
  <c r="H2633" i="42"/>
  <c r="S2633" i="42" s="1"/>
  <c r="H2632" i="42"/>
  <c r="S2632" i="42" s="1"/>
  <c r="H2631" i="42"/>
  <c r="S2631" i="42" s="1"/>
  <c r="H2630" i="42"/>
  <c r="S2630" i="42" s="1"/>
  <c r="H2629" i="42"/>
  <c r="S2629" i="42" s="1"/>
  <c r="H2628" i="42"/>
  <c r="H2627" i="42"/>
  <c r="S2627" i="42" s="1"/>
  <c r="H2626" i="42"/>
  <c r="S2626" i="42" s="1"/>
  <c r="H2625" i="42"/>
  <c r="S2625" i="42" s="1"/>
  <c r="H2624" i="42"/>
  <c r="H2623" i="42"/>
  <c r="S2623" i="42" s="1"/>
  <c r="H2622" i="42"/>
  <c r="S2622" i="42" s="1"/>
  <c r="H2621" i="42"/>
  <c r="S2621" i="42" s="1"/>
  <c r="H2620" i="42"/>
  <c r="H2619" i="42"/>
  <c r="S2619" i="42" s="1"/>
  <c r="H2618" i="42"/>
  <c r="S2618" i="42" s="1"/>
  <c r="H2617" i="42"/>
  <c r="S2617" i="42" s="1"/>
  <c r="H2616" i="42"/>
  <c r="S2616" i="42" s="1"/>
  <c r="H2615" i="42"/>
  <c r="S2615" i="42" s="1"/>
  <c r="H2614" i="42"/>
  <c r="S2614" i="42" s="1"/>
  <c r="H2613" i="42"/>
  <c r="S2613" i="42" s="1"/>
  <c r="H2612" i="42"/>
  <c r="S2612" i="42" s="1"/>
  <c r="H2611" i="42"/>
  <c r="S2611" i="42" s="1"/>
  <c r="H2610" i="42"/>
  <c r="S2610" i="42" s="1"/>
  <c r="H2609" i="42"/>
  <c r="S2609" i="42" s="1"/>
  <c r="H2608" i="42"/>
  <c r="H2607" i="42"/>
  <c r="S2607" i="42" s="1"/>
  <c r="H2606" i="42"/>
  <c r="S2606" i="42" s="1"/>
  <c r="H2605" i="42"/>
  <c r="S2605" i="42" s="1"/>
  <c r="H2604" i="42"/>
  <c r="H2603" i="42"/>
  <c r="S2603" i="42" s="1"/>
  <c r="H2602" i="42"/>
  <c r="S2602" i="42" s="1"/>
  <c r="H2601" i="42"/>
  <c r="S2601" i="42" s="1"/>
  <c r="H2600" i="42"/>
  <c r="H2599" i="42"/>
  <c r="S2599" i="42" s="1"/>
  <c r="H2598" i="42"/>
  <c r="S2598" i="42" s="1"/>
  <c r="H2597" i="42"/>
  <c r="S2597" i="42" s="1"/>
  <c r="H2596" i="42"/>
  <c r="S2596" i="42" s="1"/>
  <c r="H2595" i="42"/>
  <c r="S2595" i="42" s="1"/>
  <c r="H2594" i="42"/>
  <c r="S2594" i="42" s="1"/>
  <c r="H2593" i="42"/>
  <c r="S2593" i="42" s="1"/>
  <c r="H2592" i="42"/>
  <c r="H2591" i="42"/>
  <c r="S2591" i="42" s="1"/>
  <c r="H2590" i="42"/>
  <c r="S2590" i="42" s="1"/>
  <c r="H2589" i="42"/>
  <c r="S2589" i="42" s="1"/>
  <c r="H2588" i="42"/>
  <c r="H2587" i="42"/>
  <c r="S2587" i="42" s="1"/>
  <c r="H2586" i="42"/>
  <c r="S2586" i="42" s="1"/>
  <c r="H2585" i="42"/>
  <c r="S2585" i="42" s="1"/>
  <c r="H2584" i="42"/>
  <c r="H2583" i="42"/>
  <c r="S2583" i="42" s="1"/>
  <c r="H2582" i="42"/>
  <c r="S2582" i="42" s="1"/>
  <c r="H2581" i="42"/>
  <c r="S2581" i="42" s="1"/>
  <c r="H2580" i="42"/>
  <c r="H2579" i="42"/>
  <c r="S2579" i="42" s="1"/>
  <c r="H2578" i="42"/>
  <c r="S2578" i="42" s="1"/>
  <c r="H2577" i="42"/>
  <c r="S2577" i="42" s="1"/>
  <c r="H2576" i="42"/>
  <c r="S2576" i="42" s="1"/>
  <c r="H2575" i="42"/>
  <c r="S2575" i="42" s="1"/>
  <c r="H2574" i="42"/>
  <c r="S2574" i="42" s="1"/>
  <c r="H2573" i="42"/>
  <c r="S2573" i="42" s="1"/>
  <c r="H2572" i="42"/>
  <c r="H2571" i="42"/>
  <c r="S2571" i="42" s="1"/>
  <c r="H2570" i="42"/>
  <c r="S2570" i="42" s="1"/>
  <c r="H2569" i="42"/>
  <c r="S2569" i="42" s="1"/>
  <c r="H2568" i="42"/>
  <c r="H2567" i="42"/>
  <c r="S2567" i="42" s="1"/>
  <c r="H2566" i="42"/>
  <c r="S2566" i="42" s="1"/>
  <c r="H2565" i="42"/>
  <c r="S2565" i="42" s="1"/>
  <c r="H2564" i="42"/>
  <c r="S2564" i="42" s="1"/>
  <c r="H2563" i="42"/>
  <c r="S2563" i="42" s="1"/>
  <c r="H2562" i="42"/>
  <c r="S2562" i="42" s="1"/>
  <c r="H2561" i="42"/>
  <c r="S2561" i="42" s="1"/>
  <c r="H2560" i="42"/>
  <c r="H2559" i="42"/>
  <c r="S2559" i="42" s="1"/>
  <c r="H2558" i="42"/>
  <c r="S2558" i="42" s="1"/>
  <c r="H2557" i="42"/>
  <c r="S2557" i="42" s="1"/>
  <c r="H2556" i="42"/>
  <c r="H2555" i="42"/>
  <c r="S2555" i="42" s="1"/>
  <c r="H2554" i="42"/>
  <c r="S2554" i="42" s="1"/>
  <c r="H2553" i="42"/>
  <c r="S2553" i="42" s="1"/>
  <c r="H2552" i="42"/>
  <c r="S2552" i="42" s="1"/>
  <c r="H2551" i="42"/>
  <c r="S2551" i="42" s="1"/>
  <c r="H2550" i="42"/>
  <c r="S2550" i="42" s="1"/>
  <c r="H2549" i="42"/>
  <c r="S2549" i="42" s="1"/>
  <c r="H2548" i="42"/>
  <c r="S2548" i="42" s="1"/>
  <c r="H2547" i="42"/>
  <c r="S2547" i="42" s="1"/>
  <c r="H2546" i="42"/>
  <c r="S2546" i="42" s="1"/>
  <c r="H2545" i="42"/>
  <c r="S2545" i="42" s="1"/>
  <c r="H2544" i="42"/>
  <c r="H2543" i="42"/>
  <c r="S2543" i="42" s="1"/>
  <c r="H2542" i="42"/>
  <c r="S2542" i="42" s="1"/>
  <c r="H2541" i="42"/>
  <c r="S2541" i="42" s="1"/>
  <c r="H2540" i="42"/>
  <c r="H2539" i="42"/>
  <c r="S2539" i="42" s="1"/>
  <c r="H2538" i="42"/>
  <c r="S2538" i="42" s="1"/>
  <c r="H2537" i="42"/>
  <c r="S2537" i="42" s="1"/>
  <c r="H2536" i="42"/>
  <c r="H2535" i="42"/>
  <c r="S2535" i="42" s="1"/>
  <c r="H2534" i="42"/>
  <c r="S2534" i="42" s="1"/>
  <c r="H2533" i="42"/>
  <c r="S2533" i="42" s="1"/>
  <c r="H2532" i="42"/>
  <c r="H2531" i="42"/>
  <c r="S2531" i="42" s="1"/>
  <c r="H2530" i="42"/>
  <c r="S2530" i="42" s="1"/>
  <c r="H2529" i="42"/>
  <c r="S2529" i="42" s="1"/>
  <c r="H2528" i="42"/>
  <c r="H2527" i="42"/>
  <c r="S2527" i="42" s="1"/>
  <c r="H2526" i="42"/>
  <c r="S2526" i="42" s="1"/>
  <c r="H2525" i="42"/>
  <c r="S2525" i="42" s="1"/>
  <c r="H2524" i="42"/>
  <c r="S2524" i="42" s="1"/>
  <c r="H2523" i="42"/>
  <c r="S2523" i="42" s="1"/>
  <c r="H2522" i="42"/>
  <c r="S2522" i="42" s="1"/>
  <c r="H2521" i="42"/>
  <c r="S2521" i="42" s="1"/>
  <c r="H2520" i="42"/>
  <c r="S2520" i="42" s="1"/>
  <c r="H2519" i="42"/>
  <c r="S2519" i="42" s="1"/>
  <c r="H2518" i="42"/>
  <c r="S2518" i="42" s="1"/>
  <c r="H2517" i="42"/>
  <c r="S2517" i="42" s="1"/>
  <c r="H2516" i="42"/>
  <c r="H2515" i="42"/>
  <c r="S2515" i="42" s="1"/>
  <c r="H2514" i="42"/>
  <c r="S2514" i="42" s="1"/>
  <c r="H2513" i="42"/>
  <c r="S2513" i="42" s="1"/>
  <c r="H2512" i="42"/>
  <c r="H2511" i="42"/>
  <c r="S2511" i="42" s="1"/>
  <c r="H2510" i="42"/>
  <c r="S2510" i="42" s="1"/>
  <c r="H2509" i="42"/>
  <c r="S2509" i="42" s="1"/>
  <c r="H2508" i="42"/>
  <c r="S2508" i="42" s="1"/>
  <c r="H2507" i="42"/>
  <c r="S2507" i="42" s="1"/>
  <c r="H2506" i="42"/>
  <c r="S2506" i="42" s="1"/>
  <c r="H2505" i="42"/>
  <c r="S2505" i="42" s="1"/>
  <c r="H2504" i="42"/>
  <c r="H2503" i="42"/>
  <c r="S2503" i="42" s="1"/>
  <c r="H2502" i="42"/>
  <c r="S2502" i="42" s="1"/>
  <c r="H2501" i="42"/>
  <c r="S2501" i="42" s="1"/>
  <c r="H2500" i="42"/>
  <c r="S2500" i="42" s="1"/>
  <c r="H2499" i="42"/>
  <c r="S2499" i="42" s="1"/>
  <c r="H2498" i="42"/>
  <c r="S2498" i="42" s="1"/>
  <c r="H2497" i="42"/>
  <c r="S2497" i="42" s="1"/>
  <c r="H2496" i="42"/>
  <c r="H2495" i="42"/>
  <c r="S2495" i="42" s="1"/>
  <c r="H2494" i="42"/>
  <c r="S2494" i="42" s="1"/>
  <c r="H2493" i="42"/>
  <c r="S2493" i="42" s="1"/>
  <c r="H2492" i="42"/>
  <c r="S2492" i="42" s="1"/>
  <c r="H2491" i="42"/>
  <c r="S2491" i="42" s="1"/>
  <c r="H2490" i="42"/>
  <c r="S2490" i="42" s="1"/>
  <c r="H2489" i="42"/>
  <c r="S2489" i="42" s="1"/>
  <c r="H2488" i="42"/>
  <c r="H2487" i="42"/>
  <c r="S2487" i="42" s="1"/>
  <c r="H2486" i="42"/>
  <c r="S2486" i="42" s="1"/>
  <c r="H2485" i="42"/>
  <c r="S2485" i="42" s="1"/>
  <c r="H2484" i="42"/>
  <c r="H2483" i="42"/>
  <c r="S2483" i="42" s="1"/>
  <c r="H2482" i="42"/>
  <c r="S2482" i="42" s="1"/>
  <c r="H2481" i="42"/>
  <c r="S2481" i="42" s="1"/>
  <c r="H2480" i="42"/>
  <c r="H2479" i="42"/>
  <c r="S2479" i="42" s="1"/>
  <c r="H2478" i="42"/>
  <c r="S2478" i="42" s="1"/>
  <c r="H2477" i="42"/>
  <c r="S2477" i="42" s="1"/>
  <c r="H2476" i="42"/>
  <c r="H2475" i="42"/>
  <c r="S2475" i="42" s="1"/>
  <c r="H2474" i="42"/>
  <c r="S2474" i="42" s="1"/>
  <c r="H2473" i="42"/>
  <c r="S2473" i="42" s="1"/>
  <c r="H2472" i="42"/>
  <c r="S2472" i="42" s="1"/>
  <c r="H2471" i="42"/>
  <c r="S2471" i="42" s="1"/>
  <c r="H2470" i="42"/>
  <c r="S2470" i="42" s="1"/>
  <c r="H2469" i="42"/>
  <c r="S2469" i="42" s="1"/>
  <c r="H2468" i="42"/>
  <c r="S2468" i="42" s="1"/>
  <c r="H2467" i="42"/>
  <c r="S2467" i="42" s="1"/>
  <c r="H2466" i="42"/>
  <c r="S2466" i="42" s="1"/>
  <c r="H2465" i="42"/>
  <c r="S2465" i="42" s="1"/>
  <c r="H2464" i="42"/>
  <c r="H2463" i="42"/>
  <c r="S2463" i="42" s="1"/>
  <c r="H2462" i="42"/>
  <c r="S2462" i="42" s="1"/>
  <c r="H2461" i="42"/>
  <c r="S2461" i="42" s="1"/>
  <c r="H2460" i="42"/>
  <c r="H2459" i="42"/>
  <c r="S2459" i="42" s="1"/>
  <c r="H2458" i="42"/>
  <c r="S2458" i="42" s="1"/>
  <c r="H2457" i="42"/>
  <c r="S2457" i="42" s="1"/>
  <c r="H2456" i="42"/>
  <c r="H2455" i="42"/>
  <c r="S2455" i="42" s="1"/>
  <c r="H2454" i="42"/>
  <c r="S2454" i="42" s="1"/>
  <c r="H2453" i="42"/>
  <c r="S2453" i="42" s="1"/>
  <c r="H2452" i="42"/>
  <c r="H2451" i="42"/>
  <c r="S2451" i="42" s="1"/>
  <c r="H2450" i="42"/>
  <c r="S2450" i="42" s="1"/>
  <c r="H2449" i="42"/>
  <c r="S2449" i="42" s="1"/>
  <c r="H2448" i="42"/>
  <c r="H2447" i="42"/>
  <c r="S2447" i="42" s="1"/>
  <c r="H2446" i="42"/>
  <c r="S2446" i="42" s="1"/>
  <c r="H2445" i="42"/>
  <c r="S2445" i="42" s="1"/>
  <c r="H2444" i="42"/>
  <c r="S2444" i="42" s="1"/>
  <c r="H2443" i="42"/>
  <c r="S2443" i="42" s="1"/>
  <c r="H2442" i="42"/>
  <c r="S2442" i="42" s="1"/>
  <c r="H2441" i="42"/>
  <c r="S2441" i="42" s="1"/>
  <c r="H2440" i="42"/>
  <c r="S2440" i="42" s="1"/>
  <c r="H2439" i="42"/>
  <c r="S2439" i="42" s="1"/>
  <c r="H2438" i="42"/>
  <c r="S2438" i="42" s="1"/>
  <c r="H2437" i="42"/>
  <c r="S2437" i="42" s="1"/>
  <c r="H2436" i="42"/>
  <c r="H2435" i="42"/>
  <c r="S2435" i="42" s="1"/>
  <c r="H2434" i="42"/>
  <c r="S2434" i="42" s="1"/>
  <c r="H2433" i="42"/>
  <c r="S2433" i="42" s="1"/>
  <c r="H2432" i="42"/>
  <c r="H2431" i="42"/>
  <c r="S2431" i="42" s="1"/>
  <c r="H2430" i="42"/>
  <c r="S2430" i="42" s="1"/>
  <c r="H2429" i="42"/>
  <c r="S2429" i="42" s="1"/>
  <c r="H2428" i="42"/>
  <c r="S2428" i="42" s="1"/>
  <c r="H2427" i="42"/>
  <c r="S2427" i="42" s="1"/>
  <c r="H2426" i="42"/>
  <c r="S2426" i="42" s="1"/>
  <c r="H2425" i="42"/>
  <c r="S2425" i="42" s="1"/>
  <c r="H2424" i="42"/>
  <c r="H2423" i="42"/>
  <c r="S2423" i="42" s="1"/>
  <c r="H2422" i="42"/>
  <c r="S2422" i="42" s="1"/>
  <c r="H2421" i="42"/>
  <c r="S2421" i="42" s="1"/>
  <c r="H2420" i="42"/>
  <c r="S2420" i="42" s="1"/>
  <c r="H2419" i="42"/>
  <c r="S2419" i="42" s="1"/>
  <c r="H2418" i="42"/>
  <c r="S2418" i="42" s="1"/>
  <c r="H2417" i="42"/>
  <c r="S2417" i="42" s="1"/>
  <c r="H2416" i="42"/>
  <c r="H2415" i="42"/>
  <c r="S2415" i="42" s="1"/>
  <c r="H2414" i="42"/>
  <c r="S2414" i="42" s="1"/>
  <c r="H2413" i="42"/>
  <c r="S2413" i="42" s="1"/>
  <c r="H2412" i="42"/>
  <c r="S2412" i="42" s="1"/>
  <c r="H2411" i="42"/>
  <c r="S2411" i="42" s="1"/>
  <c r="H2410" i="42"/>
  <c r="S2410" i="42" s="1"/>
  <c r="H2409" i="42"/>
  <c r="S2409" i="42" s="1"/>
  <c r="H2408" i="42"/>
  <c r="H2407" i="42"/>
  <c r="S2407" i="42" s="1"/>
  <c r="H2406" i="42"/>
  <c r="S2406" i="42" s="1"/>
  <c r="H2405" i="42"/>
  <c r="S2405" i="42" s="1"/>
  <c r="H2404" i="42"/>
  <c r="H2403" i="42"/>
  <c r="S2403" i="42" s="1"/>
  <c r="H2402" i="42"/>
  <c r="S2402" i="42" s="1"/>
  <c r="H2401" i="42"/>
  <c r="S2401" i="42" s="1"/>
  <c r="H2400" i="42"/>
  <c r="S2400" i="42" s="1"/>
  <c r="H2399" i="42"/>
  <c r="S2399" i="42" s="1"/>
  <c r="H2398" i="42"/>
  <c r="S2398" i="42" s="1"/>
  <c r="H2397" i="42"/>
  <c r="S2397" i="42" s="1"/>
  <c r="H2396" i="42"/>
  <c r="S2396" i="42" s="1"/>
  <c r="H2395" i="42"/>
  <c r="S2395" i="42" s="1"/>
  <c r="H2394" i="42"/>
  <c r="S2394" i="42" s="1"/>
  <c r="H2393" i="42"/>
  <c r="S2393" i="42" s="1"/>
  <c r="H2392" i="42"/>
  <c r="H2391" i="42"/>
  <c r="S2391" i="42" s="1"/>
  <c r="H2390" i="42"/>
  <c r="S2390" i="42" s="1"/>
  <c r="H2389" i="42"/>
  <c r="S2389" i="42" s="1"/>
  <c r="H2388" i="42"/>
  <c r="H2387" i="42"/>
  <c r="S2387" i="42" s="1"/>
  <c r="H2386" i="42"/>
  <c r="S2386" i="42" s="1"/>
  <c r="H2385" i="42"/>
  <c r="S2385" i="42" s="1"/>
  <c r="H2384" i="42"/>
  <c r="H2383" i="42"/>
  <c r="S2383" i="42" s="1"/>
  <c r="H2382" i="42"/>
  <c r="S2382" i="42" s="1"/>
  <c r="H2381" i="42"/>
  <c r="S2381" i="42" s="1"/>
  <c r="H2380" i="42"/>
  <c r="H2379" i="42"/>
  <c r="S2379" i="42" s="1"/>
  <c r="H2378" i="42"/>
  <c r="S2378" i="42" s="1"/>
  <c r="H2377" i="42"/>
  <c r="S2377" i="42" s="1"/>
  <c r="H2376" i="42"/>
  <c r="H2375" i="42"/>
  <c r="S2375" i="42" s="1"/>
  <c r="H2374" i="42"/>
  <c r="S2374" i="42" s="1"/>
  <c r="H2373" i="42"/>
  <c r="S2373" i="42" s="1"/>
  <c r="H2372" i="42"/>
  <c r="S2372" i="42" s="1"/>
  <c r="H2371" i="42"/>
  <c r="S2371" i="42" s="1"/>
  <c r="H2370" i="42"/>
  <c r="S2370" i="42" s="1"/>
  <c r="H2369" i="42"/>
  <c r="S2369" i="42" s="1"/>
  <c r="H2368" i="42"/>
  <c r="S2368" i="42" s="1"/>
  <c r="H2367" i="42"/>
  <c r="S2367" i="42" s="1"/>
  <c r="H2366" i="42"/>
  <c r="S2366" i="42" s="1"/>
  <c r="H2365" i="42"/>
  <c r="S2365" i="42" s="1"/>
  <c r="H2364" i="42"/>
  <c r="H2363" i="42"/>
  <c r="S2363" i="42" s="1"/>
  <c r="H2362" i="42"/>
  <c r="S2362" i="42" s="1"/>
  <c r="H2361" i="42"/>
  <c r="S2361" i="42" s="1"/>
  <c r="H2360" i="42"/>
  <c r="H2359" i="42"/>
  <c r="S2359" i="42" s="1"/>
  <c r="H2358" i="42"/>
  <c r="S2358" i="42" s="1"/>
  <c r="H2357" i="42"/>
  <c r="S2357" i="42" s="1"/>
  <c r="H2356" i="42"/>
  <c r="S2356" i="42" s="1"/>
  <c r="H2355" i="42"/>
  <c r="S2355" i="42" s="1"/>
  <c r="H2354" i="42"/>
  <c r="S2354" i="42" s="1"/>
  <c r="H2353" i="42"/>
  <c r="S2353" i="42" s="1"/>
  <c r="H2352" i="42"/>
  <c r="S2352" i="42" s="1"/>
  <c r="H2351" i="42"/>
  <c r="S2351" i="42" s="1"/>
  <c r="H2350" i="42"/>
  <c r="S2350" i="42" s="1"/>
  <c r="H2349" i="42"/>
  <c r="S2349" i="42" s="1"/>
  <c r="H2348" i="42"/>
  <c r="H2347" i="42"/>
  <c r="S2347" i="42" s="1"/>
  <c r="H2346" i="42"/>
  <c r="S2346" i="42" s="1"/>
  <c r="H2345" i="42"/>
  <c r="S2345" i="42" s="1"/>
  <c r="H2344" i="42"/>
  <c r="S2344" i="42" s="1"/>
  <c r="H2343" i="42"/>
  <c r="S2343" i="42" s="1"/>
  <c r="H2342" i="42"/>
  <c r="S2342" i="42" s="1"/>
  <c r="H2341" i="42"/>
  <c r="S2341" i="42" s="1"/>
  <c r="H2340" i="42"/>
  <c r="S2340" i="42" s="1"/>
  <c r="H2339" i="42"/>
  <c r="S2339" i="42" s="1"/>
  <c r="H2338" i="42"/>
  <c r="S2338" i="42" s="1"/>
  <c r="H2337" i="42"/>
  <c r="S2337" i="42" s="1"/>
  <c r="H2336" i="42"/>
  <c r="H2335" i="42"/>
  <c r="S2335" i="42" s="1"/>
  <c r="H2334" i="42"/>
  <c r="S2334" i="42" s="1"/>
  <c r="H2333" i="42"/>
  <c r="S2333" i="42" s="1"/>
  <c r="H2332" i="42"/>
  <c r="S2332" i="42" s="1"/>
  <c r="H2331" i="42"/>
  <c r="S2331" i="42" s="1"/>
  <c r="H2330" i="42"/>
  <c r="S2330" i="42" s="1"/>
  <c r="H2329" i="42"/>
  <c r="S2329" i="42" s="1"/>
  <c r="H2328" i="42"/>
  <c r="H2327" i="42"/>
  <c r="S2327" i="42" s="1"/>
  <c r="H2326" i="42"/>
  <c r="S2326" i="42" s="1"/>
  <c r="H2325" i="42"/>
  <c r="S2325" i="42" s="1"/>
  <c r="H2324" i="42"/>
  <c r="S2324" i="42" s="1"/>
  <c r="H2323" i="42"/>
  <c r="S2323" i="42" s="1"/>
  <c r="H2322" i="42"/>
  <c r="S2322" i="42" s="1"/>
  <c r="H2321" i="42"/>
  <c r="S2321" i="42" s="1"/>
  <c r="H2320" i="42"/>
  <c r="H2319" i="42"/>
  <c r="S2319" i="42" s="1"/>
  <c r="H2318" i="42"/>
  <c r="S2318" i="42" s="1"/>
  <c r="H2317" i="42"/>
  <c r="S2317" i="42" s="1"/>
  <c r="H2316" i="42"/>
  <c r="H2315" i="42"/>
  <c r="S2315" i="42" s="1"/>
  <c r="H2314" i="42"/>
  <c r="S2314" i="42" s="1"/>
  <c r="H2313" i="42"/>
  <c r="S2313" i="42" s="1"/>
  <c r="H2312" i="42"/>
  <c r="S2312" i="42" s="1"/>
  <c r="H2311" i="42"/>
  <c r="S2311" i="42" s="1"/>
  <c r="H2310" i="42"/>
  <c r="S2310" i="42" s="1"/>
  <c r="H2309" i="42"/>
  <c r="S2309" i="42" s="1"/>
  <c r="H2308" i="42"/>
  <c r="S2308" i="42" s="1"/>
  <c r="H2307" i="42"/>
  <c r="S2307" i="42" s="1"/>
  <c r="H2306" i="42"/>
  <c r="S2306" i="42" s="1"/>
  <c r="H2305" i="42"/>
  <c r="S2305" i="42" s="1"/>
  <c r="H2304" i="42"/>
  <c r="S2304" i="42" s="1"/>
  <c r="H2303" i="42"/>
  <c r="S2303" i="42" s="1"/>
  <c r="H2302" i="42"/>
  <c r="S2302" i="42" s="1"/>
  <c r="H2301" i="42"/>
  <c r="S2301" i="42" s="1"/>
  <c r="H2300" i="42"/>
  <c r="H2299" i="42"/>
  <c r="S2299" i="42" s="1"/>
  <c r="H2298" i="42"/>
  <c r="S2298" i="42" s="1"/>
  <c r="H2297" i="42"/>
  <c r="S2297" i="42" s="1"/>
  <c r="H2296" i="42"/>
  <c r="H2295" i="42"/>
  <c r="S2295" i="42" s="1"/>
  <c r="H2294" i="42"/>
  <c r="S2294" i="42" s="1"/>
  <c r="H2293" i="42"/>
  <c r="S2293" i="42" s="1"/>
  <c r="H2292" i="42"/>
  <c r="H2291" i="42"/>
  <c r="S2291" i="42" s="1"/>
  <c r="H2290" i="42"/>
  <c r="S2290" i="42" s="1"/>
  <c r="H2289" i="42"/>
  <c r="S2289" i="42" s="1"/>
  <c r="H2288" i="42"/>
  <c r="S2288" i="42" s="1"/>
  <c r="H2287" i="42"/>
  <c r="S2287" i="42" s="1"/>
  <c r="H2286" i="42"/>
  <c r="S2286" i="42" s="1"/>
  <c r="H2285" i="42"/>
  <c r="S2285" i="42" s="1"/>
  <c r="H2284" i="42"/>
  <c r="S2284" i="42" s="1"/>
  <c r="H2283" i="42"/>
  <c r="S2283" i="42" s="1"/>
  <c r="H2282" i="42"/>
  <c r="S2282" i="42" s="1"/>
  <c r="H2281" i="42"/>
  <c r="S2281" i="42" s="1"/>
  <c r="H2280" i="42"/>
  <c r="S2280" i="42" s="1"/>
  <c r="H2279" i="42"/>
  <c r="S2279" i="42" s="1"/>
  <c r="H2278" i="42"/>
  <c r="S2278" i="42" s="1"/>
  <c r="H2277" i="42"/>
  <c r="S2277" i="42" s="1"/>
  <c r="H2276" i="42"/>
  <c r="H2275" i="42"/>
  <c r="S2275" i="42" s="1"/>
  <c r="H2274" i="42"/>
  <c r="S2274" i="42" s="1"/>
  <c r="H2273" i="42"/>
  <c r="S2273" i="42" s="1"/>
  <c r="H2272" i="42"/>
  <c r="S2272" i="42" s="1"/>
  <c r="H2271" i="42"/>
  <c r="S2271" i="42" s="1"/>
  <c r="H2270" i="42"/>
  <c r="S2270" i="42" s="1"/>
  <c r="H2269" i="42"/>
  <c r="S2269" i="42" s="1"/>
  <c r="H2268" i="42"/>
  <c r="H2267" i="42"/>
  <c r="S2267" i="42" s="1"/>
  <c r="H2266" i="42"/>
  <c r="S2266" i="42" s="1"/>
  <c r="H2265" i="42"/>
  <c r="S2265" i="42" s="1"/>
  <c r="H2264" i="42"/>
  <c r="H2263" i="42"/>
  <c r="S2263" i="42" s="1"/>
  <c r="H2262" i="42"/>
  <c r="S2262" i="42" s="1"/>
  <c r="H2261" i="42"/>
  <c r="S2261" i="42" s="1"/>
  <c r="H2260" i="42"/>
  <c r="S2260" i="42" s="1"/>
  <c r="H2259" i="42"/>
  <c r="S2259" i="42" s="1"/>
  <c r="H2258" i="42"/>
  <c r="S2258" i="42" s="1"/>
  <c r="H2257" i="42"/>
  <c r="S2257" i="42" s="1"/>
  <c r="H2256" i="42"/>
  <c r="H2255" i="42"/>
  <c r="S2255" i="42" s="1"/>
  <c r="H2254" i="42"/>
  <c r="S2254" i="42" s="1"/>
  <c r="H2253" i="42"/>
  <c r="S2253" i="42" s="1"/>
  <c r="H2252" i="42"/>
  <c r="H2251" i="42"/>
  <c r="S2251" i="42" s="1"/>
  <c r="H2250" i="42"/>
  <c r="S2250" i="42" s="1"/>
  <c r="H2249" i="42"/>
  <c r="S2249" i="42" s="1"/>
  <c r="H2248" i="42"/>
  <c r="S2248" i="42" s="1"/>
  <c r="H2247" i="42"/>
  <c r="S2247" i="42" s="1"/>
  <c r="H2246" i="42"/>
  <c r="S2246" i="42" s="1"/>
  <c r="H2245" i="42"/>
  <c r="S2245" i="42" s="1"/>
  <c r="H2244" i="42"/>
  <c r="S2244" i="42" s="1"/>
  <c r="H2243" i="42"/>
  <c r="S2243" i="42" s="1"/>
  <c r="H2242" i="42"/>
  <c r="S2242" i="42" s="1"/>
  <c r="H2241" i="42"/>
  <c r="S2241" i="42" s="1"/>
  <c r="H2240" i="42"/>
  <c r="H2239" i="42"/>
  <c r="S2239" i="42" s="1"/>
  <c r="H2238" i="42"/>
  <c r="S2238" i="42" s="1"/>
  <c r="H2237" i="42"/>
  <c r="S2237" i="42" s="1"/>
  <c r="H2236" i="42"/>
  <c r="S2236" i="42" s="1"/>
  <c r="H2235" i="42"/>
  <c r="S2235" i="42" s="1"/>
  <c r="H2234" i="42"/>
  <c r="S2234" i="42" s="1"/>
  <c r="H2233" i="42"/>
  <c r="S2233" i="42" s="1"/>
  <c r="H2232" i="42"/>
  <c r="S2232" i="42" s="1"/>
  <c r="H2231" i="42"/>
  <c r="S2231" i="42" s="1"/>
  <c r="H2230" i="42"/>
  <c r="S2230" i="42" s="1"/>
  <c r="H2229" i="42"/>
  <c r="S2229" i="42" s="1"/>
  <c r="H2228" i="42"/>
  <c r="H2227" i="42"/>
  <c r="S2227" i="42" s="1"/>
  <c r="H2226" i="42"/>
  <c r="S2226" i="42" s="1"/>
  <c r="H2225" i="42"/>
  <c r="S2225" i="42" s="1"/>
  <c r="H2224" i="42"/>
  <c r="H2223" i="42"/>
  <c r="S2223" i="42" s="1"/>
  <c r="H2222" i="42"/>
  <c r="S2222" i="42" s="1"/>
  <c r="H2221" i="42"/>
  <c r="S2221" i="42" s="1"/>
  <c r="H2220" i="42"/>
  <c r="H2219" i="42"/>
  <c r="S2219" i="42" s="1"/>
  <c r="H2218" i="42"/>
  <c r="S2218" i="42" s="1"/>
  <c r="H2217" i="42"/>
  <c r="S2217" i="42" s="1"/>
  <c r="H2216" i="42"/>
  <c r="S2216" i="42" s="1"/>
  <c r="H2215" i="42"/>
  <c r="S2215" i="42" s="1"/>
  <c r="H2214" i="42"/>
  <c r="S2214" i="42" s="1"/>
  <c r="H2213" i="42"/>
  <c r="S2213" i="42" s="1"/>
  <c r="H2212" i="42"/>
  <c r="S2212" i="42" s="1"/>
  <c r="H2211" i="42"/>
  <c r="S2211" i="42" s="1"/>
  <c r="H2210" i="42"/>
  <c r="S2210" i="42" s="1"/>
  <c r="H2209" i="42"/>
  <c r="S2209" i="42" s="1"/>
  <c r="H2208" i="42"/>
  <c r="S2208" i="42" s="1"/>
  <c r="H2207" i="42"/>
  <c r="S2207" i="42" s="1"/>
  <c r="H2206" i="42"/>
  <c r="S2206" i="42" s="1"/>
  <c r="H2205" i="42"/>
  <c r="S2205" i="42" s="1"/>
  <c r="H2204" i="42"/>
  <c r="H2203" i="42"/>
  <c r="S2203" i="42" s="1"/>
  <c r="H2202" i="42"/>
  <c r="S2202" i="42" s="1"/>
  <c r="H2201" i="42"/>
  <c r="S2201" i="42" s="1"/>
  <c r="H2200" i="42"/>
  <c r="H2199" i="42"/>
  <c r="S2199" i="42" s="1"/>
  <c r="H2198" i="42"/>
  <c r="S2198" i="42" s="1"/>
  <c r="H2197" i="42"/>
  <c r="S2197" i="42" s="1"/>
  <c r="H2196" i="42"/>
  <c r="S2196" i="42" s="1"/>
  <c r="H2195" i="42"/>
  <c r="S2195" i="42" s="1"/>
  <c r="H2194" i="42"/>
  <c r="S2194" i="42" s="1"/>
  <c r="H2193" i="42"/>
  <c r="S2193" i="42" s="1"/>
  <c r="H2192" i="42"/>
  <c r="H2191" i="42"/>
  <c r="S2191" i="42" s="1"/>
  <c r="H2190" i="42"/>
  <c r="S2190" i="42" s="1"/>
  <c r="H2189" i="42"/>
  <c r="S2189" i="42" s="1"/>
  <c r="H2188" i="42"/>
  <c r="H2187" i="42"/>
  <c r="S2187" i="42" s="1"/>
  <c r="H2186" i="42"/>
  <c r="S2186" i="42" s="1"/>
  <c r="H2185" i="42"/>
  <c r="S2185" i="42" s="1"/>
  <c r="H2184" i="42"/>
  <c r="S2184" i="42" s="1"/>
  <c r="H2183" i="42"/>
  <c r="S2183" i="42" s="1"/>
  <c r="H2182" i="42"/>
  <c r="S2182" i="42" s="1"/>
  <c r="H2181" i="42"/>
  <c r="S2181" i="42" s="1"/>
  <c r="H2180" i="42"/>
  <c r="S2180" i="42" s="1"/>
  <c r="H2179" i="42"/>
  <c r="S2179" i="42" s="1"/>
  <c r="H2178" i="42"/>
  <c r="S2178" i="42" s="1"/>
  <c r="H2177" i="42"/>
  <c r="S2177" i="42" s="1"/>
  <c r="H2176" i="42"/>
  <c r="H2175" i="42"/>
  <c r="S2175" i="42" s="1"/>
  <c r="H2174" i="42"/>
  <c r="S2174" i="42" s="1"/>
  <c r="H2173" i="42"/>
  <c r="S2173" i="42" s="1"/>
  <c r="H2172" i="42"/>
  <c r="S2172" i="42" s="1"/>
  <c r="H2171" i="42"/>
  <c r="S2171" i="42" s="1"/>
  <c r="H2170" i="42"/>
  <c r="S2170" i="42" s="1"/>
  <c r="H2169" i="42"/>
  <c r="S2169" i="42" s="1"/>
  <c r="H2168" i="42"/>
  <c r="H2167" i="42"/>
  <c r="S2167" i="42" s="1"/>
  <c r="H2166" i="42"/>
  <c r="S2166" i="42" s="1"/>
  <c r="H2165" i="42"/>
  <c r="S2165" i="42" s="1"/>
  <c r="H2164" i="42"/>
  <c r="H2163" i="42"/>
  <c r="S2163" i="42" s="1"/>
  <c r="H2162" i="42"/>
  <c r="S2162" i="42" s="1"/>
  <c r="H2161" i="42"/>
  <c r="S2161" i="42" s="1"/>
  <c r="H2160" i="42"/>
  <c r="S2160" i="42" s="1"/>
  <c r="H2159" i="42"/>
  <c r="S2159" i="42" s="1"/>
  <c r="H2158" i="42"/>
  <c r="S2158" i="42" s="1"/>
  <c r="H2157" i="42"/>
  <c r="S2157" i="42" s="1"/>
  <c r="H2156" i="42"/>
  <c r="S2156" i="42" s="1"/>
  <c r="H2155" i="42"/>
  <c r="S2155" i="42" s="1"/>
  <c r="H2154" i="42"/>
  <c r="S2154" i="42" s="1"/>
  <c r="H2153" i="42"/>
  <c r="S2153" i="42" s="1"/>
  <c r="H2152" i="42"/>
  <c r="H2151" i="42"/>
  <c r="S2151" i="42" s="1"/>
  <c r="H2150" i="42"/>
  <c r="S2150" i="42" s="1"/>
  <c r="H2149" i="42"/>
  <c r="S2149" i="42" s="1"/>
  <c r="H2148" i="42"/>
  <c r="H2147" i="42"/>
  <c r="S2147" i="42" s="1"/>
  <c r="H2146" i="42"/>
  <c r="S2146" i="42" s="1"/>
  <c r="H2145" i="42"/>
  <c r="S2145" i="42" s="1"/>
  <c r="H2144" i="42"/>
  <c r="S2144" i="42" s="1"/>
  <c r="H2143" i="42"/>
  <c r="S2143" i="42" s="1"/>
  <c r="H2142" i="42"/>
  <c r="S2142" i="42" s="1"/>
  <c r="H2141" i="42"/>
  <c r="S2141" i="42" s="1"/>
  <c r="H2140" i="42"/>
  <c r="H2139" i="42"/>
  <c r="S2139" i="42" s="1"/>
  <c r="H2138" i="42"/>
  <c r="S2138" i="42" s="1"/>
  <c r="H2137" i="42"/>
  <c r="S2137" i="42" s="1"/>
  <c r="H2136" i="42"/>
  <c r="S2136" i="42" s="1"/>
  <c r="H2135" i="42"/>
  <c r="S2135" i="42" s="1"/>
  <c r="H2134" i="42"/>
  <c r="S2134" i="42" s="1"/>
  <c r="H2133" i="42"/>
  <c r="S2133" i="42" s="1"/>
  <c r="H2132" i="42"/>
  <c r="S2132" i="42" s="1"/>
  <c r="H2131" i="42"/>
  <c r="S2131" i="42" s="1"/>
  <c r="H2130" i="42"/>
  <c r="S2130" i="42" s="1"/>
  <c r="H2129" i="42"/>
  <c r="S2129" i="42" s="1"/>
  <c r="H2128" i="42"/>
  <c r="H2127" i="42"/>
  <c r="S2127" i="42" s="1"/>
  <c r="H2126" i="42"/>
  <c r="S2126" i="42" s="1"/>
  <c r="H2125" i="42"/>
  <c r="S2125" i="42" s="1"/>
  <c r="H2124" i="42"/>
  <c r="H2123" i="42"/>
  <c r="S2123" i="42" s="1"/>
  <c r="H2122" i="42"/>
  <c r="S2122" i="42" s="1"/>
  <c r="H2121" i="42"/>
  <c r="S2121" i="42" s="1"/>
  <c r="H2120" i="42"/>
  <c r="S2120" i="42" s="1"/>
  <c r="H2119" i="42"/>
  <c r="S2119" i="42" s="1"/>
  <c r="H2118" i="42"/>
  <c r="S2118" i="42" s="1"/>
  <c r="H2117" i="42"/>
  <c r="S2117" i="42" s="1"/>
  <c r="H2116" i="42"/>
  <c r="S2116" i="42" s="1"/>
  <c r="H2115" i="42"/>
  <c r="S2115" i="42" s="1"/>
  <c r="H2114" i="42"/>
  <c r="S2114" i="42" s="1"/>
  <c r="H2113" i="42"/>
  <c r="S2113" i="42" s="1"/>
  <c r="H2112" i="42"/>
  <c r="H2111" i="42"/>
  <c r="S2111" i="42" s="1"/>
  <c r="H2110" i="42"/>
  <c r="S2110" i="42" s="1"/>
  <c r="H2109" i="42"/>
  <c r="S2109" i="42" s="1"/>
  <c r="H2108" i="42"/>
  <c r="S2108" i="42" s="1"/>
  <c r="H2107" i="42"/>
  <c r="S2107" i="42" s="1"/>
  <c r="H2106" i="42"/>
  <c r="S2106" i="42" s="1"/>
  <c r="H2105" i="42"/>
  <c r="S2105" i="42" s="1"/>
  <c r="H2104" i="42"/>
  <c r="H2103" i="42"/>
  <c r="S2103" i="42" s="1"/>
  <c r="H2102" i="42"/>
  <c r="S2102" i="42" s="1"/>
  <c r="H2101" i="42"/>
  <c r="S2101" i="42" s="1"/>
  <c r="H2100" i="42"/>
  <c r="S2100" i="42" s="1"/>
  <c r="H2099" i="42"/>
  <c r="S2099" i="42" s="1"/>
  <c r="H2098" i="42"/>
  <c r="S2098" i="42" s="1"/>
  <c r="H2097" i="42"/>
  <c r="S2097" i="42" s="1"/>
  <c r="H2096" i="42"/>
  <c r="H2095" i="42"/>
  <c r="S2095" i="42" s="1"/>
  <c r="H2094" i="42"/>
  <c r="S2094" i="42" s="1"/>
  <c r="H2093" i="42"/>
  <c r="S2093" i="42" s="1"/>
  <c r="H2092" i="42"/>
  <c r="H2091" i="42"/>
  <c r="S2091" i="42" s="1"/>
  <c r="H2090" i="42"/>
  <c r="S2090" i="42" s="1"/>
  <c r="H2089" i="42"/>
  <c r="S2089" i="42" s="1"/>
  <c r="H2088" i="42"/>
  <c r="S2088" i="42" s="1"/>
  <c r="H2087" i="42"/>
  <c r="S2087" i="42" s="1"/>
  <c r="H2086" i="42"/>
  <c r="S2086" i="42" s="1"/>
  <c r="H2085" i="42"/>
  <c r="S2085" i="42" s="1"/>
  <c r="H2084" i="42"/>
  <c r="S2084" i="42" s="1"/>
  <c r="H2083" i="42"/>
  <c r="S2083" i="42" s="1"/>
  <c r="H2082" i="42"/>
  <c r="S2082" i="42" s="1"/>
  <c r="H2081" i="42"/>
  <c r="S2081" i="42" s="1"/>
  <c r="H2080" i="42"/>
  <c r="S2080" i="42" s="1"/>
  <c r="H2079" i="42"/>
  <c r="S2079" i="42" s="1"/>
  <c r="H2078" i="42"/>
  <c r="S2078" i="42" s="1"/>
  <c r="H2077" i="42"/>
  <c r="S2077" i="42" s="1"/>
  <c r="H2076" i="42"/>
  <c r="H2075" i="42"/>
  <c r="S2075" i="42" s="1"/>
  <c r="H2074" i="42"/>
  <c r="S2074" i="42" s="1"/>
  <c r="H2073" i="42"/>
  <c r="S2073" i="42" s="1"/>
  <c r="H2072" i="42"/>
  <c r="H2071" i="42"/>
  <c r="S2071" i="42" s="1"/>
  <c r="H2070" i="42"/>
  <c r="S2070" i="42" s="1"/>
  <c r="H2069" i="42"/>
  <c r="S2069" i="42" s="1"/>
  <c r="H2068" i="42"/>
  <c r="S2068" i="42" s="1"/>
  <c r="H2067" i="42"/>
  <c r="S2067" i="42" s="1"/>
  <c r="H2066" i="42"/>
  <c r="S2066" i="42" s="1"/>
  <c r="H2065" i="42"/>
  <c r="S2065" i="42" s="1"/>
  <c r="H2064" i="42"/>
  <c r="H2063" i="42"/>
  <c r="S2063" i="42" s="1"/>
  <c r="H2062" i="42"/>
  <c r="S2062" i="42" s="1"/>
  <c r="H2061" i="42"/>
  <c r="S2061" i="42" s="1"/>
  <c r="H2060" i="42"/>
  <c r="S2060" i="42" s="1"/>
  <c r="H2059" i="42"/>
  <c r="S2059" i="42" s="1"/>
  <c r="H2058" i="42"/>
  <c r="S2058" i="42" s="1"/>
  <c r="H2057" i="42"/>
  <c r="S2057" i="42" s="1"/>
  <c r="H2056" i="42"/>
  <c r="H2055" i="42"/>
  <c r="S2055" i="42" s="1"/>
  <c r="H2054" i="42"/>
  <c r="S2054" i="42" s="1"/>
  <c r="H2053" i="42"/>
  <c r="S2053" i="42" s="1"/>
  <c r="H2052" i="42"/>
  <c r="S2052" i="42" s="1"/>
  <c r="H2051" i="42"/>
  <c r="S2051" i="42" s="1"/>
  <c r="H2050" i="42"/>
  <c r="S2050" i="42" s="1"/>
  <c r="H2049" i="42"/>
  <c r="S2049" i="42" s="1"/>
  <c r="H2048" i="42"/>
  <c r="S2048" i="42" s="1"/>
  <c r="H2047" i="42"/>
  <c r="S2047" i="42" s="1"/>
  <c r="H2046" i="42"/>
  <c r="S2046" i="42" s="1"/>
  <c r="H2045" i="42"/>
  <c r="S2045" i="42" s="1"/>
  <c r="H2044" i="42"/>
  <c r="H2043" i="42"/>
  <c r="S2043" i="42" s="1"/>
  <c r="H2042" i="42"/>
  <c r="S2042" i="42" s="1"/>
  <c r="H2041" i="42"/>
  <c r="S2041" i="42" s="1"/>
  <c r="H2040" i="42"/>
  <c r="S2040" i="42" s="1"/>
  <c r="H2039" i="42"/>
  <c r="S2039" i="42" s="1"/>
  <c r="H2038" i="42"/>
  <c r="S2038" i="42" s="1"/>
  <c r="H2037" i="42"/>
  <c r="S2037" i="42" s="1"/>
  <c r="H2036" i="42"/>
  <c r="H2035" i="42"/>
  <c r="S2035" i="42" s="1"/>
  <c r="H2034" i="42"/>
  <c r="S2034" i="42" s="1"/>
  <c r="H2033" i="42"/>
  <c r="S2033" i="42" s="1"/>
  <c r="H2032" i="42"/>
  <c r="S2032" i="42" s="1"/>
  <c r="H2031" i="42"/>
  <c r="S2031" i="42" s="1"/>
  <c r="H2030" i="42"/>
  <c r="S2030" i="42" s="1"/>
  <c r="H2029" i="42"/>
  <c r="S2029" i="42" s="1"/>
  <c r="H2028" i="42"/>
  <c r="H2027" i="42"/>
  <c r="S2027" i="42" s="1"/>
  <c r="H2026" i="42"/>
  <c r="S2026" i="42" s="1"/>
  <c r="H2025" i="42"/>
  <c r="S2025" i="42" s="1"/>
  <c r="H2024" i="42"/>
  <c r="H2023" i="42"/>
  <c r="S2023" i="42" s="1"/>
  <c r="H2022" i="42"/>
  <c r="S2022" i="42" s="1"/>
  <c r="H2021" i="42"/>
  <c r="S2021" i="42" s="1"/>
  <c r="H2020" i="42"/>
  <c r="S2020" i="42" s="1"/>
  <c r="H2019" i="42"/>
  <c r="S2019" i="42" s="1"/>
  <c r="H2018" i="42"/>
  <c r="S2018" i="42" s="1"/>
  <c r="H2017" i="42"/>
  <c r="S2017" i="42" s="1"/>
  <c r="H2016" i="42"/>
  <c r="S2016" i="42" s="1"/>
  <c r="H2015" i="42"/>
  <c r="S2015" i="42" s="1"/>
  <c r="H2014" i="42"/>
  <c r="S2014" i="42" s="1"/>
  <c r="H2013" i="42"/>
  <c r="S2013" i="42" s="1"/>
  <c r="H2012" i="42"/>
  <c r="S2012" i="42" s="1"/>
  <c r="H2011" i="42"/>
  <c r="S2011" i="42" s="1"/>
  <c r="H2010" i="42"/>
  <c r="S2010" i="42" s="1"/>
  <c r="H2009" i="42"/>
  <c r="S2009" i="42" s="1"/>
  <c r="H2008" i="42"/>
  <c r="H2007" i="42"/>
  <c r="S2007" i="42" s="1"/>
  <c r="H2006" i="42"/>
  <c r="S2006" i="42" s="1"/>
  <c r="H2005" i="42"/>
  <c r="S2005" i="42" s="1"/>
  <c r="H2004" i="42"/>
  <c r="H2003" i="42"/>
  <c r="S2003" i="42" s="1"/>
  <c r="H2002" i="42"/>
  <c r="S2002" i="42" s="1"/>
  <c r="H2001" i="42"/>
  <c r="S2001" i="42" s="1"/>
  <c r="H2000" i="42"/>
  <c r="H1999" i="42"/>
  <c r="S1999" i="42" s="1"/>
  <c r="H1998" i="42"/>
  <c r="S1998" i="42" s="1"/>
  <c r="H1997" i="42"/>
  <c r="S1997" i="42" s="1"/>
  <c r="H1996" i="42"/>
  <c r="H1995" i="42"/>
  <c r="S1995" i="42" s="1"/>
  <c r="H1994" i="42"/>
  <c r="S1994" i="42" s="1"/>
  <c r="H1993" i="42"/>
  <c r="S1993" i="42" s="1"/>
  <c r="H1992" i="42"/>
  <c r="S1992" i="42" s="1"/>
  <c r="H1991" i="42"/>
  <c r="S1991" i="42" s="1"/>
  <c r="H1990" i="42"/>
  <c r="S1990" i="42" s="1"/>
  <c r="H1989" i="42"/>
  <c r="S1989" i="42" s="1"/>
  <c r="H1988" i="42"/>
  <c r="S1988" i="42" s="1"/>
  <c r="H1987" i="42"/>
  <c r="S1987" i="42" s="1"/>
  <c r="H1986" i="42"/>
  <c r="S1986" i="42" s="1"/>
  <c r="H1985" i="42"/>
  <c r="S1985" i="42" s="1"/>
  <c r="H1984" i="42"/>
  <c r="S1984" i="42" s="1"/>
  <c r="H1983" i="42"/>
  <c r="S1983" i="42" s="1"/>
  <c r="H1982" i="42"/>
  <c r="S1982" i="42" s="1"/>
  <c r="H1981" i="42"/>
  <c r="S1981" i="42" s="1"/>
  <c r="H1980" i="42"/>
  <c r="H1979" i="42"/>
  <c r="S1979" i="42" s="1"/>
  <c r="H1978" i="42"/>
  <c r="S1978" i="42" s="1"/>
  <c r="H1977" i="42"/>
  <c r="S1977" i="42" s="1"/>
  <c r="H1976" i="42"/>
  <c r="S1976" i="42" s="1"/>
  <c r="H1975" i="42"/>
  <c r="S1975" i="42" s="1"/>
  <c r="H1974" i="42"/>
  <c r="S1974" i="42" s="1"/>
  <c r="H1973" i="42"/>
  <c r="S1973" i="42" s="1"/>
  <c r="H1972" i="42"/>
  <c r="H1971" i="42"/>
  <c r="S1971" i="42" s="1"/>
  <c r="H1970" i="42"/>
  <c r="S1970" i="42" s="1"/>
  <c r="H1969" i="42"/>
  <c r="S1969" i="42" s="1"/>
  <c r="H1968" i="42"/>
  <c r="S1968" i="42" s="1"/>
  <c r="H1967" i="42"/>
  <c r="S1967" i="42" s="1"/>
  <c r="H1966" i="42"/>
  <c r="S1966" i="42" s="1"/>
  <c r="H1965" i="42"/>
  <c r="S1965" i="42" s="1"/>
  <c r="H1964" i="42"/>
  <c r="H1963" i="42"/>
  <c r="S1963" i="42" s="1"/>
  <c r="H1962" i="42"/>
  <c r="S1962" i="42" s="1"/>
  <c r="H1961" i="42"/>
  <c r="S1961" i="42" s="1"/>
  <c r="H1960" i="42"/>
  <c r="S1960" i="42" s="1"/>
  <c r="H1959" i="42"/>
  <c r="S1959" i="42" s="1"/>
  <c r="H1958" i="42"/>
  <c r="S1958" i="42" s="1"/>
  <c r="H1957" i="42"/>
  <c r="S1957" i="42" s="1"/>
  <c r="H1956" i="42"/>
  <c r="S1956" i="42" s="1"/>
  <c r="H1955" i="42"/>
  <c r="S1955" i="42" s="1"/>
  <c r="H1954" i="42"/>
  <c r="S1954" i="42" s="1"/>
  <c r="H1953" i="42"/>
  <c r="S1953" i="42" s="1"/>
  <c r="H1952" i="42"/>
  <c r="H1951" i="42"/>
  <c r="S1951" i="42" s="1"/>
  <c r="H1950" i="42"/>
  <c r="S1950" i="42" s="1"/>
  <c r="H1949" i="42"/>
  <c r="S1949" i="42" s="1"/>
  <c r="H1948" i="42"/>
  <c r="S1948" i="42" s="1"/>
  <c r="H1947" i="42"/>
  <c r="S1947" i="42" s="1"/>
  <c r="H1946" i="42"/>
  <c r="S1946" i="42" s="1"/>
  <c r="H1945" i="42"/>
  <c r="S1945" i="42" s="1"/>
  <c r="H1944" i="42"/>
  <c r="S1944" i="42" s="1"/>
  <c r="H1943" i="42"/>
  <c r="S1943" i="42" s="1"/>
  <c r="H1942" i="42"/>
  <c r="S1942" i="42" s="1"/>
  <c r="H1941" i="42"/>
  <c r="S1941" i="42" s="1"/>
  <c r="H1940" i="42"/>
  <c r="H1939" i="42"/>
  <c r="S1939" i="42" s="1"/>
  <c r="H1938" i="42"/>
  <c r="S1938" i="42" s="1"/>
  <c r="H1937" i="42"/>
  <c r="S1937" i="42" s="1"/>
  <c r="H1936" i="42"/>
  <c r="H1935" i="42"/>
  <c r="S1935" i="42" s="1"/>
  <c r="H1934" i="42"/>
  <c r="S1934" i="42" s="1"/>
  <c r="H1933" i="42"/>
  <c r="S1933" i="42" s="1"/>
  <c r="H1932" i="42"/>
  <c r="H1931" i="42"/>
  <c r="S1931" i="42" s="1"/>
  <c r="H1930" i="42"/>
  <c r="S1930" i="42" s="1"/>
  <c r="H1929" i="42"/>
  <c r="S1929" i="42" s="1"/>
  <c r="H1928" i="42"/>
  <c r="S1928" i="42" s="1"/>
  <c r="H1927" i="42"/>
  <c r="S1927" i="42" s="1"/>
  <c r="H1926" i="42"/>
  <c r="S1926" i="42" s="1"/>
  <c r="H1925" i="42"/>
  <c r="S1925" i="42" s="1"/>
  <c r="H1924" i="42"/>
  <c r="S1924" i="42" s="1"/>
  <c r="H1923" i="42"/>
  <c r="S1923" i="42" s="1"/>
  <c r="H1922" i="42"/>
  <c r="S1922" i="42" s="1"/>
  <c r="H1921" i="42"/>
  <c r="S1921" i="42" s="1"/>
  <c r="H1920" i="42"/>
  <c r="S1920" i="42" s="1"/>
  <c r="H1919" i="42"/>
  <c r="S1919" i="42" s="1"/>
  <c r="H1918" i="42"/>
  <c r="S1918" i="42" s="1"/>
  <c r="H1917" i="42"/>
  <c r="S1917" i="42" s="1"/>
  <c r="H1916" i="42"/>
  <c r="H1915" i="42"/>
  <c r="S1915" i="42" s="1"/>
  <c r="H1914" i="42"/>
  <c r="S1914" i="42" s="1"/>
  <c r="H1913" i="42"/>
  <c r="S1913" i="42" s="1"/>
  <c r="H1912" i="42"/>
  <c r="H1911" i="42"/>
  <c r="S1911" i="42" s="1"/>
  <c r="H1910" i="42"/>
  <c r="S1910" i="42" s="1"/>
  <c r="H1909" i="42"/>
  <c r="S1909" i="42" s="1"/>
  <c r="H1908" i="42"/>
  <c r="S1908" i="42" s="1"/>
  <c r="H1907" i="42"/>
  <c r="S1907" i="42" s="1"/>
  <c r="H1906" i="42"/>
  <c r="S1906" i="42" s="1"/>
  <c r="H1905" i="42"/>
  <c r="S1905" i="42" s="1"/>
  <c r="H1904" i="42"/>
  <c r="H1903" i="42"/>
  <c r="S1903" i="42" s="1"/>
  <c r="H1902" i="42"/>
  <c r="S1902" i="42" s="1"/>
  <c r="H1901" i="42"/>
  <c r="S1901" i="42" s="1"/>
  <c r="H1900" i="42"/>
  <c r="S1900" i="42" s="1"/>
  <c r="H1899" i="42"/>
  <c r="S1899" i="42" s="1"/>
  <c r="H1898" i="42"/>
  <c r="S1898" i="42" s="1"/>
  <c r="H1897" i="42"/>
  <c r="S1897" i="42" s="1"/>
  <c r="H1896" i="42"/>
  <c r="S1896" i="42" s="1"/>
  <c r="H1895" i="42"/>
  <c r="S1895" i="42" s="1"/>
  <c r="H1894" i="42"/>
  <c r="S1894" i="42" s="1"/>
  <c r="H1893" i="42"/>
  <c r="S1893" i="42" s="1"/>
  <c r="H1892" i="42"/>
  <c r="S1892" i="42" s="1"/>
  <c r="H1891" i="42"/>
  <c r="S1891" i="42" s="1"/>
  <c r="H1890" i="42"/>
  <c r="S1890" i="42" s="1"/>
  <c r="H1889" i="42"/>
  <c r="S1889" i="42" s="1"/>
  <c r="H1888" i="42"/>
  <c r="H1887" i="42"/>
  <c r="S1887" i="42" s="1"/>
  <c r="H1886" i="42"/>
  <c r="S1886" i="42" s="1"/>
  <c r="H1885" i="42"/>
  <c r="S1885" i="42" s="1"/>
  <c r="H1884" i="42"/>
  <c r="H1883" i="42"/>
  <c r="S1883" i="42" s="1"/>
  <c r="H1882" i="42"/>
  <c r="S1882" i="42" s="1"/>
  <c r="H1881" i="42"/>
  <c r="S1881" i="42" s="1"/>
  <c r="H1880" i="42"/>
  <c r="H1879" i="42"/>
  <c r="S1879" i="42" s="1"/>
  <c r="H1878" i="42"/>
  <c r="S1878" i="42" s="1"/>
  <c r="H1877" i="42"/>
  <c r="S1877" i="42" s="1"/>
  <c r="H1876" i="42"/>
  <c r="S1876" i="42" s="1"/>
  <c r="H1875" i="42"/>
  <c r="S1875" i="42" s="1"/>
  <c r="H1874" i="42"/>
  <c r="S1874" i="42" s="1"/>
  <c r="H1873" i="42"/>
  <c r="S1873" i="42" s="1"/>
  <c r="H1872" i="42"/>
  <c r="H1871" i="42"/>
  <c r="S1871" i="42" s="1"/>
  <c r="H1870" i="42"/>
  <c r="S1870" i="42" s="1"/>
  <c r="H1869" i="42"/>
  <c r="S1869" i="42" s="1"/>
  <c r="H1868" i="42"/>
  <c r="S1868" i="42" s="1"/>
  <c r="H1867" i="42"/>
  <c r="S1867" i="42" s="1"/>
  <c r="H1866" i="42"/>
  <c r="S1866" i="42" s="1"/>
  <c r="H1865" i="42"/>
  <c r="S1865" i="42" s="1"/>
  <c r="H1864" i="42"/>
  <c r="H1863" i="42"/>
  <c r="S1863" i="42" s="1"/>
  <c r="H1862" i="42"/>
  <c r="S1862" i="42" s="1"/>
  <c r="H1861" i="42"/>
  <c r="S1861" i="42" s="1"/>
  <c r="H1860" i="42"/>
  <c r="S1860" i="42" s="1"/>
  <c r="H1859" i="42"/>
  <c r="S1859" i="42" s="1"/>
  <c r="H1858" i="42"/>
  <c r="S1858" i="42" s="1"/>
  <c r="H1857" i="42"/>
  <c r="S1857" i="42" s="1"/>
  <c r="H1856" i="42"/>
  <c r="H1855" i="42"/>
  <c r="S1855" i="42" s="1"/>
  <c r="H1854" i="42"/>
  <c r="S1854" i="42" s="1"/>
  <c r="H1853" i="42"/>
  <c r="S1853" i="42" s="1"/>
  <c r="H1852" i="42"/>
  <c r="S1852" i="42" s="1"/>
  <c r="H1851" i="42"/>
  <c r="S1851" i="42" s="1"/>
  <c r="H1850" i="42"/>
  <c r="S1850" i="42" s="1"/>
  <c r="H1849" i="42"/>
  <c r="S1849" i="42" s="1"/>
  <c r="H1848" i="42"/>
  <c r="H1847" i="42"/>
  <c r="S1847" i="42" s="1"/>
  <c r="H1846" i="42"/>
  <c r="S1846" i="42" s="1"/>
  <c r="H1845" i="42"/>
  <c r="S1845" i="42" s="1"/>
  <c r="H1844" i="42"/>
  <c r="S1844" i="42" s="1"/>
  <c r="H1843" i="42"/>
  <c r="S1843" i="42" s="1"/>
  <c r="H1842" i="42"/>
  <c r="S1842" i="42" s="1"/>
  <c r="H1841" i="42"/>
  <c r="S1841" i="42" s="1"/>
  <c r="H1840" i="42"/>
  <c r="H1839" i="42"/>
  <c r="S1839" i="42" s="1"/>
  <c r="H1838" i="42"/>
  <c r="S1838" i="42" s="1"/>
  <c r="H1837" i="42"/>
  <c r="S1837" i="42" s="1"/>
  <c r="H1836" i="42"/>
  <c r="H1835" i="42"/>
  <c r="S1835" i="42" s="1"/>
  <c r="H1834" i="42"/>
  <c r="S1834" i="42" s="1"/>
  <c r="H1833" i="42"/>
  <c r="S1833" i="42" s="1"/>
  <c r="H1832" i="42"/>
  <c r="S1832" i="42" s="1"/>
  <c r="H1831" i="42"/>
  <c r="S1831" i="42" s="1"/>
  <c r="H1830" i="42"/>
  <c r="S1830" i="42" s="1"/>
  <c r="H1829" i="42"/>
  <c r="S1829" i="42" s="1"/>
  <c r="H1828" i="42"/>
  <c r="S1828" i="42" s="1"/>
  <c r="H1827" i="42"/>
  <c r="S1827" i="42" s="1"/>
  <c r="H1826" i="42"/>
  <c r="S1826" i="42" s="1"/>
  <c r="H1825" i="42"/>
  <c r="S1825" i="42" s="1"/>
  <c r="H1824" i="42"/>
  <c r="S1824" i="42" s="1"/>
  <c r="H1823" i="42"/>
  <c r="S1823" i="42" s="1"/>
  <c r="H1822" i="42"/>
  <c r="S1822" i="42" s="1"/>
  <c r="H1821" i="42"/>
  <c r="S1821" i="42" s="1"/>
  <c r="H1820" i="42"/>
  <c r="H1819" i="42"/>
  <c r="S1819" i="42" s="1"/>
  <c r="H1818" i="42"/>
  <c r="S1818" i="42" s="1"/>
  <c r="H1817" i="42"/>
  <c r="S1817" i="42" s="1"/>
  <c r="H1816" i="42"/>
  <c r="H1815" i="42"/>
  <c r="S1815" i="42" s="1"/>
  <c r="H1814" i="42"/>
  <c r="S1814" i="42" s="1"/>
  <c r="H1813" i="42"/>
  <c r="S1813" i="42" s="1"/>
  <c r="H1812" i="42"/>
  <c r="S1812" i="42" s="1"/>
  <c r="H1811" i="42"/>
  <c r="S1811" i="42" s="1"/>
  <c r="H1810" i="42"/>
  <c r="S1810" i="42" s="1"/>
  <c r="H1809" i="42"/>
  <c r="S1809" i="42" s="1"/>
  <c r="H1808" i="42"/>
  <c r="H1807" i="42"/>
  <c r="S1807" i="42" s="1"/>
  <c r="H1806" i="42"/>
  <c r="S1806" i="42" s="1"/>
  <c r="H1805" i="42"/>
  <c r="S1805" i="42" s="1"/>
  <c r="H1804" i="42"/>
  <c r="H1803" i="42"/>
  <c r="S1803" i="42" s="1"/>
  <c r="H1802" i="42"/>
  <c r="S1802" i="42" s="1"/>
  <c r="H1801" i="42"/>
  <c r="S1801" i="42" s="1"/>
  <c r="H1800" i="42"/>
  <c r="S1800" i="42" s="1"/>
  <c r="H1799" i="42"/>
  <c r="S1799" i="42" s="1"/>
  <c r="H1798" i="42"/>
  <c r="S1798" i="42" s="1"/>
  <c r="H1797" i="42"/>
  <c r="S1797" i="42" s="1"/>
  <c r="H1796" i="42"/>
  <c r="S1796" i="42" s="1"/>
  <c r="H1795" i="42"/>
  <c r="S1795" i="42" s="1"/>
  <c r="H1794" i="42"/>
  <c r="S1794" i="42" s="1"/>
  <c r="H1793" i="42"/>
  <c r="S1793" i="42" s="1"/>
  <c r="H1792" i="42"/>
  <c r="S1792" i="42" s="1"/>
  <c r="H1791" i="42"/>
  <c r="S1791" i="42" s="1"/>
  <c r="H1790" i="42"/>
  <c r="S1790" i="42" s="1"/>
  <c r="H1789" i="42"/>
  <c r="S1789" i="42" s="1"/>
  <c r="H1788" i="42"/>
  <c r="H1787" i="42"/>
  <c r="S1787" i="42" s="1"/>
  <c r="H1786" i="42"/>
  <c r="S1786" i="42" s="1"/>
  <c r="H1785" i="42"/>
  <c r="S1785" i="42" s="1"/>
  <c r="H1784" i="42"/>
  <c r="H1783" i="42"/>
  <c r="S1783" i="42" s="1"/>
  <c r="H1782" i="42"/>
  <c r="S1782" i="42" s="1"/>
  <c r="H1781" i="42"/>
  <c r="S1781" i="42" s="1"/>
  <c r="H1780" i="42"/>
  <c r="S1780" i="42" s="1"/>
  <c r="H1779" i="42"/>
  <c r="S1779" i="42" s="1"/>
  <c r="H1778" i="42"/>
  <c r="S1778" i="42" s="1"/>
  <c r="H1777" i="42"/>
  <c r="S1777" i="42" s="1"/>
  <c r="H1776" i="42"/>
  <c r="S1776" i="42" s="1"/>
  <c r="H1775" i="42"/>
  <c r="S1775" i="42" s="1"/>
  <c r="H1774" i="42"/>
  <c r="S1774" i="42" s="1"/>
  <c r="H1773" i="42"/>
  <c r="S1773" i="42" s="1"/>
  <c r="H1772" i="42"/>
  <c r="H1771" i="42"/>
  <c r="S1771" i="42" s="1"/>
  <c r="H1770" i="42"/>
  <c r="S1770" i="42" s="1"/>
  <c r="H1769" i="42"/>
  <c r="S1769" i="42" s="1"/>
  <c r="H1768" i="42"/>
  <c r="H1767" i="42"/>
  <c r="S1767" i="42" s="1"/>
  <c r="H1766" i="42"/>
  <c r="S1766" i="42" s="1"/>
  <c r="H1765" i="42"/>
  <c r="S1765" i="42" s="1"/>
  <c r="H1764" i="42"/>
  <c r="S1764" i="42" s="1"/>
  <c r="H1763" i="42"/>
  <c r="S1763" i="42" s="1"/>
  <c r="H1762" i="42"/>
  <c r="S1762" i="42" s="1"/>
  <c r="H1761" i="42"/>
  <c r="S1761" i="42" s="1"/>
  <c r="H1760" i="42"/>
  <c r="H1759" i="42"/>
  <c r="S1759" i="42" s="1"/>
  <c r="H1758" i="42"/>
  <c r="S1758" i="42" s="1"/>
  <c r="H1757" i="42"/>
  <c r="S1757" i="42" s="1"/>
  <c r="H1756" i="42"/>
  <c r="S1756" i="42" s="1"/>
  <c r="H1755" i="42"/>
  <c r="S1755" i="42" s="1"/>
  <c r="H1754" i="42"/>
  <c r="S1754" i="42" s="1"/>
  <c r="H1753" i="42"/>
  <c r="S1753" i="42" s="1"/>
  <c r="H1752" i="42"/>
  <c r="H1751" i="42"/>
  <c r="S1751" i="42" s="1"/>
  <c r="H1750" i="42"/>
  <c r="S1750" i="42" s="1"/>
  <c r="H1749" i="42"/>
  <c r="S1749" i="42" s="1"/>
  <c r="H1748" i="42"/>
  <c r="S1748" i="42" s="1"/>
  <c r="H1747" i="42"/>
  <c r="S1747" i="42" s="1"/>
  <c r="H1746" i="42"/>
  <c r="S1746" i="42" s="1"/>
  <c r="H1745" i="42"/>
  <c r="S1745" i="42" s="1"/>
  <c r="H1744" i="42"/>
  <c r="H1743" i="42"/>
  <c r="S1743" i="42" s="1"/>
  <c r="H1742" i="42"/>
  <c r="S1742" i="42" s="1"/>
  <c r="H1741" i="42"/>
  <c r="S1741" i="42" s="1"/>
  <c r="H1740" i="42"/>
  <c r="S1740" i="42" s="1"/>
  <c r="H1739" i="42"/>
  <c r="S1739" i="42" s="1"/>
  <c r="H1738" i="42"/>
  <c r="S1738" i="42" s="1"/>
  <c r="H1737" i="42"/>
  <c r="S1737" i="42" s="1"/>
  <c r="H1736" i="42"/>
  <c r="H1735" i="42"/>
  <c r="S1735" i="42" s="1"/>
  <c r="H1734" i="42"/>
  <c r="S1734" i="42" s="1"/>
  <c r="H1733" i="42"/>
  <c r="S1733" i="42" s="1"/>
  <c r="H1732" i="42"/>
  <c r="S1732" i="42" s="1"/>
  <c r="H1731" i="42"/>
  <c r="S1731" i="42" s="1"/>
  <c r="H1730" i="42"/>
  <c r="S1730" i="42" s="1"/>
  <c r="H1729" i="42"/>
  <c r="S1729" i="42" s="1"/>
  <c r="H1728" i="42"/>
  <c r="S1728" i="42" s="1"/>
  <c r="H1727" i="42"/>
  <c r="S1727" i="42" s="1"/>
  <c r="H1726" i="42"/>
  <c r="S1726" i="42" s="1"/>
  <c r="H1725" i="42"/>
  <c r="S1725" i="42" s="1"/>
  <c r="H1724" i="42"/>
  <c r="S1724" i="42" s="1"/>
  <c r="H1723" i="42"/>
  <c r="S1723" i="42" s="1"/>
  <c r="H1722" i="42"/>
  <c r="S1722" i="42" s="1"/>
  <c r="H1721" i="42"/>
  <c r="S1721" i="42" s="1"/>
  <c r="H1720" i="42"/>
  <c r="H1719" i="42"/>
  <c r="S1719" i="42" s="1"/>
  <c r="H1718" i="42"/>
  <c r="S1718" i="42" s="1"/>
  <c r="H1717" i="42"/>
  <c r="S1717" i="42" s="1"/>
  <c r="H1716" i="42"/>
  <c r="H1715" i="42"/>
  <c r="S1715" i="42" s="1"/>
  <c r="H1714" i="42"/>
  <c r="S1714" i="42" s="1"/>
  <c r="H1713" i="42"/>
  <c r="S1713" i="42" s="1"/>
  <c r="H1712" i="42"/>
  <c r="H1711" i="42"/>
  <c r="S1711" i="42" s="1"/>
  <c r="H1710" i="42"/>
  <c r="S1710" i="42" s="1"/>
  <c r="H1709" i="42"/>
  <c r="S1709" i="42" s="1"/>
  <c r="H1708" i="42"/>
  <c r="S1708" i="42" s="1"/>
  <c r="H1707" i="42"/>
  <c r="S1707" i="42" s="1"/>
  <c r="H1706" i="42"/>
  <c r="S1706" i="42" s="1"/>
  <c r="H1705" i="42"/>
  <c r="S1705" i="42" s="1"/>
  <c r="H1704" i="42"/>
  <c r="S1704" i="42" s="1"/>
  <c r="H1703" i="42"/>
  <c r="S1703" i="42" s="1"/>
  <c r="H1702" i="42"/>
  <c r="S1702" i="42" s="1"/>
  <c r="H1701" i="42"/>
  <c r="S1701" i="42" s="1"/>
  <c r="H1700" i="42"/>
  <c r="S1700" i="42" s="1"/>
  <c r="H1699" i="42"/>
  <c r="S1699" i="42" s="1"/>
  <c r="H1698" i="42"/>
  <c r="S1698" i="42" s="1"/>
  <c r="H1697" i="42"/>
  <c r="S1697" i="42" s="1"/>
  <c r="H1696" i="42"/>
  <c r="H1695" i="42"/>
  <c r="S1695" i="42" s="1"/>
  <c r="H1694" i="42"/>
  <c r="S1694" i="42" s="1"/>
  <c r="H1693" i="42"/>
  <c r="S1693" i="42" s="1"/>
  <c r="H1692" i="42"/>
  <c r="S1692" i="42" s="1"/>
  <c r="H1691" i="42"/>
  <c r="S1691" i="42" s="1"/>
  <c r="H1690" i="42"/>
  <c r="S1690" i="42" s="1"/>
  <c r="H1689" i="42"/>
  <c r="S1689" i="42" s="1"/>
  <c r="H1688" i="42"/>
  <c r="H1687" i="42"/>
  <c r="S1687" i="42" s="1"/>
  <c r="H1686" i="42"/>
  <c r="S1686" i="42" s="1"/>
  <c r="H1685" i="42"/>
  <c r="S1685" i="42" s="1"/>
  <c r="H1684" i="42"/>
  <c r="H1683" i="42"/>
  <c r="S1683" i="42" s="1"/>
  <c r="H1682" i="42"/>
  <c r="S1682" i="42" s="1"/>
  <c r="H1681" i="42"/>
  <c r="S1681" i="42" s="1"/>
  <c r="H1680" i="42"/>
  <c r="S1680" i="42" s="1"/>
  <c r="H1679" i="42"/>
  <c r="S1679" i="42" s="1"/>
  <c r="H1678" i="42"/>
  <c r="S1678" i="42" s="1"/>
  <c r="H1677" i="42"/>
  <c r="S1677" i="42" s="1"/>
  <c r="H1676" i="42"/>
  <c r="H1675" i="42"/>
  <c r="S1675" i="42" s="1"/>
  <c r="H1674" i="42"/>
  <c r="S1674" i="42" s="1"/>
  <c r="H1673" i="42"/>
  <c r="S1673" i="42" s="1"/>
  <c r="H1672" i="42"/>
  <c r="S1672" i="42" s="1"/>
  <c r="H1671" i="42"/>
  <c r="S1671" i="42" s="1"/>
  <c r="H1670" i="42"/>
  <c r="S1670" i="42" s="1"/>
  <c r="H1669" i="42"/>
  <c r="S1669" i="42" s="1"/>
  <c r="H1668" i="42"/>
  <c r="S1668" i="42" s="1"/>
  <c r="H1667" i="42"/>
  <c r="S1667" i="42" s="1"/>
  <c r="H1666" i="42"/>
  <c r="S1666" i="42" s="1"/>
  <c r="H1665" i="42"/>
  <c r="S1665" i="42" s="1"/>
  <c r="H1664" i="42"/>
  <c r="H1663" i="42"/>
  <c r="S1663" i="42" s="1"/>
  <c r="H1662" i="42"/>
  <c r="S1662" i="42" s="1"/>
  <c r="H1661" i="42"/>
  <c r="S1661" i="42" s="1"/>
  <c r="H1660" i="42"/>
  <c r="H1659" i="42"/>
  <c r="S1659" i="42" s="1"/>
  <c r="H1658" i="42"/>
  <c r="S1658" i="42" s="1"/>
  <c r="H1657" i="42"/>
  <c r="S1657" i="42" s="1"/>
  <c r="H1656" i="42"/>
  <c r="S1656" i="42" s="1"/>
  <c r="H1655" i="42"/>
  <c r="S1655" i="42" s="1"/>
  <c r="H1654" i="42"/>
  <c r="S1654" i="42" s="1"/>
  <c r="H1653" i="42"/>
  <c r="S1653" i="42" s="1"/>
  <c r="H1652" i="42"/>
  <c r="S1652" i="42" s="1"/>
  <c r="H1651" i="42"/>
  <c r="S1651" i="42" s="1"/>
  <c r="H1650" i="42"/>
  <c r="S1650" i="42" s="1"/>
  <c r="H1649" i="42"/>
  <c r="S1649" i="42" s="1"/>
  <c r="H1648" i="42"/>
  <c r="H1647" i="42"/>
  <c r="S1647" i="42" s="1"/>
  <c r="H1646" i="42"/>
  <c r="S1646" i="42" s="1"/>
  <c r="H1645" i="42"/>
  <c r="S1645" i="42" s="1"/>
  <c r="H1644" i="42"/>
  <c r="H1643" i="42"/>
  <c r="S1643" i="42" s="1"/>
  <c r="H1642" i="42"/>
  <c r="S1642" i="42" s="1"/>
  <c r="H1641" i="42"/>
  <c r="S1641" i="42" s="1"/>
  <c r="H1640" i="42"/>
  <c r="S1640" i="42" s="1"/>
  <c r="H1639" i="42"/>
  <c r="S1639" i="42" s="1"/>
  <c r="H1638" i="42"/>
  <c r="S1638" i="42" s="1"/>
  <c r="H1637" i="42"/>
  <c r="S1637" i="42" s="1"/>
  <c r="H1636" i="42"/>
  <c r="S1636" i="42" s="1"/>
  <c r="H1635" i="42"/>
  <c r="S1635" i="42" s="1"/>
  <c r="H1634" i="42"/>
  <c r="S1634" i="42" s="1"/>
  <c r="H1633" i="42"/>
  <c r="S1633" i="42" s="1"/>
  <c r="H1632" i="42"/>
  <c r="S1632" i="42" s="1"/>
  <c r="H1631" i="42"/>
  <c r="S1631" i="42" s="1"/>
  <c r="H1630" i="42"/>
  <c r="S1630" i="42" s="1"/>
  <c r="H1629" i="42"/>
  <c r="S1629" i="42" s="1"/>
  <c r="H1628" i="42"/>
  <c r="S1628" i="42" s="1"/>
  <c r="H1627" i="42"/>
  <c r="S1627" i="42" s="1"/>
  <c r="H1626" i="42"/>
  <c r="S1626" i="42" s="1"/>
  <c r="H1625" i="42"/>
  <c r="S1625" i="42" s="1"/>
  <c r="H1624" i="42"/>
  <c r="H1623" i="42"/>
  <c r="S1623" i="42" s="1"/>
  <c r="H1622" i="42"/>
  <c r="S1622" i="42" s="1"/>
  <c r="H1621" i="42"/>
  <c r="S1621" i="42" s="1"/>
  <c r="H1620" i="42"/>
  <c r="H1619" i="42"/>
  <c r="S1619" i="42" s="1"/>
  <c r="H1618" i="42"/>
  <c r="S1618" i="42" s="1"/>
  <c r="H1617" i="42"/>
  <c r="S1617" i="42" s="1"/>
  <c r="H1616" i="42"/>
  <c r="H1615" i="42"/>
  <c r="S1615" i="42" s="1"/>
  <c r="H1614" i="42"/>
  <c r="S1614" i="42" s="1"/>
  <c r="H1613" i="42"/>
  <c r="S1613" i="42" s="1"/>
  <c r="H1612" i="42"/>
  <c r="S1612" i="42" s="1"/>
  <c r="H1611" i="42"/>
  <c r="S1611" i="42" s="1"/>
  <c r="H1610" i="42"/>
  <c r="S1610" i="42" s="1"/>
  <c r="H1609" i="42"/>
  <c r="S1609" i="42" s="1"/>
  <c r="H1608" i="42"/>
  <c r="S1608" i="42" s="1"/>
  <c r="H1607" i="42"/>
  <c r="S1607" i="42" s="1"/>
  <c r="H1606" i="42"/>
  <c r="S1606" i="42" s="1"/>
  <c r="H1605" i="42"/>
  <c r="S1605" i="42" s="1"/>
  <c r="H1604" i="42"/>
  <c r="H1603" i="42"/>
  <c r="S1603" i="42" s="1"/>
  <c r="H1602" i="42"/>
  <c r="S1602" i="42" s="1"/>
  <c r="H1601" i="42"/>
  <c r="S1601" i="42" s="1"/>
  <c r="H1600" i="42"/>
  <c r="S1600" i="42" s="1"/>
  <c r="H1599" i="42"/>
  <c r="S1599" i="42" s="1"/>
  <c r="H1598" i="42"/>
  <c r="S1598" i="42" s="1"/>
  <c r="H1597" i="42"/>
  <c r="S1597" i="42" s="1"/>
  <c r="H1596" i="42"/>
  <c r="S1596" i="42" s="1"/>
  <c r="H1595" i="42"/>
  <c r="S1595" i="42" s="1"/>
  <c r="H1594" i="42"/>
  <c r="S1594" i="42" s="1"/>
  <c r="H1593" i="42"/>
  <c r="S1593" i="42" s="1"/>
  <c r="H1592" i="42"/>
  <c r="S1592" i="42" s="1"/>
  <c r="H1591" i="42"/>
  <c r="S1591" i="42" s="1"/>
  <c r="H1590" i="42"/>
  <c r="S1590" i="42" s="1"/>
  <c r="H1589" i="42"/>
  <c r="S1589" i="42" s="1"/>
  <c r="H1588" i="42"/>
  <c r="S1588" i="42" s="1"/>
  <c r="H1587" i="42"/>
  <c r="S1587" i="42" s="1"/>
  <c r="H1586" i="42"/>
  <c r="S1586" i="42" s="1"/>
  <c r="H1585" i="42"/>
  <c r="S1585" i="42" s="1"/>
  <c r="H1584" i="42"/>
  <c r="H1583" i="42"/>
  <c r="S1583" i="42" s="1"/>
  <c r="H1582" i="42"/>
  <c r="S1582" i="42" s="1"/>
  <c r="H1581" i="42"/>
  <c r="S1581" i="42" s="1"/>
  <c r="H1580" i="42"/>
  <c r="H1579" i="42"/>
  <c r="S1579" i="42" s="1"/>
  <c r="H1578" i="42"/>
  <c r="S1578" i="42" s="1"/>
  <c r="H1577" i="42"/>
  <c r="S1577" i="42" s="1"/>
  <c r="H1576" i="42"/>
  <c r="S1576" i="42" s="1"/>
  <c r="H1575" i="42"/>
  <c r="S1575" i="42" s="1"/>
  <c r="H1574" i="42"/>
  <c r="S1574" i="42" s="1"/>
  <c r="H1573" i="42"/>
  <c r="S1573" i="42" s="1"/>
  <c r="H1572" i="42"/>
  <c r="S1572" i="42" s="1"/>
  <c r="H1571" i="42"/>
  <c r="S1571" i="42" s="1"/>
  <c r="H1570" i="42"/>
  <c r="S1570" i="42" s="1"/>
  <c r="H1569" i="42"/>
  <c r="S1569" i="42" s="1"/>
  <c r="H1568" i="42"/>
  <c r="S1568" i="42" s="1"/>
  <c r="H1567" i="42"/>
  <c r="S1567" i="42" s="1"/>
  <c r="H1566" i="42"/>
  <c r="S1566" i="42" s="1"/>
  <c r="H1565" i="42"/>
  <c r="S1565" i="42" s="1"/>
  <c r="H1564" i="42"/>
  <c r="H1563" i="42"/>
  <c r="S1563" i="42" s="1"/>
  <c r="H1562" i="42"/>
  <c r="S1562" i="42" s="1"/>
  <c r="H1561" i="42"/>
  <c r="S1561" i="42" s="1"/>
  <c r="H1560" i="42"/>
  <c r="H1559" i="42"/>
  <c r="S1559" i="42" s="1"/>
  <c r="H1558" i="42"/>
  <c r="S1558" i="42" s="1"/>
  <c r="H1557" i="42"/>
  <c r="S1557" i="42" s="1"/>
  <c r="H1556" i="42"/>
  <c r="S1556" i="42" s="1"/>
  <c r="H1555" i="42"/>
  <c r="S1555" i="42" s="1"/>
  <c r="H1554" i="42"/>
  <c r="S1554" i="42" s="1"/>
  <c r="H1553" i="42"/>
  <c r="S1553" i="42" s="1"/>
  <c r="H1552" i="42"/>
  <c r="S1552" i="42" s="1"/>
  <c r="H1551" i="42"/>
  <c r="S1551" i="42" s="1"/>
  <c r="H1550" i="42"/>
  <c r="S1550" i="42" s="1"/>
  <c r="H1549" i="42"/>
  <c r="S1549" i="42" s="1"/>
  <c r="H1548" i="42"/>
  <c r="H1547" i="42"/>
  <c r="S1547" i="42" s="1"/>
  <c r="H1546" i="42"/>
  <c r="S1546" i="42" s="1"/>
  <c r="H1545" i="42"/>
  <c r="S1545" i="42" s="1"/>
  <c r="H1544" i="42"/>
  <c r="S1544" i="42" s="1"/>
  <c r="H1543" i="42"/>
  <c r="S1543" i="42" s="1"/>
  <c r="H1542" i="42"/>
  <c r="S1542" i="42" s="1"/>
  <c r="H1541" i="42"/>
  <c r="S1541" i="42" s="1"/>
  <c r="H1540" i="42"/>
  <c r="S1540" i="42" s="1"/>
  <c r="H1539" i="42"/>
  <c r="S1539" i="42" s="1"/>
  <c r="H1538" i="42"/>
  <c r="S1538" i="42" s="1"/>
  <c r="H1537" i="42"/>
  <c r="S1537" i="42" s="1"/>
  <c r="H1536" i="42"/>
  <c r="S1536" i="42" s="1"/>
  <c r="H1535" i="42"/>
  <c r="S1535" i="42" s="1"/>
  <c r="H1534" i="42"/>
  <c r="S1534" i="42" s="1"/>
  <c r="H1533" i="42"/>
  <c r="S1533" i="42" s="1"/>
  <c r="H1532" i="42"/>
  <c r="H1531" i="42"/>
  <c r="S1531" i="42" s="1"/>
  <c r="H1530" i="42"/>
  <c r="S1530" i="42" s="1"/>
  <c r="H1529" i="42"/>
  <c r="S1529" i="42" s="1"/>
  <c r="H1528" i="42"/>
  <c r="H1527" i="42"/>
  <c r="S1527" i="42" s="1"/>
  <c r="H1526" i="42"/>
  <c r="S1526" i="42" s="1"/>
  <c r="H1525" i="42"/>
  <c r="S1525" i="42" s="1"/>
  <c r="H1524" i="42"/>
  <c r="S1524" i="42" s="1"/>
  <c r="H1523" i="42"/>
  <c r="S1523" i="42" s="1"/>
  <c r="H1522" i="42"/>
  <c r="S1522" i="42" s="1"/>
  <c r="H1521" i="42"/>
  <c r="S1521" i="42" s="1"/>
  <c r="H1520" i="42"/>
  <c r="S1520" i="42" s="1"/>
  <c r="H1519" i="42"/>
  <c r="S1519" i="42" s="1"/>
  <c r="H1518" i="42"/>
  <c r="S1518" i="42" s="1"/>
  <c r="H1517" i="42"/>
  <c r="S1517" i="42" s="1"/>
  <c r="H1516" i="42"/>
  <c r="S1516" i="42" s="1"/>
  <c r="H1515" i="42"/>
  <c r="S1515" i="42" s="1"/>
  <c r="H1514" i="42"/>
  <c r="S1514" i="42" s="1"/>
  <c r="H1513" i="42"/>
  <c r="S1513" i="42" s="1"/>
  <c r="H1512" i="42"/>
  <c r="S1512" i="42" s="1"/>
  <c r="H1511" i="42"/>
  <c r="S1511" i="42" s="1"/>
  <c r="H1510" i="42"/>
  <c r="S1510" i="42" s="1"/>
  <c r="H1509" i="42"/>
  <c r="S1509" i="42" s="1"/>
  <c r="H1508" i="42"/>
  <c r="S1508" i="42" s="1"/>
  <c r="H1507" i="42"/>
  <c r="S1507" i="42" s="1"/>
  <c r="H1506" i="42"/>
  <c r="S1506" i="42" s="1"/>
  <c r="H1505" i="42"/>
  <c r="S1505" i="42" s="1"/>
  <c r="H1504" i="42"/>
  <c r="H1503" i="42"/>
  <c r="S1503" i="42" s="1"/>
  <c r="H1502" i="42"/>
  <c r="S1502" i="42" s="1"/>
  <c r="H1501" i="42"/>
  <c r="S1501" i="42" s="1"/>
  <c r="H1500" i="42"/>
  <c r="H1499" i="42"/>
  <c r="S1499" i="42" s="1"/>
  <c r="H1498" i="42"/>
  <c r="S1498" i="42" s="1"/>
  <c r="H1497" i="42"/>
  <c r="S1497" i="42" s="1"/>
  <c r="H1496" i="42"/>
  <c r="S1496" i="42" s="1"/>
  <c r="H1495" i="42"/>
  <c r="S1495" i="42" s="1"/>
  <c r="H1494" i="42"/>
  <c r="S1494" i="42" s="1"/>
  <c r="H1493" i="42"/>
  <c r="S1493" i="42" s="1"/>
  <c r="H1492" i="42"/>
  <c r="H1491" i="42"/>
  <c r="S1491" i="42" s="1"/>
  <c r="H1490" i="42"/>
  <c r="S1490" i="42" s="1"/>
  <c r="H1489" i="42"/>
  <c r="S1489" i="42" s="1"/>
  <c r="H1488" i="42"/>
  <c r="S1488" i="42" s="1"/>
  <c r="H1487" i="42"/>
  <c r="S1487" i="42" s="1"/>
  <c r="H1486" i="42"/>
  <c r="S1486" i="42" s="1"/>
  <c r="H1485" i="42"/>
  <c r="S1485" i="42" s="1"/>
  <c r="H1484" i="42"/>
  <c r="H1483" i="42"/>
  <c r="S1483" i="42" s="1"/>
  <c r="H1482" i="42"/>
  <c r="S1482" i="42" s="1"/>
  <c r="H1481" i="42"/>
  <c r="S1481" i="42" s="1"/>
  <c r="H1480" i="42"/>
  <c r="S1480" i="42" s="1"/>
  <c r="H1479" i="42"/>
  <c r="S1479" i="42" s="1"/>
  <c r="H1478" i="42"/>
  <c r="S1478" i="42" s="1"/>
  <c r="H1477" i="42"/>
  <c r="S1477" i="42" s="1"/>
  <c r="H1476" i="42"/>
  <c r="S1476" i="42" s="1"/>
  <c r="H1475" i="42"/>
  <c r="S1475" i="42" s="1"/>
  <c r="H1474" i="42"/>
  <c r="S1474" i="42" s="1"/>
  <c r="H1473" i="42"/>
  <c r="S1473" i="42" s="1"/>
  <c r="H1472" i="42"/>
  <c r="S1472" i="42" s="1"/>
  <c r="H1471" i="42"/>
  <c r="S1471" i="42" s="1"/>
  <c r="H1470" i="42"/>
  <c r="S1470" i="42" s="1"/>
  <c r="H1469" i="42"/>
  <c r="S1469" i="42" s="1"/>
  <c r="H1468" i="42"/>
  <c r="S1468" i="42" s="1"/>
  <c r="H1467" i="42"/>
  <c r="S1467" i="42" s="1"/>
  <c r="H1466" i="42"/>
  <c r="S1466" i="42" s="1"/>
  <c r="H1465" i="42"/>
  <c r="S1465" i="42" s="1"/>
  <c r="H1464" i="42"/>
  <c r="H1463" i="42"/>
  <c r="S1463" i="42" s="1"/>
  <c r="H1462" i="42"/>
  <c r="S1462" i="42" s="1"/>
  <c r="H1461" i="42"/>
  <c r="S1461" i="42" s="1"/>
  <c r="H1460" i="42"/>
  <c r="H1459" i="42"/>
  <c r="S1459" i="42" s="1"/>
  <c r="H1458" i="42"/>
  <c r="S1458" i="42" s="1"/>
  <c r="H1457" i="42"/>
  <c r="S1457" i="42" s="1"/>
  <c r="H1456" i="42"/>
  <c r="S1456" i="42" s="1"/>
  <c r="H1455" i="42"/>
  <c r="S1455" i="42" s="1"/>
  <c r="H1454" i="42"/>
  <c r="S1454" i="42" s="1"/>
  <c r="H1453" i="42"/>
  <c r="S1453" i="42" s="1"/>
  <c r="H1452" i="42"/>
  <c r="H1451" i="42"/>
  <c r="S1451" i="42" s="1"/>
  <c r="H1450" i="42"/>
  <c r="S1450" i="42" s="1"/>
  <c r="H1449" i="42"/>
  <c r="S1449" i="42" s="1"/>
  <c r="H1448" i="42"/>
  <c r="S1448" i="42" s="1"/>
  <c r="H1447" i="42"/>
  <c r="S1447" i="42" s="1"/>
  <c r="H1446" i="42"/>
  <c r="S1446" i="42" s="1"/>
  <c r="H1445" i="42"/>
  <c r="S1445" i="42" s="1"/>
  <c r="H1444" i="42"/>
  <c r="S1444" i="42" s="1"/>
  <c r="H1443" i="42"/>
  <c r="S1443" i="42" s="1"/>
  <c r="H1442" i="42"/>
  <c r="S1442" i="42" s="1"/>
  <c r="H1441" i="42"/>
  <c r="S1441" i="42" s="1"/>
  <c r="H1440" i="42"/>
  <c r="H1439" i="42"/>
  <c r="S1439" i="42" s="1"/>
  <c r="H1438" i="42"/>
  <c r="S1438" i="42" s="1"/>
  <c r="H1437" i="42"/>
  <c r="S1437" i="42" s="1"/>
  <c r="H1436" i="42"/>
  <c r="S1436" i="42" s="1"/>
  <c r="H1435" i="42"/>
  <c r="S1435" i="42" s="1"/>
  <c r="H1434" i="42"/>
  <c r="S1434" i="42" s="1"/>
  <c r="H1433" i="42"/>
  <c r="S1433" i="42" s="1"/>
  <c r="H1432" i="42"/>
  <c r="S1432" i="42" s="1"/>
  <c r="H1431" i="42"/>
  <c r="S1431" i="42" s="1"/>
  <c r="H1430" i="42"/>
  <c r="S1430" i="42" s="1"/>
  <c r="H1429" i="42"/>
  <c r="S1429" i="42" s="1"/>
  <c r="H1428" i="42"/>
  <c r="S1428" i="42" s="1"/>
  <c r="H1427" i="42"/>
  <c r="S1427" i="42" s="1"/>
  <c r="H1426" i="42"/>
  <c r="S1426" i="42" s="1"/>
  <c r="H1425" i="42"/>
  <c r="S1425" i="42" s="1"/>
  <c r="H1424" i="42"/>
  <c r="S1424" i="42" s="1"/>
  <c r="H1423" i="42"/>
  <c r="S1423" i="42" s="1"/>
  <c r="H1422" i="42"/>
  <c r="S1422" i="42" s="1"/>
  <c r="H1421" i="42"/>
  <c r="S1421" i="42" s="1"/>
  <c r="H1420" i="42"/>
  <c r="S1420" i="42" s="1"/>
  <c r="H1419" i="42"/>
  <c r="S1419" i="42" s="1"/>
  <c r="H1418" i="42"/>
  <c r="S1418" i="42" s="1"/>
  <c r="H1417" i="42"/>
  <c r="S1417" i="42" s="1"/>
  <c r="H1416" i="42"/>
  <c r="H1415" i="42"/>
  <c r="S1415" i="42" s="1"/>
  <c r="H1414" i="42"/>
  <c r="S1414" i="42" s="1"/>
  <c r="H1413" i="42"/>
  <c r="S1413" i="42" s="1"/>
  <c r="H1412" i="42"/>
  <c r="S1412" i="42" s="1"/>
  <c r="H1411" i="42"/>
  <c r="S1411" i="42" s="1"/>
  <c r="H1410" i="42"/>
  <c r="S1410" i="42" s="1"/>
  <c r="H1409" i="42"/>
  <c r="S1409" i="42" s="1"/>
  <c r="H1408" i="42"/>
  <c r="S1408" i="42" s="1"/>
  <c r="H1407" i="42"/>
  <c r="S1407" i="42" s="1"/>
  <c r="H1406" i="42"/>
  <c r="S1406" i="42" s="1"/>
  <c r="H1405" i="42"/>
  <c r="S1405" i="42" s="1"/>
  <c r="H1404" i="42"/>
  <c r="S1404" i="42" s="1"/>
  <c r="H1403" i="42"/>
  <c r="S1403" i="42" s="1"/>
  <c r="H1402" i="42"/>
  <c r="S1402" i="42" s="1"/>
  <c r="H1401" i="42"/>
  <c r="S1401" i="42" s="1"/>
  <c r="H1400" i="42"/>
  <c r="H1399" i="42"/>
  <c r="S1399" i="42" s="1"/>
  <c r="H1398" i="42"/>
  <c r="S1398" i="42" s="1"/>
  <c r="H1397" i="42"/>
  <c r="S1397" i="42" s="1"/>
  <c r="H1396" i="42"/>
  <c r="S1396" i="42" s="1"/>
  <c r="H1395" i="42"/>
  <c r="S1395" i="42" s="1"/>
  <c r="H1394" i="42"/>
  <c r="S1394" i="42" s="1"/>
  <c r="H1393" i="42"/>
  <c r="S1393" i="42" s="1"/>
  <c r="H1392" i="42"/>
  <c r="S1392" i="42" s="1"/>
  <c r="H1391" i="42"/>
  <c r="S1391" i="42" s="1"/>
  <c r="H1390" i="42"/>
  <c r="S1390" i="42" s="1"/>
  <c r="H1389" i="42"/>
  <c r="S1389" i="42" s="1"/>
  <c r="H1388" i="42"/>
  <c r="H1387" i="42"/>
  <c r="S1387" i="42" s="1"/>
  <c r="H1386" i="42"/>
  <c r="S1386" i="42" s="1"/>
  <c r="H1385" i="42"/>
  <c r="S1385" i="42" s="1"/>
  <c r="H1384" i="42"/>
  <c r="S1384" i="42" s="1"/>
  <c r="H1383" i="42"/>
  <c r="S1383" i="42" s="1"/>
  <c r="H1382" i="42"/>
  <c r="S1382" i="42" s="1"/>
  <c r="H1381" i="42"/>
  <c r="S1381" i="42" s="1"/>
  <c r="H1380" i="42"/>
  <c r="H1379" i="42"/>
  <c r="S1379" i="42" s="1"/>
  <c r="H1378" i="42"/>
  <c r="S1378" i="42" s="1"/>
  <c r="H1377" i="42"/>
  <c r="S1377" i="42" s="1"/>
  <c r="H1376" i="42"/>
  <c r="S1376" i="42" s="1"/>
  <c r="H1375" i="42"/>
  <c r="S1375" i="42" s="1"/>
  <c r="H1374" i="42"/>
  <c r="S1374" i="42" s="1"/>
  <c r="H1373" i="42"/>
  <c r="S1373" i="42" s="1"/>
  <c r="H1372" i="42"/>
  <c r="S1372" i="42" s="1"/>
  <c r="H1371" i="42"/>
  <c r="S1371" i="42" s="1"/>
  <c r="H1370" i="42"/>
  <c r="S1370" i="42" s="1"/>
  <c r="H1369" i="42"/>
  <c r="S1369" i="42" s="1"/>
  <c r="H1368" i="42"/>
  <c r="S1368" i="42" s="1"/>
  <c r="H1367" i="42"/>
  <c r="S1367" i="42" s="1"/>
  <c r="H1366" i="42"/>
  <c r="S1366" i="42" s="1"/>
  <c r="H1365" i="42"/>
  <c r="S1365" i="42" s="1"/>
  <c r="H1364" i="42"/>
  <c r="S1364" i="42" s="1"/>
  <c r="H1363" i="42"/>
  <c r="S1363" i="42" s="1"/>
  <c r="H1362" i="42"/>
  <c r="S1362" i="42" s="1"/>
  <c r="H1361" i="42"/>
  <c r="S1361" i="42" s="1"/>
  <c r="H1360" i="42"/>
  <c r="S1360" i="42" s="1"/>
  <c r="H1359" i="42"/>
  <c r="S1359" i="42" s="1"/>
  <c r="H1358" i="42"/>
  <c r="S1358" i="42" s="1"/>
  <c r="H1357" i="42"/>
  <c r="S1357" i="42" s="1"/>
  <c r="H1356" i="42"/>
  <c r="S1356" i="42" s="1"/>
  <c r="H1355" i="42"/>
  <c r="S1355" i="42" s="1"/>
  <c r="H1354" i="42"/>
  <c r="S1354" i="42" s="1"/>
  <c r="H1353" i="42"/>
  <c r="S1353" i="42" s="1"/>
  <c r="H1352" i="42"/>
  <c r="S1352" i="42" s="1"/>
  <c r="H1351" i="42"/>
  <c r="S1351" i="42" s="1"/>
  <c r="H1350" i="42"/>
  <c r="S1350" i="42" s="1"/>
  <c r="H1349" i="42"/>
  <c r="S1349" i="42" s="1"/>
  <c r="H1348" i="42"/>
  <c r="H1347" i="42"/>
  <c r="S1347" i="42" s="1"/>
  <c r="H1346" i="42"/>
  <c r="S1346" i="42" s="1"/>
  <c r="H1345" i="42"/>
  <c r="S1345" i="42" s="1"/>
  <c r="H1344" i="42"/>
  <c r="H1343" i="42"/>
  <c r="S1343" i="42" s="1"/>
  <c r="H1342" i="42"/>
  <c r="S1342" i="42" s="1"/>
  <c r="H1341" i="42"/>
  <c r="S1341" i="42" s="1"/>
  <c r="H1340" i="42"/>
  <c r="S1340" i="42" s="1"/>
  <c r="H1339" i="42"/>
  <c r="S1339" i="42" s="1"/>
  <c r="H1338" i="42"/>
  <c r="S1338" i="42" s="1"/>
  <c r="H1337" i="42"/>
  <c r="S1337" i="42" s="1"/>
  <c r="H1336" i="42"/>
  <c r="S1336" i="42" s="1"/>
  <c r="H1335" i="42"/>
  <c r="S1335" i="42" s="1"/>
  <c r="H1334" i="42"/>
  <c r="S1334" i="42" s="1"/>
  <c r="H1333" i="42"/>
  <c r="S1333" i="42" s="1"/>
  <c r="H1332" i="42"/>
  <c r="H1331" i="42"/>
  <c r="S1331" i="42" s="1"/>
  <c r="H1330" i="42"/>
  <c r="S1330" i="42" s="1"/>
  <c r="H1329" i="42"/>
  <c r="S1329" i="42" s="1"/>
  <c r="H1328" i="42"/>
  <c r="S1328" i="42" s="1"/>
  <c r="H1327" i="42"/>
  <c r="S1327" i="42" s="1"/>
  <c r="H1326" i="42"/>
  <c r="S1326" i="42" s="1"/>
  <c r="H1325" i="42"/>
  <c r="S1325" i="42" s="1"/>
  <c r="H1324" i="42"/>
  <c r="S1324" i="42" s="1"/>
  <c r="H1323" i="42"/>
  <c r="S1323" i="42" s="1"/>
  <c r="H1322" i="42"/>
  <c r="S1322" i="42" s="1"/>
  <c r="H1321" i="42"/>
  <c r="S1321" i="42" s="1"/>
  <c r="H1320" i="42"/>
  <c r="S1320" i="42" s="1"/>
  <c r="H1319" i="42"/>
  <c r="S1319" i="42" s="1"/>
  <c r="H1318" i="42"/>
  <c r="S1318" i="42" s="1"/>
  <c r="H1317" i="42"/>
  <c r="S1317" i="42" s="1"/>
  <c r="H1316" i="42"/>
  <c r="S1316" i="42" s="1"/>
  <c r="H1315" i="42"/>
  <c r="S1315" i="42" s="1"/>
  <c r="H1314" i="42"/>
  <c r="S1314" i="42" s="1"/>
  <c r="H1313" i="42"/>
  <c r="S1313" i="42" s="1"/>
  <c r="H1312" i="42"/>
  <c r="S1312" i="42" s="1"/>
  <c r="H1311" i="42"/>
  <c r="S1311" i="42" s="1"/>
  <c r="H1310" i="42"/>
  <c r="S1310" i="42" s="1"/>
  <c r="H1309" i="42"/>
  <c r="S1309" i="42" s="1"/>
  <c r="H1308" i="42"/>
  <c r="S1308" i="42" s="1"/>
  <c r="H1307" i="42"/>
  <c r="S1307" i="42" s="1"/>
  <c r="H1306" i="42"/>
  <c r="S1306" i="42" s="1"/>
  <c r="H1305" i="42"/>
  <c r="S1305" i="42" s="1"/>
  <c r="H1304" i="42"/>
  <c r="S1304" i="42" s="1"/>
  <c r="H1303" i="42"/>
  <c r="S1303" i="42" s="1"/>
  <c r="H1302" i="42"/>
  <c r="S1302" i="42" s="1"/>
  <c r="H1301" i="42"/>
  <c r="S1301" i="42" s="1"/>
  <c r="H1300" i="42"/>
  <c r="H1299" i="42"/>
  <c r="S1299" i="42" s="1"/>
  <c r="H1298" i="42"/>
  <c r="S1298" i="42" s="1"/>
  <c r="H1297" i="42"/>
  <c r="S1297" i="42" s="1"/>
  <c r="H1296" i="42"/>
  <c r="S1296" i="42" s="1"/>
  <c r="H1295" i="42"/>
  <c r="S1295" i="42" s="1"/>
  <c r="H1294" i="42"/>
  <c r="S1294" i="42" s="1"/>
  <c r="H1293" i="42"/>
  <c r="S1293" i="42" s="1"/>
  <c r="H1292" i="42"/>
  <c r="S1292" i="42" s="1"/>
  <c r="H1291" i="42"/>
  <c r="S1291" i="42" s="1"/>
  <c r="H1290" i="42"/>
  <c r="S1290" i="42" s="1"/>
  <c r="H1289" i="42"/>
  <c r="S1289" i="42" s="1"/>
  <c r="H1288" i="42"/>
  <c r="S1288" i="42" s="1"/>
  <c r="H1287" i="42"/>
  <c r="S1287" i="42" s="1"/>
  <c r="H1286" i="42"/>
  <c r="S1286" i="42" s="1"/>
  <c r="H1285" i="42"/>
  <c r="S1285" i="42" s="1"/>
  <c r="H1284" i="42"/>
  <c r="H1283" i="42"/>
  <c r="S1283" i="42" s="1"/>
  <c r="H1282" i="42"/>
  <c r="S1282" i="42" s="1"/>
  <c r="H1281" i="42"/>
  <c r="S1281" i="42" s="1"/>
  <c r="H1280" i="42"/>
  <c r="S1280" i="42" s="1"/>
  <c r="H1279" i="42"/>
  <c r="S1279" i="42" s="1"/>
  <c r="H1278" i="42"/>
  <c r="S1278" i="42" s="1"/>
  <c r="H1277" i="42"/>
  <c r="S1277" i="42" s="1"/>
  <c r="H1276" i="42"/>
  <c r="S1276" i="42" s="1"/>
  <c r="H1275" i="42"/>
  <c r="S1275" i="42" s="1"/>
  <c r="H1274" i="42"/>
  <c r="S1274" i="42" s="1"/>
  <c r="H1273" i="42"/>
  <c r="S1273" i="42" s="1"/>
  <c r="H1272" i="42"/>
  <c r="S1272" i="42" s="1"/>
  <c r="H1271" i="42"/>
  <c r="S1271" i="42" s="1"/>
  <c r="H1270" i="42"/>
  <c r="S1270" i="42" s="1"/>
  <c r="H1269" i="42"/>
  <c r="S1269" i="42" s="1"/>
  <c r="H1268" i="42"/>
  <c r="H1267" i="42"/>
  <c r="S1267" i="42" s="1"/>
  <c r="H1266" i="42"/>
  <c r="S1266" i="42" s="1"/>
  <c r="H1265" i="42"/>
  <c r="S1265" i="42" s="1"/>
  <c r="H1264" i="42"/>
  <c r="S1264" i="42" s="1"/>
  <c r="H1263" i="42"/>
  <c r="S1263" i="42" s="1"/>
  <c r="H1262" i="42"/>
  <c r="S1262" i="42" s="1"/>
  <c r="H1261" i="42"/>
  <c r="S1261" i="42" s="1"/>
  <c r="H1260" i="42"/>
  <c r="S1260" i="42" s="1"/>
  <c r="H1259" i="42"/>
  <c r="S1259" i="42" s="1"/>
  <c r="H1258" i="42"/>
  <c r="S1258" i="42" s="1"/>
  <c r="H1257" i="42"/>
  <c r="S1257" i="42" s="1"/>
  <c r="H1256" i="42"/>
  <c r="S1256" i="42" s="1"/>
  <c r="H1255" i="42"/>
  <c r="S1255" i="42" s="1"/>
  <c r="H1254" i="42"/>
  <c r="S1254" i="42" s="1"/>
  <c r="H1253" i="42"/>
  <c r="S1253" i="42" s="1"/>
  <c r="H1252" i="42"/>
  <c r="S1252" i="42" s="1"/>
  <c r="H1251" i="42"/>
  <c r="S1251" i="42" s="1"/>
  <c r="H1250" i="42"/>
  <c r="S1250" i="42" s="1"/>
  <c r="H1249" i="42"/>
  <c r="S1249" i="42" s="1"/>
  <c r="H1248" i="42"/>
  <c r="H1247" i="42"/>
  <c r="S1247" i="42" s="1"/>
  <c r="H1246" i="42"/>
  <c r="S1246" i="42" s="1"/>
  <c r="H1245" i="42"/>
  <c r="S1245" i="42" s="1"/>
  <c r="H1244" i="42"/>
  <c r="S1244" i="42" s="1"/>
  <c r="H1243" i="42"/>
  <c r="S1243" i="42" s="1"/>
  <c r="H1242" i="42"/>
  <c r="S1242" i="42" s="1"/>
  <c r="H1241" i="42"/>
  <c r="S1241" i="42" s="1"/>
  <c r="H1240" i="42"/>
  <c r="S1240" i="42" s="1"/>
  <c r="H1239" i="42"/>
  <c r="S1239" i="42" s="1"/>
  <c r="H1238" i="42"/>
  <c r="S1238" i="42" s="1"/>
  <c r="H1237" i="42"/>
  <c r="S1237" i="42" s="1"/>
  <c r="H1236" i="42"/>
  <c r="S1236" i="42" s="1"/>
  <c r="H1235" i="42"/>
  <c r="S1235" i="42" s="1"/>
  <c r="H1234" i="42"/>
  <c r="S1234" i="42" s="1"/>
  <c r="H1233" i="42"/>
  <c r="S1233" i="42" s="1"/>
  <c r="H1232" i="42"/>
  <c r="S1232" i="42" s="1"/>
  <c r="H1231" i="42"/>
  <c r="S1231" i="42" s="1"/>
  <c r="H1230" i="42"/>
  <c r="S1230" i="42" s="1"/>
  <c r="H1229" i="42"/>
  <c r="S1229" i="42" s="1"/>
  <c r="H1228" i="42"/>
  <c r="S1228" i="42" s="1"/>
  <c r="H1227" i="42"/>
  <c r="S1227" i="42" s="1"/>
  <c r="H1226" i="42"/>
  <c r="S1226" i="42" s="1"/>
  <c r="H1225" i="42"/>
  <c r="S1225" i="42" s="1"/>
  <c r="H1224" i="42"/>
  <c r="H1223" i="42"/>
  <c r="S1223" i="42" s="1"/>
  <c r="H1222" i="42"/>
  <c r="S1222" i="42" s="1"/>
  <c r="H1221" i="42"/>
  <c r="S1221" i="42" s="1"/>
  <c r="H1220" i="42"/>
  <c r="S1220" i="42" s="1"/>
  <c r="H1219" i="42"/>
  <c r="S1219" i="42" s="1"/>
  <c r="H1218" i="42"/>
  <c r="S1218" i="42" s="1"/>
  <c r="H1217" i="42"/>
  <c r="S1217" i="42" s="1"/>
  <c r="H1216" i="42"/>
  <c r="H1215" i="42"/>
  <c r="S1215" i="42" s="1"/>
  <c r="H1214" i="42"/>
  <c r="S1214" i="42" s="1"/>
  <c r="H1213" i="42"/>
  <c r="S1213" i="42" s="1"/>
  <c r="H1212" i="42"/>
  <c r="H1211" i="42"/>
  <c r="S1211" i="42" s="1"/>
  <c r="H1210" i="42"/>
  <c r="S1210" i="42" s="1"/>
  <c r="H1209" i="42"/>
  <c r="S1209" i="42" s="1"/>
  <c r="H1208" i="42"/>
  <c r="S1208" i="42" s="1"/>
  <c r="H1207" i="42"/>
  <c r="S1207" i="42" s="1"/>
  <c r="H1206" i="42"/>
  <c r="S1206" i="42" s="1"/>
  <c r="H1205" i="42"/>
  <c r="S1205" i="42" s="1"/>
  <c r="H1204" i="42"/>
  <c r="S1204" i="42" s="1"/>
  <c r="H1203" i="42"/>
  <c r="S1203" i="42" s="1"/>
  <c r="H1202" i="42"/>
  <c r="S1202" i="42" s="1"/>
  <c r="H1201" i="42"/>
  <c r="S1201" i="42" s="1"/>
  <c r="H1200" i="42"/>
  <c r="S1200" i="42" s="1"/>
  <c r="H1199" i="42"/>
  <c r="S1199" i="42" s="1"/>
  <c r="H1198" i="42"/>
  <c r="S1198" i="42" s="1"/>
  <c r="H1197" i="42"/>
  <c r="S1197" i="42" s="1"/>
  <c r="H1196" i="42"/>
  <c r="S1196" i="42" s="1"/>
  <c r="H1195" i="42"/>
  <c r="S1195" i="42" s="1"/>
  <c r="H1194" i="42"/>
  <c r="S1194" i="42" s="1"/>
  <c r="H1193" i="42"/>
  <c r="S1193" i="42" s="1"/>
  <c r="H1192" i="42"/>
  <c r="H1191" i="42"/>
  <c r="S1191" i="42" s="1"/>
  <c r="H1190" i="42"/>
  <c r="S1190" i="42" s="1"/>
  <c r="H1189" i="42"/>
  <c r="S1189" i="42" s="1"/>
  <c r="H1188" i="42"/>
  <c r="S1188" i="42" s="1"/>
  <c r="H1187" i="42"/>
  <c r="S1187" i="42" s="1"/>
  <c r="H1186" i="42"/>
  <c r="S1186" i="42" s="1"/>
  <c r="H1185" i="42"/>
  <c r="S1185" i="42" s="1"/>
  <c r="H1184" i="42"/>
  <c r="S1184" i="42" s="1"/>
  <c r="H1183" i="42"/>
  <c r="S1183" i="42" s="1"/>
  <c r="H1182" i="42"/>
  <c r="S1182" i="42" s="1"/>
  <c r="H1181" i="42"/>
  <c r="S1181" i="42" s="1"/>
  <c r="H1180" i="42"/>
  <c r="S1180" i="42" s="1"/>
  <c r="H1179" i="42"/>
  <c r="S1179" i="42" s="1"/>
  <c r="H1178" i="42"/>
  <c r="S1178" i="42" s="1"/>
  <c r="H1177" i="42"/>
  <c r="S1177" i="42" s="1"/>
  <c r="H1176" i="42"/>
  <c r="H1175" i="42"/>
  <c r="S1175" i="42" s="1"/>
  <c r="H1174" i="42"/>
  <c r="S1174" i="42" s="1"/>
  <c r="H1173" i="42"/>
  <c r="S1173" i="42" s="1"/>
  <c r="H1172" i="42"/>
  <c r="S1172" i="42" s="1"/>
  <c r="H1171" i="42"/>
  <c r="S1171" i="42" s="1"/>
  <c r="H1170" i="42"/>
  <c r="S1170" i="42" s="1"/>
  <c r="H1169" i="42"/>
  <c r="S1169" i="42" s="1"/>
  <c r="H1168" i="42"/>
  <c r="S1168" i="42" s="1"/>
  <c r="H1167" i="42"/>
  <c r="S1167" i="42" s="1"/>
  <c r="H1166" i="42"/>
  <c r="S1166" i="42" s="1"/>
  <c r="H1165" i="42"/>
  <c r="S1165" i="42" s="1"/>
  <c r="H1164" i="42"/>
  <c r="H1163" i="42"/>
  <c r="S1163" i="42" s="1"/>
  <c r="H1162" i="42"/>
  <c r="S1162" i="42" s="1"/>
  <c r="H1161" i="42"/>
  <c r="S1161" i="42" s="1"/>
  <c r="H1160" i="42"/>
  <c r="S1160" i="42" s="1"/>
  <c r="H1159" i="42"/>
  <c r="S1159" i="42" s="1"/>
  <c r="H1158" i="42"/>
  <c r="S1158" i="42" s="1"/>
  <c r="H1157" i="42"/>
  <c r="S1157" i="42" s="1"/>
  <c r="H1156" i="42"/>
  <c r="S1156" i="42" s="1"/>
  <c r="H1155" i="42"/>
  <c r="S1155" i="42" s="1"/>
  <c r="H1154" i="42"/>
  <c r="S1154" i="42" s="1"/>
  <c r="H1153" i="42"/>
  <c r="S1153" i="42" s="1"/>
  <c r="H1152" i="42"/>
  <c r="S1152" i="42" s="1"/>
  <c r="H1151" i="42"/>
  <c r="S1151" i="42" s="1"/>
  <c r="H1150" i="42"/>
  <c r="S1150" i="42" s="1"/>
  <c r="H1149" i="42"/>
  <c r="S1149" i="42" s="1"/>
  <c r="H1148" i="42"/>
  <c r="H1147" i="42"/>
  <c r="S1147" i="42" s="1"/>
  <c r="H1146" i="42"/>
  <c r="S1146" i="42" s="1"/>
  <c r="H1145" i="42"/>
  <c r="S1145" i="42" s="1"/>
  <c r="H1144" i="42"/>
  <c r="S1144" i="42" s="1"/>
  <c r="H1143" i="42"/>
  <c r="S1143" i="42" s="1"/>
  <c r="H1142" i="42"/>
  <c r="S1142" i="42" s="1"/>
  <c r="H1141" i="42"/>
  <c r="S1141" i="42" s="1"/>
  <c r="H1140" i="42"/>
  <c r="S1140" i="42" s="1"/>
  <c r="H1139" i="42"/>
  <c r="S1139" i="42" s="1"/>
  <c r="H1138" i="42"/>
  <c r="S1138" i="42" s="1"/>
  <c r="H1137" i="42"/>
  <c r="S1137" i="42" s="1"/>
  <c r="H1136" i="42"/>
  <c r="S1136" i="42" s="1"/>
  <c r="H1135" i="42"/>
  <c r="S1135" i="42" s="1"/>
  <c r="H1134" i="42"/>
  <c r="S1134" i="42" s="1"/>
  <c r="H1133" i="42"/>
  <c r="S1133" i="42" s="1"/>
  <c r="H1132" i="42"/>
  <c r="S1132" i="42" s="1"/>
  <c r="H1131" i="42"/>
  <c r="S1131" i="42" s="1"/>
  <c r="H1130" i="42"/>
  <c r="S1130" i="42" s="1"/>
  <c r="H1129" i="42"/>
  <c r="S1129" i="42" s="1"/>
  <c r="H1128" i="42"/>
  <c r="H1127" i="42"/>
  <c r="S1127" i="42" s="1"/>
  <c r="H1126" i="42"/>
  <c r="S1126" i="42" s="1"/>
  <c r="H1125" i="42"/>
  <c r="S1125" i="42" s="1"/>
  <c r="H1124" i="42"/>
  <c r="S1124" i="42" s="1"/>
  <c r="H1123" i="42"/>
  <c r="S1123" i="42" s="1"/>
  <c r="H1122" i="42"/>
  <c r="S1122" i="42" s="1"/>
  <c r="H1121" i="42"/>
  <c r="S1121" i="42" s="1"/>
  <c r="H1120" i="42"/>
  <c r="S1120" i="42" s="1"/>
  <c r="H1119" i="42"/>
  <c r="S1119" i="42" s="1"/>
  <c r="H1118" i="42"/>
  <c r="S1118" i="42" s="1"/>
  <c r="H1117" i="42"/>
  <c r="S1117" i="42" s="1"/>
  <c r="H1116" i="42"/>
  <c r="S1116" i="42" s="1"/>
  <c r="H1115" i="42"/>
  <c r="S1115" i="42" s="1"/>
  <c r="H1114" i="42"/>
  <c r="S1114" i="42" s="1"/>
  <c r="H1113" i="42"/>
  <c r="S1113" i="42" s="1"/>
  <c r="H1112" i="42"/>
  <c r="H1111" i="42"/>
  <c r="S1111" i="42" s="1"/>
  <c r="H1110" i="42"/>
  <c r="S1110" i="42" s="1"/>
  <c r="H1109" i="42"/>
  <c r="S1109" i="42" s="1"/>
  <c r="H1108" i="42"/>
  <c r="H1107" i="42"/>
  <c r="S1107" i="42" s="1"/>
  <c r="H1106" i="42"/>
  <c r="S1106" i="42" s="1"/>
  <c r="H1105" i="42"/>
  <c r="S1105" i="42" s="1"/>
  <c r="H1104" i="42"/>
  <c r="S1104" i="42" s="1"/>
  <c r="H1103" i="42"/>
  <c r="S1103" i="42" s="1"/>
  <c r="H1102" i="42"/>
  <c r="S1102" i="42" s="1"/>
  <c r="H1101" i="42"/>
  <c r="S1101" i="42" s="1"/>
  <c r="H1100" i="42"/>
  <c r="S1100" i="42" s="1"/>
  <c r="H1099" i="42"/>
  <c r="S1099" i="42" s="1"/>
  <c r="H1098" i="42"/>
  <c r="S1098" i="42" s="1"/>
  <c r="H1097" i="42"/>
  <c r="S1097" i="42" s="1"/>
  <c r="H1096" i="42"/>
  <c r="S1096" i="42" s="1"/>
  <c r="H1095" i="42"/>
  <c r="S1095" i="42" s="1"/>
  <c r="H1094" i="42"/>
  <c r="S1094" i="42" s="1"/>
  <c r="H1093" i="42"/>
  <c r="S1093" i="42" s="1"/>
  <c r="H1092" i="42"/>
  <c r="S1092" i="42" s="1"/>
  <c r="H1091" i="42"/>
  <c r="S1091" i="42" s="1"/>
  <c r="H1090" i="42"/>
  <c r="S1090" i="42" s="1"/>
  <c r="H1089" i="42"/>
  <c r="S1089" i="42" s="1"/>
  <c r="H1088" i="42"/>
  <c r="S1088" i="42" s="1"/>
  <c r="H1087" i="42"/>
  <c r="S1087" i="42" s="1"/>
  <c r="H1086" i="42"/>
  <c r="S1086" i="42" s="1"/>
  <c r="H1085" i="42"/>
  <c r="S1085" i="42" s="1"/>
  <c r="H1084" i="42"/>
  <c r="S1084" i="42" s="1"/>
  <c r="H1083" i="42"/>
  <c r="S1083" i="42" s="1"/>
  <c r="H1082" i="42"/>
  <c r="S1082" i="42" s="1"/>
  <c r="H1081" i="42"/>
  <c r="S1081" i="42" s="1"/>
  <c r="H1080" i="42"/>
  <c r="H1079" i="42"/>
  <c r="S1079" i="42" s="1"/>
  <c r="H1078" i="42"/>
  <c r="S1078" i="42" s="1"/>
  <c r="H1077" i="42"/>
  <c r="S1077" i="42" s="1"/>
  <c r="H1076" i="42"/>
  <c r="S1076" i="42" s="1"/>
  <c r="H1075" i="42"/>
  <c r="S1075" i="42" s="1"/>
  <c r="H1074" i="42"/>
  <c r="S1074" i="42" s="1"/>
  <c r="H1073" i="42"/>
  <c r="S1073" i="42" s="1"/>
  <c r="H1072" i="42"/>
  <c r="S1072" i="42" s="1"/>
  <c r="H1071" i="42"/>
  <c r="S1071" i="42" s="1"/>
  <c r="H1070" i="42"/>
  <c r="S1070" i="42" s="1"/>
  <c r="H1069" i="42"/>
  <c r="S1069" i="42" s="1"/>
  <c r="H1068" i="42"/>
  <c r="S1068" i="42" s="1"/>
  <c r="H1067" i="42"/>
  <c r="S1067" i="42" s="1"/>
  <c r="H1066" i="42"/>
  <c r="S1066" i="42" s="1"/>
  <c r="H1065" i="42"/>
  <c r="S1065" i="42" s="1"/>
  <c r="H1064" i="42"/>
  <c r="H1063" i="42"/>
  <c r="S1063" i="42" s="1"/>
  <c r="H1062" i="42"/>
  <c r="S1062" i="42" s="1"/>
  <c r="H1061" i="42"/>
  <c r="S1061" i="42" s="1"/>
  <c r="H1060" i="42"/>
  <c r="H1059" i="42"/>
  <c r="S1059" i="42" s="1"/>
  <c r="H1058" i="42"/>
  <c r="S1058" i="42" s="1"/>
  <c r="H1057" i="42"/>
  <c r="S1057" i="42" s="1"/>
  <c r="H1056" i="42"/>
  <c r="S1056" i="42" s="1"/>
  <c r="H1055" i="42"/>
  <c r="S1055" i="42" s="1"/>
  <c r="H1054" i="42"/>
  <c r="S1054" i="42" s="1"/>
  <c r="H1053" i="42"/>
  <c r="S1053" i="42" s="1"/>
  <c r="H1052" i="42"/>
  <c r="S1052" i="42" s="1"/>
  <c r="H1051" i="42"/>
  <c r="S1051" i="42" s="1"/>
  <c r="H1050" i="42"/>
  <c r="S1050" i="42" s="1"/>
  <c r="H1049" i="42"/>
  <c r="S1049" i="42" s="1"/>
  <c r="H1048" i="42"/>
  <c r="S1048" i="42" s="1"/>
  <c r="H1047" i="42"/>
  <c r="S1047" i="42" s="1"/>
  <c r="H1046" i="42"/>
  <c r="S1046" i="42" s="1"/>
  <c r="H1045" i="42"/>
  <c r="S1045" i="42" s="1"/>
  <c r="H1044" i="42"/>
  <c r="S1044" i="42" s="1"/>
  <c r="H1043" i="42"/>
  <c r="S1043" i="42" s="1"/>
  <c r="H1042" i="42"/>
  <c r="S1042" i="42" s="1"/>
  <c r="H1041" i="42"/>
  <c r="S1041" i="42" s="1"/>
  <c r="H1040" i="42"/>
  <c r="H1039" i="42"/>
  <c r="S1039" i="42" s="1"/>
  <c r="H1038" i="42"/>
  <c r="S1038" i="42" s="1"/>
  <c r="H1037" i="42"/>
  <c r="S1037" i="42" s="1"/>
  <c r="H1036" i="42"/>
  <c r="S1036" i="42" s="1"/>
  <c r="H1035" i="42"/>
  <c r="S1035" i="42" s="1"/>
  <c r="H1034" i="42"/>
  <c r="S1034" i="42" s="1"/>
  <c r="H1033" i="42"/>
  <c r="S1033" i="42" s="1"/>
  <c r="H1032" i="42"/>
  <c r="S1032" i="42" s="1"/>
  <c r="H1031" i="42"/>
  <c r="S1031" i="42" s="1"/>
  <c r="H1030" i="42"/>
  <c r="S1030" i="42" s="1"/>
  <c r="H1029" i="42"/>
  <c r="S1029" i="42" s="1"/>
  <c r="H1028" i="42"/>
  <c r="H1027" i="42"/>
  <c r="S1027" i="42" s="1"/>
  <c r="H1026" i="42"/>
  <c r="S1026" i="42" s="1"/>
  <c r="H1025" i="42"/>
  <c r="S1025" i="42" s="1"/>
  <c r="H1024" i="42"/>
  <c r="S1024" i="42" s="1"/>
  <c r="H1023" i="42"/>
  <c r="S1023" i="42" s="1"/>
  <c r="H1022" i="42"/>
  <c r="S1022" i="42" s="1"/>
  <c r="H1021" i="42"/>
  <c r="S1021" i="42" s="1"/>
  <c r="H1020" i="42"/>
  <c r="S1020" i="42" s="1"/>
  <c r="H1019" i="42"/>
  <c r="S1019" i="42" s="1"/>
  <c r="H1018" i="42"/>
  <c r="S1018" i="42" s="1"/>
  <c r="H1017" i="42"/>
  <c r="S1017" i="42" s="1"/>
  <c r="H1016" i="42"/>
  <c r="S1016" i="42" s="1"/>
  <c r="H1015" i="42"/>
  <c r="S1015" i="42" s="1"/>
  <c r="H1014" i="42"/>
  <c r="S1014" i="42" s="1"/>
  <c r="H1013" i="42"/>
  <c r="S1013" i="42" s="1"/>
  <c r="H1012" i="42"/>
  <c r="S1012" i="42" s="1"/>
  <c r="H1011" i="42"/>
  <c r="S1011" i="42" s="1"/>
  <c r="H1010" i="42"/>
  <c r="S1010" i="42" s="1"/>
  <c r="H1009" i="42"/>
  <c r="S1009" i="42" s="1"/>
  <c r="H1008" i="42"/>
  <c r="S1008" i="42" s="1"/>
  <c r="H1007" i="42"/>
  <c r="S1007" i="42" s="1"/>
  <c r="H1006" i="42"/>
  <c r="S1006" i="42" s="1"/>
  <c r="H1005" i="42"/>
  <c r="S1005" i="42" s="1"/>
  <c r="H1004" i="42"/>
  <c r="H1003" i="42"/>
  <c r="S1003" i="42" s="1"/>
  <c r="H1002" i="42"/>
  <c r="S1002" i="42" s="1"/>
  <c r="H1001" i="42"/>
  <c r="S1001" i="42" s="1"/>
  <c r="H1000" i="42"/>
  <c r="S1000" i="42" s="1"/>
  <c r="H999" i="42"/>
  <c r="S999" i="42" s="1"/>
  <c r="H998" i="42"/>
  <c r="S998" i="42" s="1"/>
  <c r="H997" i="42"/>
  <c r="S997" i="42" s="1"/>
  <c r="H996" i="42"/>
  <c r="S996" i="42" s="1"/>
  <c r="H995" i="42"/>
  <c r="S995" i="42" s="1"/>
  <c r="H994" i="42"/>
  <c r="S994" i="42" s="1"/>
  <c r="H993" i="42"/>
  <c r="S993" i="42" s="1"/>
  <c r="H992" i="42"/>
  <c r="H991" i="42"/>
  <c r="S991" i="42" s="1"/>
  <c r="H990" i="42"/>
  <c r="S990" i="42" s="1"/>
  <c r="H989" i="42"/>
  <c r="S989" i="42" s="1"/>
  <c r="H988" i="42"/>
  <c r="S988" i="42" s="1"/>
  <c r="H987" i="42"/>
  <c r="S987" i="42" s="1"/>
  <c r="H986" i="42"/>
  <c r="S986" i="42" s="1"/>
  <c r="H985" i="42"/>
  <c r="S985" i="42" s="1"/>
  <c r="H984" i="42"/>
  <c r="S984" i="42" s="1"/>
  <c r="H983" i="42"/>
  <c r="S983" i="42" s="1"/>
  <c r="H982" i="42"/>
  <c r="S982" i="42" s="1"/>
  <c r="H981" i="42"/>
  <c r="S981" i="42" s="1"/>
  <c r="H980" i="42"/>
  <c r="S980" i="42" s="1"/>
  <c r="H979" i="42"/>
  <c r="S979" i="42" s="1"/>
  <c r="H978" i="42"/>
  <c r="S978" i="42" s="1"/>
  <c r="H977" i="42"/>
  <c r="S977" i="42" s="1"/>
  <c r="H976" i="42"/>
  <c r="H975" i="42"/>
  <c r="S975" i="42" s="1"/>
  <c r="H974" i="42"/>
  <c r="S974" i="42" s="1"/>
  <c r="H973" i="42"/>
  <c r="S973" i="42" s="1"/>
  <c r="H972" i="42"/>
  <c r="H971" i="42"/>
  <c r="S971" i="42" s="1"/>
  <c r="H970" i="42"/>
  <c r="S970" i="42" s="1"/>
  <c r="H969" i="42"/>
  <c r="S969" i="42" s="1"/>
  <c r="H968" i="42"/>
  <c r="H967" i="42"/>
  <c r="S967" i="42" s="1"/>
  <c r="H966" i="42"/>
  <c r="S966" i="42" s="1"/>
  <c r="H965" i="42"/>
  <c r="S965" i="42" s="1"/>
  <c r="H964" i="42"/>
  <c r="S964" i="42" s="1"/>
  <c r="H963" i="42"/>
  <c r="S963" i="42" s="1"/>
  <c r="H962" i="42"/>
  <c r="S962" i="42" s="1"/>
  <c r="H961" i="42"/>
  <c r="S961" i="42" s="1"/>
  <c r="H960" i="42"/>
  <c r="S960" i="42" s="1"/>
  <c r="H959" i="42"/>
  <c r="S959" i="42" s="1"/>
  <c r="H958" i="42"/>
  <c r="S958" i="42" s="1"/>
  <c r="H957" i="42"/>
  <c r="S957" i="42" s="1"/>
  <c r="H956" i="42"/>
  <c r="S956" i="42" s="1"/>
  <c r="H955" i="42"/>
  <c r="S955" i="42" s="1"/>
  <c r="H954" i="42"/>
  <c r="S954" i="42" s="1"/>
  <c r="H953" i="42"/>
  <c r="S953" i="42" s="1"/>
  <c r="H952" i="42"/>
  <c r="S952" i="42" s="1"/>
  <c r="H951" i="42"/>
  <c r="S951" i="42" s="1"/>
  <c r="H950" i="42"/>
  <c r="S950" i="42" s="1"/>
  <c r="H949" i="42"/>
  <c r="S949" i="42" s="1"/>
  <c r="H948" i="42"/>
  <c r="S948" i="42" s="1"/>
  <c r="H947" i="42"/>
  <c r="S947" i="42" s="1"/>
  <c r="H946" i="42"/>
  <c r="S946" i="42" s="1"/>
  <c r="H945" i="42"/>
  <c r="S945" i="42" s="1"/>
  <c r="H944" i="42"/>
  <c r="S944" i="42" s="1"/>
  <c r="H943" i="42"/>
  <c r="S943" i="42" s="1"/>
  <c r="H942" i="42"/>
  <c r="S942" i="42" s="1"/>
  <c r="H941" i="42"/>
  <c r="S941" i="42" s="1"/>
  <c r="H940" i="42"/>
  <c r="S940" i="42" s="1"/>
  <c r="H939" i="42"/>
  <c r="S939" i="42" s="1"/>
  <c r="H938" i="42"/>
  <c r="S938" i="42" s="1"/>
  <c r="H937" i="42"/>
  <c r="S937" i="42" s="1"/>
  <c r="H936" i="42"/>
  <c r="H935" i="42"/>
  <c r="S935" i="42" s="1"/>
  <c r="H934" i="42"/>
  <c r="S934" i="42" s="1"/>
  <c r="H933" i="42"/>
  <c r="S933" i="42" s="1"/>
  <c r="H932" i="42"/>
  <c r="S932" i="42" s="1"/>
  <c r="H931" i="42"/>
  <c r="S931" i="42" s="1"/>
  <c r="H930" i="42"/>
  <c r="S930" i="42" s="1"/>
  <c r="H929" i="42"/>
  <c r="S929" i="42" s="1"/>
  <c r="H928" i="42"/>
  <c r="S928" i="42" s="1"/>
  <c r="H927" i="42"/>
  <c r="S927" i="42" s="1"/>
  <c r="H926" i="42"/>
  <c r="S926" i="42" s="1"/>
  <c r="H925" i="42"/>
  <c r="S925" i="42" s="1"/>
  <c r="H924" i="42"/>
  <c r="S924" i="42" s="1"/>
  <c r="H923" i="42"/>
  <c r="S923" i="42" s="1"/>
  <c r="H922" i="42"/>
  <c r="S922" i="42" s="1"/>
  <c r="H921" i="42"/>
  <c r="S921" i="42" s="1"/>
  <c r="H920" i="42"/>
  <c r="H919" i="42"/>
  <c r="S919" i="42" s="1"/>
  <c r="H918" i="42"/>
  <c r="S918" i="42" s="1"/>
  <c r="H917" i="42"/>
  <c r="S917" i="42" s="1"/>
  <c r="H916" i="42"/>
  <c r="S916" i="42" s="1"/>
  <c r="H915" i="42"/>
  <c r="S915" i="42" s="1"/>
  <c r="H914" i="42"/>
  <c r="S914" i="42" s="1"/>
  <c r="H913" i="42"/>
  <c r="S913" i="42" s="1"/>
  <c r="H912" i="42"/>
  <c r="S912" i="42" s="1"/>
  <c r="H911" i="42"/>
  <c r="S911" i="42" s="1"/>
  <c r="H910" i="42"/>
  <c r="S910" i="42" s="1"/>
  <c r="H909" i="42"/>
  <c r="S909" i="42" s="1"/>
  <c r="H908" i="42"/>
  <c r="S908" i="42" s="1"/>
  <c r="H907" i="42"/>
  <c r="S907" i="42" s="1"/>
  <c r="H906" i="42"/>
  <c r="S906" i="42" s="1"/>
  <c r="H905" i="42"/>
  <c r="S905" i="42" s="1"/>
  <c r="H904" i="42"/>
  <c r="S904" i="42" s="1"/>
  <c r="H903" i="42"/>
  <c r="S903" i="42" s="1"/>
  <c r="H902" i="42"/>
  <c r="S902" i="42" s="1"/>
  <c r="H901" i="42"/>
  <c r="S901" i="42" s="1"/>
  <c r="H900" i="42"/>
  <c r="H899" i="42"/>
  <c r="S899" i="42" s="1"/>
  <c r="H898" i="42"/>
  <c r="S898" i="42" s="1"/>
  <c r="H897" i="42"/>
  <c r="S897" i="42" s="1"/>
  <c r="H896" i="42"/>
  <c r="S896" i="42" s="1"/>
  <c r="H895" i="42"/>
  <c r="S895" i="42" s="1"/>
  <c r="H894" i="42"/>
  <c r="S894" i="42" s="1"/>
  <c r="H893" i="42"/>
  <c r="S893" i="42" s="1"/>
  <c r="H892" i="42"/>
  <c r="S892" i="42" s="1"/>
  <c r="H891" i="42"/>
  <c r="S891" i="42" s="1"/>
  <c r="H890" i="42"/>
  <c r="S890" i="42" s="1"/>
  <c r="H889" i="42"/>
  <c r="S889" i="42" s="1"/>
  <c r="H888" i="42"/>
  <c r="S888" i="42" s="1"/>
  <c r="H887" i="42"/>
  <c r="S887" i="42" s="1"/>
  <c r="H886" i="42"/>
  <c r="S886" i="42" s="1"/>
  <c r="H885" i="42"/>
  <c r="S885" i="42" s="1"/>
  <c r="H884" i="42"/>
  <c r="S884" i="42" s="1"/>
  <c r="H883" i="42"/>
  <c r="S883" i="42" s="1"/>
  <c r="H882" i="42"/>
  <c r="S882" i="42" s="1"/>
  <c r="H881" i="42"/>
  <c r="S881" i="42" s="1"/>
  <c r="H880" i="42"/>
  <c r="S880" i="42" s="1"/>
  <c r="H879" i="42"/>
  <c r="S879" i="42" s="1"/>
  <c r="H878" i="42"/>
  <c r="S878" i="42" s="1"/>
  <c r="H877" i="42"/>
  <c r="S877" i="42" s="1"/>
  <c r="H876" i="42"/>
  <c r="S876" i="42" s="1"/>
  <c r="H875" i="42"/>
  <c r="S875" i="42" s="1"/>
  <c r="H874" i="42"/>
  <c r="S874" i="42" s="1"/>
  <c r="H873" i="42"/>
  <c r="S873" i="42" s="1"/>
  <c r="H872" i="42"/>
  <c r="S872" i="42" s="1"/>
  <c r="H871" i="42"/>
  <c r="S871" i="42" s="1"/>
  <c r="H870" i="42"/>
  <c r="S870" i="42" s="1"/>
  <c r="H869" i="42"/>
  <c r="S869" i="42" s="1"/>
  <c r="H868" i="42"/>
  <c r="S868" i="42" s="1"/>
  <c r="H867" i="42"/>
  <c r="S867" i="42" s="1"/>
  <c r="H866" i="42"/>
  <c r="S866" i="42" s="1"/>
  <c r="H865" i="42"/>
  <c r="S865" i="42" s="1"/>
  <c r="H864" i="42"/>
  <c r="S864" i="42" s="1"/>
  <c r="H863" i="42"/>
  <c r="S863" i="42" s="1"/>
  <c r="H862" i="42"/>
  <c r="S862" i="42" s="1"/>
  <c r="H861" i="42"/>
  <c r="S861" i="42" s="1"/>
  <c r="H860" i="42"/>
  <c r="S860" i="42" s="1"/>
  <c r="H859" i="42"/>
  <c r="S859" i="42" s="1"/>
  <c r="H858" i="42"/>
  <c r="S858" i="42" s="1"/>
  <c r="H857" i="42"/>
  <c r="S857" i="42" s="1"/>
  <c r="H856" i="42"/>
  <c r="H855" i="42"/>
  <c r="S855" i="42" s="1"/>
  <c r="H854" i="42"/>
  <c r="S854" i="42" s="1"/>
  <c r="H853" i="42"/>
  <c r="S853" i="42" s="1"/>
  <c r="H852" i="42"/>
  <c r="S852" i="42" s="1"/>
  <c r="H851" i="42"/>
  <c r="S851" i="42" s="1"/>
  <c r="H850" i="42"/>
  <c r="S850" i="42" s="1"/>
  <c r="H849" i="42"/>
  <c r="S849" i="42" s="1"/>
  <c r="H848" i="42"/>
  <c r="S848" i="42" s="1"/>
  <c r="H847" i="42"/>
  <c r="S847" i="42" s="1"/>
  <c r="H846" i="42"/>
  <c r="S846" i="42" s="1"/>
  <c r="H845" i="42"/>
  <c r="S845" i="42" s="1"/>
  <c r="H844" i="42"/>
  <c r="S844" i="42" s="1"/>
  <c r="H843" i="42"/>
  <c r="S843" i="42" s="1"/>
  <c r="H842" i="42"/>
  <c r="S842" i="42" s="1"/>
  <c r="H841" i="42"/>
  <c r="S841" i="42" s="1"/>
  <c r="H840" i="42"/>
  <c r="H839" i="42"/>
  <c r="S839" i="42" s="1"/>
  <c r="H838" i="42"/>
  <c r="S838" i="42" s="1"/>
  <c r="H837" i="42"/>
  <c r="S837" i="42" s="1"/>
  <c r="H836" i="42"/>
  <c r="H835" i="42"/>
  <c r="S835" i="42" s="1"/>
  <c r="H834" i="42"/>
  <c r="S834" i="42" s="1"/>
  <c r="H833" i="42"/>
  <c r="S833" i="42" s="1"/>
  <c r="H832" i="42"/>
  <c r="S832" i="42" s="1"/>
  <c r="H831" i="42"/>
  <c r="S831" i="42" s="1"/>
  <c r="H830" i="42"/>
  <c r="S830" i="42" s="1"/>
  <c r="H829" i="42"/>
  <c r="S829" i="42" s="1"/>
  <c r="H828" i="42"/>
  <c r="S828" i="42" s="1"/>
  <c r="H827" i="42"/>
  <c r="S827" i="42" s="1"/>
  <c r="H826" i="42"/>
  <c r="S826" i="42" s="1"/>
  <c r="H825" i="42"/>
  <c r="S825" i="42" s="1"/>
  <c r="H824" i="42"/>
  <c r="S824" i="42" s="1"/>
  <c r="H823" i="42"/>
  <c r="S823" i="42" s="1"/>
  <c r="H822" i="42"/>
  <c r="S822" i="42" s="1"/>
  <c r="H821" i="42"/>
  <c r="S821" i="42" s="1"/>
  <c r="H820" i="42"/>
  <c r="S820" i="42" s="1"/>
  <c r="H819" i="42"/>
  <c r="S819" i="42" s="1"/>
  <c r="H818" i="42"/>
  <c r="S818" i="42" s="1"/>
  <c r="H817" i="42"/>
  <c r="S817" i="42" s="1"/>
  <c r="H816" i="42"/>
  <c r="S816" i="42" s="1"/>
  <c r="H815" i="42"/>
  <c r="S815" i="42" s="1"/>
  <c r="H814" i="42"/>
  <c r="S814" i="42" s="1"/>
  <c r="H813" i="42"/>
  <c r="S813" i="42" s="1"/>
  <c r="H812" i="42"/>
  <c r="S812" i="42" s="1"/>
  <c r="H811" i="42"/>
  <c r="S811" i="42" s="1"/>
  <c r="H810" i="42"/>
  <c r="S810" i="42" s="1"/>
  <c r="H809" i="42"/>
  <c r="S809" i="42" s="1"/>
  <c r="H808" i="42"/>
  <c r="S808" i="42" s="1"/>
  <c r="H807" i="42"/>
  <c r="S807" i="42" s="1"/>
  <c r="H806" i="42"/>
  <c r="S806" i="42" s="1"/>
  <c r="H805" i="42"/>
  <c r="S805" i="42" s="1"/>
  <c r="H804" i="42"/>
  <c r="S804" i="42" s="1"/>
  <c r="H803" i="42"/>
  <c r="S803" i="42" s="1"/>
  <c r="H802" i="42"/>
  <c r="S802" i="42" s="1"/>
  <c r="H801" i="42"/>
  <c r="S801" i="42" s="1"/>
  <c r="H800" i="42"/>
  <c r="S800" i="42" s="1"/>
  <c r="H799" i="42"/>
  <c r="S799" i="42" s="1"/>
  <c r="H798" i="42"/>
  <c r="S798" i="42" s="1"/>
  <c r="H797" i="42"/>
  <c r="S797" i="42" s="1"/>
  <c r="H796" i="42"/>
  <c r="S796" i="42" s="1"/>
  <c r="H795" i="42"/>
  <c r="S795" i="42" s="1"/>
  <c r="H794" i="42"/>
  <c r="S794" i="42" s="1"/>
  <c r="H793" i="42"/>
  <c r="S793" i="42" s="1"/>
  <c r="H792" i="42"/>
  <c r="H791" i="42"/>
  <c r="S791" i="42" s="1"/>
  <c r="H790" i="42"/>
  <c r="S790" i="42" s="1"/>
  <c r="H789" i="42"/>
  <c r="S789" i="42" s="1"/>
  <c r="H788" i="42"/>
  <c r="H787" i="42"/>
  <c r="S787" i="42" s="1"/>
  <c r="H786" i="42"/>
  <c r="S786" i="42" s="1"/>
  <c r="H785" i="42"/>
  <c r="S785" i="42" s="1"/>
  <c r="H784" i="42"/>
  <c r="S784" i="42" s="1"/>
  <c r="H783" i="42"/>
  <c r="S783" i="42" s="1"/>
  <c r="H782" i="42"/>
  <c r="S782" i="42" s="1"/>
  <c r="H781" i="42"/>
  <c r="S781" i="42" s="1"/>
  <c r="H780" i="42"/>
  <c r="S780" i="42" s="1"/>
  <c r="H779" i="42"/>
  <c r="S779" i="42" s="1"/>
  <c r="H778" i="42"/>
  <c r="S778" i="42" s="1"/>
  <c r="H777" i="42"/>
  <c r="S777" i="42" s="1"/>
  <c r="H776" i="42"/>
  <c r="S776" i="42" s="1"/>
  <c r="H775" i="42"/>
  <c r="S775" i="42" s="1"/>
  <c r="H774" i="42"/>
  <c r="S774" i="42" s="1"/>
  <c r="H773" i="42"/>
  <c r="S773" i="42" s="1"/>
  <c r="H772" i="42"/>
  <c r="S772" i="42" s="1"/>
  <c r="H771" i="42"/>
  <c r="S771" i="42" s="1"/>
  <c r="H770" i="42"/>
  <c r="S770" i="42" s="1"/>
  <c r="H769" i="42"/>
  <c r="S769" i="42" s="1"/>
  <c r="H768" i="42"/>
  <c r="H767" i="42"/>
  <c r="S767" i="42" s="1"/>
  <c r="H766" i="42"/>
  <c r="S766" i="42" s="1"/>
  <c r="H765" i="42"/>
  <c r="S765" i="42" s="1"/>
  <c r="H764" i="42"/>
  <c r="S764" i="42" s="1"/>
  <c r="H763" i="42"/>
  <c r="S763" i="42" s="1"/>
  <c r="H762" i="42"/>
  <c r="S762" i="42" s="1"/>
  <c r="H761" i="42"/>
  <c r="S761" i="42" s="1"/>
  <c r="H760" i="42"/>
  <c r="S760" i="42" s="1"/>
  <c r="H759" i="42"/>
  <c r="S759" i="42" s="1"/>
  <c r="H758" i="42"/>
  <c r="S758" i="42" s="1"/>
  <c r="H757" i="42"/>
  <c r="S757" i="42" s="1"/>
  <c r="H756" i="42"/>
  <c r="S756" i="42" s="1"/>
  <c r="H755" i="42"/>
  <c r="S755" i="42" s="1"/>
  <c r="H754" i="42"/>
  <c r="S754" i="42" s="1"/>
  <c r="H753" i="42"/>
  <c r="S753" i="42" s="1"/>
  <c r="H752" i="42"/>
  <c r="S752" i="42" s="1"/>
  <c r="H751" i="42"/>
  <c r="S751" i="42" s="1"/>
  <c r="H750" i="42"/>
  <c r="S750" i="42" s="1"/>
  <c r="H749" i="42"/>
  <c r="S749" i="42" s="1"/>
  <c r="H748" i="42"/>
  <c r="S748" i="42" s="1"/>
  <c r="H747" i="42"/>
  <c r="S747" i="42" s="1"/>
  <c r="H746" i="42"/>
  <c r="S746" i="42" s="1"/>
  <c r="H745" i="42"/>
  <c r="S745" i="42" s="1"/>
  <c r="H744" i="42"/>
  <c r="S744" i="42" s="1"/>
  <c r="H743" i="42"/>
  <c r="S743" i="42" s="1"/>
  <c r="H742" i="42"/>
  <c r="S742" i="42" s="1"/>
  <c r="H741" i="42"/>
  <c r="S741" i="42" s="1"/>
  <c r="H740" i="42"/>
  <c r="H739" i="42"/>
  <c r="S739" i="42" s="1"/>
  <c r="H738" i="42"/>
  <c r="S738" i="42" s="1"/>
  <c r="H737" i="42"/>
  <c r="S737" i="42" s="1"/>
  <c r="H736" i="42"/>
  <c r="S736" i="42" s="1"/>
  <c r="H735" i="42"/>
  <c r="S735" i="42" s="1"/>
  <c r="H734" i="42"/>
  <c r="S734" i="42" s="1"/>
  <c r="H733" i="42"/>
  <c r="S733" i="42" s="1"/>
  <c r="H732" i="42"/>
  <c r="S732" i="42" s="1"/>
  <c r="H731" i="42"/>
  <c r="S731" i="42" s="1"/>
  <c r="H730" i="42"/>
  <c r="S730" i="42" s="1"/>
  <c r="H729" i="42"/>
  <c r="S729" i="42" s="1"/>
  <c r="H728" i="42"/>
  <c r="S728" i="42" s="1"/>
  <c r="H727" i="42"/>
  <c r="S727" i="42" s="1"/>
  <c r="H726" i="42"/>
  <c r="S726" i="42" s="1"/>
  <c r="H725" i="42"/>
  <c r="S725" i="42" s="1"/>
  <c r="H724" i="42"/>
  <c r="S724" i="42" s="1"/>
  <c r="H723" i="42"/>
  <c r="S723" i="42" s="1"/>
  <c r="H722" i="42"/>
  <c r="S722" i="42" s="1"/>
  <c r="H721" i="42"/>
  <c r="S721" i="42" s="1"/>
  <c r="H720" i="42"/>
  <c r="S720" i="42" s="1"/>
  <c r="H719" i="42"/>
  <c r="S719" i="42" s="1"/>
  <c r="H718" i="42"/>
  <c r="S718" i="42" s="1"/>
  <c r="H717" i="42"/>
  <c r="S717" i="42" s="1"/>
  <c r="H716" i="42"/>
  <c r="S716" i="42" s="1"/>
  <c r="H715" i="42"/>
  <c r="S715" i="42" s="1"/>
  <c r="H714" i="42"/>
  <c r="S714" i="42" s="1"/>
  <c r="H713" i="42"/>
  <c r="S713" i="42" s="1"/>
  <c r="H712" i="42"/>
  <c r="S712" i="42" s="1"/>
  <c r="H711" i="42"/>
  <c r="S711" i="42" s="1"/>
  <c r="H710" i="42"/>
  <c r="S710" i="42" s="1"/>
  <c r="H709" i="42"/>
  <c r="S709" i="42" s="1"/>
  <c r="H708" i="42"/>
  <c r="H707" i="42"/>
  <c r="S707" i="42" s="1"/>
  <c r="H706" i="42"/>
  <c r="S706" i="42" s="1"/>
  <c r="H705" i="42"/>
  <c r="S705" i="42" s="1"/>
  <c r="H704" i="42"/>
  <c r="H703" i="42"/>
  <c r="S703" i="42" s="1"/>
  <c r="H702" i="42"/>
  <c r="S702" i="42" s="1"/>
  <c r="H701" i="42"/>
  <c r="S701" i="42" s="1"/>
  <c r="H700" i="42"/>
  <c r="H699" i="42"/>
  <c r="S699" i="42" s="1"/>
  <c r="H698" i="42"/>
  <c r="S698" i="42" s="1"/>
  <c r="H697" i="42"/>
  <c r="S697" i="42" s="1"/>
  <c r="H696" i="42"/>
  <c r="S696" i="42" s="1"/>
  <c r="H695" i="42"/>
  <c r="S695" i="42" s="1"/>
  <c r="H694" i="42"/>
  <c r="S694" i="42" s="1"/>
  <c r="H693" i="42"/>
  <c r="S693" i="42" s="1"/>
  <c r="H692" i="42"/>
  <c r="S692" i="42" s="1"/>
  <c r="H691" i="42"/>
  <c r="S691" i="42" s="1"/>
  <c r="H690" i="42"/>
  <c r="S690" i="42" s="1"/>
  <c r="H689" i="42"/>
  <c r="S689" i="42" s="1"/>
  <c r="H688" i="42"/>
  <c r="S688" i="42" s="1"/>
  <c r="H687" i="42"/>
  <c r="S687" i="42" s="1"/>
  <c r="H686" i="42"/>
  <c r="S686" i="42" s="1"/>
  <c r="H685" i="42"/>
  <c r="S685" i="42" s="1"/>
  <c r="H684" i="42"/>
  <c r="S684" i="42" s="1"/>
  <c r="H683" i="42"/>
  <c r="S683" i="42" s="1"/>
  <c r="H682" i="42"/>
  <c r="S682" i="42" s="1"/>
  <c r="H681" i="42"/>
  <c r="S681" i="42" s="1"/>
  <c r="H680" i="42"/>
  <c r="S680" i="42" s="1"/>
  <c r="H679" i="42"/>
  <c r="S679" i="42" s="1"/>
  <c r="H678" i="42"/>
  <c r="S678" i="42" s="1"/>
  <c r="H677" i="42"/>
  <c r="S677" i="42" s="1"/>
  <c r="H676" i="42"/>
  <c r="S676" i="42" s="1"/>
  <c r="H675" i="42"/>
  <c r="S675" i="42" s="1"/>
  <c r="H674" i="42"/>
  <c r="S674" i="42" s="1"/>
  <c r="H673" i="42"/>
  <c r="S673" i="42" s="1"/>
  <c r="H672" i="42"/>
  <c r="S672" i="42" s="1"/>
  <c r="H671" i="42"/>
  <c r="S671" i="42" s="1"/>
  <c r="H670" i="42"/>
  <c r="S670" i="42" s="1"/>
  <c r="H669" i="42"/>
  <c r="S669" i="42" s="1"/>
  <c r="H668" i="42"/>
  <c r="H667" i="42"/>
  <c r="S667" i="42" s="1"/>
  <c r="H666" i="42"/>
  <c r="S666" i="42" s="1"/>
  <c r="H665" i="42"/>
  <c r="S665" i="42" s="1"/>
  <c r="H664" i="42"/>
  <c r="H663" i="42"/>
  <c r="S663" i="42" s="1"/>
  <c r="H662" i="42"/>
  <c r="S662" i="42" s="1"/>
  <c r="H661" i="42"/>
  <c r="S661" i="42" s="1"/>
  <c r="H660" i="42"/>
  <c r="S660" i="42" s="1"/>
  <c r="H659" i="42"/>
  <c r="S659" i="42" s="1"/>
  <c r="H658" i="42"/>
  <c r="S658" i="42" s="1"/>
  <c r="H657" i="42"/>
  <c r="S657" i="42" s="1"/>
  <c r="H656" i="42"/>
  <c r="S656" i="42" s="1"/>
  <c r="H655" i="42"/>
  <c r="S655" i="42" s="1"/>
  <c r="H654" i="42"/>
  <c r="S654" i="42" s="1"/>
  <c r="H653" i="42"/>
  <c r="S653" i="42" s="1"/>
  <c r="H652" i="42"/>
  <c r="S652" i="42" s="1"/>
  <c r="H651" i="42"/>
  <c r="S651" i="42" s="1"/>
  <c r="H650" i="42"/>
  <c r="S650" i="42" s="1"/>
  <c r="H649" i="42"/>
  <c r="S649" i="42" s="1"/>
  <c r="H648" i="42"/>
  <c r="S648" i="42" s="1"/>
  <c r="H647" i="42"/>
  <c r="S647" i="42" s="1"/>
  <c r="H646" i="42"/>
  <c r="S646" i="42" s="1"/>
  <c r="H645" i="42"/>
  <c r="S645" i="42" s="1"/>
  <c r="H644" i="42"/>
  <c r="S644" i="42" s="1"/>
  <c r="H643" i="42"/>
  <c r="S643" i="42" s="1"/>
  <c r="H642" i="42"/>
  <c r="S642" i="42" s="1"/>
  <c r="H641" i="42"/>
  <c r="S641" i="42" s="1"/>
  <c r="H640" i="42"/>
  <c r="S640" i="42" s="1"/>
  <c r="H639" i="42"/>
  <c r="S639" i="42" s="1"/>
  <c r="H638" i="42"/>
  <c r="S638" i="42" s="1"/>
  <c r="H637" i="42"/>
  <c r="S637" i="42" s="1"/>
  <c r="H636" i="42"/>
  <c r="S636" i="42" s="1"/>
  <c r="H635" i="42"/>
  <c r="S635" i="42" s="1"/>
  <c r="H634" i="42"/>
  <c r="S634" i="42" s="1"/>
  <c r="H633" i="42"/>
  <c r="S633" i="42" s="1"/>
  <c r="H632" i="42"/>
  <c r="S632" i="42" s="1"/>
  <c r="H631" i="42"/>
  <c r="S631" i="42" s="1"/>
  <c r="H630" i="42"/>
  <c r="S630" i="42" s="1"/>
  <c r="H629" i="42"/>
  <c r="S629" i="42" s="1"/>
  <c r="H628" i="42"/>
  <c r="S628" i="42" s="1"/>
  <c r="H627" i="42"/>
  <c r="S627" i="42" s="1"/>
  <c r="H626" i="42"/>
  <c r="S626" i="42" s="1"/>
  <c r="H625" i="42"/>
  <c r="S625" i="42" s="1"/>
  <c r="H624" i="42"/>
  <c r="S624" i="42" s="1"/>
  <c r="H623" i="42"/>
  <c r="S623" i="42" s="1"/>
  <c r="H622" i="42"/>
  <c r="S622" i="42" s="1"/>
  <c r="H621" i="42"/>
  <c r="S621" i="42" s="1"/>
  <c r="H620" i="42"/>
  <c r="H619" i="42"/>
  <c r="S619" i="42" s="1"/>
  <c r="H618" i="42"/>
  <c r="S618" i="42" s="1"/>
  <c r="H617" i="42"/>
  <c r="S617" i="42" s="1"/>
  <c r="H616" i="42"/>
  <c r="S616" i="42" s="1"/>
  <c r="H615" i="42"/>
  <c r="S615" i="42" s="1"/>
  <c r="H614" i="42"/>
  <c r="S614" i="42" s="1"/>
  <c r="H613" i="42"/>
  <c r="S613" i="42" s="1"/>
  <c r="H612" i="42"/>
  <c r="S612" i="42" s="1"/>
  <c r="H611" i="42"/>
  <c r="S611" i="42" s="1"/>
  <c r="H610" i="42"/>
  <c r="S610" i="42" s="1"/>
  <c r="H609" i="42"/>
  <c r="S609" i="42" s="1"/>
  <c r="H608" i="42"/>
  <c r="S608" i="42" s="1"/>
  <c r="H607" i="42"/>
  <c r="S607" i="42" s="1"/>
  <c r="H606" i="42"/>
  <c r="S606" i="42" s="1"/>
  <c r="H605" i="42"/>
  <c r="S605" i="42" s="1"/>
  <c r="H604" i="42"/>
  <c r="H603" i="42"/>
  <c r="S603" i="42" s="1"/>
  <c r="H602" i="42"/>
  <c r="S602" i="42" s="1"/>
  <c r="H601" i="42"/>
  <c r="S601" i="42" s="1"/>
  <c r="H600" i="42"/>
  <c r="S600" i="42" s="1"/>
  <c r="H599" i="42"/>
  <c r="S599" i="42" s="1"/>
  <c r="H598" i="42"/>
  <c r="S598" i="42" s="1"/>
  <c r="H597" i="42"/>
  <c r="S597" i="42" s="1"/>
  <c r="H596" i="42"/>
  <c r="S596" i="42" s="1"/>
  <c r="H595" i="42"/>
  <c r="S595" i="42" s="1"/>
  <c r="H594" i="42"/>
  <c r="S594" i="42" s="1"/>
  <c r="H593" i="42"/>
  <c r="S593" i="42" s="1"/>
  <c r="H592" i="42"/>
  <c r="S592" i="42" s="1"/>
  <c r="H591" i="42"/>
  <c r="S591" i="42" s="1"/>
  <c r="H590" i="42"/>
  <c r="S590" i="42" s="1"/>
  <c r="H589" i="42"/>
  <c r="S589" i="42" s="1"/>
  <c r="H588" i="42"/>
  <c r="H587" i="42"/>
  <c r="S587" i="42" s="1"/>
  <c r="H586" i="42"/>
  <c r="S586" i="42" s="1"/>
  <c r="H585" i="42"/>
  <c r="S585" i="42" s="1"/>
  <c r="H584" i="42"/>
  <c r="S584" i="42" s="1"/>
  <c r="H583" i="42"/>
  <c r="S583" i="42" s="1"/>
  <c r="H582" i="42"/>
  <c r="S582" i="42" s="1"/>
  <c r="H581" i="42"/>
  <c r="S581" i="42" s="1"/>
  <c r="H580" i="42"/>
  <c r="S580" i="42" s="1"/>
  <c r="H579" i="42"/>
  <c r="S579" i="42" s="1"/>
  <c r="H578" i="42"/>
  <c r="S578" i="42" s="1"/>
  <c r="H577" i="42"/>
  <c r="S577" i="42" s="1"/>
  <c r="H576" i="42"/>
  <c r="S576" i="42" s="1"/>
  <c r="H575" i="42"/>
  <c r="S575" i="42" s="1"/>
  <c r="H574" i="42"/>
  <c r="S574" i="42" s="1"/>
  <c r="H573" i="42"/>
  <c r="S573" i="42" s="1"/>
  <c r="H572" i="42"/>
  <c r="S572" i="42" s="1"/>
  <c r="H571" i="42"/>
  <c r="S571" i="42" s="1"/>
  <c r="H570" i="42"/>
  <c r="S570" i="42" s="1"/>
  <c r="H569" i="42"/>
  <c r="S569" i="42" s="1"/>
  <c r="H568" i="42"/>
  <c r="S568" i="42" s="1"/>
  <c r="H567" i="42"/>
  <c r="S567" i="42" s="1"/>
  <c r="H566" i="42"/>
  <c r="S566" i="42" s="1"/>
  <c r="H565" i="42"/>
  <c r="S565" i="42" s="1"/>
  <c r="H564" i="42"/>
  <c r="S564" i="42" s="1"/>
  <c r="H563" i="42"/>
  <c r="S563" i="42" s="1"/>
  <c r="H562" i="42"/>
  <c r="S562" i="42" s="1"/>
  <c r="H561" i="42"/>
  <c r="S561" i="42" s="1"/>
  <c r="H560" i="42"/>
  <c r="S560" i="42" s="1"/>
  <c r="H559" i="42"/>
  <c r="S559" i="42" s="1"/>
  <c r="H558" i="42"/>
  <c r="S558" i="42" s="1"/>
  <c r="H557" i="42"/>
  <c r="S557" i="42" s="1"/>
  <c r="H556" i="42"/>
  <c r="S556" i="42" s="1"/>
  <c r="H555" i="42"/>
  <c r="S555" i="42" s="1"/>
  <c r="H554" i="42"/>
  <c r="S554" i="42" s="1"/>
  <c r="H553" i="42"/>
  <c r="S553" i="42" s="1"/>
  <c r="H552" i="42"/>
  <c r="S552" i="42" s="1"/>
  <c r="H551" i="42"/>
  <c r="S551" i="42" s="1"/>
  <c r="H550" i="42"/>
  <c r="S550" i="42" s="1"/>
  <c r="H549" i="42"/>
  <c r="S549" i="42" s="1"/>
  <c r="H548" i="42"/>
  <c r="S548" i="42" s="1"/>
  <c r="H547" i="42"/>
  <c r="S547" i="42" s="1"/>
  <c r="H546" i="42"/>
  <c r="S546" i="42" s="1"/>
  <c r="H545" i="42"/>
  <c r="S545" i="42" s="1"/>
  <c r="H544" i="42"/>
  <c r="S544" i="42" s="1"/>
  <c r="H543" i="42"/>
  <c r="S543" i="42" s="1"/>
  <c r="H542" i="42"/>
  <c r="S542" i="42" s="1"/>
  <c r="H541" i="42"/>
  <c r="S541" i="42" s="1"/>
  <c r="H540" i="42"/>
  <c r="S540" i="42" s="1"/>
  <c r="H539" i="42"/>
  <c r="S539" i="42" s="1"/>
  <c r="H538" i="42"/>
  <c r="S538" i="42" s="1"/>
  <c r="H537" i="42"/>
  <c r="S537" i="42" s="1"/>
  <c r="H536" i="42"/>
  <c r="S536" i="42" s="1"/>
  <c r="H535" i="42"/>
  <c r="S535" i="42" s="1"/>
  <c r="H534" i="42"/>
  <c r="S534" i="42" s="1"/>
  <c r="H533" i="42"/>
  <c r="S533" i="42" s="1"/>
  <c r="H532" i="42"/>
  <c r="H531" i="42"/>
  <c r="S531" i="42" s="1"/>
  <c r="H530" i="42"/>
  <c r="S530" i="42" s="1"/>
  <c r="H529" i="42"/>
  <c r="S529" i="42" s="1"/>
  <c r="H528" i="42"/>
  <c r="H527" i="42"/>
  <c r="S527" i="42" s="1"/>
  <c r="H526" i="42"/>
  <c r="S526" i="42" s="1"/>
  <c r="H525" i="42"/>
  <c r="S525" i="42" s="1"/>
  <c r="H524" i="42"/>
  <c r="S524" i="42" s="1"/>
  <c r="H523" i="42"/>
  <c r="S523" i="42" s="1"/>
  <c r="H522" i="42"/>
  <c r="S522" i="42" s="1"/>
  <c r="H521" i="42"/>
  <c r="S521" i="42" s="1"/>
  <c r="H520" i="42"/>
  <c r="S520" i="42" s="1"/>
  <c r="H519" i="42"/>
  <c r="S519" i="42" s="1"/>
  <c r="H518" i="42"/>
  <c r="S518" i="42" s="1"/>
  <c r="H517" i="42"/>
  <c r="S517" i="42" s="1"/>
  <c r="H516" i="42"/>
  <c r="S516" i="42" s="1"/>
  <c r="H515" i="42"/>
  <c r="S515" i="42" s="1"/>
  <c r="H514" i="42"/>
  <c r="S514" i="42" s="1"/>
  <c r="H513" i="42"/>
  <c r="S513" i="42" s="1"/>
  <c r="H512" i="42"/>
  <c r="S512" i="42" s="1"/>
  <c r="H511" i="42"/>
  <c r="S511" i="42" s="1"/>
  <c r="H510" i="42"/>
  <c r="S510" i="42" s="1"/>
  <c r="H509" i="42"/>
  <c r="S509" i="42" s="1"/>
  <c r="H508" i="42"/>
  <c r="S508" i="42" s="1"/>
  <c r="H507" i="42"/>
  <c r="S507" i="42" s="1"/>
  <c r="H506" i="42"/>
  <c r="S506" i="42" s="1"/>
  <c r="H505" i="42"/>
  <c r="S505" i="42" s="1"/>
  <c r="H504" i="42"/>
  <c r="S504" i="42" s="1"/>
  <c r="H503" i="42"/>
  <c r="S503" i="42" s="1"/>
  <c r="H502" i="42"/>
  <c r="S502" i="42" s="1"/>
  <c r="H501" i="42"/>
  <c r="S501" i="42" s="1"/>
  <c r="H500" i="42"/>
  <c r="H499" i="42"/>
  <c r="S499" i="42" s="1"/>
  <c r="H498" i="42"/>
  <c r="S498" i="42" s="1"/>
  <c r="H497" i="42"/>
  <c r="S497" i="42" s="1"/>
  <c r="H496" i="42"/>
  <c r="S496" i="42" s="1"/>
  <c r="H495" i="42"/>
  <c r="S495" i="42" s="1"/>
  <c r="H494" i="42"/>
  <c r="S494" i="42" s="1"/>
  <c r="H493" i="42"/>
  <c r="S493" i="42" s="1"/>
  <c r="H492" i="42"/>
  <c r="S492" i="42" s="1"/>
  <c r="H491" i="42"/>
  <c r="S491" i="42" s="1"/>
  <c r="H490" i="42"/>
  <c r="S490" i="42" s="1"/>
  <c r="H489" i="42"/>
  <c r="S489" i="42" s="1"/>
  <c r="H488" i="42"/>
  <c r="S488" i="42" s="1"/>
  <c r="H487" i="42"/>
  <c r="S487" i="42" s="1"/>
  <c r="H486" i="42"/>
  <c r="S486" i="42" s="1"/>
  <c r="H485" i="42"/>
  <c r="S485" i="42" s="1"/>
  <c r="H484" i="42"/>
  <c r="S484" i="42" s="1"/>
  <c r="H483" i="42"/>
  <c r="S483" i="42" s="1"/>
  <c r="H482" i="42"/>
  <c r="S482" i="42" s="1"/>
  <c r="H481" i="42"/>
  <c r="S481" i="42" s="1"/>
  <c r="H480" i="42"/>
  <c r="S480" i="42" s="1"/>
  <c r="H479" i="42"/>
  <c r="S479" i="42" s="1"/>
  <c r="H478" i="42"/>
  <c r="S478" i="42" s="1"/>
  <c r="H477" i="42"/>
  <c r="S477" i="42" s="1"/>
  <c r="H476" i="42"/>
  <c r="H475" i="42"/>
  <c r="S475" i="42" s="1"/>
  <c r="H474" i="42"/>
  <c r="S474" i="42" s="1"/>
  <c r="H473" i="42"/>
  <c r="S473" i="42" s="1"/>
  <c r="H472" i="42"/>
  <c r="S472" i="42" s="1"/>
  <c r="H471" i="42"/>
  <c r="S471" i="42" s="1"/>
  <c r="H470" i="42"/>
  <c r="S470" i="42" s="1"/>
  <c r="H469" i="42"/>
  <c r="S469" i="42" s="1"/>
  <c r="H468" i="42"/>
  <c r="S468" i="42" s="1"/>
  <c r="H467" i="42"/>
  <c r="S467" i="42" s="1"/>
  <c r="H466" i="42"/>
  <c r="S466" i="42" s="1"/>
  <c r="H465" i="42"/>
  <c r="S465" i="42" s="1"/>
  <c r="H464" i="42"/>
  <c r="S464" i="42" s="1"/>
  <c r="H463" i="42"/>
  <c r="S463" i="42" s="1"/>
  <c r="H462" i="42"/>
  <c r="S462" i="42" s="1"/>
  <c r="H461" i="42"/>
  <c r="S461" i="42" s="1"/>
  <c r="H460" i="42"/>
  <c r="S460" i="42" s="1"/>
  <c r="H459" i="42"/>
  <c r="S459" i="42" s="1"/>
  <c r="H458" i="42"/>
  <c r="S458" i="42" s="1"/>
  <c r="H457" i="42"/>
  <c r="S457" i="42" s="1"/>
  <c r="H456" i="42"/>
  <c r="S456" i="42" s="1"/>
  <c r="H455" i="42"/>
  <c r="S455" i="42" s="1"/>
  <c r="H454" i="42"/>
  <c r="S454" i="42" s="1"/>
  <c r="H453" i="42"/>
  <c r="S453" i="42" s="1"/>
  <c r="H452" i="42"/>
  <c r="S452" i="42" s="1"/>
  <c r="H451" i="42"/>
  <c r="S451" i="42" s="1"/>
  <c r="H450" i="42"/>
  <c r="S450" i="42" s="1"/>
  <c r="H449" i="42"/>
  <c r="S449" i="42" s="1"/>
  <c r="H448" i="42"/>
  <c r="H447" i="42"/>
  <c r="S447" i="42" s="1"/>
  <c r="H446" i="42"/>
  <c r="S446" i="42" s="1"/>
  <c r="H445" i="42"/>
  <c r="S445" i="42" s="1"/>
  <c r="H444" i="42"/>
  <c r="S444" i="42" s="1"/>
  <c r="H443" i="42"/>
  <c r="S443" i="42" s="1"/>
  <c r="H442" i="42"/>
  <c r="S442" i="42" s="1"/>
  <c r="H441" i="42"/>
  <c r="S441" i="42" s="1"/>
  <c r="H440" i="42"/>
  <c r="H439" i="42"/>
  <c r="S439" i="42" s="1"/>
  <c r="H438" i="42"/>
  <c r="S438" i="42" s="1"/>
  <c r="H437" i="42"/>
  <c r="S437" i="42" s="1"/>
  <c r="H436" i="42"/>
  <c r="S436" i="42" s="1"/>
  <c r="H435" i="42"/>
  <c r="S435" i="42" s="1"/>
  <c r="H434" i="42"/>
  <c r="S434" i="42" s="1"/>
  <c r="H433" i="42"/>
  <c r="S433" i="42" s="1"/>
  <c r="H432" i="42"/>
  <c r="S432" i="42" s="1"/>
  <c r="H431" i="42"/>
  <c r="S431" i="42" s="1"/>
  <c r="H430" i="42"/>
  <c r="S430" i="42" s="1"/>
  <c r="H429" i="42"/>
  <c r="S429" i="42" s="1"/>
  <c r="H428" i="42"/>
  <c r="S428" i="42" s="1"/>
  <c r="H427" i="42"/>
  <c r="S427" i="42" s="1"/>
  <c r="H426" i="42"/>
  <c r="S426" i="42" s="1"/>
  <c r="H425" i="42"/>
  <c r="S425" i="42" s="1"/>
  <c r="H424" i="42"/>
  <c r="S424" i="42" s="1"/>
  <c r="H423" i="42"/>
  <c r="S423" i="42" s="1"/>
  <c r="H422" i="42"/>
  <c r="S422" i="42" s="1"/>
  <c r="H421" i="42"/>
  <c r="S421" i="42" s="1"/>
  <c r="H420" i="42"/>
  <c r="H419" i="42"/>
  <c r="S419" i="42" s="1"/>
  <c r="H418" i="42"/>
  <c r="S418" i="42" s="1"/>
  <c r="H417" i="42"/>
  <c r="S417" i="42" s="1"/>
  <c r="H416" i="42"/>
  <c r="S416" i="42" s="1"/>
  <c r="H415" i="42"/>
  <c r="S415" i="42" s="1"/>
  <c r="H414" i="42"/>
  <c r="S414" i="42" s="1"/>
  <c r="H413" i="42"/>
  <c r="S413" i="42" s="1"/>
  <c r="H412" i="42"/>
  <c r="S412" i="42" s="1"/>
  <c r="H411" i="42"/>
  <c r="S411" i="42" s="1"/>
  <c r="H410" i="42"/>
  <c r="S410" i="42" s="1"/>
  <c r="H409" i="42"/>
  <c r="S409" i="42" s="1"/>
  <c r="H408" i="42"/>
  <c r="S408" i="42" s="1"/>
  <c r="H407" i="42"/>
  <c r="S407" i="42" s="1"/>
  <c r="H406" i="42"/>
  <c r="S406" i="42" s="1"/>
  <c r="H405" i="42"/>
  <c r="S405" i="42" s="1"/>
  <c r="H404" i="42"/>
  <c r="S404" i="42" s="1"/>
  <c r="H403" i="42"/>
  <c r="S403" i="42" s="1"/>
  <c r="H402" i="42"/>
  <c r="S402" i="42" s="1"/>
  <c r="H401" i="42"/>
  <c r="S401" i="42" s="1"/>
  <c r="H400" i="42"/>
  <c r="H399" i="42"/>
  <c r="S399" i="42" s="1"/>
  <c r="H398" i="42"/>
  <c r="S398" i="42" s="1"/>
  <c r="H397" i="42"/>
  <c r="S397" i="42" s="1"/>
  <c r="H396" i="42"/>
  <c r="H395" i="42"/>
  <c r="S395" i="42" s="1"/>
  <c r="H394" i="42"/>
  <c r="S394" i="42" s="1"/>
  <c r="H393" i="42"/>
  <c r="S393" i="42" s="1"/>
  <c r="H392" i="42"/>
  <c r="S392" i="42" s="1"/>
  <c r="H391" i="42"/>
  <c r="S391" i="42" s="1"/>
  <c r="H390" i="42"/>
  <c r="S390" i="42" s="1"/>
  <c r="H389" i="42"/>
  <c r="S389" i="42" s="1"/>
  <c r="H388" i="42"/>
  <c r="H387" i="42"/>
  <c r="S387" i="42" s="1"/>
  <c r="H386" i="42"/>
  <c r="S386" i="42" s="1"/>
  <c r="H385" i="42"/>
  <c r="S385" i="42" s="1"/>
  <c r="H384" i="42"/>
  <c r="S384" i="42" s="1"/>
  <c r="H383" i="42"/>
  <c r="S383" i="42" s="1"/>
  <c r="H382" i="42"/>
  <c r="S382" i="42" s="1"/>
  <c r="H381" i="42"/>
  <c r="S381" i="42" s="1"/>
  <c r="H380" i="42"/>
  <c r="H379" i="42"/>
  <c r="S379" i="42" s="1"/>
  <c r="H378" i="42"/>
  <c r="S378" i="42" s="1"/>
  <c r="H377" i="42"/>
  <c r="S377" i="42" s="1"/>
  <c r="H376" i="42"/>
  <c r="H375" i="42"/>
  <c r="S375" i="42" s="1"/>
  <c r="H374" i="42"/>
  <c r="S374" i="42" s="1"/>
  <c r="H373" i="42"/>
  <c r="S373" i="42" s="1"/>
  <c r="H372" i="42"/>
  <c r="S372" i="42" s="1"/>
  <c r="H371" i="42"/>
  <c r="S371" i="42" s="1"/>
  <c r="H370" i="42"/>
  <c r="S370" i="42" s="1"/>
  <c r="H369" i="42"/>
  <c r="S369" i="42" s="1"/>
  <c r="H368" i="42"/>
  <c r="S368" i="42" s="1"/>
  <c r="H367" i="42"/>
  <c r="S367" i="42" s="1"/>
  <c r="H366" i="42"/>
  <c r="S366" i="42" s="1"/>
  <c r="H365" i="42"/>
  <c r="S365" i="42" s="1"/>
  <c r="H364" i="42"/>
  <c r="S364" i="42" s="1"/>
  <c r="H363" i="42"/>
  <c r="S363" i="42" s="1"/>
  <c r="H362" i="42"/>
  <c r="S362" i="42" s="1"/>
  <c r="H361" i="42"/>
  <c r="S361" i="42" s="1"/>
  <c r="H360" i="42"/>
  <c r="S360" i="42" s="1"/>
  <c r="H359" i="42"/>
  <c r="S359" i="42" s="1"/>
  <c r="H358" i="42"/>
  <c r="S358" i="42" s="1"/>
  <c r="H357" i="42"/>
  <c r="S357" i="42" s="1"/>
  <c r="H356" i="42"/>
  <c r="S356" i="42" s="1"/>
  <c r="H355" i="42"/>
  <c r="S355" i="42" s="1"/>
  <c r="H354" i="42"/>
  <c r="S354" i="42" s="1"/>
  <c r="H353" i="42"/>
  <c r="S353" i="42" s="1"/>
  <c r="H352" i="42"/>
  <c r="S352" i="42" s="1"/>
  <c r="H351" i="42"/>
  <c r="S351" i="42" s="1"/>
  <c r="H350" i="42"/>
  <c r="S350" i="42" s="1"/>
  <c r="H349" i="42"/>
  <c r="S349" i="42" s="1"/>
  <c r="H348" i="42"/>
  <c r="S348" i="42" s="1"/>
  <c r="H347" i="42"/>
  <c r="S347" i="42" s="1"/>
  <c r="H346" i="42"/>
  <c r="S346" i="42" s="1"/>
  <c r="H345" i="42"/>
  <c r="S345" i="42" s="1"/>
  <c r="H344" i="42"/>
  <c r="S344" i="42" s="1"/>
  <c r="H343" i="42"/>
  <c r="S343" i="42" s="1"/>
  <c r="H342" i="42"/>
  <c r="S342" i="42" s="1"/>
  <c r="H341" i="42"/>
  <c r="S341" i="42" s="1"/>
  <c r="H340" i="42"/>
  <c r="S340" i="42" s="1"/>
  <c r="H339" i="42"/>
  <c r="S339" i="42" s="1"/>
  <c r="H338" i="42"/>
  <c r="S338" i="42" s="1"/>
  <c r="H337" i="42"/>
  <c r="S337" i="42" s="1"/>
  <c r="H336" i="42"/>
  <c r="S336" i="42" s="1"/>
  <c r="H335" i="42"/>
  <c r="S335" i="42" s="1"/>
  <c r="H334" i="42"/>
  <c r="S334" i="42" s="1"/>
  <c r="H333" i="42"/>
  <c r="S333" i="42" s="1"/>
  <c r="H332" i="42"/>
  <c r="S332" i="42" s="1"/>
  <c r="H331" i="42"/>
  <c r="S331" i="42" s="1"/>
  <c r="H330" i="42"/>
  <c r="S330" i="42" s="1"/>
  <c r="H329" i="42"/>
  <c r="S329" i="42" s="1"/>
  <c r="H328" i="42"/>
  <c r="S328" i="42" s="1"/>
  <c r="H327" i="42"/>
  <c r="S327" i="42" s="1"/>
  <c r="H326" i="42"/>
  <c r="S326" i="42" s="1"/>
  <c r="H325" i="42"/>
  <c r="S325" i="42" s="1"/>
  <c r="H324" i="42"/>
  <c r="S324" i="42" s="1"/>
  <c r="H323" i="42"/>
  <c r="S323" i="42" s="1"/>
  <c r="H322" i="42"/>
  <c r="S322" i="42" s="1"/>
  <c r="H321" i="42"/>
  <c r="S321" i="42" s="1"/>
  <c r="H320" i="42"/>
  <c r="H319" i="42"/>
  <c r="S319" i="42" s="1"/>
  <c r="H318" i="42"/>
  <c r="S318" i="42" s="1"/>
  <c r="H317" i="42"/>
  <c r="S317" i="42" s="1"/>
  <c r="H316" i="42"/>
  <c r="S316" i="42" s="1"/>
  <c r="H315" i="42"/>
  <c r="S315" i="42" s="1"/>
  <c r="H314" i="42"/>
  <c r="S314" i="42" s="1"/>
  <c r="H313" i="42"/>
  <c r="S313" i="42" s="1"/>
  <c r="H312" i="42"/>
  <c r="S312" i="42" s="1"/>
  <c r="H311" i="42"/>
  <c r="S311" i="42" s="1"/>
  <c r="H310" i="42"/>
  <c r="S310" i="42" s="1"/>
  <c r="H309" i="42"/>
  <c r="S309" i="42" s="1"/>
  <c r="H308" i="42"/>
  <c r="S308" i="42" s="1"/>
  <c r="H307" i="42"/>
  <c r="S307" i="42" s="1"/>
  <c r="H306" i="42"/>
  <c r="S306" i="42" s="1"/>
  <c r="H305" i="42"/>
  <c r="S305" i="42" s="1"/>
  <c r="H304" i="42"/>
  <c r="S304" i="42" s="1"/>
  <c r="H303" i="42"/>
  <c r="S303" i="42" s="1"/>
  <c r="H302" i="42"/>
  <c r="S302" i="42" s="1"/>
  <c r="H301" i="42"/>
  <c r="S301" i="42" s="1"/>
  <c r="H300" i="42"/>
  <c r="S300" i="42" s="1"/>
  <c r="H299" i="42"/>
  <c r="S299" i="42" s="1"/>
  <c r="H298" i="42"/>
  <c r="S298" i="42" s="1"/>
  <c r="H297" i="42"/>
  <c r="S297" i="42" s="1"/>
  <c r="H296" i="42"/>
  <c r="H295" i="42"/>
  <c r="S295" i="42" s="1"/>
  <c r="H294" i="42"/>
  <c r="S294" i="42" s="1"/>
  <c r="H293" i="42"/>
  <c r="S293" i="42" s="1"/>
  <c r="H292" i="42"/>
  <c r="S292" i="42" s="1"/>
  <c r="H291" i="42"/>
  <c r="S291" i="42" s="1"/>
  <c r="H290" i="42"/>
  <c r="S290" i="42" s="1"/>
  <c r="H289" i="42"/>
  <c r="S289" i="42" s="1"/>
  <c r="H288" i="42"/>
  <c r="H287" i="42"/>
  <c r="S287" i="42" s="1"/>
  <c r="H286" i="42"/>
  <c r="S286" i="42" s="1"/>
  <c r="H285" i="42"/>
  <c r="S285" i="42" s="1"/>
  <c r="H284" i="42"/>
  <c r="S284" i="42" s="1"/>
  <c r="H283" i="42"/>
  <c r="S283" i="42" s="1"/>
  <c r="H282" i="42"/>
  <c r="S282" i="42" s="1"/>
  <c r="H281" i="42"/>
  <c r="S281" i="42" s="1"/>
  <c r="H280" i="42"/>
  <c r="H279" i="42"/>
  <c r="S279" i="42" s="1"/>
  <c r="H278" i="42"/>
  <c r="S278" i="42" s="1"/>
  <c r="H277" i="42"/>
  <c r="S277" i="42" s="1"/>
  <c r="H276" i="42"/>
  <c r="S276" i="42" s="1"/>
  <c r="H275" i="42"/>
  <c r="S275" i="42" s="1"/>
  <c r="H274" i="42"/>
  <c r="S274" i="42" s="1"/>
  <c r="H273" i="42"/>
  <c r="S273" i="42" s="1"/>
  <c r="H272" i="42"/>
  <c r="S272" i="42" s="1"/>
  <c r="H271" i="42"/>
  <c r="S271" i="42" s="1"/>
  <c r="H270" i="42"/>
  <c r="S270" i="42" s="1"/>
  <c r="H269" i="42"/>
  <c r="S269" i="42" s="1"/>
  <c r="H268" i="42"/>
  <c r="S268" i="42" s="1"/>
  <c r="H267" i="42"/>
  <c r="S267" i="42" s="1"/>
  <c r="H266" i="42"/>
  <c r="S266" i="42" s="1"/>
  <c r="H265" i="42"/>
  <c r="S265" i="42" s="1"/>
  <c r="H264" i="42"/>
  <c r="S264" i="42" s="1"/>
  <c r="H263" i="42"/>
  <c r="S263" i="42" s="1"/>
  <c r="H262" i="42"/>
  <c r="S262" i="42" s="1"/>
  <c r="H261" i="42"/>
  <c r="S261" i="42" s="1"/>
  <c r="H260" i="42"/>
  <c r="S260" i="42" s="1"/>
  <c r="H259" i="42"/>
  <c r="S259" i="42" s="1"/>
  <c r="H258" i="42"/>
  <c r="S258" i="42" s="1"/>
  <c r="H257" i="42"/>
  <c r="S257" i="42" s="1"/>
  <c r="H256" i="42"/>
  <c r="S256" i="42" s="1"/>
  <c r="H255" i="42"/>
  <c r="S255" i="42" s="1"/>
  <c r="H254" i="42"/>
  <c r="S254" i="42" s="1"/>
  <c r="H253" i="42"/>
  <c r="S253" i="42" s="1"/>
  <c r="H252" i="42"/>
  <c r="S252" i="42" s="1"/>
  <c r="H251" i="42"/>
  <c r="S251" i="42" s="1"/>
  <c r="H250" i="42"/>
  <c r="S250" i="42" s="1"/>
  <c r="H249" i="42"/>
  <c r="S249" i="42" s="1"/>
  <c r="H248" i="42"/>
  <c r="S248" i="42" s="1"/>
  <c r="H247" i="42"/>
  <c r="S247" i="42" s="1"/>
  <c r="H246" i="42"/>
  <c r="S246" i="42" s="1"/>
  <c r="H245" i="42"/>
  <c r="S245" i="42" s="1"/>
  <c r="H244" i="42"/>
  <c r="S244" i="42" s="1"/>
  <c r="H243" i="42"/>
  <c r="S243" i="42" s="1"/>
  <c r="H242" i="42"/>
  <c r="S242" i="42" s="1"/>
  <c r="H241" i="42"/>
  <c r="S241" i="42" s="1"/>
  <c r="H240" i="42"/>
  <c r="S240" i="42" s="1"/>
  <c r="H239" i="42"/>
  <c r="S239" i="42" s="1"/>
  <c r="H238" i="42"/>
  <c r="S238" i="42" s="1"/>
  <c r="H237" i="42"/>
  <c r="S237" i="42" s="1"/>
  <c r="H236" i="42"/>
  <c r="S236" i="42" s="1"/>
  <c r="H235" i="42"/>
  <c r="S235" i="42" s="1"/>
  <c r="H234" i="42"/>
  <c r="S234" i="42" s="1"/>
  <c r="H233" i="42"/>
  <c r="S233" i="42" s="1"/>
  <c r="H232" i="42"/>
  <c r="S232" i="42" s="1"/>
  <c r="H231" i="42"/>
  <c r="S231" i="42" s="1"/>
  <c r="H230" i="42"/>
  <c r="S230" i="42" s="1"/>
  <c r="H229" i="42"/>
  <c r="S229" i="42" s="1"/>
  <c r="H228" i="42"/>
  <c r="S228" i="42" s="1"/>
  <c r="H227" i="42"/>
  <c r="S227" i="42" s="1"/>
  <c r="H226" i="42"/>
  <c r="S226" i="42" s="1"/>
  <c r="H225" i="42"/>
  <c r="S225" i="42" s="1"/>
  <c r="H224" i="42"/>
  <c r="H223" i="42"/>
  <c r="S223" i="42" s="1"/>
  <c r="H222" i="42"/>
  <c r="S222" i="42" s="1"/>
  <c r="H221" i="42"/>
  <c r="S221" i="42" s="1"/>
  <c r="H220" i="42"/>
  <c r="H219" i="42"/>
  <c r="S219" i="42" s="1"/>
  <c r="H218" i="42"/>
  <c r="S218" i="42" s="1"/>
  <c r="H217" i="42"/>
  <c r="S217" i="42" s="1"/>
  <c r="H216" i="42"/>
  <c r="S216" i="42" s="1"/>
  <c r="H215" i="42"/>
  <c r="S215" i="42" s="1"/>
  <c r="H214" i="42"/>
  <c r="S214" i="42" s="1"/>
  <c r="H213" i="42"/>
  <c r="S213" i="42" s="1"/>
  <c r="H212" i="42"/>
  <c r="H211" i="42"/>
  <c r="S211" i="42" s="1"/>
  <c r="H210" i="42"/>
  <c r="S210" i="42" s="1"/>
  <c r="H209" i="42"/>
  <c r="S209" i="42" s="1"/>
  <c r="H208" i="42"/>
  <c r="S208" i="42" s="1"/>
  <c r="H207" i="42"/>
  <c r="S207" i="42" s="1"/>
  <c r="H206" i="42"/>
  <c r="S206" i="42" s="1"/>
  <c r="H205" i="42"/>
  <c r="S205" i="42" s="1"/>
  <c r="H204" i="42"/>
  <c r="S204" i="42" s="1"/>
  <c r="H203" i="42"/>
  <c r="S203" i="42" s="1"/>
  <c r="H202" i="42"/>
  <c r="S202" i="42" s="1"/>
  <c r="H201" i="42"/>
  <c r="S201" i="42" s="1"/>
  <c r="H200" i="42"/>
  <c r="S200" i="42" s="1"/>
  <c r="H199" i="42"/>
  <c r="S199" i="42" s="1"/>
  <c r="H198" i="42"/>
  <c r="S198" i="42" s="1"/>
  <c r="H197" i="42"/>
  <c r="S197" i="42" s="1"/>
  <c r="H196" i="42"/>
  <c r="H195" i="42"/>
  <c r="S195" i="42" s="1"/>
  <c r="H194" i="42"/>
  <c r="S194" i="42" s="1"/>
  <c r="H193" i="42"/>
  <c r="S193" i="42" s="1"/>
  <c r="H192" i="42"/>
  <c r="S192" i="42" s="1"/>
  <c r="H191" i="42"/>
  <c r="S191" i="42" s="1"/>
  <c r="H190" i="42"/>
  <c r="S190" i="42" s="1"/>
  <c r="H189" i="42"/>
  <c r="S189" i="42" s="1"/>
  <c r="H188" i="42"/>
  <c r="S188" i="42" s="1"/>
  <c r="H187" i="42"/>
  <c r="S187" i="42" s="1"/>
  <c r="H186" i="42"/>
  <c r="S186" i="42" s="1"/>
  <c r="H185" i="42"/>
  <c r="S185" i="42" s="1"/>
  <c r="H184" i="42"/>
  <c r="S184" i="42" s="1"/>
  <c r="H183" i="42"/>
  <c r="S183" i="42" s="1"/>
  <c r="H182" i="42"/>
  <c r="S182" i="42" s="1"/>
  <c r="H181" i="42"/>
  <c r="S181" i="42" s="1"/>
  <c r="H180" i="42"/>
  <c r="S180" i="42" s="1"/>
  <c r="H179" i="42"/>
  <c r="S179" i="42" s="1"/>
  <c r="H178" i="42"/>
  <c r="S178" i="42" s="1"/>
  <c r="H177" i="42"/>
  <c r="S177" i="42" s="1"/>
  <c r="H176" i="42"/>
  <c r="S176" i="42" s="1"/>
  <c r="H175" i="42"/>
  <c r="S175" i="42" s="1"/>
  <c r="H174" i="42"/>
  <c r="S174" i="42" s="1"/>
  <c r="H173" i="42"/>
  <c r="S173" i="42" s="1"/>
  <c r="H172" i="42"/>
  <c r="S172" i="42" s="1"/>
  <c r="H171" i="42"/>
  <c r="S171" i="42" s="1"/>
  <c r="H170" i="42"/>
  <c r="S170" i="42" s="1"/>
  <c r="H169" i="42"/>
  <c r="S169" i="42" s="1"/>
  <c r="H168" i="42"/>
  <c r="H167" i="42"/>
  <c r="S167" i="42" s="1"/>
  <c r="H166" i="42"/>
  <c r="S166" i="42" s="1"/>
  <c r="H165" i="42"/>
  <c r="S165" i="42" s="1"/>
  <c r="H164" i="42"/>
  <c r="S164" i="42" s="1"/>
  <c r="H163" i="42"/>
  <c r="S163" i="42" s="1"/>
  <c r="H162" i="42"/>
  <c r="S162" i="42" s="1"/>
  <c r="H161" i="42"/>
  <c r="S161" i="42" s="1"/>
  <c r="H160" i="42"/>
  <c r="H159" i="42"/>
  <c r="S159" i="42" s="1"/>
  <c r="H158" i="42"/>
  <c r="S158" i="42" s="1"/>
  <c r="H157" i="42"/>
  <c r="S157" i="42" s="1"/>
  <c r="H156" i="42"/>
  <c r="S156" i="42" s="1"/>
  <c r="H155" i="42"/>
  <c r="S155" i="42" s="1"/>
  <c r="H154" i="42"/>
  <c r="S154" i="42" s="1"/>
  <c r="H153" i="42"/>
  <c r="S153" i="42" s="1"/>
  <c r="H152" i="42"/>
  <c r="S152" i="42" s="1"/>
  <c r="H151" i="42"/>
  <c r="S151" i="42" s="1"/>
  <c r="H150" i="42"/>
  <c r="S150" i="42" s="1"/>
  <c r="H149" i="42"/>
  <c r="S149" i="42" s="1"/>
  <c r="H148" i="42"/>
  <c r="S148" i="42" s="1"/>
  <c r="H147" i="42"/>
  <c r="S147" i="42" s="1"/>
  <c r="H146" i="42"/>
  <c r="S146" i="42" s="1"/>
  <c r="H145" i="42"/>
  <c r="S145" i="42" s="1"/>
  <c r="H144" i="42"/>
  <c r="H143" i="42"/>
  <c r="S143" i="42" s="1"/>
  <c r="H142" i="42"/>
  <c r="S142" i="42" s="1"/>
  <c r="H141" i="42"/>
  <c r="S141" i="42" s="1"/>
  <c r="H140" i="42"/>
  <c r="S140" i="42" s="1"/>
  <c r="H139" i="42"/>
  <c r="S139" i="42" s="1"/>
  <c r="H138" i="42"/>
  <c r="S138" i="42" s="1"/>
  <c r="H137" i="42"/>
  <c r="S137" i="42" s="1"/>
  <c r="H136" i="42"/>
  <c r="S136" i="42" s="1"/>
  <c r="H135" i="42"/>
  <c r="S135" i="42" s="1"/>
  <c r="H134" i="42"/>
  <c r="S134" i="42" s="1"/>
  <c r="H133" i="42"/>
  <c r="S133" i="42" s="1"/>
  <c r="H132" i="42"/>
  <c r="H131" i="42"/>
  <c r="S131" i="42" s="1"/>
  <c r="H130" i="42"/>
  <c r="S130" i="42" s="1"/>
  <c r="H129" i="42"/>
  <c r="S129" i="42" s="1"/>
  <c r="H128" i="42"/>
  <c r="H127" i="42"/>
  <c r="S127" i="42" s="1"/>
  <c r="H126" i="42"/>
  <c r="S126" i="42" s="1"/>
  <c r="H125" i="42"/>
  <c r="S125" i="42" s="1"/>
  <c r="H124" i="42"/>
  <c r="H123" i="42"/>
  <c r="S123" i="42" s="1"/>
  <c r="H122" i="42"/>
  <c r="S122" i="42" s="1"/>
  <c r="H121" i="42"/>
  <c r="S121" i="42" s="1"/>
  <c r="H120" i="42"/>
  <c r="S120" i="42" s="1"/>
  <c r="H119" i="42"/>
  <c r="S119" i="42" s="1"/>
  <c r="H118" i="42"/>
  <c r="S118" i="42" s="1"/>
  <c r="H117" i="42"/>
  <c r="S117" i="42" s="1"/>
  <c r="H116" i="42"/>
  <c r="S116" i="42" s="1"/>
  <c r="H115" i="42"/>
  <c r="S115" i="42" s="1"/>
  <c r="H114" i="42"/>
  <c r="S114" i="42" s="1"/>
  <c r="H113" i="42"/>
  <c r="S113" i="42" s="1"/>
  <c r="H112" i="42"/>
  <c r="S112" i="42" s="1"/>
  <c r="H111" i="42"/>
  <c r="S111" i="42" s="1"/>
  <c r="H110" i="42"/>
  <c r="S110" i="42" s="1"/>
  <c r="H109" i="42"/>
  <c r="S109" i="42" s="1"/>
  <c r="H108" i="42"/>
  <c r="H107" i="42"/>
  <c r="S107" i="42" s="1"/>
  <c r="H106" i="42"/>
  <c r="S106" i="42" s="1"/>
  <c r="H105" i="42"/>
  <c r="S105" i="42" s="1"/>
  <c r="H104" i="42"/>
  <c r="H103" i="42"/>
  <c r="S103" i="42" s="1"/>
  <c r="H102" i="42"/>
  <c r="S102" i="42" s="1"/>
  <c r="H101" i="42"/>
  <c r="S101" i="42" s="1"/>
  <c r="H100" i="42"/>
  <c r="S100" i="42" s="1"/>
  <c r="H99" i="42"/>
  <c r="S99" i="42" s="1"/>
  <c r="H98" i="42"/>
  <c r="S98" i="42" s="1"/>
  <c r="H97" i="42"/>
  <c r="S97" i="42" s="1"/>
  <c r="H96" i="42"/>
  <c r="S96" i="42" s="1"/>
  <c r="H95" i="42"/>
  <c r="S95" i="42" s="1"/>
  <c r="H94" i="42"/>
  <c r="S94" i="42" s="1"/>
  <c r="H93" i="42"/>
  <c r="S93" i="42" s="1"/>
  <c r="H92" i="42"/>
  <c r="H91" i="42"/>
  <c r="S91" i="42" s="1"/>
  <c r="H90" i="42"/>
  <c r="S90" i="42" s="1"/>
  <c r="H89" i="42"/>
  <c r="S89" i="42" s="1"/>
  <c r="H88" i="42"/>
  <c r="S88" i="42" s="1"/>
  <c r="H87" i="42"/>
  <c r="S87" i="42" s="1"/>
  <c r="H86" i="42"/>
  <c r="S86" i="42" s="1"/>
  <c r="H85" i="42"/>
  <c r="S85" i="42" s="1"/>
  <c r="H84" i="42"/>
  <c r="S84" i="42" s="1"/>
  <c r="H83" i="42"/>
  <c r="S83" i="42" s="1"/>
  <c r="H82" i="42"/>
  <c r="S82" i="42" s="1"/>
  <c r="H81" i="42"/>
  <c r="S81" i="42" s="1"/>
  <c r="H80" i="42"/>
  <c r="H79" i="42"/>
  <c r="S79" i="42" s="1"/>
  <c r="H78" i="42"/>
  <c r="S78" i="42" s="1"/>
  <c r="H77" i="42"/>
  <c r="S77" i="42" s="1"/>
  <c r="H76" i="42"/>
  <c r="S76" i="42" s="1"/>
  <c r="H75" i="42"/>
  <c r="S75" i="42" s="1"/>
  <c r="H74" i="42"/>
  <c r="S74" i="42" s="1"/>
  <c r="H73" i="42"/>
  <c r="S73" i="42" s="1"/>
  <c r="H72" i="42"/>
  <c r="H71" i="42"/>
  <c r="S71" i="42" s="1"/>
  <c r="H70" i="42"/>
  <c r="S70" i="42" s="1"/>
  <c r="H69" i="42"/>
  <c r="S69" i="42" s="1"/>
  <c r="H68" i="42"/>
  <c r="S68" i="42" s="1"/>
  <c r="H67" i="42"/>
  <c r="S67" i="42" s="1"/>
  <c r="H66" i="42"/>
  <c r="S66" i="42" s="1"/>
  <c r="H65" i="42"/>
  <c r="S65" i="42" s="1"/>
  <c r="H64" i="42"/>
  <c r="H63" i="42"/>
  <c r="S63" i="42" s="1"/>
  <c r="H62" i="42"/>
  <c r="S62" i="42" s="1"/>
  <c r="H61" i="42"/>
  <c r="S61" i="42" s="1"/>
  <c r="H60" i="42"/>
  <c r="S60" i="42" s="1"/>
  <c r="H59" i="42"/>
  <c r="S59" i="42" s="1"/>
  <c r="H58" i="42"/>
  <c r="S58" i="42" s="1"/>
  <c r="H57" i="42"/>
  <c r="S57" i="42" s="1"/>
  <c r="H56" i="42"/>
  <c r="S56" i="42" s="1"/>
  <c r="H55" i="42"/>
  <c r="S55" i="42" s="1"/>
  <c r="H54" i="42"/>
  <c r="S54" i="42" s="1"/>
  <c r="H53" i="42"/>
  <c r="S53" i="42" s="1"/>
  <c r="H52" i="42"/>
  <c r="S52" i="42" s="1"/>
  <c r="H51" i="42"/>
  <c r="S51" i="42" s="1"/>
  <c r="H50" i="42"/>
  <c r="S50" i="42" s="1"/>
  <c r="H49" i="42"/>
  <c r="S49" i="42" s="1"/>
  <c r="H48" i="42"/>
  <c r="H47" i="42"/>
  <c r="S47" i="42" s="1"/>
  <c r="H46" i="42"/>
  <c r="S46" i="42" s="1"/>
  <c r="H45" i="42"/>
  <c r="S45" i="42" s="1"/>
  <c r="H44" i="42"/>
  <c r="H43" i="42"/>
  <c r="S43" i="42" s="1"/>
  <c r="H42" i="42"/>
  <c r="S42" i="42" s="1"/>
  <c r="H41" i="42"/>
  <c r="S41" i="42" s="1"/>
  <c r="H40" i="42"/>
  <c r="H39" i="42"/>
  <c r="S39" i="42" s="1"/>
  <c r="H38" i="42"/>
  <c r="S38" i="42" s="1"/>
  <c r="H37" i="42"/>
  <c r="S37" i="42" s="1"/>
  <c r="H36" i="42"/>
  <c r="S36" i="42" s="1"/>
  <c r="H35" i="42"/>
  <c r="S35" i="42" s="1"/>
  <c r="H34" i="42"/>
  <c r="S34" i="42" s="1"/>
  <c r="H33" i="42"/>
  <c r="S33" i="42" s="1"/>
  <c r="H32" i="42"/>
  <c r="S32" i="42" s="1"/>
  <c r="H31" i="42"/>
  <c r="S31" i="42" s="1"/>
  <c r="H30" i="42"/>
  <c r="S30" i="42" s="1"/>
  <c r="H29" i="42"/>
  <c r="S29" i="42" s="1"/>
  <c r="H28" i="42"/>
  <c r="S28" i="42" s="1"/>
  <c r="H27" i="42"/>
  <c r="S27" i="42" s="1"/>
  <c r="H26" i="42"/>
  <c r="S26" i="42" s="1"/>
  <c r="H25" i="42"/>
  <c r="S25" i="42" s="1"/>
  <c r="H24" i="42"/>
  <c r="S24" i="42" s="1"/>
  <c r="H23" i="42"/>
  <c r="S23" i="42" s="1"/>
  <c r="H22" i="42"/>
  <c r="S22" i="42" s="1"/>
  <c r="H21" i="42"/>
  <c r="S21" i="42" s="1"/>
  <c r="H20" i="42"/>
  <c r="H19" i="42"/>
  <c r="S19" i="42" s="1"/>
  <c r="H18" i="42"/>
  <c r="S18" i="42" s="1"/>
  <c r="H17" i="42"/>
  <c r="S17" i="42" s="1"/>
  <c r="H16" i="42"/>
  <c r="H15" i="42"/>
  <c r="S15" i="42" s="1"/>
  <c r="H14" i="42"/>
  <c r="S128" i="42"/>
  <c r="S212" i="42"/>
  <c r="S280" i="42"/>
  <c r="S296" i="42"/>
  <c r="S396" i="42"/>
  <c r="S400" i="42"/>
  <c r="S440" i="42"/>
  <c r="S528" i="42"/>
  <c r="S532" i="42"/>
  <c r="S588" i="42"/>
  <c r="S604" i="42"/>
  <c r="S620" i="42"/>
  <c r="S664" i="42"/>
  <c r="S668" i="42"/>
  <c r="S700" i="42"/>
  <c r="S740" i="42"/>
  <c r="S768" i="42"/>
  <c r="S788" i="42"/>
  <c r="S836" i="42"/>
  <c r="S840" i="42"/>
  <c r="S856" i="42"/>
  <c r="S900" i="42"/>
  <c r="S920" i="42"/>
  <c r="S936" i="42"/>
  <c r="S968" i="42"/>
  <c r="S976" i="42"/>
  <c r="S992" i="42"/>
  <c r="S1028" i="42"/>
  <c r="S1040" i="42"/>
  <c r="S1060" i="42"/>
  <c r="S1080" i="42"/>
  <c r="S1108" i="42"/>
  <c r="S1112" i="42"/>
  <c r="S1148" i="42"/>
  <c r="S1164" i="42"/>
  <c r="S1176" i="42"/>
  <c r="S1212" i="42"/>
  <c r="S1216" i="42"/>
  <c r="S1248" i="42"/>
  <c r="S1268" i="42"/>
  <c r="S1284" i="42"/>
  <c r="S1300" i="42"/>
  <c r="S1332" i="42"/>
  <c r="S1344" i="42"/>
  <c r="S1348" i="42"/>
  <c r="S1380" i="42"/>
  <c r="S1400" i="42"/>
  <c r="S1416" i="42"/>
  <c r="S1440" i="42"/>
  <c r="S1460" i="42"/>
  <c r="S1464" i="42"/>
  <c r="S1484" i="42"/>
  <c r="S1492" i="42"/>
  <c r="S1504" i="42"/>
  <c r="S1528" i="42"/>
  <c r="S1532" i="42"/>
  <c r="S1548" i="42"/>
  <c r="S1564" i="42"/>
  <c r="S1580" i="42"/>
  <c r="S1584" i="42"/>
  <c r="S1604" i="42"/>
  <c r="S1620" i="42"/>
  <c r="S1624" i="42"/>
  <c r="S1644" i="42"/>
  <c r="S1648" i="42"/>
  <c r="S1660" i="42"/>
  <c r="S1676" i="42"/>
  <c r="S1684" i="42"/>
  <c r="S1696" i="42"/>
  <c r="S1712" i="42"/>
  <c r="S1716" i="42"/>
  <c r="S1720" i="42"/>
  <c r="S1736" i="42"/>
  <c r="S1744" i="42"/>
  <c r="S1752" i="42"/>
  <c r="S1768" i="42"/>
  <c r="S1784" i="42"/>
  <c r="S1788" i="42"/>
  <c r="S1804" i="42"/>
  <c r="S1808" i="42"/>
  <c r="S1820" i="42"/>
  <c r="S1836" i="42"/>
  <c r="S1840" i="42"/>
  <c r="S1856" i="42"/>
  <c r="S1864" i="42"/>
  <c r="S1880" i="42"/>
  <c r="S1884" i="42"/>
  <c r="S1904" i="42"/>
  <c r="S1912" i="42"/>
  <c r="S1916" i="42"/>
  <c r="S1936" i="42"/>
  <c r="S1940" i="42"/>
  <c r="S1952" i="42"/>
  <c r="S1964" i="42"/>
  <c r="S1972" i="42"/>
  <c r="S1980" i="42"/>
  <c r="S1996" i="42"/>
  <c r="S2000" i="42"/>
  <c r="S2008" i="42"/>
  <c r="S2024" i="42"/>
  <c r="S2036" i="42"/>
  <c r="S2044" i="42"/>
  <c r="S2056" i="42"/>
  <c r="S2072" i="42"/>
  <c r="S2076" i="42"/>
  <c r="S2092" i="42"/>
  <c r="S2096" i="42"/>
  <c r="S2104" i="42"/>
  <c r="S2124" i="42"/>
  <c r="S2128" i="42"/>
  <c r="S2140" i="42"/>
  <c r="S2148" i="42"/>
  <c r="S2164" i="42"/>
  <c r="S2168" i="42"/>
  <c r="S2192" i="42"/>
  <c r="S2200" i="42"/>
  <c r="S2204" i="42"/>
  <c r="S2224" i="42"/>
  <c r="S2228" i="42"/>
  <c r="S2240" i="42"/>
  <c r="S2252" i="42"/>
  <c r="S2264" i="42"/>
  <c r="S2276" i="42"/>
  <c r="S2292" i="42"/>
  <c r="S2296" i="42"/>
  <c r="S2300" i="42"/>
  <c r="S2316" i="42"/>
  <c r="S2328" i="42"/>
  <c r="S2336" i="42"/>
  <c r="S2348" i="42"/>
  <c r="S2360" i="42"/>
  <c r="S2364" i="42"/>
  <c r="S2380" i="42"/>
  <c r="S2384" i="42"/>
  <c r="S2392" i="42"/>
  <c r="S2404" i="42"/>
  <c r="S2408" i="42"/>
  <c r="S2416" i="42"/>
  <c r="S2424" i="42"/>
  <c r="S2432" i="42"/>
  <c r="S2436" i="42"/>
  <c r="S2448" i="42"/>
  <c r="S2460" i="42"/>
  <c r="S2464" i="42"/>
  <c r="S2480" i="42"/>
  <c r="S2484" i="42"/>
  <c r="S2496" i="42"/>
  <c r="S2504" i="42"/>
  <c r="S2512" i="42"/>
  <c r="S2516" i="42"/>
  <c r="S2528" i="42"/>
  <c r="S2536" i="42"/>
  <c r="S2540" i="42"/>
  <c r="S2556" i="42"/>
  <c r="S2560" i="42"/>
  <c r="S2568" i="42"/>
  <c r="S2588" i="42"/>
  <c r="S2604" i="42"/>
  <c r="S2608" i="42"/>
  <c r="S2620" i="42"/>
  <c r="S2624" i="42"/>
  <c r="S2628" i="42"/>
  <c r="S2640" i="42"/>
  <c r="S2644" i="42"/>
  <c r="S2652" i="42"/>
  <c r="S2660" i="42"/>
  <c r="S2664" i="42"/>
  <c r="S2672" i="42"/>
  <c r="S2684" i="42"/>
  <c r="S2688" i="42"/>
  <c r="S2692" i="42"/>
  <c r="S2704" i="42"/>
  <c r="S2712" i="42"/>
  <c r="S2724" i="42"/>
  <c r="S2732" i="42"/>
  <c r="S2740" i="42"/>
  <c r="S2744" i="42"/>
  <c r="S2760" i="42"/>
  <c r="S2764" i="42"/>
  <c r="S2768" i="42"/>
  <c r="S2780" i="42"/>
  <c r="S2784" i="42"/>
  <c r="S2788" i="42"/>
  <c r="S2800" i="42"/>
  <c r="S2804" i="42"/>
  <c r="S2808" i="42"/>
  <c r="S2816" i="42"/>
  <c r="S2820" i="42"/>
  <c r="S2824" i="42"/>
  <c r="S2832" i="42"/>
  <c r="S2840" i="42"/>
  <c r="S2844" i="42"/>
  <c r="S2852" i="42"/>
  <c r="S2856" i="42"/>
  <c r="S2860" i="42"/>
  <c r="S2872" i="42"/>
  <c r="S2876" i="42"/>
  <c r="S2880" i="42"/>
  <c r="S2892" i="42"/>
  <c r="S2896" i="42"/>
  <c r="S2900" i="42"/>
  <c r="S2908" i="42"/>
  <c r="S2912" i="42"/>
  <c r="S2916" i="42"/>
  <c r="S2924" i="42"/>
  <c r="S2928" i="42"/>
  <c r="S2932" i="42"/>
  <c r="S2940" i="42"/>
  <c r="S2944" i="42"/>
  <c r="S2948" i="42"/>
  <c r="S2960" i="42"/>
  <c r="S2964" i="42"/>
  <c r="S2968" i="42"/>
  <c r="S2980" i="42"/>
  <c r="S2984" i="42"/>
  <c r="S2988" i="42"/>
  <c r="S2996" i="42"/>
  <c r="S3000" i="42"/>
  <c r="S3004" i="42"/>
  <c r="S40" i="42"/>
  <c r="S44" i="42"/>
  <c r="S48" i="42"/>
  <c r="S64" i="42"/>
  <c r="S72" i="42"/>
  <c r="S80" i="42"/>
  <c r="S92" i="42"/>
  <c r="S104" i="42"/>
  <c r="S108" i="42"/>
  <c r="S124" i="42"/>
  <c r="S132" i="42"/>
  <c r="S144" i="42"/>
  <c r="S160" i="42"/>
  <c r="S168" i="42"/>
  <c r="S196" i="42"/>
  <c r="S220" i="42"/>
  <c r="S288" i="42"/>
  <c r="S320" i="42"/>
  <c r="S376" i="42"/>
  <c r="S388" i="42"/>
  <c r="S420" i="42"/>
  <c r="S476" i="42"/>
  <c r="S500" i="42"/>
  <c r="S704" i="42"/>
  <c r="S792" i="42"/>
  <c r="S972" i="42"/>
  <c r="S1004" i="42"/>
  <c r="S1128" i="42"/>
  <c r="S1192" i="42"/>
  <c r="S1452" i="42"/>
  <c r="S1500" i="42"/>
  <c r="S1560" i="42"/>
  <c r="S1616" i="42"/>
  <c r="S1664" i="42"/>
  <c r="S1760" i="42"/>
  <c r="S1772" i="42"/>
  <c r="S1816" i="42"/>
  <c r="S1848" i="42"/>
  <c r="S1888" i="42"/>
  <c r="S1932" i="42"/>
  <c r="S2028" i="42"/>
  <c r="S2064" i="42"/>
  <c r="S2112" i="42"/>
  <c r="S2152" i="42"/>
  <c r="S2188" i="42"/>
  <c r="S2220" i="42"/>
  <c r="S2256" i="42"/>
  <c r="S2268" i="42"/>
  <c r="S2320" i="42"/>
  <c r="S2376" i="42"/>
  <c r="S2388" i="42"/>
  <c r="S2476" i="42"/>
  <c r="S2488" i="42"/>
  <c r="S2532" i="42"/>
  <c r="S2544" i="42"/>
  <c r="S2572" i="42"/>
  <c r="S2584" i="42"/>
  <c r="S2592" i="42"/>
  <c r="S2600" i="42"/>
  <c r="S2680" i="42"/>
  <c r="S2708" i="42"/>
  <c r="S2720" i="42"/>
  <c r="S2772" i="42"/>
  <c r="S2868" i="42"/>
  <c r="S2888" i="42"/>
  <c r="S2952" i="42"/>
  <c r="S2972" i="42"/>
  <c r="S224" i="42"/>
  <c r="S380" i="42"/>
  <c r="S448" i="42"/>
  <c r="S708" i="42"/>
  <c r="S1064" i="42"/>
  <c r="S1224" i="42"/>
  <c r="S1388" i="42"/>
  <c r="S1688" i="42"/>
  <c r="S1872" i="42"/>
  <c r="S2004" i="42"/>
  <c r="S2176" i="42"/>
  <c r="S2456" i="42"/>
  <c r="S2580" i="42"/>
  <c r="S2668" i="42"/>
  <c r="S2748" i="42"/>
  <c r="S2836" i="42"/>
  <c r="S3008" i="42"/>
  <c r="S20" i="42"/>
  <c r="S2452" i="42"/>
  <c r="S2792" i="42"/>
  <c r="S16" i="42"/>
  <c r="E36" i="44"/>
  <c r="E44" i="44"/>
  <c r="E91" i="44" l="1"/>
  <c r="S14" i="42"/>
  <c r="S3012" i="42"/>
  <c r="S13" i="42"/>
  <c r="H16" i="64"/>
  <c r="E94" i="44" l="1"/>
  <c r="H246" i="79"/>
  <c r="H245" i="79"/>
  <c r="H244" i="79"/>
  <c r="H243" i="79"/>
  <c r="H242" i="79"/>
  <c r="H241" i="79"/>
  <c r="H240" i="79"/>
  <c r="H239" i="79"/>
  <c r="H238" i="79"/>
  <c r="H237" i="79"/>
  <c r="H236" i="79"/>
  <c r="H235" i="79"/>
  <c r="H234" i="79"/>
  <c r="H233" i="79"/>
  <c r="H232" i="79"/>
  <c r="H231" i="79"/>
  <c r="H230" i="79"/>
  <c r="H229" i="79"/>
  <c r="H228" i="79"/>
  <c r="H227" i="79"/>
  <c r="H226" i="79"/>
  <c r="H225" i="79"/>
  <c r="H224" i="79"/>
  <c r="H223" i="79"/>
  <c r="H222" i="79"/>
  <c r="H221" i="79"/>
  <c r="H220" i="79"/>
  <c r="H219" i="79"/>
  <c r="H218" i="79"/>
  <c r="H217" i="79"/>
  <c r="H216" i="79"/>
  <c r="H215" i="79"/>
  <c r="H214" i="79"/>
  <c r="H213" i="79"/>
  <c r="H212" i="79"/>
  <c r="H211" i="79"/>
  <c r="H210" i="79"/>
  <c r="H209" i="79"/>
  <c r="H208" i="79"/>
  <c r="H207" i="79"/>
  <c r="H206" i="79"/>
  <c r="H205" i="79"/>
  <c r="H204" i="79"/>
  <c r="H203" i="79"/>
  <c r="H202" i="79"/>
  <c r="H201" i="79"/>
  <c r="H200" i="79"/>
  <c r="H199" i="79"/>
  <c r="H198" i="79"/>
  <c r="H197" i="79"/>
  <c r="H196" i="79"/>
  <c r="H195" i="79"/>
  <c r="H194" i="79"/>
  <c r="H193" i="79"/>
  <c r="H192" i="79"/>
  <c r="H191" i="79"/>
  <c r="H190" i="79"/>
  <c r="H189" i="79"/>
  <c r="H188" i="79"/>
  <c r="H187" i="79"/>
  <c r="H186" i="79"/>
  <c r="H185" i="79"/>
  <c r="H184" i="79"/>
  <c r="H183" i="79"/>
  <c r="H182" i="79"/>
  <c r="H181" i="79"/>
  <c r="H180" i="79"/>
  <c r="H179" i="79"/>
  <c r="H178" i="79"/>
  <c r="H177" i="79"/>
  <c r="H176" i="79"/>
  <c r="H175" i="79"/>
  <c r="H174" i="79"/>
  <c r="H173" i="79"/>
  <c r="H172" i="79"/>
  <c r="H171" i="79"/>
  <c r="H170" i="79"/>
  <c r="H169" i="79"/>
  <c r="H168" i="79"/>
  <c r="H167" i="79"/>
  <c r="H166" i="79"/>
  <c r="H165" i="79"/>
  <c r="H164" i="79"/>
  <c r="H163" i="79"/>
  <c r="H162" i="79"/>
  <c r="H161" i="79"/>
  <c r="H160" i="79"/>
  <c r="H159" i="79"/>
  <c r="H158" i="79"/>
  <c r="H157" i="79"/>
  <c r="H156" i="79"/>
  <c r="H155" i="79"/>
  <c r="H154" i="79"/>
  <c r="H153" i="79"/>
  <c r="H152" i="79"/>
  <c r="H151" i="79"/>
  <c r="C7" i="64" l="1"/>
  <c r="D62" i="1" l="1"/>
  <c r="E51" i="75"/>
  <c r="L51" i="75" s="1"/>
  <c r="E81" i="1" l="1"/>
  <c r="E82" i="1"/>
  <c r="E83" i="1"/>
  <c r="E84" i="1"/>
  <c r="E85" i="1"/>
  <c r="E86" i="1"/>
  <c r="E87" i="1"/>
  <c r="E88" i="1"/>
  <c r="E89" i="1"/>
  <c r="E90" i="1"/>
  <c r="E91" i="1"/>
  <c r="E92" i="1"/>
  <c r="E80" i="1"/>
  <c r="E93" i="1" l="1"/>
  <c r="B115" i="44" l="1"/>
  <c r="C12" i="64"/>
  <c r="C90" i="75"/>
  <c r="D77" i="75" s="1"/>
  <c r="B87" i="71"/>
  <c r="B6" i="71"/>
  <c r="D78" i="75" l="1"/>
  <c r="D82" i="75"/>
  <c r="D86" i="75"/>
  <c r="D79" i="75"/>
  <c r="D83" i="75"/>
  <c r="D87" i="75"/>
  <c r="D80" i="75"/>
  <c r="D84" i="75"/>
  <c r="D88" i="75"/>
  <c r="D81" i="75"/>
  <c r="D85" i="75"/>
  <c r="D89" i="75"/>
  <c r="C19" i="71"/>
  <c r="B6" i="73"/>
  <c r="B5" i="73"/>
  <c r="B4" i="73"/>
  <c r="B5" i="71"/>
  <c r="B4" i="71"/>
  <c r="C6" i="64"/>
  <c r="C5" i="64"/>
  <c r="C18" i="71"/>
  <c r="B17" i="44"/>
  <c r="D90" i="75" l="1"/>
  <c r="F81" i="1"/>
  <c r="F85" i="1"/>
  <c r="F89" i="1"/>
  <c r="F83" i="1"/>
  <c r="F87" i="1"/>
  <c r="F91" i="1"/>
  <c r="F82" i="1"/>
  <c r="F86" i="1"/>
  <c r="F90" i="1"/>
  <c r="F84" i="1"/>
  <c r="F88" i="1"/>
  <c r="F92" i="1"/>
  <c r="F80" i="1"/>
  <c r="D5" i="76"/>
  <c r="B3" i="44"/>
  <c r="B4" i="44"/>
  <c r="B5" i="44"/>
  <c r="B6" i="44"/>
  <c r="B6" i="72"/>
  <c r="B5" i="72"/>
  <c r="B4" i="72"/>
  <c r="B3" i="72"/>
  <c r="B3" i="71"/>
  <c r="L10" i="42"/>
  <c r="L9" i="42"/>
  <c r="C16" i="73"/>
  <c r="B16" i="44"/>
  <c r="L8" i="42"/>
  <c r="F93" i="1" l="1"/>
  <c r="H29" i="64"/>
  <c r="C14" i="76" l="1"/>
  <c r="C13" i="76"/>
  <c r="D2" i="72" l="1"/>
  <c r="C15" i="72"/>
  <c r="B3" i="73"/>
  <c r="C4" i="64"/>
  <c r="D2" i="44"/>
  <c r="D2" i="73"/>
  <c r="C17" i="71"/>
  <c r="M51" i="75" l="1"/>
  <c r="C15" i="73"/>
  <c r="C14" i="72" l="1"/>
  <c r="P3013" i="42"/>
  <c r="Q14" i="42" l="1"/>
  <c r="R14" i="42"/>
  <c r="Q15" i="42"/>
  <c r="R15" i="42"/>
  <c r="Q16" i="42"/>
  <c r="R16" i="42"/>
  <c r="Q17" i="42"/>
  <c r="R17" i="42"/>
  <c r="Q18" i="42"/>
  <c r="R18" i="42"/>
  <c r="Q19" i="42"/>
  <c r="R19" i="42"/>
  <c r="Q20" i="42"/>
  <c r="R20" i="42"/>
  <c r="Q21" i="42"/>
  <c r="R21" i="42"/>
  <c r="Q22" i="42"/>
  <c r="R22" i="42"/>
  <c r="Q23" i="42"/>
  <c r="R23" i="42"/>
  <c r="Q24" i="42"/>
  <c r="R24" i="42"/>
  <c r="Q25" i="42"/>
  <c r="R25" i="42"/>
  <c r="Q26" i="42"/>
  <c r="R26" i="42"/>
  <c r="Q27" i="42"/>
  <c r="R27" i="42"/>
  <c r="Q28" i="42"/>
  <c r="R28" i="42"/>
  <c r="Q29" i="42"/>
  <c r="R29" i="42"/>
  <c r="Q30" i="42"/>
  <c r="R30" i="42"/>
  <c r="Q31" i="42"/>
  <c r="R31" i="42"/>
  <c r="Q32" i="42"/>
  <c r="R32" i="42"/>
  <c r="Q33" i="42"/>
  <c r="R33" i="42"/>
  <c r="Q34" i="42"/>
  <c r="R34" i="42"/>
  <c r="Q35" i="42"/>
  <c r="R35" i="42"/>
  <c r="Q36" i="42"/>
  <c r="R36" i="42"/>
  <c r="Q37" i="42"/>
  <c r="R37" i="42"/>
  <c r="Q38" i="42"/>
  <c r="R38" i="42"/>
  <c r="Q39" i="42"/>
  <c r="R39" i="42"/>
  <c r="Q40" i="42"/>
  <c r="R40" i="42"/>
  <c r="Q41" i="42"/>
  <c r="R41" i="42"/>
  <c r="Q42" i="42"/>
  <c r="R42" i="42"/>
  <c r="Q43" i="42"/>
  <c r="R43" i="42"/>
  <c r="Q44" i="42"/>
  <c r="R44" i="42"/>
  <c r="Q45" i="42"/>
  <c r="R45" i="42"/>
  <c r="Q46" i="42"/>
  <c r="R46" i="42"/>
  <c r="Q47" i="42"/>
  <c r="R47" i="42"/>
  <c r="Q48" i="42"/>
  <c r="R48" i="42"/>
  <c r="Q49" i="42"/>
  <c r="R49" i="42"/>
  <c r="Q50" i="42"/>
  <c r="R50" i="42"/>
  <c r="Q51" i="42"/>
  <c r="R51" i="42"/>
  <c r="Q52" i="42"/>
  <c r="R52" i="42"/>
  <c r="Q53" i="42"/>
  <c r="R53" i="42"/>
  <c r="Q54" i="42"/>
  <c r="R54" i="42"/>
  <c r="Q55" i="42"/>
  <c r="R55" i="42"/>
  <c r="Q56" i="42"/>
  <c r="R56" i="42"/>
  <c r="Q57" i="42"/>
  <c r="R57" i="42"/>
  <c r="Q58" i="42"/>
  <c r="R58" i="42"/>
  <c r="Q59" i="42"/>
  <c r="R59" i="42"/>
  <c r="Q60" i="42"/>
  <c r="R60" i="42"/>
  <c r="Q61" i="42"/>
  <c r="R61" i="42"/>
  <c r="Q62" i="42"/>
  <c r="R62" i="42"/>
  <c r="Q63" i="42"/>
  <c r="R63" i="42"/>
  <c r="Q64" i="42"/>
  <c r="R64" i="42"/>
  <c r="Q65" i="42"/>
  <c r="R65" i="42"/>
  <c r="Q66" i="42"/>
  <c r="R66" i="42"/>
  <c r="Q67" i="42"/>
  <c r="R67" i="42"/>
  <c r="Q68" i="42"/>
  <c r="R68" i="42"/>
  <c r="Q69" i="42"/>
  <c r="R69" i="42"/>
  <c r="Q70" i="42"/>
  <c r="R70" i="42"/>
  <c r="Q71" i="42"/>
  <c r="R71" i="42"/>
  <c r="Q72" i="42"/>
  <c r="R72" i="42"/>
  <c r="Q73" i="42"/>
  <c r="R73" i="42"/>
  <c r="Q74" i="42"/>
  <c r="R74" i="42"/>
  <c r="Q75" i="42"/>
  <c r="R75" i="42"/>
  <c r="Q76" i="42"/>
  <c r="R76" i="42"/>
  <c r="Q77" i="42"/>
  <c r="R77" i="42"/>
  <c r="Q78" i="42"/>
  <c r="R78" i="42"/>
  <c r="Q79" i="42"/>
  <c r="R79" i="42"/>
  <c r="Q80" i="42"/>
  <c r="R80" i="42"/>
  <c r="Q81" i="42"/>
  <c r="R81" i="42"/>
  <c r="Q82" i="42"/>
  <c r="R82" i="42"/>
  <c r="Q83" i="42"/>
  <c r="R83" i="42"/>
  <c r="Q84" i="42"/>
  <c r="R84" i="42"/>
  <c r="Q85" i="42"/>
  <c r="R85" i="42"/>
  <c r="Q86" i="42"/>
  <c r="R86" i="42"/>
  <c r="Q87" i="42"/>
  <c r="R87" i="42"/>
  <c r="Q88" i="42"/>
  <c r="R88" i="42"/>
  <c r="Q89" i="42"/>
  <c r="R89" i="42"/>
  <c r="Q90" i="42"/>
  <c r="R90" i="42"/>
  <c r="Q91" i="42"/>
  <c r="R91" i="42"/>
  <c r="Q92" i="42"/>
  <c r="R92" i="42"/>
  <c r="Q93" i="42"/>
  <c r="R93" i="42"/>
  <c r="Q94" i="42"/>
  <c r="R94" i="42"/>
  <c r="Q95" i="42"/>
  <c r="R95" i="42"/>
  <c r="Q96" i="42"/>
  <c r="R96" i="42"/>
  <c r="Q97" i="42"/>
  <c r="R97" i="42"/>
  <c r="Q98" i="42"/>
  <c r="R98" i="42"/>
  <c r="Q99" i="42"/>
  <c r="R99" i="42"/>
  <c r="Q100" i="42"/>
  <c r="R100" i="42"/>
  <c r="Q101" i="42"/>
  <c r="R101" i="42"/>
  <c r="Q102" i="42"/>
  <c r="R102" i="42"/>
  <c r="Q103" i="42"/>
  <c r="R103" i="42"/>
  <c r="Q104" i="42"/>
  <c r="R104" i="42"/>
  <c r="Q105" i="42"/>
  <c r="R105" i="42"/>
  <c r="Q106" i="42"/>
  <c r="R106" i="42"/>
  <c r="Q107" i="42"/>
  <c r="R107" i="42"/>
  <c r="Q108" i="42"/>
  <c r="R108" i="42"/>
  <c r="Q109" i="42"/>
  <c r="R109" i="42"/>
  <c r="Q110" i="42"/>
  <c r="R110" i="42"/>
  <c r="Q111" i="42"/>
  <c r="R111" i="42"/>
  <c r="Q112" i="42"/>
  <c r="R112" i="42"/>
  <c r="Q113" i="42"/>
  <c r="R113" i="42"/>
  <c r="Q114" i="42"/>
  <c r="R114" i="42"/>
  <c r="Q115" i="42"/>
  <c r="R115" i="42"/>
  <c r="Q116" i="42"/>
  <c r="R116" i="42"/>
  <c r="Q117" i="42"/>
  <c r="R117" i="42"/>
  <c r="Q118" i="42"/>
  <c r="R118" i="42"/>
  <c r="Q119" i="42"/>
  <c r="R119" i="42"/>
  <c r="Q120" i="42"/>
  <c r="R120" i="42"/>
  <c r="Q121" i="42"/>
  <c r="R121" i="42"/>
  <c r="Q122" i="42"/>
  <c r="R122" i="42"/>
  <c r="Q123" i="42"/>
  <c r="R123" i="42"/>
  <c r="Q124" i="42"/>
  <c r="R124" i="42"/>
  <c r="Q125" i="42"/>
  <c r="R125" i="42"/>
  <c r="Q126" i="42"/>
  <c r="R126" i="42"/>
  <c r="Q127" i="42"/>
  <c r="R127" i="42"/>
  <c r="Q128" i="42"/>
  <c r="R128" i="42"/>
  <c r="Q129" i="42"/>
  <c r="R129" i="42"/>
  <c r="Q130" i="42"/>
  <c r="R130" i="42"/>
  <c r="Q131" i="42"/>
  <c r="R131" i="42"/>
  <c r="Q132" i="42"/>
  <c r="R132" i="42"/>
  <c r="Q133" i="42"/>
  <c r="R133" i="42"/>
  <c r="Q134" i="42"/>
  <c r="R134" i="42"/>
  <c r="Q135" i="42"/>
  <c r="R135" i="42"/>
  <c r="Q136" i="42"/>
  <c r="R136" i="42"/>
  <c r="Q137" i="42"/>
  <c r="R137" i="42"/>
  <c r="Q138" i="42"/>
  <c r="R138" i="42"/>
  <c r="Q139" i="42"/>
  <c r="R139" i="42"/>
  <c r="Q140" i="42"/>
  <c r="R140" i="42"/>
  <c r="Q141" i="42"/>
  <c r="R141" i="42"/>
  <c r="Q142" i="42"/>
  <c r="R142" i="42"/>
  <c r="Q143" i="42"/>
  <c r="R143" i="42"/>
  <c r="Q144" i="42"/>
  <c r="R144" i="42"/>
  <c r="Q145" i="42"/>
  <c r="R145" i="42"/>
  <c r="Q146" i="42"/>
  <c r="R146" i="42"/>
  <c r="Q147" i="42"/>
  <c r="R147" i="42"/>
  <c r="Q148" i="42"/>
  <c r="R148" i="42"/>
  <c r="Q149" i="42"/>
  <c r="R149" i="42"/>
  <c r="Q150" i="42"/>
  <c r="R150" i="42"/>
  <c r="Q151" i="42"/>
  <c r="R151" i="42"/>
  <c r="Q152" i="42"/>
  <c r="R152" i="42"/>
  <c r="Q153" i="42"/>
  <c r="R153" i="42"/>
  <c r="Q154" i="42"/>
  <c r="R154" i="42"/>
  <c r="Q155" i="42"/>
  <c r="R155" i="42"/>
  <c r="Q156" i="42"/>
  <c r="R156" i="42"/>
  <c r="Q157" i="42"/>
  <c r="R157" i="42"/>
  <c r="Q158" i="42"/>
  <c r="R158" i="42"/>
  <c r="Q159" i="42"/>
  <c r="R159" i="42"/>
  <c r="Q160" i="42"/>
  <c r="R160" i="42"/>
  <c r="Q161" i="42"/>
  <c r="R161" i="42"/>
  <c r="Q162" i="42"/>
  <c r="R162" i="42"/>
  <c r="Q163" i="42"/>
  <c r="R163" i="42"/>
  <c r="Q164" i="42"/>
  <c r="R164" i="42"/>
  <c r="Q165" i="42"/>
  <c r="R165" i="42"/>
  <c r="Q166" i="42"/>
  <c r="R166" i="42"/>
  <c r="Q167" i="42"/>
  <c r="R167" i="42"/>
  <c r="Q168" i="42"/>
  <c r="R168" i="42"/>
  <c r="Q169" i="42"/>
  <c r="R169" i="42"/>
  <c r="Q170" i="42"/>
  <c r="R170" i="42"/>
  <c r="Q171" i="42"/>
  <c r="R171" i="42"/>
  <c r="Q172" i="42"/>
  <c r="R172" i="42"/>
  <c r="Q173" i="42"/>
  <c r="R173" i="42"/>
  <c r="Q174" i="42"/>
  <c r="R174" i="42"/>
  <c r="Q175" i="42"/>
  <c r="R175" i="42"/>
  <c r="Q176" i="42"/>
  <c r="R176" i="42"/>
  <c r="Q177" i="42"/>
  <c r="R177" i="42"/>
  <c r="Q178" i="42"/>
  <c r="R178" i="42"/>
  <c r="Q179" i="42"/>
  <c r="R179" i="42"/>
  <c r="Q180" i="42"/>
  <c r="R180" i="42"/>
  <c r="Q181" i="42"/>
  <c r="R181" i="42"/>
  <c r="Q182" i="42"/>
  <c r="R182" i="42"/>
  <c r="Q183" i="42"/>
  <c r="R183" i="42"/>
  <c r="Q184" i="42"/>
  <c r="R184" i="42"/>
  <c r="Q185" i="42"/>
  <c r="R185" i="42"/>
  <c r="Q186" i="42"/>
  <c r="R186" i="42"/>
  <c r="Q187" i="42"/>
  <c r="R187" i="42"/>
  <c r="Q188" i="42"/>
  <c r="R188" i="42"/>
  <c r="Q189" i="42"/>
  <c r="R189" i="42"/>
  <c r="Q190" i="42"/>
  <c r="R190" i="42"/>
  <c r="Q191" i="42"/>
  <c r="R191" i="42"/>
  <c r="Q192" i="42"/>
  <c r="R192" i="42"/>
  <c r="Q193" i="42"/>
  <c r="R193" i="42"/>
  <c r="Q194" i="42"/>
  <c r="R194" i="42"/>
  <c r="Q195" i="42"/>
  <c r="R195" i="42"/>
  <c r="Q196" i="42"/>
  <c r="R196" i="42"/>
  <c r="Q197" i="42"/>
  <c r="R197" i="42"/>
  <c r="Q198" i="42"/>
  <c r="R198" i="42"/>
  <c r="Q199" i="42"/>
  <c r="R199" i="42"/>
  <c r="Q200" i="42"/>
  <c r="R200" i="42"/>
  <c r="Q201" i="42"/>
  <c r="R201" i="42"/>
  <c r="Q202" i="42"/>
  <c r="R202" i="42"/>
  <c r="Q203" i="42"/>
  <c r="R203" i="42"/>
  <c r="Q204" i="42"/>
  <c r="R204" i="42"/>
  <c r="Q205" i="42"/>
  <c r="R205" i="42"/>
  <c r="Q206" i="42"/>
  <c r="R206" i="42"/>
  <c r="Q207" i="42"/>
  <c r="R207" i="42"/>
  <c r="Q208" i="42"/>
  <c r="R208" i="42"/>
  <c r="Q209" i="42"/>
  <c r="R209" i="42"/>
  <c r="Q210" i="42"/>
  <c r="R210" i="42"/>
  <c r="Q211" i="42"/>
  <c r="R211" i="42"/>
  <c r="Q212" i="42"/>
  <c r="R212" i="42"/>
  <c r="Q213" i="42"/>
  <c r="R213" i="42"/>
  <c r="Q214" i="42"/>
  <c r="R214" i="42"/>
  <c r="Q215" i="42"/>
  <c r="R215" i="42"/>
  <c r="Q216" i="42"/>
  <c r="R216" i="42"/>
  <c r="Q217" i="42"/>
  <c r="R217" i="42"/>
  <c r="Q218" i="42"/>
  <c r="R218" i="42"/>
  <c r="Q219" i="42"/>
  <c r="R219" i="42"/>
  <c r="Q220" i="42"/>
  <c r="R220" i="42"/>
  <c r="Q221" i="42"/>
  <c r="R221" i="42"/>
  <c r="Q222" i="42"/>
  <c r="R222" i="42"/>
  <c r="Q223" i="42"/>
  <c r="R223" i="42"/>
  <c r="Q224" i="42"/>
  <c r="R224" i="42"/>
  <c r="Q225" i="42"/>
  <c r="R225" i="42"/>
  <c r="Q226" i="42"/>
  <c r="R226" i="42"/>
  <c r="Q227" i="42"/>
  <c r="R227" i="42"/>
  <c r="Q228" i="42"/>
  <c r="R228" i="42"/>
  <c r="Q229" i="42"/>
  <c r="R229" i="42"/>
  <c r="Q230" i="42"/>
  <c r="R230" i="42"/>
  <c r="Q231" i="42"/>
  <c r="R231" i="42"/>
  <c r="Q232" i="42"/>
  <c r="R232" i="42"/>
  <c r="Q233" i="42"/>
  <c r="R233" i="42"/>
  <c r="Q234" i="42"/>
  <c r="R234" i="42"/>
  <c r="Q235" i="42"/>
  <c r="R235" i="42"/>
  <c r="Q236" i="42"/>
  <c r="R236" i="42"/>
  <c r="Q237" i="42"/>
  <c r="R237" i="42"/>
  <c r="Q238" i="42"/>
  <c r="R238" i="42"/>
  <c r="Q239" i="42"/>
  <c r="R239" i="42"/>
  <c r="Q240" i="42"/>
  <c r="R240" i="42"/>
  <c r="Q241" i="42"/>
  <c r="R241" i="42"/>
  <c r="Q242" i="42"/>
  <c r="R242" i="42"/>
  <c r="Q243" i="42"/>
  <c r="R243" i="42"/>
  <c r="Q244" i="42"/>
  <c r="R244" i="42"/>
  <c r="Q245" i="42"/>
  <c r="R245" i="42"/>
  <c r="Q246" i="42"/>
  <c r="R246" i="42"/>
  <c r="Q247" i="42"/>
  <c r="R247" i="42"/>
  <c r="Q248" i="42"/>
  <c r="R248" i="42"/>
  <c r="Q249" i="42"/>
  <c r="R249" i="42"/>
  <c r="Q250" i="42"/>
  <c r="R250" i="42"/>
  <c r="Q251" i="42"/>
  <c r="R251" i="42"/>
  <c r="Q252" i="42"/>
  <c r="R252" i="42"/>
  <c r="Q253" i="42"/>
  <c r="R253" i="42"/>
  <c r="Q254" i="42"/>
  <c r="R254" i="42"/>
  <c r="Q255" i="42"/>
  <c r="R255" i="42"/>
  <c r="Q256" i="42"/>
  <c r="R256" i="42"/>
  <c r="Q257" i="42"/>
  <c r="R257" i="42"/>
  <c r="Q258" i="42"/>
  <c r="R258" i="42"/>
  <c r="Q259" i="42"/>
  <c r="R259" i="42"/>
  <c r="Q260" i="42"/>
  <c r="R260" i="42"/>
  <c r="Q261" i="42"/>
  <c r="R261" i="42"/>
  <c r="Q262" i="42"/>
  <c r="R262" i="42"/>
  <c r="Q263" i="42"/>
  <c r="R263" i="42"/>
  <c r="Q264" i="42"/>
  <c r="R264" i="42"/>
  <c r="Q265" i="42"/>
  <c r="R265" i="42"/>
  <c r="Q266" i="42"/>
  <c r="R266" i="42"/>
  <c r="Q267" i="42"/>
  <c r="R267" i="42"/>
  <c r="Q268" i="42"/>
  <c r="R268" i="42"/>
  <c r="Q269" i="42"/>
  <c r="R269" i="42"/>
  <c r="Q270" i="42"/>
  <c r="R270" i="42"/>
  <c r="Q271" i="42"/>
  <c r="R271" i="42"/>
  <c r="Q272" i="42"/>
  <c r="R272" i="42"/>
  <c r="Q273" i="42"/>
  <c r="R273" i="42"/>
  <c r="Q274" i="42"/>
  <c r="R274" i="42"/>
  <c r="Q275" i="42"/>
  <c r="R275" i="42"/>
  <c r="Q276" i="42"/>
  <c r="R276" i="42"/>
  <c r="Q277" i="42"/>
  <c r="R277" i="42"/>
  <c r="Q278" i="42"/>
  <c r="R278" i="42"/>
  <c r="Q279" i="42"/>
  <c r="R279" i="42"/>
  <c r="Q280" i="42"/>
  <c r="R280" i="42"/>
  <c r="Q281" i="42"/>
  <c r="R281" i="42"/>
  <c r="Q282" i="42"/>
  <c r="R282" i="42"/>
  <c r="Q283" i="42"/>
  <c r="R283" i="42"/>
  <c r="Q284" i="42"/>
  <c r="R284" i="42"/>
  <c r="Q285" i="42"/>
  <c r="R285" i="42"/>
  <c r="Q286" i="42"/>
  <c r="R286" i="42"/>
  <c r="Q287" i="42"/>
  <c r="R287" i="42"/>
  <c r="Q288" i="42"/>
  <c r="R288" i="42"/>
  <c r="Q289" i="42"/>
  <c r="R289" i="42"/>
  <c r="Q290" i="42"/>
  <c r="R290" i="42"/>
  <c r="Q291" i="42"/>
  <c r="R291" i="42"/>
  <c r="Q292" i="42"/>
  <c r="R292" i="42"/>
  <c r="Q293" i="42"/>
  <c r="R293" i="42"/>
  <c r="Q294" i="42"/>
  <c r="R294" i="42"/>
  <c r="Q295" i="42"/>
  <c r="R295" i="42"/>
  <c r="Q296" i="42"/>
  <c r="R296" i="42"/>
  <c r="Q297" i="42"/>
  <c r="R297" i="42"/>
  <c r="Q298" i="42"/>
  <c r="R298" i="42"/>
  <c r="Q299" i="42"/>
  <c r="R299" i="42"/>
  <c r="Q300" i="42"/>
  <c r="R300" i="42"/>
  <c r="Q301" i="42"/>
  <c r="R301" i="42"/>
  <c r="Q302" i="42"/>
  <c r="R302" i="42"/>
  <c r="Q303" i="42"/>
  <c r="R303" i="42"/>
  <c r="Q304" i="42"/>
  <c r="R304" i="42"/>
  <c r="Q305" i="42"/>
  <c r="R305" i="42"/>
  <c r="Q306" i="42"/>
  <c r="R306" i="42"/>
  <c r="Q307" i="42"/>
  <c r="R307" i="42"/>
  <c r="Q308" i="42"/>
  <c r="R308" i="42"/>
  <c r="Q309" i="42"/>
  <c r="R309" i="42"/>
  <c r="Q310" i="42"/>
  <c r="R310" i="42"/>
  <c r="Q311" i="42"/>
  <c r="R311" i="42"/>
  <c r="Q312" i="42"/>
  <c r="R312" i="42"/>
  <c r="Q313" i="42"/>
  <c r="R313" i="42"/>
  <c r="Q314" i="42"/>
  <c r="R314" i="42"/>
  <c r="Q315" i="42"/>
  <c r="R315" i="42"/>
  <c r="Q316" i="42"/>
  <c r="R316" i="42"/>
  <c r="Q317" i="42"/>
  <c r="R317" i="42"/>
  <c r="Q318" i="42"/>
  <c r="R318" i="42"/>
  <c r="Q319" i="42"/>
  <c r="R319" i="42"/>
  <c r="Q320" i="42"/>
  <c r="R320" i="42"/>
  <c r="Q321" i="42"/>
  <c r="R321" i="42"/>
  <c r="Q322" i="42"/>
  <c r="R322" i="42"/>
  <c r="Q323" i="42"/>
  <c r="R323" i="42"/>
  <c r="Q324" i="42"/>
  <c r="R324" i="42"/>
  <c r="Q325" i="42"/>
  <c r="R325" i="42"/>
  <c r="Q326" i="42"/>
  <c r="R326" i="42"/>
  <c r="Q327" i="42"/>
  <c r="R327" i="42"/>
  <c r="Q328" i="42"/>
  <c r="R328" i="42"/>
  <c r="Q329" i="42"/>
  <c r="R329" i="42"/>
  <c r="Q330" i="42"/>
  <c r="R330" i="42"/>
  <c r="Q331" i="42"/>
  <c r="R331" i="42"/>
  <c r="Q332" i="42"/>
  <c r="R332" i="42"/>
  <c r="Q333" i="42"/>
  <c r="R333" i="42"/>
  <c r="Q334" i="42"/>
  <c r="R334" i="42"/>
  <c r="Q335" i="42"/>
  <c r="R335" i="42"/>
  <c r="Q336" i="42"/>
  <c r="R336" i="42"/>
  <c r="Q337" i="42"/>
  <c r="R337" i="42"/>
  <c r="Q338" i="42"/>
  <c r="R338" i="42"/>
  <c r="Q339" i="42"/>
  <c r="R339" i="42"/>
  <c r="Q340" i="42"/>
  <c r="R340" i="42"/>
  <c r="Q341" i="42"/>
  <c r="R341" i="42"/>
  <c r="Q342" i="42"/>
  <c r="R342" i="42"/>
  <c r="Q343" i="42"/>
  <c r="R343" i="42"/>
  <c r="Q344" i="42"/>
  <c r="R344" i="42"/>
  <c r="Q345" i="42"/>
  <c r="R345" i="42"/>
  <c r="Q346" i="42"/>
  <c r="R346" i="42"/>
  <c r="Q347" i="42"/>
  <c r="R347" i="42"/>
  <c r="Q348" i="42"/>
  <c r="R348" i="42"/>
  <c r="Q349" i="42"/>
  <c r="R349" i="42"/>
  <c r="Q350" i="42"/>
  <c r="R350" i="42"/>
  <c r="Q351" i="42"/>
  <c r="R351" i="42"/>
  <c r="Q352" i="42"/>
  <c r="R352" i="42"/>
  <c r="Q353" i="42"/>
  <c r="R353" i="42"/>
  <c r="Q354" i="42"/>
  <c r="R354" i="42"/>
  <c r="Q355" i="42"/>
  <c r="R355" i="42"/>
  <c r="Q356" i="42"/>
  <c r="R356" i="42"/>
  <c r="Q357" i="42"/>
  <c r="R357" i="42"/>
  <c r="Q358" i="42"/>
  <c r="R358" i="42"/>
  <c r="Q359" i="42"/>
  <c r="R359" i="42"/>
  <c r="Q360" i="42"/>
  <c r="R360" i="42"/>
  <c r="Q361" i="42"/>
  <c r="R361" i="42"/>
  <c r="Q362" i="42"/>
  <c r="R362" i="42"/>
  <c r="Q363" i="42"/>
  <c r="R363" i="42"/>
  <c r="Q364" i="42"/>
  <c r="R364" i="42"/>
  <c r="Q365" i="42"/>
  <c r="R365" i="42"/>
  <c r="Q366" i="42"/>
  <c r="R366" i="42"/>
  <c r="Q367" i="42"/>
  <c r="R367" i="42"/>
  <c r="Q368" i="42"/>
  <c r="R368" i="42"/>
  <c r="Q369" i="42"/>
  <c r="R369" i="42"/>
  <c r="Q370" i="42"/>
  <c r="R370" i="42"/>
  <c r="Q371" i="42"/>
  <c r="R371" i="42"/>
  <c r="Q372" i="42"/>
  <c r="R372" i="42"/>
  <c r="Q373" i="42"/>
  <c r="R373" i="42"/>
  <c r="Q374" i="42"/>
  <c r="R374" i="42"/>
  <c r="Q375" i="42"/>
  <c r="R375" i="42"/>
  <c r="Q376" i="42"/>
  <c r="R376" i="42"/>
  <c r="Q377" i="42"/>
  <c r="R377" i="42"/>
  <c r="Q378" i="42"/>
  <c r="R378" i="42"/>
  <c r="Q379" i="42"/>
  <c r="R379" i="42"/>
  <c r="Q380" i="42"/>
  <c r="R380" i="42"/>
  <c r="Q381" i="42"/>
  <c r="R381" i="42"/>
  <c r="Q382" i="42"/>
  <c r="R382" i="42"/>
  <c r="Q383" i="42"/>
  <c r="R383" i="42"/>
  <c r="Q384" i="42"/>
  <c r="R384" i="42"/>
  <c r="Q385" i="42"/>
  <c r="R385" i="42"/>
  <c r="Q386" i="42"/>
  <c r="R386" i="42"/>
  <c r="Q387" i="42"/>
  <c r="R387" i="42"/>
  <c r="Q388" i="42"/>
  <c r="R388" i="42"/>
  <c r="Q389" i="42"/>
  <c r="R389" i="42"/>
  <c r="Q390" i="42"/>
  <c r="R390" i="42"/>
  <c r="Q391" i="42"/>
  <c r="R391" i="42"/>
  <c r="Q392" i="42"/>
  <c r="R392" i="42"/>
  <c r="Q393" i="42"/>
  <c r="R393" i="42"/>
  <c r="Q394" i="42"/>
  <c r="R394" i="42"/>
  <c r="Q395" i="42"/>
  <c r="R395" i="42"/>
  <c r="Q396" i="42"/>
  <c r="R396" i="42"/>
  <c r="Q397" i="42"/>
  <c r="R397" i="42"/>
  <c r="Q398" i="42"/>
  <c r="R398" i="42"/>
  <c r="Q399" i="42"/>
  <c r="R399" i="42"/>
  <c r="Q400" i="42"/>
  <c r="R400" i="42"/>
  <c r="Q401" i="42"/>
  <c r="R401" i="42"/>
  <c r="Q402" i="42"/>
  <c r="R402" i="42"/>
  <c r="Q403" i="42"/>
  <c r="R403" i="42"/>
  <c r="Q404" i="42"/>
  <c r="R404" i="42"/>
  <c r="Q405" i="42"/>
  <c r="R405" i="42"/>
  <c r="Q406" i="42"/>
  <c r="R406" i="42"/>
  <c r="Q407" i="42"/>
  <c r="R407" i="42"/>
  <c r="Q408" i="42"/>
  <c r="R408" i="42"/>
  <c r="Q409" i="42"/>
  <c r="R409" i="42"/>
  <c r="Q410" i="42"/>
  <c r="R410" i="42"/>
  <c r="Q411" i="42"/>
  <c r="R411" i="42"/>
  <c r="Q412" i="42"/>
  <c r="R412" i="42"/>
  <c r="Q413" i="42"/>
  <c r="R413" i="42"/>
  <c r="Q414" i="42"/>
  <c r="R414" i="42"/>
  <c r="Q415" i="42"/>
  <c r="R415" i="42"/>
  <c r="Q416" i="42"/>
  <c r="R416" i="42"/>
  <c r="Q417" i="42"/>
  <c r="R417" i="42"/>
  <c r="Q418" i="42"/>
  <c r="R418" i="42"/>
  <c r="Q419" i="42"/>
  <c r="R419" i="42"/>
  <c r="Q420" i="42"/>
  <c r="R420" i="42"/>
  <c r="Q421" i="42"/>
  <c r="R421" i="42"/>
  <c r="Q422" i="42"/>
  <c r="R422" i="42"/>
  <c r="Q423" i="42"/>
  <c r="R423" i="42"/>
  <c r="Q424" i="42"/>
  <c r="R424" i="42"/>
  <c r="Q425" i="42"/>
  <c r="R425" i="42"/>
  <c r="Q426" i="42"/>
  <c r="R426" i="42"/>
  <c r="Q427" i="42"/>
  <c r="R427" i="42"/>
  <c r="Q428" i="42"/>
  <c r="R428" i="42"/>
  <c r="Q429" i="42"/>
  <c r="R429" i="42"/>
  <c r="Q430" i="42"/>
  <c r="R430" i="42"/>
  <c r="Q431" i="42"/>
  <c r="R431" i="42"/>
  <c r="Q432" i="42"/>
  <c r="R432" i="42"/>
  <c r="Q433" i="42"/>
  <c r="R433" i="42"/>
  <c r="Q434" i="42"/>
  <c r="R434" i="42"/>
  <c r="Q435" i="42"/>
  <c r="R435" i="42"/>
  <c r="Q436" i="42"/>
  <c r="R436" i="42"/>
  <c r="Q437" i="42"/>
  <c r="R437" i="42"/>
  <c r="Q438" i="42"/>
  <c r="R438" i="42"/>
  <c r="Q439" i="42"/>
  <c r="R439" i="42"/>
  <c r="Q440" i="42"/>
  <c r="R440" i="42"/>
  <c r="Q441" i="42"/>
  <c r="R441" i="42"/>
  <c r="Q442" i="42"/>
  <c r="R442" i="42"/>
  <c r="Q443" i="42"/>
  <c r="R443" i="42"/>
  <c r="Q444" i="42"/>
  <c r="R444" i="42"/>
  <c r="Q445" i="42"/>
  <c r="R445" i="42"/>
  <c r="Q446" i="42"/>
  <c r="R446" i="42"/>
  <c r="Q447" i="42"/>
  <c r="R447" i="42"/>
  <c r="Q448" i="42"/>
  <c r="R448" i="42"/>
  <c r="Q449" i="42"/>
  <c r="R449" i="42"/>
  <c r="Q450" i="42"/>
  <c r="R450" i="42"/>
  <c r="Q451" i="42"/>
  <c r="R451" i="42"/>
  <c r="Q452" i="42"/>
  <c r="R452" i="42"/>
  <c r="Q453" i="42"/>
  <c r="R453" i="42"/>
  <c r="Q454" i="42"/>
  <c r="R454" i="42"/>
  <c r="Q455" i="42"/>
  <c r="R455" i="42"/>
  <c r="Q456" i="42"/>
  <c r="R456" i="42"/>
  <c r="Q457" i="42"/>
  <c r="R457" i="42"/>
  <c r="Q458" i="42"/>
  <c r="R458" i="42"/>
  <c r="Q459" i="42"/>
  <c r="R459" i="42"/>
  <c r="Q460" i="42"/>
  <c r="R460" i="42"/>
  <c r="Q461" i="42"/>
  <c r="R461" i="42"/>
  <c r="Q462" i="42"/>
  <c r="R462" i="42"/>
  <c r="Q463" i="42"/>
  <c r="R463" i="42"/>
  <c r="Q464" i="42"/>
  <c r="R464" i="42"/>
  <c r="Q465" i="42"/>
  <c r="R465" i="42"/>
  <c r="Q466" i="42"/>
  <c r="R466" i="42"/>
  <c r="Q467" i="42"/>
  <c r="R467" i="42"/>
  <c r="Q468" i="42"/>
  <c r="R468" i="42"/>
  <c r="Q469" i="42"/>
  <c r="R469" i="42"/>
  <c r="Q470" i="42"/>
  <c r="R470" i="42"/>
  <c r="Q471" i="42"/>
  <c r="R471" i="42"/>
  <c r="Q472" i="42"/>
  <c r="R472" i="42"/>
  <c r="Q473" i="42"/>
  <c r="R473" i="42"/>
  <c r="Q474" i="42"/>
  <c r="R474" i="42"/>
  <c r="Q475" i="42"/>
  <c r="R475" i="42"/>
  <c r="Q476" i="42"/>
  <c r="R476" i="42"/>
  <c r="Q477" i="42"/>
  <c r="R477" i="42"/>
  <c r="Q478" i="42"/>
  <c r="R478" i="42"/>
  <c r="Q479" i="42"/>
  <c r="R479" i="42"/>
  <c r="Q480" i="42"/>
  <c r="R480" i="42"/>
  <c r="Q481" i="42"/>
  <c r="R481" i="42"/>
  <c r="Q482" i="42"/>
  <c r="R482" i="42"/>
  <c r="Q483" i="42"/>
  <c r="R483" i="42"/>
  <c r="Q484" i="42"/>
  <c r="R484" i="42"/>
  <c r="Q485" i="42"/>
  <c r="R485" i="42"/>
  <c r="Q486" i="42"/>
  <c r="R486" i="42"/>
  <c r="Q487" i="42"/>
  <c r="R487" i="42"/>
  <c r="Q488" i="42"/>
  <c r="R488" i="42"/>
  <c r="Q489" i="42"/>
  <c r="R489" i="42"/>
  <c r="Q490" i="42"/>
  <c r="R490" i="42"/>
  <c r="Q491" i="42"/>
  <c r="R491" i="42"/>
  <c r="Q492" i="42"/>
  <c r="R492" i="42"/>
  <c r="Q493" i="42"/>
  <c r="R493" i="42"/>
  <c r="Q494" i="42"/>
  <c r="R494" i="42"/>
  <c r="Q495" i="42"/>
  <c r="R495" i="42"/>
  <c r="Q496" i="42"/>
  <c r="R496" i="42"/>
  <c r="Q497" i="42"/>
  <c r="R497" i="42"/>
  <c r="Q498" i="42"/>
  <c r="R498" i="42"/>
  <c r="Q499" i="42"/>
  <c r="R499" i="42"/>
  <c r="Q500" i="42"/>
  <c r="R500" i="42"/>
  <c r="Q501" i="42"/>
  <c r="R501" i="42"/>
  <c r="Q502" i="42"/>
  <c r="R502" i="42"/>
  <c r="Q503" i="42"/>
  <c r="R503" i="42"/>
  <c r="Q504" i="42"/>
  <c r="R504" i="42"/>
  <c r="Q505" i="42"/>
  <c r="R505" i="42"/>
  <c r="Q506" i="42"/>
  <c r="R506" i="42"/>
  <c r="Q507" i="42"/>
  <c r="R507" i="42"/>
  <c r="Q508" i="42"/>
  <c r="R508" i="42"/>
  <c r="Q509" i="42"/>
  <c r="R509" i="42"/>
  <c r="Q510" i="42"/>
  <c r="R510" i="42"/>
  <c r="Q511" i="42"/>
  <c r="R511" i="42"/>
  <c r="Q512" i="42"/>
  <c r="R512" i="42"/>
  <c r="Q513" i="42"/>
  <c r="R513" i="42"/>
  <c r="Q514" i="42"/>
  <c r="R514" i="42"/>
  <c r="Q515" i="42"/>
  <c r="R515" i="42"/>
  <c r="Q516" i="42"/>
  <c r="R516" i="42"/>
  <c r="Q517" i="42"/>
  <c r="R517" i="42"/>
  <c r="Q518" i="42"/>
  <c r="R518" i="42"/>
  <c r="Q519" i="42"/>
  <c r="R519" i="42"/>
  <c r="Q520" i="42"/>
  <c r="R520" i="42"/>
  <c r="Q521" i="42"/>
  <c r="R521" i="42"/>
  <c r="Q522" i="42"/>
  <c r="R522" i="42"/>
  <c r="Q523" i="42"/>
  <c r="R523" i="42"/>
  <c r="Q524" i="42"/>
  <c r="R524" i="42"/>
  <c r="Q525" i="42"/>
  <c r="R525" i="42"/>
  <c r="Q526" i="42"/>
  <c r="R526" i="42"/>
  <c r="Q527" i="42"/>
  <c r="R527" i="42"/>
  <c r="Q528" i="42"/>
  <c r="R528" i="42"/>
  <c r="Q529" i="42"/>
  <c r="R529" i="42"/>
  <c r="Q530" i="42"/>
  <c r="R530" i="42"/>
  <c r="Q531" i="42"/>
  <c r="R531" i="42"/>
  <c r="Q532" i="42"/>
  <c r="R532" i="42"/>
  <c r="Q533" i="42"/>
  <c r="R533" i="42"/>
  <c r="Q534" i="42"/>
  <c r="R534" i="42"/>
  <c r="Q535" i="42"/>
  <c r="R535" i="42"/>
  <c r="Q536" i="42"/>
  <c r="R536" i="42"/>
  <c r="Q537" i="42"/>
  <c r="R537" i="42"/>
  <c r="Q538" i="42"/>
  <c r="R538" i="42"/>
  <c r="Q539" i="42"/>
  <c r="R539" i="42"/>
  <c r="Q540" i="42"/>
  <c r="R540" i="42"/>
  <c r="Q541" i="42"/>
  <c r="R541" i="42"/>
  <c r="Q542" i="42"/>
  <c r="R542" i="42"/>
  <c r="Q543" i="42"/>
  <c r="R543" i="42"/>
  <c r="Q544" i="42"/>
  <c r="R544" i="42"/>
  <c r="Q545" i="42"/>
  <c r="R545" i="42"/>
  <c r="Q546" i="42"/>
  <c r="R546" i="42"/>
  <c r="Q547" i="42"/>
  <c r="R547" i="42"/>
  <c r="Q548" i="42"/>
  <c r="R548" i="42"/>
  <c r="Q549" i="42"/>
  <c r="R549" i="42"/>
  <c r="Q550" i="42"/>
  <c r="R550" i="42"/>
  <c r="Q551" i="42"/>
  <c r="R551" i="42"/>
  <c r="Q552" i="42"/>
  <c r="R552" i="42"/>
  <c r="Q553" i="42"/>
  <c r="R553" i="42"/>
  <c r="Q554" i="42"/>
  <c r="R554" i="42"/>
  <c r="Q555" i="42"/>
  <c r="R555" i="42"/>
  <c r="Q556" i="42"/>
  <c r="R556" i="42"/>
  <c r="Q557" i="42"/>
  <c r="R557" i="42"/>
  <c r="Q558" i="42"/>
  <c r="R558" i="42"/>
  <c r="Q559" i="42"/>
  <c r="R559" i="42"/>
  <c r="Q560" i="42"/>
  <c r="R560" i="42"/>
  <c r="Q561" i="42"/>
  <c r="R561" i="42"/>
  <c r="Q562" i="42"/>
  <c r="R562" i="42"/>
  <c r="Q563" i="42"/>
  <c r="R563" i="42"/>
  <c r="Q564" i="42"/>
  <c r="R564" i="42"/>
  <c r="Q565" i="42"/>
  <c r="R565" i="42"/>
  <c r="Q566" i="42"/>
  <c r="R566" i="42"/>
  <c r="Q567" i="42"/>
  <c r="R567" i="42"/>
  <c r="Q568" i="42"/>
  <c r="R568" i="42"/>
  <c r="Q569" i="42"/>
  <c r="R569" i="42"/>
  <c r="Q570" i="42"/>
  <c r="R570" i="42"/>
  <c r="Q571" i="42"/>
  <c r="R571" i="42"/>
  <c r="Q572" i="42"/>
  <c r="R572" i="42"/>
  <c r="Q573" i="42"/>
  <c r="R573" i="42"/>
  <c r="Q574" i="42"/>
  <c r="R574" i="42"/>
  <c r="Q575" i="42"/>
  <c r="R575" i="42"/>
  <c r="Q576" i="42"/>
  <c r="R576" i="42"/>
  <c r="Q577" i="42"/>
  <c r="R577" i="42"/>
  <c r="Q578" i="42"/>
  <c r="R578" i="42"/>
  <c r="Q579" i="42"/>
  <c r="R579" i="42"/>
  <c r="Q580" i="42"/>
  <c r="R580" i="42"/>
  <c r="Q581" i="42"/>
  <c r="R581" i="42"/>
  <c r="Q582" i="42"/>
  <c r="R582" i="42"/>
  <c r="Q583" i="42"/>
  <c r="R583" i="42"/>
  <c r="Q584" i="42"/>
  <c r="R584" i="42"/>
  <c r="Q585" i="42"/>
  <c r="R585" i="42"/>
  <c r="Q586" i="42"/>
  <c r="R586" i="42"/>
  <c r="Q587" i="42"/>
  <c r="R587" i="42"/>
  <c r="Q588" i="42"/>
  <c r="R588" i="42"/>
  <c r="Q589" i="42"/>
  <c r="R589" i="42"/>
  <c r="Q590" i="42"/>
  <c r="R590" i="42"/>
  <c r="Q591" i="42"/>
  <c r="R591" i="42"/>
  <c r="Q592" i="42"/>
  <c r="R592" i="42"/>
  <c r="Q593" i="42"/>
  <c r="R593" i="42"/>
  <c r="Q594" i="42"/>
  <c r="R594" i="42"/>
  <c r="Q595" i="42"/>
  <c r="R595" i="42"/>
  <c r="Q596" i="42"/>
  <c r="R596" i="42"/>
  <c r="Q597" i="42"/>
  <c r="R597" i="42"/>
  <c r="Q598" i="42"/>
  <c r="R598" i="42"/>
  <c r="Q599" i="42"/>
  <c r="R599" i="42"/>
  <c r="Q600" i="42"/>
  <c r="R600" i="42"/>
  <c r="Q601" i="42"/>
  <c r="R601" i="42"/>
  <c r="Q602" i="42"/>
  <c r="R602" i="42"/>
  <c r="Q603" i="42"/>
  <c r="R603" i="42"/>
  <c r="Q604" i="42"/>
  <c r="R604" i="42"/>
  <c r="Q605" i="42"/>
  <c r="R605" i="42"/>
  <c r="Q606" i="42"/>
  <c r="R606" i="42"/>
  <c r="Q607" i="42"/>
  <c r="R607" i="42"/>
  <c r="Q608" i="42"/>
  <c r="R608" i="42"/>
  <c r="Q609" i="42"/>
  <c r="R609" i="42"/>
  <c r="Q610" i="42"/>
  <c r="R610" i="42"/>
  <c r="Q611" i="42"/>
  <c r="R611" i="42"/>
  <c r="Q612" i="42"/>
  <c r="R612" i="42"/>
  <c r="Q613" i="42"/>
  <c r="R613" i="42"/>
  <c r="Q614" i="42"/>
  <c r="R614" i="42"/>
  <c r="Q615" i="42"/>
  <c r="R615" i="42"/>
  <c r="Q616" i="42"/>
  <c r="R616" i="42"/>
  <c r="Q617" i="42"/>
  <c r="R617" i="42"/>
  <c r="Q618" i="42"/>
  <c r="R618" i="42"/>
  <c r="Q619" i="42"/>
  <c r="R619" i="42"/>
  <c r="Q620" i="42"/>
  <c r="R620" i="42"/>
  <c r="Q621" i="42"/>
  <c r="R621" i="42"/>
  <c r="Q622" i="42"/>
  <c r="R622" i="42"/>
  <c r="Q623" i="42"/>
  <c r="R623" i="42"/>
  <c r="Q624" i="42"/>
  <c r="R624" i="42"/>
  <c r="Q625" i="42"/>
  <c r="R625" i="42"/>
  <c r="Q626" i="42"/>
  <c r="R626" i="42"/>
  <c r="Q627" i="42"/>
  <c r="R627" i="42"/>
  <c r="Q628" i="42"/>
  <c r="R628" i="42"/>
  <c r="Q629" i="42"/>
  <c r="R629" i="42"/>
  <c r="Q630" i="42"/>
  <c r="R630" i="42"/>
  <c r="Q631" i="42"/>
  <c r="R631" i="42"/>
  <c r="Q632" i="42"/>
  <c r="R632" i="42"/>
  <c r="Q633" i="42"/>
  <c r="R633" i="42"/>
  <c r="Q634" i="42"/>
  <c r="R634" i="42"/>
  <c r="Q635" i="42"/>
  <c r="R635" i="42"/>
  <c r="Q636" i="42"/>
  <c r="R636" i="42"/>
  <c r="Q637" i="42"/>
  <c r="R637" i="42"/>
  <c r="Q638" i="42"/>
  <c r="R638" i="42"/>
  <c r="Q639" i="42"/>
  <c r="R639" i="42"/>
  <c r="Q640" i="42"/>
  <c r="R640" i="42"/>
  <c r="Q641" i="42"/>
  <c r="R641" i="42"/>
  <c r="Q642" i="42"/>
  <c r="R642" i="42"/>
  <c r="Q643" i="42"/>
  <c r="R643" i="42"/>
  <c r="Q644" i="42"/>
  <c r="R644" i="42"/>
  <c r="Q645" i="42"/>
  <c r="R645" i="42"/>
  <c r="Q646" i="42"/>
  <c r="R646" i="42"/>
  <c r="Q647" i="42"/>
  <c r="R647" i="42"/>
  <c r="Q648" i="42"/>
  <c r="R648" i="42"/>
  <c r="Q649" i="42"/>
  <c r="R649" i="42"/>
  <c r="Q650" i="42"/>
  <c r="R650" i="42"/>
  <c r="Q651" i="42"/>
  <c r="R651" i="42"/>
  <c r="Q652" i="42"/>
  <c r="R652" i="42"/>
  <c r="Q653" i="42"/>
  <c r="R653" i="42"/>
  <c r="Q654" i="42"/>
  <c r="R654" i="42"/>
  <c r="Q655" i="42"/>
  <c r="R655" i="42"/>
  <c r="Q656" i="42"/>
  <c r="R656" i="42"/>
  <c r="Q657" i="42"/>
  <c r="R657" i="42"/>
  <c r="Q658" i="42"/>
  <c r="R658" i="42"/>
  <c r="Q659" i="42"/>
  <c r="R659" i="42"/>
  <c r="Q660" i="42"/>
  <c r="R660" i="42"/>
  <c r="Q661" i="42"/>
  <c r="R661" i="42"/>
  <c r="Q662" i="42"/>
  <c r="R662" i="42"/>
  <c r="Q663" i="42"/>
  <c r="R663" i="42"/>
  <c r="Q664" i="42"/>
  <c r="R664" i="42"/>
  <c r="Q665" i="42"/>
  <c r="R665" i="42"/>
  <c r="Q666" i="42"/>
  <c r="R666" i="42"/>
  <c r="Q667" i="42"/>
  <c r="R667" i="42"/>
  <c r="Q668" i="42"/>
  <c r="R668" i="42"/>
  <c r="Q669" i="42"/>
  <c r="R669" i="42"/>
  <c r="Q670" i="42"/>
  <c r="R670" i="42"/>
  <c r="Q671" i="42"/>
  <c r="R671" i="42"/>
  <c r="Q672" i="42"/>
  <c r="R672" i="42"/>
  <c r="Q673" i="42"/>
  <c r="R673" i="42"/>
  <c r="Q674" i="42"/>
  <c r="R674" i="42"/>
  <c r="Q675" i="42"/>
  <c r="R675" i="42"/>
  <c r="Q676" i="42"/>
  <c r="R676" i="42"/>
  <c r="Q677" i="42"/>
  <c r="R677" i="42"/>
  <c r="Q678" i="42"/>
  <c r="R678" i="42"/>
  <c r="Q679" i="42"/>
  <c r="R679" i="42"/>
  <c r="Q680" i="42"/>
  <c r="R680" i="42"/>
  <c r="Q681" i="42"/>
  <c r="R681" i="42"/>
  <c r="Q682" i="42"/>
  <c r="R682" i="42"/>
  <c r="Q683" i="42"/>
  <c r="R683" i="42"/>
  <c r="Q684" i="42"/>
  <c r="R684" i="42"/>
  <c r="Q685" i="42"/>
  <c r="R685" i="42"/>
  <c r="Q686" i="42"/>
  <c r="R686" i="42"/>
  <c r="Q687" i="42"/>
  <c r="R687" i="42"/>
  <c r="Q688" i="42"/>
  <c r="R688" i="42"/>
  <c r="Q689" i="42"/>
  <c r="R689" i="42"/>
  <c r="Q690" i="42"/>
  <c r="R690" i="42"/>
  <c r="Q691" i="42"/>
  <c r="R691" i="42"/>
  <c r="Q692" i="42"/>
  <c r="R692" i="42"/>
  <c r="Q693" i="42"/>
  <c r="R693" i="42"/>
  <c r="Q694" i="42"/>
  <c r="R694" i="42"/>
  <c r="Q695" i="42"/>
  <c r="R695" i="42"/>
  <c r="Q696" i="42"/>
  <c r="R696" i="42"/>
  <c r="Q697" i="42"/>
  <c r="R697" i="42"/>
  <c r="Q698" i="42"/>
  <c r="R698" i="42"/>
  <c r="Q699" i="42"/>
  <c r="R699" i="42"/>
  <c r="Q700" i="42"/>
  <c r="R700" i="42"/>
  <c r="Q701" i="42"/>
  <c r="R701" i="42"/>
  <c r="Q702" i="42"/>
  <c r="R702" i="42"/>
  <c r="Q703" i="42"/>
  <c r="R703" i="42"/>
  <c r="Q704" i="42"/>
  <c r="R704" i="42"/>
  <c r="Q705" i="42"/>
  <c r="R705" i="42"/>
  <c r="Q706" i="42"/>
  <c r="R706" i="42"/>
  <c r="Q707" i="42"/>
  <c r="R707" i="42"/>
  <c r="Q708" i="42"/>
  <c r="R708" i="42"/>
  <c r="Q709" i="42"/>
  <c r="R709" i="42"/>
  <c r="Q710" i="42"/>
  <c r="R710" i="42"/>
  <c r="Q711" i="42"/>
  <c r="R711" i="42"/>
  <c r="Q712" i="42"/>
  <c r="R712" i="42"/>
  <c r="Q713" i="42"/>
  <c r="R713" i="42"/>
  <c r="Q714" i="42"/>
  <c r="R714" i="42"/>
  <c r="Q715" i="42"/>
  <c r="R715" i="42"/>
  <c r="Q716" i="42"/>
  <c r="R716" i="42"/>
  <c r="Q717" i="42"/>
  <c r="R717" i="42"/>
  <c r="Q718" i="42"/>
  <c r="R718" i="42"/>
  <c r="Q719" i="42"/>
  <c r="R719" i="42"/>
  <c r="Q720" i="42"/>
  <c r="R720" i="42"/>
  <c r="Q721" i="42"/>
  <c r="R721" i="42"/>
  <c r="Q722" i="42"/>
  <c r="R722" i="42"/>
  <c r="Q723" i="42"/>
  <c r="R723" i="42"/>
  <c r="Q724" i="42"/>
  <c r="R724" i="42"/>
  <c r="Q725" i="42"/>
  <c r="R725" i="42"/>
  <c r="Q726" i="42"/>
  <c r="R726" i="42"/>
  <c r="Q727" i="42"/>
  <c r="R727" i="42"/>
  <c r="Q728" i="42"/>
  <c r="R728" i="42"/>
  <c r="Q729" i="42"/>
  <c r="R729" i="42"/>
  <c r="Q730" i="42"/>
  <c r="R730" i="42"/>
  <c r="Q731" i="42"/>
  <c r="R731" i="42"/>
  <c r="Q732" i="42"/>
  <c r="R732" i="42"/>
  <c r="Q733" i="42"/>
  <c r="R733" i="42"/>
  <c r="Q734" i="42"/>
  <c r="R734" i="42"/>
  <c r="Q735" i="42"/>
  <c r="R735" i="42"/>
  <c r="Q736" i="42"/>
  <c r="R736" i="42"/>
  <c r="Q737" i="42"/>
  <c r="R737" i="42"/>
  <c r="Q738" i="42"/>
  <c r="R738" i="42"/>
  <c r="Q739" i="42"/>
  <c r="R739" i="42"/>
  <c r="Q740" i="42"/>
  <c r="R740" i="42"/>
  <c r="Q741" i="42"/>
  <c r="R741" i="42"/>
  <c r="Q742" i="42"/>
  <c r="R742" i="42"/>
  <c r="Q743" i="42"/>
  <c r="R743" i="42"/>
  <c r="Q744" i="42"/>
  <c r="R744" i="42"/>
  <c r="Q745" i="42"/>
  <c r="R745" i="42"/>
  <c r="Q746" i="42"/>
  <c r="R746" i="42"/>
  <c r="Q747" i="42"/>
  <c r="R747" i="42"/>
  <c r="Q748" i="42"/>
  <c r="R748" i="42"/>
  <c r="Q749" i="42"/>
  <c r="R749" i="42"/>
  <c r="Q750" i="42"/>
  <c r="R750" i="42"/>
  <c r="Q751" i="42"/>
  <c r="R751" i="42"/>
  <c r="Q752" i="42"/>
  <c r="R752" i="42"/>
  <c r="Q753" i="42"/>
  <c r="R753" i="42"/>
  <c r="Q754" i="42"/>
  <c r="R754" i="42"/>
  <c r="Q755" i="42"/>
  <c r="R755" i="42"/>
  <c r="Q756" i="42"/>
  <c r="R756" i="42"/>
  <c r="Q757" i="42"/>
  <c r="R757" i="42"/>
  <c r="Q758" i="42"/>
  <c r="R758" i="42"/>
  <c r="Q759" i="42"/>
  <c r="R759" i="42"/>
  <c r="Q760" i="42"/>
  <c r="R760" i="42"/>
  <c r="Q761" i="42"/>
  <c r="R761" i="42"/>
  <c r="Q762" i="42"/>
  <c r="R762" i="42"/>
  <c r="Q763" i="42"/>
  <c r="R763" i="42"/>
  <c r="Q764" i="42"/>
  <c r="R764" i="42"/>
  <c r="Q765" i="42"/>
  <c r="R765" i="42"/>
  <c r="Q766" i="42"/>
  <c r="R766" i="42"/>
  <c r="Q767" i="42"/>
  <c r="R767" i="42"/>
  <c r="Q768" i="42"/>
  <c r="R768" i="42"/>
  <c r="Q769" i="42"/>
  <c r="R769" i="42"/>
  <c r="Q770" i="42"/>
  <c r="R770" i="42"/>
  <c r="Q771" i="42"/>
  <c r="R771" i="42"/>
  <c r="Q772" i="42"/>
  <c r="R772" i="42"/>
  <c r="Q773" i="42"/>
  <c r="R773" i="42"/>
  <c r="Q774" i="42"/>
  <c r="R774" i="42"/>
  <c r="Q775" i="42"/>
  <c r="R775" i="42"/>
  <c r="Q776" i="42"/>
  <c r="R776" i="42"/>
  <c r="Q777" i="42"/>
  <c r="R777" i="42"/>
  <c r="Q778" i="42"/>
  <c r="R778" i="42"/>
  <c r="Q779" i="42"/>
  <c r="R779" i="42"/>
  <c r="Q780" i="42"/>
  <c r="R780" i="42"/>
  <c r="Q781" i="42"/>
  <c r="R781" i="42"/>
  <c r="Q782" i="42"/>
  <c r="R782" i="42"/>
  <c r="Q783" i="42"/>
  <c r="R783" i="42"/>
  <c r="Q784" i="42"/>
  <c r="R784" i="42"/>
  <c r="Q785" i="42"/>
  <c r="R785" i="42"/>
  <c r="Q786" i="42"/>
  <c r="R786" i="42"/>
  <c r="Q787" i="42"/>
  <c r="R787" i="42"/>
  <c r="Q788" i="42"/>
  <c r="R788" i="42"/>
  <c r="Q789" i="42"/>
  <c r="R789" i="42"/>
  <c r="Q790" i="42"/>
  <c r="R790" i="42"/>
  <c r="Q791" i="42"/>
  <c r="R791" i="42"/>
  <c r="Q792" i="42"/>
  <c r="R792" i="42"/>
  <c r="Q793" i="42"/>
  <c r="R793" i="42"/>
  <c r="Q794" i="42"/>
  <c r="R794" i="42"/>
  <c r="Q795" i="42"/>
  <c r="R795" i="42"/>
  <c r="Q796" i="42"/>
  <c r="R796" i="42"/>
  <c r="Q797" i="42"/>
  <c r="R797" i="42"/>
  <c r="Q798" i="42"/>
  <c r="R798" i="42"/>
  <c r="Q799" i="42"/>
  <c r="R799" i="42"/>
  <c r="Q800" i="42"/>
  <c r="R800" i="42"/>
  <c r="Q801" i="42"/>
  <c r="R801" i="42"/>
  <c r="Q802" i="42"/>
  <c r="R802" i="42"/>
  <c r="Q803" i="42"/>
  <c r="R803" i="42"/>
  <c r="Q804" i="42"/>
  <c r="R804" i="42"/>
  <c r="Q805" i="42"/>
  <c r="R805" i="42"/>
  <c r="Q806" i="42"/>
  <c r="R806" i="42"/>
  <c r="Q807" i="42"/>
  <c r="R807" i="42"/>
  <c r="Q808" i="42"/>
  <c r="R808" i="42"/>
  <c r="Q809" i="42"/>
  <c r="R809" i="42"/>
  <c r="Q810" i="42"/>
  <c r="R810" i="42"/>
  <c r="Q811" i="42"/>
  <c r="R811" i="42"/>
  <c r="Q812" i="42"/>
  <c r="R812" i="42"/>
  <c r="Q813" i="42"/>
  <c r="R813" i="42"/>
  <c r="Q814" i="42"/>
  <c r="R814" i="42"/>
  <c r="Q815" i="42"/>
  <c r="R815" i="42"/>
  <c r="Q816" i="42"/>
  <c r="R816" i="42"/>
  <c r="Q817" i="42"/>
  <c r="R817" i="42"/>
  <c r="Q818" i="42"/>
  <c r="R818" i="42"/>
  <c r="Q819" i="42"/>
  <c r="R819" i="42"/>
  <c r="Q820" i="42"/>
  <c r="R820" i="42"/>
  <c r="Q821" i="42"/>
  <c r="R821" i="42"/>
  <c r="Q822" i="42"/>
  <c r="R822" i="42"/>
  <c r="Q823" i="42"/>
  <c r="R823" i="42"/>
  <c r="Q824" i="42"/>
  <c r="R824" i="42"/>
  <c r="Q825" i="42"/>
  <c r="R825" i="42"/>
  <c r="Q826" i="42"/>
  <c r="R826" i="42"/>
  <c r="Q827" i="42"/>
  <c r="R827" i="42"/>
  <c r="Q828" i="42"/>
  <c r="R828" i="42"/>
  <c r="Q829" i="42"/>
  <c r="R829" i="42"/>
  <c r="Q830" i="42"/>
  <c r="R830" i="42"/>
  <c r="Q831" i="42"/>
  <c r="R831" i="42"/>
  <c r="Q832" i="42"/>
  <c r="R832" i="42"/>
  <c r="Q833" i="42"/>
  <c r="R833" i="42"/>
  <c r="Q834" i="42"/>
  <c r="R834" i="42"/>
  <c r="Q835" i="42"/>
  <c r="R835" i="42"/>
  <c r="Q836" i="42"/>
  <c r="R836" i="42"/>
  <c r="Q837" i="42"/>
  <c r="R837" i="42"/>
  <c r="Q838" i="42"/>
  <c r="R838" i="42"/>
  <c r="Q839" i="42"/>
  <c r="R839" i="42"/>
  <c r="Q840" i="42"/>
  <c r="R840" i="42"/>
  <c r="Q841" i="42"/>
  <c r="R841" i="42"/>
  <c r="Q842" i="42"/>
  <c r="R842" i="42"/>
  <c r="Q843" i="42"/>
  <c r="R843" i="42"/>
  <c r="Q844" i="42"/>
  <c r="R844" i="42"/>
  <c r="Q845" i="42"/>
  <c r="R845" i="42"/>
  <c r="Q846" i="42"/>
  <c r="R846" i="42"/>
  <c r="Q847" i="42"/>
  <c r="R847" i="42"/>
  <c r="Q848" i="42"/>
  <c r="R848" i="42"/>
  <c r="Q849" i="42"/>
  <c r="R849" i="42"/>
  <c r="Q850" i="42"/>
  <c r="R850" i="42"/>
  <c r="Q851" i="42"/>
  <c r="R851" i="42"/>
  <c r="Q852" i="42"/>
  <c r="R852" i="42"/>
  <c r="Q853" i="42"/>
  <c r="R853" i="42"/>
  <c r="Q854" i="42"/>
  <c r="R854" i="42"/>
  <c r="Q855" i="42"/>
  <c r="R855" i="42"/>
  <c r="Q856" i="42"/>
  <c r="R856" i="42"/>
  <c r="Q857" i="42"/>
  <c r="R857" i="42"/>
  <c r="Q858" i="42"/>
  <c r="R858" i="42"/>
  <c r="Q859" i="42"/>
  <c r="R859" i="42"/>
  <c r="Q860" i="42"/>
  <c r="R860" i="42"/>
  <c r="Q861" i="42"/>
  <c r="R861" i="42"/>
  <c r="Q862" i="42"/>
  <c r="R862" i="42"/>
  <c r="Q863" i="42"/>
  <c r="R863" i="42"/>
  <c r="Q864" i="42"/>
  <c r="R864" i="42"/>
  <c r="Q865" i="42"/>
  <c r="R865" i="42"/>
  <c r="Q866" i="42"/>
  <c r="R866" i="42"/>
  <c r="Q867" i="42"/>
  <c r="R867" i="42"/>
  <c r="Q868" i="42"/>
  <c r="R868" i="42"/>
  <c r="Q869" i="42"/>
  <c r="R869" i="42"/>
  <c r="Q870" i="42"/>
  <c r="R870" i="42"/>
  <c r="Q871" i="42"/>
  <c r="R871" i="42"/>
  <c r="Q872" i="42"/>
  <c r="R872" i="42"/>
  <c r="Q873" i="42"/>
  <c r="R873" i="42"/>
  <c r="Q874" i="42"/>
  <c r="R874" i="42"/>
  <c r="Q875" i="42"/>
  <c r="R875" i="42"/>
  <c r="Q876" i="42"/>
  <c r="R876" i="42"/>
  <c r="Q877" i="42"/>
  <c r="R877" i="42"/>
  <c r="Q878" i="42"/>
  <c r="R878" i="42"/>
  <c r="Q879" i="42"/>
  <c r="R879" i="42"/>
  <c r="Q880" i="42"/>
  <c r="R880" i="42"/>
  <c r="Q881" i="42"/>
  <c r="R881" i="42"/>
  <c r="Q882" i="42"/>
  <c r="R882" i="42"/>
  <c r="Q883" i="42"/>
  <c r="R883" i="42"/>
  <c r="Q884" i="42"/>
  <c r="R884" i="42"/>
  <c r="Q885" i="42"/>
  <c r="R885" i="42"/>
  <c r="Q886" i="42"/>
  <c r="R886" i="42"/>
  <c r="Q887" i="42"/>
  <c r="R887" i="42"/>
  <c r="Q888" i="42"/>
  <c r="R888" i="42"/>
  <c r="Q889" i="42"/>
  <c r="R889" i="42"/>
  <c r="Q890" i="42"/>
  <c r="R890" i="42"/>
  <c r="Q891" i="42"/>
  <c r="R891" i="42"/>
  <c r="Q892" i="42"/>
  <c r="R892" i="42"/>
  <c r="Q893" i="42"/>
  <c r="R893" i="42"/>
  <c r="Q894" i="42"/>
  <c r="R894" i="42"/>
  <c r="Q895" i="42"/>
  <c r="R895" i="42"/>
  <c r="Q896" i="42"/>
  <c r="R896" i="42"/>
  <c r="Q897" i="42"/>
  <c r="R897" i="42"/>
  <c r="Q898" i="42"/>
  <c r="R898" i="42"/>
  <c r="Q899" i="42"/>
  <c r="R899" i="42"/>
  <c r="Q900" i="42"/>
  <c r="R900" i="42"/>
  <c r="Q901" i="42"/>
  <c r="R901" i="42"/>
  <c r="Q902" i="42"/>
  <c r="R902" i="42"/>
  <c r="Q903" i="42"/>
  <c r="R903" i="42"/>
  <c r="Q904" i="42"/>
  <c r="R904" i="42"/>
  <c r="Q905" i="42"/>
  <c r="R905" i="42"/>
  <c r="Q906" i="42"/>
  <c r="R906" i="42"/>
  <c r="Q907" i="42"/>
  <c r="R907" i="42"/>
  <c r="Q908" i="42"/>
  <c r="R908" i="42"/>
  <c r="Q909" i="42"/>
  <c r="R909" i="42"/>
  <c r="Q910" i="42"/>
  <c r="R910" i="42"/>
  <c r="Q911" i="42"/>
  <c r="R911" i="42"/>
  <c r="Q912" i="42"/>
  <c r="R912" i="42"/>
  <c r="Q913" i="42"/>
  <c r="R913" i="42"/>
  <c r="Q914" i="42"/>
  <c r="R914" i="42"/>
  <c r="Q915" i="42"/>
  <c r="R915" i="42"/>
  <c r="Q916" i="42"/>
  <c r="R916" i="42"/>
  <c r="Q917" i="42"/>
  <c r="R917" i="42"/>
  <c r="Q918" i="42"/>
  <c r="R918" i="42"/>
  <c r="Q919" i="42"/>
  <c r="R919" i="42"/>
  <c r="Q920" i="42"/>
  <c r="R920" i="42"/>
  <c r="Q921" i="42"/>
  <c r="R921" i="42"/>
  <c r="Q922" i="42"/>
  <c r="R922" i="42"/>
  <c r="Q923" i="42"/>
  <c r="R923" i="42"/>
  <c r="Q924" i="42"/>
  <c r="R924" i="42"/>
  <c r="Q925" i="42"/>
  <c r="R925" i="42"/>
  <c r="Q926" i="42"/>
  <c r="R926" i="42"/>
  <c r="Q927" i="42"/>
  <c r="R927" i="42"/>
  <c r="Q928" i="42"/>
  <c r="R928" i="42"/>
  <c r="Q929" i="42"/>
  <c r="R929" i="42"/>
  <c r="Q930" i="42"/>
  <c r="R930" i="42"/>
  <c r="Q931" i="42"/>
  <c r="R931" i="42"/>
  <c r="Q932" i="42"/>
  <c r="R932" i="42"/>
  <c r="Q933" i="42"/>
  <c r="R933" i="42"/>
  <c r="Q934" i="42"/>
  <c r="R934" i="42"/>
  <c r="Q935" i="42"/>
  <c r="R935" i="42"/>
  <c r="Q936" i="42"/>
  <c r="R936" i="42"/>
  <c r="Q937" i="42"/>
  <c r="R937" i="42"/>
  <c r="Q938" i="42"/>
  <c r="R938" i="42"/>
  <c r="Q939" i="42"/>
  <c r="R939" i="42"/>
  <c r="Q940" i="42"/>
  <c r="R940" i="42"/>
  <c r="Q941" i="42"/>
  <c r="R941" i="42"/>
  <c r="Q942" i="42"/>
  <c r="R942" i="42"/>
  <c r="Q943" i="42"/>
  <c r="R943" i="42"/>
  <c r="Q944" i="42"/>
  <c r="R944" i="42"/>
  <c r="Q945" i="42"/>
  <c r="R945" i="42"/>
  <c r="Q946" i="42"/>
  <c r="R946" i="42"/>
  <c r="Q947" i="42"/>
  <c r="R947" i="42"/>
  <c r="Q948" i="42"/>
  <c r="R948" i="42"/>
  <c r="Q949" i="42"/>
  <c r="R949" i="42"/>
  <c r="Q950" i="42"/>
  <c r="R950" i="42"/>
  <c r="Q951" i="42"/>
  <c r="R951" i="42"/>
  <c r="Q952" i="42"/>
  <c r="R952" i="42"/>
  <c r="Q953" i="42"/>
  <c r="R953" i="42"/>
  <c r="Q954" i="42"/>
  <c r="R954" i="42"/>
  <c r="Q955" i="42"/>
  <c r="R955" i="42"/>
  <c r="Q956" i="42"/>
  <c r="R956" i="42"/>
  <c r="Q957" i="42"/>
  <c r="R957" i="42"/>
  <c r="Q958" i="42"/>
  <c r="R958" i="42"/>
  <c r="Q959" i="42"/>
  <c r="R959" i="42"/>
  <c r="Q960" i="42"/>
  <c r="R960" i="42"/>
  <c r="Q961" i="42"/>
  <c r="R961" i="42"/>
  <c r="Q962" i="42"/>
  <c r="R962" i="42"/>
  <c r="Q963" i="42"/>
  <c r="R963" i="42"/>
  <c r="Q964" i="42"/>
  <c r="R964" i="42"/>
  <c r="Q965" i="42"/>
  <c r="R965" i="42"/>
  <c r="Q966" i="42"/>
  <c r="R966" i="42"/>
  <c r="Q967" i="42"/>
  <c r="R967" i="42"/>
  <c r="Q968" i="42"/>
  <c r="R968" i="42"/>
  <c r="Q969" i="42"/>
  <c r="R969" i="42"/>
  <c r="Q970" i="42"/>
  <c r="R970" i="42"/>
  <c r="Q971" i="42"/>
  <c r="R971" i="42"/>
  <c r="Q972" i="42"/>
  <c r="R972" i="42"/>
  <c r="Q973" i="42"/>
  <c r="R973" i="42"/>
  <c r="Q974" i="42"/>
  <c r="R974" i="42"/>
  <c r="Q975" i="42"/>
  <c r="R975" i="42"/>
  <c r="Q976" i="42"/>
  <c r="R976" i="42"/>
  <c r="Q977" i="42"/>
  <c r="R977" i="42"/>
  <c r="Q978" i="42"/>
  <c r="R978" i="42"/>
  <c r="Q979" i="42"/>
  <c r="R979" i="42"/>
  <c r="Q980" i="42"/>
  <c r="R980" i="42"/>
  <c r="Q981" i="42"/>
  <c r="R981" i="42"/>
  <c r="Q982" i="42"/>
  <c r="R982" i="42"/>
  <c r="Q983" i="42"/>
  <c r="R983" i="42"/>
  <c r="Q984" i="42"/>
  <c r="R984" i="42"/>
  <c r="Q985" i="42"/>
  <c r="R985" i="42"/>
  <c r="Q986" i="42"/>
  <c r="R986" i="42"/>
  <c r="Q987" i="42"/>
  <c r="R987" i="42"/>
  <c r="Q988" i="42"/>
  <c r="R988" i="42"/>
  <c r="Q989" i="42"/>
  <c r="R989" i="42"/>
  <c r="Q990" i="42"/>
  <c r="R990" i="42"/>
  <c r="Q991" i="42"/>
  <c r="R991" i="42"/>
  <c r="Q992" i="42"/>
  <c r="R992" i="42"/>
  <c r="Q993" i="42"/>
  <c r="R993" i="42"/>
  <c r="Q994" i="42"/>
  <c r="R994" i="42"/>
  <c r="Q995" i="42"/>
  <c r="R995" i="42"/>
  <c r="Q996" i="42"/>
  <c r="R996" i="42"/>
  <c r="Q997" i="42"/>
  <c r="R997" i="42"/>
  <c r="Q998" i="42"/>
  <c r="R998" i="42"/>
  <c r="Q999" i="42"/>
  <c r="R999" i="42"/>
  <c r="Q1000" i="42"/>
  <c r="R1000" i="42"/>
  <c r="Q1001" i="42"/>
  <c r="R1001" i="42"/>
  <c r="Q1002" i="42"/>
  <c r="R1002" i="42"/>
  <c r="Q1003" i="42"/>
  <c r="R1003" i="42"/>
  <c r="Q1004" i="42"/>
  <c r="R1004" i="42"/>
  <c r="Q1005" i="42"/>
  <c r="R1005" i="42"/>
  <c r="Q1006" i="42"/>
  <c r="R1006" i="42"/>
  <c r="Q1007" i="42"/>
  <c r="R1007" i="42"/>
  <c r="Q1008" i="42"/>
  <c r="R1008" i="42"/>
  <c r="Q1009" i="42"/>
  <c r="R1009" i="42"/>
  <c r="Q1010" i="42"/>
  <c r="R1010" i="42"/>
  <c r="Q1011" i="42"/>
  <c r="R1011" i="42"/>
  <c r="Q1012" i="42"/>
  <c r="R1012" i="42"/>
  <c r="Q1013" i="42"/>
  <c r="R1013" i="42"/>
  <c r="Q1014" i="42"/>
  <c r="R1014" i="42"/>
  <c r="Q1015" i="42"/>
  <c r="R1015" i="42"/>
  <c r="Q1016" i="42"/>
  <c r="R1016" i="42"/>
  <c r="Q1017" i="42"/>
  <c r="R1017" i="42"/>
  <c r="Q1018" i="42"/>
  <c r="R1018" i="42"/>
  <c r="Q1019" i="42"/>
  <c r="R1019" i="42"/>
  <c r="Q1020" i="42"/>
  <c r="R1020" i="42"/>
  <c r="Q1021" i="42"/>
  <c r="R1021" i="42"/>
  <c r="Q1022" i="42"/>
  <c r="R1022" i="42"/>
  <c r="Q1023" i="42"/>
  <c r="R1023" i="42"/>
  <c r="Q1024" i="42"/>
  <c r="R1024" i="42"/>
  <c r="Q1025" i="42"/>
  <c r="R1025" i="42"/>
  <c r="Q1026" i="42"/>
  <c r="R1026" i="42"/>
  <c r="Q1027" i="42"/>
  <c r="R1027" i="42"/>
  <c r="Q1028" i="42"/>
  <c r="R1028" i="42"/>
  <c r="Q1029" i="42"/>
  <c r="R1029" i="42"/>
  <c r="Q1030" i="42"/>
  <c r="R1030" i="42"/>
  <c r="Q1031" i="42"/>
  <c r="R1031" i="42"/>
  <c r="Q1032" i="42"/>
  <c r="R1032" i="42"/>
  <c r="Q1033" i="42"/>
  <c r="R1033" i="42"/>
  <c r="Q1034" i="42"/>
  <c r="R1034" i="42"/>
  <c r="Q1035" i="42"/>
  <c r="R1035" i="42"/>
  <c r="Q1036" i="42"/>
  <c r="R1036" i="42"/>
  <c r="Q1037" i="42"/>
  <c r="R1037" i="42"/>
  <c r="Q1038" i="42"/>
  <c r="R1038" i="42"/>
  <c r="Q1039" i="42"/>
  <c r="R1039" i="42"/>
  <c r="Q1040" i="42"/>
  <c r="R1040" i="42"/>
  <c r="Q1041" i="42"/>
  <c r="R1041" i="42"/>
  <c r="Q1042" i="42"/>
  <c r="R1042" i="42"/>
  <c r="Q1043" i="42"/>
  <c r="R1043" i="42"/>
  <c r="Q1044" i="42"/>
  <c r="R1044" i="42"/>
  <c r="Q1045" i="42"/>
  <c r="R1045" i="42"/>
  <c r="Q1046" i="42"/>
  <c r="R1046" i="42"/>
  <c r="Q1047" i="42"/>
  <c r="R1047" i="42"/>
  <c r="Q1048" i="42"/>
  <c r="R1048" i="42"/>
  <c r="Q1049" i="42"/>
  <c r="R1049" i="42"/>
  <c r="Q1050" i="42"/>
  <c r="R1050" i="42"/>
  <c r="Q1051" i="42"/>
  <c r="R1051" i="42"/>
  <c r="Q1052" i="42"/>
  <c r="R1052" i="42"/>
  <c r="Q1053" i="42"/>
  <c r="R1053" i="42"/>
  <c r="Q1054" i="42"/>
  <c r="R1054" i="42"/>
  <c r="Q1055" i="42"/>
  <c r="R1055" i="42"/>
  <c r="Q1056" i="42"/>
  <c r="R1056" i="42"/>
  <c r="Q1057" i="42"/>
  <c r="R1057" i="42"/>
  <c r="Q1058" i="42"/>
  <c r="R1058" i="42"/>
  <c r="Q1059" i="42"/>
  <c r="R1059" i="42"/>
  <c r="Q1060" i="42"/>
  <c r="R1060" i="42"/>
  <c r="Q1061" i="42"/>
  <c r="R1061" i="42"/>
  <c r="Q1062" i="42"/>
  <c r="R1062" i="42"/>
  <c r="Q1063" i="42"/>
  <c r="R1063" i="42"/>
  <c r="Q1064" i="42"/>
  <c r="R1064" i="42"/>
  <c r="Q1065" i="42"/>
  <c r="R1065" i="42"/>
  <c r="Q1066" i="42"/>
  <c r="R1066" i="42"/>
  <c r="Q1067" i="42"/>
  <c r="R1067" i="42"/>
  <c r="Q1068" i="42"/>
  <c r="R1068" i="42"/>
  <c r="Q1069" i="42"/>
  <c r="R1069" i="42"/>
  <c r="Q1070" i="42"/>
  <c r="R1070" i="42"/>
  <c r="Q1071" i="42"/>
  <c r="R1071" i="42"/>
  <c r="Q1072" i="42"/>
  <c r="R1072" i="42"/>
  <c r="Q1073" i="42"/>
  <c r="R1073" i="42"/>
  <c r="Q1074" i="42"/>
  <c r="R1074" i="42"/>
  <c r="Q1075" i="42"/>
  <c r="R1075" i="42"/>
  <c r="Q1076" i="42"/>
  <c r="R1076" i="42"/>
  <c r="Q1077" i="42"/>
  <c r="R1077" i="42"/>
  <c r="Q1078" i="42"/>
  <c r="R1078" i="42"/>
  <c r="Q1079" i="42"/>
  <c r="R1079" i="42"/>
  <c r="Q1080" i="42"/>
  <c r="R1080" i="42"/>
  <c r="Q1081" i="42"/>
  <c r="R1081" i="42"/>
  <c r="Q1082" i="42"/>
  <c r="R1082" i="42"/>
  <c r="Q1083" i="42"/>
  <c r="R1083" i="42"/>
  <c r="Q1084" i="42"/>
  <c r="R1084" i="42"/>
  <c r="Q1085" i="42"/>
  <c r="R1085" i="42"/>
  <c r="Q1086" i="42"/>
  <c r="R1086" i="42"/>
  <c r="Q1087" i="42"/>
  <c r="R1087" i="42"/>
  <c r="Q1088" i="42"/>
  <c r="R1088" i="42"/>
  <c r="Q1089" i="42"/>
  <c r="R1089" i="42"/>
  <c r="Q1090" i="42"/>
  <c r="R1090" i="42"/>
  <c r="Q1091" i="42"/>
  <c r="R1091" i="42"/>
  <c r="Q1092" i="42"/>
  <c r="R1092" i="42"/>
  <c r="Q1093" i="42"/>
  <c r="R1093" i="42"/>
  <c r="Q1094" i="42"/>
  <c r="R1094" i="42"/>
  <c r="Q1095" i="42"/>
  <c r="R1095" i="42"/>
  <c r="Q1096" i="42"/>
  <c r="R1096" i="42"/>
  <c r="Q1097" i="42"/>
  <c r="R1097" i="42"/>
  <c r="Q1098" i="42"/>
  <c r="R1098" i="42"/>
  <c r="Q1099" i="42"/>
  <c r="R1099" i="42"/>
  <c r="Q1100" i="42"/>
  <c r="R1100" i="42"/>
  <c r="Q1101" i="42"/>
  <c r="R1101" i="42"/>
  <c r="Q1102" i="42"/>
  <c r="R1102" i="42"/>
  <c r="Q1103" i="42"/>
  <c r="R1103" i="42"/>
  <c r="Q1104" i="42"/>
  <c r="R1104" i="42"/>
  <c r="Q1105" i="42"/>
  <c r="R1105" i="42"/>
  <c r="Q1106" i="42"/>
  <c r="R1106" i="42"/>
  <c r="Q1107" i="42"/>
  <c r="R1107" i="42"/>
  <c r="Q1108" i="42"/>
  <c r="R1108" i="42"/>
  <c r="Q1109" i="42"/>
  <c r="R1109" i="42"/>
  <c r="Q1110" i="42"/>
  <c r="R1110" i="42"/>
  <c r="Q1111" i="42"/>
  <c r="R1111" i="42"/>
  <c r="Q1112" i="42"/>
  <c r="R1112" i="42"/>
  <c r="Q1113" i="42"/>
  <c r="R1113" i="42"/>
  <c r="Q1114" i="42"/>
  <c r="R1114" i="42"/>
  <c r="Q1115" i="42"/>
  <c r="R1115" i="42"/>
  <c r="Q1116" i="42"/>
  <c r="R1116" i="42"/>
  <c r="Q1117" i="42"/>
  <c r="R1117" i="42"/>
  <c r="Q1118" i="42"/>
  <c r="R1118" i="42"/>
  <c r="Q1119" i="42"/>
  <c r="R1119" i="42"/>
  <c r="Q1120" i="42"/>
  <c r="R1120" i="42"/>
  <c r="Q1121" i="42"/>
  <c r="R1121" i="42"/>
  <c r="Q1122" i="42"/>
  <c r="R1122" i="42"/>
  <c r="Q1123" i="42"/>
  <c r="R1123" i="42"/>
  <c r="Q1124" i="42"/>
  <c r="R1124" i="42"/>
  <c r="Q1125" i="42"/>
  <c r="R1125" i="42"/>
  <c r="Q1126" i="42"/>
  <c r="R1126" i="42"/>
  <c r="Q1127" i="42"/>
  <c r="R1127" i="42"/>
  <c r="Q1128" i="42"/>
  <c r="R1128" i="42"/>
  <c r="Q1129" i="42"/>
  <c r="R1129" i="42"/>
  <c r="Q1130" i="42"/>
  <c r="R1130" i="42"/>
  <c r="Q1131" i="42"/>
  <c r="R1131" i="42"/>
  <c r="Q1132" i="42"/>
  <c r="R1132" i="42"/>
  <c r="Q1133" i="42"/>
  <c r="R1133" i="42"/>
  <c r="Q1134" i="42"/>
  <c r="R1134" i="42"/>
  <c r="Q1135" i="42"/>
  <c r="R1135" i="42"/>
  <c r="Q1136" i="42"/>
  <c r="R1136" i="42"/>
  <c r="Q1137" i="42"/>
  <c r="R1137" i="42"/>
  <c r="Q1138" i="42"/>
  <c r="R1138" i="42"/>
  <c r="Q1139" i="42"/>
  <c r="R1139" i="42"/>
  <c r="Q1140" i="42"/>
  <c r="R1140" i="42"/>
  <c r="Q1141" i="42"/>
  <c r="R1141" i="42"/>
  <c r="Q1142" i="42"/>
  <c r="R1142" i="42"/>
  <c r="Q1143" i="42"/>
  <c r="R1143" i="42"/>
  <c r="Q1144" i="42"/>
  <c r="R1144" i="42"/>
  <c r="Q1145" i="42"/>
  <c r="R1145" i="42"/>
  <c r="Q1146" i="42"/>
  <c r="R1146" i="42"/>
  <c r="Q1147" i="42"/>
  <c r="R1147" i="42"/>
  <c r="Q1148" i="42"/>
  <c r="R1148" i="42"/>
  <c r="Q1149" i="42"/>
  <c r="R1149" i="42"/>
  <c r="Q1150" i="42"/>
  <c r="R1150" i="42"/>
  <c r="Q1151" i="42"/>
  <c r="R1151" i="42"/>
  <c r="Q1152" i="42"/>
  <c r="R1152" i="42"/>
  <c r="Q1153" i="42"/>
  <c r="R1153" i="42"/>
  <c r="Q1154" i="42"/>
  <c r="R1154" i="42"/>
  <c r="Q1155" i="42"/>
  <c r="R1155" i="42"/>
  <c r="Q1156" i="42"/>
  <c r="R1156" i="42"/>
  <c r="Q1157" i="42"/>
  <c r="R1157" i="42"/>
  <c r="Q1158" i="42"/>
  <c r="R1158" i="42"/>
  <c r="Q1159" i="42"/>
  <c r="R1159" i="42"/>
  <c r="Q1160" i="42"/>
  <c r="R1160" i="42"/>
  <c r="Q1161" i="42"/>
  <c r="R1161" i="42"/>
  <c r="Q1162" i="42"/>
  <c r="R1162" i="42"/>
  <c r="Q1163" i="42"/>
  <c r="R1163" i="42"/>
  <c r="Q1164" i="42"/>
  <c r="R1164" i="42"/>
  <c r="Q1165" i="42"/>
  <c r="R1165" i="42"/>
  <c r="Q1166" i="42"/>
  <c r="R1166" i="42"/>
  <c r="Q1167" i="42"/>
  <c r="R1167" i="42"/>
  <c r="Q1168" i="42"/>
  <c r="R1168" i="42"/>
  <c r="Q1169" i="42"/>
  <c r="R1169" i="42"/>
  <c r="Q1170" i="42"/>
  <c r="R1170" i="42"/>
  <c r="Q1171" i="42"/>
  <c r="R1171" i="42"/>
  <c r="Q1172" i="42"/>
  <c r="R1172" i="42"/>
  <c r="Q1173" i="42"/>
  <c r="R1173" i="42"/>
  <c r="Q1174" i="42"/>
  <c r="R1174" i="42"/>
  <c r="Q1175" i="42"/>
  <c r="R1175" i="42"/>
  <c r="Q1176" i="42"/>
  <c r="R1176" i="42"/>
  <c r="Q1177" i="42"/>
  <c r="R1177" i="42"/>
  <c r="Q1178" i="42"/>
  <c r="R1178" i="42"/>
  <c r="Q1179" i="42"/>
  <c r="R1179" i="42"/>
  <c r="Q1180" i="42"/>
  <c r="R1180" i="42"/>
  <c r="Q1181" i="42"/>
  <c r="R1181" i="42"/>
  <c r="Q1182" i="42"/>
  <c r="R1182" i="42"/>
  <c r="Q1183" i="42"/>
  <c r="R1183" i="42"/>
  <c r="Q1184" i="42"/>
  <c r="R1184" i="42"/>
  <c r="Q1185" i="42"/>
  <c r="R1185" i="42"/>
  <c r="Q1186" i="42"/>
  <c r="R1186" i="42"/>
  <c r="Q1187" i="42"/>
  <c r="R1187" i="42"/>
  <c r="Q1188" i="42"/>
  <c r="R1188" i="42"/>
  <c r="Q1189" i="42"/>
  <c r="R1189" i="42"/>
  <c r="Q1190" i="42"/>
  <c r="R1190" i="42"/>
  <c r="Q1191" i="42"/>
  <c r="R1191" i="42"/>
  <c r="Q1192" i="42"/>
  <c r="R1192" i="42"/>
  <c r="Q1193" i="42"/>
  <c r="R1193" i="42"/>
  <c r="Q1194" i="42"/>
  <c r="R1194" i="42"/>
  <c r="Q1195" i="42"/>
  <c r="R1195" i="42"/>
  <c r="Q1196" i="42"/>
  <c r="R1196" i="42"/>
  <c r="Q1197" i="42"/>
  <c r="R1197" i="42"/>
  <c r="Q1198" i="42"/>
  <c r="R1198" i="42"/>
  <c r="Q1199" i="42"/>
  <c r="R1199" i="42"/>
  <c r="Q1200" i="42"/>
  <c r="R1200" i="42"/>
  <c r="Q1201" i="42"/>
  <c r="R1201" i="42"/>
  <c r="Q1202" i="42"/>
  <c r="R1202" i="42"/>
  <c r="Q1203" i="42"/>
  <c r="R1203" i="42"/>
  <c r="Q1204" i="42"/>
  <c r="R1204" i="42"/>
  <c r="Q1205" i="42"/>
  <c r="R1205" i="42"/>
  <c r="Q1206" i="42"/>
  <c r="R1206" i="42"/>
  <c r="Q1207" i="42"/>
  <c r="R1207" i="42"/>
  <c r="Q1208" i="42"/>
  <c r="R1208" i="42"/>
  <c r="Q1209" i="42"/>
  <c r="R1209" i="42"/>
  <c r="Q1210" i="42"/>
  <c r="R1210" i="42"/>
  <c r="Q1211" i="42"/>
  <c r="R1211" i="42"/>
  <c r="Q1212" i="42"/>
  <c r="R1212" i="42"/>
  <c r="Q1213" i="42"/>
  <c r="R1213" i="42"/>
  <c r="Q1214" i="42"/>
  <c r="R1214" i="42"/>
  <c r="Q1215" i="42"/>
  <c r="R1215" i="42"/>
  <c r="Q1216" i="42"/>
  <c r="R1216" i="42"/>
  <c r="Q1217" i="42"/>
  <c r="R1217" i="42"/>
  <c r="Q1218" i="42"/>
  <c r="R1218" i="42"/>
  <c r="Q1219" i="42"/>
  <c r="R1219" i="42"/>
  <c r="Q1220" i="42"/>
  <c r="R1220" i="42"/>
  <c r="Q1221" i="42"/>
  <c r="R1221" i="42"/>
  <c r="Q1222" i="42"/>
  <c r="R1222" i="42"/>
  <c r="Q1223" i="42"/>
  <c r="R1223" i="42"/>
  <c r="Q1224" i="42"/>
  <c r="R1224" i="42"/>
  <c r="Q1225" i="42"/>
  <c r="R1225" i="42"/>
  <c r="Q1226" i="42"/>
  <c r="R1226" i="42"/>
  <c r="Q1227" i="42"/>
  <c r="R1227" i="42"/>
  <c r="Q1228" i="42"/>
  <c r="R1228" i="42"/>
  <c r="Q1229" i="42"/>
  <c r="R1229" i="42"/>
  <c r="Q1230" i="42"/>
  <c r="R1230" i="42"/>
  <c r="Q1231" i="42"/>
  <c r="R1231" i="42"/>
  <c r="Q1232" i="42"/>
  <c r="R1232" i="42"/>
  <c r="Q1233" i="42"/>
  <c r="R1233" i="42"/>
  <c r="Q1234" i="42"/>
  <c r="R1234" i="42"/>
  <c r="Q1235" i="42"/>
  <c r="R1235" i="42"/>
  <c r="Q1236" i="42"/>
  <c r="R1236" i="42"/>
  <c r="Q1237" i="42"/>
  <c r="R1237" i="42"/>
  <c r="Q1238" i="42"/>
  <c r="R1238" i="42"/>
  <c r="Q1239" i="42"/>
  <c r="R1239" i="42"/>
  <c r="Q1240" i="42"/>
  <c r="R1240" i="42"/>
  <c r="Q1241" i="42"/>
  <c r="R1241" i="42"/>
  <c r="Q1242" i="42"/>
  <c r="R1242" i="42"/>
  <c r="Q1243" i="42"/>
  <c r="R1243" i="42"/>
  <c r="Q1244" i="42"/>
  <c r="R1244" i="42"/>
  <c r="Q1245" i="42"/>
  <c r="R1245" i="42"/>
  <c r="Q1246" i="42"/>
  <c r="R1246" i="42"/>
  <c r="Q1247" i="42"/>
  <c r="R1247" i="42"/>
  <c r="Q1248" i="42"/>
  <c r="R1248" i="42"/>
  <c r="Q1249" i="42"/>
  <c r="R1249" i="42"/>
  <c r="Q1250" i="42"/>
  <c r="R1250" i="42"/>
  <c r="Q1251" i="42"/>
  <c r="R1251" i="42"/>
  <c r="Q1252" i="42"/>
  <c r="R1252" i="42"/>
  <c r="Q1253" i="42"/>
  <c r="R1253" i="42"/>
  <c r="Q1254" i="42"/>
  <c r="R1254" i="42"/>
  <c r="Q1255" i="42"/>
  <c r="R1255" i="42"/>
  <c r="Q1256" i="42"/>
  <c r="R1256" i="42"/>
  <c r="Q1257" i="42"/>
  <c r="R1257" i="42"/>
  <c r="Q1258" i="42"/>
  <c r="R1258" i="42"/>
  <c r="Q1259" i="42"/>
  <c r="R1259" i="42"/>
  <c r="Q1260" i="42"/>
  <c r="R1260" i="42"/>
  <c r="Q1261" i="42"/>
  <c r="R1261" i="42"/>
  <c r="Q1262" i="42"/>
  <c r="R1262" i="42"/>
  <c r="Q1263" i="42"/>
  <c r="R1263" i="42"/>
  <c r="Q1264" i="42"/>
  <c r="R1264" i="42"/>
  <c r="Q1265" i="42"/>
  <c r="R1265" i="42"/>
  <c r="Q1266" i="42"/>
  <c r="R1266" i="42"/>
  <c r="Q1267" i="42"/>
  <c r="R1267" i="42"/>
  <c r="Q1268" i="42"/>
  <c r="R1268" i="42"/>
  <c r="Q1269" i="42"/>
  <c r="R1269" i="42"/>
  <c r="Q1270" i="42"/>
  <c r="R1270" i="42"/>
  <c r="Q1271" i="42"/>
  <c r="R1271" i="42"/>
  <c r="Q1272" i="42"/>
  <c r="R1272" i="42"/>
  <c r="Q1273" i="42"/>
  <c r="R1273" i="42"/>
  <c r="Q1274" i="42"/>
  <c r="R1274" i="42"/>
  <c r="Q1275" i="42"/>
  <c r="R1275" i="42"/>
  <c r="Q1276" i="42"/>
  <c r="R1276" i="42"/>
  <c r="Q1277" i="42"/>
  <c r="R1277" i="42"/>
  <c r="Q1278" i="42"/>
  <c r="R1278" i="42"/>
  <c r="Q1279" i="42"/>
  <c r="R1279" i="42"/>
  <c r="Q1280" i="42"/>
  <c r="R1280" i="42"/>
  <c r="Q1281" i="42"/>
  <c r="R1281" i="42"/>
  <c r="Q1282" i="42"/>
  <c r="R1282" i="42"/>
  <c r="Q1283" i="42"/>
  <c r="R1283" i="42"/>
  <c r="Q1284" i="42"/>
  <c r="R1284" i="42"/>
  <c r="Q1285" i="42"/>
  <c r="R1285" i="42"/>
  <c r="Q1286" i="42"/>
  <c r="R1286" i="42"/>
  <c r="Q1287" i="42"/>
  <c r="R1287" i="42"/>
  <c r="Q1288" i="42"/>
  <c r="R1288" i="42"/>
  <c r="Q1289" i="42"/>
  <c r="R1289" i="42"/>
  <c r="Q1290" i="42"/>
  <c r="R1290" i="42"/>
  <c r="Q1291" i="42"/>
  <c r="R1291" i="42"/>
  <c r="Q1292" i="42"/>
  <c r="R1292" i="42"/>
  <c r="Q1293" i="42"/>
  <c r="R1293" i="42"/>
  <c r="Q1294" i="42"/>
  <c r="R1294" i="42"/>
  <c r="Q1295" i="42"/>
  <c r="R1295" i="42"/>
  <c r="Q1296" i="42"/>
  <c r="R1296" i="42"/>
  <c r="Q1297" i="42"/>
  <c r="R1297" i="42"/>
  <c r="Q1298" i="42"/>
  <c r="R1298" i="42"/>
  <c r="Q1299" i="42"/>
  <c r="R1299" i="42"/>
  <c r="Q1300" i="42"/>
  <c r="R1300" i="42"/>
  <c r="Q1301" i="42"/>
  <c r="R1301" i="42"/>
  <c r="Q1302" i="42"/>
  <c r="R1302" i="42"/>
  <c r="Q1303" i="42"/>
  <c r="R1303" i="42"/>
  <c r="Q1304" i="42"/>
  <c r="R1304" i="42"/>
  <c r="Q1305" i="42"/>
  <c r="R1305" i="42"/>
  <c r="Q1306" i="42"/>
  <c r="R1306" i="42"/>
  <c r="Q1307" i="42"/>
  <c r="R1307" i="42"/>
  <c r="Q1308" i="42"/>
  <c r="R1308" i="42"/>
  <c r="Q1309" i="42"/>
  <c r="R1309" i="42"/>
  <c r="Q1310" i="42"/>
  <c r="R1310" i="42"/>
  <c r="Q1311" i="42"/>
  <c r="R1311" i="42"/>
  <c r="Q1312" i="42"/>
  <c r="R1312" i="42"/>
  <c r="Q1313" i="42"/>
  <c r="R1313" i="42"/>
  <c r="Q1314" i="42"/>
  <c r="R1314" i="42"/>
  <c r="Q1315" i="42"/>
  <c r="R1315" i="42"/>
  <c r="Q1316" i="42"/>
  <c r="R1316" i="42"/>
  <c r="Q1317" i="42"/>
  <c r="R1317" i="42"/>
  <c r="Q1318" i="42"/>
  <c r="R1318" i="42"/>
  <c r="Q1319" i="42"/>
  <c r="R1319" i="42"/>
  <c r="Q1320" i="42"/>
  <c r="R1320" i="42"/>
  <c r="Q1321" i="42"/>
  <c r="R1321" i="42"/>
  <c r="Q1322" i="42"/>
  <c r="R1322" i="42"/>
  <c r="Q1323" i="42"/>
  <c r="R1323" i="42"/>
  <c r="Q1324" i="42"/>
  <c r="R1324" i="42"/>
  <c r="Q1325" i="42"/>
  <c r="R1325" i="42"/>
  <c r="Q1326" i="42"/>
  <c r="R1326" i="42"/>
  <c r="Q1327" i="42"/>
  <c r="R1327" i="42"/>
  <c r="Q1328" i="42"/>
  <c r="R1328" i="42"/>
  <c r="Q1329" i="42"/>
  <c r="R1329" i="42"/>
  <c r="Q1330" i="42"/>
  <c r="R1330" i="42"/>
  <c r="Q1331" i="42"/>
  <c r="R1331" i="42"/>
  <c r="Q1332" i="42"/>
  <c r="R1332" i="42"/>
  <c r="Q1333" i="42"/>
  <c r="R1333" i="42"/>
  <c r="Q1334" i="42"/>
  <c r="R1334" i="42"/>
  <c r="Q1335" i="42"/>
  <c r="R1335" i="42"/>
  <c r="Q1336" i="42"/>
  <c r="R1336" i="42"/>
  <c r="Q1337" i="42"/>
  <c r="R1337" i="42"/>
  <c r="Q1338" i="42"/>
  <c r="R1338" i="42"/>
  <c r="Q1339" i="42"/>
  <c r="R1339" i="42"/>
  <c r="Q1340" i="42"/>
  <c r="R1340" i="42"/>
  <c r="Q1341" i="42"/>
  <c r="R1341" i="42"/>
  <c r="Q1342" i="42"/>
  <c r="R1342" i="42"/>
  <c r="Q1343" i="42"/>
  <c r="R1343" i="42"/>
  <c r="Q1344" i="42"/>
  <c r="R1344" i="42"/>
  <c r="Q1345" i="42"/>
  <c r="R1345" i="42"/>
  <c r="Q1346" i="42"/>
  <c r="R1346" i="42"/>
  <c r="Q1347" i="42"/>
  <c r="R1347" i="42"/>
  <c r="Q1348" i="42"/>
  <c r="R1348" i="42"/>
  <c r="Q1349" i="42"/>
  <c r="R1349" i="42"/>
  <c r="Q1350" i="42"/>
  <c r="R1350" i="42"/>
  <c r="Q1351" i="42"/>
  <c r="R1351" i="42"/>
  <c r="Q1352" i="42"/>
  <c r="R1352" i="42"/>
  <c r="Q1353" i="42"/>
  <c r="R1353" i="42"/>
  <c r="Q1354" i="42"/>
  <c r="R1354" i="42"/>
  <c r="Q1355" i="42"/>
  <c r="R1355" i="42"/>
  <c r="Q1356" i="42"/>
  <c r="R1356" i="42"/>
  <c r="Q1357" i="42"/>
  <c r="R1357" i="42"/>
  <c r="Q1358" i="42"/>
  <c r="R1358" i="42"/>
  <c r="Q1359" i="42"/>
  <c r="R1359" i="42"/>
  <c r="Q1360" i="42"/>
  <c r="R1360" i="42"/>
  <c r="Q1361" i="42"/>
  <c r="R1361" i="42"/>
  <c r="Q1362" i="42"/>
  <c r="R1362" i="42"/>
  <c r="Q1363" i="42"/>
  <c r="R1363" i="42"/>
  <c r="Q1364" i="42"/>
  <c r="R1364" i="42"/>
  <c r="Q1365" i="42"/>
  <c r="R1365" i="42"/>
  <c r="Q1366" i="42"/>
  <c r="R1366" i="42"/>
  <c r="Q1367" i="42"/>
  <c r="R1367" i="42"/>
  <c r="Q1368" i="42"/>
  <c r="R1368" i="42"/>
  <c r="Q1369" i="42"/>
  <c r="R1369" i="42"/>
  <c r="Q1370" i="42"/>
  <c r="R1370" i="42"/>
  <c r="Q1371" i="42"/>
  <c r="R1371" i="42"/>
  <c r="Q1372" i="42"/>
  <c r="R1372" i="42"/>
  <c r="Q1373" i="42"/>
  <c r="R1373" i="42"/>
  <c r="Q1374" i="42"/>
  <c r="R1374" i="42"/>
  <c r="Q1375" i="42"/>
  <c r="R1375" i="42"/>
  <c r="Q1376" i="42"/>
  <c r="R1376" i="42"/>
  <c r="Q1377" i="42"/>
  <c r="R1377" i="42"/>
  <c r="Q1378" i="42"/>
  <c r="R1378" i="42"/>
  <c r="Q1379" i="42"/>
  <c r="R1379" i="42"/>
  <c r="Q1380" i="42"/>
  <c r="R1380" i="42"/>
  <c r="Q1381" i="42"/>
  <c r="R1381" i="42"/>
  <c r="Q1382" i="42"/>
  <c r="R1382" i="42"/>
  <c r="Q1383" i="42"/>
  <c r="R1383" i="42"/>
  <c r="Q1384" i="42"/>
  <c r="R1384" i="42"/>
  <c r="Q1385" i="42"/>
  <c r="R1385" i="42"/>
  <c r="Q1386" i="42"/>
  <c r="R1386" i="42"/>
  <c r="Q1387" i="42"/>
  <c r="R1387" i="42"/>
  <c r="Q1388" i="42"/>
  <c r="R1388" i="42"/>
  <c r="Q1389" i="42"/>
  <c r="R1389" i="42"/>
  <c r="Q1390" i="42"/>
  <c r="R1390" i="42"/>
  <c r="Q1391" i="42"/>
  <c r="R1391" i="42"/>
  <c r="Q1392" i="42"/>
  <c r="R1392" i="42"/>
  <c r="Q1393" i="42"/>
  <c r="R1393" i="42"/>
  <c r="Q1394" i="42"/>
  <c r="R1394" i="42"/>
  <c r="Q1395" i="42"/>
  <c r="R1395" i="42"/>
  <c r="Q1396" i="42"/>
  <c r="R1396" i="42"/>
  <c r="Q1397" i="42"/>
  <c r="R1397" i="42"/>
  <c r="Q1398" i="42"/>
  <c r="R1398" i="42"/>
  <c r="Q1399" i="42"/>
  <c r="R1399" i="42"/>
  <c r="Q1400" i="42"/>
  <c r="R1400" i="42"/>
  <c r="Q1401" i="42"/>
  <c r="R1401" i="42"/>
  <c r="Q1402" i="42"/>
  <c r="R1402" i="42"/>
  <c r="Q1403" i="42"/>
  <c r="R1403" i="42"/>
  <c r="Q1404" i="42"/>
  <c r="R1404" i="42"/>
  <c r="Q1405" i="42"/>
  <c r="R1405" i="42"/>
  <c r="Q1406" i="42"/>
  <c r="R1406" i="42"/>
  <c r="Q1407" i="42"/>
  <c r="R1407" i="42"/>
  <c r="Q1408" i="42"/>
  <c r="R1408" i="42"/>
  <c r="Q1409" i="42"/>
  <c r="R1409" i="42"/>
  <c r="Q1410" i="42"/>
  <c r="R1410" i="42"/>
  <c r="Q1411" i="42"/>
  <c r="R1411" i="42"/>
  <c r="Q1412" i="42"/>
  <c r="R1412" i="42"/>
  <c r="Q1413" i="42"/>
  <c r="R1413" i="42"/>
  <c r="Q1414" i="42"/>
  <c r="R1414" i="42"/>
  <c r="Q1415" i="42"/>
  <c r="R1415" i="42"/>
  <c r="Q1416" i="42"/>
  <c r="R1416" i="42"/>
  <c r="Q1417" i="42"/>
  <c r="R1417" i="42"/>
  <c r="Q1418" i="42"/>
  <c r="R1418" i="42"/>
  <c r="Q1419" i="42"/>
  <c r="R1419" i="42"/>
  <c r="Q1420" i="42"/>
  <c r="R1420" i="42"/>
  <c r="Q1421" i="42"/>
  <c r="R1421" i="42"/>
  <c r="Q1422" i="42"/>
  <c r="R1422" i="42"/>
  <c r="Q1423" i="42"/>
  <c r="R1423" i="42"/>
  <c r="Q1424" i="42"/>
  <c r="R1424" i="42"/>
  <c r="Q1425" i="42"/>
  <c r="R1425" i="42"/>
  <c r="Q1426" i="42"/>
  <c r="R1426" i="42"/>
  <c r="Q1427" i="42"/>
  <c r="R1427" i="42"/>
  <c r="Q1428" i="42"/>
  <c r="R1428" i="42"/>
  <c r="Q1429" i="42"/>
  <c r="R1429" i="42"/>
  <c r="Q1430" i="42"/>
  <c r="R1430" i="42"/>
  <c r="Q1431" i="42"/>
  <c r="R1431" i="42"/>
  <c r="Q1432" i="42"/>
  <c r="R1432" i="42"/>
  <c r="Q1433" i="42"/>
  <c r="R1433" i="42"/>
  <c r="Q1434" i="42"/>
  <c r="R1434" i="42"/>
  <c r="Q1435" i="42"/>
  <c r="R1435" i="42"/>
  <c r="Q1436" i="42"/>
  <c r="R1436" i="42"/>
  <c r="Q1437" i="42"/>
  <c r="R1437" i="42"/>
  <c r="Q1438" i="42"/>
  <c r="R1438" i="42"/>
  <c r="Q1439" i="42"/>
  <c r="R1439" i="42"/>
  <c r="Q1440" i="42"/>
  <c r="R1440" i="42"/>
  <c r="Q1441" i="42"/>
  <c r="R1441" i="42"/>
  <c r="Q1442" i="42"/>
  <c r="R1442" i="42"/>
  <c r="Q1443" i="42"/>
  <c r="R1443" i="42"/>
  <c r="Q1444" i="42"/>
  <c r="R1444" i="42"/>
  <c r="Q1445" i="42"/>
  <c r="R1445" i="42"/>
  <c r="Q1446" i="42"/>
  <c r="R1446" i="42"/>
  <c r="Q1447" i="42"/>
  <c r="R1447" i="42"/>
  <c r="Q1448" i="42"/>
  <c r="R1448" i="42"/>
  <c r="Q1449" i="42"/>
  <c r="R1449" i="42"/>
  <c r="Q1450" i="42"/>
  <c r="R1450" i="42"/>
  <c r="Q1451" i="42"/>
  <c r="R1451" i="42"/>
  <c r="Q1452" i="42"/>
  <c r="R1452" i="42"/>
  <c r="Q1453" i="42"/>
  <c r="R1453" i="42"/>
  <c r="Q1454" i="42"/>
  <c r="R1454" i="42"/>
  <c r="Q1455" i="42"/>
  <c r="R1455" i="42"/>
  <c r="Q1456" i="42"/>
  <c r="R1456" i="42"/>
  <c r="Q1457" i="42"/>
  <c r="R1457" i="42"/>
  <c r="Q1458" i="42"/>
  <c r="R1458" i="42"/>
  <c r="Q1459" i="42"/>
  <c r="R1459" i="42"/>
  <c r="Q1460" i="42"/>
  <c r="R1460" i="42"/>
  <c r="Q1461" i="42"/>
  <c r="R1461" i="42"/>
  <c r="Q1462" i="42"/>
  <c r="R1462" i="42"/>
  <c r="Q1463" i="42"/>
  <c r="R1463" i="42"/>
  <c r="Q1464" i="42"/>
  <c r="R1464" i="42"/>
  <c r="Q1465" i="42"/>
  <c r="R1465" i="42"/>
  <c r="Q1466" i="42"/>
  <c r="R1466" i="42"/>
  <c r="Q1467" i="42"/>
  <c r="R1467" i="42"/>
  <c r="Q1468" i="42"/>
  <c r="R1468" i="42"/>
  <c r="Q1469" i="42"/>
  <c r="R1469" i="42"/>
  <c r="Q1470" i="42"/>
  <c r="R1470" i="42"/>
  <c r="Q1471" i="42"/>
  <c r="R1471" i="42"/>
  <c r="Q1472" i="42"/>
  <c r="R1472" i="42"/>
  <c r="Q1473" i="42"/>
  <c r="R1473" i="42"/>
  <c r="Q1474" i="42"/>
  <c r="R1474" i="42"/>
  <c r="Q1475" i="42"/>
  <c r="R1475" i="42"/>
  <c r="Q1476" i="42"/>
  <c r="R1476" i="42"/>
  <c r="Q1477" i="42"/>
  <c r="R1477" i="42"/>
  <c r="Q1478" i="42"/>
  <c r="R1478" i="42"/>
  <c r="Q1479" i="42"/>
  <c r="R1479" i="42"/>
  <c r="Q1480" i="42"/>
  <c r="R1480" i="42"/>
  <c r="Q1481" i="42"/>
  <c r="R1481" i="42"/>
  <c r="Q1482" i="42"/>
  <c r="R1482" i="42"/>
  <c r="Q1483" i="42"/>
  <c r="R1483" i="42"/>
  <c r="Q1484" i="42"/>
  <c r="R1484" i="42"/>
  <c r="Q1485" i="42"/>
  <c r="R1485" i="42"/>
  <c r="Q1486" i="42"/>
  <c r="R1486" i="42"/>
  <c r="Q1487" i="42"/>
  <c r="R1487" i="42"/>
  <c r="Q1488" i="42"/>
  <c r="R1488" i="42"/>
  <c r="Q1489" i="42"/>
  <c r="R1489" i="42"/>
  <c r="Q1490" i="42"/>
  <c r="R1490" i="42"/>
  <c r="Q1491" i="42"/>
  <c r="R1491" i="42"/>
  <c r="Q1492" i="42"/>
  <c r="R1492" i="42"/>
  <c r="Q1493" i="42"/>
  <c r="R1493" i="42"/>
  <c r="Q1494" i="42"/>
  <c r="R1494" i="42"/>
  <c r="Q1495" i="42"/>
  <c r="R1495" i="42"/>
  <c r="Q1496" i="42"/>
  <c r="R1496" i="42"/>
  <c r="Q1497" i="42"/>
  <c r="R1497" i="42"/>
  <c r="Q1498" i="42"/>
  <c r="R1498" i="42"/>
  <c r="Q1499" i="42"/>
  <c r="R1499" i="42"/>
  <c r="Q1500" i="42"/>
  <c r="R1500" i="42"/>
  <c r="Q1501" i="42"/>
  <c r="R1501" i="42"/>
  <c r="Q1502" i="42"/>
  <c r="R1502" i="42"/>
  <c r="Q1503" i="42"/>
  <c r="R1503" i="42"/>
  <c r="Q1504" i="42"/>
  <c r="R1504" i="42"/>
  <c r="Q1505" i="42"/>
  <c r="R1505" i="42"/>
  <c r="Q1506" i="42"/>
  <c r="R1506" i="42"/>
  <c r="Q1507" i="42"/>
  <c r="R1507" i="42"/>
  <c r="Q1508" i="42"/>
  <c r="R1508" i="42"/>
  <c r="Q1509" i="42"/>
  <c r="R1509" i="42"/>
  <c r="Q1510" i="42"/>
  <c r="R1510" i="42"/>
  <c r="Q1511" i="42"/>
  <c r="R1511" i="42"/>
  <c r="Q1512" i="42"/>
  <c r="R1512" i="42"/>
  <c r="Q1513" i="42"/>
  <c r="R1513" i="42"/>
  <c r="Q1514" i="42"/>
  <c r="R1514" i="42"/>
  <c r="Q1515" i="42"/>
  <c r="R1515" i="42"/>
  <c r="Q1516" i="42"/>
  <c r="R1516" i="42"/>
  <c r="Q1517" i="42"/>
  <c r="R1517" i="42"/>
  <c r="Q1518" i="42"/>
  <c r="R1518" i="42"/>
  <c r="Q1519" i="42"/>
  <c r="R1519" i="42"/>
  <c r="Q1520" i="42"/>
  <c r="R1520" i="42"/>
  <c r="Q1521" i="42"/>
  <c r="R1521" i="42"/>
  <c r="Q1522" i="42"/>
  <c r="R1522" i="42"/>
  <c r="Q1523" i="42"/>
  <c r="R1523" i="42"/>
  <c r="Q1524" i="42"/>
  <c r="R1524" i="42"/>
  <c r="Q1525" i="42"/>
  <c r="R1525" i="42"/>
  <c r="Q1526" i="42"/>
  <c r="R1526" i="42"/>
  <c r="Q1527" i="42"/>
  <c r="R1527" i="42"/>
  <c r="Q1528" i="42"/>
  <c r="R1528" i="42"/>
  <c r="Q1529" i="42"/>
  <c r="R1529" i="42"/>
  <c r="Q1530" i="42"/>
  <c r="R1530" i="42"/>
  <c r="Q1531" i="42"/>
  <c r="R1531" i="42"/>
  <c r="Q1532" i="42"/>
  <c r="R1532" i="42"/>
  <c r="Q1533" i="42"/>
  <c r="R1533" i="42"/>
  <c r="Q1534" i="42"/>
  <c r="R1534" i="42"/>
  <c r="Q1535" i="42"/>
  <c r="R1535" i="42"/>
  <c r="Q1536" i="42"/>
  <c r="R1536" i="42"/>
  <c r="Q1537" i="42"/>
  <c r="R1537" i="42"/>
  <c r="Q1538" i="42"/>
  <c r="R1538" i="42"/>
  <c r="Q1539" i="42"/>
  <c r="R1539" i="42"/>
  <c r="Q1540" i="42"/>
  <c r="R1540" i="42"/>
  <c r="Q1541" i="42"/>
  <c r="R1541" i="42"/>
  <c r="Q1542" i="42"/>
  <c r="R1542" i="42"/>
  <c r="Q1543" i="42"/>
  <c r="R1543" i="42"/>
  <c r="Q1544" i="42"/>
  <c r="R1544" i="42"/>
  <c r="Q1545" i="42"/>
  <c r="R1545" i="42"/>
  <c r="Q1546" i="42"/>
  <c r="R1546" i="42"/>
  <c r="Q1547" i="42"/>
  <c r="R1547" i="42"/>
  <c r="Q1548" i="42"/>
  <c r="R1548" i="42"/>
  <c r="Q1549" i="42"/>
  <c r="R1549" i="42"/>
  <c r="Q1550" i="42"/>
  <c r="R1550" i="42"/>
  <c r="Q1551" i="42"/>
  <c r="R1551" i="42"/>
  <c r="Q1552" i="42"/>
  <c r="R1552" i="42"/>
  <c r="Q1553" i="42"/>
  <c r="R1553" i="42"/>
  <c r="Q1554" i="42"/>
  <c r="R1554" i="42"/>
  <c r="Q1555" i="42"/>
  <c r="R1555" i="42"/>
  <c r="Q1556" i="42"/>
  <c r="R1556" i="42"/>
  <c r="Q1557" i="42"/>
  <c r="R1557" i="42"/>
  <c r="Q1558" i="42"/>
  <c r="R1558" i="42"/>
  <c r="Q1559" i="42"/>
  <c r="R1559" i="42"/>
  <c r="Q1560" i="42"/>
  <c r="R1560" i="42"/>
  <c r="Q1561" i="42"/>
  <c r="R1561" i="42"/>
  <c r="Q1562" i="42"/>
  <c r="R1562" i="42"/>
  <c r="Q1563" i="42"/>
  <c r="R1563" i="42"/>
  <c r="Q1564" i="42"/>
  <c r="R1564" i="42"/>
  <c r="Q1565" i="42"/>
  <c r="R1565" i="42"/>
  <c r="Q1566" i="42"/>
  <c r="R1566" i="42"/>
  <c r="Q1567" i="42"/>
  <c r="R1567" i="42"/>
  <c r="Q1568" i="42"/>
  <c r="R1568" i="42"/>
  <c r="Q1569" i="42"/>
  <c r="R1569" i="42"/>
  <c r="Q1570" i="42"/>
  <c r="R1570" i="42"/>
  <c r="Q1571" i="42"/>
  <c r="R1571" i="42"/>
  <c r="Q1572" i="42"/>
  <c r="R1572" i="42"/>
  <c r="Q1573" i="42"/>
  <c r="R1573" i="42"/>
  <c r="Q1574" i="42"/>
  <c r="R1574" i="42"/>
  <c r="Q1575" i="42"/>
  <c r="R1575" i="42"/>
  <c r="Q1576" i="42"/>
  <c r="R1576" i="42"/>
  <c r="Q1577" i="42"/>
  <c r="R1577" i="42"/>
  <c r="Q1578" i="42"/>
  <c r="R1578" i="42"/>
  <c r="Q1579" i="42"/>
  <c r="R1579" i="42"/>
  <c r="Q1580" i="42"/>
  <c r="R1580" i="42"/>
  <c r="Q1581" i="42"/>
  <c r="R1581" i="42"/>
  <c r="Q1582" i="42"/>
  <c r="R1582" i="42"/>
  <c r="Q1583" i="42"/>
  <c r="R1583" i="42"/>
  <c r="Q1584" i="42"/>
  <c r="R1584" i="42"/>
  <c r="Q1585" i="42"/>
  <c r="R1585" i="42"/>
  <c r="Q1586" i="42"/>
  <c r="R1586" i="42"/>
  <c r="Q1587" i="42"/>
  <c r="R1587" i="42"/>
  <c r="Q1588" i="42"/>
  <c r="R1588" i="42"/>
  <c r="Q1589" i="42"/>
  <c r="R1589" i="42"/>
  <c r="Q1590" i="42"/>
  <c r="R1590" i="42"/>
  <c r="Q1591" i="42"/>
  <c r="R1591" i="42"/>
  <c r="Q1592" i="42"/>
  <c r="R1592" i="42"/>
  <c r="Q1593" i="42"/>
  <c r="R1593" i="42"/>
  <c r="Q1594" i="42"/>
  <c r="R1594" i="42"/>
  <c r="Q1595" i="42"/>
  <c r="R1595" i="42"/>
  <c r="Q1596" i="42"/>
  <c r="R1596" i="42"/>
  <c r="Q1597" i="42"/>
  <c r="R1597" i="42"/>
  <c r="Q1598" i="42"/>
  <c r="R1598" i="42"/>
  <c r="Q1599" i="42"/>
  <c r="R1599" i="42"/>
  <c r="Q1600" i="42"/>
  <c r="R1600" i="42"/>
  <c r="Q1601" i="42"/>
  <c r="R1601" i="42"/>
  <c r="Q1602" i="42"/>
  <c r="R1602" i="42"/>
  <c r="Q1603" i="42"/>
  <c r="R1603" i="42"/>
  <c r="Q1604" i="42"/>
  <c r="R1604" i="42"/>
  <c r="Q1605" i="42"/>
  <c r="R1605" i="42"/>
  <c r="Q1606" i="42"/>
  <c r="R1606" i="42"/>
  <c r="Q1607" i="42"/>
  <c r="R1607" i="42"/>
  <c r="Q1608" i="42"/>
  <c r="R1608" i="42"/>
  <c r="Q1609" i="42"/>
  <c r="R1609" i="42"/>
  <c r="Q1610" i="42"/>
  <c r="R1610" i="42"/>
  <c r="Q1611" i="42"/>
  <c r="R1611" i="42"/>
  <c r="Q1612" i="42"/>
  <c r="R1612" i="42"/>
  <c r="Q1613" i="42"/>
  <c r="R1613" i="42"/>
  <c r="Q1614" i="42"/>
  <c r="R1614" i="42"/>
  <c r="Q1615" i="42"/>
  <c r="R1615" i="42"/>
  <c r="Q1616" i="42"/>
  <c r="R1616" i="42"/>
  <c r="Q1617" i="42"/>
  <c r="R1617" i="42"/>
  <c r="Q1618" i="42"/>
  <c r="R1618" i="42"/>
  <c r="Q1619" i="42"/>
  <c r="R1619" i="42"/>
  <c r="Q1620" i="42"/>
  <c r="R1620" i="42"/>
  <c r="Q1621" i="42"/>
  <c r="R1621" i="42"/>
  <c r="Q1622" i="42"/>
  <c r="R1622" i="42"/>
  <c r="Q1623" i="42"/>
  <c r="R1623" i="42"/>
  <c r="Q1624" i="42"/>
  <c r="R1624" i="42"/>
  <c r="Q1625" i="42"/>
  <c r="R1625" i="42"/>
  <c r="Q1626" i="42"/>
  <c r="R1626" i="42"/>
  <c r="Q1627" i="42"/>
  <c r="R1627" i="42"/>
  <c r="Q1628" i="42"/>
  <c r="R1628" i="42"/>
  <c r="Q1629" i="42"/>
  <c r="R1629" i="42"/>
  <c r="Q1630" i="42"/>
  <c r="R1630" i="42"/>
  <c r="Q1631" i="42"/>
  <c r="R1631" i="42"/>
  <c r="Q1632" i="42"/>
  <c r="R1632" i="42"/>
  <c r="Q1633" i="42"/>
  <c r="R1633" i="42"/>
  <c r="Q1634" i="42"/>
  <c r="R1634" i="42"/>
  <c r="Q1635" i="42"/>
  <c r="R1635" i="42"/>
  <c r="Q1636" i="42"/>
  <c r="R1636" i="42"/>
  <c r="Q1637" i="42"/>
  <c r="R1637" i="42"/>
  <c r="Q1638" i="42"/>
  <c r="R1638" i="42"/>
  <c r="Q1639" i="42"/>
  <c r="R1639" i="42"/>
  <c r="Q1640" i="42"/>
  <c r="R1640" i="42"/>
  <c r="Q1641" i="42"/>
  <c r="R1641" i="42"/>
  <c r="Q1642" i="42"/>
  <c r="R1642" i="42"/>
  <c r="Q1643" i="42"/>
  <c r="R1643" i="42"/>
  <c r="Q1644" i="42"/>
  <c r="R1644" i="42"/>
  <c r="Q1645" i="42"/>
  <c r="R1645" i="42"/>
  <c r="Q1646" i="42"/>
  <c r="R1646" i="42"/>
  <c r="Q1647" i="42"/>
  <c r="R1647" i="42"/>
  <c r="Q1648" i="42"/>
  <c r="R1648" i="42"/>
  <c r="Q1649" i="42"/>
  <c r="R1649" i="42"/>
  <c r="Q1650" i="42"/>
  <c r="R1650" i="42"/>
  <c r="Q1651" i="42"/>
  <c r="R1651" i="42"/>
  <c r="Q1652" i="42"/>
  <c r="R1652" i="42"/>
  <c r="Q1653" i="42"/>
  <c r="R1653" i="42"/>
  <c r="Q1654" i="42"/>
  <c r="R1654" i="42"/>
  <c r="Q1655" i="42"/>
  <c r="R1655" i="42"/>
  <c r="Q1656" i="42"/>
  <c r="R1656" i="42"/>
  <c r="Q1657" i="42"/>
  <c r="R1657" i="42"/>
  <c r="Q1658" i="42"/>
  <c r="R1658" i="42"/>
  <c r="Q1659" i="42"/>
  <c r="R1659" i="42"/>
  <c r="Q1660" i="42"/>
  <c r="R1660" i="42"/>
  <c r="Q1661" i="42"/>
  <c r="R1661" i="42"/>
  <c r="Q1662" i="42"/>
  <c r="R1662" i="42"/>
  <c r="Q1663" i="42"/>
  <c r="R1663" i="42"/>
  <c r="Q1664" i="42"/>
  <c r="R1664" i="42"/>
  <c r="Q1665" i="42"/>
  <c r="R1665" i="42"/>
  <c r="Q1666" i="42"/>
  <c r="R1666" i="42"/>
  <c r="Q1667" i="42"/>
  <c r="R1667" i="42"/>
  <c r="Q1668" i="42"/>
  <c r="R1668" i="42"/>
  <c r="Q1669" i="42"/>
  <c r="R1669" i="42"/>
  <c r="Q1670" i="42"/>
  <c r="R1670" i="42"/>
  <c r="Q1671" i="42"/>
  <c r="R1671" i="42"/>
  <c r="Q1672" i="42"/>
  <c r="R1672" i="42"/>
  <c r="Q1673" i="42"/>
  <c r="R1673" i="42"/>
  <c r="Q1674" i="42"/>
  <c r="R1674" i="42"/>
  <c r="Q1675" i="42"/>
  <c r="R1675" i="42"/>
  <c r="Q1676" i="42"/>
  <c r="R1676" i="42"/>
  <c r="Q1677" i="42"/>
  <c r="R1677" i="42"/>
  <c r="Q1678" i="42"/>
  <c r="R1678" i="42"/>
  <c r="Q1679" i="42"/>
  <c r="R1679" i="42"/>
  <c r="Q1680" i="42"/>
  <c r="R1680" i="42"/>
  <c r="Q1681" i="42"/>
  <c r="R1681" i="42"/>
  <c r="Q1682" i="42"/>
  <c r="R1682" i="42"/>
  <c r="Q1683" i="42"/>
  <c r="R1683" i="42"/>
  <c r="Q1684" i="42"/>
  <c r="R1684" i="42"/>
  <c r="Q1685" i="42"/>
  <c r="R1685" i="42"/>
  <c r="Q1686" i="42"/>
  <c r="R1686" i="42"/>
  <c r="Q1687" i="42"/>
  <c r="R1687" i="42"/>
  <c r="Q1688" i="42"/>
  <c r="R1688" i="42"/>
  <c r="Q1689" i="42"/>
  <c r="R1689" i="42"/>
  <c r="Q1690" i="42"/>
  <c r="R1690" i="42"/>
  <c r="Q1691" i="42"/>
  <c r="R1691" i="42"/>
  <c r="Q1692" i="42"/>
  <c r="R1692" i="42"/>
  <c r="Q1693" i="42"/>
  <c r="R1693" i="42"/>
  <c r="Q1694" i="42"/>
  <c r="R1694" i="42"/>
  <c r="Q1695" i="42"/>
  <c r="R1695" i="42"/>
  <c r="Q1696" i="42"/>
  <c r="R1696" i="42"/>
  <c r="Q1697" i="42"/>
  <c r="R1697" i="42"/>
  <c r="Q1698" i="42"/>
  <c r="R1698" i="42"/>
  <c r="Q1699" i="42"/>
  <c r="R1699" i="42"/>
  <c r="Q1700" i="42"/>
  <c r="R1700" i="42"/>
  <c r="Q1701" i="42"/>
  <c r="R1701" i="42"/>
  <c r="Q1702" i="42"/>
  <c r="R1702" i="42"/>
  <c r="Q1703" i="42"/>
  <c r="R1703" i="42"/>
  <c r="Q1704" i="42"/>
  <c r="R1704" i="42"/>
  <c r="Q1705" i="42"/>
  <c r="R1705" i="42"/>
  <c r="Q1706" i="42"/>
  <c r="R1706" i="42"/>
  <c r="Q1707" i="42"/>
  <c r="R1707" i="42"/>
  <c r="Q1708" i="42"/>
  <c r="R1708" i="42"/>
  <c r="Q1709" i="42"/>
  <c r="R1709" i="42"/>
  <c r="Q1710" i="42"/>
  <c r="R1710" i="42"/>
  <c r="Q1711" i="42"/>
  <c r="R1711" i="42"/>
  <c r="Q1712" i="42"/>
  <c r="R1712" i="42"/>
  <c r="Q1713" i="42"/>
  <c r="R1713" i="42"/>
  <c r="Q1714" i="42"/>
  <c r="R1714" i="42"/>
  <c r="Q1715" i="42"/>
  <c r="R1715" i="42"/>
  <c r="Q1716" i="42"/>
  <c r="R1716" i="42"/>
  <c r="Q1717" i="42"/>
  <c r="R1717" i="42"/>
  <c r="Q1718" i="42"/>
  <c r="R1718" i="42"/>
  <c r="Q1719" i="42"/>
  <c r="R1719" i="42"/>
  <c r="Q1720" i="42"/>
  <c r="R1720" i="42"/>
  <c r="Q1721" i="42"/>
  <c r="R1721" i="42"/>
  <c r="Q1722" i="42"/>
  <c r="R1722" i="42"/>
  <c r="Q1723" i="42"/>
  <c r="R1723" i="42"/>
  <c r="Q1724" i="42"/>
  <c r="R1724" i="42"/>
  <c r="Q1725" i="42"/>
  <c r="R1725" i="42"/>
  <c r="Q1726" i="42"/>
  <c r="R1726" i="42"/>
  <c r="Q1727" i="42"/>
  <c r="R1727" i="42"/>
  <c r="Q1728" i="42"/>
  <c r="R1728" i="42"/>
  <c r="Q1729" i="42"/>
  <c r="R1729" i="42"/>
  <c r="Q1730" i="42"/>
  <c r="R1730" i="42"/>
  <c r="Q1731" i="42"/>
  <c r="R1731" i="42"/>
  <c r="Q1732" i="42"/>
  <c r="R1732" i="42"/>
  <c r="Q1733" i="42"/>
  <c r="R1733" i="42"/>
  <c r="Q1734" i="42"/>
  <c r="R1734" i="42"/>
  <c r="Q1735" i="42"/>
  <c r="R1735" i="42"/>
  <c r="Q1736" i="42"/>
  <c r="R1736" i="42"/>
  <c r="Q1737" i="42"/>
  <c r="R1737" i="42"/>
  <c r="Q1738" i="42"/>
  <c r="R1738" i="42"/>
  <c r="Q1739" i="42"/>
  <c r="R1739" i="42"/>
  <c r="Q1740" i="42"/>
  <c r="R1740" i="42"/>
  <c r="Q1741" i="42"/>
  <c r="R1741" i="42"/>
  <c r="Q1742" i="42"/>
  <c r="R1742" i="42"/>
  <c r="Q1743" i="42"/>
  <c r="R1743" i="42"/>
  <c r="Q1744" i="42"/>
  <c r="R1744" i="42"/>
  <c r="Q1745" i="42"/>
  <c r="R1745" i="42"/>
  <c r="Q1746" i="42"/>
  <c r="R1746" i="42"/>
  <c r="Q1747" i="42"/>
  <c r="R1747" i="42"/>
  <c r="Q1748" i="42"/>
  <c r="R1748" i="42"/>
  <c r="Q1749" i="42"/>
  <c r="R1749" i="42"/>
  <c r="Q1750" i="42"/>
  <c r="R1750" i="42"/>
  <c r="Q1751" i="42"/>
  <c r="R1751" i="42"/>
  <c r="Q1752" i="42"/>
  <c r="R1752" i="42"/>
  <c r="Q1753" i="42"/>
  <c r="R1753" i="42"/>
  <c r="Q1754" i="42"/>
  <c r="R1754" i="42"/>
  <c r="Q1755" i="42"/>
  <c r="R1755" i="42"/>
  <c r="Q1756" i="42"/>
  <c r="R1756" i="42"/>
  <c r="Q1757" i="42"/>
  <c r="R1757" i="42"/>
  <c r="Q1758" i="42"/>
  <c r="R1758" i="42"/>
  <c r="Q1759" i="42"/>
  <c r="R1759" i="42"/>
  <c r="Q1760" i="42"/>
  <c r="R1760" i="42"/>
  <c r="Q1761" i="42"/>
  <c r="R1761" i="42"/>
  <c r="Q1762" i="42"/>
  <c r="R1762" i="42"/>
  <c r="Q1763" i="42"/>
  <c r="R1763" i="42"/>
  <c r="Q1764" i="42"/>
  <c r="R1764" i="42"/>
  <c r="Q1765" i="42"/>
  <c r="R1765" i="42"/>
  <c r="Q1766" i="42"/>
  <c r="R1766" i="42"/>
  <c r="Q1767" i="42"/>
  <c r="R1767" i="42"/>
  <c r="Q1768" i="42"/>
  <c r="R1768" i="42"/>
  <c r="Q1769" i="42"/>
  <c r="R1769" i="42"/>
  <c r="Q1770" i="42"/>
  <c r="R1770" i="42"/>
  <c r="Q1771" i="42"/>
  <c r="R1771" i="42"/>
  <c r="Q1772" i="42"/>
  <c r="R1772" i="42"/>
  <c r="Q1773" i="42"/>
  <c r="R1773" i="42"/>
  <c r="Q1774" i="42"/>
  <c r="R1774" i="42"/>
  <c r="Q1775" i="42"/>
  <c r="R1775" i="42"/>
  <c r="Q1776" i="42"/>
  <c r="R1776" i="42"/>
  <c r="Q1777" i="42"/>
  <c r="R1777" i="42"/>
  <c r="Q1778" i="42"/>
  <c r="R1778" i="42"/>
  <c r="Q1779" i="42"/>
  <c r="R1779" i="42"/>
  <c r="Q1780" i="42"/>
  <c r="R1780" i="42"/>
  <c r="Q1781" i="42"/>
  <c r="R1781" i="42"/>
  <c r="Q1782" i="42"/>
  <c r="R1782" i="42"/>
  <c r="Q1783" i="42"/>
  <c r="R1783" i="42"/>
  <c r="Q1784" i="42"/>
  <c r="R1784" i="42"/>
  <c r="Q1785" i="42"/>
  <c r="R1785" i="42"/>
  <c r="Q1786" i="42"/>
  <c r="R1786" i="42"/>
  <c r="Q1787" i="42"/>
  <c r="R1787" i="42"/>
  <c r="Q1788" i="42"/>
  <c r="R1788" i="42"/>
  <c r="Q1789" i="42"/>
  <c r="R1789" i="42"/>
  <c r="Q1790" i="42"/>
  <c r="R1790" i="42"/>
  <c r="Q1791" i="42"/>
  <c r="R1791" i="42"/>
  <c r="Q1792" i="42"/>
  <c r="R1792" i="42"/>
  <c r="Q1793" i="42"/>
  <c r="R1793" i="42"/>
  <c r="Q1794" i="42"/>
  <c r="R1794" i="42"/>
  <c r="Q1795" i="42"/>
  <c r="R1795" i="42"/>
  <c r="Q1796" i="42"/>
  <c r="R1796" i="42"/>
  <c r="Q1797" i="42"/>
  <c r="R1797" i="42"/>
  <c r="Q1798" i="42"/>
  <c r="R1798" i="42"/>
  <c r="Q1799" i="42"/>
  <c r="R1799" i="42"/>
  <c r="Q1800" i="42"/>
  <c r="R1800" i="42"/>
  <c r="Q1801" i="42"/>
  <c r="R1801" i="42"/>
  <c r="Q1802" i="42"/>
  <c r="R1802" i="42"/>
  <c r="Q1803" i="42"/>
  <c r="R1803" i="42"/>
  <c r="Q1804" i="42"/>
  <c r="R1804" i="42"/>
  <c r="Q1805" i="42"/>
  <c r="R1805" i="42"/>
  <c r="Q1806" i="42"/>
  <c r="R1806" i="42"/>
  <c r="Q1807" i="42"/>
  <c r="R1807" i="42"/>
  <c r="Q1808" i="42"/>
  <c r="R1808" i="42"/>
  <c r="Q1809" i="42"/>
  <c r="R1809" i="42"/>
  <c r="Q1810" i="42"/>
  <c r="R1810" i="42"/>
  <c r="Q1811" i="42"/>
  <c r="R1811" i="42"/>
  <c r="Q1812" i="42"/>
  <c r="R1812" i="42"/>
  <c r="Q1813" i="42"/>
  <c r="R1813" i="42"/>
  <c r="Q1814" i="42"/>
  <c r="R1814" i="42"/>
  <c r="Q1815" i="42"/>
  <c r="R1815" i="42"/>
  <c r="Q1816" i="42"/>
  <c r="R1816" i="42"/>
  <c r="Q1817" i="42"/>
  <c r="R1817" i="42"/>
  <c r="Q1818" i="42"/>
  <c r="R1818" i="42"/>
  <c r="Q1819" i="42"/>
  <c r="R1819" i="42"/>
  <c r="Q1820" i="42"/>
  <c r="R1820" i="42"/>
  <c r="Q1821" i="42"/>
  <c r="R1821" i="42"/>
  <c r="Q1822" i="42"/>
  <c r="R1822" i="42"/>
  <c r="Q1823" i="42"/>
  <c r="R1823" i="42"/>
  <c r="Q1824" i="42"/>
  <c r="R1824" i="42"/>
  <c r="Q1825" i="42"/>
  <c r="R1825" i="42"/>
  <c r="Q1826" i="42"/>
  <c r="R1826" i="42"/>
  <c r="Q1827" i="42"/>
  <c r="R1827" i="42"/>
  <c r="Q1828" i="42"/>
  <c r="R1828" i="42"/>
  <c r="Q1829" i="42"/>
  <c r="R1829" i="42"/>
  <c r="Q1830" i="42"/>
  <c r="R1830" i="42"/>
  <c r="Q1831" i="42"/>
  <c r="R1831" i="42"/>
  <c r="Q1832" i="42"/>
  <c r="R1832" i="42"/>
  <c r="Q1833" i="42"/>
  <c r="R1833" i="42"/>
  <c r="Q1834" i="42"/>
  <c r="R1834" i="42"/>
  <c r="Q1835" i="42"/>
  <c r="R1835" i="42"/>
  <c r="Q1836" i="42"/>
  <c r="R1836" i="42"/>
  <c r="Q1837" i="42"/>
  <c r="R1837" i="42"/>
  <c r="Q1838" i="42"/>
  <c r="R1838" i="42"/>
  <c r="Q1839" i="42"/>
  <c r="R1839" i="42"/>
  <c r="Q1840" i="42"/>
  <c r="R1840" i="42"/>
  <c r="Q1841" i="42"/>
  <c r="R1841" i="42"/>
  <c r="Q1842" i="42"/>
  <c r="R1842" i="42"/>
  <c r="Q1843" i="42"/>
  <c r="R1843" i="42"/>
  <c r="Q1844" i="42"/>
  <c r="R1844" i="42"/>
  <c r="Q1845" i="42"/>
  <c r="R1845" i="42"/>
  <c r="Q1846" i="42"/>
  <c r="R1846" i="42"/>
  <c r="Q1847" i="42"/>
  <c r="R1847" i="42"/>
  <c r="Q1848" i="42"/>
  <c r="R1848" i="42"/>
  <c r="Q1849" i="42"/>
  <c r="R1849" i="42"/>
  <c r="Q1850" i="42"/>
  <c r="R1850" i="42"/>
  <c r="Q1851" i="42"/>
  <c r="R1851" i="42"/>
  <c r="Q1852" i="42"/>
  <c r="R1852" i="42"/>
  <c r="Q1853" i="42"/>
  <c r="R1853" i="42"/>
  <c r="Q1854" i="42"/>
  <c r="R1854" i="42"/>
  <c r="Q1855" i="42"/>
  <c r="R1855" i="42"/>
  <c r="Q1856" i="42"/>
  <c r="R1856" i="42"/>
  <c r="Q1857" i="42"/>
  <c r="R1857" i="42"/>
  <c r="Q1858" i="42"/>
  <c r="R1858" i="42"/>
  <c r="Q1859" i="42"/>
  <c r="R1859" i="42"/>
  <c r="Q1860" i="42"/>
  <c r="R1860" i="42"/>
  <c r="Q1861" i="42"/>
  <c r="R1861" i="42"/>
  <c r="Q1862" i="42"/>
  <c r="R1862" i="42"/>
  <c r="Q1863" i="42"/>
  <c r="R1863" i="42"/>
  <c r="Q1864" i="42"/>
  <c r="R1864" i="42"/>
  <c r="Q1865" i="42"/>
  <c r="R1865" i="42"/>
  <c r="Q1866" i="42"/>
  <c r="R1866" i="42"/>
  <c r="Q1867" i="42"/>
  <c r="R1867" i="42"/>
  <c r="Q1868" i="42"/>
  <c r="R1868" i="42"/>
  <c r="Q1869" i="42"/>
  <c r="R1869" i="42"/>
  <c r="Q1870" i="42"/>
  <c r="R1870" i="42"/>
  <c r="Q1871" i="42"/>
  <c r="R1871" i="42"/>
  <c r="Q1872" i="42"/>
  <c r="R1872" i="42"/>
  <c r="Q1873" i="42"/>
  <c r="R1873" i="42"/>
  <c r="Q1874" i="42"/>
  <c r="R1874" i="42"/>
  <c r="Q1875" i="42"/>
  <c r="R1875" i="42"/>
  <c r="Q1876" i="42"/>
  <c r="R1876" i="42"/>
  <c r="Q1877" i="42"/>
  <c r="R1877" i="42"/>
  <c r="Q1878" i="42"/>
  <c r="R1878" i="42"/>
  <c r="Q1879" i="42"/>
  <c r="R1879" i="42"/>
  <c r="Q1880" i="42"/>
  <c r="R1880" i="42"/>
  <c r="Q1881" i="42"/>
  <c r="R1881" i="42"/>
  <c r="Q1882" i="42"/>
  <c r="R1882" i="42"/>
  <c r="Q1883" i="42"/>
  <c r="R1883" i="42"/>
  <c r="Q1884" i="42"/>
  <c r="R1884" i="42"/>
  <c r="Q1885" i="42"/>
  <c r="R1885" i="42"/>
  <c r="Q1886" i="42"/>
  <c r="R1886" i="42"/>
  <c r="Q1887" i="42"/>
  <c r="R1887" i="42"/>
  <c r="Q1888" i="42"/>
  <c r="R1888" i="42"/>
  <c r="Q1889" i="42"/>
  <c r="R1889" i="42"/>
  <c r="Q1890" i="42"/>
  <c r="R1890" i="42"/>
  <c r="Q1891" i="42"/>
  <c r="R1891" i="42"/>
  <c r="Q1892" i="42"/>
  <c r="R1892" i="42"/>
  <c r="Q1893" i="42"/>
  <c r="R1893" i="42"/>
  <c r="Q1894" i="42"/>
  <c r="R1894" i="42"/>
  <c r="Q1895" i="42"/>
  <c r="R1895" i="42"/>
  <c r="Q1896" i="42"/>
  <c r="R1896" i="42"/>
  <c r="Q1897" i="42"/>
  <c r="R1897" i="42"/>
  <c r="Q1898" i="42"/>
  <c r="R1898" i="42"/>
  <c r="Q1899" i="42"/>
  <c r="R1899" i="42"/>
  <c r="Q1900" i="42"/>
  <c r="R1900" i="42"/>
  <c r="Q1901" i="42"/>
  <c r="R1901" i="42"/>
  <c r="Q1902" i="42"/>
  <c r="R1902" i="42"/>
  <c r="Q1903" i="42"/>
  <c r="R1903" i="42"/>
  <c r="Q1904" i="42"/>
  <c r="R1904" i="42"/>
  <c r="Q1905" i="42"/>
  <c r="R1905" i="42"/>
  <c r="Q1906" i="42"/>
  <c r="R1906" i="42"/>
  <c r="Q1907" i="42"/>
  <c r="R1907" i="42"/>
  <c r="Q1908" i="42"/>
  <c r="R1908" i="42"/>
  <c r="Q1909" i="42"/>
  <c r="R1909" i="42"/>
  <c r="Q1910" i="42"/>
  <c r="R1910" i="42"/>
  <c r="Q1911" i="42"/>
  <c r="R1911" i="42"/>
  <c r="Q1912" i="42"/>
  <c r="R1912" i="42"/>
  <c r="Q1913" i="42"/>
  <c r="R1913" i="42"/>
  <c r="Q1914" i="42"/>
  <c r="R1914" i="42"/>
  <c r="Q1915" i="42"/>
  <c r="R1915" i="42"/>
  <c r="Q1916" i="42"/>
  <c r="R1916" i="42"/>
  <c r="Q1917" i="42"/>
  <c r="R1917" i="42"/>
  <c r="Q1918" i="42"/>
  <c r="R1918" i="42"/>
  <c r="Q1919" i="42"/>
  <c r="R1919" i="42"/>
  <c r="Q1920" i="42"/>
  <c r="R1920" i="42"/>
  <c r="Q1921" i="42"/>
  <c r="R1921" i="42"/>
  <c r="Q1922" i="42"/>
  <c r="R1922" i="42"/>
  <c r="Q1923" i="42"/>
  <c r="R1923" i="42"/>
  <c r="Q1924" i="42"/>
  <c r="R1924" i="42"/>
  <c r="Q1925" i="42"/>
  <c r="R1925" i="42"/>
  <c r="Q1926" i="42"/>
  <c r="R1926" i="42"/>
  <c r="Q1927" i="42"/>
  <c r="R1927" i="42"/>
  <c r="Q1928" i="42"/>
  <c r="R1928" i="42"/>
  <c r="Q1929" i="42"/>
  <c r="R1929" i="42"/>
  <c r="Q1930" i="42"/>
  <c r="R1930" i="42"/>
  <c r="Q1931" i="42"/>
  <c r="R1931" i="42"/>
  <c r="Q1932" i="42"/>
  <c r="R1932" i="42"/>
  <c r="Q1933" i="42"/>
  <c r="R1933" i="42"/>
  <c r="Q1934" i="42"/>
  <c r="R1934" i="42"/>
  <c r="Q1935" i="42"/>
  <c r="R1935" i="42"/>
  <c r="Q1936" i="42"/>
  <c r="R1936" i="42"/>
  <c r="Q1937" i="42"/>
  <c r="R1937" i="42"/>
  <c r="Q1938" i="42"/>
  <c r="R1938" i="42"/>
  <c r="Q1939" i="42"/>
  <c r="R1939" i="42"/>
  <c r="Q1940" i="42"/>
  <c r="R1940" i="42"/>
  <c r="Q1941" i="42"/>
  <c r="R1941" i="42"/>
  <c r="Q1942" i="42"/>
  <c r="R1942" i="42"/>
  <c r="Q1943" i="42"/>
  <c r="R1943" i="42"/>
  <c r="Q1944" i="42"/>
  <c r="R1944" i="42"/>
  <c r="Q1945" i="42"/>
  <c r="R1945" i="42"/>
  <c r="Q1946" i="42"/>
  <c r="R1946" i="42"/>
  <c r="Q1947" i="42"/>
  <c r="R1947" i="42"/>
  <c r="Q1948" i="42"/>
  <c r="R1948" i="42"/>
  <c r="Q1949" i="42"/>
  <c r="R1949" i="42"/>
  <c r="Q1950" i="42"/>
  <c r="R1950" i="42"/>
  <c r="Q1951" i="42"/>
  <c r="R1951" i="42"/>
  <c r="Q1952" i="42"/>
  <c r="R1952" i="42"/>
  <c r="Q1953" i="42"/>
  <c r="R1953" i="42"/>
  <c r="Q1954" i="42"/>
  <c r="R1954" i="42"/>
  <c r="Q1955" i="42"/>
  <c r="R1955" i="42"/>
  <c r="Q1956" i="42"/>
  <c r="R1956" i="42"/>
  <c r="Q1957" i="42"/>
  <c r="R1957" i="42"/>
  <c r="Q1958" i="42"/>
  <c r="R1958" i="42"/>
  <c r="Q1959" i="42"/>
  <c r="R1959" i="42"/>
  <c r="Q1960" i="42"/>
  <c r="R1960" i="42"/>
  <c r="Q1961" i="42"/>
  <c r="R1961" i="42"/>
  <c r="Q1962" i="42"/>
  <c r="R1962" i="42"/>
  <c r="Q1963" i="42"/>
  <c r="R1963" i="42"/>
  <c r="Q1964" i="42"/>
  <c r="R1964" i="42"/>
  <c r="Q1965" i="42"/>
  <c r="R1965" i="42"/>
  <c r="Q1966" i="42"/>
  <c r="R1966" i="42"/>
  <c r="Q1967" i="42"/>
  <c r="R1967" i="42"/>
  <c r="Q1968" i="42"/>
  <c r="R1968" i="42"/>
  <c r="Q1969" i="42"/>
  <c r="R1969" i="42"/>
  <c r="Q1970" i="42"/>
  <c r="R1970" i="42"/>
  <c r="Q1971" i="42"/>
  <c r="R1971" i="42"/>
  <c r="Q1972" i="42"/>
  <c r="R1972" i="42"/>
  <c r="Q1973" i="42"/>
  <c r="R1973" i="42"/>
  <c r="Q1974" i="42"/>
  <c r="R1974" i="42"/>
  <c r="Q1975" i="42"/>
  <c r="R1975" i="42"/>
  <c r="Q1976" i="42"/>
  <c r="R1976" i="42"/>
  <c r="Q1977" i="42"/>
  <c r="R1977" i="42"/>
  <c r="Q1978" i="42"/>
  <c r="R1978" i="42"/>
  <c r="Q1979" i="42"/>
  <c r="R1979" i="42"/>
  <c r="Q1980" i="42"/>
  <c r="R1980" i="42"/>
  <c r="Q1981" i="42"/>
  <c r="R1981" i="42"/>
  <c r="Q1982" i="42"/>
  <c r="R1982" i="42"/>
  <c r="Q1983" i="42"/>
  <c r="R1983" i="42"/>
  <c r="Q1984" i="42"/>
  <c r="R1984" i="42"/>
  <c r="Q1985" i="42"/>
  <c r="R1985" i="42"/>
  <c r="Q1986" i="42"/>
  <c r="R1986" i="42"/>
  <c r="Q1987" i="42"/>
  <c r="R1987" i="42"/>
  <c r="Q1988" i="42"/>
  <c r="R1988" i="42"/>
  <c r="Q1989" i="42"/>
  <c r="R1989" i="42"/>
  <c r="Q1990" i="42"/>
  <c r="R1990" i="42"/>
  <c r="Q1991" i="42"/>
  <c r="R1991" i="42"/>
  <c r="Q1992" i="42"/>
  <c r="R1992" i="42"/>
  <c r="Q1993" i="42"/>
  <c r="R1993" i="42"/>
  <c r="Q1994" i="42"/>
  <c r="R1994" i="42"/>
  <c r="Q1995" i="42"/>
  <c r="R1995" i="42"/>
  <c r="Q1996" i="42"/>
  <c r="R1996" i="42"/>
  <c r="Q1997" i="42"/>
  <c r="R1997" i="42"/>
  <c r="Q1998" i="42"/>
  <c r="R1998" i="42"/>
  <c r="Q1999" i="42"/>
  <c r="R1999" i="42"/>
  <c r="Q2000" i="42"/>
  <c r="R2000" i="42"/>
  <c r="Q2001" i="42"/>
  <c r="R2001" i="42"/>
  <c r="Q2002" i="42"/>
  <c r="R2002" i="42"/>
  <c r="Q2003" i="42"/>
  <c r="R2003" i="42"/>
  <c r="Q2004" i="42"/>
  <c r="R2004" i="42"/>
  <c r="Q2005" i="42"/>
  <c r="R2005" i="42"/>
  <c r="Q2006" i="42"/>
  <c r="R2006" i="42"/>
  <c r="Q2007" i="42"/>
  <c r="R2007" i="42"/>
  <c r="Q2008" i="42"/>
  <c r="R2008" i="42"/>
  <c r="Q2009" i="42"/>
  <c r="R2009" i="42"/>
  <c r="Q2010" i="42"/>
  <c r="R2010" i="42"/>
  <c r="Q2011" i="42"/>
  <c r="R2011" i="42"/>
  <c r="Q2012" i="42"/>
  <c r="R2012" i="42"/>
  <c r="Q2013" i="42"/>
  <c r="R2013" i="42"/>
  <c r="Q2014" i="42"/>
  <c r="R2014" i="42"/>
  <c r="Q2015" i="42"/>
  <c r="R2015" i="42"/>
  <c r="Q2016" i="42"/>
  <c r="R2016" i="42"/>
  <c r="Q2017" i="42"/>
  <c r="R2017" i="42"/>
  <c r="Q2018" i="42"/>
  <c r="R2018" i="42"/>
  <c r="Q2019" i="42"/>
  <c r="R2019" i="42"/>
  <c r="Q2020" i="42"/>
  <c r="R2020" i="42"/>
  <c r="Q2021" i="42"/>
  <c r="R2021" i="42"/>
  <c r="Q2022" i="42"/>
  <c r="R2022" i="42"/>
  <c r="Q2023" i="42"/>
  <c r="R2023" i="42"/>
  <c r="Q2024" i="42"/>
  <c r="R2024" i="42"/>
  <c r="Q2025" i="42"/>
  <c r="R2025" i="42"/>
  <c r="Q2026" i="42"/>
  <c r="R2026" i="42"/>
  <c r="Q2027" i="42"/>
  <c r="R2027" i="42"/>
  <c r="Q2028" i="42"/>
  <c r="R2028" i="42"/>
  <c r="Q2029" i="42"/>
  <c r="R2029" i="42"/>
  <c r="Q2030" i="42"/>
  <c r="R2030" i="42"/>
  <c r="Q2031" i="42"/>
  <c r="R2031" i="42"/>
  <c r="Q2032" i="42"/>
  <c r="R2032" i="42"/>
  <c r="Q2033" i="42"/>
  <c r="R2033" i="42"/>
  <c r="Q2034" i="42"/>
  <c r="R2034" i="42"/>
  <c r="Q2035" i="42"/>
  <c r="R2035" i="42"/>
  <c r="Q2036" i="42"/>
  <c r="R2036" i="42"/>
  <c r="Q2037" i="42"/>
  <c r="R2037" i="42"/>
  <c r="Q2038" i="42"/>
  <c r="R2038" i="42"/>
  <c r="Q2039" i="42"/>
  <c r="R2039" i="42"/>
  <c r="Q2040" i="42"/>
  <c r="R2040" i="42"/>
  <c r="Q2041" i="42"/>
  <c r="R2041" i="42"/>
  <c r="Q2042" i="42"/>
  <c r="R2042" i="42"/>
  <c r="Q2043" i="42"/>
  <c r="R2043" i="42"/>
  <c r="Q2044" i="42"/>
  <c r="R2044" i="42"/>
  <c r="Q2045" i="42"/>
  <c r="R2045" i="42"/>
  <c r="Q2046" i="42"/>
  <c r="R2046" i="42"/>
  <c r="Q2047" i="42"/>
  <c r="R2047" i="42"/>
  <c r="Q2048" i="42"/>
  <c r="R2048" i="42"/>
  <c r="Q2049" i="42"/>
  <c r="R2049" i="42"/>
  <c r="Q2050" i="42"/>
  <c r="R2050" i="42"/>
  <c r="Q2051" i="42"/>
  <c r="R2051" i="42"/>
  <c r="Q2052" i="42"/>
  <c r="R2052" i="42"/>
  <c r="Q2053" i="42"/>
  <c r="R2053" i="42"/>
  <c r="Q2054" i="42"/>
  <c r="R2054" i="42"/>
  <c r="Q2055" i="42"/>
  <c r="R2055" i="42"/>
  <c r="Q2056" i="42"/>
  <c r="R2056" i="42"/>
  <c r="Q2057" i="42"/>
  <c r="R2057" i="42"/>
  <c r="Q2058" i="42"/>
  <c r="R2058" i="42"/>
  <c r="Q2059" i="42"/>
  <c r="R2059" i="42"/>
  <c r="Q2060" i="42"/>
  <c r="R2060" i="42"/>
  <c r="Q2061" i="42"/>
  <c r="R2061" i="42"/>
  <c r="Q2062" i="42"/>
  <c r="R2062" i="42"/>
  <c r="Q2063" i="42"/>
  <c r="R2063" i="42"/>
  <c r="Q2064" i="42"/>
  <c r="R2064" i="42"/>
  <c r="Q2065" i="42"/>
  <c r="R2065" i="42"/>
  <c r="Q2066" i="42"/>
  <c r="R2066" i="42"/>
  <c r="Q2067" i="42"/>
  <c r="R2067" i="42"/>
  <c r="Q2068" i="42"/>
  <c r="R2068" i="42"/>
  <c r="Q2069" i="42"/>
  <c r="R2069" i="42"/>
  <c r="Q2070" i="42"/>
  <c r="R2070" i="42"/>
  <c r="Q2071" i="42"/>
  <c r="R2071" i="42"/>
  <c r="Q2072" i="42"/>
  <c r="R2072" i="42"/>
  <c r="Q2073" i="42"/>
  <c r="R2073" i="42"/>
  <c r="Q2074" i="42"/>
  <c r="R2074" i="42"/>
  <c r="Q2075" i="42"/>
  <c r="R2075" i="42"/>
  <c r="Q2076" i="42"/>
  <c r="R2076" i="42"/>
  <c r="Q2077" i="42"/>
  <c r="R2077" i="42"/>
  <c r="Q2078" i="42"/>
  <c r="R2078" i="42"/>
  <c r="Q2079" i="42"/>
  <c r="R2079" i="42"/>
  <c r="Q2080" i="42"/>
  <c r="R2080" i="42"/>
  <c r="Q2081" i="42"/>
  <c r="R2081" i="42"/>
  <c r="Q2082" i="42"/>
  <c r="R2082" i="42"/>
  <c r="Q2083" i="42"/>
  <c r="R2083" i="42"/>
  <c r="Q2084" i="42"/>
  <c r="R2084" i="42"/>
  <c r="Q2085" i="42"/>
  <c r="R2085" i="42"/>
  <c r="Q2086" i="42"/>
  <c r="R2086" i="42"/>
  <c r="Q2087" i="42"/>
  <c r="R2087" i="42"/>
  <c r="Q2088" i="42"/>
  <c r="R2088" i="42"/>
  <c r="Q2089" i="42"/>
  <c r="R2089" i="42"/>
  <c r="Q2090" i="42"/>
  <c r="R2090" i="42"/>
  <c r="Q2091" i="42"/>
  <c r="R2091" i="42"/>
  <c r="Q2092" i="42"/>
  <c r="R2092" i="42"/>
  <c r="Q2093" i="42"/>
  <c r="R2093" i="42"/>
  <c r="Q2094" i="42"/>
  <c r="R2094" i="42"/>
  <c r="Q2095" i="42"/>
  <c r="R2095" i="42"/>
  <c r="Q2096" i="42"/>
  <c r="R2096" i="42"/>
  <c r="Q2097" i="42"/>
  <c r="R2097" i="42"/>
  <c r="Q2098" i="42"/>
  <c r="R2098" i="42"/>
  <c r="Q2099" i="42"/>
  <c r="R2099" i="42"/>
  <c r="Q2100" i="42"/>
  <c r="R2100" i="42"/>
  <c r="Q2101" i="42"/>
  <c r="R2101" i="42"/>
  <c r="Q2102" i="42"/>
  <c r="R2102" i="42"/>
  <c r="Q2103" i="42"/>
  <c r="R2103" i="42"/>
  <c r="Q2104" i="42"/>
  <c r="R2104" i="42"/>
  <c r="Q2105" i="42"/>
  <c r="R2105" i="42"/>
  <c r="Q2106" i="42"/>
  <c r="R2106" i="42"/>
  <c r="Q2107" i="42"/>
  <c r="R2107" i="42"/>
  <c r="Q2108" i="42"/>
  <c r="R2108" i="42"/>
  <c r="Q2109" i="42"/>
  <c r="R2109" i="42"/>
  <c r="Q2110" i="42"/>
  <c r="R2110" i="42"/>
  <c r="Q2111" i="42"/>
  <c r="R2111" i="42"/>
  <c r="Q2112" i="42"/>
  <c r="R2112" i="42"/>
  <c r="Q2113" i="42"/>
  <c r="R2113" i="42"/>
  <c r="Q2114" i="42"/>
  <c r="R2114" i="42"/>
  <c r="Q2115" i="42"/>
  <c r="R2115" i="42"/>
  <c r="Q2116" i="42"/>
  <c r="R2116" i="42"/>
  <c r="Q2117" i="42"/>
  <c r="R2117" i="42"/>
  <c r="Q2118" i="42"/>
  <c r="R2118" i="42"/>
  <c r="Q2119" i="42"/>
  <c r="R2119" i="42"/>
  <c r="Q2120" i="42"/>
  <c r="R2120" i="42"/>
  <c r="Q2121" i="42"/>
  <c r="R2121" i="42"/>
  <c r="Q2122" i="42"/>
  <c r="R2122" i="42"/>
  <c r="Q2123" i="42"/>
  <c r="R2123" i="42"/>
  <c r="Q2124" i="42"/>
  <c r="R2124" i="42"/>
  <c r="Q2125" i="42"/>
  <c r="R2125" i="42"/>
  <c r="Q2126" i="42"/>
  <c r="R2126" i="42"/>
  <c r="Q2127" i="42"/>
  <c r="R2127" i="42"/>
  <c r="Q2128" i="42"/>
  <c r="R2128" i="42"/>
  <c r="Q2129" i="42"/>
  <c r="R2129" i="42"/>
  <c r="Q2130" i="42"/>
  <c r="R2130" i="42"/>
  <c r="Q2131" i="42"/>
  <c r="R2131" i="42"/>
  <c r="Q2132" i="42"/>
  <c r="R2132" i="42"/>
  <c r="Q2133" i="42"/>
  <c r="R2133" i="42"/>
  <c r="Q2134" i="42"/>
  <c r="R2134" i="42"/>
  <c r="Q2135" i="42"/>
  <c r="R2135" i="42"/>
  <c r="Q2136" i="42"/>
  <c r="R2136" i="42"/>
  <c r="Q2137" i="42"/>
  <c r="R2137" i="42"/>
  <c r="Q2138" i="42"/>
  <c r="R2138" i="42"/>
  <c r="Q2139" i="42"/>
  <c r="R2139" i="42"/>
  <c r="Q2140" i="42"/>
  <c r="R2140" i="42"/>
  <c r="Q2141" i="42"/>
  <c r="R2141" i="42"/>
  <c r="Q2142" i="42"/>
  <c r="R2142" i="42"/>
  <c r="Q2143" i="42"/>
  <c r="R2143" i="42"/>
  <c r="Q2144" i="42"/>
  <c r="R2144" i="42"/>
  <c r="Q2145" i="42"/>
  <c r="R2145" i="42"/>
  <c r="Q2146" i="42"/>
  <c r="R2146" i="42"/>
  <c r="Q2147" i="42"/>
  <c r="R2147" i="42"/>
  <c r="Q2148" i="42"/>
  <c r="R2148" i="42"/>
  <c r="Q2149" i="42"/>
  <c r="R2149" i="42"/>
  <c r="Q2150" i="42"/>
  <c r="R2150" i="42"/>
  <c r="Q2151" i="42"/>
  <c r="R2151" i="42"/>
  <c r="Q2152" i="42"/>
  <c r="R2152" i="42"/>
  <c r="Q2153" i="42"/>
  <c r="R2153" i="42"/>
  <c r="Q2154" i="42"/>
  <c r="R2154" i="42"/>
  <c r="Q2155" i="42"/>
  <c r="R2155" i="42"/>
  <c r="Q2156" i="42"/>
  <c r="R2156" i="42"/>
  <c r="Q2157" i="42"/>
  <c r="R2157" i="42"/>
  <c r="Q2158" i="42"/>
  <c r="R2158" i="42"/>
  <c r="Q2159" i="42"/>
  <c r="R2159" i="42"/>
  <c r="Q2160" i="42"/>
  <c r="R2160" i="42"/>
  <c r="Q2161" i="42"/>
  <c r="R2161" i="42"/>
  <c r="Q2162" i="42"/>
  <c r="R2162" i="42"/>
  <c r="Q2163" i="42"/>
  <c r="R2163" i="42"/>
  <c r="Q2164" i="42"/>
  <c r="R2164" i="42"/>
  <c r="Q2165" i="42"/>
  <c r="R2165" i="42"/>
  <c r="Q2166" i="42"/>
  <c r="R2166" i="42"/>
  <c r="Q2167" i="42"/>
  <c r="R2167" i="42"/>
  <c r="Q2168" i="42"/>
  <c r="R2168" i="42"/>
  <c r="Q2169" i="42"/>
  <c r="R2169" i="42"/>
  <c r="Q2170" i="42"/>
  <c r="R2170" i="42"/>
  <c r="Q2171" i="42"/>
  <c r="R2171" i="42"/>
  <c r="Q2172" i="42"/>
  <c r="R2172" i="42"/>
  <c r="Q2173" i="42"/>
  <c r="R2173" i="42"/>
  <c r="Q2174" i="42"/>
  <c r="R2174" i="42"/>
  <c r="Q2175" i="42"/>
  <c r="R2175" i="42"/>
  <c r="Q2176" i="42"/>
  <c r="R2176" i="42"/>
  <c r="Q2177" i="42"/>
  <c r="R2177" i="42"/>
  <c r="Q2178" i="42"/>
  <c r="R2178" i="42"/>
  <c r="Q2179" i="42"/>
  <c r="R2179" i="42"/>
  <c r="Q2180" i="42"/>
  <c r="R2180" i="42"/>
  <c r="Q2181" i="42"/>
  <c r="R2181" i="42"/>
  <c r="Q2182" i="42"/>
  <c r="R2182" i="42"/>
  <c r="Q2183" i="42"/>
  <c r="R2183" i="42"/>
  <c r="Q2184" i="42"/>
  <c r="R2184" i="42"/>
  <c r="Q2185" i="42"/>
  <c r="R2185" i="42"/>
  <c r="Q2186" i="42"/>
  <c r="R2186" i="42"/>
  <c r="Q2187" i="42"/>
  <c r="R2187" i="42"/>
  <c r="Q2188" i="42"/>
  <c r="R2188" i="42"/>
  <c r="Q2189" i="42"/>
  <c r="R2189" i="42"/>
  <c r="Q2190" i="42"/>
  <c r="R2190" i="42"/>
  <c r="Q2191" i="42"/>
  <c r="R2191" i="42"/>
  <c r="Q2192" i="42"/>
  <c r="R2192" i="42"/>
  <c r="Q2193" i="42"/>
  <c r="R2193" i="42"/>
  <c r="Q2194" i="42"/>
  <c r="R2194" i="42"/>
  <c r="Q2195" i="42"/>
  <c r="R2195" i="42"/>
  <c r="Q2196" i="42"/>
  <c r="R2196" i="42"/>
  <c r="Q2197" i="42"/>
  <c r="R2197" i="42"/>
  <c r="Q2198" i="42"/>
  <c r="R2198" i="42"/>
  <c r="Q2199" i="42"/>
  <c r="R2199" i="42"/>
  <c r="Q2200" i="42"/>
  <c r="R2200" i="42"/>
  <c r="Q2201" i="42"/>
  <c r="R2201" i="42"/>
  <c r="Q2202" i="42"/>
  <c r="R2202" i="42"/>
  <c r="Q2203" i="42"/>
  <c r="R2203" i="42"/>
  <c r="Q2204" i="42"/>
  <c r="R2204" i="42"/>
  <c r="Q2205" i="42"/>
  <c r="R2205" i="42"/>
  <c r="Q2206" i="42"/>
  <c r="R2206" i="42"/>
  <c r="Q2207" i="42"/>
  <c r="R2207" i="42"/>
  <c r="Q2208" i="42"/>
  <c r="R2208" i="42"/>
  <c r="Q2209" i="42"/>
  <c r="R2209" i="42"/>
  <c r="Q2210" i="42"/>
  <c r="R2210" i="42"/>
  <c r="Q2211" i="42"/>
  <c r="R2211" i="42"/>
  <c r="Q2212" i="42"/>
  <c r="R2212" i="42"/>
  <c r="Q2213" i="42"/>
  <c r="R2213" i="42"/>
  <c r="Q2214" i="42"/>
  <c r="R2214" i="42"/>
  <c r="Q2215" i="42"/>
  <c r="R2215" i="42"/>
  <c r="Q2216" i="42"/>
  <c r="R2216" i="42"/>
  <c r="Q2217" i="42"/>
  <c r="R2217" i="42"/>
  <c r="Q2218" i="42"/>
  <c r="R2218" i="42"/>
  <c r="Q2219" i="42"/>
  <c r="R2219" i="42"/>
  <c r="Q2220" i="42"/>
  <c r="R2220" i="42"/>
  <c r="Q2221" i="42"/>
  <c r="R2221" i="42"/>
  <c r="Q2222" i="42"/>
  <c r="R2222" i="42"/>
  <c r="Q2223" i="42"/>
  <c r="R2223" i="42"/>
  <c r="Q2224" i="42"/>
  <c r="R2224" i="42"/>
  <c r="Q2225" i="42"/>
  <c r="R2225" i="42"/>
  <c r="Q2226" i="42"/>
  <c r="R2226" i="42"/>
  <c r="Q2227" i="42"/>
  <c r="R2227" i="42"/>
  <c r="Q2228" i="42"/>
  <c r="R2228" i="42"/>
  <c r="Q2229" i="42"/>
  <c r="R2229" i="42"/>
  <c r="Q2230" i="42"/>
  <c r="R2230" i="42"/>
  <c r="Q2231" i="42"/>
  <c r="R2231" i="42"/>
  <c r="Q2232" i="42"/>
  <c r="R2232" i="42"/>
  <c r="Q2233" i="42"/>
  <c r="R2233" i="42"/>
  <c r="Q2234" i="42"/>
  <c r="R2234" i="42"/>
  <c r="Q2235" i="42"/>
  <c r="R2235" i="42"/>
  <c r="Q2236" i="42"/>
  <c r="R2236" i="42"/>
  <c r="Q2237" i="42"/>
  <c r="R2237" i="42"/>
  <c r="Q2238" i="42"/>
  <c r="R2238" i="42"/>
  <c r="Q2239" i="42"/>
  <c r="R2239" i="42"/>
  <c r="Q2240" i="42"/>
  <c r="R2240" i="42"/>
  <c r="Q2241" i="42"/>
  <c r="R2241" i="42"/>
  <c r="Q2242" i="42"/>
  <c r="R2242" i="42"/>
  <c r="Q2243" i="42"/>
  <c r="R2243" i="42"/>
  <c r="Q2244" i="42"/>
  <c r="R2244" i="42"/>
  <c r="Q2245" i="42"/>
  <c r="R2245" i="42"/>
  <c r="Q2246" i="42"/>
  <c r="R2246" i="42"/>
  <c r="Q2247" i="42"/>
  <c r="R2247" i="42"/>
  <c r="Q2248" i="42"/>
  <c r="R2248" i="42"/>
  <c r="Q2249" i="42"/>
  <c r="R2249" i="42"/>
  <c r="Q2250" i="42"/>
  <c r="R2250" i="42"/>
  <c r="Q2251" i="42"/>
  <c r="R2251" i="42"/>
  <c r="Q2252" i="42"/>
  <c r="R2252" i="42"/>
  <c r="Q2253" i="42"/>
  <c r="R2253" i="42"/>
  <c r="Q2254" i="42"/>
  <c r="R2254" i="42"/>
  <c r="Q2255" i="42"/>
  <c r="R2255" i="42"/>
  <c r="Q2256" i="42"/>
  <c r="R2256" i="42"/>
  <c r="Q2257" i="42"/>
  <c r="R2257" i="42"/>
  <c r="Q2258" i="42"/>
  <c r="R2258" i="42"/>
  <c r="Q2259" i="42"/>
  <c r="R2259" i="42"/>
  <c r="Q2260" i="42"/>
  <c r="R2260" i="42"/>
  <c r="Q2261" i="42"/>
  <c r="R2261" i="42"/>
  <c r="Q2262" i="42"/>
  <c r="R2262" i="42"/>
  <c r="Q2263" i="42"/>
  <c r="R2263" i="42"/>
  <c r="Q2264" i="42"/>
  <c r="R2264" i="42"/>
  <c r="Q2265" i="42"/>
  <c r="R2265" i="42"/>
  <c r="Q2266" i="42"/>
  <c r="R2266" i="42"/>
  <c r="Q2267" i="42"/>
  <c r="R2267" i="42"/>
  <c r="Q2268" i="42"/>
  <c r="R2268" i="42"/>
  <c r="Q2269" i="42"/>
  <c r="R2269" i="42"/>
  <c r="Q2270" i="42"/>
  <c r="R2270" i="42"/>
  <c r="Q2271" i="42"/>
  <c r="R2271" i="42"/>
  <c r="Q2272" i="42"/>
  <c r="R2272" i="42"/>
  <c r="Q2273" i="42"/>
  <c r="R2273" i="42"/>
  <c r="Q2274" i="42"/>
  <c r="R2274" i="42"/>
  <c r="Q2275" i="42"/>
  <c r="R2275" i="42"/>
  <c r="Q2276" i="42"/>
  <c r="R2276" i="42"/>
  <c r="Q2277" i="42"/>
  <c r="R2277" i="42"/>
  <c r="Q2278" i="42"/>
  <c r="R2278" i="42"/>
  <c r="Q2279" i="42"/>
  <c r="R2279" i="42"/>
  <c r="Q2280" i="42"/>
  <c r="R2280" i="42"/>
  <c r="Q2281" i="42"/>
  <c r="R2281" i="42"/>
  <c r="Q2282" i="42"/>
  <c r="R2282" i="42"/>
  <c r="Q2283" i="42"/>
  <c r="R2283" i="42"/>
  <c r="Q2284" i="42"/>
  <c r="R2284" i="42"/>
  <c r="Q2285" i="42"/>
  <c r="R2285" i="42"/>
  <c r="Q2286" i="42"/>
  <c r="R2286" i="42"/>
  <c r="Q2287" i="42"/>
  <c r="R2287" i="42"/>
  <c r="Q2288" i="42"/>
  <c r="R2288" i="42"/>
  <c r="Q2289" i="42"/>
  <c r="R2289" i="42"/>
  <c r="Q2290" i="42"/>
  <c r="R2290" i="42"/>
  <c r="Q2291" i="42"/>
  <c r="R2291" i="42"/>
  <c r="Q2292" i="42"/>
  <c r="R2292" i="42"/>
  <c r="Q2293" i="42"/>
  <c r="R2293" i="42"/>
  <c r="Q2294" i="42"/>
  <c r="R2294" i="42"/>
  <c r="Q2295" i="42"/>
  <c r="R2295" i="42"/>
  <c r="Q2296" i="42"/>
  <c r="R2296" i="42"/>
  <c r="Q2297" i="42"/>
  <c r="R2297" i="42"/>
  <c r="Q2298" i="42"/>
  <c r="R2298" i="42"/>
  <c r="Q2299" i="42"/>
  <c r="R2299" i="42"/>
  <c r="Q2300" i="42"/>
  <c r="R2300" i="42"/>
  <c r="Q2301" i="42"/>
  <c r="R2301" i="42"/>
  <c r="Q2302" i="42"/>
  <c r="R2302" i="42"/>
  <c r="Q2303" i="42"/>
  <c r="R2303" i="42"/>
  <c r="Q2304" i="42"/>
  <c r="R2304" i="42"/>
  <c r="Q2305" i="42"/>
  <c r="R2305" i="42"/>
  <c r="Q2306" i="42"/>
  <c r="R2306" i="42"/>
  <c r="Q2307" i="42"/>
  <c r="R2307" i="42"/>
  <c r="Q2308" i="42"/>
  <c r="R2308" i="42"/>
  <c r="Q2309" i="42"/>
  <c r="R2309" i="42"/>
  <c r="Q2310" i="42"/>
  <c r="R2310" i="42"/>
  <c r="Q2311" i="42"/>
  <c r="R2311" i="42"/>
  <c r="Q2312" i="42"/>
  <c r="R2312" i="42"/>
  <c r="Q2313" i="42"/>
  <c r="R2313" i="42"/>
  <c r="Q2314" i="42"/>
  <c r="R2314" i="42"/>
  <c r="Q2315" i="42"/>
  <c r="R2315" i="42"/>
  <c r="Q2316" i="42"/>
  <c r="R2316" i="42"/>
  <c r="Q2317" i="42"/>
  <c r="R2317" i="42"/>
  <c r="Q2318" i="42"/>
  <c r="R2318" i="42"/>
  <c r="Q2319" i="42"/>
  <c r="R2319" i="42"/>
  <c r="Q2320" i="42"/>
  <c r="R2320" i="42"/>
  <c r="Q2321" i="42"/>
  <c r="R2321" i="42"/>
  <c r="Q2322" i="42"/>
  <c r="R2322" i="42"/>
  <c r="Q2323" i="42"/>
  <c r="R2323" i="42"/>
  <c r="Q2324" i="42"/>
  <c r="R2324" i="42"/>
  <c r="Q2325" i="42"/>
  <c r="R2325" i="42"/>
  <c r="Q2326" i="42"/>
  <c r="R2326" i="42"/>
  <c r="Q2327" i="42"/>
  <c r="R2327" i="42"/>
  <c r="Q2328" i="42"/>
  <c r="R2328" i="42"/>
  <c r="Q2329" i="42"/>
  <c r="R2329" i="42"/>
  <c r="Q2330" i="42"/>
  <c r="R2330" i="42"/>
  <c r="Q2331" i="42"/>
  <c r="R2331" i="42"/>
  <c r="Q2332" i="42"/>
  <c r="R2332" i="42"/>
  <c r="Q2333" i="42"/>
  <c r="R2333" i="42"/>
  <c r="Q2334" i="42"/>
  <c r="R2334" i="42"/>
  <c r="Q2335" i="42"/>
  <c r="R2335" i="42"/>
  <c r="Q2336" i="42"/>
  <c r="R2336" i="42"/>
  <c r="Q2337" i="42"/>
  <c r="R2337" i="42"/>
  <c r="Q2338" i="42"/>
  <c r="R2338" i="42"/>
  <c r="Q2339" i="42"/>
  <c r="R2339" i="42"/>
  <c r="Q2340" i="42"/>
  <c r="R2340" i="42"/>
  <c r="Q2341" i="42"/>
  <c r="R2341" i="42"/>
  <c r="Q2342" i="42"/>
  <c r="R2342" i="42"/>
  <c r="Q2343" i="42"/>
  <c r="R2343" i="42"/>
  <c r="Q2344" i="42"/>
  <c r="R2344" i="42"/>
  <c r="Q2345" i="42"/>
  <c r="R2345" i="42"/>
  <c r="Q2346" i="42"/>
  <c r="R2346" i="42"/>
  <c r="Q2347" i="42"/>
  <c r="R2347" i="42"/>
  <c r="Q2348" i="42"/>
  <c r="R2348" i="42"/>
  <c r="Q2349" i="42"/>
  <c r="R2349" i="42"/>
  <c r="Q2350" i="42"/>
  <c r="R2350" i="42"/>
  <c r="Q2351" i="42"/>
  <c r="R2351" i="42"/>
  <c r="Q2352" i="42"/>
  <c r="R2352" i="42"/>
  <c r="Q2353" i="42"/>
  <c r="R2353" i="42"/>
  <c r="Q2354" i="42"/>
  <c r="R2354" i="42"/>
  <c r="Q2355" i="42"/>
  <c r="R2355" i="42"/>
  <c r="Q2356" i="42"/>
  <c r="R2356" i="42"/>
  <c r="Q2357" i="42"/>
  <c r="R2357" i="42"/>
  <c r="Q2358" i="42"/>
  <c r="R2358" i="42"/>
  <c r="Q2359" i="42"/>
  <c r="R2359" i="42"/>
  <c r="Q2360" i="42"/>
  <c r="R2360" i="42"/>
  <c r="Q2361" i="42"/>
  <c r="R2361" i="42"/>
  <c r="Q2362" i="42"/>
  <c r="R2362" i="42"/>
  <c r="Q2363" i="42"/>
  <c r="R2363" i="42"/>
  <c r="Q2364" i="42"/>
  <c r="R2364" i="42"/>
  <c r="Q2365" i="42"/>
  <c r="R2365" i="42"/>
  <c r="Q2366" i="42"/>
  <c r="R2366" i="42"/>
  <c r="Q2367" i="42"/>
  <c r="R2367" i="42"/>
  <c r="Q2368" i="42"/>
  <c r="R2368" i="42"/>
  <c r="Q2369" i="42"/>
  <c r="R2369" i="42"/>
  <c r="Q2370" i="42"/>
  <c r="R2370" i="42"/>
  <c r="Q2371" i="42"/>
  <c r="R2371" i="42"/>
  <c r="Q2372" i="42"/>
  <c r="R2372" i="42"/>
  <c r="Q2373" i="42"/>
  <c r="R2373" i="42"/>
  <c r="Q2374" i="42"/>
  <c r="R2374" i="42"/>
  <c r="Q2375" i="42"/>
  <c r="R2375" i="42"/>
  <c r="Q2376" i="42"/>
  <c r="R2376" i="42"/>
  <c r="Q2377" i="42"/>
  <c r="R2377" i="42"/>
  <c r="Q2378" i="42"/>
  <c r="R2378" i="42"/>
  <c r="Q2379" i="42"/>
  <c r="R2379" i="42"/>
  <c r="Q2380" i="42"/>
  <c r="R2380" i="42"/>
  <c r="Q2381" i="42"/>
  <c r="R2381" i="42"/>
  <c r="Q2382" i="42"/>
  <c r="R2382" i="42"/>
  <c r="Q2383" i="42"/>
  <c r="R2383" i="42"/>
  <c r="Q2384" i="42"/>
  <c r="R2384" i="42"/>
  <c r="Q2385" i="42"/>
  <c r="R2385" i="42"/>
  <c r="Q2386" i="42"/>
  <c r="R2386" i="42"/>
  <c r="Q2387" i="42"/>
  <c r="R2387" i="42"/>
  <c r="Q2388" i="42"/>
  <c r="R2388" i="42"/>
  <c r="Q2389" i="42"/>
  <c r="R2389" i="42"/>
  <c r="Q2390" i="42"/>
  <c r="R2390" i="42"/>
  <c r="Q2391" i="42"/>
  <c r="R2391" i="42"/>
  <c r="Q2392" i="42"/>
  <c r="R2392" i="42"/>
  <c r="Q2393" i="42"/>
  <c r="R2393" i="42"/>
  <c r="Q2394" i="42"/>
  <c r="R2394" i="42"/>
  <c r="Q2395" i="42"/>
  <c r="R2395" i="42"/>
  <c r="Q2396" i="42"/>
  <c r="R2396" i="42"/>
  <c r="Q2397" i="42"/>
  <c r="R2397" i="42"/>
  <c r="Q2398" i="42"/>
  <c r="R2398" i="42"/>
  <c r="Q2399" i="42"/>
  <c r="R2399" i="42"/>
  <c r="Q2400" i="42"/>
  <c r="R2400" i="42"/>
  <c r="Q2401" i="42"/>
  <c r="R2401" i="42"/>
  <c r="Q2402" i="42"/>
  <c r="R2402" i="42"/>
  <c r="Q2403" i="42"/>
  <c r="R2403" i="42"/>
  <c r="Q2404" i="42"/>
  <c r="R2404" i="42"/>
  <c r="Q2405" i="42"/>
  <c r="R2405" i="42"/>
  <c r="Q2406" i="42"/>
  <c r="R2406" i="42"/>
  <c r="Q2407" i="42"/>
  <c r="R2407" i="42"/>
  <c r="Q2408" i="42"/>
  <c r="R2408" i="42"/>
  <c r="Q2409" i="42"/>
  <c r="R2409" i="42"/>
  <c r="Q2410" i="42"/>
  <c r="R2410" i="42"/>
  <c r="Q2411" i="42"/>
  <c r="R2411" i="42"/>
  <c r="Q2412" i="42"/>
  <c r="R2412" i="42"/>
  <c r="Q2413" i="42"/>
  <c r="R2413" i="42"/>
  <c r="Q2414" i="42"/>
  <c r="R2414" i="42"/>
  <c r="Q2415" i="42"/>
  <c r="R2415" i="42"/>
  <c r="Q2416" i="42"/>
  <c r="R2416" i="42"/>
  <c r="Q2417" i="42"/>
  <c r="R2417" i="42"/>
  <c r="Q2418" i="42"/>
  <c r="R2418" i="42"/>
  <c r="Q2419" i="42"/>
  <c r="R2419" i="42"/>
  <c r="Q2420" i="42"/>
  <c r="R2420" i="42"/>
  <c r="Q2421" i="42"/>
  <c r="R2421" i="42"/>
  <c r="Q2422" i="42"/>
  <c r="R2422" i="42"/>
  <c r="Q2423" i="42"/>
  <c r="R2423" i="42"/>
  <c r="Q2424" i="42"/>
  <c r="R2424" i="42"/>
  <c r="Q2425" i="42"/>
  <c r="R2425" i="42"/>
  <c r="Q2426" i="42"/>
  <c r="R2426" i="42"/>
  <c r="Q2427" i="42"/>
  <c r="R2427" i="42"/>
  <c r="Q2428" i="42"/>
  <c r="R2428" i="42"/>
  <c r="Q2429" i="42"/>
  <c r="R2429" i="42"/>
  <c r="Q2430" i="42"/>
  <c r="R2430" i="42"/>
  <c r="Q2431" i="42"/>
  <c r="R2431" i="42"/>
  <c r="Q2432" i="42"/>
  <c r="R2432" i="42"/>
  <c r="Q2433" i="42"/>
  <c r="R2433" i="42"/>
  <c r="Q2434" i="42"/>
  <c r="R2434" i="42"/>
  <c r="Q2435" i="42"/>
  <c r="R2435" i="42"/>
  <c r="Q2436" i="42"/>
  <c r="R2436" i="42"/>
  <c r="Q2437" i="42"/>
  <c r="R2437" i="42"/>
  <c r="Q2438" i="42"/>
  <c r="R2438" i="42"/>
  <c r="Q2439" i="42"/>
  <c r="R2439" i="42"/>
  <c r="Q2440" i="42"/>
  <c r="R2440" i="42"/>
  <c r="Q2441" i="42"/>
  <c r="R2441" i="42"/>
  <c r="Q2442" i="42"/>
  <c r="R2442" i="42"/>
  <c r="Q2443" i="42"/>
  <c r="R2443" i="42"/>
  <c r="Q2444" i="42"/>
  <c r="R2444" i="42"/>
  <c r="Q2445" i="42"/>
  <c r="R2445" i="42"/>
  <c r="Q2446" i="42"/>
  <c r="R2446" i="42"/>
  <c r="Q2447" i="42"/>
  <c r="R2447" i="42"/>
  <c r="Q2448" i="42"/>
  <c r="R2448" i="42"/>
  <c r="Q2449" i="42"/>
  <c r="R2449" i="42"/>
  <c r="Q2450" i="42"/>
  <c r="R2450" i="42"/>
  <c r="Q2451" i="42"/>
  <c r="R2451" i="42"/>
  <c r="Q2452" i="42"/>
  <c r="R2452" i="42"/>
  <c r="Q2453" i="42"/>
  <c r="R2453" i="42"/>
  <c r="Q2454" i="42"/>
  <c r="R2454" i="42"/>
  <c r="Q2455" i="42"/>
  <c r="R2455" i="42"/>
  <c r="Q2456" i="42"/>
  <c r="R2456" i="42"/>
  <c r="Q2457" i="42"/>
  <c r="R2457" i="42"/>
  <c r="Q2458" i="42"/>
  <c r="R2458" i="42"/>
  <c r="Q2459" i="42"/>
  <c r="R2459" i="42"/>
  <c r="Q2460" i="42"/>
  <c r="R2460" i="42"/>
  <c r="Q2461" i="42"/>
  <c r="R2461" i="42"/>
  <c r="Q2462" i="42"/>
  <c r="R2462" i="42"/>
  <c r="Q2463" i="42"/>
  <c r="R2463" i="42"/>
  <c r="Q2464" i="42"/>
  <c r="R2464" i="42"/>
  <c r="Q2465" i="42"/>
  <c r="R2465" i="42"/>
  <c r="Q2466" i="42"/>
  <c r="R2466" i="42"/>
  <c r="Q2467" i="42"/>
  <c r="R2467" i="42"/>
  <c r="Q2468" i="42"/>
  <c r="R2468" i="42"/>
  <c r="Q2469" i="42"/>
  <c r="R2469" i="42"/>
  <c r="Q2470" i="42"/>
  <c r="R2470" i="42"/>
  <c r="Q2471" i="42"/>
  <c r="R2471" i="42"/>
  <c r="Q2472" i="42"/>
  <c r="R2472" i="42"/>
  <c r="Q2473" i="42"/>
  <c r="R2473" i="42"/>
  <c r="Q2474" i="42"/>
  <c r="R2474" i="42"/>
  <c r="Q2475" i="42"/>
  <c r="R2475" i="42"/>
  <c r="Q2476" i="42"/>
  <c r="R2476" i="42"/>
  <c r="Q2477" i="42"/>
  <c r="R2477" i="42"/>
  <c r="Q2478" i="42"/>
  <c r="R2478" i="42"/>
  <c r="Q2479" i="42"/>
  <c r="R2479" i="42"/>
  <c r="Q2480" i="42"/>
  <c r="R2480" i="42"/>
  <c r="Q2481" i="42"/>
  <c r="R2481" i="42"/>
  <c r="Q2482" i="42"/>
  <c r="R2482" i="42"/>
  <c r="Q2483" i="42"/>
  <c r="R2483" i="42"/>
  <c r="Q2484" i="42"/>
  <c r="R2484" i="42"/>
  <c r="Q2485" i="42"/>
  <c r="R2485" i="42"/>
  <c r="Q2486" i="42"/>
  <c r="R2486" i="42"/>
  <c r="Q2487" i="42"/>
  <c r="R2487" i="42"/>
  <c r="Q2488" i="42"/>
  <c r="R2488" i="42"/>
  <c r="Q2489" i="42"/>
  <c r="R2489" i="42"/>
  <c r="Q2490" i="42"/>
  <c r="R2490" i="42"/>
  <c r="Q2491" i="42"/>
  <c r="R2491" i="42"/>
  <c r="Q2492" i="42"/>
  <c r="R2492" i="42"/>
  <c r="Q2493" i="42"/>
  <c r="R2493" i="42"/>
  <c r="Q2494" i="42"/>
  <c r="R2494" i="42"/>
  <c r="Q2495" i="42"/>
  <c r="R2495" i="42"/>
  <c r="Q2496" i="42"/>
  <c r="R2496" i="42"/>
  <c r="Q2497" i="42"/>
  <c r="R2497" i="42"/>
  <c r="Q2498" i="42"/>
  <c r="R2498" i="42"/>
  <c r="Q2499" i="42"/>
  <c r="R2499" i="42"/>
  <c r="Q2500" i="42"/>
  <c r="R2500" i="42"/>
  <c r="Q2501" i="42"/>
  <c r="R2501" i="42"/>
  <c r="Q2502" i="42"/>
  <c r="R2502" i="42"/>
  <c r="Q2503" i="42"/>
  <c r="R2503" i="42"/>
  <c r="Q2504" i="42"/>
  <c r="R2504" i="42"/>
  <c r="Q2505" i="42"/>
  <c r="R2505" i="42"/>
  <c r="Q2506" i="42"/>
  <c r="R2506" i="42"/>
  <c r="Q2507" i="42"/>
  <c r="R2507" i="42"/>
  <c r="Q2508" i="42"/>
  <c r="R2508" i="42"/>
  <c r="Q2509" i="42"/>
  <c r="R2509" i="42"/>
  <c r="Q2510" i="42"/>
  <c r="R2510" i="42"/>
  <c r="Q2511" i="42"/>
  <c r="R2511" i="42"/>
  <c r="Q2512" i="42"/>
  <c r="R2512" i="42"/>
  <c r="Q2513" i="42"/>
  <c r="R2513" i="42"/>
  <c r="Q2514" i="42"/>
  <c r="R2514" i="42"/>
  <c r="Q2515" i="42"/>
  <c r="R2515" i="42"/>
  <c r="Q2516" i="42"/>
  <c r="R2516" i="42"/>
  <c r="Q2517" i="42"/>
  <c r="R2517" i="42"/>
  <c r="Q2518" i="42"/>
  <c r="R2518" i="42"/>
  <c r="Q2519" i="42"/>
  <c r="R2519" i="42"/>
  <c r="Q2520" i="42"/>
  <c r="R2520" i="42"/>
  <c r="Q2521" i="42"/>
  <c r="R2521" i="42"/>
  <c r="Q2522" i="42"/>
  <c r="R2522" i="42"/>
  <c r="Q2523" i="42"/>
  <c r="R2523" i="42"/>
  <c r="Q2524" i="42"/>
  <c r="R2524" i="42"/>
  <c r="Q2525" i="42"/>
  <c r="R2525" i="42"/>
  <c r="Q2526" i="42"/>
  <c r="R2526" i="42"/>
  <c r="Q2527" i="42"/>
  <c r="R2527" i="42"/>
  <c r="Q2528" i="42"/>
  <c r="R2528" i="42"/>
  <c r="Q2529" i="42"/>
  <c r="R2529" i="42"/>
  <c r="Q2530" i="42"/>
  <c r="R2530" i="42"/>
  <c r="Q2531" i="42"/>
  <c r="R2531" i="42"/>
  <c r="Q2532" i="42"/>
  <c r="R2532" i="42"/>
  <c r="Q2533" i="42"/>
  <c r="R2533" i="42"/>
  <c r="Q2534" i="42"/>
  <c r="R2534" i="42"/>
  <c r="Q2535" i="42"/>
  <c r="R2535" i="42"/>
  <c r="Q2536" i="42"/>
  <c r="R2536" i="42"/>
  <c r="Q2537" i="42"/>
  <c r="R2537" i="42"/>
  <c r="Q2538" i="42"/>
  <c r="R2538" i="42"/>
  <c r="Q2539" i="42"/>
  <c r="R2539" i="42"/>
  <c r="Q2540" i="42"/>
  <c r="R2540" i="42"/>
  <c r="Q2541" i="42"/>
  <c r="R2541" i="42"/>
  <c r="Q2542" i="42"/>
  <c r="R2542" i="42"/>
  <c r="Q2543" i="42"/>
  <c r="R2543" i="42"/>
  <c r="Q2544" i="42"/>
  <c r="R2544" i="42"/>
  <c r="Q2545" i="42"/>
  <c r="R2545" i="42"/>
  <c r="Q2546" i="42"/>
  <c r="R2546" i="42"/>
  <c r="Q2547" i="42"/>
  <c r="R2547" i="42"/>
  <c r="Q2548" i="42"/>
  <c r="R2548" i="42"/>
  <c r="Q2549" i="42"/>
  <c r="R2549" i="42"/>
  <c r="Q2550" i="42"/>
  <c r="R2550" i="42"/>
  <c r="Q2551" i="42"/>
  <c r="R2551" i="42"/>
  <c r="Q2552" i="42"/>
  <c r="R2552" i="42"/>
  <c r="Q2553" i="42"/>
  <c r="R2553" i="42"/>
  <c r="Q2554" i="42"/>
  <c r="R2554" i="42"/>
  <c r="Q2555" i="42"/>
  <c r="R2555" i="42"/>
  <c r="Q2556" i="42"/>
  <c r="R2556" i="42"/>
  <c r="Q2557" i="42"/>
  <c r="R2557" i="42"/>
  <c r="Q2558" i="42"/>
  <c r="R2558" i="42"/>
  <c r="Q2559" i="42"/>
  <c r="R2559" i="42"/>
  <c r="Q2560" i="42"/>
  <c r="R2560" i="42"/>
  <c r="Q2561" i="42"/>
  <c r="R2561" i="42"/>
  <c r="Q2562" i="42"/>
  <c r="R2562" i="42"/>
  <c r="Q2563" i="42"/>
  <c r="R2563" i="42"/>
  <c r="Q2564" i="42"/>
  <c r="R2564" i="42"/>
  <c r="Q2565" i="42"/>
  <c r="R2565" i="42"/>
  <c r="Q2566" i="42"/>
  <c r="R2566" i="42"/>
  <c r="Q2567" i="42"/>
  <c r="R2567" i="42"/>
  <c r="Q2568" i="42"/>
  <c r="R2568" i="42"/>
  <c r="Q2569" i="42"/>
  <c r="R2569" i="42"/>
  <c r="Q2570" i="42"/>
  <c r="R2570" i="42"/>
  <c r="Q2571" i="42"/>
  <c r="R2571" i="42"/>
  <c r="Q2572" i="42"/>
  <c r="R2572" i="42"/>
  <c r="Q2573" i="42"/>
  <c r="R2573" i="42"/>
  <c r="Q2574" i="42"/>
  <c r="R2574" i="42"/>
  <c r="Q2575" i="42"/>
  <c r="R2575" i="42"/>
  <c r="Q2576" i="42"/>
  <c r="R2576" i="42"/>
  <c r="Q2577" i="42"/>
  <c r="R2577" i="42"/>
  <c r="Q2578" i="42"/>
  <c r="R2578" i="42"/>
  <c r="Q2579" i="42"/>
  <c r="R2579" i="42"/>
  <c r="Q2580" i="42"/>
  <c r="R2580" i="42"/>
  <c r="Q2581" i="42"/>
  <c r="R2581" i="42"/>
  <c r="Q2582" i="42"/>
  <c r="R2582" i="42"/>
  <c r="Q2583" i="42"/>
  <c r="R2583" i="42"/>
  <c r="Q2584" i="42"/>
  <c r="R2584" i="42"/>
  <c r="Q2585" i="42"/>
  <c r="R2585" i="42"/>
  <c r="Q2586" i="42"/>
  <c r="R2586" i="42"/>
  <c r="Q2587" i="42"/>
  <c r="R2587" i="42"/>
  <c r="Q2588" i="42"/>
  <c r="R2588" i="42"/>
  <c r="Q2589" i="42"/>
  <c r="R2589" i="42"/>
  <c r="Q2590" i="42"/>
  <c r="R2590" i="42"/>
  <c r="Q2591" i="42"/>
  <c r="R2591" i="42"/>
  <c r="Q2592" i="42"/>
  <c r="R2592" i="42"/>
  <c r="Q2593" i="42"/>
  <c r="R2593" i="42"/>
  <c r="Q2594" i="42"/>
  <c r="R2594" i="42"/>
  <c r="Q2595" i="42"/>
  <c r="R2595" i="42"/>
  <c r="Q2596" i="42"/>
  <c r="R2596" i="42"/>
  <c r="Q2597" i="42"/>
  <c r="R2597" i="42"/>
  <c r="Q2598" i="42"/>
  <c r="R2598" i="42"/>
  <c r="Q2599" i="42"/>
  <c r="R2599" i="42"/>
  <c r="Q2600" i="42"/>
  <c r="R2600" i="42"/>
  <c r="Q2601" i="42"/>
  <c r="R2601" i="42"/>
  <c r="Q2602" i="42"/>
  <c r="R2602" i="42"/>
  <c r="Q2603" i="42"/>
  <c r="R2603" i="42"/>
  <c r="Q2604" i="42"/>
  <c r="R2604" i="42"/>
  <c r="Q2605" i="42"/>
  <c r="R2605" i="42"/>
  <c r="Q2606" i="42"/>
  <c r="R2606" i="42"/>
  <c r="Q2607" i="42"/>
  <c r="R2607" i="42"/>
  <c r="Q2608" i="42"/>
  <c r="R2608" i="42"/>
  <c r="Q2609" i="42"/>
  <c r="R2609" i="42"/>
  <c r="Q2610" i="42"/>
  <c r="R2610" i="42"/>
  <c r="Q2611" i="42"/>
  <c r="R2611" i="42"/>
  <c r="Q2612" i="42"/>
  <c r="R2612" i="42"/>
  <c r="Q2613" i="42"/>
  <c r="R2613" i="42"/>
  <c r="Q2614" i="42"/>
  <c r="R2614" i="42"/>
  <c r="Q2615" i="42"/>
  <c r="R2615" i="42"/>
  <c r="Q2616" i="42"/>
  <c r="R2616" i="42"/>
  <c r="Q2617" i="42"/>
  <c r="R2617" i="42"/>
  <c r="Q2618" i="42"/>
  <c r="R2618" i="42"/>
  <c r="Q2619" i="42"/>
  <c r="R2619" i="42"/>
  <c r="Q2620" i="42"/>
  <c r="R2620" i="42"/>
  <c r="Q2621" i="42"/>
  <c r="R2621" i="42"/>
  <c r="Q2622" i="42"/>
  <c r="R2622" i="42"/>
  <c r="Q2623" i="42"/>
  <c r="R2623" i="42"/>
  <c r="Q2624" i="42"/>
  <c r="R2624" i="42"/>
  <c r="Q2625" i="42"/>
  <c r="R2625" i="42"/>
  <c r="Q2626" i="42"/>
  <c r="R2626" i="42"/>
  <c r="Q2627" i="42"/>
  <c r="R2627" i="42"/>
  <c r="Q2628" i="42"/>
  <c r="R2628" i="42"/>
  <c r="Q2629" i="42"/>
  <c r="R2629" i="42"/>
  <c r="Q2630" i="42"/>
  <c r="R2630" i="42"/>
  <c r="Q2631" i="42"/>
  <c r="R2631" i="42"/>
  <c r="Q2632" i="42"/>
  <c r="R2632" i="42"/>
  <c r="Q2633" i="42"/>
  <c r="R2633" i="42"/>
  <c r="Q2634" i="42"/>
  <c r="R2634" i="42"/>
  <c r="Q2635" i="42"/>
  <c r="R2635" i="42"/>
  <c r="Q2636" i="42"/>
  <c r="R2636" i="42"/>
  <c r="Q2637" i="42"/>
  <c r="R2637" i="42"/>
  <c r="Q2638" i="42"/>
  <c r="R2638" i="42"/>
  <c r="Q2639" i="42"/>
  <c r="R2639" i="42"/>
  <c r="Q2640" i="42"/>
  <c r="R2640" i="42"/>
  <c r="Q2641" i="42"/>
  <c r="R2641" i="42"/>
  <c r="Q2642" i="42"/>
  <c r="R2642" i="42"/>
  <c r="Q2643" i="42"/>
  <c r="R2643" i="42"/>
  <c r="Q2644" i="42"/>
  <c r="R2644" i="42"/>
  <c r="Q2645" i="42"/>
  <c r="R2645" i="42"/>
  <c r="Q2646" i="42"/>
  <c r="R2646" i="42"/>
  <c r="Q2647" i="42"/>
  <c r="R2647" i="42"/>
  <c r="Q2648" i="42"/>
  <c r="R2648" i="42"/>
  <c r="Q2649" i="42"/>
  <c r="R2649" i="42"/>
  <c r="Q2650" i="42"/>
  <c r="R2650" i="42"/>
  <c r="Q2651" i="42"/>
  <c r="R2651" i="42"/>
  <c r="Q2652" i="42"/>
  <c r="R2652" i="42"/>
  <c r="Q2653" i="42"/>
  <c r="R2653" i="42"/>
  <c r="Q2654" i="42"/>
  <c r="R2654" i="42"/>
  <c r="Q2655" i="42"/>
  <c r="R2655" i="42"/>
  <c r="Q2656" i="42"/>
  <c r="R2656" i="42"/>
  <c r="Q2657" i="42"/>
  <c r="R2657" i="42"/>
  <c r="Q2658" i="42"/>
  <c r="R2658" i="42"/>
  <c r="Q2659" i="42"/>
  <c r="R2659" i="42"/>
  <c r="Q2660" i="42"/>
  <c r="R2660" i="42"/>
  <c r="Q2661" i="42"/>
  <c r="R2661" i="42"/>
  <c r="Q2662" i="42"/>
  <c r="R2662" i="42"/>
  <c r="Q2663" i="42"/>
  <c r="R2663" i="42"/>
  <c r="Q2664" i="42"/>
  <c r="R2664" i="42"/>
  <c r="Q2665" i="42"/>
  <c r="R2665" i="42"/>
  <c r="Q2666" i="42"/>
  <c r="R2666" i="42"/>
  <c r="Q2667" i="42"/>
  <c r="R2667" i="42"/>
  <c r="Q2668" i="42"/>
  <c r="R2668" i="42"/>
  <c r="Q2669" i="42"/>
  <c r="R2669" i="42"/>
  <c r="Q2670" i="42"/>
  <c r="R2670" i="42"/>
  <c r="Q2671" i="42"/>
  <c r="R2671" i="42"/>
  <c r="Q2672" i="42"/>
  <c r="R2672" i="42"/>
  <c r="Q2673" i="42"/>
  <c r="R2673" i="42"/>
  <c r="Q2674" i="42"/>
  <c r="R2674" i="42"/>
  <c r="Q2675" i="42"/>
  <c r="R2675" i="42"/>
  <c r="Q2676" i="42"/>
  <c r="R2676" i="42"/>
  <c r="Q2677" i="42"/>
  <c r="R2677" i="42"/>
  <c r="Q2678" i="42"/>
  <c r="R2678" i="42"/>
  <c r="Q2679" i="42"/>
  <c r="R2679" i="42"/>
  <c r="Q2680" i="42"/>
  <c r="R2680" i="42"/>
  <c r="Q2681" i="42"/>
  <c r="R2681" i="42"/>
  <c r="Q2682" i="42"/>
  <c r="R2682" i="42"/>
  <c r="Q2683" i="42"/>
  <c r="R2683" i="42"/>
  <c r="Q2684" i="42"/>
  <c r="R2684" i="42"/>
  <c r="Q2685" i="42"/>
  <c r="R2685" i="42"/>
  <c r="Q2686" i="42"/>
  <c r="R2686" i="42"/>
  <c r="Q2687" i="42"/>
  <c r="R2687" i="42"/>
  <c r="Q2688" i="42"/>
  <c r="R2688" i="42"/>
  <c r="Q2689" i="42"/>
  <c r="R2689" i="42"/>
  <c r="Q2690" i="42"/>
  <c r="R2690" i="42"/>
  <c r="Q2691" i="42"/>
  <c r="R2691" i="42"/>
  <c r="Q2692" i="42"/>
  <c r="R2692" i="42"/>
  <c r="Q2693" i="42"/>
  <c r="R2693" i="42"/>
  <c r="Q2694" i="42"/>
  <c r="R2694" i="42"/>
  <c r="Q2695" i="42"/>
  <c r="R2695" i="42"/>
  <c r="Q2696" i="42"/>
  <c r="R2696" i="42"/>
  <c r="Q2697" i="42"/>
  <c r="R2697" i="42"/>
  <c r="Q2698" i="42"/>
  <c r="R2698" i="42"/>
  <c r="Q2699" i="42"/>
  <c r="R2699" i="42"/>
  <c r="Q2700" i="42"/>
  <c r="R2700" i="42"/>
  <c r="Q2701" i="42"/>
  <c r="R2701" i="42"/>
  <c r="Q2702" i="42"/>
  <c r="R2702" i="42"/>
  <c r="Q2703" i="42"/>
  <c r="R2703" i="42"/>
  <c r="Q2704" i="42"/>
  <c r="R2704" i="42"/>
  <c r="Q2705" i="42"/>
  <c r="R2705" i="42"/>
  <c r="Q2706" i="42"/>
  <c r="R2706" i="42"/>
  <c r="Q2707" i="42"/>
  <c r="R2707" i="42"/>
  <c r="Q2708" i="42"/>
  <c r="R2708" i="42"/>
  <c r="Q2709" i="42"/>
  <c r="R2709" i="42"/>
  <c r="Q2710" i="42"/>
  <c r="R2710" i="42"/>
  <c r="Q2711" i="42"/>
  <c r="R2711" i="42"/>
  <c r="Q2712" i="42"/>
  <c r="R2712" i="42"/>
  <c r="Q2713" i="42"/>
  <c r="R2713" i="42"/>
  <c r="Q2714" i="42"/>
  <c r="R2714" i="42"/>
  <c r="Q2715" i="42"/>
  <c r="R2715" i="42"/>
  <c r="Q2716" i="42"/>
  <c r="R2716" i="42"/>
  <c r="Q2717" i="42"/>
  <c r="R2717" i="42"/>
  <c r="Q2718" i="42"/>
  <c r="R2718" i="42"/>
  <c r="Q2719" i="42"/>
  <c r="R2719" i="42"/>
  <c r="Q2720" i="42"/>
  <c r="R2720" i="42"/>
  <c r="Q2721" i="42"/>
  <c r="R2721" i="42"/>
  <c r="Q2722" i="42"/>
  <c r="R2722" i="42"/>
  <c r="Q2723" i="42"/>
  <c r="R2723" i="42"/>
  <c r="Q2724" i="42"/>
  <c r="R2724" i="42"/>
  <c r="Q2725" i="42"/>
  <c r="R2725" i="42"/>
  <c r="Q2726" i="42"/>
  <c r="R2726" i="42"/>
  <c r="Q2727" i="42"/>
  <c r="R2727" i="42"/>
  <c r="Q2728" i="42"/>
  <c r="R2728" i="42"/>
  <c r="Q2729" i="42"/>
  <c r="R2729" i="42"/>
  <c r="Q2730" i="42"/>
  <c r="R2730" i="42"/>
  <c r="Q2731" i="42"/>
  <c r="R2731" i="42"/>
  <c r="Q2732" i="42"/>
  <c r="R2732" i="42"/>
  <c r="Q2733" i="42"/>
  <c r="R2733" i="42"/>
  <c r="Q2734" i="42"/>
  <c r="R2734" i="42"/>
  <c r="Q2735" i="42"/>
  <c r="R2735" i="42"/>
  <c r="Q2736" i="42"/>
  <c r="R2736" i="42"/>
  <c r="Q2737" i="42"/>
  <c r="R2737" i="42"/>
  <c r="Q2738" i="42"/>
  <c r="R2738" i="42"/>
  <c r="Q2739" i="42"/>
  <c r="R2739" i="42"/>
  <c r="Q2740" i="42"/>
  <c r="R2740" i="42"/>
  <c r="Q2741" i="42"/>
  <c r="R2741" i="42"/>
  <c r="Q2742" i="42"/>
  <c r="R2742" i="42"/>
  <c r="Q2743" i="42"/>
  <c r="R2743" i="42"/>
  <c r="Q2744" i="42"/>
  <c r="R2744" i="42"/>
  <c r="Q2745" i="42"/>
  <c r="R2745" i="42"/>
  <c r="Q2746" i="42"/>
  <c r="R2746" i="42"/>
  <c r="Q2747" i="42"/>
  <c r="R2747" i="42"/>
  <c r="Q2748" i="42"/>
  <c r="R2748" i="42"/>
  <c r="Q2749" i="42"/>
  <c r="R2749" i="42"/>
  <c r="Q2750" i="42"/>
  <c r="R2750" i="42"/>
  <c r="Q2751" i="42"/>
  <c r="R2751" i="42"/>
  <c r="Q2752" i="42"/>
  <c r="R2752" i="42"/>
  <c r="Q2753" i="42"/>
  <c r="R2753" i="42"/>
  <c r="Q2754" i="42"/>
  <c r="R2754" i="42"/>
  <c r="Q2755" i="42"/>
  <c r="R2755" i="42"/>
  <c r="Q2756" i="42"/>
  <c r="R2756" i="42"/>
  <c r="Q2757" i="42"/>
  <c r="R2757" i="42"/>
  <c r="Q2758" i="42"/>
  <c r="R2758" i="42"/>
  <c r="Q2759" i="42"/>
  <c r="R2759" i="42"/>
  <c r="Q2760" i="42"/>
  <c r="R2760" i="42"/>
  <c r="Q2761" i="42"/>
  <c r="R2761" i="42"/>
  <c r="Q2762" i="42"/>
  <c r="R2762" i="42"/>
  <c r="Q2763" i="42"/>
  <c r="R2763" i="42"/>
  <c r="Q2764" i="42"/>
  <c r="R2764" i="42"/>
  <c r="Q2765" i="42"/>
  <c r="R2765" i="42"/>
  <c r="Q2766" i="42"/>
  <c r="R2766" i="42"/>
  <c r="Q2767" i="42"/>
  <c r="R2767" i="42"/>
  <c r="Q2768" i="42"/>
  <c r="R2768" i="42"/>
  <c r="Q2769" i="42"/>
  <c r="R2769" i="42"/>
  <c r="Q2770" i="42"/>
  <c r="R2770" i="42"/>
  <c r="Q2771" i="42"/>
  <c r="R2771" i="42"/>
  <c r="Q2772" i="42"/>
  <c r="R2772" i="42"/>
  <c r="Q2773" i="42"/>
  <c r="R2773" i="42"/>
  <c r="Q2774" i="42"/>
  <c r="R2774" i="42"/>
  <c r="Q2775" i="42"/>
  <c r="R2775" i="42"/>
  <c r="Q2776" i="42"/>
  <c r="R2776" i="42"/>
  <c r="Q2777" i="42"/>
  <c r="R2777" i="42"/>
  <c r="Q2778" i="42"/>
  <c r="R2778" i="42"/>
  <c r="Q2779" i="42"/>
  <c r="R2779" i="42"/>
  <c r="Q2780" i="42"/>
  <c r="R2780" i="42"/>
  <c r="Q2781" i="42"/>
  <c r="R2781" i="42"/>
  <c r="Q2782" i="42"/>
  <c r="R2782" i="42"/>
  <c r="Q2783" i="42"/>
  <c r="R2783" i="42"/>
  <c r="Q2784" i="42"/>
  <c r="R2784" i="42"/>
  <c r="Q2785" i="42"/>
  <c r="R2785" i="42"/>
  <c r="Q2786" i="42"/>
  <c r="R2786" i="42"/>
  <c r="Q2787" i="42"/>
  <c r="R2787" i="42"/>
  <c r="Q2788" i="42"/>
  <c r="R2788" i="42"/>
  <c r="Q2789" i="42"/>
  <c r="R2789" i="42"/>
  <c r="Q2790" i="42"/>
  <c r="R2790" i="42"/>
  <c r="Q2791" i="42"/>
  <c r="R2791" i="42"/>
  <c r="Q2792" i="42"/>
  <c r="R2792" i="42"/>
  <c r="Q2793" i="42"/>
  <c r="R2793" i="42"/>
  <c r="Q2794" i="42"/>
  <c r="R2794" i="42"/>
  <c r="Q2795" i="42"/>
  <c r="R2795" i="42"/>
  <c r="Q2796" i="42"/>
  <c r="R2796" i="42"/>
  <c r="Q2797" i="42"/>
  <c r="R2797" i="42"/>
  <c r="Q2798" i="42"/>
  <c r="R2798" i="42"/>
  <c r="Q2799" i="42"/>
  <c r="R2799" i="42"/>
  <c r="Q2800" i="42"/>
  <c r="R2800" i="42"/>
  <c r="Q2801" i="42"/>
  <c r="R2801" i="42"/>
  <c r="Q2802" i="42"/>
  <c r="R2802" i="42"/>
  <c r="Q2803" i="42"/>
  <c r="R2803" i="42"/>
  <c r="Q2804" i="42"/>
  <c r="R2804" i="42"/>
  <c r="Q2805" i="42"/>
  <c r="R2805" i="42"/>
  <c r="Q2806" i="42"/>
  <c r="R2806" i="42"/>
  <c r="Q2807" i="42"/>
  <c r="R2807" i="42"/>
  <c r="Q2808" i="42"/>
  <c r="R2808" i="42"/>
  <c r="Q2809" i="42"/>
  <c r="R2809" i="42"/>
  <c r="Q2810" i="42"/>
  <c r="R2810" i="42"/>
  <c r="Q2811" i="42"/>
  <c r="R2811" i="42"/>
  <c r="Q2812" i="42"/>
  <c r="R2812" i="42"/>
  <c r="Q2813" i="42"/>
  <c r="R2813" i="42"/>
  <c r="Q2814" i="42"/>
  <c r="R2814" i="42"/>
  <c r="Q2815" i="42"/>
  <c r="R2815" i="42"/>
  <c r="Q2816" i="42"/>
  <c r="R2816" i="42"/>
  <c r="Q2817" i="42"/>
  <c r="R2817" i="42"/>
  <c r="Q2818" i="42"/>
  <c r="R2818" i="42"/>
  <c r="Q2819" i="42"/>
  <c r="R2819" i="42"/>
  <c r="Q2820" i="42"/>
  <c r="R2820" i="42"/>
  <c r="Q2821" i="42"/>
  <c r="R2821" i="42"/>
  <c r="Q2822" i="42"/>
  <c r="R2822" i="42"/>
  <c r="Q2823" i="42"/>
  <c r="R2823" i="42"/>
  <c r="Q2824" i="42"/>
  <c r="R2824" i="42"/>
  <c r="Q2825" i="42"/>
  <c r="R2825" i="42"/>
  <c r="Q2826" i="42"/>
  <c r="R2826" i="42"/>
  <c r="Q2827" i="42"/>
  <c r="R2827" i="42"/>
  <c r="Q2828" i="42"/>
  <c r="R2828" i="42"/>
  <c r="Q2829" i="42"/>
  <c r="R2829" i="42"/>
  <c r="Q2830" i="42"/>
  <c r="R2830" i="42"/>
  <c r="Q2831" i="42"/>
  <c r="R2831" i="42"/>
  <c r="Q2832" i="42"/>
  <c r="R2832" i="42"/>
  <c r="Q2833" i="42"/>
  <c r="R2833" i="42"/>
  <c r="Q2834" i="42"/>
  <c r="R2834" i="42"/>
  <c r="Q2835" i="42"/>
  <c r="R2835" i="42"/>
  <c r="Q2836" i="42"/>
  <c r="R2836" i="42"/>
  <c r="Q2837" i="42"/>
  <c r="R2837" i="42"/>
  <c r="Q2838" i="42"/>
  <c r="R2838" i="42"/>
  <c r="Q2839" i="42"/>
  <c r="R2839" i="42"/>
  <c r="Q2840" i="42"/>
  <c r="R2840" i="42"/>
  <c r="Q2841" i="42"/>
  <c r="R2841" i="42"/>
  <c r="Q2842" i="42"/>
  <c r="R2842" i="42"/>
  <c r="Q2843" i="42"/>
  <c r="R2843" i="42"/>
  <c r="Q2844" i="42"/>
  <c r="R2844" i="42"/>
  <c r="Q2845" i="42"/>
  <c r="R2845" i="42"/>
  <c r="Q2846" i="42"/>
  <c r="R2846" i="42"/>
  <c r="Q2847" i="42"/>
  <c r="R2847" i="42"/>
  <c r="Q2848" i="42"/>
  <c r="R2848" i="42"/>
  <c r="Q2849" i="42"/>
  <c r="R2849" i="42"/>
  <c r="Q2850" i="42"/>
  <c r="R2850" i="42"/>
  <c r="Q2851" i="42"/>
  <c r="R2851" i="42"/>
  <c r="Q2852" i="42"/>
  <c r="R2852" i="42"/>
  <c r="Q2853" i="42"/>
  <c r="R2853" i="42"/>
  <c r="Q2854" i="42"/>
  <c r="R2854" i="42"/>
  <c r="Q2855" i="42"/>
  <c r="R2855" i="42"/>
  <c r="Q2856" i="42"/>
  <c r="R2856" i="42"/>
  <c r="Q2857" i="42"/>
  <c r="R2857" i="42"/>
  <c r="Q2858" i="42"/>
  <c r="R2858" i="42"/>
  <c r="Q2859" i="42"/>
  <c r="R2859" i="42"/>
  <c r="Q2860" i="42"/>
  <c r="R2860" i="42"/>
  <c r="Q2861" i="42"/>
  <c r="R2861" i="42"/>
  <c r="Q2862" i="42"/>
  <c r="R2862" i="42"/>
  <c r="Q2863" i="42"/>
  <c r="R2863" i="42"/>
  <c r="Q2864" i="42"/>
  <c r="R2864" i="42"/>
  <c r="Q2865" i="42"/>
  <c r="R2865" i="42"/>
  <c r="Q2866" i="42"/>
  <c r="R2866" i="42"/>
  <c r="Q2867" i="42"/>
  <c r="R2867" i="42"/>
  <c r="Q2868" i="42"/>
  <c r="R2868" i="42"/>
  <c r="Q2869" i="42"/>
  <c r="R2869" i="42"/>
  <c r="Q2870" i="42"/>
  <c r="R2870" i="42"/>
  <c r="Q2871" i="42"/>
  <c r="R2871" i="42"/>
  <c r="Q2872" i="42"/>
  <c r="R2872" i="42"/>
  <c r="Q2873" i="42"/>
  <c r="R2873" i="42"/>
  <c r="Q2874" i="42"/>
  <c r="R2874" i="42"/>
  <c r="Q2875" i="42"/>
  <c r="R2875" i="42"/>
  <c r="Q2876" i="42"/>
  <c r="R2876" i="42"/>
  <c r="Q2877" i="42"/>
  <c r="R2877" i="42"/>
  <c r="Q2878" i="42"/>
  <c r="R2878" i="42"/>
  <c r="Q2879" i="42"/>
  <c r="R2879" i="42"/>
  <c r="Q2880" i="42"/>
  <c r="R2880" i="42"/>
  <c r="Q2881" i="42"/>
  <c r="R2881" i="42"/>
  <c r="Q2882" i="42"/>
  <c r="R2882" i="42"/>
  <c r="Q2883" i="42"/>
  <c r="R2883" i="42"/>
  <c r="Q2884" i="42"/>
  <c r="R2884" i="42"/>
  <c r="Q2885" i="42"/>
  <c r="R2885" i="42"/>
  <c r="Q2886" i="42"/>
  <c r="R2886" i="42"/>
  <c r="Q2887" i="42"/>
  <c r="R2887" i="42"/>
  <c r="Q2888" i="42"/>
  <c r="R2888" i="42"/>
  <c r="Q2889" i="42"/>
  <c r="R2889" i="42"/>
  <c r="Q2890" i="42"/>
  <c r="R2890" i="42"/>
  <c r="Q2891" i="42"/>
  <c r="R2891" i="42"/>
  <c r="Q2892" i="42"/>
  <c r="R2892" i="42"/>
  <c r="Q2893" i="42"/>
  <c r="R2893" i="42"/>
  <c r="Q2894" i="42"/>
  <c r="R2894" i="42"/>
  <c r="Q2895" i="42"/>
  <c r="R2895" i="42"/>
  <c r="Q2896" i="42"/>
  <c r="R2896" i="42"/>
  <c r="Q2897" i="42"/>
  <c r="R2897" i="42"/>
  <c r="Q2898" i="42"/>
  <c r="R2898" i="42"/>
  <c r="Q2899" i="42"/>
  <c r="R2899" i="42"/>
  <c r="Q2900" i="42"/>
  <c r="R2900" i="42"/>
  <c r="Q2901" i="42"/>
  <c r="R2901" i="42"/>
  <c r="Q2902" i="42"/>
  <c r="R2902" i="42"/>
  <c r="Q2903" i="42"/>
  <c r="R2903" i="42"/>
  <c r="Q2904" i="42"/>
  <c r="R2904" i="42"/>
  <c r="Q2905" i="42"/>
  <c r="R2905" i="42"/>
  <c r="Q2906" i="42"/>
  <c r="R2906" i="42"/>
  <c r="Q2907" i="42"/>
  <c r="R2907" i="42"/>
  <c r="Q2908" i="42"/>
  <c r="R2908" i="42"/>
  <c r="Q2909" i="42"/>
  <c r="R2909" i="42"/>
  <c r="Q2910" i="42"/>
  <c r="R2910" i="42"/>
  <c r="Q2911" i="42"/>
  <c r="R2911" i="42"/>
  <c r="Q2912" i="42"/>
  <c r="R2912" i="42"/>
  <c r="Q2913" i="42"/>
  <c r="R2913" i="42"/>
  <c r="Q2914" i="42"/>
  <c r="R2914" i="42"/>
  <c r="Q2915" i="42"/>
  <c r="R2915" i="42"/>
  <c r="Q2916" i="42"/>
  <c r="R2916" i="42"/>
  <c r="Q2917" i="42"/>
  <c r="R2917" i="42"/>
  <c r="Q2918" i="42"/>
  <c r="R2918" i="42"/>
  <c r="Q2919" i="42"/>
  <c r="R2919" i="42"/>
  <c r="Q2920" i="42"/>
  <c r="R2920" i="42"/>
  <c r="Q2921" i="42"/>
  <c r="R2921" i="42"/>
  <c r="Q2922" i="42"/>
  <c r="R2922" i="42"/>
  <c r="Q2923" i="42"/>
  <c r="R2923" i="42"/>
  <c r="Q2924" i="42"/>
  <c r="R2924" i="42"/>
  <c r="Q2925" i="42"/>
  <c r="R2925" i="42"/>
  <c r="Q2926" i="42"/>
  <c r="R2926" i="42"/>
  <c r="Q2927" i="42"/>
  <c r="R2927" i="42"/>
  <c r="Q2928" i="42"/>
  <c r="R2928" i="42"/>
  <c r="Q2929" i="42"/>
  <c r="R2929" i="42"/>
  <c r="Q2930" i="42"/>
  <c r="R2930" i="42"/>
  <c r="Q2931" i="42"/>
  <c r="R2931" i="42"/>
  <c r="Q2932" i="42"/>
  <c r="R2932" i="42"/>
  <c r="Q2933" i="42"/>
  <c r="R2933" i="42"/>
  <c r="Q2934" i="42"/>
  <c r="R2934" i="42"/>
  <c r="Q2935" i="42"/>
  <c r="R2935" i="42"/>
  <c r="Q2936" i="42"/>
  <c r="R2936" i="42"/>
  <c r="Q2937" i="42"/>
  <c r="R2937" i="42"/>
  <c r="Q2938" i="42"/>
  <c r="R2938" i="42"/>
  <c r="Q2939" i="42"/>
  <c r="R2939" i="42"/>
  <c r="Q2940" i="42"/>
  <c r="R2940" i="42"/>
  <c r="Q2941" i="42"/>
  <c r="R2941" i="42"/>
  <c r="Q2942" i="42"/>
  <c r="R2942" i="42"/>
  <c r="Q2943" i="42"/>
  <c r="R2943" i="42"/>
  <c r="Q2944" i="42"/>
  <c r="R2944" i="42"/>
  <c r="Q2945" i="42"/>
  <c r="R2945" i="42"/>
  <c r="Q2946" i="42"/>
  <c r="R2946" i="42"/>
  <c r="Q2947" i="42"/>
  <c r="R2947" i="42"/>
  <c r="Q2948" i="42"/>
  <c r="R2948" i="42"/>
  <c r="Q2949" i="42"/>
  <c r="R2949" i="42"/>
  <c r="Q2950" i="42"/>
  <c r="R2950" i="42"/>
  <c r="Q2951" i="42"/>
  <c r="R2951" i="42"/>
  <c r="Q2952" i="42"/>
  <c r="R2952" i="42"/>
  <c r="Q2953" i="42"/>
  <c r="R2953" i="42"/>
  <c r="Q2954" i="42"/>
  <c r="R2954" i="42"/>
  <c r="Q2955" i="42"/>
  <c r="R2955" i="42"/>
  <c r="Q2956" i="42"/>
  <c r="R2956" i="42"/>
  <c r="Q2957" i="42"/>
  <c r="R2957" i="42"/>
  <c r="Q2958" i="42"/>
  <c r="R2958" i="42"/>
  <c r="Q2959" i="42"/>
  <c r="R2959" i="42"/>
  <c r="Q2960" i="42"/>
  <c r="R2960" i="42"/>
  <c r="Q2961" i="42"/>
  <c r="R2961" i="42"/>
  <c r="Q2962" i="42"/>
  <c r="R2962" i="42"/>
  <c r="Q2963" i="42"/>
  <c r="R2963" i="42"/>
  <c r="Q2964" i="42"/>
  <c r="R2964" i="42"/>
  <c r="Q2965" i="42"/>
  <c r="R2965" i="42"/>
  <c r="Q2966" i="42"/>
  <c r="R2966" i="42"/>
  <c r="Q2967" i="42"/>
  <c r="R2967" i="42"/>
  <c r="Q2968" i="42"/>
  <c r="R2968" i="42"/>
  <c r="Q2969" i="42"/>
  <c r="R2969" i="42"/>
  <c r="Q2970" i="42"/>
  <c r="R2970" i="42"/>
  <c r="Q2971" i="42"/>
  <c r="R2971" i="42"/>
  <c r="Q2972" i="42"/>
  <c r="R2972" i="42"/>
  <c r="Q2973" i="42"/>
  <c r="R2973" i="42"/>
  <c r="Q2974" i="42"/>
  <c r="R2974" i="42"/>
  <c r="Q2975" i="42"/>
  <c r="R2975" i="42"/>
  <c r="Q2976" i="42"/>
  <c r="R2976" i="42"/>
  <c r="Q2977" i="42"/>
  <c r="R2977" i="42"/>
  <c r="Q2978" i="42"/>
  <c r="R2978" i="42"/>
  <c r="Q2979" i="42"/>
  <c r="R2979" i="42"/>
  <c r="Q2980" i="42"/>
  <c r="R2980" i="42"/>
  <c r="Q2981" i="42"/>
  <c r="R2981" i="42"/>
  <c r="Q2982" i="42"/>
  <c r="R2982" i="42"/>
  <c r="Q2983" i="42"/>
  <c r="R2983" i="42"/>
  <c r="Q2984" i="42"/>
  <c r="R2984" i="42"/>
  <c r="Q2985" i="42"/>
  <c r="R2985" i="42"/>
  <c r="Q2986" i="42"/>
  <c r="R2986" i="42"/>
  <c r="Q2987" i="42"/>
  <c r="R2987" i="42"/>
  <c r="Q2988" i="42"/>
  <c r="R2988" i="42"/>
  <c r="Q2989" i="42"/>
  <c r="R2989" i="42"/>
  <c r="Q2990" i="42"/>
  <c r="R2990" i="42"/>
  <c r="Q2991" i="42"/>
  <c r="R2991" i="42"/>
  <c r="Q2992" i="42"/>
  <c r="R2992" i="42"/>
  <c r="Q2993" i="42"/>
  <c r="R2993" i="42"/>
  <c r="Q2994" i="42"/>
  <c r="R2994" i="42"/>
  <c r="Q2995" i="42"/>
  <c r="R2995" i="42"/>
  <c r="Q2996" i="42"/>
  <c r="R2996" i="42"/>
  <c r="Q2997" i="42"/>
  <c r="R2997" i="42"/>
  <c r="Q2998" i="42"/>
  <c r="R2998" i="42"/>
  <c r="Q2999" i="42"/>
  <c r="R2999" i="42"/>
  <c r="Q3000" i="42"/>
  <c r="R3000" i="42"/>
  <c r="Q3001" i="42"/>
  <c r="R3001" i="42"/>
  <c r="Q3002" i="42"/>
  <c r="R3002" i="42"/>
  <c r="Q3003" i="42"/>
  <c r="R3003" i="42"/>
  <c r="Q3004" i="42"/>
  <c r="R3004" i="42"/>
  <c r="Q3005" i="42"/>
  <c r="R3005" i="42"/>
  <c r="Q3006" i="42"/>
  <c r="R3006" i="42"/>
  <c r="Q3007" i="42"/>
  <c r="R3007" i="42"/>
  <c r="Q3008" i="42"/>
  <c r="R3008" i="42"/>
  <c r="Q3009" i="42"/>
  <c r="R3009" i="42"/>
  <c r="Q3010" i="42"/>
  <c r="R3010" i="42"/>
  <c r="Q3011" i="42"/>
  <c r="R3011" i="42"/>
  <c r="Q3012" i="42"/>
  <c r="R3012" i="42"/>
  <c r="R13" i="42"/>
  <c r="Q13" i="42"/>
  <c r="S17" i="64"/>
  <c r="S18" i="64"/>
  <c r="S19" i="64"/>
  <c r="S20" i="64"/>
  <c r="S21" i="64"/>
  <c r="S22" i="64"/>
  <c r="S23" i="64"/>
  <c r="S24" i="64"/>
  <c r="S25" i="64"/>
  <c r="S26" i="64"/>
  <c r="S27" i="64"/>
  <c r="S28" i="64"/>
  <c r="S29" i="64"/>
  <c r="S30" i="64"/>
  <c r="S31" i="64"/>
  <c r="S32" i="64"/>
  <c r="S33" i="64"/>
  <c r="S34" i="64"/>
  <c r="S35" i="64"/>
  <c r="S36" i="64"/>
  <c r="S37" i="64"/>
  <c r="S38" i="64"/>
  <c r="S39" i="64"/>
  <c r="S40" i="64"/>
  <c r="S41" i="64"/>
  <c r="S42" i="64"/>
  <c r="S43" i="64"/>
  <c r="S44" i="64"/>
  <c r="S45" i="64"/>
  <c r="S46" i="64"/>
  <c r="S47" i="64"/>
  <c r="S48" i="64"/>
  <c r="S49" i="64"/>
  <c r="S50" i="64"/>
  <c r="S51" i="64"/>
  <c r="S52" i="64"/>
  <c r="S53" i="64"/>
  <c r="S54" i="64"/>
  <c r="S55" i="64"/>
  <c r="S56" i="64"/>
  <c r="S57" i="64"/>
  <c r="S58" i="64"/>
  <c r="S59" i="64"/>
  <c r="S60" i="64"/>
  <c r="S61" i="64"/>
  <c r="S62" i="64"/>
  <c r="S63" i="64"/>
  <c r="S64" i="64"/>
  <c r="S65" i="64"/>
  <c r="S66" i="64"/>
  <c r="S67" i="64"/>
  <c r="S68" i="64"/>
  <c r="S69" i="64"/>
  <c r="S70" i="64"/>
  <c r="S71" i="64"/>
  <c r="S72" i="64"/>
  <c r="S73" i="64"/>
  <c r="S74" i="64"/>
  <c r="S75" i="64"/>
  <c r="S76" i="64"/>
  <c r="S77" i="64"/>
  <c r="S78" i="64"/>
  <c r="S79" i="64"/>
  <c r="S80" i="64"/>
  <c r="S81" i="64"/>
  <c r="S82" i="64"/>
  <c r="S83" i="64"/>
  <c r="S84" i="64"/>
  <c r="S85" i="64"/>
  <c r="S86" i="64"/>
  <c r="S87" i="64"/>
  <c r="S88" i="64"/>
  <c r="S89" i="64"/>
  <c r="S90" i="64"/>
  <c r="S91" i="64"/>
  <c r="S92" i="64"/>
  <c r="S93" i="64"/>
  <c r="S94" i="64"/>
  <c r="S95" i="64"/>
  <c r="S96" i="64"/>
  <c r="S97" i="64"/>
  <c r="S98" i="64"/>
  <c r="S99" i="64"/>
  <c r="S100" i="64"/>
  <c r="S101" i="64"/>
  <c r="S102" i="64"/>
  <c r="S103" i="64"/>
  <c r="S104" i="64"/>
  <c r="S105" i="64"/>
  <c r="S106" i="64"/>
  <c r="S107" i="64"/>
  <c r="S108" i="64"/>
  <c r="S109" i="64"/>
  <c r="S110" i="64"/>
  <c r="S111" i="64"/>
  <c r="S112" i="64"/>
  <c r="S113" i="64"/>
  <c r="S114" i="64"/>
  <c r="S115" i="64"/>
  <c r="S116" i="64"/>
  <c r="S117" i="64"/>
  <c r="S118" i="64"/>
  <c r="S119" i="64"/>
  <c r="S120" i="64"/>
  <c r="S121" i="64"/>
  <c r="S122" i="64"/>
  <c r="S123" i="64"/>
  <c r="S124" i="64"/>
  <c r="S125" i="64"/>
  <c r="S126" i="64"/>
  <c r="S127" i="64"/>
  <c r="S128" i="64"/>
  <c r="S129" i="64"/>
  <c r="S130" i="64"/>
  <c r="S131" i="64"/>
  <c r="S132" i="64"/>
  <c r="S133" i="64"/>
  <c r="S134" i="64"/>
  <c r="S135" i="64"/>
  <c r="S136" i="64"/>
  <c r="S137" i="64"/>
  <c r="S138" i="64"/>
  <c r="S139" i="64"/>
  <c r="S140" i="64"/>
  <c r="S141" i="64"/>
  <c r="S142" i="64"/>
  <c r="S143" i="64"/>
  <c r="S144" i="64"/>
  <c r="S145" i="64"/>
  <c r="S146" i="64"/>
  <c r="S147" i="64"/>
  <c r="S148" i="64"/>
  <c r="S149" i="64"/>
  <c r="S150" i="64"/>
  <c r="S151" i="64"/>
  <c r="S152" i="64"/>
  <c r="S153" i="64"/>
  <c r="S154" i="64"/>
  <c r="S155" i="64"/>
  <c r="S156" i="64"/>
  <c r="S157" i="64"/>
  <c r="S158" i="64"/>
  <c r="S159" i="64"/>
  <c r="S160" i="64"/>
  <c r="S161" i="64"/>
  <c r="S162" i="64"/>
  <c r="S163" i="64"/>
  <c r="S164" i="64"/>
  <c r="S165" i="64"/>
  <c r="S166" i="64"/>
  <c r="S167" i="64"/>
  <c r="S168" i="64"/>
  <c r="S169" i="64"/>
  <c r="S170" i="64"/>
  <c r="S171" i="64"/>
  <c r="S172" i="64"/>
  <c r="S173" i="64"/>
  <c r="S174" i="64"/>
  <c r="S175" i="64"/>
  <c r="S176" i="64"/>
  <c r="S177" i="64"/>
  <c r="S178" i="64"/>
  <c r="S179" i="64"/>
  <c r="S180" i="64"/>
  <c r="S181" i="64"/>
  <c r="S182" i="64"/>
  <c r="S183" i="64"/>
  <c r="S184" i="64"/>
  <c r="S185" i="64"/>
  <c r="S186" i="64"/>
  <c r="S187" i="64"/>
  <c r="S188" i="64"/>
  <c r="S189" i="64"/>
  <c r="S190" i="64"/>
  <c r="S191" i="64"/>
  <c r="S192" i="64"/>
  <c r="S193" i="64"/>
  <c r="S194" i="64"/>
  <c r="S195" i="64"/>
  <c r="S196" i="64"/>
  <c r="S197" i="64"/>
  <c r="S198" i="64"/>
  <c r="S199" i="64"/>
  <c r="S200" i="64"/>
  <c r="S201" i="64"/>
  <c r="S202" i="64"/>
  <c r="S203" i="64"/>
  <c r="S204" i="64"/>
  <c r="S205" i="64"/>
  <c r="S206" i="64"/>
  <c r="S207" i="64"/>
  <c r="S208" i="64"/>
  <c r="S209" i="64"/>
  <c r="S210" i="64"/>
  <c r="S211" i="64"/>
  <c r="S212" i="64"/>
  <c r="S213" i="64"/>
  <c r="S214" i="64"/>
  <c r="S215" i="64"/>
  <c r="S216" i="64"/>
  <c r="S217" i="64"/>
  <c r="S218" i="64"/>
  <c r="S219" i="64"/>
  <c r="S220" i="64"/>
  <c r="S221" i="64"/>
  <c r="S222" i="64"/>
  <c r="S223" i="64"/>
  <c r="S224" i="64"/>
  <c r="S225" i="64"/>
  <c r="S226" i="64"/>
  <c r="S227" i="64"/>
  <c r="S228" i="64"/>
  <c r="S229" i="64"/>
  <c r="S230" i="64"/>
  <c r="S231" i="64"/>
  <c r="S232" i="64"/>
  <c r="S233" i="64"/>
  <c r="S234" i="64"/>
  <c r="S235" i="64"/>
  <c r="S236" i="64"/>
  <c r="S237" i="64"/>
  <c r="S238" i="64"/>
  <c r="S239" i="64"/>
  <c r="S240" i="64"/>
  <c r="S241" i="64"/>
  <c r="S242" i="64"/>
  <c r="S243" i="64"/>
  <c r="S244" i="64"/>
  <c r="S245" i="64"/>
  <c r="S246" i="64"/>
  <c r="S247" i="64"/>
  <c r="S248" i="64"/>
  <c r="S249" i="64"/>
  <c r="S250" i="64"/>
  <c r="S251" i="64"/>
  <c r="S252" i="64"/>
  <c r="S253" i="64"/>
  <c r="S254" i="64"/>
  <c r="S255" i="64"/>
  <c r="S256" i="64"/>
  <c r="S257" i="64"/>
  <c r="S258" i="64"/>
  <c r="S259" i="64"/>
  <c r="S260" i="64"/>
  <c r="S261" i="64"/>
  <c r="S262" i="64"/>
  <c r="S263" i="64"/>
  <c r="S264" i="64"/>
  <c r="S265" i="64"/>
  <c r="S266" i="64"/>
  <c r="S267" i="64"/>
  <c r="S268" i="64"/>
  <c r="S269" i="64"/>
  <c r="S270" i="64"/>
  <c r="S271" i="64"/>
  <c r="S272" i="64"/>
  <c r="S273" i="64"/>
  <c r="S274" i="64"/>
  <c r="S275" i="64"/>
  <c r="S276" i="64"/>
  <c r="S277" i="64"/>
  <c r="S278" i="64"/>
  <c r="S279" i="64"/>
  <c r="S280" i="64"/>
  <c r="S281" i="64"/>
  <c r="S282" i="64"/>
  <c r="S283" i="64"/>
  <c r="S284" i="64"/>
  <c r="S285" i="64"/>
  <c r="S286" i="64"/>
  <c r="S287" i="64"/>
  <c r="S288" i="64"/>
  <c r="S289" i="64"/>
  <c r="S290" i="64"/>
  <c r="S291" i="64"/>
  <c r="S292" i="64"/>
  <c r="S293" i="64"/>
  <c r="S294" i="64"/>
  <c r="S295" i="64"/>
  <c r="S296" i="64"/>
  <c r="S297" i="64"/>
  <c r="S298" i="64"/>
  <c r="S299" i="64"/>
  <c r="S300" i="64"/>
  <c r="S301" i="64"/>
  <c r="S302" i="64"/>
  <c r="S303" i="64"/>
  <c r="S304" i="64"/>
  <c r="S305" i="64"/>
  <c r="S306" i="64"/>
  <c r="S307" i="64"/>
  <c r="S308" i="64"/>
  <c r="S309" i="64"/>
  <c r="S310" i="64"/>
  <c r="S311" i="64"/>
  <c r="S312" i="64"/>
  <c r="S313" i="64"/>
  <c r="S314" i="64"/>
  <c r="S315" i="64"/>
  <c r="S316" i="64"/>
  <c r="S317" i="64"/>
  <c r="S318" i="64"/>
  <c r="S319" i="64"/>
  <c r="S320" i="64"/>
  <c r="S321" i="64"/>
  <c r="S322" i="64"/>
  <c r="S323" i="64"/>
  <c r="S324" i="64"/>
  <c r="S325" i="64"/>
  <c r="S326" i="64"/>
  <c r="S327" i="64"/>
  <c r="S328" i="64"/>
  <c r="S329" i="64"/>
  <c r="S330" i="64"/>
  <c r="S331" i="64"/>
  <c r="S332" i="64"/>
  <c r="S333" i="64"/>
  <c r="S334" i="64"/>
  <c r="S335" i="64"/>
  <c r="S336" i="64"/>
  <c r="S337" i="64"/>
  <c r="S338" i="64"/>
  <c r="S339" i="64"/>
  <c r="S340" i="64"/>
  <c r="S341" i="64"/>
  <c r="S342" i="64"/>
  <c r="S343" i="64"/>
  <c r="S344" i="64"/>
  <c r="S345" i="64"/>
  <c r="S346" i="64"/>
  <c r="S347" i="64"/>
  <c r="S348" i="64"/>
  <c r="S349" i="64"/>
  <c r="S350" i="64"/>
  <c r="S351" i="64"/>
  <c r="S352" i="64"/>
  <c r="S353" i="64"/>
  <c r="S354" i="64"/>
  <c r="S355" i="64"/>
  <c r="S356" i="64"/>
  <c r="S357" i="64"/>
  <c r="S358" i="64"/>
  <c r="S359" i="64"/>
  <c r="S360" i="64"/>
  <c r="S361" i="64"/>
  <c r="S362" i="64"/>
  <c r="S363" i="64"/>
  <c r="S364" i="64"/>
  <c r="S365" i="64"/>
  <c r="S366" i="64"/>
  <c r="S367" i="64"/>
  <c r="S368" i="64"/>
  <c r="S369" i="64"/>
  <c r="S370" i="64"/>
  <c r="S371" i="64"/>
  <c r="S372" i="64"/>
  <c r="S373" i="64"/>
  <c r="S374" i="64"/>
  <c r="S375" i="64"/>
  <c r="S376" i="64"/>
  <c r="S377" i="64"/>
  <c r="S378" i="64"/>
  <c r="S379" i="64"/>
  <c r="S380" i="64"/>
  <c r="S381" i="64"/>
  <c r="S382" i="64"/>
  <c r="S383" i="64"/>
  <c r="S384" i="64"/>
  <c r="S385" i="64"/>
  <c r="S386" i="64"/>
  <c r="S387" i="64"/>
  <c r="S388" i="64"/>
  <c r="S389" i="64"/>
  <c r="S390" i="64"/>
  <c r="S391" i="64"/>
  <c r="S392" i="64"/>
  <c r="S393" i="64"/>
  <c r="S394" i="64"/>
  <c r="S395" i="64"/>
  <c r="S396" i="64"/>
  <c r="S397" i="64"/>
  <c r="S398" i="64"/>
  <c r="S399" i="64"/>
  <c r="S400" i="64"/>
  <c r="S401" i="64"/>
  <c r="S402" i="64"/>
  <c r="S403" i="64"/>
  <c r="S404" i="64"/>
  <c r="S405" i="64"/>
  <c r="S406" i="64"/>
  <c r="S407" i="64"/>
  <c r="S408" i="64"/>
  <c r="S409" i="64"/>
  <c r="S410" i="64"/>
  <c r="S411" i="64"/>
  <c r="S412" i="64"/>
  <c r="S413" i="64"/>
  <c r="S414" i="64"/>
  <c r="S415" i="64"/>
  <c r="S416" i="64"/>
  <c r="S417" i="64"/>
  <c r="S418" i="64"/>
  <c r="S419" i="64"/>
  <c r="S420" i="64"/>
  <c r="S421" i="64"/>
  <c r="S422" i="64"/>
  <c r="S423" i="64"/>
  <c r="S424" i="64"/>
  <c r="S425" i="64"/>
  <c r="S426" i="64"/>
  <c r="S427" i="64"/>
  <c r="S428" i="64"/>
  <c r="S429" i="64"/>
  <c r="S430" i="64"/>
  <c r="S431" i="64"/>
  <c r="S432" i="64"/>
  <c r="S433" i="64"/>
  <c r="S434" i="64"/>
  <c r="S435" i="64"/>
  <c r="S436" i="64"/>
  <c r="S437" i="64"/>
  <c r="S438" i="64"/>
  <c r="S439" i="64"/>
  <c r="S440" i="64"/>
  <c r="S441" i="64"/>
  <c r="S442" i="64"/>
  <c r="S443" i="64"/>
  <c r="S444" i="64"/>
  <c r="S445" i="64"/>
  <c r="S446" i="64"/>
  <c r="S447" i="64"/>
  <c r="S448" i="64"/>
  <c r="S449" i="64"/>
  <c r="S450" i="64"/>
  <c r="S451" i="64"/>
  <c r="S452" i="64"/>
  <c r="S453" i="64"/>
  <c r="S454" i="64"/>
  <c r="S455" i="64"/>
  <c r="S456" i="64"/>
  <c r="S457" i="64"/>
  <c r="S458" i="64"/>
  <c r="S459" i="64"/>
  <c r="S460" i="64"/>
  <c r="S461" i="64"/>
  <c r="S462" i="64"/>
  <c r="S463" i="64"/>
  <c r="S464" i="64"/>
  <c r="S465" i="64"/>
  <c r="S466" i="64"/>
  <c r="S467" i="64"/>
  <c r="S468" i="64"/>
  <c r="S469" i="64"/>
  <c r="S470" i="64"/>
  <c r="S471" i="64"/>
  <c r="S472" i="64"/>
  <c r="S473" i="64"/>
  <c r="S474" i="64"/>
  <c r="S475" i="64"/>
  <c r="S476" i="64"/>
  <c r="S477" i="64"/>
  <c r="S478" i="64"/>
  <c r="S479" i="64"/>
  <c r="S480" i="64"/>
  <c r="S481" i="64"/>
  <c r="S482" i="64"/>
  <c r="S483" i="64"/>
  <c r="S484" i="64"/>
  <c r="S485" i="64"/>
  <c r="S486" i="64"/>
  <c r="S487" i="64"/>
  <c r="S488" i="64"/>
  <c r="S489" i="64"/>
  <c r="S490" i="64"/>
  <c r="S491" i="64"/>
  <c r="S492" i="64"/>
  <c r="S493" i="64"/>
  <c r="S494" i="64"/>
  <c r="S495" i="64"/>
  <c r="S496" i="64"/>
  <c r="S497" i="64"/>
  <c r="S498" i="64"/>
  <c r="S499" i="64"/>
  <c r="S500" i="64"/>
  <c r="S501" i="64"/>
  <c r="S502" i="64"/>
  <c r="S503" i="64"/>
  <c r="S504" i="64"/>
  <c r="S505" i="64"/>
  <c r="S506" i="64"/>
  <c r="S507" i="64"/>
  <c r="S508" i="64"/>
  <c r="S509" i="64"/>
  <c r="S510" i="64"/>
  <c r="S511" i="64"/>
  <c r="S512" i="64"/>
  <c r="S513" i="64"/>
  <c r="S514" i="64"/>
  <c r="S515" i="64"/>
  <c r="S516" i="64"/>
  <c r="S517" i="64"/>
  <c r="S518" i="64"/>
  <c r="S519" i="64"/>
  <c r="S520" i="64"/>
  <c r="S521" i="64"/>
  <c r="S522" i="64"/>
  <c r="S523" i="64"/>
  <c r="S524" i="64"/>
  <c r="S525" i="64"/>
  <c r="S526" i="64"/>
  <c r="S527" i="64"/>
  <c r="S528" i="64"/>
  <c r="S529" i="64"/>
  <c r="S530" i="64"/>
  <c r="S531" i="64"/>
  <c r="S532" i="64"/>
  <c r="S533" i="64"/>
  <c r="S534" i="64"/>
  <c r="S535" i="64"/>
  <c r="S536" i="64"/>
  <c r="S537" i="64"/>
  <c r="S538" i="64"/>
  <c r="S539" i="64"/>
  <c r="S540" i="64"/>
  <c r="S541" i="64"/>
  <c r="S542" i="64"/>
  <c r="S543" i="64"/>
  <c r="S544" i="64"/>
  <c r="S545" i="64"/>
  <c r="S546" i="64"/>
  <c r="S547" i="64"/>
  <c r="S548" i="64"/>
  <c r="S549" i="64"/>
  <c r="S550" i="64"/>
  <c r="S551" i="64"/>
  <c r="S552" i="64"/>
  <c r="S553" i="64"/>
  <c r="S554" i="64"/>
  <c r="S555" i="64"/>
  <c r="S556" i="64"/>
  <c r="S557" i="64"/>
  <c r="S558" i="64"/>
  <c r="S559" i="64"/>
  <c r="S560" i="64"/>
  <c r="S561" i="64"/>
  <c r="S562" i="64"/>
  <c r="S563" i="64"/>
  <c r="S564" i="64"/>
  <c r="S565" i="64"/>
  <c r="S566" i="64"/>
  <c r="S567" i="64"/>
  <c r="S568" i="64"/>
  <c r="S569" i="64"/>
  <c r="S570" i="64"/>
  <c r="S571" i="64"/>
  <c r="S572" i="64"/>
  <c r="S573" i="64"/>
  <c r="S574" i="64"/>
  <c r="S575" i="64"/>
  <c r="S576" i="64"/>
  <c r="S577" i="64"/>
  <c r="S578" i="64"/>
  <c r="S579" i="64"/>
  <c r="S580" i="64"/>
  <c r="S581" i="64"/>
  <c r="S582" i="64"/>
  <c r="S583" i="64"/>
  <c r="S584" i="64"/>
  <c r="S585" i="64"/>
  <c r="S586" i="64"/>
  <c r="S587" i="64"/>
  <c r="S588" i="64"/>
  <c r="S589" i="64"/>
  <c r="S590" i="64"/>
  <c r="S591" i="64"/>
  <c r="S592" i="64"/>
  <c r="S593" i="64"/>
  <c r="S594" i="64"/>
  <c r="S595" i="64"/>
  <c r="S596" i="64"/>
  <c r="S597" i="64"/>
  <c r="S598" i="64"/>
  <c r="S599" i="64"/>
  <c r="S600" i="64"/>
  <c r="S601" i="64"/>
  <c r="S602" i="64"/>
  <c r="S603" i="64"/>
  <c r="S604" i="64"/>
  <c r="S605" i="64"/>
  <c r="S606" i="64"/>
  <c r="S607" i="64"/>
  <c r="S608" i="64"/>
  <c r="S609" i="64"/>
  <c r="S610" i="64"/>
  <c r="S611" i="64"/>
  <c r="S612" i="64"/>
  <c r="S613" i="64"/>
  <c r="S614" i="64"/>
  <c r="S615" i="64"/>
  <c r="S616" i="64"/>
  <c r="S617" i="64"/>
  <c r="S618" i="64"/>
  <c r="S619" i="64"/>
  <c r="S620" i="64"/>
  <c r="S621" i="64"/>
  <c r="S622" i="64"/>
  <c r="S623" i="64"/>
  <c r="S624" i="64"/>
  <c r="S625" i="64"/>
  <c r="S626" i="64"/>
  <c r="S627" i="64"/>
  <c r="S628" i="64"/>
  <c r="S629" i="64"/>
  <c r="S630" i="64"/>
  <c r="S631" i="64"/>
  <c r="S632" i="64"/>
  <c r="S633" i="64"/>
  <c r="S634" i="64"/>
  <c r="S635" i="64"/>
  <c r="S636" i="64"/>
  <c r="S637" i="64"/>
  <c r="S638" i="64"/>
  <c r="S639" i="64"/>
  <c r="S640" i="64"/>
  <c r="S641" i="64"/>
  <c r="S642" i="64"/>
  <c r="S643" i="64"/>
  <c r="S644" i="64"/>
  <c r="S645" i="64"/>
  <c r="S646" i="64"/>
  <c r="S647" i="64"/>
  <c r="S648" i="64"/>
  <c r="S649" i="64"/>
  <c r="S650" i="64"/>
  <c r="S651" i="64"/>
  <c r="S652" i="64"/>
  <c r="S653" i="64"/>
  <c r="S654" i="64"/>
  <c r="S655" i="64"/>
  <c r="S656" i="64"/>
  <c r="S657" i="64"/>
  <c r="S658" i="64"/>
  <c r="S659" i="64"/>
  <c r="S660" i="64"/>
  <c r="S661" i="64"/>
  <c r="S662" i="64"/>
  <c r="S663" i="64"/>
  <c r="S664" i="64"/>
  <c r="S665" i="64"/>
  <c r="S666" i="64"/>
  <c r="S667" i="64"/>
  <c r="S668" i="64"/>
  <c r="S669" i="64"/>
  <c r="S670" i="64"/>
  <c r="S671" i="64"/>
  <c r="S672" i="64"/>
  <c r="S673" i="64"/>
  <c r="S674" i="64"/>
  <c r="S675" i="64"/>
  <c r="S676" i="64"/>
  <c r="S677" i="64"/>
  <c r="S678" i="64"/>
  <c r="S679" i="64"/>
  <c r="S680" i="64"/>
  <c r="S681" i="64"/>
  <c r="S682" i="64"/>
  <c r="S683" i="64"/>
  <c r="S684" i="64"/>
  <c r="S685" i="64"/>
  <c r="S686" i="64"/>
  <c r="S687" i="64"/>
  <c r="S688" i="64"/>
  <c r="S689" i="64"/>
  <c r="S690" i="64"/>
  <c r="S691" i="64"/>
  <c r="S692" i="64"/>
  <c r="S693" i="64"/>
  <c r="S694" i="64"/>
  <c r="S695" i="64"/>
  <c r="S696" i="64"/>
  <c r="S697" i="64"/>
  <c r="S698" i="64"/>
  <c r="S699" i="64"/>
  <c r="S700" i="64"/>
  <c r="S701" i="64"/>
  <c r="S702" i="64"/>
  <c r="S703" i="64"/>
  <c r="S704" i="64"/>
  <c r="S705" i="64"/>
  <c r="S706" i="64"/>
  <c r="S707" i="64"/>
  <c r="S708" i="64"/>
  <c r="S709" i="64"/>
  <c r="S710" i="64"/>
  <c r="S711" i="64"/>
  <c r="S712" i="64"/>
  <c r="S713" i="64"/>
  <c r="S714" i="64"/>
  <c r="S715" i="64"/>
  <c r="S716" i="64"/>
  <c r="S717" i="64"/>
  <c r="S718" i="64"/>
  <c r="S719" i="64"/>
  <c r="S720" i="64"/>
  <c r="S721" i="64"/>
  <c r="S722" i="64"/>
  <c r="S723" i="64"/>
  <c r="S724" i="64"/>
  <c r="S725" i="64"/>
  <c r="S726" i="64"/>
  <c r="S727" i="64"/>
  <c r="S728" i="64"/>
  <c r="S729" i="64"/>
  <c r="S730" i="64"/>
  <c r="S731" i="64"/>
  <c r="S732" i="64"/>
  <c r="S733" i="64"/>
  <c r="S734" i="64"/>
  <c r="S735" i="64"/>
  <c r="S736" i="64"/>
  <c r="S737" i="64"/>
  <c r="S738" i="64"/>
  <c r="S739" i="64"/>
  <c r="S740" i="64"/>
  <c r="S741" i="64"/>
  <c r="S742" i="64"/>
  <c r="S743" i="64"/>
  <c r="S744" i="64"/>
  <c r="S745" i="64"/>
  <c r="S746" i="64"/>
  <c r="S747" i="64"/>
  <c r="S748" i="64"/>
  <c r="S749" i="64"/>
  <c r="S750" i="64"/>
  <c r="S751" i="64"/>
  <c r="S752" i="64"/>
  <c r="S753" i="64"/>
  <c r="S754" i="64"/>
  <c r="S755" i="64"/>
  <c r="S756" i="64"/>
  <c r="S757" i="64"/>
  <c r="S758" i="64"/>
  <c r="S759" i="64"/>
  <c r="S760" i="64"/>
  <c r="S761" i="64"/>
  <c r="S762" i="64"/>
  <c r="S763" i="64"/>
  <c r="S764" i="64"/>
  <c r="S765" i="64"/>
  <c r="S766" i="64"/>
  <c r="S767" i="64"/>
  <c r="S768" i="64"/>
  <c r="S769" i="64"/>
  <c r="S770" i="64"/>
  <c r="S771" i="64"/>
  <c r="S772" i="64"/>
  <c r="S773" i="64"/>
  <c r="S774" i="64"/>
  <c r="S775" i="64"/>
  <c r="S776" i="64"/>
  <c r="S777" i="64"/>
  <c r="S778" i="64"/>
  <c r="S779" i="64"/>
  <c r="S780" i="64"/>
  <c r="S781" i="64"/>
  <c r="S782" i="64"/>
  <c r="S783" i="64"/>
  <c r="S784" i="64"/>
  <c r="S785" i="64"/>
  <c r="S786" i="64"/>
  <c r="S787" i="64"/>
  <c r="S788" i="64"/>
  <c r="S789" i="64"/>
  <c r="S790" i="64"/>
  <c r="S791" i="64"/>
  <c r="S792" i="64"/>
  <c r="S793" i="64"/>
  <c r="S794" i="64"/>
  <c r="S795" i="64"/>
  <c r="S796" i="64"/>
  <c r="S797" i="64"/>
  <c r="S798" i="64"/>
  <c r="S799" i="64"/>
  <c r="S800" i="64"/>
  <c r="S801" i="64"/>
  <c r="S802" i="64"/>
  <c r="S803" i="64"/>
  <c r="S804" i="64"/>
  <c r="S805" i="64"/>
  <c r="S806" i="64"/>
  <c r="S807" i="64"/>
  <c r="S808" i="64"/>
  <c r="S809" i="64"/>
  <c r="S810" i="64"/>
  <c r="S811" i="64"/>
  <c r="S812" i="64"/>
  <c r="S813" i="64"/>
  <c r="S814" i="64"/>
  <c r="S815" i="64"/>
  <c r="S816" i="64"/>
  <c r="S817" i="64"/>
  <c r="S818" i="64"/>
  <c r="S819" i="64"/>
  <c r="S820" i="64"/>
  <c r="S821" i="64"/>
  <c r="S822" i="64"/>
  <c r="S823" i="64"/>
  <c r="S824" i="64"/>
  <c r="S825" i="64"/>
  <c r="S826" i="64"/>
  <c r="S827" i="64"/>
  <c r="S828" i="64"/>
  <c r="S829" i="64"/>
  <c r="S830" i="64"/>
  <c r="S831" i="64"/>
  <c r="S832" i="64"/>
  <c r="S833" i="64"/>
  <c r="S834" i="64"/>
  <c r="S835" i="64"/>
  <c r="S836" i="64"/>
  <c r="S837" i="64"/>
  <c r="S838" i="64"/>
  <c r="S839" i="64"/>
  <c r="S840" i="64"/>
  <c r="S841" i="64"/>
  <c r="S842" i="64"/>
  <c r="S843" i="64"/>
  <c r="S844" i="64"/>
  <c r="S845" i="64"/>
  <c r="S846" i="64"/>
  <c r="S847" i="64"/>
  <c r="S848" i="64"/>
  <c r="S849" i="64"/>
  <c r="S850" i="64"/>
  <c r="S851" i="64"/>
  <c r="S852" i="64"/>
  <c r="S853" i="64"/>
  <c r="S854" i="64"/>
  <c r="S855" i="64"/>
  <c r="S856" i="64"/>
  <c r="S857" i="64"/>
  <c r="S858" i="64"/>
  <c r="S859" i="64"/>
  <c r="S860" i="64"/>
  <c r="S861" i="64"/>
  <c r="S862" i="64"/>
  <c r="S863" i="64"/>
  <c r="S864" i="64"/>
  <c r="S865" i="64"/>
  <c r="S866" i="64"/>
  <c r="S867" i="64"/>
  <c r="S868" i="64"/>
  <c r="S869" i="64"/>
  <c r="S870" i="64"/>
  <c r="S871" i="64"/>
  <c r="S872" i="64"/>
  <c r="S873" i="64"/>
  <c r="S874" i="64"/>
  <c r="S875" i="64"/>
  <c r="S876" i="64"/>
  <c r="S877" i="64"/>
  <c r="S878" i="64"/>
  <c r="S879" i="64"/>
  <c r="S880" i="64"/>
  <c r="S881" i="64"/>
  <c r="S882" i="64"/>
  <c r="S883" i="64"/>
  <c r="S884" i="64"/>
  <c r="S885" i="64"/>
  <c r="S886" i="64"/>
  <c r="S887" i="64"/>
  <c r="S888" i="64"/>
  <c r="S889" i="64"/>
  <c r="S890" i="64"/>
  <c r="S891" i="64"/>
  <c r="S892" i="64"/>
  <c r="S893" i="64"/>
  <c r="S894" i="64"/>
  <c r="S895" i="64"/>
  <c r="S896" i="64"/>
  <c r="S897" i="64"/>
  <c r="S898" i="64"/>
  <c r="S899" i="64"/>
  <c r="S900" i="64"/>
  <c r="S901" i="64"/>
  <c r="S902" i="64"/>
  <c r="S903" i="64"/>
  <c r="S904" i="64"/>
  <c r="S905" i="64"/>
  <c r="S906" i="64"/>
  <c r="S907" i="64"/>
  <c r="S908" i="64"/>
  <c r="S909" i="64"/>
  <c r="S910" i="64"/>
  <c r="S911" i="64"/>
  <c r="S912" i="64"/>
  <c r="S913" i="64"/>
  <c r="S914" i="64"/>
  <c r="S915" i="64"/>
  <c r="S916" i="64"/>
  <c r="S917" i="64"/>
  <c r="S918" i="64"/>
  <c r="S919" i="64"/>
  <c r="S920" i="64"/>
  <c r="S921" i="64"/>
  <c r="S922" i="64"/>
  <c r="S923" i="64"/>
  <c r="S924" i="64"/>
  <c r="S925" i="64"/>
  <c r="S926" i="64"/>
  <c r="S927" i="64"/>
  <c r="S928" i="64"/>
  <c r="S929" i="64"/>
  <c r="S930" i="64"/>
  <c r="S931" i="64"/>
  <c r="S932" i="64"/>
  <c r="S933" i="64"/>
  <c r="S934" i="64"/>
  <c r="S935" i="64"/>
  <c r="S936" i="64"/>
  <c r="S937" i="64"/>
  <c r="S938" i="64"/>
  <c r="S939" i="64"/>
  <c r="S940" i="64"/>
  <c r="S941" i="64"/>
  <c r="S942" i="64"/>
  <c r="S943" i="64"/>
  <c r="S944" i="64"/>
  <c r="S945" i="64"/>
  <c r="S946" i="64"/>
  <c r="S947" i="64"/>
  <c r="S948" i="64"/>
  <c r="S949" i="64"/>
  <c r="S950" i="64"/>
  <c r="S951" i="64"/>
  <c r="S952" i="64"/>
  <c r="S953" i="64"/>
  <c r="S954" i="64"/>
  <c r="S955" i="64"/>
  <c r="S956" i="64"/>
  <c r="S957" i="64"/>
  <c r="S958" i="64"/>
  <c r="S959" i="64"/>
  <c r="S960" i="64"/>
  <c r="S961" i="64"/>
  <c r="S962" i="64"/>
  <c r="S963" i="64"/>
  <c r="S964" i="64"/>
  <c r="S965" i="64"/>
  <c r="S966" i="64"/>
  <c r="S967" i="64"/>
  <c r="S968" i="64"/>
  <c r="S969" i="64"/>
  <c r="S970" i="64"/>
  <c r="S971" i="64"/>
  <c r="S972" i="64"/>
  <c r="S973" i="64"/>
  <c r="S974" i="64"/>
  <c r="S975" i="64"/>
  <c r="S976" i="64"/>
  <c r="S977" i="64"/>
  <c r="S978" i="64"/>
  <c r="S979" i="64"/>
  <c r="S980" i="64"/>
  <c r="S981" i="64"/>
  <c r="S982" i="64"/>
  <c r="S983" i="64"/>
  <c r="S984" i="64"/>
  <c r="S985" i="64"/>
  <c r="S986" i="64"/>
  <c r="S987" i="64"/>
  <c r="S988" i="64"/>
  <c r="S989" i="64"/>
  <c r="S990" i="64"/>
  <c r="S991" i="64"/>
  <c r="S992" i="64"/>
  <c r="S993" i="64"/>
  <c r="S994" i="64"/>
  <c r="S995" i="64"/>
  <c r="S996" i="64"/>
  <c r="S997" i="64"/>
  <c r="S998" i="64"/>
  <c r="S999" i="64"/>
  <c r="S1000" i="64"/>
  <c r="S1001" i="64"/>
  <c r="S1002" i="64"/>
  <c r="S1003" i="64"/>
  <c r="S1004" i="64"/>
  <c r="S1005" i="64"/>
  <c r="S1006" i="64"/>
  <c r="S1007" i="64"/>
  <c r="S1008" i="64"/>
  <c r="S1009" i="64"/>
  <c r="S1010" i="64"/>
  <c r="S1011" i="64"/>
  <c r="S1012" i="64"/>
  <c r="S1013" i="64"/>
  <c r="S1014" i="64"/>
  <c r="S1015" i="64"/>
  <c r="S1016" i="64"/>
  <c r="S1017" i="64"/>
  <c r="S1018" i="64"/>
  <c r="S1019" i="64"/>
  <c r="S1020" i="64"/>
  <c r="S1021" i="64"/>
  <c r="S1022" i="64"/>
  <c r="S1023" i="64"/>
  <c r="S1024" i="64"/>
  <c r="S1025" i="64"/>
  <c r="S1026" i="64"/>
  <c r="S1027" i="64"/>
  <c r="S1028" i="64"/>
  <c r="S1029" i="64"/>
  <c r="S1030" i="64"/>
  <c r="S1031" i="64"/>
  <c r="S1032" i="64"/>
  <c r="S1033" i="64"/>
  <c r="S1034" i="64"/>
  <c r="S1035" i="64"/>
  <c r="S1036" i="64"/>
  <c r="S1037" i="64"/>
  <c r="S1038" i="64"/>
  <c r="S1039" i="64"/>
  <c r="S1040" i="64"/>
  <c r="S1041" i="64"/>
  <c r="S1042" i="64"/>
  <c r="S1043" i="64"/>
  <c r="S1044" i="64"/>
  <c r="S1045" i="64"/>
  <c r="S1046" i="64"/>
  <c r="S1047" i="64"/>
  <c r="S1048" i="64"/>
  <c r="S1049" i="64"/>
  <c r="S1050" i="64"/>
  <c r="S1051" i="64"/>
  <c r="S1052" i="64"/>
  <c r="S1053" i="64"/>
  <c r="S1054" i="64"/>
  <c r="S1055" i="64"/>
  <c r="S1056" i="64"/>
  <c r="S1057" i="64"/>
  <c r="S1058" i="64"/>
  <c r="S1059" i="64"/>
  <c r="S1060" i="64"/>
  <c r="S1061" i="64"/>
  <c r="S1062" i="64"/>
  <c r="S1063" i="64"/>
  <c r="S1064" i="64"/>
  <c r="S1065" i="64"/>
  <c r="S1066" i="64"/>
  <c r="S1067" i="64"/>
  <c r="S1068" i="64"/>
  <c r="S1069" i="64"/>
  <c r="S1070" i="64"/>
  <c r="S1071" i="64"/>
  <c r="S1072" i="64"/>
  <c r="S1073" i="64"/>
  <c r="S1074" i="64"/>
  <c r="S1075" i="64"/>
  <c r="S1076" i="64"/>
  <c r="S1077" i="64"/>
  <c r="S1078" i="64"/>
  <c r="S1079" i="64"/>
  <c r="S1080" i="64"/>
  <c r="S1081" i="64"/>
  <c r="S1082" i="64"/>
  <c r="S1083" i="64"/>
  <c r="S1084" i="64"/>
  <c r="S1085" i="64"/>
  <c r="S1086" i="64"/>
  <c r="S1087" i="64"/>
  <c r="S1088" i="64"/>
  <c r="S1089" i="64"/>
  <c r="S1090" i="64"/>
  <c r="S1091" i="64"/>
  <c r="S1092" i="64"/>
  <c r="S1093" i="64"/>
  <c r="S1094" i="64"/>
  <c r="S1095" i="64"/>
  <c r="S1096" i="64"/>
  <c r="S1097" i="64"/>
  <c r="S1098" i="64"/>
  <c r="S1099" i="64"/>
  <c r="S1100" i="64"/>
  <c r="S1101" i="64"/>
  <c r="S1102" i="64"/>
  <c r="S1103" i="64"/>
  <c r="S1104" i="64"/>
  <c r="S1105" i="64"/>
  <c r="S1106" i="64"/>
  <c r="S1107" i="64"/>
  <c r="S1108" i="64"/>
  <c r="S1109" i="64"/>
  <c r="S1110" i="64"/>
  <c r="S1111" i="64"/>
  <c r="S1112" i="64"/>
  <c r="S1113" i="64"/>
  <c r="S1114" i="64"/>
  <c r="S1115" i="64"/>
  <c r="S1116" i="64"/>
  <c r="S1117" i="64"/>
  <c r="S1118" i="64"/>
  <c r="S1119" i="64"/>
  <c r="S1120" i="64"/>
  <c r="S1121" i="64"/>
  <c r="S1122" i="64"/>
  <c r="S1123" i="64"/>
  <c r="S1124" i="64"/>
  <c r="S1125" i="64"/>
  <c r="S1126" i="64"/>
  <c r="S1127" i="64"/>
  <c r="S1128" i="64"/>
  <c r="S1129" i="64"/>
  <c r="S1130" i="64"/>
  <c r="S1131" i="64"/>
  <c r="S1132" i="64"/>
  <c r="S1133" i="64"/>
  <c r="S1134" i="64"/>
  <c r="S1135" i="64"/>
  <c r="S1136" i="64"/>
  <c r="S1137" i="64"/>
  <c r="S1138" i="64"/>
  <c r="S1139" i="64"/>
  <c r="S1140" i="64"/>
  <c r="S1141" i="64"/>
  <c r="S1142" i="64"/>
  <c r="S1143" i="64"/>
  <c r="S1144" i="64"/>
  <c r="S1145" i="64"/>
  <c r="S1146" i="64"/>
  <c r="S1147" i="64"/>
  <c r="S1148" i="64"/>
  <c r="S1149" i="64"/>
  <c r="S1150" i="64"/>
  <c r="S1151" i="64"/>
  <c r="S1152" i="64"/>
  <c r="S1153" i="64"/>
  <c r="S1154" i="64"/>
  <c r="S1155" i="64"/>
  <c r="S1156" i="64"/>
  <c r="S1157" i="64"/>
  <c r="S1158" i="64"/>
  <c r="S1159" i="64"/>
  <c r="S1160" i="64"/>
  <c r="S1161" i="64"/>
  <c r="S1162" i="64"/>
  <c r="S1163" i="64"/>
  <c r="S1164" i="64"/>
  <c r="S1165" i="64"/>
  <c r="S1166" i="64"/>
  <c r="S1167" i="64"/>
  <c r="S1168" i="64"/>
  <c r="S1169" i="64"/>
  <c r="S1170" i="64"/>
  <c r="S1171" i="64"/>
  <c r="S1172" i="64"/>
  <c r="S1173" i="64"/>
  <c r="S1174" i="64"/>
  <c r="S1175" i="64"/>
  <c r="S1176" i="64"/>
  <c r="S1177" i="64"/>
  <c r="S1178" i="64"/>
  <c r="S1179" i="64"/>
  <c r="S1180" i="64"/>
  <c r="S1181" i="64"/>
  <c r="S1182" i="64"/>
  <c r="S1183" i="64"/>
  <c r="S1184" i="64"/>
  <c r="S1185" i="64"/>
  <c r="S1186" i="64"/>
  <c r="S1187" i="64"/>
  <c r="S1188" i="64"/>
  <c r="S1189" i="64"/>
  <c r="S1190" i="64"/>
  <c r="S1191" i="64"/>
  <c r="S1192" i="64"/>
  <c r="S1193" i="64"/>
  <c r="S1194" i="64"/>
  <c r="S1195" i="64"/>
  <c r="S1196" i="64"/>
  <c r="S1197" i="64"/>
  <c r="S1198" i="64"/>
  <c r="S1199" i="64"/>
  <c r="S1200" i="64"/>
  <c r="S1201" i="64"/>
  <c r="S1202" i="64"/>
  <c r="S1203" i="64"/>
  <c r="S1204" i="64"/>
  <c r="S1205" i="64"/>
  <c r="S1206" i="64"/>
  <c r="S1207" i="64"/>
  <c r="S1208" i="64"/>
  <c r="S1209" i="64"/>
  <c r="S1210" i="64"/>
  <c r="S1211" i="64"/>
  <c r="S1212" i="64"/>
  <c r="S1213" i="64"/>
  <c r="S1214" i="64"/>
  <c r="S1215" i="64"/>
  <c r="S1216" i="64"/>
  <c r="S1217" i="64"/>
  <c r="S1218" i="64"/>
  <c r="S1219" i="64"/>
  <c r="S1220" i="64"/>
  <c r="S1221" i="64"/>
  <c r="S1222" i="64"/>
  <c r="S1223" i="64"/>
  <c r="S1224" i="64"/>
  <c r="S1225" i="64"/>
  <c r="S1226" i="64"/>
  <c r="S1227" i="64"/>
  <c r="S1228" i="64"/>
  <c r="S1229" i="64"/>
  <c r="S1230" i="64"/>
  <c r="S1231" i="64"/>
  <c r="S1232" i="64"/>
  <c r="S1233" i="64"/>
  <c r="S1234" i="64"/>
  <c r="S1235" i="64"/>
  <c r="S1236" i="64"/>
  <c r="S1237" i="64"/>
  <c r="S1238" i="64"/>
  <c r="S1239" i="64"/>
  <c r="S1240" i="64"/>
  <c r="S1241" i="64"/>
  <c r="S1242" i="64"/>
  <c r="S1243" i="64"/>
  <c r="S1244" i="64"/>
  <c r="S1245" i="64"/>
  <c r="S1246" i="64"/>
  <c r="S1247" i="64"/>
  <c r="S1248" i="64"/>
  <c r="S1249" i="64"/>
  <c r="S1250" i="64"/>
  <c r="S1251" i="64"/>
  <c r="S1252" i="64"/>
  <c r="S1253" i="64"/>
  <c r="S1254" i="64"/>
  <c r="S1255" i="64"/>
  <c r="S1256" i="64"/>
  <c r="S1257" i="64"/>
  <c r="S1258" i="64"/>
  <c r="S1259" i="64"/>
  <c r="S1260" i="64"/>
  <c r="S1261" i="64"/>
  <c r="S1262" i="64"/>
  <c r="S1263" i="64"/>
  <c r="S1264" i="64"/>
  <c r="S1265" i="64"/>
  <c r="S1266" i="64"/>
  <c r="S1267" i="64"/>
  <c r="S1268" i="64"/>
  <c r="S1269" i="64"/>
  <c r="S1270" i="64"/>
  <c r="S1271" i="64"/>
  <c r="S1272" i="64"/>
  <c r="S1273" i="64"/>
  <c r="S1274" i="64"/>
  <c r="S1275" i="64"/>
  <c r="S1276" i="64"/>
  <c r="S1277" i="64"/>
  <c r="S1278" i="64"/>
  <c r="S1279" i="64"/>
  <c r="S1280" i="64"/>
  <c r="S1281" i="64"/>
  <c r="S1282" i="64"/>
  <c r="S1283" i="64"/>
  <c r="S1284" i="64"/>
  <c r="S1285" i="64"/>
  <c r="S1286" i="64"/>
  <c r="S1287" i="64"/>
  <c r="S1288" i="64"/>
  <c r="S1289" i="64"/>
  <c r="S1290" i="64"/>
  <c r="S1291" i="64"/>
  <c r="S1292" i="64"/>
  <c r="S1293" i="64"/>
  <c r="S1294" i="64"/>
  <c r="S1295" i="64"/>
  <c r="S1296" i="64"/>
  <c r="S1297" i="64"/>
  <c r="S1298" i="64"/>
  <c r="S1299" i="64"/>
  <c r="S1300" i="64"/>
  <c r="S1301" i="64"/>
  <c r="S1302" i="64"/>
  <c r="S1303" i="64"/>
  <c r="S1304" i="64"/>
  <c r="S1305" i="64"/>
  <c r="S1306" i="64"/>
  <c r="S1307" i="64"/>
  <c r="S1308" i="64"/>
  <c r="S1309" i="64"/>
  <c r="S1310" i="64"/>
  <c r="S1311" i="64"/>
  <c r="S1312" i="64"/>
  <c r="S1313" i="64"/>
  <c r="S1314" i="64"/>
  <c r="S1315" i="64"/>
  <c r="S1316" i="64"/>
  <c r="S1317" i="64"/>
  <c r="S1318" i="64"/>
  <c r="S1319" i="64"/>
  <c r="S1320" i="64"/>
  <c r="S1321" i="64"/>
  <c r="S1322" i="64"/>
  <c r="S1323" i="64"/>
  <c r="S1324" i="64"/>
  <c r="S1325" i="64"/>
  <c r="S1326" i="64"/>
  <c r="S1327" i="64"/>
  <c r="S1328" i="64"/>
  <c r="S1329" i="64"/>
  <c r="S1330" i="64"/>
  <c r="S1331" i="64"/>
  <c r="S1332" i="64"/>
  <c r="S1333" i="64"/>
  <c r="S1334" i="64"/>
  <c r="S1335" i="64"/>
  <c r="S1336" i="64"/>
  <c r="S1337" i="64"/>
  <c r="S1338" i="64"/>
  <c r="S1339" i="64"/>
  <c r="S1340" i="64"/>
  <c r="S1341" i="64"/>
  <c r="S1342" i="64"/>
  <c r="S1343" i="64"/>
  <c r="S1344" i="64"/>
  <c r="S1345" i="64"/>
  <c r="S1346" i="64"/>
  <c r="S1347" i="64"/>
  <c r="S1348" i="64"/>
  <c r="S1349" i="64"/>
  <c r="S1350" i="64"/>
  <c r="S1351" i="64"/>
  <c r="S1352" i="64"/>
  <c r="S1353" i="64"/>
  <c r="S1354" i="64"/>
  <c r="S1355" i="64"/>
  <c r="S1356" i="64"/>
  <c r="S1357" i="64"/>
  <c r="S1358" i="64"/>
  <c r="S1359" i="64"/>
  <c r="S1360" i="64"/>
  <c r="S1361" i="64"/>
  <c r="S1362" i="64"/>
  <c r="S1363" i="64"/>
  <c r="S1364" i="64"/>
  <c r="S1365" i="64"/>
  <c r="S1366" i="64"/>
  <c r="S1367" i="64"/>
  <c r="S1368" i="64"/>
  <c r="S1369" i="64"/>
  <c r="S1370" i="64"/>
  <c r="S1371" i="64"/>
  <c r="S1372" i="64"/>
  <c r="S1373" i="64"/>
  <c r="S1374" i="64"/>
  <c r="S1375" i="64"/>
  <c r="S1376" i="64"/>
  <c r="S1377" i="64"/>
  <c r="S1378" i="64"/>
  <c r="S1379" i="64"/>
  <c r="S1380" i="64"/>
  <c r="S1381" i="64"/>
  <c r="S1382" i="64"/>
  <c r="S1383" i="64"/>
  <c r="S1384" i="64"/>
  <c r="S1385" i="64"/>
  <c r="S1386" i="64"/>
  <c r="S1387" i="64"/>
  <c r="S1388" i="64"/>
  <c r="S1389" i="64"/>
  <c r="S1390" i="64"/>
  <c r="S1391" i="64"/>
  <c r="S1392" i="64"/>
  <c r="S1393" i="64"/>
  <c r="S1394" i="64"/>
  <c r="S1395" i="64"/>
  <c r="S1396" i="64"/>
  <c r="S1397" i="64"/>
  <c r="S1398" i="64"/>
  <c r="S1399" i="64"/>
  <c r="S1400" i="64"/>
  <c r="S1401" i="64"/>
  <c r="S1402" i="64"/>
  <c r="S1403" i="64"/>
  <c r="S1404" i="64"/>
  <c r="S1405" i="64"/>
  <c r="S1406" i="64"/>
  <c r="S1407" i="64"/>
  <c r="S1408" i="64"/>
  <c r="S1409" i="64"/>
  <c r="S1410" i="64"/>
  <c r="S1411" i="64"/>
  <c r="S1412" i="64"/>
  <c r="S1413" i="64"/>
  <c r="S1414" i="64"/>
  <c r="S1415" i="64"/>
  <c r="S1416" i="64"/>
  <c r="S1417" i="64"/>
  <c r="S1418" i="64"/>
  <c r="S1419" i="64"/>
  <c r="S1420" i="64"/>
  <c r="S1421" i="64"/>
  <c r="S1422" i="64"/>
  <c r="S1423" i="64"/>
  <c r="S1424" i="64"/>
  <c r="S1425" i="64"/>
  <c r="S1426" i="64"/>
  <c r="S1427" i="64"/>
  <c r="S1428" i="64"/>
  <c r="S1429" i="64"/>
  <c r="S1430" i="64"/>
  <c r="S1431" i="64"/>
  <c r="S1432" i="64"/>
  <c r="S1433" i="64"/>
  <c r="S1434" i="64"/>
  <c r="S1435" i="64"/>
  <c r="S1436" i="64"/>
  <c r="S1437" i="64"/>
  <c r="S1438" i="64"/>
  <c r="S1439" i="64"/>
  <c r="S1440" i="64"/>
  <c r="S1441" i="64"/>
  <c r="S1442" i="64"/>
  <c r="S1443" i="64"/>
  <c r="S1444" i="64"/>
  <c r="S1445" i="64"/>
  <c r="S1446" i="64"/>
  <c r="S1447" i="64"/>
  <c r="S1448" i="64"/>
  <c r="S1449" i="64"/>
  <c r="S1450" i="64"/>
  <c r="S1451" i="64"/>
  <c r="S1452" i="64"/>
  <c r="S1453" i="64"/>
  <c r="S1454" i="64"/>
  <c r="S1455" i="64"/>
  <c r="S1456" i="64"/>
  <c r="S1457" i="64"/>
  <c r="S1458" i="64"/>
  <c r="S1459" i="64"/>
  <c r="S1460" i="64"/>
  <c r="S1461" i="64"/>
  <c r="S1462" i="64"/>
  <c r="S1463" i="64"/>
  <c r="S1464" i="64"/>
  <c r="S1465" i="64"/>
  <c r="S1466" i="64"/>
  <c r="S1467" i="64"/>
  <c r="S1468" i="64"/>
  <c r="S1469" i="64"/>
  <c r="S1470" i="64"/>
  <c r="S1471" i="64"/>
  <c r="S1472" i="64"/>
  <c r="S1473" i="64"/>
  <c r="S1474" i="64"/>
  <c r="S1475" i="64"/>
  <c r="S1476" i="64"/>
  <c r="S1477" i="64"/>
  <c r="S1478" i="64"/>
  <c r="S1479" i="64"/>
  <c r="S1480" i="64"/>
  <c r="S1481" i="64"/>
  <c r="S1482" i="64"/>
  <c r="S1483" i="64"/>
  <c r="S1484" i="64"/>
  <c r="S1485" i="64"/>
  <c r="S1486" i="64"/>
  <c r="S1487" i="64"/>
  <c r="S1488" i="64"/>
  <c r="S1489" i="64"/>
  <c r="S1490" i="64"/>
  <c r="S1491" i="64"/>
  <c r="S1492" i="64"/>
  <c r="S1493" i="64"/>
  <c r="S1494" i="64"/>
  <c r="S1495" i="64"/>
  <c r="S1496" i="64"/>
  <c r="S1497" i="64"/>
  <c r="S1498" i="64"/>
  <c r="S1499" i="64"/>
  <c r="S1500" i="64"/>
  <c r="S1501" i="64"/>
  <c r="S1502" i="64"/>
  <c r="S1503" i="64"/>
  <c r="S1504" i="64"/>
  <c r="S1505" i="64"/>
  <c r="S1506" i="64"/>
  <c r="S1507" i="64"/>
  <c r="S1508" i="64"/>
  <c r="S1509" i="64"/>
  <c r="S1510" i="64"/>
  <c r="S1511" i="64"/>
  <c r="S1512" i="64"/>
  <c r="S1513" i="64"/>
  <c r="S1514" i="64"/>
  <c r="S1515" i="64"/>
  <c r="S1516" i="64"/>
  <c r="S1517" i="64"/>
  <c r="S1518" i="64"/>
  <c r="S1519" i="64"/>
  <c r="S1520" i="64"/>
  <c r="S1521" i="64"/>
  <c r="S1522" i="64"/>
  <c r="S1523" i="64"/>
  <c r="S1524" i="64"/>
  <c r="S1525" i="64"/>
  <c r="S1526" i="64"/>
  <c r="S1527" i="64"/>
  <c r="S1528" i="64"/>
  <c r="S1529" i="64"/>
  <c r="S1530" i="64"/>
  <c r="S1531" i="64"/>
  <c r="S1532" i="64"/>
  <c r="S1533" i="64"/>
  <c r="S1534" i="64"/>
  <c r="S1535" i="64"/>
  <c r="S1536" i="64"/>
  <c r="S1537" i="64"/>
  <c r="S1538" i="64"/>
  <c r="S1539" i="64"/>
  <c r="S1540" i="64"/>
  <c r="S1541" i="64"/>
  <c r="S1542" i="64"/>
  <c r="S1543" i="64"/>
  <c r="S1544" i="64"/>
  <c r="S1545" i="64"/>
  <c r="S1546" i="64"/>
  <c r="S1547" i="64"/>
  <c r="S1548" i="64"/>
  <c r="S1549" i="64"/>
  <c r="S1550" i="64"/>
  <c r="S1551" i="64"/>
  <c r="S1552" i="64"/>
  <c r="S1553" i="64"/>
  <c r="S1554" i="64"/>
  <c r="S1555" i="64"/>
  <c r="S1556" i="64"/>
  <c r="S1557" i="64"/>
  <c r="S1558" i="64"/>
  <c r="S1559" i="64"/>
  <c r="S1560" i="64"/>
  <c r="S1561" i="64"/>
  <c r="S1562" i="64"/>
  <c r="S1563" i="64"/>
  <c r="S1564" i="64"/>
  <c r="S1565" i="64"/>
  <c r="S1566" i="64"/>
  <c r="S1567" i="64"/>
  <c r="S1568" i="64"/>
  <c r="S1569" i="64"/>
  <c r="S1570" i="64"/>
  <c r="S1571" i="64"/>
  <c r="S1572" i="64"/>
  <c r="S1573" i="64"/>
  <c r="S1574" i="64"/>
  <c r="S1575" i="64"/>
  <c r="S1576" i="64"/>
  <c r="S1577" i="64"/>
  <c r="S1578" i="64"/>
  <c r="S1579" i="64"/>
  <c r="S1580" i="64"/>
  <c r="S1581" i="64"/>
  <c r="S1582" i="64"/>
  <c r="S1583" i="64"/>
  <c r="S1584" i="64"/>
  <c r="S1585" i="64"/>
  <c r="S1586" i="64"/>
  <c r="S1587" i="64"/>
  <c r="S1588" i="64"/>
  <c r="S1589" i="64"/>
  <c r="S1590" i="64"/>
  <c r="S1591" i="64"/>
  <c r="S1592" i="64"/>
  <c r="S1593" i="64"/>
  <c r="S1594" i="64"/>
  <c r="S1595" i="64"/>
  <c r="S1596" i="64"/>
  <c r="S1597" i="64"/>
  <c r="S1598" i="64"/>
  <c r="S1599" i="64"/>
  <c r="S1600" i="64"/>
  <c r="S1601" i="64"/>
  <c r="S1602" i="64"/>
  <c r="S1603" i="64"/>
  <c r="S1604" i="64"/>
  <c r="S1605" i="64"/>
  <c r="S1606" i="64"/>
  <c r="S1607" i="64"/>
  <c r="S1608" i="64"/>
  <c r="S1609" i="64"/>
  <c r="S1610" i="64"/>
  <c r="S1611" i="64"/>
  <c r="S1612" i="64"/>
  <c r="S1613" i="64"/>
  <c r="S1614" i="64"/>
  <c r="S1615" i="64"/>
  <c r="S1616" i="64"/>
  <c r="S1617" i="64"/>
  <c r="S1618" i="64"/>
  <c r="S1619" i="64"/>
  <c r="S1620" i="64"/>
  <c r="S1621" i="64"/>
  <c r="S1622" i="64"/>
  <c r="S1623" i="64"/>
  <c r="S1624" i="64"/>
  <c r="S1625" i="64"/>
  <c r="S1626" i="64"/>
  <c r="S1627" i="64"/>
  <c r="S1628" i="64"/>
  <c r="S1629" i="64"/>
  <c r="S1630" i="64"/>
  <c r="S1631" i="64"/>
  <c r="S1632" i="64"/>
  <c r="S1633" i="64"/>
  <c r="S1634" i="64"/>
  <c r="S1635" i="64"/>
  <c r="S1636" i="64"/>
  <c r="S1637" i="64"/>
  <c r="S1638" i="64"/>
  <c r="S1639" i="64"/>
  <c r="S1640" i="64"/>
  <c r="S1641" i="64"/>
  <c r="S1642" i="64"/>
  <c r="S1643" i="64"/>
  <c r="S1644" i="64"/>
  <c r="S1645" i="64"/>
  <c r="S1646" i="64"/>
  <c r="S1647" i="64"/>
  <c r="S1648" i="64"/>
  <c r="S1649" i="64"/>
  <c r="S1650" i="64"/>
  <c r="S1651" i="64"/>
  <c r="S1652" i="64"/>
  <c r="S1653" i="64"/>
  <c r="S1654" i="64"/>
  <c r="S1655" i="64"/>
  <c r="S1656" i="64"/>
  <c r="S1657" i="64"/>
  <c r="S1658" i="64"/>
  <c r="S1659" i="64"/>
  <c r="S1660" i="64"/>
  <c r="S1661" i="64"/>
  <c r="S1662" i="64"/>
  <c r="S1663" i="64"/>
  <c r="S1664" i="64"/>
  <c r="S1665" i="64"/>
  <c r="S1666" i="64"/>
  <c r="S1667" i="64"/>
  <c r="S1668" i="64"/>
  <c r="S1669" i="64"/>
  <c r="S1670" i="64"/>
  <c r="S1671" i="64"/>
  <c r="S1672" i="64"/>
  <c r="S1673" i="64"/>
  <c r="S1674" i="64"/>
  <c r="S1675" i="64"/>
  <c r="S1676" i="64"/>
  <c r="S1677" i="64"/>
  <c r="S1678" i="64"/>
  <c r="S1679" i="64"/>
  <c r="S1680" i="64"/>
  <c r="S1681" i="64"/>
  <c r="S1682" i="64"/>
  <c r="S1683" i="64"/>
  <c r="S1684" i="64"/>
  <c r="S1685" i="64"/>
  <c r="S1686" i="64"/>
  <c r="S1687" i="64"/>
  <c r="S1688" i="64"/>
  <c r="S1689" i="64"/>
  <c r="S1690" i="64"/>
  <c r="S1691" i="64"/>
  <c r="S1692" i="64"/>
  <c r="S1693" i="64"/>
  <c r="S1694" i="64"/>
  <c r="S1695" i="64"/>
  <c r="S1696" i="64"/>
  <c r="S1697" i="64"/>
  <c r="S1698" i="64"/>
  <c r="S1699" i="64"/>
  <c r="S1700" i="64"/>
  <c r="S1701" i="64"/>
  <c r="S1702" i="64"/>
  <c r="S1703" i="64"/>
  <c r="S1704" i="64"/>
  <c r="S1705" i="64"/>
  <c r="S1706" i="64"/>
  <c r="S1707" i="64"/>
  <c r="S1708" i="64"/>
  <c r="S1709" i="64"/>
  <c r="S1710" i="64"/>
  <c r="S1711" i="64"/>
  <c r="S1712" i="64"/>
  <c r="S1713" i="64"/>
  <c r="S1714" i="64"/>
  <c r="S1715" i="64"/>
  <c r="S1716" i="64"/>
  <c r="S1717" i="64"/>
  <c r="S1718" i="64"/>
  <c r="S1719" i="64"/>
  <c r="S1720" i="64"/>
  <c r="S1721" i="64"/>
  <c r="S1722" i="64"/>
  <c r="S1723" i="64"/>
  <c r="S1724" i="64"/>
  <c r="S1725" i="64"/>
  <c r="S1726" i="64"/>
  <c r="S1727" i="64"/>
  <c r="S1728" i="64"/>
  <c r="S1729" i="64"/>
  <c r="S1730" i="64"/>
  <c r="S1731" i="64"/>
  <c r="S1732" i="64"/>
  <c r="S1733" i="64"/>
  <c r="S1734" i="64"/>
  <c r="S1735" i="64"/>
  <c r="S1736" i="64"/>
  <c r="S1737" i="64"/>
  <c r="S1738" i="64"/>
  <c r="S1739" i="64"/>
  <c r="S1740" i="64"/>
  <c r="S1741" i="64"/>
  <c r="S1742" i="64"/>
  <c r="S1743" i="64"/>
  <c r="S1744" i="64"/>
  <c r="S1745" i="64"/>
  <c r="S1746" i="64"/>
  <c r="S1747" i="64"/>
  <c r="S1748" i="64"/>
  <c r="S1749" i="64"/>
  <c r="S1750" i="64"/>
  <c r="S1751" i="64"/>
  <c r="S1752" i="64"/>
  <c r="S1753" i="64"/>
  <c r="S1754" i="64"/>
  <c r="S1755" i="64"/>
  <c r="S1756" i="64"/>
  <c r="S1757" i="64"/>
  <c r="S1758" i="64"/>
  <c r="S1759" i="64"/>
  <c r="S1760" i="64"/>
  <c r="S1761" i="64"/>
  <c r="S1762" i="64"/>
  <c r="S1763" i="64"/>
  <c r="S1764" i="64"/>
  <c r="S1765" i="64"/>
  <c r="S1766" i="64"/>
  <c r="S1767" i="64"/>
  <c r="S1768" i="64"/>
  <c r="S1769" i="64"/>
  <c r="S1770" i="64"/>
  <c r="S1771" i="64"/>
  <c r="S1772" i="64"/>
  <c r="S1773" i="64"/>
  <c r="S1774" i="64"/>
  <c r="S1775" i="64"/>
  <c r="S1776" i="64"/>
  <c r="S1777" i="64"/>
  <c r="S1778" i="64"/>
  <c r="S1779" i="64"/>
  <c r="S1780" i="64"/>
  <c r="S1781" i="64"/>
  <c r="S1782" i="64"/>
  <c r="S1783" i="64"/>
  <c r="S1784" i="64"/>
  <c r="S1785" i="64"/>
  <c r="S1786" i="64"/>
  <c r="S1787" i="64"/>
  <c r="S1788" i="64"/>
  <c r="S1789" i="64"/>
  <c r="S1790" i="64"/>
  <c r="S1791" i="64"/>
  <c r="S1792" i="64"/>
  <c r="S1793" i="64"/>
  <c r="S1794" i="64"/>
  <c r="S1795" i="64"/>
  <c r="S1796" i="64"/>
  <c r="S1797" i="64"/>
  <c r="S1798" i="64"/>
  <c r="S1799" i="64"/>
  <c r="S1800" i="64"/>
  <c r="S1801" i="64"/>
  <c r="S1802" i="64"/>
  <c r="S1803" i="64"/>
  <c r="S1804" i="64"/>
  <c r="S1805" i="64"/>
  <c r="S1806" i="64"/>
  <c r="S1807" i="64"/>
  <c r="S1808" i="64"/>
  <c r="S1809" i="64"/>
  <c r="S1810" i="64"/>
  <c r="S1811" i="64"/>
  <c r="S1812" i="64"/>
  <c r="S1813" i="64"/>
  <c r="S1814" i="64"/>
  <c r="S1815" i="64"/>
  <c r="S1816" i="64"/>
  <c r="S1817" i="64"/>
  <c r="S1818" i="64"/>
  <c r="S1819" i="64"/>
  <c r="S1820" i="64"/>
  <c r="S1821" i="64"/>
  <c r="S1822" i="64"/>
  <c r="S1823" i="64"/>
  <c r="S1824" i="64"/>
  <c r="S1825" i="64"/>
  <c r="S1826" i="64"/>
  <c r="S1827" i="64"/>
  <c r="S1828" i="64"/>
  <c r="S1829" i="64"/>
  <c r="S1830" i="64"/>
  <c r="S1831" i="64"/>
  <c r="S1832" i="64"/>
  <c r="S1833" i="64"/>
  <c r="S1834" i="64"/>
  <c r="S1835" i="64"/>
  <c r="S1836" i="64"/>
  <c r="S1837" i="64"/>
  <c r="S1838" i="64"/>
  <c r="S1839" i="64"/>
  <c r="S1840" i="64"/>
  <c r="S1841" i="64"/>
  <c r="S1842" i="64"/>
  <c r="S1843" i="64"/>
  <c r="S1844" i="64"/>
  <c r="S1845" i="64"/>
  <c r="S1846" i="64"/>
  <c r="S1847" i="64"/>
  <c r="S1848" i="64"/>
  <c r="S1849" i="64"/>
  <c r="S1850" i="64"/>
  <c r="S1851" i="64"/>
  <c r="S1852" i="64"/>
  <c r="S1853" i="64"/>
  <c r="S1854" i="64"/>
  <c r="S1855" i="64"/>
  <c r="S1856" i="64"/>
  <c r="S1857" i="64"/>
  <c r="S1858" i="64"/>
  <c r="S1859" i="64"/>
  <c r="S1860" i="64"/>
  <c r="S1861" i="64"/>
  <c r="S1862" i="64"/>
  <c r="S1863" i="64"/>
  <c r="S1864" i="64"/>
  <c r="S1865" i="64"/>
  <c r="S1866" i="64"/>
  <c r="S1867" i="64"/>
  <c r="S1868" i="64"/>
  <c r="S1869" i="64"/>
  <c r="S1870" i="64"/>
  <c r="S1871" i="64"/>
  <c r="S1872" i="64"/>
  <c r="S1873" i="64"/>
  <c r="S1874" i="64"/>
  <c r="S1875" i="64"/>
  <c r="S1876" i="64"/>
  <c r="S1877" i="64"/>
  <c r="S1878" i="64"/>
  <c r="S1879" i="64"/>
  <c r="S1880" i="64"/>
  <c r="S1881" i="64"/>
  <c r="S1882" i="64"/>
  <c r="S1883" i="64"/>
  <c r="S1884" i="64"/>
  <c r="S1885" i="64"/>
  <c r="S1886" i="64"/>
  <c r="S1887" i="64"/>
  <c r="S1888" i="64"/>
  <c r="S1889" i="64"/>
  <c r="S1890" i="64"/>
  <c r="S1891" i="64"/>
  <c r="S1892" i="64"/>
  <c r="S1893" i="64"/>
  <c r="S1894" i="64"/>
  <c r="S1895" i="64"/>
  <c r="S1896" i="64"/>
  <c r="S1897" i="64"/>
  <c r="S1898" i="64"/>
  <c r="S1899" i="64"/>
  <c r="S1900" i="64"/>
  <c r="S1901" i="64"/>
  <c r="S1902" i="64"/>
  <c r="S1903" i="64"/>
  <c r="S1904" i="64"/>
  <c r="S1905" i="64"/>
  <c r="S1906" i="64"/>
  <c r="S1907" i="64"/>
  <c r="S1908" i="64"/>
  <c r="S1909" i="64"/>
  <c r="S1910" i="64"/>
  <c r="S1911" i="64"/>
  <c r="S1912" i="64"/>
  <c r="S1913" i="64"/>
  <c r="S1914" i="64"/>
  <c r="S1915" i="64"/>
  <c r="S1916" i="64"/>
  <c r="S1917" i="64"/>
  <c r="S1918" i="64"/>
  <c r="S1919" i="64"/>
  <c r="S1920" i="64"/>
  <c r="S1921" i="64"/>
  <c r="S1922" i="64"/>
  <c r="S1923" i="64"/>
  <c r="S1924" i="64"/>
  <c r="S1925" i="64"/>
  <c r="S1926" i="64"/>
  <c r="S1927" i="64"/>
  <c r="S1928" i="64"/>
  <c r="S1929" i="64"/>
  <c r="S1930" i="64"/>
  <c r="S1931" i="64"/>
  <c r="S1932" i="64"/>
  <c r="S1933" i="64"/>
  <c r="S1934" i="64"/>
  <c r="S1935" i="64"/>
  <c r="S1936" i="64"/>
  <c r="S1937" i="64"/>
  <c r="S1938" i="64"/>
  <c r="S1939" i="64"/>
  <c r="S1940" i="64"/>
  <c r="S1941" i="64"/>
  <c r="S1942" i="64"/>
  <c r="S1943" i="64"/>
  <c r="S1944" i="64"/>
  <c r="S1945" i="64"/>
  <c r="S1946" i="64"/>
  <c r="S1947" i="64"/>
  <c r="S1948" i="64"/>
  <c r="S1949" i="64"/>
  <c r="S1950" i="64"/>
  <c r="S1951" i="64"/>
  <c r="S1952" i="64"/>
  <c r="S1953" i="64"/>
  <c r="S1954" i="64"/>
  <c r="S1955" i="64"/>
  <c r="S1956" i="64"/>
  <c r="S1957" i="64"/>
  <c r="S1958" i="64"/>
  <c r="S1959" i="64"/>
  <c r="S1960" i="64"/>
  <c r="S1961" i="64"/>
  <c r="S1962" i="64"/>
  <c r="S1963" i="64"/>
  <c r="S1964" i="64"/>
  <c r="S1965" i="64"/>
  <c r="S1966" i="64"/>
  <c r="S1967" i="64"/>
  <c r="S1968" i="64"/>
  <c r="S1969" i="64"/>
  <c r="S1970" i="64"/>
  <c r="S1971" i="64"/>
  <c r="S1972" i="64"/>
  <c r="S1973" i="64"/>
  <c r="S1974" i="64"/>
  <c r="S1975" i="64"/>
  <c r="S1976" i="64"/>
  <c r="S1977" i="64"/>
  <c r="S1978" i="64"/>
  <c r="S1979" i="64"/>
  <c r="S1980" i="64"/>
  <c r="S1981" i="64"/>
  <c r="S1982" i="64"/>
  <c r="S1983" i="64"/>
  <c r="S1984" i="64"/>
  <c r="S1985" i="64"/>
  <c r="S1986" i="64"/>
  <c r="S1987" i="64"/>
  <c r="S1988" i="64"/>
  <c r="S1989" i="64"/>
  <c r="S1990" i="64"/>
  <c r="S1991" i="64"/>
  <c r="S1992" i="64"/>
  <c r="S1993" i="64"/>
  <c r="S1994" i="64"/>
  <c r="S1995" i="64"/>
  <c r="S1996" i="64"/>
  <c r="S1997" i="64"/>
  <c r="S1998" i="64"/>
  <c r="S1999" i="64"/>
  <c r="S2000" i="64"/>
  <c r="S2001" i="64"/>
  <c r="S2002" i="64"/>
  <c r="S2003" i="64"/>
  <c r="S2004" i="64"/>
  <c r="S2005" i="64"/>
  <c r="S2006" i="64"/>
  <c r="S2007" i="64"/>
  <c r="S2008" i="64"/>
  <c r="S2009" i="64"/>
  <c r="S2010" i="64"/>
  <c r="S2011" i="64"/>
  <c r="S2012" i="64"/>
  <c r="S2013" i="64"/>
  <c r="S2014" i="64"/>
  <c r="S2015" i="64"/>
  <c r="S2016" i="64"/>
  <c r="S2017" i="64"/>
  <c r="S2018" i="64"/>
  <c r="S2019" i="64"/>
  <c r="S2020" i="64"/>
  <c r="S2021" i="64"/>
  <c r="S2022" i="64"/>
  <c r="S2023" i="64"/>
  <c r="S2024" i="64"/>
  <c r="S2025" i="64"/>
  <c r="S2026" i="64"/>
  <c r="S2027" i="64"/>
  <c r="S2028" i="64"/>
  <c r="S2029" i="64"/>
  <c r="S2030" i="64"/>
  <c r="S2031" i="64"/>
  <c r="S2032" i="64"/>
  <c r="S2033" i="64"/>
  <c r="S2034" i="64"/>
  <c r="S2035" i="64"/>
  <c r="S2036" i="64"/>
  <c r="S2037" i="64"/>
  <c r="S2038" i="64"/>
  <c r="S2039" i="64"/>
  <c r="S2040" i="64"/>
  <c r="S2041" i="64"/>
  <c r="S2042" i="64"/>
  <c r="S2043" i="64"/>
  <c r="S2044" i="64"/>
  <c r="S2045" i="64"/>
  <c r="S2046" i="64"/>
  <c r="S2047" i="64"/>
  <c r="S2048" i="64"/>
  <c r="S2049" i="64"/>
  <c r="S2050" i="64"/>
  <c r="S2051" i="64"/>
  <c r="S2052" i="64"/>
  <c r="S2053" i="64"/>
  <c r="S2054" i="64"/>
  <c r="S2055" i="64"/>
  <c r="S2056" i="64"/>
  <c r="S2057" i="64"/>
  <c r="S2058" i="64"/>
  <c r="S2059" i="64"/>
  <c r="S2060" i="64"/>
  <c r="S2061" i="64"/>
  <c r="S2062" i="64"/>
  <c r="S2063" i="64"/>
  <c r="S2064" i="64"/>
  <c r="S2065" i="64"/>
  <c r="S2066" i="64"/>
  <c r="S2067" i="64"/>
  <c r="S2068" i="64"/>
  <c r="S2069" i="64"/>
  <c r="S2070" i="64"/>
  <c r="S2071" i="64"/>
  <c r="S2072" i="64"/>
  <c r="S2073" i="64"/>
  <c r="S2074" i="64"/>
  <c r="S2075" i="64"/>
  <c r="S2076" i="64"/>
  <c r="S2077" i="64"/>
  <c r="S2078" i="64"/>
  <c r="S2079" i="64"/>
  <c r="S2080" i="64"/>
  <c r="S2081" i="64"/>
  <c r="S2082" i="64"/>
  <c r="S2083" i="64"/>
  <c r="S2084" i="64"/>
  <c r="S2085" i="64"/>
  <c r="S2086" i="64"/>
  <c r="S2087" i="64"/>
  <c r="S2088" i="64"/>
  <c r="S2089" i="64"/>
  <c r="S2090" i="64"/>
  <c r="S2091" i="64"/>
  <c r="S2092" i="64"/>
  <c r="S2093" i="64"/>
  <c r="S2094" i="64"/>
  <c r="S2095" i="64"/>
  <c r="S2096" i="64"/>
  <c r="S2097" i="64"/>
  <c r="S2098" i="64"/>
  <c r="S2099" i="64"/>
  <c r="S2100" i="64"/>
  <c r="S2101" i="64"/>
  <c r="S2102" i="64"/>
  <c r="S2103" i="64"/>
  <c r="S2104" i="64"/>
  <c r="S2105" i="64"/>
  <c r="S2106" i="64"/>
  <c r="S2107" i="64"/>
  <c r="S2108" i="64"/>
  <c r="S2109" i="64"/>
  <c r="S2110" i="64"/>
  <c r="S2111" i="64"/>
  <c r="S2112" i="64"/>
  <c r="S2113" i="64"/>
  <c r="S2114" i="64"/>
  <c r="S2115" i="64"/>
  <c r="S2116" i="64"/>
  <c r="S2117" i="64"/>
  <c r="S2118" i="64"/>
  <c r="S2119" i="64"/>
  <c r="S2120" i="64"/>
  <c r="S2121" i="64"/>
  <c r="S2122" i="64"/>
  <c r="S2123" i="64"/>
  <c r="S2124" i="64"/>
  <c r="S2125" i="64"/>
  <c r="S2126" i="64"/>
  <c r="S2127" i="64"/>
  <c r="S2128" i="64"/>
  <c r="S2129" i="64"/>
  <c r="S2130" i="64"/>
  <c r="S2131" i="64"/>
  <c r="S2132" i="64"/>
  <c r="S2133" i="64"/>
  <c r="S2134" i="64"/>
  <c r="S2135" i="64"/>
  <c r="S2136" i="64"/>
  <c r="S2137" i="64"/>
  <c r="S2138" i="64"/>
  <c r="S2139" i="64"/>
  <c r="S2140" i="64"/>
  <c r="S2141" i="64"/>
  <c r="S2142" i="64"/>
  <c r="S2143" i="64"/>
  <c r="S2144" i="64"/>
  <c r="S2145" i="64"/>
  <c r="S2146" i="64"/>
  <c r="S2147" i="64"/>
  <c r="S2148" i="64"/>
  <c r="S2149" i="64"/>
  <c r="S2150" i="64"/>
  <c r="S2151" i="64"/>
  <c r="S2152" i="64"/>
  <c r="S2153" i="64"/>
  <c r="S2154" i="64"/>
  <c r="S2155" i="64"/>
  <c r="S2156" i="64"/>
  <c r="S2157" i="64"/>
  <c r="S2158" i="64"/>
  <c r="S2159" i="64"/>
  <c r="S2160" i="64"/>
  <c r="S2161" i="64"/>
  <c r="S2162" i="64"/>
  <c r="S2163" i="64"/>
  <c r="S2164" i="64"/>
  <c r="S2165" i="64"/>
  <c r="S2166" i="64"/>
  <c r="S2167" i="64"/>
  <c r="S2168" i="64"/>
  <c r="S2169" i="64"/>
  <c r="S2170" i="64"/>
  <c r="S2171" i="64"/>
  <c r="S2172" i="64"/>
  <c r="S2173" i="64"/>
  <c r="S2174" i="64"/>
  <c r="S2175" i="64"/>
  <c r="S2176" i="64"/>
  <c r="S2177" i="64"/>
  <c r="S2178" i="64"/>
  <c r="S2179" i="64"/>
  <c r="S2180" i="64"/>
  <c r="S2181" i="64"/>
  <c r="S2182" i="64"/>
  <c r="S2183" i="64"/>
  <c r="S2184" i="64"/>
  <c r="S2185" i="64"/>
  <c r="S2186" i="64"/>
  <c r="S2187" i="64"/>
  <c r="S2188" i="64"/>
  <c r="S2189" i="64"/>
  <c r="S2190" i="64"/>
  <c r="S2191" i="64"/>
  <c r="S2192" i="64"/>
  <c r="S2193" i="64"/>
  <c r="S2194" i="64"/>
  <c r="S2195" i="64"/>
  <c r="S2196" i="64"/>
  <c r="S2197" i="64"/>
  <c r="S2198" i="64"/>
  <c r="S2199" i="64"/>
  <c r="S2200" i="64"/>
  <c r="S2201" i="64"/>
  <c r="S2202" i="64"/>
  <c r="S2203" i="64"/>
  <c r="S2204" i="64"/>
  <c r="S2205" i="64"/>
  <c r="S2206" i="64"/>
  <c r="S2207" i="64"/>
  <c r="S2208" i="64"/>
  <c r="S2209" i="64"/>
  <c r="S2210" i="64"/>
  <c r="S2211" i="64"/>
  <c r="S2212" i="64"/>
  <c r="S2213" i="64"/>
  <c r="S2214" i="64"/>
  <c r="S2215" i="64"/>
  <c r="S2216" i="64"/>
  <c r="S2217" i="64"/>
  <c r="S2218" i="64"/>
  <c r="S2219" i="64"/>
  <c r="S2220" i="64"/>
  <c r="S2221" i="64"/>
  <c r="S2222" i="64"/>
  <c r="S2223" i="64"/>
  <c r="S2224" i="64"/>
  <c r="S2225" i="64"/>
  <c r="S2226" i="64"/>
  <c r="S2227" i="64"/>
  <c r="S2228" i="64"/>
  <c r="S2229" i="64"/>
  <c r="S2230" i="64"/>
  <c r="S2231" i="64"/>
  <c r="S2232" i="64"/>
  <c r="S2233" i="64"/>
  <c r="S2234" i="64"/>
  <c r="S2235" i="64"/>
  <c r="S2236" i="64"/>
  <c r="S2237" i="64"/>
  <c r="S2238" i="64"/>
  <c r="S2239" i="64"/>
  <c r="S2240" i="64"/>
  <c r="S2241" i="64"/>
  <c r="S2242" i="64"/>
  <c r="S2243" i="64"/>
  <c r="S2244" i="64"/>
  <c r="S2245" i="64"/>
  <c r="S2246" i="64"/>
  <c r="S2247" i="64"/>
  <c r="S2248" i="64"/>
  <c r="S2249" i="64"/>
  <c r="S2250" i="64"/>
  <c r="S2251" i="64"/>
  <c r="S2252" i="64"/>
  <c r="S2253" i="64"/>
  <c r="S2254" i="64"/>
  <c r="S2255" i="64"/>
  <c r="S2256" i="64"/>
  <c r="S2257" i="64"/>
  <c r="S2258" i="64"/>
  <c r="S2259" i="64"/>
  <c r="S2260" i="64"/>
  <c r="S2261" i="64"/>
  <c r="S2262" i="64"/>
  <c r="S2263" i="64"/>
  <c r="S2264" i="64"/>
  <c r="S2265" i="64"/>
  <c r="S2266" i="64"/>
  <c r="S2267" i="64"/>
  <c r="S2268" i="64"/>
  <c r="S2269" i="64"/>
  <c r="S2270" i="64"/>
  <c r="S2271" i="64"/>
  <c r="S2272" i="64"/>
  <c r="S2273" i="64"/>
  <c r="S2274" i="64"/>
  <c r="S2275" i="64"/>
  <c r="S2276" i="64"/>
  <c r="S2277" i="64"/>
  <c r="S2278" i="64"/>
  <c r="S2279" i="64"/>
  <c r="S2280" i="64"/>
  <c r="S2281" i="64"/>
  <c r="S2282" i="64"/>
  <c r="S2283" i="64"/>
  <c r="S2284" i="64"/>
  <c r="S2285" i="64"/>
  <c r="S2286" i="64"/>
  <c r="S2287" i="64"/>
  <c r="S2288" i="64"/>
  <c r="S2289" i="64"/>
  <c r="S2290" i="64"/>
  <c r="S2291" i="64"/>
  <c r="S2292" i="64"/>
  <c r="S2293" i="64"/>
  <c r="S2294" i="64"/>
  <c r="S2295" i="64"/>
  <c r="S2296" i="64"/>
  <c r="S2297" i="64"/>
  <c r="S2298" i="64"/>
  <c r="S2299" i="64"/>
  <c r="S2300" i="64"/>
  <c r="S2301" i="64"/>
  <c r="S2302" i="64"/>
  <c r="S2303" i="64"/>
  <c r="S2304" i="64"/>
  <c r="S2305" i="64"/>
  <c r="S2306" i="64"/>
  <c r="S2307" i="64"/>
  <c r="S2308" i="64"/>
  <c r="S2309" i="64"/>
  <c r="S2310" i="64"/>
  <c r="S2311" i="64"/>
  <c r="S2312" i="64"/>
  <c r="S2313" i="64"/>
  <c r="S2314" i="64"/>
  <c r="S2315" i="64"/>
  <c r="S2316" i="64"/>
  <c r="S2317" i="64"/>
  <c r="S2318" i="64"/>
  <c r="S2319" i="64"/>
  <c r="S2320" i="64"/>
  <c r="S2321" i="64"/>
  <c r="S2322" i="64"/>
  <c r="S2323" i="64"/>
  <c r="S2324" i="64"/>
  <c r="S2325" i="64"/>
  <c r="S2326" i="64"/>
  <c r="S2327" i="64"/>
  <c r="S2328" i="64"/>
  <c r="S2329" i="64"/>
  <c r="S2330" i="64"/>
  <c r="S2331" i="64"/>
  <c r="S2332" i="64"/>
  <c r="S2333" i="64"/>
  <c r="S2334" i="64"/>
  <c r="S2335" i="64"/>
  <c r="S2336" i="64"/>
  <c r="S2337" i="64"/>
  <c r="S2338" i="64"/>
  <c r="S2339" i="64"/>
  <c r="S2340" i="64"/>
  <c r="S2341" i="64"/>
  <c r="S2342" i="64"/>
  <c r="S2343" i="64"/>
  <c r="S2344" i="64"/>
  <c r="S2345" i="64"/>
  <c r="S2346" i="64"/>
  <c r="S2347" i="64"/>
  <c r="S2348" i="64"/>
  <c r="S2349" i="64"/>
  <c r="S2350" i="64"/>
  <c r="S2351" i="64"/>
  <c r="S2352" i="64"/>
  <c r="S2353" i="64"/>
  <c r="S2354" i="64"/>
  <c r="S2355" i="64"/>
  <c r="S2356" i="64"/>
  <c r="S2357" i="64"/>
  <c r="S2358" i="64"/>
  <c r="S2359" i="64"/>
  <c r="S2360" i="64"/>
  <c r="S2361" i="64"/>
  <c r="S2362" i="64"/>
  <c r="S2363" i="64"/>
  <c r="S2364" i="64"/>
  <c r="S2365" i="64"/>
  <c r="S2366" i="64"/>
  <c r="S2367" i="64"/>
  <c r="S2368" i="64"/>
  <c r="S2369" i="64"/>
  <c r="S2370" i="64"/>
  <c r="S2371" i="64"/>
  <c r="S2372" i="64"/>
  <c r="S2373" i="64"/>
  <c r="S2374" i="64"/>
  <c r="S2375" i="64"/>
  <c r="S2376" i="64"/>
  <c r="S2377" i="64"/>
  <c r="S2378" i="64"/>
  <c r="S2379" i="64"/>
  <c r="S2380" i="64"/>
  <c r="S2381" i="64"/>
  <c r="S2382" i="64"/>
  <c r="S2383" i="64"/>
  <c r="S2384" i="64"/>
  <c r="S2385" i="64"/>
  <c r="S2386" i="64"/>
  <c r="S2387" i="64"/>
  <c r="S2388" i="64"/>
  <c r="S2389" i="64"/>
  <c r="S2390" i="64"/>
  <c r="S2391" i="64"/>
  <c r="S2392" i="64"/>
  <c r="S2393" i="64"/>
  <c r="S2394" i="64"/>
  <c r="S2395" i="64"/>
  <c r="S2396" i="64"/>
  <c r="S2397" i="64"/>
  <c r="S2398" i="64"/>
  <c r="S2399" i="64"/>
  <c r="S2400" i="64"/>
  <c r="S2401" i="64"/>
  <c r="S2402" i="64"/>
  <c r="S2403" i="64"/>
  <c r="S2404" i="64"/>
  <c r="S2405" i="64"/>
  <c r="S2406" i="64"/>
  <c r="S2407" i="64"/>
  <c r="S2408" i="64"/>
  <c r="S2409" i="64"/>
  <c r="S2410" i="64"/>
  <c r="S2411" i="64"/>
  <c r="S2412" i="64"/>
  <c r="S2413" i="64"/>
  <c r="S2414" i="64"/>
  <c r="S2415" i="64"/>
  <c r="S2416" i="64"/>
  <c r="S2417" i="64"/>
  <c r="S2418" i="64"/>
  <c r="S2419" i="64"/>
  <c r="S2420" i="64"/>
  <c r="S2421" i="64"/>
  <c r="S2422" i="64"/>
  <c r="S2423" i="64"/>
  <c r="S2424" i="64"/>
  <c r="S2425" i="64"/>
  <c r="S2426" i="64"/>
  <c r="S2427" i="64"/>
  <c r="S2428" i="64"/>
  <c r="S2429" i="64"/>
  <c r="S2430" i="64"/>
  <c r="S2431" i="64"/>
  <c r="S2432" i="64"/>
  <c r="S2433" i="64"/>
  <c r="S2434" i="64"/>
  <c r="S2435" i="64"/>
  <c r="S2436" i="64"/>
  <c r="S2437" i="64"/>
  <c r="S2438" i="64"/>
  <c r="S2439" i="64"/>
  <c r="S2440" i="64"/>
  <c r="S2441" i="64"/>
  <c r="S2442" i="64"/>
  <c r="S2443" i="64"/>
  <c r="S2444" i="64"/>
  <c r="S2445" i="64"/>
  <c r="S2446" i="64"/>
  <c r="S2447" i="64"/>
  <c r="S2448" i="64"/>
  <c r="S2449" i="64"/>
  <c r="S2450" i="64"/>
  <c r="S2451" i="64"/>
  <c r="S2452" i="64"/>
  <c r="S2453" i="64"/>
  <c r="S2454" i="64"/>
  <c r="S2455" i="64"/>
  <c r="S2456" i="64"/>
  <c r="S2457" i="64"/>
  <c r="S2458" i="64"/>
  <c r="S2459" i="64"/>
  <c r="S2460" i="64"/>
  <c r="S2461" i="64"/>
  <c r="S2462" i="64"/>
  <c r="S2463" i="64"/>
  <c r="S2464" i="64"/>
  <c r="S2465" i="64"/>
  <c r="S2466" i="64"/>
  <c r="S2467" i="64"/>
  <c r="S2468" i="64"/>
  <c r="S2469" i="64"/>
  <c r="S2470" i="64"/>
  <c r="S2471" i="64"/>
  <c r="S2472" i="64"/>
  <c r="S2473" i="64"/>
  <c r="S2474" i="64"/>
  <c r="S2475" i="64"/>
  <c r="S2476" i="64"/>
  <c r="S2477" i="64"/>
  <c r="S2478" i="64"/>
  <c r="S2479" i="64"/>
  <c r="S2480" i="64"/>
  <c r="S2481" i="64"/>
  <c r="S2482" i="64"/>
  <c r="S2483" i="64"/>
  <c r="S2484" i="64"/>
  <c r="S2485" i="64"/>
  <c r="S2486" i="64"/>
  <c r="S2487" i="64"/>
  <c r="S2488" i="64"/>
  <c r="S2489" i="64"/>
  <c r="S2490" i="64"/>
  <c r="S2491" i="64"/>
  <c r="S2492" i="64"/>
  <c r="S2493" i="64"/>
  <c r="S2494" i="64"/>
  <c r="S2495" i="64"/>
  <c r="S2496" i="64"/>
  <c r="S2497" i="64"/>
  <c r="S2498" i="64"/>
  <c r="S2499" i="64"/>
  <c r="S2500" i="64"/>
  <c r="S2501" i="64"/>
  <c r="S2502" i="64"/>
  <c r="S2503" i="64"/>
  <c r="S2504" i="64"/>
  <c r="S2505" i="64"/>
  <c r="S2506" i="64"/>
  <c r="S2507" i="64"/>
  <c r="S2508" i="64"/>
  <c r="S2509" i="64"/>
  <c r="S2510" i="64"/>
  <c r="S2511" i="64"/>
  <c r="S2512" i="64"/>
  <c r="S2513" i="64"/>
  <c r="S2514" i="64"/>
  <c r="S2515" i="64"/>
  <c r="S2516" i="64"/>
  <c r="S2517" i="64"/>
  <c r="S2518" i="64"/>
  <c r="S2519" i="64"/>
  <c r="S2520" i="64"/>
  <c r="S2521" i="64"/>
  <c r="S2522" i="64"/>
  <c r="S2523" i="64"/>
  <c r="S2524" i="64"/>
  <c r="S2525" i="64"/>
  <c r="S2526" i="64"/>
  <c r="S2527" i="64"/>
  <c r="S2528" i="64"/>
  <c r="S2529" i="64"/>
  <c r="S2530" i="64"/>
  <c r="S2531" i="64"/>
  <c r="S2532" i="64"/>
  <c r="S2533" i="64"/>
  <c r="S2534" i="64"/>
  <c r="S2535" i="64"/>
  <c r="S2536" i="64"/>
  <c r="S2537" i="64"/>
  <c r="S2538" i="64"/>
  <c r="S2539" i="64"/>
  <c r="S2540" i="64"/>
  <c r="S2541" i="64"/>
  <c r="S2542" i="64"/>
  <c r="S2543" i="64"/>
  <c r="S2544" i="64"/>
  <c r="S2545" i="64"/>
  <c r="S2546" i="64"/>
  <c r="S2547" i="64"/>
  <c r="S2548" i="64"/>
  <c r="S2549" i="64"/>
  <c r="S2550" i="64"/>
  <c r="S2551" i="64"/>
  <c r="S2552" i="64"/>
  <c r="S2553" i="64"/>
  <c r="S2554" i="64"/>
  <c r="S2555" i="64"/>
  <c r="S2556" i="64"/>
  <c r="S2557" i="64"/>
  <c r="S2558" i="64"/>
  <c r="S2559" i="64"/>
  <c r="S2560" i="64"/>
  <c r="S2561" i="64"/>
  <c r="S2562" i="64"/>
  <c r="S2563" i="64"/>
  <c r="S2564" i="64"/>
  <c r="S2565" i="64"/>
  <c r="S2566" i="64"/>
  <c r="S2567" i="64"/>
  <c r="S2568" i="64"/>
  <c r="S2569" i="64"/>
  <c r="S2570" i="64"/>
  <c r="S2571" i="64"/>
  <c r="S2572" i="64"/>
  <c r="S2573" i="64"/>
  <c r="S2574" i="64"/>
  <c r="S2575" i="64"/>
  <c r="S2576" i="64"/>
  <c r="S2577" i="64"/>
  <c r="S2578" i="64"/>
  <c r="S2579" i="64"/>
  <c r="S2580" i="64"/>
  <c r="S2581" i="64"/>
  <c r="S2582" i="64"/>
  <c r="S2583" i="64"/>
  <c r="S2584" i="64"/>
  <c r="S2585" i="64"/>
  <c r="S2586" i="64"/>
  <c r="S2587" i="64"/>
  <c r="S2588" i="64"/>
  <c r="S2589" i="64"/>
  <c r="S2590" i="64"/>
  <c r="S2591" i="64"/>
  <c r="S2592" i="64"/>
  <c r="S2593" i="64"/>
  <c r="S2594" i="64"/>
  <c r="S2595" i="64"/>
  <c r="S2596" i="64"/>
  <c r="S2597" i="64"/>
  <c r="S2598" i="64"/>
  <c r="S2599" i="64"/>
  <c r="S2600" i="64"/>
  <c r="S2601" i="64"/>
  <c r="S2602" i="64"/>
  <c r="S2603" i="64"/>
  <c r="S2604" i="64"/>
  <c r="S2605" i="64"/>
  <c r="S2606" i="64"/>
  <c r="S2607" i="64"/>
  <c r="S2608" i="64"/>
  <c r="S2609" i="64"/>
  <c r="S2610" i="64"/>
  <c r="S2611" i="64"/>
  <c r="S2612" i="64"/>
  <c r="S2613" i="64"/>
  <c r="S2614" i="64"/>
  <c r="S2615" i="64"/>
  <c r="S2616" i="64"/>
  <c r="S2617" i="64"/>
  <c r="S2618" i="64"/>
  <c r="S2619" i="64"/>
  <c r="S2620" i="64"/>
  <c r="S2621" i="64"/>
  <c r="S2622" i="64"/>
  <c r="S2623" i="64"/>
  <c r="S2624" i="64"/>
  <c r="S2625" i="64"/>
  <c r="S2626" i="64"/>
  <c r="S2627" i="64"/>
  <c r="S2628" i="64"/>
  <c r="S2629" i="64"/>
  <c r="S2630" i="64"/>
  <c r="S2631" i="64"/>
  <c r="S2632" i="64"/>
  <c r="S2633" i="64"/>
  <c r="S2634" i="64"/>
  <c r="S2635" i="64"/>
  <c r="S2636" i="64"/>
  <c r="S2637" i="64"/>
  <c r="S2638" i="64"/>
  <c r="S2639" i="64"/>
  <c r="S2640" i="64"/>
  <c r="S2641" i="64"/>
  <c r="S2642" i="64"/>
  <c r="S2643" i="64"/>
  <c r="S2644" i="64"/>
  <c r="S2645" i="64"/>
  <c r="S2646" i="64"/>
  <c r="S2647" i="64"/>
  <c r="S2648" i="64"/>
  <c r="S2649" i="64"/>
  <c r="S2650" i="64"/>
  <c r="S2651" i="64"/>
  <c r="S2652" i="64"/>
  <c r="S2653" i="64"/>
  <c r="S2654" i="64"/>
  <c r="S2655" i="64"/>
  <c r="S2656" i="64"/>
  <c r="S2657" i="64"/>
  <c r="S2658" i="64"/>
  <c r="S2659" i="64"/>
  <c r="S2660" i="64"/>
  <c r="S2661" i="64"/>
  <c r="S2662" i="64"/>
  <c r="S2663" i="64"/>
  <c r="S2664" i="64"/>
  <c r="S2665" i="64"/>
  <c r="S2666" i="64"/>
  <c r="S2667" i="64"/>
  <c r="S2668" i="64"/>
  <c r="S2669" i="64"/>
  <c r="S2670" i="64"/>
  <c r="S2671" i="64"/>
  <c r="S2672" i="64"/>
  <c r="S2673" i="64"/>
  <c r="S2674" i="64"/>
  <c r="S2675" i="64"/>
  <c r="S2676" i="64"/>
  <c r="S2677" i="64"/>
  <c r="S2678" i="64"/>
  <c r="S2679" i="64"/>
  <c r="S2680" i="64"/>
  <c r="S2681" i="64"/>
  <c r="S2682" i="64"/>
  <c r="S2683" i="64"/>
  <c r="S2684" i="64"/>
  <c r="S2685" i="64"/>
  <c r="S2686" i="64"/>
  <c r="S2687" i="64"/>
  <c r="S2688" i="64"/>
  <c r="S2689" i="64"/>
  <c r="S2690" i="64"/>
  <c r="S2691" i="64"/>
  <c r="S2692" i="64"/>
  <c r="S2693" i="64"/>
  <c r="S2694" i="64"/>
  <c r="S2695" i="64"/>
  <c r="S2696" i="64"/>
  <c r="S2697" i="64"/>
  <c r="S2698" i="64"/>
  <c r="S2699" i="64"/>
  <c r="S2700" i="64"/>
  <c r="S2701" i="64"/>
  <c r="S2702" i="64"/>
  <c r="S2703" i="64"/>
  <c r="S2704" i="64"/>
  <c r="S2705" i="64"/>
  <c r="S2706" i="64"/>
  <c r="S2707" i="64"/>
  <c r="S2708" i="64"/>
  <c r="S2709" i="64"/>
  <c r="S2710" i="64"/>
  <c r="S2711" i="64"/>
  <c r="S2712" i="64"/>
  <c r="S2713" i="64"/>
  <c r="S2714" i="64"/>
  <c r="S2715" i="64"/>
  <c r="S2716" i="64"/>
  <c r="S2717" i="64"/>
  <c r="S2718" i="64"/>
  <c r="S2719" i="64"/>
  <c r="S2720" i="64"/>
  <c r="S2721" i="64"/>
  <c r="S2722" i="64"/>
  <c r="S2723" i="64"/>
  <c r="S2724" i="64"/>
  <c r="S2725" i="64"/>
  <c r="S2726" i="64"/>
  <c r="S2727" i="64"/>
  <c r="S2728" i="64"/>
  <c r="S2729" i="64"/>
  <c r="S2730" i="64"/>
  <c r="S2731" i="64"/>
  <c r="S2732" i="64"/>
  <c r="S2733" i="64"/>
  <c r="S2734" i="64"/>
  <c r="S2735" i="64"/>
  <c r="S2736" i="64"/>
  <c r="S2737" i="64"/>
  <c r="S2738" i="64"/>
  <c r="S2739" i="64"/>
  <c r="S2740" i="64"/>
  <c r="S2741" i="64"/>
  <c r="S2742" i="64"/>
  <c r="S2743" i="64"/>
  <c r="S2744" i="64"/>
  <c r="S2745" i="64"/>
  <c r="S2746" i="64"/>
  <c r="S2747" i="64"/>
  <c r="S2748" i="64"/>
  <c r="S2749" i="64"/>
  <c r="S2750" i="64"/>
  <c r="S2751" i="64"/>
  <c r="S2752" i="64"/>
  <c r="S2753" i="64"/>
  <c r="S2754" i="64"/>
  <c r="S2755" i="64"/>
  <c r="S2756" i="64"/>
  <c r="S2757" i="64"/>
  <c r="S2758" i="64"/>
  <c r="S2759" i="64"/>
  <c r="S2760" i="64"/>
  <c r="S2761" i="64"/>
  <c r="S2762" i="64"/>
  <c r="S2763" i="64"/>
  <c r="S2764" i="64"/>
  <c r="S2765" i="64"/>
  <c r="S2766" i="64"/>
  <c r="S2767" i="64"/>
  <c r="S2768" i="64"/>
  <c r="S2769" i="64"/>
  <c r="S2770" i="64"/>
  <c r="S2771" i="64"/>
  <c r="S2772" i="64"/>
  <c r="S2773" i="64"/>
  <c r="S2774" i="64"/>
  <c r="S2775" i="64"/>
  <c r="S2776" i="64"/>
  <c r="S2777" i="64"/>
  <c r="S2778" i="64"/>
  <c r="S2779" i="64"/>
  <c r="S2780" i="64"/>
  <c r="S2781" i="64"/>
  <c r="S2782" i="64"/>
  <c r="S2783" i="64"/>
  <c r="S2784" i="64"/>
  <c r="S2785" i="64"/>
  <c r="S2786" i="64"/>
  <c r="S2787" i="64"/>
  <c r="S2788" i="64"/>
  <c r="S2789" i="64"/>
  <c r="S2790" i="64"/>
  <c r="S2791" i="64"/>
  <c r="S2792" i="64"/>
  <c r="S2793" i="64"/>
  <c r="S2794" i="64"/>
  <c r="S2795" i="64"/>
  <c r="S2796" i="64"/>
  <c r="S2797" i="64"/>
  <c r="S2798" i="64"/>
  <c r="S2799" i="64"/>
  <c r="S2800" i="64"/>
  <c r="S2801" i="64"/>
  <c r="S2802" i="64"/>
  <c r="S2803" i="64"/>
  <c r="S2804" i="64"/>
  <c r="S2805" i="64"/>
  <c r="S2806" i="64"/>
  <c r="S2807" i="64"/>
  <c r="S2808" i="64"/>
  <c r="S2809" i="64"/>
  <c r="S2810" i="64"/>
  <c r="S2811" i="64"/>
  <c r="S2812" i="64"/>
  <c r="S2813" i="64"/>
  <c r="S2814" i="64"/>
  <c r="S2815" i="64"/>
  <c r="S2816" i="64"/>
  <c r="S2817" i="64"/>
  <c r="S2818" i="64"/>
  <c r="S2819" i="64"/>
  <c r="S2820" i="64"/>
  <c r="S2821" i="64"/>
  <c r="S2822" i="64"/>
  <c r="S2823" i="64"/>
  <c r="S2824" i="64"/>
  <c r="S2825" i="64"/>
  <c r="S2826" i="64"/>
  <c r="S2827" i="64"/>
  <c r="S2828" i="64"/>
  <c r="S2829" i="64"/>
  <c r="S2830" i="64"/>
  <c r="S2831" i="64"/>
  <c r="S2832" i="64"/>
  <c r="S2833" i="64"/>
  <c r="S2834" i="64"/>
  <c r="S2835" i="64"/>
  <c r="S2836" i="64"/>
  <c r="S2837" i="64"/>
  <c r="S2838" i="64"/>
  <c r="S2839" i="64"/>
  <c r="S2840" i="64"/>
  <c r="S2841" i="64"/>
  <c r="S2842" i="64"/>
  <c r="S2843" i="64"/>
  <c r="S2844" i="64"/>
  <c r="S2845" i="64"/>
  <c r="S2846" i="64"/>
  <c r="S2847" i="64"/>
  <c r="S2848" i="64"/>
  <c r="S2849" i="64"/>
  <c r="S2850" i="64"/>
  <c r="S2851" i="64"/>
  <c r="S2852" i="64"/>
  <c r="S2853" i="64"/>
  <c r="S2854" i="64"/>
  <c r="S2855" i="64"/>
  <c r="S2856" i="64"/>
  <c r="S2857" i="64"/>
  <c r="S2858" i="64"/>
  <c r="S2859" i="64"/>
  <c r="S2860" i="64"/>
  <c r="S2861" i="64"/>
  <c r="S2862" i="64"/>
  <c r="S2863" i="64"/>
  <c r="S2864" i="64"/>
  <c r="S2865" i="64"/>
  <c r="S2866" i="64"/>
  <c r="S2867" i="64"/>
  <c r="S2868" i="64"/>
  <c r="S2869" i="64"/>
  <c r="S2870" i="64"/>
  <c r="S2871" i="64"/>
  <c r="S2872" i="64"/>
  <c r="S2873" i="64"/>
  <c r="S2874" i="64"/>
  <c r="S2875" i="64"/>
  <c r="S2876" i="64"/>
  <c r="S2877" i="64"/>
  <c r="S2878" i="64"/>
  <c r="S2879" i="64"/>
  <c r="S2880" i="64"/>
  <c r="S2881" i="64"/>
  <c r="S2882" i="64"/>
  <c r="S2883" i="64"/>
  <c r="S2884" i="64"/>
  <c r="S2885" i="64"/>
  <c r="S2886" i="64"/>
  <c r="S2887" i="64"/>
  <c r="S2888" i="64"/>
  <c r="S2889" i="64"/>
  <c r="S2890" i="64"/>
  <c r="S2891" i="64"/>
  <c r="S2892" i="64"/>
  <c r="S2893" i="64"/>
  <c r="S2894" i="64"/>
  <c r="S2895" i="64"/>
  <c r="S2896" i="64"/>
  <c r="S2897" i="64"/>
  <c r="S2898" i="64"/>
  <c r="S2899" i="64"/>
  <c r="S2900" i="64"/>
  <c r="S2901" i="64"/>
  <c r="S2902" i="64"/>
  <c r="S2903" i="64"/>
  <c r="S2904" i="64"/>
  <c r="S2905" i="64"/>
  <c r="S2906" i="64"/>
  <c r="S2907" i="64"/>
  <c r="S2908" i="64"/>
  <c r="S2909" i="64"/>
  <c r="S2910" i="64"/>
  <c r="S2911" i="64"/>
  <c r="S2912" i="64"/>
  <c r="S2913" i="64"/>
  <c r="S2914" i="64"/>
  <c r="S2915" i="64"/>
  <c r="S2916" i="64"/>
  <c r="S2917" i="64"/>
  <c r="S2918" i="64"/>
  <c r="S2919" i="64"/>
  <c r="S2920" i="64"/>
  <c r="S2921" i="64"/>
  <c r="S2922" i="64"/>
  <c r="S2923" i="64"/>
  <c r="S2924" i="64"/>
  <c r="S2925" i="64"/>
  <c r="S2926" i="64"/>
  <c r="S2927" i="64"/>
  <c r="S2928" i="64"/>
  <c r="S2929" i="64"/>
  <c r="S2930" i="64"/>
  <c r="S2931" i="64"/>
  <c r="S2932" i="64"/>
  <c r="S2933" i="64"/>
  <c r="S2934" i="64"/>
  <c r="S2935" i="64"/>
  <c r="S2936" i="64"/>
  <c r="S2937" i="64"/>
  <c r="S2938" i="64"/>
  <c r="S2939" i="64"/>
  <c r="S2940" i="64"/>
  <c r="S2941" i="64"/>
  <c r="S2942" i="64"/>
  <c r="S2943" i="64"/>
  <c r="S2944" i="64"/>
  <c r="S2945" i="64"/>
  <c r="S2946" i="64"/>
  <c r="S2947" i="64"/>
  <c r="S2948" i="64"/>
  <c r="S2949" i="64"/>
  <c r="S2950" i="64"/>
  <c r="S2951" i="64"/>
  <c r="S2952" i="64"/>
  <c r="S2953" i="64"/>
  <c r="S2954" i="64"/>
  <c r="S2955" i="64"/>
  <c r="S2956" i="64"/>
  <c r="S2957" i="64"/>
  <c r="S2958" i="64"/>
  <c r="S2959" i="64"/>
  <c r="S2960" i="64"/>
  <c r="S2961" i="64"/>
  <c r="S2962" i="64"/>
  <c r="S2963" i="64"/>
  <c r="S2964" i="64"/>
  <c r="S2965" i="64"/>
  <c r="S2966" i="64"/>
  <c r="S2967" i="64"/>
  <c r="S2968" i="64"/>
  <c r="S2969" i="64"/>
  <c r="S2970" i="64"/>
  <c r="S2971" i="64"/>
  <c r="S2972" i="64"/>
  <c r="S2973" i="64"/>
  <c r="S2974" i="64"/>
  <c r="S2975" i="64"/>
  <c r="S2976" i="64"/>
  <c r="S2977" i="64"/>
  <c r="S2978" i="64"/>
  <c r="S2979" i="64"/>
  <c r="S2980" i="64"/>
  <c r="S2981" i="64"/>
  <c r="S2982" i="64"/>
  <c r="S2983" i="64"/>
  <c r="S2984" i="64"/>
  <c r="S2985" i="64"/>
  <c r="S2986" i="64"/>
  <c r="S2987" i="64"/>
  <c r="S2988" i="64"/>
  <c r="S2989" i="64"/>
  <c r="S2990" i="64"/>
  <c r="S2991" i="64"/>
  <c r="S2992" i="64"/>
  <c r="S2993" i="64"/>
  <c r="S2994" i="64"/>
  <c r="S2995" i="64"/>
  <c r="S2996" i="64"/>
  <c r="S2997" i="64"/>
  <c r="S2998" i="64"/>
  <c r="S2999" i="64"/>
  <c r="S3000" i="64"/>
  <c r="S3001" i="64"/>
  <c r="S3002" i="64"/>
  <c r="S3003" i="64"/>
  <c r="S3004" i="64"/>
  <c r="S3005" i="64"/>
  <c r="S3006" i="64"/>
  <c r="S3007" i="64"/>
  <c r="S3008" i="64"/>
  <c r="S3009" i="64"/>
  <c r="S3010" i="64"/>
  <c r="S3011" i="64"/>
  <c r="S3012" i="64"/>
  <c r="S3013" i="64"/>
  <c r="S3014" i="64"/>
  <c r="S3015" i="64"/>
  <c r="R17" i="64"/>
  <c r="R18" i="64"/>
  <c r="R19" i="64"/>
  <c r="R20" i="64"/>
  <c r="R21" i="64"/>
  <c r="R22" i="64"/>
  <c r="R23" i="64"/>
  <c r="R24" i="64"/>
  <c r="R25" i="64"/>
  <c r="R26" i="64"/>
  <c r="R27" i="64"/>
  <c r="R28" i="64"/>
  <c r="R29" i="64"/>
  <c r="R30" i="64"/>
  <c r="R31" i="64"/>
  <c r="R32" i="64"/>
  <c r="R33" i="64"/>
  <c r="R34" i="64"/>
  <c r="R35" i="64"/>
  <c r="R36" i="64"/>
  <c r="R37" i="64"/>
  <c r="R38" i="64"/>
  <c r="R39" i="64"/>
  <c r="R40" i="64"/>
  <c r="R41" i="64"/>
  <c r="R42" i="64"/>
  <c r="R43" i="64"/>
  <c r="R44" i="64"/>
  <c r="R45" i="64"/>
  <c r="R46" i="64"/>
  <c r="R47" i="64"/>
  <c r="R48" i="64"/>
  <c r="R49" i="64"/>
  <c r="R50" i="64"/>
  <c r="R51" i="64"/>
  <c r="R52" i="64"/>
  <c r="R53" i="64"/>
  <c r="R54" i="64"/>
  <c r="R55" i="64"/>
  <c r="R56" i="64"/>
  <c r="R57" i="64"/>
  <c r="R58" i="64"/>
  <c r="R59" i="64"/>
  <c r="R60" i="64"/>
  <c r="R61" i="64"/>
  <c r="R62" i="64"/>
  <c r="R63" i="64"/>
  <c r="R64" i="64"/>
  <c r="R65" i="64"/>
  <c r="R66" i="64"/>
  <c r="R67" i="64"/>
  <c r="R68" i="64"/>
  <c r="R69" i="64"/>
  <c r="R70" i="64"/>
  <c r="R71" i="64"/>
  <c r="R72" i="64"/>
  <c r="R73" i="64"/>
  <c r="R74" i="64"/>
  <c r="R75" i="64"/>
  <c r="R76" i="64"/>
  <c r="R77" i="64"/>
  <c r="R78" i="64"/>
  <c r="R79" i="64"/>
  <c r="R80" i="64"/>
  <c r="R81" i="64"/>
  <c r="R82" i="64"/>
  <c r="R83" i="64"/>
  <c r="R84" i="64"/>
  <c r="R85" i="64"/>
  <c r="R86" i="64"/>
  <c r="R87" i="64"/>
  <c r="R88" i="64"/>
  <c r="R89" i="64"/>
  <c r="R90" i="64"/>
  <c r="R91" i="64"/>
  <c r="R92" i="64"/>
  <c r="R93" i="64"/>
  <c r="R94" i="64"/>
  <c r="R95" i="64"/>
  <c r="R96" i="64"/>
  <c r="R97" i="64"/>
  <c r="R98" i="64"/>
  <c r="R99" i="64"/>
  <c r="R100" i="64"/>
  <c r="R101" i="64"/>
  <c r="R102" i="64"/>
  <c r="R103" i="64"/>
  <c r="R104" i="64"/>
  <c r="R105" i="64"/>
  <c r="R106" i="64"/>
  <c r="R107" i="64"/>
  <c r="R108" i="64"/>
  <c r="R109" i="64"/>
  <c r="R110" i="64"/>
  <c r="R111" i="64"/>
  <c r="R112" i="64"/>
  <c r="R113" i="64"/>
  <c r="R114" i="64"/>
  <c r="R115" i="64"/>
  <c r="R116" i="64"/>
  <c r="R117" i="64"/>
  <c r="R118" i="64"/>
  <c r="R119" i="64"/>
  <c r="R120" i="64"/>
  <c r="R121" i="64"/>
  <c r="R122" i="64"/>
  <c r="R123" i="64"/>
  <c r="R124" i="64"/>
  <c r="R125" i="64"/>
  <c r="R126" i="64"/>
  <c r="R127" i="64"/>
  <c r="R128" i="64"/>
  <c r="R129" i="64"/>
  <c r="R130" i="64"/>
  <c r="R131" i="64"/>
  <c r="R132" i="64"/>
  <c r="R133" i="64"/>
  <c r="R134" i="64"/>
  <c r="R135" i="64"/>
  <c r="R136" i="64"/>
  <c r="R137" i="64"/>
  <c r="R138" i="64"/>
  <c r="R139" i="64"/>
  <c r="R140" i="64"/>
  <c r="R141" i="64"/>
  <c r="R142" i="64"/>
  <c r="R143" i="64"/>
  <c r="R144" i="64"/>
  <c r="R145" i="64"/>
  <c r="R146" i="64"/>
  <c r="R147" i="64"/>
  <c r="R148" i="64"/>
  <c r="R149" i="64"/>
  <c r="R150" i="64"/>
  <c r="R151" i="64"/>
  <c r="R152" i="64"/>
  <c r="R153" i="64"/>
  <c r="R154" i="64"/>
  <c r="R155" i="64"/>
  <c r="R156" i="64"/>
  <c r="R157" i="64"/>
  <c r="R158" i="64"/>
  <c r="R159" i="64"/>
  <c r="R160" i="64"/>
  <c r="R161" i="64"/>
  <c r="R162" i="64"/>
  <c r="R163" i="64"/>
  <c r="R164" i="64"/>
  <c r="R165" i="64"/>
  <c r="R166" i="64"/>
  <c r="R167" i="64"/>
  <c r="R168" i="64"/>
  <c r="R169" i="64"/>
  <c r="R170" i="64"/>
  <c r="R171" i="64"/>
  <c r="R172" i="64"/>
  <c r="R173" i="64"/>
  <c r="R174" i="64"/>
  <c r="R175" i="64"/>
  <c r="R176" i="64"/>
  <c r="R177" i="64"/>
  <c r="R178" i="64"/>
  <c r="R179" i="64"/>
  <c r="R180" i="64"/>
  <c r="R181" i="64"/>
  <c r="R182" i="64"/>
  <c r="R183" i="64"/>
  <c r="R184" i="64"/>
  <c r="R185" i="64"/>
  <c r="R186" i="64"/>
  <c r="R187" i="64"/>
  <c r="R188" i="64"/>
  <c r="R189" i="64"/>
  <c r="R190" i="64"/>
  <c r="R191" i="64"/>
  <c r="R192" i="64"/>
  <c r="R193" i="64"/>
  <c r="R194" i="64"/>
  <c r="R195" i="64"/>
  <c r="R196" i="64"/>
  <c r="R197" i="64"/>
  <c r="R198" i="64"/>
  <c r="R199" i="64"/>
  <c r="R200" i="64"/>
  <c r="R201" i="64"/>
  <c r="R202" i="64"/>
  <c r="R203" i="64"/>
  <c r="R204" i="64"/>
  <c r="R205" i="64"/>
  <c r="R206" i="64"/>
  <c r="R207" i="64"/>
  <c r="R208" i="64"/>
  <c r="R209" i="64"/>
  <c r="R210" i="64"/>
  <c r="R211" i="64"/>
  <c r="R212" i="64"/>
  <c r="R213" i="64"/>
  <c r="R214" i="64"/>
  <c r="R215" i="64"/>
  <c r="R216" i="64"/>
  <c r="R217" i="64"/>
  <c r="R218" i="64"/>
  <c r="R219" i="64"/>
  <c r="R220" i="64"/>
  <c r="R221" i="64"/>
  <c r="R222" i="64"/>
  <c r="R223" i="64"/>
  <c r="R224" i="64"/>
  <c r="R225" i="64"/>
  <c r="R226" i="64"/>
  <c r="R227" i="64"/>
  <c r="R228" i="64"/>
  <c r="R229" i="64"/>
  <c r="R230" i="64"/>
  <c r="R231" i="64"/>
  <c r="R232" i="64"/>
  <c r="R233" i="64"/>
  <c r="R234" i="64"/>
  <c r="R235" i="64"/>
  <c r="R236" i="64"/>
  <c r="R237" i="64"/>
  <c r="R238" i="64"/>
  <c r="R239" i="64"/>
  <c r="R240" i="64"/>
  <c r="R241" i="64"/>
  <c r="R242" i="64"/>
  <c r="R243" i="64"/>
  <c r="R244" i="64"/>
  <c r="R245" i="64"/>
  <c r="R246" i="64"/>
  <c r="R247" i="64"/>
  <c r="R248" i="64"/>
  <c r="R249" i="64"/>
  <c r="R250" i="64"/>
  <c r="R251" i="64"/>
  <c r="R252" i="64"/>
  <c r="R253" i="64"/>
  <c r="R254" i="64"/>
  <c r="R255" i="64"/>
  <c r="R256" i="64"/>
  <c r="R257" i="64"/>
  <c r="R258" i="64"/>
  <c r="R259" i="64"/>
  <c r="R260" i="64"/>
  <c r="R261" i="64"/>
  <c r="R262" i="64"/>
  <c r="R263" i="64"/>
  <c r="R264" i="64"/>
  <c r="R265" i="64"/>
  <c r="R266" i="64"/>
  <c r="R267" i="64"/>
  <c r="R268" i="64"/>
  <c r="R269" i="64"/>
  <c r="R270" i="64"/>
  <c r="R271" i="64"/>
  <c r="R272" i="64"/>
  <c r="R273" i="64"/>
  <c r="R274" i="64"/>
  <c r="R275" i="64"/>
  <c r="R276" i="64"/>
  <c r="R277" i="64"/>
  <c r="R278" i="64"/>
  <c r="R279" i="64"/>
  <c r="R280" i="64"/>
  <c r="R281" i="64"/>
  <c r="R282" i="64"/>
  <c r="R283" i="64"/>
  <c r="R284" i="64"/>
  <c r="R285" i="64"/>
  <c r="R286" i="64"/>
  <c r="R287" i="64"/>
  <c r="R288" i="64"/>
  <c r="R289" i="64"/>
  <c r="R290" i="64"/>
  <c r="R291" i="64"/>
  <c r="R292" i="64"/>
  <c r="R293" i="64"/>
  <c r="R294" i="64"/>
  <c r="R295" i="64"/>
  <c r="R296" i="64"/>
  <c r="R297" i="64"/>
  <c r="R298" i="64"/>
  <c r="R299" i="64"/>
  <c r="R300" i="64"/>
  <c r="R301" i="64"/>
  <c r="R302" i="64"/>
  <c r="R303" i="64"/>
  <c r="R304" i="64"/>
  <c r="R305" i="64"/>
  <c r="R306" i="64"/>
  <c r="R307" i="64"/>
  <c r="R308" i="64"/>
  <c r="R309" i="64"/>
  <c r="R310" i="64"/>
  <c r="R311" i="64"/>
  <c r="R312" i="64"/>
  <c r="R313" i="64"/>
  <c r="R314" i="64"/>
  <c r="R315" i="64"/>
  <c r="R316" i="64"/>
  <c r="R317" i="64"/>
  <c r="R318" i="64"/>
  <c r="R319" i="64"/>
  <c r="R320" i="64"/>
  <c r="R321" i="64"/>
  <c r="R322" i="64"/>
  <c r="R323" i="64"/>
  <c r="R324" i="64"/>
  <c r="R325" i="64"/>
  <c r="R326" i="64"/>
  <c r="R327" i="64"/>
  <c r="R328" i="64"/>
  <c r="R329" i="64"/>
  <c r="R330" i="64"/>
  <c r="R331" i="64"/>
  <c r="R332" i="64"/>
  <c r="R333" i="64"/>
  <c r="R334" i="64"/>
  <c r="R335" i="64"/>
  <c r="R336" i="64"/>
  <c r="R337" i="64"/>
  <c r="R338" i="64"/>
  <c r="R339" i="64"/>
  <c r="R340" i="64"/>
  <c r="R341" i="64"/>
  <c r="R342" i="64"/>
  <c r="R343" i="64"/>
  <c r="R344" i="64"/>
  <c r="R345" i="64"/>
  <c r="R346" i="64"/>
  <c r="R347" i="64"/>
  <c r="R348" i="64"/>
  <c r="R349" i="64"/>
  <c r="R350" i="64"/>
  <c r="R351" i="64"/>
  <c r="R352" i="64"/>
  <c r="R353" i="64"/>
  <c r="R354" i="64"/>
  <c r="R355" i="64"/>
  <c r="R356" i="64"/>
  <c r="R357" i="64"/>
  <c r="R358" i="64"/>
  <c r="R359" i="64"/>
  <c r="R360" i="64"/>
  <c r="R361" i="64"/>
  <c r="R362" i="64"/>
  <c r="R363" i="64"/>
  <c r="R364" i="64"/>
  <c r="R365" i="64"/>
  <c r="R366" i="64"/>
  <c r="R367" i="64"/>
  <c r="R368" i="64"/>
  <c r="R369" i="64"/>
  <c r="R370" i="64"/>
  <c r="R371" i="64"/>
  <c r="R372" i="64"/>
  <c r="R373" i="64"/>
  <c r="R374" i="64"/>
  <c r="R375" i="64"/>
  <c r="R376" i="64"/>
  <c r="R377" i="64"/>
  <c r="R378" i="64"/>
  <c r="R379" i="64"/>
  <c r="R380" i="64"/>
  <c r="R381" i="64"/>
  <c r="R382" i="64"/>
  <c r="R383" i="64"/>
  <c r="R384" i="64"/>
  <c r="R385" i="64"/>
  <c r="R386" i="64"/>
  <c r="R387" i="64"/>
  <c r="R388" i="64"/>
  <c r="R389" i="64"/>
  <c r="R390" i="64"/>
  <c r="R391" i="64"/>
  <c r="R392" i="64"/>
  <c r="R393" i="64"/>
  <c r="R394" i="64"/>
  <c r="R395" i="64"/>
  <c r="R396" i="64"/>
  <c r="R397" i="64"/>
  <c r="R398" i="64"/>
  <c r="R399" i="64"/>
  <c r="R400" i="64"/>
  <c r="R401" i="64"/>
  <c r="R402" i="64"/>
  <c r="R403" i="64"/>
  <c r="R404" i="64"/>
  <c r="R405" i="64"/>
  <c r="R406" i="64"/>
  <c r="R407" i="64"/>
  <c r="R408" i="64"/>
  <c r="R409" i="64"/>
  <c r="R410" i="64"/>
  <c r="R411" i="64"/>
  <c r="R412" i="64"/>
  <c r="R413" i="64"/>
  <c r="R414" i="64"/>
  <c r="R415" i="64"/>
  <c r="R416" i="64"/>
  <c r="R417" i="64"/>
  <c r="R418" i="64"/>
  <c r="R419" i="64"/>
  <c r="R420" i="64"/>
  <c r="R421" i="64"/>
  <c r="R422" i="64"/>
  <c r="R423" i="64"/>
  <c r="R424" i="64"/>
  <c r="R425" i="64"/>
  <c r="R426" i="64"/>
  <c r="R427" i="64"/>
  <c r="R428" i="64"/>
  <c r="R429" i="64"/>
  <c r="R430" i="64"/>
  <c r="R431" i="64"/>
  <c r="R432" i="64"/>
  <c r="R433" i="64"/>
  <c r="R434" i="64"/>
  <c r="R435" i="64"/>
  <c r="R436" i="64"/>
  <c r="R437" i="64"/>
  <c r="R438" i="64"/>
  <c r="R439" i="64"/>
  <c r="R440" i="64"/>
  <c r="R441" i="64"/>
  <c r="R442" i="64"/>
  <c r="R443" i="64"/>
  <c r="R444" i="64"/>
  <c r="R445" i="64"/>
  <c r="R446" i="64"/>
  <c r="R447" i="64"/>
  <c r="R448" i="64"/>
  <c r="R449" i="64"/>
  <c r="R450" i="64"/>
  <c r="R451" i="64"/>
  <c r="R452" i="64"/>
  <c r="R453" i="64"/>
  <c r="R454" i="64"/>
  <c r="R455" i="64"/>
  <c r="R456" i="64"/>
  <c r="R457" i="64"/>
  <c r="R458" i="64"/>
  <c r="R459" i="64"/>
  <c r="R460" i="64"/>
  <c r="R461" i="64"/>
  <c r="R462" i="64"/>
  <c r="R463" i="64"/>
  <c r="R464" i="64"/>
  <c r="R465" i="64"/>
  <c r="R466" i="64"/>
  <c r="R467" i="64"/>
  <c r="R468" i="64"/>
  <c r="R469" i="64"/>
  <c r="R470" i="64"/>
  <c r="R471" i="64"/>
  <c r="R472" i="64"/>
  <c r="R473" i="64"/>
  <c r="R474" i="64"/>
  <c r="R475" i="64"/>
  <c r="R476" i="64"/>
  <c r="R477" i="64"/>
  <c r="R478" i="64"/>
  <c r="R479" i="64"/>
  <c r="R480" i="64"/>
  <c r="R481" i="64"/>
  <c r="R482" i="64"/>
  <c r="R483" i="64"/>
  <c r="R484" i="64"/>
  <c r="R485" i="64"/>
  <c r="R486" i="64"/>
  <c r="R487" i="64"/>
  <c r="R488" i="64"/>
  <c r="R489" i="64"/>
  <c r="R490" i="64"/>
  <c r="R491" i="64"/>
  <c r="R492" i="64"/>
  <c r="R493" i="64"/>
  <c r="R494" i="64"/>
  <c r="R495" i="64"/>
  <c r="R496" i="64"/>
  <c r="R497" i="64"/>
  <c r="R498" i="64"/>
  <c r="R499" i="64"/>
  <c r="R500" i="64"/>
  <c r="R501" i="64"/>
  <c r="R502" i="64"/>
  <c r="R503" i="64"/>
  <c r="R504" i="64"/>
  <c r="R505" i="64"/>
  <c r="R506" i="64"/>
  <c r="R507" i="64"/>
  <c r="R508" i="64"/>
  <c r="R509" i="64"/>
  <c r="R510" i="64"/>
  <c r="R511" i="64"/>
  <c r="R512" i="64"/>
  <c r="R513" i="64"/>
  <c r="R514" i="64"/>
  <c r="R515" i="64"/>
  <c r="R516" i="64"/>
  <c r="R517" i="64"/>
  <c r="R518" i="64"/>
  <c r="R519" i="64"/>
  <c r="R520" i="64"/>
  <c r="R521" i="64"/>
  <c r="R522" i="64"/>
  <c r="R523" i="64"/>
  <c r="R524" i="64"/>
  <c r="R525" i="64"/>
  <c r="R526" i="64"/>
  <c r="R527" i="64"/>
  <c r="R528" i="64"/>
  <c r="R529" i="64"/>
  <c r="R530" i="64"/>
  <c r="R531" i="64"/>
  <c r="R532" i="64"/>
  <c r="R533" i="64"/>
  <c r="R534" i="64"/>
  <c r="R535" i="64"/>
  <c r="R536" i="64"/>
  <c r="R537" i="64"/>
  <c r="R538" i="64"/>
  <c r="R539" i="64"/>
  <c r="R540" i="64"/>
  <c r="R541" i="64"/>
  <c r="R542" i="64"/>
  <c r="R543" i="64"/>
  <c r="R544" i="64"/>
  <c r="R545" i="64"/>
  <c r="R546" i="64"/>
  <c r="R547" i="64"/>
  <c r="R548" i="64"/>
  <c r="R549" i="64"/>
  <c r="R550" i="64"/>
  <c r="R551" i="64"/>
  <c r="R552" i="64"/>
  <c r="R553" i="64"/>
  <c r="R554" i="64"/>
  <c r="R555" i="64"/>
  <c r="R556" i="64"/>
  <c r="R557" i="64"/>
  <c r="R558" i="64"/>
  <c r="R559" i="64"/>
  <c r="R560" i="64"/>
  <c r="R561" i="64"/>
  <c r="R562" i="64"/>
  <c r="R563" i="64"/>
  <c r="R564" i="64"/>
  <c r="R565" i="64"/>
  <c r="R566" i="64"/>
  <c r="R567" i="64"/>
  <c r="R568" i="64"/>
  <c r="R569" i="64"/>
  <c r="R570" i="64"/>
  <c r="R571" i="64"/>
  <c r="R572" i="64"/>
  <c r="R573" i="64"/>
  <c r="R574" i="64"/>
  <c r="R575" i="64"/>
  <c r="R576" i="64"/>
  <c r="R577" i="64"/>
  <c r="R578" i="64"/>
  <c r="R579" i="64"/>
  <c r="R580" i="64"/>
  <c r="R581" i="64"/>
  <c r="R582" i="64"/>
  <c r="R583" i="64"/>
  <c r="R584" i="64"/>
  <c r="R585" i="64"/>
  <c r="R586" i="64"/>
  <c r="R587" i="64"/>
  <c r="R588" i="64"/>
  <c r="R589" i="64"/>
  <c r="R590" i="64"/>
  <c r="R591" i="64"/>
  <c r="R592" i="64"/>
  <c r="R593" i="64"/>
  <c r="R594" i="64"/>
  <c r="R595" i="64"/>
  <c r="R596" i="64"/>
  <c r="R597" i="64"/>
  <c r="R598" i="64"/>
  <c r="R599" i="64"/>
  <c r="R600" i="64"/>
  <c r="R601" i="64"/>
  <c r="R602" i="64"/>
  <c r="R603" i="64"/>
  <c r="R604" i="64"/>
  <c r="R605" i="64"/>
  <c r="R606" i="64"/>
  <c r="R607" i="64"/>
  <c r="R608" i="64"/>
  <c r="R609" i="64"/>
  <c r="R610" i="64"/>
  <c r="R611" i="64"/>
  <c r="R612" i="64"/>
  <c r="R613" i="64"/>
  <c r="R614" i="64"/>
  <c r="R615" i="64"/>
  <c r="R616" i="64"/>
  <c r="R617" i="64"/>
  <c r="R618" i="64"/>
  <c r="R619" i="64"/>
  <c r="R620" i="64"/>
  <c r="R621" i="64"/>
  <c r="R622" i="64"/>
  <c r="R623" i="64"/>
  <c r="R624" i="64"/>
  <c r="R625" i="64"/>
  <c r="R626" i="64"/>
  <c r="R627" i="64"/>
  <c r="R628" i="64"/>
  <c r="R629" i="64"/>
  <c r="R630" i="64"/>
  <c r="R631" i="64"/>
  <c r="R632" i="64"/>
  <c r="R633" i="64"/>
  <c r="R634" i="64"/>
  <c r="R635" i="64"/>
  <c r="R636" i="64"/>
  <c r="R637" i="64"/>
  <c r="R638" i="64"/>
  <c r="R639" i="64"/>
  <c r="R640" i="64"/>
  <c r="R641" i="64"/>
  <c r="R642" i="64"/>
  <c r="R643" i="64"/>
  <c r="R644" i="64"/>
  <c r="R645" i="64"/>
  <c r="R646" i="64"/>
  <c r="R647" i="64"/>
  <c r="R648" i="64"/>
  <c r="R649" i="64"/>
  <c r="R650" i="64"/>
  <c r="R651" i="64"/>
  <c r="R652" i="64"/>
  <c r="R653" i="64"/>
  <c r="R654" i="64"/>
  <c r="R655" i="64"/>
  <c r="R656" i="64"/>
  <c r="R657" i="64"/>
  <c r="R658" i="64"/>
  <c r="R659" i="64"/>
  <c r="R660" i="64"/>
  <c r="R661" i="64"/>
  <c r="R662" i="64"/>
  <c r="R663" i="64"/>
  <c r="R664" i="64"/>
  <c r="R665" i="64"/>
  <c r="R666" i="64"/>
  <c r="R667" i="64"/>
  <c r="R668" i="64"/>
  <c r="R669" i="64"/>
  <c r="R670" i="64"/>
  <c r="R671" i="64"/>
  <c r="R672" i="64"/>
  <c r="R673" i="64"/>
  <c r="R674" i="64"/>
  <c r="R675" i="64"/>
  <c r="R676" i="64"/>
  <c r="R677" i="64"/>
  <c r="R678" i="64"/>
  <c r="R679" i="64"/>
  <c r="R680" i="64"/>
  <c r="R681" i="64"/>
  <c r="R682" i="64"/>
  <c r="R683" i="64"/>
  <c r="R684" i="64"/>
  <c r="R685" i="64"/>
  <c r="R686" i="64"/>
  <c r="R687" i="64"/>
  <c r="R688" i="64"/>
  <c r="R689" i="64"/>
  <c r="R690" i="64"/>
  <c r="R691" i="64"/>
  <c r="R692" i="64"/>
  <c r="R693" i="64"/>
  <c r="R694" i="64"/>
  <c r="R695" i="64"/>
  <c r="R696" i="64"/>
  <c r="R697" i="64"/>
  <c r="R698" i="64"/>
  <c r="R699" i="64"/>
  <c r="R700" i="64"/>
  <c r="R701" i="64"/>
  <c r="R702" i="64"/>
  <c r="R703" i="64"/>
  <c r="R704" i="64"/>
  <c r="R705" i="64"/>
  <c r="R706" i="64"/>
  <c r="R707" i="64"/>
  <c r="R708" i="64"/>
  <c r="R709" i="64"/>
  <c r="R710" i="64"/>
  <c r="R711" i="64"/>
  <c r="R712" i="64"/>
  <c r="R713" i="64"/>
  <c r="R714" i="64"/>
  <c r="R715" i="64"/>
  <c r="R716" i="64"/>
  <c r="R717" i="64"/>
  <c r="R718" i="64"/>
  <c r="R719" i="64"/>
  <c r="R720" i="64"/>
  <c r="R721" i="64"/>
  <c r="R722" i="64"/>
  <c r="R723" i="64"/>
  <c r="R724" i="64"/>
  <c r="R725" i="64"/>
  <c r="R726" i="64"/>
  <c r="R727" i="64"/>
  <c r="R728" i="64"/>
  <c r="R729" i="64"/>
  <c r="R730" i="64"/>
  <c r="R731" i="64"/>
  <c r="R732" i="64"/>
  <c r="R733" i="64"/>
  <c r="R734" i="64"/>
  <c r="R735" i="64"/>
  <c r="R736" i="64"/>
  <c r="R737" i="64"/>
  <c r="R738" i="64"/>
  <c r="R739" i="64"/>
  <c r="R740" i="64"/>
  <c r="R741" i="64"/>
  <c r="R742" i="64"/>
  <c r="R743" i="64"/>
  <c r="R744" i="64"/>
  <c r="R745" i="64"/>
  <c r="R746" i="64"/>
  <c r="R747" i="64"/>
  <c r="R748" i="64"/>
  <c r="R749" i="64"/>
  <c r="R750" i="64"/>
  <c r="R751" i="64"/>
  <c r="R752" i="64"/>
  <c r="R753" i="64"/>
  <c r="R754" i="64"/>
  <c r="R755" i="64"/>
  <c r="R756" i="64"/>
  <c r="R757" i="64"/>
  <c r="R758" i="64"/>
  <c r="R759" i="64"/>
  <c r="R760" i="64"/>
  <c r="R761" i="64"/>
  <c r="R762" i="64"/>
  <c r="R763" i="64"/>
  <c r="R764" i="64"/>
  <c r="R765" i="64"/>
  <c r="R766" i="64"/>
  <c r="R767" i="64"/>
  <c r="R768" i="64"/>
  <c r="R769" i="64"/>
  <c r="R770" i="64"/>
  <c r="R771" i="64"/>
  <c r="R772" i="64"/>
  <c r="R773" i="64"/>
  <c r="R774" i="64"/>
  <c r="R775" i="64"/>
  <c r="R776" i="64"/>
  <c r="R777" i="64"/>
  <c r="R778" i="64"/>
  <c r="R779" i="64"/>
  <c r="R780" i="64"/>
  <c r="R781" i="64"/>
  <c r="R782" i="64"/>
  <c r="R783" i="64"/>
  <c r="R784" i="64"/>
  <c r="R785" i="64"/>
  <c r="R786" i="64"/>
  <c r="R787" i="64"/>
  <c r="R788" i="64"/>
  <c r="R789" i="64"/>
  <c r="R790" i="64"/>
  <c r="R791" i="64"/>
  <c r="R792" i="64"/>
  <c r="R793" i="64"/>
  <c r="R794" i="64"/>
  <c r="R795" i="64"/>
  <c r="R796" i="64"/>
  <c r="R797" i="64"/>
  <c r="R798" i="64"/>
  <c r="R799" i="64"/>
  <c r="R800" i="64"/>
  <c r="R801" i="64"/>
  <c r="R802" i="64"/>
  <c r="R803" i="64"/>
  <c r="R804" i="64"/>
  <c r="R805" i="64"/>
  <c r="R806" i="64"/>
  <c r="R807" i="64"/>
  <c r="R808" i="64"/>
  <c r="R809" i="64"/>
  <c r="R810" i="64"/>
  <c r="R811" i="64"/>
  <c r="R812" i="64"/>
  <c r="R813" i="64"/>
  <c r="R814" i="64"/>
  <c r="R815" i="64"/>
  <c r="R816" i="64"/>
  <c r="R817" i="64"/>
  <c r="R818" i="64"/>
  <c r="R819" i="64"/>
  <c r="R820" i="64"/>
  <c r="R821" i="64"/>
  <c r="R822" i="64"/>
  <c r="R823" i="64"/>
  <c r="R824" i="64"/>
  <c r="R825" i="64"/>
  <c r="R826" i="64"/>
  <c r="R827" i="64"/>
  <c r="R828" i="64"/>
  <c r="R829" i="64"/>
  <c r="R830" i="64"/>
  <c r="R831" i="64"/>
  <c r="R832" i="64"/>
  <c r="R833" i="64"/>
  <c r="R834" i="64"/>
  <c r="R835" i="64"/>
  <c r="R836" i="64"/>
  <c r="R837" i="64"/>
  <c r="R838" i="64"/>
  <c r="R839" i="64"/>
  <c r="R840" i="64"/>
  <c r="R841" i="64"/>
  <c r="R842" i="64"/>
  <c r="R843" i="64"/>
  <c r="R844" i="64"/>
  <c r="R845" i="64"/>
  <c r="R846" i="64"/>
  <c r="R847" i="64"/>
  <c r="R848" i="64"/>
  <c r="R849" i="64"/>
  <c r="R850" i="64"/>
  <c r="R851" i="64"/>
  <c r="R852" i="64"/>
  <c r="R853" i="64"/>
  <c r="R854" i="64"/>
  <c r="R855" i="64"/>
  <c r="R856" i="64"/>
  <c r="R857" i="64"/>
  <c r="R858" i="64"/>
  <c r="R859" i="64"/>
  <c r="R860" i="64"/>
  <c r="R861" i="64"/>
  <c r="R862" i="64"/>
  <c r="R863" i="64"/>
  <c r="R864" i="64"/>
  <c r="R865" i="64"/>
  <c r="R866" i="64"/>
  <c r="R867" i="64"/>
  <c r="R868" i="64"/>
  <c r="R869" i="64"/>
  <c r="R870" i="64"/>
  <c r="R871" i="64"/>
  <c r="R872" i="64"/>
  <c r="R873" i="64"/>
  <c r="R874" i="64"/>
  <c r="R875" i="64"/>
  <c r="R876" i="64"/>
  <c r="R877" i="64"/>
  <c r="R878" i="64"/>
  <c r="R879" i="64"/>
  <c r="R880" i="64"/>
  <c r="R881" i="64"/>
  <c r="R882" i="64"/>
  <c r="R883" i="64"/>
  <c r="R884" i="64"/>
  <c r="R885" i="64"/>
  <c r="R886" i="64"/>
  <c r="R887" i="64"/>
  <c r="R888" i="64"/>
  <c r="R889" i="64"/>
  <c r="R890" i="64"/>
  <c r="R891" i="64"/>
  <c r="R892" i="64"/>
  <c r="R893" i="64"/>
  <c r="R894" i="64"/>
  <c r="R895" i="64"/>
  <c r="R896" i="64"/>
  <c r="R897" i="64"/>
  <c r="R898" i="64"/>
  <c r="R899" i="64"/>
  <c r="R900" i="64"/>
  <c r="R901" i="64"/>
  <c r="R902" i="64"/>
  <c r="R903" i="64"/>
  <c r="R904" i="64"/>
  <c r="R905" i="64"/>
  <c r="R906" i="64"/>
  <c r="R907" i="64"/>
  <c r="R908" i="64"/>
  <c r="R909" i="64"/>
  <c r="R910" i="64"/>
  <c r="R911" i="64"/>
  <c r="R912" i="64"/>
  <c r="R913" i="64"/>
  <c r="R914" i="64"/>
  <c r="R915" i="64"/>
  <c r="R916" i="64"/>
  <c r="R917" i="64"/>
  <c r="R918" i="64"/>
  <c r="R919" i="64"/>
  <c r="R920" i="64"/>
  <c r="R921" i="64"/>
  <c r="R922" i="64"/>
  <c r="R923" i="64"/>
  <c r="R924" i="64"/>
  <c r="R925" i="64"/>
  <c r="R926" i="64"/>
  <c r="R927" i="64"/>
  <c r="R928" i="64"/>
  <c r="R929" i="64"/>
  <c r="R930" i="64"/>
  <c r="R931" i="64"/>
  <c r="R932" i="64"/>
  <c r="R933" i="64"/>
  <c r="R934" i="64"/>
  <c r="R935" i="64"/>
  <c r="R936" i="64"/>
  <c r="R937" i="64"/>
  <c r="R938" i="64"/>
  <c r="R939" i="64"/>
  <c r="R940" i="64"/>
  <c r="R941" i="64"/>
  <c r="R942" i="64"/>
  <c r="R943" i="64"/>
  <c r="R944" i="64"/>
  <c r="R945" i="64"/>
  <c r="R946" i="64"/>
  <c r="R947" i="64"/>
  <c r="R948" i="64"/>
  <c r="R949" i="64"/>
  <c r="R950" i="64"/>
  <c r="R951" i="64"/>
  <c r="R952" i="64"/>
  <c r="R953" i="64"/>
  <c r="R954" i="64"/>
  <c r="R955" i="64"/>
  <c r="R956" i="64"/>
  <c r="R957" i="64"/>
  <c r="R958" i="64"/>
  <c r="R959" i="64"/>
  <c r="R960" i="64"/>
  <c r="R961" i="64"/>
  <c r="R962" i="64"/>
  <c r="R963" i="64"/>
  <c r="R964" i="64"/>
  <c r="R965" i="64"/>
  <c r="R966" i="64"/>
  <c r="R967" i="64"/>
  <c r="R968" i="64"/>
  <c r="R969" i="64"/>
  <c r="R970" i="64"/>
  <c r="R971" i="64"/>
  <c r="R972" i="64"/>
  <c r="R973" i="64"/>
  <c r="R974" i="64"/>
  <c r="R975" i="64"/>
  <c r="R976" i="64"/>
  <c r="R977" i="64"/>
  <c r="R978" i="64"/>
  <c r="R979" i="64"/>
  <c r="R980" i="64"/>
  <c r="R981" i="64"/>
  <c r="R982" i="64"/>
  <c r="R983" i="64"/>
  <c r="R984" i="64"/>
  <c r="R985" i="64"/>
  <c r="R986" i="64"/>
  <c r="R987" i="64"/>
  <c r="R988" i="64"/>
  <c r="R989" i="64"/>
  <c r="R990" i="64"/>
  <c r="R991" i="64"/>
  <c r="R992" i="64"/>
  <c r="R993" i="64"/>
  <c r="R994" i="64"/>
  <c r="R995" i="64"/>
  <c r="R996" i="64"/>
  <c r="R997" i="64"/>
  <c r="R998" i="64"/>
  <c r="R999" i="64"/>
  <c r="R1000" i="64"/>
  <c r="R1001" i="64"/>
  <c r="R1002" i="64"/>
  <c r="R1003" i="64"/>
  <c r="R1004" i="64"/>
  <c r="R1005" i="64"/>
  <c r="R1006" i="64"/>
  <c r="R1007" i="64"/>
  <c r="R1008" i="64"/>
  <c r="R1009" i="64"/>
  <c r="R1010" i="64"/>
  <c r="R1011" i="64"/>
  <c r="R1012" i="64"/>
  <c r="R1013" i="64"/>
  <c r="R1014" i="64"/>
  <c r="R1015" i="64"/>
  <c r="R1016" i="64"/>
  <c r="R1017" i="64"/>
  <c r="R1018" i="64"/>
  <c r="R1019" i="64"/>
  <c r="R1020" i="64"/>
  <c r="R1021" i="64"/>
  <c r="R1022" i="64"/>
  <c r="R1023" i="64"/>
  <c r="R1024" i="64"/>
  <c r="R1025" i="64"/>
  <c r="R1026" i="64"/>
  <c r="R1027" i="64"/>
  <c r="R1028" i="64"/>
  <c r="R1029" i="64"/>
  <c r="R1030" i="64"/>
  <c r="R1031" i="64"/>
  <c r="R1032" i="64"/>
  <c r="R1033" i="64"/>
  <c r="R1034" i="64"/>
  <c r="R1035" i="64"/>
  <c r="R1036" i="64"/>
  <c r="R1037" i="64"/>
  <c r="R1038" i="64"/>
  <c r="R1039" i="64"/>
  <c r="R1040" i="64"/>
  <c r="R1041" i="64"/>
  <c r="R1042" i="64"/>
  <c r="R1043" i="64"/>
  <c r="R1044" i="64"/>
  <c r="R1045" i="64"/>
  <c r="R1046" i="64"/>
  <c r="R1047" i="64"/>
  <c r="R1048" i="64"/>
  <c r="R1049" i="64"/>
  <c r="R1050" i="64"/>
  <c r="R1051" i="64"/>
  <c r="R1052" i="64"/>
  <c r="R1053" i="64"/>
  <c r="R1054" i="64"/>
  <c r="R1055" i="64"/>
  <c r="R1056" i="64"/>
  <c r="R1057" i="64"/>
  <c r="R1058" i="64"/>
  <c r="R1059" i="64"/>
  <c r="R1060" i="64"/>
  <c r="R1061" i="64"/>
  <c r="R1062" i="64"/>
  <c r="R1063" i="64"/>
  <c r="R1064" i="64"/>
  <c r="R1065" i="64"/>
  <c r="R1066" i="64"/>
  <c r="R1067" i="64"/>
  <c r="R1068" i="64"/>
  <c r="R1069" i="64"/>
  <c r="R1070" i="64"/>
  <c r="R1071" i="64"/>
  <c r="R1072" i="64"/>
  <c r="R1073" i="64"/>
  <c r="R1074" i="64"/>
  <c r="R1075" i="64"/>
  <c r="R1076" i="64"/>
  <c r="R1077" i="64"/>
  <c r="R1078" i="64"/>
  <c r="R1079" i="64"/>
  <c r="R1080" i="64"/>
  <c r="R1081" i="64"/>
  <c r="R1082" i="64"/>
  <c r="R1083" i="64"/>
  <c r="R1084" i="64"/>
  <c r="R1085" i="64"/>
  <c r="R1086" i="64"/>
  <c r="R1087" i="64"/>
  <c r="R1088" i="64"/>
  <c r="R1089" i="64"/>
  <c r="R1090" i="64"/>
  <c r="R1091" i="64"/>
  <c r="R1092" i="64"/>
  <c r="R1093" i="64"/>
  <c r="R1094" i="64"/>
  <c r="R1095" i="64"/>
  <c r="R1096" i="64"/>
  <c r="R1097" i="64"/>
  <c r="R1098" i="64"/>
  <c r="R1099" i="64"/>
  <c r="R1100" i="64"/>
  <c r="R1101" i="64"/>
  <c r="R1102" i="64"/>
  <c r="R1103" i="64"/>
  <c r="R1104" i="64"/>
  <c r="R1105" i="64"/>
  <c r="R1106" i="64"/>
  <c r="R1107" i="64"/>
  <c r="R1108" i="64"/>
  <c r="R1109" i="64"/>
  <c r="R1110" i="64"/>
  <c r="R1111" i="64"/>
  <c r="R1112" i="64"/>
  <c r="R1113" i="64"/>
  <c r="R1114" i="64"/>
  <c r="R1115" i="64"/>
  <c r="R1116" i="64"/>
  <c r="R1117" i="64"/>
  <c r="R1118" i="64"/>
  <c r="R1119" i="64"/>
  <c r="R1120" i="64"/>
  <c r="R1121" i="64"/>
  <c r="R1122" i="64"/>
  <c r="R1123" i="64"/>
  <c r="R1124" i="64"/>
  <c r="R1125" i="64"/>
  <c r="R1126" i="64"/>
  <c r="R1127" i="64"/>
  <c r="R1128" i="64"/>
  <c r="R1129" i="64"/>
  <c r="R1130" i="64"/>
  <c r="R1131" i="64"/>
  <c r="R1132" i="64"/>
  <c r="R1133" i="64"/>
  <c r="R1134" i="64"/>
  <c r="R1135" i="64"/>
  <c r="R1136" i="64"/>
  <c r="R1137" i="64"/>
  <c r="R1138" i="64"/>
  <c r="R1139" i="64"/>
  <c r="R1140" i="64"/>
  <c r="R1141" i="64"/>
  <c r="R1142" i="64"/>
  <c r="R1143" i="64"/>
  <c r="R1144" i="64"/>
  <c r="R1145" i="64"/>
  <c r="R1146" i="64"/>
  <c r="R1147" i="64"/>
  <c r="R1148" i="64"/>
  <c r="R1149" i="64"/>
  <c r="R1150" i="64"/>
  <c r="R1151" i="64"/>
  <c r="R1152" i="64"/>
  <c r="R1153" i="64"/>
  <c r="R1154" i="64"/>
  <c r="R1155" i="64"/>
  <c r="R1156" i="64"/>
  <c r="R1157" i="64"/>
  <c r="R1158" i="64"/>
  <c r="R1159" i="64"/>
  <c r="R1160" i="64"/>
  <c r="R1161" i="64"/>
  <c r="R1162" i="64"/>
  <c r="R1163" i="64"/>
  <c r="R1164" i="64"/>
  <c r="R1165" i="64"/>
  <c r="R1166" i="64"/>
  <c r="R1167" i="64"/>
  <c r="R1168" i="64"/>
  <c r="R1169" i="64"/>
  <c r="R1170" i="64"/>
  <c r="R1171" i="64"/>
  <c r="R1172" i="64"/>
  <c r="R1173" i="64"/>
  <c r="R1174" i="64"/>
  <c r="R1175" i="64"/>
  <c r="R1176" i="64"/>
  <c r="R1177" i="64"/>
  <c r="R1178" i="64"/>
  <c r="R1179" i="64"/>
  <c r="R1180" i="64"/>
  <c r="R1181" i="64"/>
  <c r="R1182" i="64"/>
  <c r="R1183" i="64"/>
  <c r="R1184" i="64"/>
  <c r="R1185" i="64"/>
  <c r="R1186" i="64"/>
  <c r="R1187" i="64"/>
  <c r="R1188" i="64"/>
  <c r="R1189" i="64"/>
  <c r="R1190" i="64"/>
  <c r="R1191" i="64"/>
  <c r="R1192" i="64"/>
  <c r="R1193" i="64"/>
  <c r="R1194" i="64"/>
  <c r="R1195" i="64"/>
  <c r="R1196" i="64"/>
  <c r="R1197" i="64"/>
  <c r="R1198" i="64"/>
  <c r="R1199" i="64"/>
  <c r="R1200" i="64"/>
  <c r="R1201" i="64"/>
  <c r="R1202" i="64"/>
  <c r="R1203" i="64"/>
  <c r="R1204" i="64"/>
  <c r="R1205" i="64"/>
  <c r="R1206" i="64"/>
  <c r="R1207" i="64"/>
  <c r="R1208" i="64"/>
  <c r="R1209" i="64"/>
  <c r="R1210" i="64"/>
  <c r="R1211" i="64"/>
  <c r="R1212" i="64"/>
  <c r="R1213" i="64"/>
  <c r="R1214" i="64"/>
  <c r="R1215" i="64"/>
  <c r="R1216" i="64"/>
  <c r="R1217" i="64"/>
  <c r="R1218" i="64"/>
  <c r="R1219" i="64"/>
  <c r="R1220" i="64"/>
  <c r="R1221" i="64"/>
  <c r="R1222" i="64"/>
  <c r="R1223" i="64"/>
  <c r="R1224" i="64"/>
  <c r="R1225" i="64"/>
  <c r="R1226" i="64"/>
  <c r="R1227" i="64"/>
  <c r="R1228" i="64"/>
  <c r="R1229" i="64"/>
  <c r="R1230" i="64"/>
  <c r="R1231" i="64"/>
  <c r="R1232" i="64"/>
  <c r="R1233" i="64"/>
  <c r="R1234" i="64"/>
  <c r="R1235" i="64"/>
  <c r="R1236" i="64"/>
  <c r="R1237" i="64"/>
  <c r="R1238" i="64"/>
  <c r="R1239" i="64"/>
  <c r="R1240" i="64"/>
  <c r="R1241" i="64"/>
  <c r="R1242" i="64"/>
  <c r="R1243" i="64"/>
  <c r="R1244" i="64"/>
  <c r="R1245" i="64"/>
  <c r="R1246" i="64"/>
  <c r="R1247" i="64"/>
  <c r="R1248" i="64"/>
  <c r="R1249" i="64"/>
  <c r="R1250" i="64"/>
  <c r="R1251" i="64"/>
  <c r="R1252" i="64"/>
  <c r="R1253" i="64"/>
  <c r="R1254" i="64"/>
  <c r="R1255" i="64"/>
  <c r="R1256" i="64"/>
  <c r="R1257" i="64"/>
  <c r="R1258" i="64"/>
  <c r="R1259" i="64"/>
  <c r="R1260" i="64"/>
  <c r="R1261" i="64"/>
  <c r="R1262" i="64"/>
  <c r="R1263" i="64"/>
  <c r="R1264" i="64"/>
  <c r="R1265" i="64"/>
  <c r="R1266" i="64"/>
  <c r="R1267" i="64"/>
  <c r="R1268" i="64"/>
  <c r="R1269" i="64"/>
  <c r="R1270" i="64"/>
  <c r="R1271" i="64"/>
  <c r="R1272" i="64"/>
  <c r="R1273" i="64"/>
  <c r="R1274" i="64"/>
  <c r="R1275" i="64"/>
  <c r="R1276" i="64"/>
  <c r="R1277" i="64"/>
  <c r="R1278" i="64"/>
  <c r="R1279" i="64"/>
  <c r="R1280" i="64"/>
  <c r="R1281" i="64"/>
  <c r="R1282" i="64"/>
  <c r="R1283" i="64"/>
  <c r="R1284" i="64"/>
  <c r="R1285" i="64"/>
  <c r="R1286" i="64"/>
  <c r="R1287" i="64"/>
  <c r="R1288" i="64"/>
  <c r="R1289" i="64"/>
  <c r="R1290" i="64"/>
  <c r="R1291" i="64"/>
  <c r="R1292" i="64"/>
  <c r="R1293" i="64"/>
  <c r="R1294" i="64"/>
  <c r="R1295" i="64"/>
  <c r="R1296" i="64"/>
  <c r="R1297" i="64"/>
  <c r="R1298" i="64"/>
  <c r="R1299" i="64"/>
  <c r="R1300" i="64"/>
  <c r="R1301" i="64"/>
  <c r="R1302" i="64"/>
  <c r="R1303" i="64"/>
  <c r="R1304" i="64"/>
  <c r="R1305" i="64"/>
  <c r="R1306" i="64"/>
  <c r="R1307" i="64"/>
  <c r="R1308" i="64"/>
  <c r="R1309" i="64"/>
  <c r="R1310" i="64"/>
  <c r="R1311" i="64"/>
  <c r="R1312" i="64"/>
  <c r="R1313" i="64"/>
  <c r="R1314" i="64"/>
  <c r="R1315" i="64"/>
  <c r="R1316" i="64"/>
  <c r="R1317" i="64"/>
  <c r="R1318" i="64"/>
  <c r="R1319" i="64"/>
  <c r="R1320" i="64"/>
  <c r="R1321" i="64"/>
  <c r="R1322" i="64"/>
  <c r="R1323" i="64"/>
  <c r="R1324" i="64"/>
  <c r="R1325" i="64"/>
  <c r="R1326" i="64"/>
  <c r="R1327" i="64"/>
  <c r="R1328" i="64"/>
  <c r="R1329" i="64"/>
  <c r="R1330" i="64"/>
  <c r="R1331" i="64"/>
  <c r="R1332" i="64"/>
  <c r="R1333" i="64"/>
  <c r="R1334" i="64"/>
  <c r="R1335" i="64"/>
  <c r="R1336" i="64"/>
  <c r="R1337" i="64"/>
  <c r="R1338" i="64"/>
  <c r="R1339" i="64"/>
  <c r="R1340" i="64"/>
  <c r="R1341" i="64"/>
  <c r="R1342" i="64"/>
  <c r="R1343" i="64"/>
  <c r="R1344" i="64"/>
  <c r="R1345" i="64"/>
  <c r="R1346" i="64"/>
  <c r="R1347" i="64"/>
  <c r="R1348" i="64"/>
  <c r="R1349" i="64"/>
  <c r="R1350" i="64"/>
  <c r="R1351" i="64"/>
  <c r="R1352" i="64"/>
  <c r="R1353" i="64"/>
  <c r="R1354" i="64"/>
  <c r="R1355" i="64"/>
  <c r="R1356" i="64"/>
  <c r="R1357" i="64"/>
  <c r="R1358" i="64"/>
  <c r="R1359" i="64"/>
  <c r="R1360" i="64"/>
  <c r="R1361" i="64"/>
  <c r="R1362" i="64"/>
  <c r="R1363" i="64"/>
  <c r="R1364" i="64"/>
  <c r="R1365" i="64"/>
  <c r="R1366" i="64"/>
  <c r="R1367" i="64"/>
  <c r="R1368" i="64"/>
  <c r="R1369" i="64"/>
  <c r="R1370" i="64"/>
  <c r="R1371" i="64"/>
  <c r="R1372" i="64"/>
  <c r="R1373" i="64"/>
  <c r="R1374" i="64"/>
  <c r="R1375" i="64"/>
  <c r="R1376" i="64"/>
  <c r="R1377" i="64"/>
  <c r="R1378" i="64"/>
  <c r="R1379" i="64"/>
  <c r="R1380" i="64"/>
  <c r="R1381" i="64"/>
  <c r="R1382" i="64"/>
  <c r="R1383" i="64"/>
  <c r="R1384" i="64"/>
  <c r="R1385" i="64"/>
  <c r="R1386" i="64"/>
  <c r="R1387" i="64"/>
  <c r="R1388" i="64"/>
  <c r="R1389" i="64"/>
  <c r="R1390" i="64"/>
  <c r="R1391" i="64"/>
  <c r="R1392" i="64"/>
  <c r="R1393" i="64"/>
  <c r="R1394" i="64"/>
  <c r="R1395" i="64"/>
  <c r="R1396" i="64"/>
  <c r="R1397" i="64"/>
  <c r="R1398" i="64"/>
  <c r="R1399" i="64"/>
  <c r="R1400" i="64"/>
  <c r="R1401" i="64"/>
  <c r="R1402" i="64"/>
  <c r="R1403" i="64"/>
  <c r="R1404" i="64"/>
  <c r="R1405" i="64"/>
  <c r="R1406" i="64"/>
  <c r="R1407" i="64"/>
  <c r="R1408" i="64"/>
  <c r="R1409" i="64"/>
  <c r="R1410" i="64"/>
  <c r="R1411" i="64"/>
  <c r="R1412" i="64"/>
  <c r="R1413" i="64"/>
  <c r="R1414" i="64"/>
  <c r="R1415" i="64"/>
  <c r="R1416" i="64"/>
  <c r="R1417" i="64"/>
  <c r="R1418" i="64"/>
  <c r="R1419" i="64"/>
  <c r="R1420" i="64"/>
  <c r="R1421" i="64"/>
  <c r="R1422" i="64"/>
  <c r="R1423" i="64"/>
  <c r="R1424" i="64"/>
  <c r="R1425" i="64"/>
  <c r="R1426" i="64"/>
  <c r="R1427" i="64"/>
  <c r="R1428" i="64"/>
  <c r="R1429" i="64"/>
  <c r="R1430" i="64"/>
  <c r="R1431" i="64"/>
  <c r="R1432" i="64"/>
  <c r="R1433" i="64"/>
  <c r="R1434" i="64"/>
  <c r="R1435" i="64"/>
  <c r="R1436" i="64"/>
  <c r="R1437" i="64"/>
  <c r="R1438" i="64"/>
  <c r="R1439" i="64"/>
  <c r="R1440" i="64"/>
  <c r="R1441" i="64"/>
  <c r="R1442" i="64"/>
  <c r="R1443" i="64"/>
  <c r="R1444" i="64"/>
  <c r="R1445" i="64"/>
  <c r="R1446" i="64"/>
  <c r="R1447" i="64"/>
  <c r="R1448" i="64"/>
  <c r="R1449" i="64"/>
  <c r="R1450" i="64"/>
  <c r="R1451" i="64"/>
  <c r="R1452" i="64"/>
  <c r="R1453" i="64"/>
  <c r="R1454" i="64"/>
  <c r="R1455" i="64"/>
  <c r="R1456" i="64"/>
  <c r="R1457" i="64"/>
  <c r="R1458" i="64"/>
  <c r="R1459" i="64"/>
  <c r="R1460" i="64"/>
  <c r="R1461" i="64"/>
  <c r="R1462" i="64"/>
  <c r="R1463" i="64"/>
  <c r="R1464" i="64"/>
  <c r="R1465" i="64"/>
  <c r="R1466" i="64"/>
  <c r="R1467" i="64"/>
  <c r="R1468" i="64"/>
  <c r="R1469" i="64"/>
  <c r="R1470" i="64"/>
  <c r="R1471" i="64"/>
  <c r="R1472" i="64"/>
  <c r="R1473" i="64"/>
  <c r="R1474" i="64"/>
  <c r="R1475" i="64"/>
  <c r="R1476" i="64"/>
  <c r="R1477" i="64"/>
  <c r="R1478" i="64"/>
  <c r="R1479" i="64"/>
  <c r="R1480" i="64"/>
  <c r="R1481" i="64"/>
  <c r="R1482" i="64"/>
  <c r="R1483" i="64"/>
  <c r="R1484" i="64"/>
  <c r="R1485" i="64"/>
  <c r="R1486" i="64"/>
  <c r="R1487" i="64"/>
  <c r="R1488" i="64"/>
  <c r="R1489" i="64"/>
  <c r="R1490" i="64"/>
  <c r="R1491" i="64"/>
  <c r="R1492" i="64"/>
  <c r="R1493" i="64"/>
  <c r="R1494" i="64"/>
  <c r="R1495" i="64"/>
  <c r="R1496" i="64"/>
  <c r="R1497" i="64"/>
  <c r="R1498" i="64"/>
  <c r="R1499" i="64"/>
  <c r="R1500" i="64"/>
  <c r="R1501" i="64"/>
  <c r="R1502" i="64"/>
  <c r="R1503" i="64"/>
  <c r="R1504" i="64"/>
  <c r="R1505" i="64"/>
  <c r="R1506" i="64"/>
  <c r="R1507" i="64"/>
  <c r="R1508" i="64"/>
  <c r="R1509" i="64"/>
  <c r="R1510" i="64"/>
  <c r="R1511" i="64"/>
  <c r="R1512" i="64"/>
  <c r="R1513" i="64"/>
  <c r="R1514" i="64"/>
  <c r="R1515" i="64"/>
  <c r="R1516" i="64"/>
  <c r="R1517" i="64"/>
  <c r="R1518" i="64"/>
  <c r="R1519" i="64"/>
  <c r="R1520" i="64"/>
  <c r="R1521" i="64"/>
  <c r="R1522" i="64"/>
  <c r="R1523" i="64"/>
  <c r="R1524" i="64"/>
  <c r="R1525" i="64"/>
  <c r="R1526" i="64"/>
  <c r="R1527" i="64"/>
  <c r="R1528" i="64"/>
  <c r="R1529" i="64"/>
  <c r="R1530" i="64"/>
  <c r="R1531" i="64"/>
  <c r="R1532" i="64"/>
  <c r="R1533" i="64"/>
  <c r="R1534" i="64"/>
  <c r="R1535" i="64"/>
  <c r="R1536" i="64"/>
  <c r="R1537" i="64"/>
  <c r="R1538" i="64"/>
  <c r="R1539" i="64"/>
  <c r="R1540" i="64"/>
  <c r="R1541" i="64"/>
  <c r="R1542" i="64"/>
  <c r="R1543" i="64"/>
  <c r="R1544" i="64"/>
  <c r="R1545" i="64"/>
  <c r="R1546" i="64"/>
  <c r="R1547" i="64"/>
  <c r="R1548" i="64"/>
  <c r="R1549" i="64"/>
  <c r="R1550" i="64"/>
  <c r="R1551" i="64"/>
  <c r="R1552" i="64"/>
  <c r="R1553" i="64"/>
  <c r="R1554" i="64"/>
  <c r="R1555" i="64"/>
  <c r="R1556" i="64"/>
  <c r="R1557" i="64"/>
  <c r="R1558" i="64"/>
  <c r="R1559" i="64"/>
  <c r="R1560" i="64"/>
  <c r="R1561" i="64"/>
  <c r="R1562" i="64"/>
  <c r="R1563" i="64"/>
  <c r="R1564" i="64"/>
  <c r="R1565" i="64"/>
  <c r="R1566" i="64"/>
  <c r="R1567" i="64"/>
  <c r="R1568" i="64"/>
  <c r="R1569" i="64"/>
  <c r="R1570" i="64"/>
  <c r="R1571" i="64"/>
  <c r="R1572" i="64"/>
  <c r="R1573" i="64"/>
  <c r="R1574" i="64"/>
  <c r="R1575" i="64"/>
  <c r="R1576" i="64"/>
  <c r="R1577" i="64"/>
  <c r="R1578" i="64"/>
  <c r="R1579" i="64"/>
  <c r="R1580" i="64"/>
  <c r="R1581" i="64"/>
  <c r="R1582" i="64"/>
  <c r="R1583" i="64"/>
  <c r="R1584" i="64"/>
  <c r="R1585" i="64"/>
  <c r="R1586" i="64"/>
  <c r="R1587" i="64"/>
  <c r="R1588" i="64"/>
  <c r="R1589" i="64"/>
  <c r="R1590" i="64"/>
  <c r="R1591" i="64"/>
  <c r="R1592" i="64"/>
  <c r="R1593" i="64"/>
  <c r="R1594" i="64"/>
  <c r="R1595" i="64"/>
  <c r="R1596" i="64"/>
  <c r="R1597" i="64"/>
  <c r="R1598" i="64"/>
  <c r="R1599" i="64"/>
  <c r="R1600" i="64"/>
  <c r="R1601" i="64"/>
  <c r="R1602" i="64"/>
  <c r="R1603" i="64"/>
  <c r="R1604" i="64"/>
  <c r="R1605" i="64"/>
  <c r="R1606" i="64"/>
  <c r="R1607" i="64"/>
  <c r="R1608" i="64"/>
  <c r="R1609" i="64"/>
  <c r="R1610" i="64"/>
  <c r="R1611" i="64"/>
  <c r="R1612" i="64"/>
  <c r="R1613" i="64"/>
  <c r="R1614" i="64"/>
  <c r="R1615" i="64"/>
  <c r="R1616" i="64"/>
  <c r="R1617" i="64"/>
  <c r="R1618" i="64"/>
  <c r="R1619" i="64"/>
  <c r="R1620" i="64"/>
  <c r="R1621" i="64"/>
  <c r="R1622" i="64"/>
  <c r="R1623" i="64"/>
  <c r="R1624" i="64"/>
  <c r="R1625" i="64"/>
  <c r="R1626" i="64"/>
  <c r="R1627" i="64"/>
  <c r="R1628" i="64"/>
  <c r="R1629" i="64"/>
  <c r="R1630" i="64"/>
  <c r="R1631" i="64"/>
  <c r="R1632" i="64"/>
  <c r="R1633" i="64"/>
  <c r="R1634" i="64"/>
  <c r="R1635" i="64"/>
  <c r="R1636" i="64"/>
  <c r="R1637" i="64"/>
  <c r="R1638" i="64"/>
  <c r="R1639" i="64"/>
  <c r="R1640" i="64"/>
  <c r="R1641" i="64"/>
  <c r="R1642" i="64"/>
  <c r="R1643" i="64"/>
  <c r="R1644" i="64"/>
  <c r="R1645" i="64"/>
  <c r="R1646" i="64"/>
  <c r="R1647" i="64"/>
  <c r="R1648" i="64"/>
  <c r="R1649" i="64"/>
  <c r="R1650" i="64"/>
  <c r="R1651" i="64"/>
  <c r="R1652" i="64"/>
  <c r="R1653" i="64"/>
  <c r="R1654" i="64"/>
  <c r="R1655" i="64"/>
  <c r="R1656" i="64"/>
  <c r="R1657" i="64"/>
  <c r="R1658" i="64"/>
  <c r="R1659" i="64"/>
  <c r="R1660" i="64"/>
  <c r="R1661" i="64"/>
  <c r="R1662" i="64"/>
  <c r="R1663" i="64"/>
  <c r="R1664" i="64"/>
  <c r="R1665" i="64"/>
  <c r="R1666" i="64"/>
  <c r="R1667" i="64"/>
  <c r="R1668" i="64"/>
  <c r="R1669" i="64"/>
  <c r="R1670" i="64"/>
  <c r="R1671" i="64"/>
  <c r="R1672" i="64"/>
  <c r="R1673" i="64"/>
  <c r="R1674" i="64"/>
  <c r="R1675" i="64"/>
  <c r="R1676" i="64"/>
  <c r="R1677" i="64"/>
  <c r="R1678" i="64"/>
  <c r="R1679" i="64"/>
  <c r="R1680" i="64"/>
  <c r="R1681" i="64"/>
  <c r="R1682" i="64"/>
  <c r="R1683" i="64"/>
  <c r="R1684" i="64"/>
  <c r="R1685" i="64"/>
  <c r="R1686" i="64"/>
  <c r="R1687" i="64"/>
  <c r="R1688" i="64"/>
  <c r="R1689" i="64"/>
  <c r="R1690" i="64"/>
  <c r="R1691" i="64"/>
  <c r="R1692" i="64"/>
  <c r="R1693" i="64"/>
  <c r="R1694" i="64"/>
  <c r="R1695" i="64"/>
  <c r="R1696" i="64"/>
  <c r="R1697" i="64"/>
  <c r="R1698" i="64"/>
  <c r="R1699" i="64"/>
  <c r="R1700" i="64"/>
  <c r="R1701" i="64"/>
  <c r="R1702" i="64"/>
  <c r="R1703" i="64"/>
  <c r="R1704" i="64"/>
  <c r="R1705" i="64"/>
  <c r="R1706" i="64"/>
  <c r="R1707" i="64"/>
  <c r="R1708" i="64"/>
  <c r="R1709" i="64"/>
  <c r="R1710" i="64"/>
  <c r="R1711" i="64"/>
  <c r="R1712" i="64"/>
  <c r="R1713" i="64"/>
  <c r="R1714" i="64"/>
  <c r="R1715" i="64"/>
  <c r="R1716" i="64"/>
  <c r="R1717" i="64"/>
  <c r="R1718" i="64"/>
  <c r="R1719" i="64"/>
  <c r="R1720" i="64"/>
  <c r="R1721" i="64"/>
  <c r="R1722" i="64"/>
  <c r="R1723" i="64"/>
  <c r="R1724" i="64"/>
  <c r="R1725" i="64"/>
  <c r="R1726" i="64"/>
  <c r="R1727" i="64"/>
  <c r="R1728" i="64"/>
  <c r="R1729" i="64"/>
  <c r="R1730" i="64"/>
  <c r="R1731" i="64"/>
  <c r="R1732" i="64"/>
  <c r="R1733" i="64"/>
  <c r="R1734" i="64"/>
  <c r="R1735" i="64"/>
  <c r="R1736" i="64"/>
  <c r="R1737" i="64"/>
  <c r="R1738" i="64"/>
  <c r="R1739" i="64"/>
  <c r="R1740" i="64"/>
  <c r="R1741" i="64"/>
  <c r="R1742" i="64"/>
  <c r="R1743" i="64"/>
  <c r="R1744" i="64"/>
  <c r="R1745" i="64"/>
  <c r="R1746" i="64"/>
  <c r="R1747" i="64"/>
  <c r="R1748" i="64"/>
  <c r="R1749" i="64"/>
  <c r="R1750" i="64"/>
  <c r="R1751" i="64"/>
  <c r="R1752" i="64"/>
  <c r="R1753" i="64"/>
  <c r="R1754" i="64"/>
  <c r="R1755" i="64"/>
  <c r="R1756" i="64"/>
  <c r="R1757" i="64"/>
  <c r="R1758" i="64"/>
  <c r="R1759" i="64"/>
  <c r="R1760" i="64"/>
  <c r="R1761" i="64"/>
  <c r="R1762" i="64"/>
  <c r="R1763" i="64"/>
  <c r="R1764" i="64"/>
  <c r="R1765" i="64"/>
  <c r="R1766" i="64"/>
  <c r="R1767" i="64"/>
  <c r="R1768" i="64"/>
  <c r="R1769" i="64"/>
  <c r="R1770" i="64"/>
  <c r="R1771" i="64"/>
  <c r="R1772" i="64"/>
  <c r="R1773" i="64"/>
  <c r="R1774" i="64"/>
  <c r="R1775" i="64"/>
  <c r="R1776" i="64"/>
  <c r="R1777" i="64"/>
  <c r="R1778" i="64"/>
  <c r="R1779" i="64"/>
  <c r="R1780" i="64"/>
  <c r="R1781" i="64"/>
  <c r="R1782" i="64"/>
  <c r="R1783" i="64"/>
  <c r="R1784" i="64"/>
  <c r="R1785" i="64"/>
  <c r="R1786" i="64"/>
  <c r="R1787" i="64"/>
  <c r="R1788" i="64"/>
  <c r="R1789" i="64"/>
  <c r="R1790" i="64"/>
  <c r="R1791" i="64"/>
  <c r="R1792" i="64"/>
  <c r="R1793" i="64"/>
  <c r="R1794" i="64"/>
  <c r="R1795" i="64"/>
  <c r="R1796" i="64"/>
  <c r="R1797" i="64"/>
  <c r="R1798" i="64"/>
  <c r="R1799" i="64"/>
  <c r="R1800" i="64"/>
  <c r="R1801" i="64"/>
  <c r="R1802" i="64"/>
  <c r="R1803" i="64"/>
  <c r="R1804" i="64"/>
  <c r="R1805" i="64"/>
  <c r="R1806" i="64"/>
  <c r="R1807" i="64"/>
  <c r="R1808" i="64"/>
  <c r="R1809" i="64"/>
  <c r="R1810" i="64"/>
  <c r="R1811" i="64"/>
  <c r="R1812" i="64"/>
  <c r="R1813" i="64"/>
  <c r="R1814" i="64"/>
  <c r="R1815" i="64"/>
  <c r="R1816" i="64"/>
  <c r="R1817" i="64"/>
  <c r="R1818" i="64"/>
  <c r="R1819" i="64"/>
  <c r="R1820" i="64"/>
  <c r="R1821" i="64"/>
  <c r="R1822" i="64"/>
  <c r="R1823" i="64"/>
  <c r="R1824" i="64"/>
  <c r="R1825" i="64"/>
  <c r="R1826" i="64"/>
  <c r="R1827" i="64"/>
  <c r="R1828" i="64"/>
  <c r="R1829" i="64"/>
  <c r="R1830" i="64"/>
  <c r="R1831" i="64"/>
  <c r="R1832" i="64"/>
  <c r="R1833" i="64"/>
  <c r="R1834" i="64"/>
  <c r="R1835" i="64"/>
  <c r="R1836" i="64"/>
  <c r="R1837" i="64"/>
  <c r="R1838" i="64"/>
  <c r="R1839" i="64"/>
  <c r="R1840" i="64"/>
  <c r="R1841" i="64"/>
  <c r="R1842" i="64"/>
  <c r="R1843" i="64"/>
  <c r="R1844" i="64"/>
  <c r="R1845" i="64"/>
  <c r="R1846" i="64"/>
  <c r="R1847" i="64"/>
  <c r="R1848" i="64"/>
  <c r="R1849" i="64"/>
  <c r="R1850" i="64"/>
  <c r="R1851" i="64"/>
  <c r="R1852" i="64"/>
  <c r="R1853" i="64"/>
  <c r="R1854" i="64"/>
  <c r="R1855" i="64"/>
  <c r="R1856" i="64"/>
  <c r="R1857" i="64"/>
  <c r="R1858" i="64"/>
  <c r="R1859" i="64"/>
  <c r="R1860" i="64"/>
  <c r="R1861" i="64"/>
  <c r="R1862" i="64"/>
  <c r="R1863" i="64"/>
  <c r="R1864" i="64"/>
  <c r="R1865" i="64"/>
  <c r="R1866" i="64"/>
  <c r="R1867" i="64"/>
  <c r="R1868" i="64"/>
  <c r="R1869" i="64"/>
  <c r="R1870" i="64"/>
  <c r="R1871" i="64"/>
  <c r="R1872" i="64"/>
  <c r="R1873" i="64"/>
  <c r="R1874" i="64"/>
  <c r="R1875" i="64"/>
  <c r="R1876" i="64"/>
  <c r="R1877" i="64"/>
  <c r="R1878" i="64"/>
  <c r="R1879" i="64"/>
  <c r="R1880" i="64"/>
  <c r="R1881" i="64"/>
  <c r="R1882" i="64"/>
  <c r="R1883" i="64"/>
  <c r="R1884" i="64"/>
  <c r="R1885" i="64"/>
  <c r="R1886" i="64"/>
  <c r="R1887" i="64"/>
  <c r="R1888" i="64"/>
  <c r="R1889" i="64"/>
  <c r="R1890" i="64"/>
  <c r="R1891" i="64"/>
  <c r="R1892" i="64"/>
  <c r="R1893" i="64"/>
  <c r="R1894" i="64"/>
  <c r="R1895" i="64"/>
  <c r="R1896" i="64"/>
  <c r="R1897" i="64"/>
  <c r="R1898" i="64"/>
  <c r="R1899" i="64"/>
  <c r="R1900" i="64"/>
  <c r="R1901" i="64"/>
  <c r="R1902" i="64"/>
  <c r="R1903" i="64"/>
  <c r="R1904" i="64"/>
  <c r="R1905" i="64"/>
  <c r="R1906" i="64"/>
  <c r="R1907" i="64"/>
  <c r="R1908" i="64"/>
  <c r="R1909" i="64"/>
  <c r="R1910" i="64"/>
  <c r="R1911" i="64"/>
  <c r="R1912" i="64"/>
  <c r="R1913" i="64"/>
  <c r="R1914" i="64"/>
  <c r="R1915" i="64"/>
  <c r="R1916" i="64"/>
  <c r="R1917" i="64"/>
  <c r="R1918" i="64"/>
  <c r="R1919" i="64"/>
  <c r="R1920" i="64"/>
  <c r="R1921" i="64"/>
  <c r="R1922" i="64"/>
  <c r="R1923" i="64"/>
  <c r="R1924" i="64"/>
  <c r="R1925" i="64"/>
  <c r="R1926" i="64"/>
  <c r="R1927" i="64"/>
  <c r="R1928" i="64"/>
  <c r="R1929" i="64"/>
  <c r="R1930" i="64"/>
  <c r="R1931" i="64"/>
  <c r="R1932" i="64"/>
  <c r="R1933" i="64"/>
  <c r="R1934" i="64"/>
  <c r="R1935" i="64"/>
  <c r="R1936" i="64"/>
  <c r="R1937" i="64"/>
  <c r="R1938" i="64"/>
  <c r="R1939" i="64"/>
  <c r="R1940" i="64"/>
  <c r="R1941" i="64"/>
  <c r="R1942" i="64"/>
  <c r="R1943" i="64"/>
  <c r="R1944" i="64"/>
  <c r="R1945" i="64"/>
  <c r="R1946" i="64"/>
  <c r="R1947" i="64"/>
  <c r="R1948" i="64"/>
  <c r="R1949" i="64"/>
  <c r="R1950" i="64"/>
  <c r="R1951" i="64"/>
  <c r="R1952" i="64"/>
  <c r="R1953" i="64"/>
  <c r="R1954" i="64"/>
  <c r="R1955" i="64"/>
  <c r="R1956" i="64"/>
  <c r="R1957" i="64"/>
  <c r="R1958" i="64"/>
  <c r="R1959" i="64"/>
  <c r="R1960" i="64"/>
  <c r="R1961" i="64"/>
  <c r="R1962" i="64"/>
  <c r="R1963" i="64"/>
  <c r="R1964" i="64"/>
  <c r="R1965" i="64"/>
  <c r="R1966" i="64"/>
  <c r="R1967" i="64"/>
  <c r="R1968" i="64"/>
  <c r="R1969" i="64"/>
  <c r="R1970" i="64"/>
  <c r="R1971" i="64"/>
  <c r="R1972" i="64"/>
  <c r="R1973" i="64"/>
  <c r="R1974" i="64"/>
  <c r="R1975" i="64"/>
  <c r="R1976" i="64"/>
  <c r="R1977" i="64"/>
  <c r="R1978" i="64"/>
  <c r="R1979" i="64"/>
  <c r="R1980" i="64"/>
  <c r="R1981" i="64"/>
  <c r="R1982" i="64"/>
  <c r="R1983" i="64"/>
  <c r="R1984" i="64"/>
  <c r="R1985" i="64"/>
  <c r="R1986" i="64"/>
  <c r="R1987" i="64"/>
  <c r="R1988" i="64"/>
  <c r="R1989" i="64"/>
  <c r="R1990" i="64"/>
  <c r="R1991" i="64"/>
  <c r="R1992" i="64"/>
  <c r="R1993" i="64"/>
  <c r="R1994" i="64"/>
  <c r="R1995" i="64"/>
  <c r="R1996" i="64"/>
  <c r="R1997" i="64"/>
  <c r="R1998" i="64"/>
  <c r="R1999" i="64"/>
  <c r="R2000" i="64"/>
  <c r="R2001" i="64"/>
  <c r="R2002" i="64"/>
  <c r="R2003" i="64"/>
  <c r="R2004" i="64"/>
  <c r="R2005" i="64"/>
  <c r="R2006" i="64"/>
  <c r="R2007" i="64"/>
  <c r="R2008" i="64"/>
  <c r="R2009" i="64"/>
  <c r="R2010" i="64"/>
  <c r="R2011" i="64"/>
  <c r="R2012" i="64"/>
  <c r="R2013" i="64"/>
  <c r="R2014" i="64"/>
  <c r="R2015" i="64"/>
  <c r="R2016" i="64"/>
  <c r="R2017" i="64"/>
  <c r="R2018" i="64"/>
  <c r="R2019" i="64"/>
  <c r="R2020" i="64"/>
  <c r="R2021" i="64"/>
  <c r="R2022" i="64"/>
  <c r="R2023" i="64"/>
  <c r="R2024" i="64"/>
  <c r="R2025" i="64"/>
  <c r="R2026" i="64"/>
  <c r="R2027" i="64"/>
  <c r="R2028" i="64"/>
  <c r="R2029" i="64"/>
  <c r="R2030" i="64"/>
  <c r="R2031" i="64"/>
  <c r="R2032" i="64"/>
  <c r="R2033" i="64"/>
  <c r="R2034" i="64"/>
  <c r="R2035" i="64"/>
  <c r="R2036" i="64"/>
  <c r="R2037" i="64"/>
  <c r="R2038" i="64"/>
  <c r="R2039" i="64"/>
  <c r="R2040" i="64"/>
  <c r="R2041" i="64"/>
  <c r="R2042" i="64"/>
  <c r="R2043" i="64"/>
  <c r="R2044" i="64"/>
  <c r="R2045" i="64"/>
  <c r="R2046" i="64"/>
  <c r="R2047" i="64"/>
  <c r="R2048" i="64"/>
  <c r="R2049" i="64"/>
  <c r="R2050" i="64"/>
  <c r="R2051" i="64"/>
  <c r="R2052" i="64"/>
  <c r="R2053" i="64"/>
  <c r="R2054" i="64"/>
  <c r="R2055" i="64"/>
  <c r="R2056" i="64"/>
  <c r="R2057" i="64"/>
  <c r="R2058" i="64"/>
  <c r="R2059" i="64"/>
  <c r="R2060" i="64"/>
  <c r="R2061" i="64"/>
  <c r="R2062" i="64"/>
  <c r="R2063" i="64"/>
  <c r="R2064" i="64"/>
  <c r="R2065" i="64"/>
  <c r="R2066" i="64"/>
  <c r="R2067" i="64"/>
  <c r="R2068" i="64"/>
  <c r="R2069" i="64"/>
  <c r="R2070" i="64"/>
  <c r="R2071" i="64"/>
  <c r="R2072" i="64"/>
  <c r="R2073" i="64"/>
  <c r="R2074" i="64"/>
  <c r="R2075" i="64"/>
  <c r="R2076" i="64"/>
  <c r="R2077" i="64"/>
  <c r="R2078" i="64"/>
  <c r="R2079" i="64"/>
  <c r="R2080" i="64"/>
  <c r="R2081" i="64"/>
  <c r="R2082" i="64"/>
  <c r="R2083" i="64"/>
  <c r="R2084" i="64"/>
  <c r="R2085" i="64"/>
  <c r="R2086" i="64"/>
  <c r="R2087" i="64"/>
  <c r="R2088" i="64"/>
  <c r="R2089" i="64"/>
  <c r="R2090" i="64"/>
  <c r="R2091" i="64"/>
  <c r="R2092" i="64"/>
  <c r="R2093" i="64"/>
  <c r="R2094" i="64"/>
  <c r="R2095" i="64"/>
  <c r="R2096" i="64"/>
  <c r="R2097" i="64"/>
  <c r="R2098" i="64"/>
  <c r="R2099" i="64"/>
  <c r="R2100" i="64"/>
  <c r="R2101" i="64"/>
  <c r="R2102" i="64"/>
  <c r="R2103" i="64"/>
  <c r="R2104" i="64"/>
  <c r="R2105" i="64"/>
  <c r="R2106" i="64"/>
  <c r="R2107" i="64"/>
  <c r="R2108" i="64"/>
  <c r="R2109" i="64"/>
  <c r="R2110" i="64"/>
  <c r="R2111" i="64"/>
  <c r="R2112" i="64"/>
  <c r="R2113" i="64"/>
  <c r="R2114" i="64"/>
  <c r="R2115" i="64"/>
  <c r="R2116" i="64"/>
  <c r="R2117" i="64"/>
  <c r="R2118" i="64"/>
  <c r="R2119" i="64"/>
  <c r="R2120" i="64"/>
  <c r="R2121" i="64"/>
  <c r="R2122" i="64"/>
  <c r="R2123" i="64"/>
  <c r="R2124" i="64"/>
  <c r="R2125" i="64"/>
  <c r="R2126" i="64"/>
  <c r="R2127" i="64"/>
  <c r="R2128" i="64"/>
  <c r="R2129" i="64"/>
  <c r="R2130" i="64"/>
  <c r="R2131" i="64"/>
  <c r="R2132" i="64"/>
  <c r="R2133" i="64"/>
  <c r="R2134" i="64"/>
  <c r="R2135" i="64"/>
  <c r="R2136" i="64"/>
  <c r="R2137" i="64"/>
  <c r="R2138" i="64"/>
  <c r="R2139" i="64"/>
  <c r="R2140" i="64"/>
  <c r="R2141" i="64"/>
  <c r="R2142" i="64"/>
  <c r="R2143" i="64"/>
  <c r="R2144" i="64"/>
  <c r="R2145" i="64"/>
  <c r="R2146" i="64"/>
  <c r="R2147" i="64"/>
  <c r="R2148" i="64"/>
  <c r="R2149" i="64"/>
  <c r="R2150" i="64"/>
  <c r="R2151" i="64"/>
  <c r="R2152" i="64"/>
  <c r="R2153" i="64"/>
  <c r="R2154" i="64"/>
  <c r="R2155" i="64"/>
  <c r="R2156" i="64"/>
  <c r="R2157" i="64"/>
  <c r="R2158" i="64"/>
  <c r="R2159" i="64"/>
  <c r="R2160" i="64"/>
  <c r="R2161" i="64"/>
  <c r="R2162" i="64"/>
  <c r="R2163" i="64"/>
  <c r="R2164" i="64"/>
  <c r="R2165" i="64"/>
  <c r="R2166" i="64"/>
  <c r="R2167" i="64"/>
  <c r="R2168" i="64"/>
  <c r="R2169" i="64"/>
  <c r="R2170" i="64"/>
  <c r="R2171" i="64"/>
  <c r="R2172" i="64"/>
  <c r="R2173" i="64"/>
  <c r="R2174" i="64"/>
  <c r="R2175" i="64"/>
  <c r="R2176" i="64"/>
  <c r="R2177" i="64"/>
  <c r="R2178" i="64"/>
  <c r="R2179" i="64"/>
  <c r="R2180" i="64"/>
  <c r="R2181" i="64"/>
  <c r="R2182" i="64"/>
  <c r="R2183" i="64"/>
  <c r="R2184" i="64"/>
  <c r="R2185" i="64"/>
  <c r="R2186" i="64"/>
  <c r="R2187" i="64"/>
  <c r="R2188" i="64"/>
  <c r="R2189" i="64"/>
  <c r="R2190" i="64"/>
  <c r="R2191" i="64"/>
  <c r="R2192" i="64"/>
  <c r="R2193" i="64"/>
  <c r="R2194" i="64"/>
  <c r="R2195" i="64"/>
  <c r="R2196" i="64"/>
  <c r="R2197" i="64"/>
  <c r="R2198" i="64"/>
  <c r="R2199" i="64"/>
  <c r="R2200" i="64"/>
  <c r="R2201" i="64"/>
  <c r="R2202" i="64"/>
  <c r="R2203" i="64"/>
  <c r="R2204" i="64"/>
  <c r="R2205" i="64"/>
  <c r="R2206" i="64"/>
  <c r="R2207" i="64"/>
  <c r="R2208" i="64"/>
  <c r="R2209" i="64"/>
  <c r="R2210" i="64"/>
  <c r="R2211" i="64"/>
  <c r="R2212" i="64"/>
  <c r="R2213" i="64"/>
  <c r="R2214" i="64"/>
  <c r="R2215" i="64"/>
  <c r="R2216" i="64"/>
  <c r="R2217" i="64"/>
  <c r="R2218" i="64"/>
  <c r="R2219" i="64"/>
  <c r="R2220" i="64"/>
  <c r="R2221" i="64"/>
  <c r="R2222" i="64"/>
  <c r="R2223" i="64"/>
  <c r="R2224" i="64"/>
  <c r="R2225" i="64"/>
  <c r="R2226" i="64"/>
  <c r="R2227" i="64"/>
  <c r="R2228" i="64"/>
  <c r="R2229" i="64"/>
  <c r="R2230" i="64"/>
  <c r="R2231" i="64"/>
  <c r="R2232" i="64"/>
  <c r="R2233" i="64"/>
  <c r="R2234" i="64"/>
  <c r="R2235" i="64"/>
  <c r="R2236" i="64"/>
  <c r="R2237" i="64"/>
  <c r="R2238" i="64"/>
  <c r="R2239" i="64"/>
  <c r="R2240" i="64"/>
  <c r="R2241" i="64"/>
  <c r="R2242" i="64"/>
  <c r="R2243" i="64"/>
  <c r="R2244" i="64"/>
  <c r="R2245" i="64"/>
  <c r="R2246" i="64"/>
  <c r="R2247" i="64"/>
  <c r="R2248" i="64"/>
  <c r="R2249" i="64"/>
  <c r="R2250" i="64"/>
  <c r="R2251" i="64"/>
  <c r="R2252" i="64"/>
  <c r="R2253" i="64"/>
  <c r="R2254" i="64"/>
  <c r="R2255" i="64"/>
  <c r="R2256" i="64"/>
  <c r="R2257" i="64"/>
  <c r="R2258" i="64"/>
  <c r="R2259" i="64"/>
  <c r="R2260" i="64"/>
  <c r="R2261" i="64"/>
  <c r="R2262" i="64"/>
  <c r="R2263" i="64"/>
  <c r="R2264" i="64"/>
  <c r="R2265" i="64"/>
  <c r="R2266" i="64"/>
  <c r="R2267" i="64"/>
  <c r="R2268" i="64"/>
  <c r="R2269" i="64"/>
  <c r="R2270" i="64"/>
  <c r="R2271" i="64"/>
  <c r="R2272" i="64"/>
  <c r="R2273" i="64"/>
  <c r="R2274" i="64"/>
  <c r="R2275" i="64"/>
  <c r="R2276" i="64"/>
  <c r="R2277" i="64"/>
  <c r="R2278" i="64"/>
  <c r="R2279" i="64"/>
  <c r="R2280" i="64"/>
  <c r="R2281" i="64"/>
  <c r="R2282" i="64"/>
  <c r="R2283" i="64"/>
  <c r="R2284" i="64"/>
  <c r="R2285" i="64"/>
  <c r="R2286" i="64"/>
  <c r="R2287" i="64"/>
  <c r="R2288" i="64"/>
  <c r="R2289" i="64"/>
  <c r="R2290" i="64"/>
  <c r="R2291" i="64"/>
  <c r="R2292" i="64"/>
  <c r="R2293" i="64"/>
  <c r="R2294" i="64"/>
  <c r="R2295" i="64"/>
  <c r="R2296" i="64"/>
  <c r="R2297" i="64"/>
  <c r="R2298" i="64"/>
  <c r="R2299" i="64"/>
  <c r="R2300" i="64"/>
  <c r="R2301" i="64"/>
  <c r="R2302" i="64"/>
  <c r="R2303" i="64"/>
  <c r="R2304" i="64"/>
  <c r="R2305" i="64"/>
  <c r="R2306" i="64"/>
  <c r="R2307" i="64"/>
  <c r="R2308" i="64"/>
  <c r="R2309" i="64"/>
  <c r="R2310" i="64"/>
  <c r="R2311" i="64"/>
  <c r="R2312" i="64"/>
  <c r="R2313" i="64"/>
  <c r="R2314" i="64"/>
  <c r="R2315" i="64"/>
  <c r="R2316" i="64"/>
  <c r="R2317" i="64"/>
  <c r="R2318" i="64"/>
  <c r="R2319" i="64"/>
  <c r="R2320" i="64"/>
  <c r="R2321" i="64"/>
  <c r="R2322" i="64"/>
  <c r="R2323" i="64"/>
  <c r="R2324" i="64"/>
  <c r="R2325" i="64"/>
  <c r="R2326" i="64"/>
  <c r="R2327" i="64"/>
  <c r="R2328" i="64"/>
  <c r="R2329" i="64"/>
  <c r="R2330" i="64"/>
  <c r="R2331" i="64"/>
  <c r="R2332" i="64"/>
  <c r="R2333" i="64"/>
  <c r="R2334" i="64"/>
  <c r="R2335" i="64"/>
  <c r="R2336" i="64"/>
  <c r="R2337" i="64"/>
  <c r="R2338" i="64"/>
  <c r="R2339" i="64"/>
  <c r="R2340" i="64"/>
  <c r="R2341" i="64"/>
  <c r="R2342" i="64"/>
  <c r="R2343" i="64"/>
  <c r="R2344" i="64"/>
  <c r="R2345" i="64"/>
  <c r="R2346" i="64"/>
  <c r="R2347" i="64"/>
  <c r="R2348" i="64"/>
  <c r="R2349" i="64"/>
  <c r="R2350" i="64"/>
  <c r="R2351" i="64"/>
  <c r="R2352" i="64"/>
  <c r="R2353" i="64"/>
  <c r="R2354" i="64"/>
  <c r="R2355" i="64"/>
  <c r="R2356" i="64"/>
  <c r="R2357" i="64"/>
  <c r="R2358" i="64"/>
  <c r="R2359" i="64"/>
  <c r="R2360" i="64"/>
  <c r="R2361" i="64"/>
  <c r="R2362" i="64"/>
  <c r="R2363" i="64"/>
  <c r="R2364" i="64"/>
  <c r="R2365" i="64"/>
  <c r="R2366" i="64"/>
  <c r="R2367" i="64"/>
  <c r="R2368" i="64"/>
  <c r="R2369" i="64"/>
  <c r="R2370" i="64"/>
  <c r="R2371" i="64"/>
  <c r="R2372" i="64"/>
  <c r="R2373" i="64"/>
  <c r="R2374" i="64"/>
  <c r="R2375" i="64"/>
  <c r="R2376" i="64"/>
  <c r="R2377" i="64"/>
  <c r="R2378" i="64"/>
  <c r="R2379" i="64"/>
  <c r="R2380" i="64"/>
  <c r="R2381" i="64"/>
  <c r="R2382" i="64"/>
  <c r="R2383" i="64"/>
  <c r="R2384" i="64"/>
  <c r="R2385" i="64"/>
  <c r="R2386" i="64"/>
  <c r="R2387" i="64"/>
  <c r="R2388" i="64"/>
  <c r="R2389" i="64"/>
  <c r="R2390" i="64"/>
  <c r="R2391" i="64"/>
  <c r="R2392" i="64"/>
  <c r="R2393" i="64"/>
  <c r="R2394" i="64"/>
  <c r="R2395" i="64"/>
  <c r="R2396" i="64"/>
  <c r="R2397" i="64"/>
  <c r="R2398" i="64"/>
  <c r="R2399" i="64"/>
  <c r="R2400" i="64"/>
  <c r="R2401" i="64"/>
  <c r="R2402" i="64"/>
  <c r="R2403" i="64"/>
  <c r="R2404" i="64"/>
  <c r="R2405" i="64"/>
  <c r="R2406" i="64"/>
  <c r="R2407" i="64"/>
  <c r="R2408" i="64"/>
  <c r="R2409" i="64"/>
  <c r="R2410" i="64"/>
  <c r="R2411" i="64"/>
  <c r="R2412" i="64"/>
  <c r="R2413" i="64"/>
  <c r="R2414" i="64"/>
  <c r="R2415" i="64"/>
  <c r="R2416" i="64"/>
  <c r="R2417" i="64"/>
  <c r="R2418" i="64"/>
  <c r="R2419" i="64"/>
  <c r="R2420" i="64"/>
  <c r="R2421" i="64"/>
  <c r="R2422" i="64"/>
  <c r="R2423" i="64"/>
  <c r="R2424" i="64"/>
  <c r="R2425" i="64"/>
  <c r="R2426" i="64"/>
  <c r="R2427" i="64"/>
  <c r="R2428" i="64"/>
  <c r="R2429" i="64"/>
  <c r="R2430" i="64"/>
  <c r="R2431" i="64"/>
  <c r="R2432" i="64"/>
  <c r="R2433" i="64"/>
  <c r="R2434" i="64"/>
  <c r="R2435" i="64"/>
  <c r="R2436" i="64"/>
  <c r="R2437" i="64"/>
  <c r="R2438" i="64"/>
  <c r="R2439" i="64"/>
  <c r="R2440" i="64"/>
  <c r="R2441" i="64"/>
  <c r="R2442" i="64"/>
  <c r="R2443" i="64"/>
  <c r="R2444" i="64"/>
  <c r="R2445" i="64"/>
  <c r="R2446" i="64"/>
  <c r="R2447" i="64"/>
  <c r="R2448" i="64"/>
  <c r="R2449" i="64"/>
  <c r="R2450" i="64"/>
  <c r="R2451" i="64"/>
  <c r="R2452" i="64"/>
  <c r="R2453" i="64"/>
  <c r="R2454" i="64"/>
  <c r="R2455" i="64"/>
  <c r="R2456" i="64"/>
  <c r="R2457" i="64"/>
  <c r="R2458" i="64"/>
  <c r="R2459" i="64"/>
  <c r="R2460" i="64"/>
  <c r="R2461" i="64"/>
  <c r="R2462" i="64"/>
  <c r="R2463" i="64"/>
  <c r="R2464" i="64"/>
  <c r="R2465" i="64"/>
  <c r="R2466" i="64"/>
  <c r="R2467" i="64"/>
  <c r="R2468" i="64"/>
  <c r="R2469" i="64"/>
  <c r="R2470" i="64"/>
  <c r="R2471" i="64"/>
  <c r="R2472" i="64"/>
  <c r="R2473" i="64"/>
  <c r="R2474" i="64"/>
  <c r="R2475" i="64"/>
  <c r="R2476" i="64"/>
  <c r="R2477" i="64"/>
  <c r="R2478" i="64"/>
  <c r="R2479" i="64"/>
  <c r="R2480" i="64"/>
  <c r="R2481" i="64"/>
  <c r="R2482" i="64"/>
  <c r="R2483" i="64"/>
  <c r="R2484" i="64"/>
  <c r="R2485" i="64"/>
  <c r="R2486" i="64"/>
  <c r="R2487" i="64"/>
  <c r="R2488" i="64"/>
  <c r="R2489" i="64"/>
  <c r="R2490" i="64"/>
  <c r="R2491" i="64"/>
  <c r="R2492" i="64"/>
  <c r="R2493" i="64"/>
  <c r="R2494" i="64"/>
  <c r="R2495" i="64"/>
  <c r="R2496" i="64"/>
  <c r="R2497" i="64"/>
  <c r="R2498" i="64"/>
  <c r="R2499" i="64"/>
  <c r="R2500" i="64"/>
  <c r="R2501" i="64"/>
  <c r="R2502" i="64"/>
  <c r="R2503" i="64"/>
  <c r="R2504" i="64"/>
  <c r="R2505" i="64"/>
  <c r="R2506" i="64"/>
  <c r="R2507" i="64"/>
  <c r="R2508" i="64"/>
  <c r="R2509" i="64"/>
  <c r="R2510" i="64"/>
  <c r="R2511" i="64"/>
  <c r="R2512" i="64"/>
  <c r="R2513" i="64"/>
  <c r="R2514" i="64"/>
  <c r="R2515" i="64"/>
  <c r="R2516" i="64"/>
  <c r="R2517" i="64"/>
  <c r="R2518" i="64"/>
  <c r="R2519" i="64"/>
  <c r="R2520" i="64"/>
  <c r="R2521" i="64"/>
  <c r="R2522" i="64"/>
  <c r="R2523" i="64"/>
  <c r="R2524" i="64"/>
  <c r="R2525" i="64"/>
  <c r="R2526" i="64"/>
  <c r="R2527" i="64"/>
  <c r="R2528" i="64"/>
  <c r="R2529" i="64"/>
  <c r="R2530" i="64"/>
  <c r="R2531" i="64"/>
  <c r="R2532" i="64"/>
  <c r="R2533" i="64"/>
  <c r="R2534" i="64"/>
  <c r="R2535" i="64"/>
  <c r="R2536" i="64"/>
  <c r="R2537" i="64"/>
  <c r="R2538" i="64"/>
  <c r="R2539" i="64"/>
  <c r="R2540" i="64"/>
  <c r="R2541" i="64"/>
  <c r="R2542" i="64"/>
  <c r="R2543" i="64"/>
  <c r="R2544" i="64"/>
  <c r="R2545" i="64"/>
  <c r="R2546" i="64"/>
  <c r="R2547" i="64"/>
  <c r="R2548" i="64"/>
  <c r="R2549" i="64"/>
  <c r="R2550" i="64"/>
  <c r="R2551" i="64"/>
  <c r="R2552" i="64"/>
  <c r="R2553" i="64"/>
  <c r="R2554" i="64"/>
  <c r="R2555" i="64"/>
  <c r="R2556" i="64"/>
  <c r="R2557" i="64"/>
  <c r="R2558" i="64"/>
  <c r="R2559" i="64"/>
  <c r="R2560" i="64"/>
  <c r="R2561" i="64"/>
  <c r="R2562" i="64"/>
  <c r="R2563" i="64"/>
  <c r="R2564" i="64"/>
  <c r="R2565" i="64"/>
  <c r="R2566" i="64"/>
  <c r="R2567" i="64"/>
  <c r="R2568" i="64"/>
  <c r="R2569" i="64"/>
  <c r="R2570" i="64"/>
  <c r="R2571" i="64"/>
  <c r="R2572" i="64"/>
  <c r="R2573" i="64"/>
  <c r="R2574" i="64"/>
  <c r="R2575" i="64"/>
  <c r="R2576" i="64"/>
  <c r="R2577" i="64"/>
  <c r="R2578" i="64"/>
  <c r="R2579" i="64"/>
  <c r="R2580" i="64"/>
  <c r="R2581" i="64"/>
  <c r="R2582" i="64"/>
  <c r="R2583" i="64"/>
  <c r="R2584" i="64"/>
  <c r="R2585" i="64"/>
  <c r="R2586" i="64"/>
  <c r="R2587" i="64"/>
  <c r="R2588" i="64"/>
  <c r="R2589" i="64"/>
  <c r="R2590" i="64"/>
  <c r="R2591" i="64"/>
  <c r="R2592" i="64"/>
  <c r="R2593" i="64"/>
  <c r="R2594" i="64"/>
  <c r="R2595" i="64"/>
  <c r="R2596" i="64"/>
  <c r="R2597" i="64"/>
  <c r="R2598" i="64"/>
  <c r="R2599" i="64"/>
  <c r="R2600" i="64"/>
  <c r="R2601" i="64"/>
  <c r="R2602" i="64"/>
  <c r="R2603" i="64"/>
  <c r="R2604" i="64"/>
  <c r="R2605" i="64"/>
  <c r="R2606" i="64"/>
  <c r="R2607" i="64"/>
  <c r="R2608" i="64"/>
  <c r="R2609" i="64"/>
  <c r="R2610" i="64"/>
  <c r="R2611" i="64"/>
  <c r="R2612" i="64"/>
  <c r="R2613" i="64"/>
  <c r="R2614" i="64"/>
  <c r="R2615" i="64"/>
  <c r="R2616" i="64"/>
  <c r="R2617" i="64"/>
  <c r="R2618" i="64"/>
  <c r="R2619" i="64"/>
  <c r="R2620" i="64"/>
  <c r="R2621" i="64"/>
  <c r="R2622" i="64"/>
  <c r="R2623" i="64"/>
  <c r="R2624" i="64"/>
  <c r="R2625" i="64"/>
  <c r="R2626" i="64"/>
  <c r="R2627" i="64"/>
  <c r="R2628" i="64"/>
  <c r="R2629" i="64"/>
  <c r="R2630" i="64"/>
  <c r="R2631" i="64"/>
  <c r="R2632" i="64"/>
  <c r="R2633" i="64"/>
  <c r="R2634" i="64"/>
  <c r="R2635" i="64"/>
  <c r="R2636" i="64"/>
  <c r="R2637" i="64"/>
  <c r="R2638" i="64"/>
  <c r="R2639" i="64"/>
  <c r="R2640" i="64"/>
  <c r="R2641" i="64"/>
  <c r="R2642" i="64"/>
  <c r="R2643" i="64"/>
  <c r="R2644" i="64"/>
  <c r="R2645" i="64"/>
  <c r="R2646" i="64"/>
  <c r="R2647" i="64"/>
  <c r="R2648" i="64"/>
  <c r="R2649" i="64"/>
  <c r="R2650" i="64"/>
  <c r="R2651" i="64"/>
  <c r="R2652" i="64"/>
  <c r="R2653" i="64"/>
  <c r="R2654" i="64"/>
  <c r="R2655" i="64"/>
  <c r="R2656" i="64"/>
  <c r="R2657" i="64"/>
  <c r="R2658" i="64"/>
  <c r="R2659" i="64"/>
  <c r="R2660" i="64"/>
  <c r="R2661" i="64"/>
  <c r="R2662" i="64"/>
  <c r="R2663" i="64"/>
  <c r="R2664" i="64"/>
  <c r="R2665" i="64"/>
  <c r="R2666" i="64"/>
  <c r="R2667" i="64"/>
  <c r="R2668" i="64"/>
  <c r="R2669" i="64"/>
  <c r="R2670" i="64"/>
  <c r="R2671" i="64"/>
  <c r="R2672" i="64"/>
  <c r="R2673" i="64"/>
  <c r="R2674" i="64"/>
  <c r="R2675" i="64"/>
  <c r="R2676" i="64"/>
  <c r="R2677" i="64"/>
  <c r="R2678" i="64"/>
  <c r="R2679" i="64"/>
  <c r="R2680" i="64"/>
  <c r="R2681" i="64"/>
  <c r="R2682" i="64"/>
  <c r="R2683" i="64"/>
  <c r="R2684" i="64"/>
  <c r="R2685" i="64"/>
  <c r="R2686" i="64"/>
  <c r="R2687" i="64"/>
  <c r="R2688" i="64"/>
  <c r="R2689" i="64"/>
  <c r="R2690" i="64"/>
  <c r="R2691" i="64"/>
  <c r="R2692" i="64"/>
  <c r="R2693" i="64"/>
  <c r="R2694" i="64"/>
  <c r="R2695" i="64"/>
  <c r="R2696" i="64"/>
  <c r="R2697" i="64"/>
  <c r="R2698" i="64"/>
  <c r="R2699" i="64"/>
  <c r="R2700" i="64"/>
  <c r="R2701" i="64"/>
  <c r="R2702" i="64"/>
  <c r="R2703" i="64"/>
  <c r="R2704" i="64"/>
  <c r="R2705" i="64"/>
  <c r="R2706" i="64"/>
  <c r="R2707" i="64"/>
  <c r="R2708" i="64"/>
  <c r="R2709" i="64"/>
  <c r="R2710" i="64"/>
  <c r="R2711" i="64"/>
  <c r="R2712" i="64"/>
  <c r="R2713" i="64"/>
  <c r="R2714" i="64"/>
  <c r="R2715" i="64"/>
  <c r="R2716" i="64"/>
  <c r="R2717" i="64"/>
  <c r="R2718" i="64"/>
  <c r="R2719" i="64"/>
  <c r="R2720" i="64"/>
  <c r="R2721" i="64"/>
  <c r="R2722" i="64"/>
  <c r="R2723" i="64"/>
  <c r="R2724" i="64"/>
  <c r="R2725" i="64"/>
  <c r="R2726" i="64"/>
  <c r="R2727" i="64"/>
  <c r="R2728" i="64"/>
  <c r="R2729" i="64"/>
  <c r="R2730" i="64"/>
  <c r="R2731" i="64"/>
  <c r="R2732" i="64"/>
  <c r="R2733" i="64"/>
  <c r="R2734" i="64"/>
  <c r="R2735" i="64"/>
  <c r="R2736" i="64"/>
  <c r="R2737" i="64"/>
  <c r="R2738" i="64"/>
  <c r="R2739" i="64"/>
  <c r="R2740" i="64"/>
  <c r="R2741" i="64"/>
  <c r="R2742" i="64"/>
  <c r="R2743" i="64"/>
  <c r="R2744" i="64"/>
  <c r="R2745" i="64"/>
  <c r="R2746" i="64"/>
  <c r="R2747" i="64"/>
  <c r="R2748" i="64"/>
  <c r="R2749" i="64"/>
  <c r="R2750" i="64"/>
  <c r="R2751" i="64"/>
  <c r="R2752" i="64"/>
  <c r="R2753" i="64"/>
  <c r="R2754" i="64"/>
  <c r="R2755" i="64"/>
  <c r="R2756" i="64"/>
  <c r="R2757" i="64"/>
  <c r="R2758" i="64"/>
  <c r="R2759" i="64"/>
  <c r="R2760" i="64"/>
  <c r="R2761" i="64"/>
  <c r="R2762" i="64"/>
  <c r="R2763" i="64"/>
  <c r="R2764" i="64"/>
  <c r="R2765" i="64"/>
  <c r="R2766" i="64"/>
  <c r="R2767" i="64"/>
  <c r="R2768" i="64"/>
  <c r="R2769" i="64"/>
  <c r="R2770" i="64"/>
  <c r="R2771" i="64"/>
  <c r="R2772" i="64"/>
  <c r="R2773" i="64"/>
  <c r="R2774" i="64"/>
  <c r="R2775" i="64"/>
  <c r="R2776" i="64"/>
  <c r="R2777" i="64"/>
  <c r="R2778" i="64"/>
  <c r="R2779" i="64"/>
  <c r="R2780" i="64"/>
  <c r="R2781" i="64"/>
  <c r="R2782" i="64"/>
  <c r="R2783" i="64"/>
  <c r="R2784" i="64"/>
  <c r="R2785" i="64"/>
  <c r="R2786" i="64"/>
  <c r="R2787" i="64"/>
  <c r="R2788" i="64"/>
  <c r="R2789" i="64"/>
  <c r="R2790" i="64"/>
  <c r="R2791" i="64"/>
  <c r="R2792" i="64"/>
  <c r="R2793" i="64"/>
  <c r="R2794" i="64"/>
  <c r="R2795" i="64"/>
  <c r="R2796" i="64"/>
  <c r="R2797" i="64"/>
  <c r="R2798" i="64"/>
  <c r="R2799" i="64"/>
  <c r="R2800" i="64"/>
  <c r="R2801" i="64"/>
  <c r="R2802" i="64"/>
  <c r="R2803" i="64"/>
  <c r="R2804" i="64"/>
  <c r="R2805" i="64"/>
  <c r="R2806" i="64"/>
  <c r="R2807" i="64"/>
  <c r="R2808" i="64"/>
  <c r="R2809" i="64"/>
  <c r="R2810" i="64"/>
  <c r="R2811" i="64"/>
  <c r="R2812" i="64"/>
  <c r="R2813" i="64"/>
  <c r="R2814" i="64"/>
  <c r="R2815" i="64"/>
  <c r="R2816" i="64"/>
  <c r="R2817" i="64"/>
  <c r="R2818" i="64"/>
  <c r="R2819" i="64"/>
  <c r="R2820" i="64"/>
  <c r="R2821" i="64"/>
  <c r="R2822" i="64"/>
  <c r="R2823" i="64"/>
  <c r="R2824" i="64"/>
  <c r="R2825" i="64"/>
  <c r="R2826" i="64"/>
  <c r="R2827" i="64"/>
  <c r="R2828" i="64"/>
  <c r="R2829" i="64"/>
  <c r="R2830" i="64"/>
  <c r="R2831" i="64"/>
  <c r="R2832" i="64"/>
  <c r="R2833" i="64"/>
  <c r="R2834" i="64"/>
  <c r="R2835" i="64"/>
  <c r="R2836" i="64"/>
  <c r="R2837" i="64"/>
  <c r="R2838" i="64"/>
  <c r="R2839" i="64"/>
  <c r="R2840" i="64"/>
  <c r="R2841" i="64"/>
  <c r="R2842" i="64"/>
  <c r="R2843" i="64"/>
  <c r="R2844" i="64"/>
  <c r="R2845" i="64"/>
  <c r="R2846" i="64"/>
  <c r="R2847" i="64"/>
  <c r="R2848" i="64"/>
  <c r="R2849" i="64"/>
  <c r="R2850" i="64"/>
  <c r="R2851" i="64"/>
  <c r="R2852" i="64"/>
  <c r="R2853" i="64"/>
  <c r="R2854" i="64"/>
  <c r="R2855" i="64"/>
  <c r="R2856" i="64"/>
  <c r="R2857" i="64"/>
  <c r="R2858" i="64"/>
  <c r="R2859" i="64"/>
  <c r="R2860" i="64"/>
  <c r="R2861" i="64"/>
  <c r="R2862" i="64"/>
  <c r="R2863" i="64"/>
  <c r="R2864" i="64"/>
  <c r="R2865" i="64"/>
  <c r="R2866" i="64"/>
  <c r="R2867" i="64"/>
  <c r="R2868" i="64"/>
  <c r="R2869" i="64"/>
  <c r="R2870" i="64"/>
  <c r="R2871" i="64"/>
  <c r="R2872" i="64"/>
  <c r="R2873" i="64"/>
  <c r="R2874" i="64"/>
  <c r="R2875" i="64"/>
  <c r="R2876" i="64"/>
  <c r="R2877" i="64"/>
  <c r="R2878" i="64"/>
  <c r="R2879" i="64"/>
  <c r="R2880" i="64"/>
  <c r="R2881" i="64"/>
  <c r="R2882" i="64"/>
  <c r="R2883" i="64"/>
  <c r="R2884" i="64"/>
  <c r="R2885" i="64"/>
  <c r="R2886" i="64"/>
  <c r="R2887" i="64"/>
  <c r="R2888" i="64"/>
  <c r="R2889" i="64"/>
  <c r="R2890" i="64"/>
  <c r="R2891" i="64"/>
  <c r="R2892" i="64"/>
  <c r="R2893" i="64"/>
  <c r="R2894" i="64"/>
  <c r="R2895" i="64"/>
  <c r="R2896" i="64"/>
  <c r="R2897" i="64"/>
  <c r="R2898" i="64"/>
  <c r="R2899" i="64"/>
  <c r="R2900" i="64"/>
  <c r="R2901" i="64"/>
  <c r="R2902" i="64"/>
  <c r="R2903" i="64"/>
  <c r="R2904" i="64"/>
  <c r="R2905" i="64"/>
  <c r="R2906" i="64"/>
  <c r="R2907" i="64"/>
  <c r="R2908" i="64"/>
  <c r="R2909" i="64"/>
  <c r="R2910" i="64"/>
  <c r="R2911" i="64"/>
  <c r="R2912" i="64"/>
  <c r="R2913" i="64"/>
  <c r="R2914" i="64"/>
  <c r="R2915" i="64"/>
  <c r="R2916" i="64"/>
  <c r="R2917" i="64"/>
  <c r="R2918" i="64"/>
  <c r="R2919" i="64"/>
  <c r="R2920" i="64"/>
  <c r="R2921" i="64"/>
  <c r="R2922" i="64"/>
  <c r="R2923" i="64"/>
  <c r="R2924" i="64"/>
  <c r="R2925" i="64"/>
  <c r="R2926" i="64"/>
  <c r="R2927" i="64"/>
  <c r="R2928" i="64"/>
  <c r="R2929" i="64"/>
  <c r="R2930" i="64"/>
  <c r="R2931" i="64"/>
  <c r="R2932" i="64"/>
  <c r="R2933" i="64"/>
  <c r="R2934" i="64"/>
  <c r="R2935" i="64"/>
  <c r="R2936" i="64"/>
  <c r="R2937" i="64"/>
  <c r="R2938" i="64"/>
  <c r="R2939" i="64"/>
  <c r="R2940" i="64"/>
  <c r="R2941" i="64"/>
  <c r="R2942" i="64"/>
  <c r="R2943" i="64"/>
  <c r="R2944" i="64"/>
  <c r="R2945" i="64"/>
  <c r="R2946" i="64"/>
  <c r="R2947" i="64"/>
  <c r="R2948" i="64"/>
  <c r="R2949" i="64"/>
  <c r="R2950" i="64"/>
  <c r="R2951" i="64"/>
  <c r="R2952" i="64"/>
  <c r="R2953" i="64"/>
  <c r="R2954" i="64"/>
  <c r="R2955" i="64"/>
  <c r="R2956" i="64"/>
  <c r="R2957" i="64"/>
  <c r="R2958" i="64"/>
  <c r="R2959" i="64"/>
  <c r="R2960" i="64"/>
  <c r="R2961" i="64"/>
  <c r="R2962" i="64"/>
  <c r="R2963" i="64"/>
  <c r="R2964" i="64"/>
  <c r="R2965" i="64"/>
  <c r="R2966" i="64"/>
  <c r="R2967" i="64"/>
  <c r="R2968" i="64"/>
  <c r="R2969" i="64"/>
  <c r="R2970" i="64"/>
  <c r="R2971" i="64"/>
  <c r="R2972" i="64"/>
  <c r="R2973" i="64"/>
  <c r="R2974" i="64"/>
  <c r="R2975" i="64"/>
  <c r="R2976" i="64"/>
  <c r="R2977" i="64"/>
  <c r="R2978" i="64"/>
  <c r="R2979" i="64"/>
  <c r="R2980" i="64"/>
  <c r="R2981" i="64"/>
  <c r="R2982" i="64"/>
  <c r="R2983" i="64"/>
  <c r="R2984" i="64"/>
  <c r="R2985" i="64"/>
  <c r="R2986" i="64"/>
  <c r="R2987" i="64"/>
  <c r="R2988" i="64"/>
  <c r="R2989" i="64"/>
  <c r="R2990" i="64"/>
  <c r="R2991" i="64"/>
  <c r="R2992" i="64"/>
  <c r="R2993" i="64"/>
  <c r="R2994" i="64"/>
  <c r="R2995" i="64"/>
  <c r="R2996" i="64"/>
  <c r="R2997" i="64"/>
  <c r="R2998" i="64"/>
  <c r="R2999" i="64"/>
  <c r="R3000" i="64"/>
  <c r="R3001" i="64"/>
  <c r="R3002" i="64"/>
  <c r="R3003" i="64"/>
  <c r="R3004" i="64"/>
  <c r="R3005" i="64"/>
  <c r="R3006" i="64"/>
  <c r="R3007" i="64"/>
  <c r="R3008" i="64"/>
  <c r="R3009" i="64"/>
  <c r="R3010" i="64"/>
  <c r="R3011" i="64"/>
  <c r="R3012" i="64"/>
  <c r="R3013" i="64"/>
  <c r="R3014" i="64"/>
  <c r="R3015" i="64"/>
  <c r="S16" i="64"/>
  <c r="R16" i="64"/>
  <c r="T17" i="64"/>
  <c r="T18" i="64"/>
  <c r="T19" i="64"/>
  <c r="T20" i="64"/>
  <c r="T21" i="64"/>
  <c r="T22" i="64"/>
  <c r="T23" i="64"/>
  <c r="T24" i="64"/>
  <c r="T25" i="64"/>
  <c r="T26" i="64"/>
  <c r="T27" i="64"/>
  <c r="T28" i="64"/>
  <c r="T29" i="64"/>
  <c r="T30" i="64"/>
  <c r="T31" i="64"/>
  <c r="T32" i="64"/>
  <c r="T33" i="64"/>
  <c r="T34" i="64"/>
  <c r="T35" i="64"/>
  <c r="T36" i="64"/>
  <c r="T37" i="64"/>
  <c r="T38" i="64"/>
  <c r="T39" i="64"/>
  <c r="T40" i="64"/>
  <c r="T41" i="64"/>
  <c r="T42" i="64"/>
  <c r="T43" i="64"/>
  <c r="T44" i="64"/>
  <c r="T45" i="64"/>
  <c r="T46" i="64"/>
  <c r="T47" i="64"/>
  <c r="T48" i="64"/>
  <c r="T49" i="64"/>
  <c r="T50" i="64"/>
  <c r="T51" i="64"/>
  <c r="T52" i="64"/>
  <c r="T53" i="64"/>
  <c r="T54" i="64"/>
  <c r="T55" i="64"/>
  <c r="T56" i="64"/>
  <c r="T57" i="64"/>
  <c r="T58" i="64"/>
  <c r="T59" i="64"/>
  <c r="T60" i="64"/>
  <c r="T61" i="64"/>
  <c r="T62" i="64"/>
  <c r="T63" i="64"/>
  <c r="T64" i="64"/>
  <c r="T65" i="64"/>
  <c r="T66" i="64"/>
  <c r="T67" i="64"/>
  <c r="T68" i="64"/>
  <c r="T69" i="64"/>
  <c r="T70" i="64"/>
  <c r="T71" i="64"/>
  <c r="T72" i="64"/>
  <c r="T73" i="64"/>
  <c r="T74" i="64"/>
  <c r="T75" i="64"/>
  <c r="T76" i="64"/>
  <c r="T77" i="64"/>
  <c r="T78" i="64"/>
  <c r="T79" i="64"/>
  <c r="T80" i="64"/>
  <c r="T81" i="64"/>
  <c r="T82" i="64"/>
  <c r="T83" i="64"/>
  <c r="T84" i="64"/>
  <c r="T85" i="64"/>
  <c r="T86" i="64"/>
  <c r="T87" i="64"/>
  <c r="T88" i="64"/>
  <c r="T89" i="64"/>
  <c r="T90" i="64"/>
  <c r="T91" i="64"/>
  <c r="T92" i="64"/>
  <c r="T93" i="64"/>
  <c r="T94" i="64"/>
  <c r="T95" i="64"/>
  <c r="T96" i="64"/>
  <c r="T97" i="64"/>
  <c r="T98" i="64"/>
  <c r="T99" i="64"/>
  <c r="T100" i="64"/>
  <c r="T101" i="64"/>
  <c r="T102" i="64"/>
  <c r="T103" i="64"/>
  <c r="T104" i="64"/>
  <c r="T105" i="64"/>
  <c r="T106" i="64"/>
  <c r="T107" i="64"/>
  <c r="T108" i="64"/>
  <c r="T109" i="64"/>
  <c r="T110" i="64"/>
  <c r="T111" i="64"/>
  <c r="T112" i="64"/>
  <c r="T113" i="64"/>
  <c r="T114" i="64"/>
  <c r="T115" i="64"/>
  <c r="T116" i="64"/>
  <c r="T117" i="64"/>
  <c r="T118" i="64"/>
  <c r="T119" i="64"/>
  <c r="T120" i="64"/>
  <c r="T121" i="64"/>
  <c r="T122" i="64"/>
  <c r="T123" i="64"/>
  <c r="T124" i="64"/>
  <c r="T125" i="64"/>
  <c r="T126" i="64"/>
  <c r="T127" i="64"/>
  <c r="T128" i="64"/>
  <c r="T129" i="64"/>
  <c r="T130" i="64"/>
  <c r="T131" i="64"/>
  <c r="T132" i="64"/>
  <c r="T133" i="64"/>
  <c r="T134" i="64"/>
  <c r="T135" i="64"/>
  <c r="T136" i="64"/>
  <c r="T137" i="64"/>
  <c r="T138" i="64"/>
  <c r="T139" i="64"/>
  <c r="T140" i="64"/>
  <c r="T141" i="64"/>
  <c r="T142" i="64"/>
  <c r="T143" i="64"/>
  <c r="T144" i="64"/>
  <c r="T145" i="64"/>
  <c r="T146" i="64"/>
  <c r="T147" i="64"/>
  <c r="T148" i="64"/>
  <c r="T149" i="64"/>
  <c r="T150" i="64"/>
  <c r="T151" i="64"/>
  <c r="T152" i="64"/>
  <c r="T153" i="64"/>
  <c r="T154" i="64"/>
  <c r="T155" i="64"/>
  <c r="T156" i="64"/>
  <c r="T157" i="64"/>
  <c r="T158" i="64"/>
  <c r="T159" i="64"/>
  <c r="T160" i="64"/>
  <c r="T161" i="64"/>
  <c r="T162" i="64"/>
  <c r="T163" i="64"/>
  <c r="T164" i="64"/>
  <c r="T165" i="64"/>
  <c r="T166" i="64"/>
  <c r="T167" i="64"/>
  <c r="T168" i="64"/>
  <c r="T169" i="64"/>
  <c r="T170" i="64"/>
  <c r="T171" i="64"/>
  <c r="T172" i="64"/>
  <c r="T173" i="64"/>
  <c r="T174" i="64"/>
  <c r="T175" i="64"/>
  <c r="T176" i="64"/>
  <c r="T177" i="64"/>
  <c r="T178" i="64"/>
  <c r="T179" i="64"/>
  <c r="T180" i="64"/>
  <c r="T181" i="64"/>
  <c r="T182" i="64"/>
  <c r="T183" i="64"/>
  <c r="T184" i="64"/>
  <c r="T185" i="64"/>
  <c r="T186" i="64"/>
  <c r="T187" i="64"/>
  <c r="T188" i="64"/>
  <c r="T189" i="64"/>
  <c r="T190" i="64"/>
  <c r="T191" i="64"/>
  <c r="T192" i="64"/>
  <c r="T193" i="64"/>
  <c r="T194" i="64"/>
  <c r="T195" i="64"/>
  <c r="T196" i="64"/>
  <c r="T197" i="64"/>
  <c r="T198" i="64"/>
  <c r="T199" i="64"/>
  <c r="T200" i="64"/>
  <c r="T201" i="64"/>
  <c r="T202" i="64"/>
  <c r="T203" i="64"/>
  <c r="T204" i="64"/>
  <c r="T205" i="64"/>
  <c r="T206" i="64"/>
  <c r="T207" i="64"/>
  <c r="T208" i="64"/>
  <c r="T209" i="64"/>
  <c r="T210" i="64"/>
  <c r="T211" i="64"/>
  <c r="T212" i="64"/>
  <c r="T213" i="64"/>
  <c r="T214" i="64"/>
  <c r="T215" i="64"/>
  <c r="T216" i="64"/>
  <c r="T217" i="64"/>
  <c r="T218" i="64"/>
  <c r="T219" i="64"/>
  <c r="T220" i="64"/>
  <c r="T221" i="64"/>
  <c r="T222" i="64"/>
  <c r="T223" i="64"/>
  <c r="T224" i="64"/>
  <c r="T225" i="64"/>
  <c r="T226" i="64"/>
  <c r="T227" i="64"/>
  <c r="T228" i="64"/>
  <c r="T229" i="64"/>
  <c r="T230" i="64"/>
  <c r="T231" i="64"/>
  <c r="T232" i="64"/>
  <c r="T233" i="64"/>
  <c r="T234" i="64"/>
  <c r="T235" i="64"/>
  <c r="T236" i="64"/>
  <c r="T237" i="64"/>
  <c r="T238" i="64"/>
  <c r="T239" i="64"/>
  <c r="T240" i="64"/>
  <c r="T241" i="64"/>
  <c r="T242" i="64"/>
  <c r="T243" i="64"/>
  <c r="T244" i="64"/>
  <c r="T245" i="64"/>
  <c r="T246" i="64"/>
  <c r="T247" i="64"/>
  <c r="T248" i="64"/>
  <c r="T249" i="64"/>
  <c r="T250" i="64"/>
  <c r="T251" i="64"/>
  <c r="T252" i="64"/>
  <c r="T253" i="64"/>
  <c r="T254" i="64"/>
  <c r="T255" i="64"/>
  <c r="T256" i="64"/>
  <c r="T257" i="64"/>
  <c r="T258" i="64"/>
  <c r="T259" i="64"/>
  <c r="T260" i="64"/>
  <c r="T261" i="64"/>
  <c r="T262" i="64"/>
  <c r="T263" i="64"/>
  <c r="T264" i="64"/>
  <c r="T265" i="64"/>
  <c r="T266" i="64"/>
  <c r="T267" i="64"/>
  <c r="T268" i="64"/>
  <c r="T269" i="64"/>
  <c r="T270" i="64"/>
  <c r="T271" i="64"/>
  <c r="T272" i="64"/>
  <c r="T273" i="64"/>
  <c r="T274" i="64"/>
  <c r="T275" i="64"/>
  <c r="T276" i="64"/>
  <c r="T277" i="64"/>
  <c r="T278" i="64"/>
  <c r="T279" i="64"/>
  <c r="T280" i="64"/>
  <c r="T281" i="64"/>
  <c r="T282" i="64"/>
  <c r="T283" i="64"/>
  <c r="T284" i="64"/>
  <c r="T285" i="64"/>
  <c r="T286" i="64"/>
  <c r="T287" i="64"/>
  <c r="T288" i="64"/>
  <c r="T289" i="64"/>
  <c r="T290" i="64"/>
  <c r="T291" i="64"/>
  <c r="T292" i="64"/>
  <c r="T293" i="64"/>
  <c r="T294" i="64"/>
  <c r="T295" i="64"/>
  <c r="T296" i="64"/>
  <c r="T297" i="64"/>
  <c r="T298" i="64"/>
  <c r="T299" i="64"/>
  <c r="T300" i="64"/>
  <c r="T301" i="64"/>
  <c r="T302" i="64"/>
  <c r="T303" i="64"/>
  <c r="T304" i="64"/>
  <c r="T305" i="64"/>
  <c r="T306" i="64"/>
  <c r="T307" i="64"/>
  <c r="T308" i="64"/>
  <c r="T309" i="64"/>
  <c r="T310" i="64"/>
  <c r="T311" i="64"/>
  <c r="T312" i="64"/>
  <c r="T313" i="64"/>
  <c r="T314" i="64"/>
  <c r="T315" i="64"/>
  <c r="T316" i="64"/>
  <c r="T317" i="64"/>
  <c r="T318" i="64"/>
  <c r="T319" i="64"/>
  <c r="T320" i="64"/>
  <c r="T321" i="64"/>
  <c r="T322" i="64"/>
  <c r="T323" i="64"/>
  <c r="T324" i="64"/>
  <c r="T325" i="64"/>
  <c r="T326" i="64"/>
  <c r="T327" i="64"/>
  <c r="T328" i="64"/>
  <c r="T329" i="64"/>
  <c r="T330" i="64"/>
  <c r="T331" i="64"/>
  <c r="T332" i="64"/>
  <c r="T333" i="64"/>
  <c r="T334" i="64"/>
  <c r="T335" i="64"/>
  <c r="T336" i="64"/>
  <c r="T337" i="64"/>
  <c r="T338" i="64"/>
  <c r="T339" i="64"/>
  <c r="T340" i="64"/>
  <c r="T341" i="64"/>
  <c r="T342" i="64"/>
  <c r="T343" i="64"/>
  <c r="T344" i="64"/>
  <c r="T345" i="64"/>
  <c r="T346" i="64"/>
  <c r="T347" i="64"/>
  <c r="T348" i="64"/>
  <c r="T349" i="64"/>
  <c r="T350" i="64"/>
  <c r="T351" i="64"/>
  <c r="T352" i="64"/>
  <c r="T353" i="64"/>
  <c r="T354" i="64"/>
  <c r="T355" i="64"/>
  <c r="T356" i="64"/>
  <c r="T357" i="64"/>
  <c r="T358" i="64"/>
  <c r="T359" i="64"/>
  <c r="T360" i="64"/>
  <c r="T361" i="64"/>
  <c r="T362" i="64"/>
  <c r="T363" i="64"/>
  <c r="T364" i="64"/>
  <c r="T365" i="64"/>
  <c r="T366" i="64"/>
  <c r="T367" i="64"/>
  <c r="T368" i="64"/>
  <c r="T369" i="64"/>
  <c r="T370" i="64"/>
  <c r="T371" i="64"/>
  <c r="T372" i="64"/>
  <c r="T373" i="64"/>
  <c r="T374" i="64"/>
  <c r="T375" i="64"/>
  <c r="T376" i="64"/>
  <c r="T377" i="64"/>
  <c r="T378" i="64"/>
  <c r="T379" i="64"/>
  <c r="T380" i="64"/>
  <c r="T381" i="64"/>
  <c r="T382" i="64"/>
  <c r="T383" i="64"/>
  <c r="T384" i="64"/>
  <c r="T385" i="64"/>
  <c r="T386" i="64"/>
  <c r="T387" i="64"/>
  <c r="T388" i="64"/>
  <c r="T389" i="64"/>
  <c r="T390" i="64"/>
  <c r="T391" i="64"/>
  <c r="T392" i="64"/>
  <c r="T393" i="64"/>
  <c r="T394" i="64"/>
  <c r="T395" i="64"/>
  <c r="T396" i="64"/>
  <c r="T397" i="64"/>
  <c r="T398" i="64"/>
  <c r="T399" i="64"/>
  <c r="T400" i="64"/>
  <c r="T401" i="64"/>
  <c r="T402" i="64"/>
  <c r="T403" i="64"/>
  <c r="T404" i="64"/>
  <c r="T405" i="64"/>
  <c r="T406" i="64"/>
  <c r="T407" i="64"/>
  <c r="T408" i="64"/>
  <c r="T409" i="64"/>
  <c r="T410" i="64"/>
  <c r="T411" i="64"/>
  <c r="T412" i="64"/>
  <c r="T413" i="64"/>
  <c r="T414" i="64"/>
  <c r="T415" i="64"/>
  <c r="T416" i="64"/>
  <c r="T417" i="64"/>
  <c r="T418" i="64"/>
  <c r="T419" i="64"/>
  <c r="T420" i="64"/>
  <c r="T421" i="64"/>
  <c r="T422" i="64"/>
  <c r="T423" i="64"/>
  <c r="T424" i="64"/>
  <c r="T425" i="64"/>
  <c r="T426" i="64"/>
  <c r="T427" i="64"/>
  <c r="T428" i="64"/>
  <c r="T429" i="64"/>
  <c r="T430" i="64"/>
  <c r="T431" i="64"/>
  <c r="T432" i="64"/>
  <c r="T433" i="64"/>
  <c r="T434" i="64"/>
  <c r="T435" i="64"/>
  <c r="T436" i="64"/>
  <c r="T437" i="64"/>
  <c r="T438" i="64"/>
  <c r="T439" i="64"/>
  <c r="T440" i="64"/>
  <c r="T441" i="64"/>
  <c r="T442" i="64"/>
  <c r="T443" i="64"/>
  <c r="T444" i="64"/>
  <c r="T445" i="64"/>
  <c r="T446" i="64"/>
  <c r="T447" i="64"/>
  <c r="T448" i="64"/>
  <c r="T449" i="64"/>
  <c r="T450" i="64"/>
  <c r="T451" i="64"/>
  <c r="T452" i="64"/>
  <c r="T453" i="64"/>
  <c r="T454" i="64"/>
  <c r="T455" i="64"/>
  <c r="T456" i="64"/>
  <c r="T457" i="64"/>
  <c r="T458" i="64"/>
  <c r="T459" i="64"/>
  <c r="T460" i="64"/>
  <c r="T461" i="64"/>
  <c r="T462" i="64"/>
  <c r="T463" i="64"/>
  <c r="T464" i="64"/>
  <c r="T465" i="64"/>
  <c r="T466" i="64"/>
  <c r="T467" i="64"/>
  <c r="T468" i="64"/>
  <c r="T469" i="64"/>
  <c r="T470" i="64"/>
  <c r="T471" i="64"/>
  <c r="T472" i="64"/>
  <c r="T473" i="64"/>
  <c r="T474" i="64"/>
  <c r="T475" i="64"/>
  <c r="T476" i="64"/>
  <c r="T477" i="64"/>
  <c r="T478" i="64"/>
  <c r="T479" i="64"/>
  <c r="T480" i="64"/>
  <c r="T481" i="64"/>
  <c r="T482" i="64"/>
  <c r="T483" i="64"/>
  <c r="T484" i="64"/>
  <c r="T485" i="64"/>
  <c r="T486" i="64"/>
  <c r="T487" i="64"/>
  <c r="T488" i="64"/>
  <c r="T489" i="64"/>
  <c r="T490" i="64"/>
  <c r="T491" i="64"/>
  <c r="T492" i="64"/>
  <c r="T493" i="64"/>
  <c r="T494" i="64"/>
  <c r="T495" i="64"/>
  <c r="T496" i="64"/>
  <c r="T497" i="64"/>
  <c r="T498" i="64"/>
  <c r="T499" i="64"/>
  <c r="T500" i="64"/>
  <c r="T501" i="64"/>
  <c r="T502" i="64"/>
  <c r="T503" i="64"/>
  <c r="T504" i="64"/>
  <c r="T505" i="64"/>
  <c r="T506" i="64"/>
  <c r="T507" i="64"/>
  <c r="T508" i="64"/>
  <c r="T509" i="64"/>
  <c r="T510" i="64"/>
  <c r="T511" i="64"/>
  <c r="T512" i="64"/>
  <c r="T513" i="64"/>
  <c r="T514" i="64"/>
  <c r="T515" i="64"/>
  <c r="T516" i="64"/>
  <c r="T517" i="64"/>
  <c r="T518" i="64"/>
  <c r="T519" i="64"/>
  <c r="T520" i="64"/>
  <c r="T521" i="64"/>
  <c r="T522" i="64"/>
  <c r="T523" i="64"/>
  <c r="T524" i="64"/>
  <c r="T525" i="64"/>
  <c r="T526" i="64"/>
  <c r="T527" i="64"/>
  <c r="T528" i="64"/>
  <c r="T529" i="64"/>
  <c r="T530" i="64"/>
  <c r="T531" i="64"/>
  <c r="T532" i="64"/>
  <c r="T533" i="64"/>
  <c r="T534" i="64"/>
  <c r="T535" i="64"/>
  <c r="T536" i="64"/>
  <c r="T537" i="64"/>
  <c r="T538" i="64"/>
  <c r="T539" i="64"/>
  <c r="T540" i="64"/>
  <c r="T541" i="64"/>
  <c r="T542" i="64"/>
  <c r="T543" i="64"/>
  <c r="T544" i="64"/>
  <c r="T545" i="64"/>
  <c r="T546" i="64"/>
  <c r="T547" i="64"/>
  <c r="T548" i="64"/>
  <c r="T549" i="64"/>
  <c r="T550" i="64"/>
  <c r="T551" i="64"/>
  <c r="T552" i="64"/>
  <c r="T553" i="64"/>
  <c r="T554" i="64"/>
  <c r="T555" i="64"/>
  <c r="T556" i="64"/>
  <c r="T557" i="64"/>
  <c r="T558" i="64"/>
  <c r="T559" i="64"/>
  <c r="T560" i="64"/>
  <c r="T561" i="64"/>
  <c r="T562" i="64"/>
  <c r="T563" i="64"/>
  <c r="T564" i="64"/>
  <c r="T565" i="64"/>
  <c r="T566" i="64"/>
  <c r="T567" i="64"/>
  <c r="T568" i="64"/>
  <c r="T569" i="64"/>
  <c r="T570" i="64"/>
  <c r="T571" i="64"/>
  <c r="T572" i="64"/>
  <c r="T573" i="64"/>
  <c r="T574" i="64"/>
  <c r="T575" i="64"/>
  <c r="T576" i="64"/>
  <c r="T577" i="64"/>
  <c r="T578" i="64"/>
  <c r="T579" i="64"/>
  <c r="T580" i="64"/>
  <c r="T581" i="64"/>
  <c r="T582" i="64"/>
  <c r="T583" i="64"/>
  <c r="T584" i="64"/>
  <c r="T585" i="64"/>
  <c r="T586" i="64"/>
  <c r="T587" i="64"/>
  <c r="T588" i="64"/>
  <c r="T589" i="64"/>
  <c r="T590" i="64"/>
  <c r="T591" i="64"/>
  <c r="T592" i="64"/>
  <c r="T593" i="64"/>
  <c r="T594" i="64"/>
  <c r="T595" i="64"/>
  <c r="T596" i="64"/>
  <c r="T597" i="64"/>
  <c r="T598" i="64"/>
  <c r="T599" i="64"/>
  <c r="T600" i="64"/>
  <c r="T601" i="64"/>
  <c r="T602" i="64"/>
  <c r="T603" i="64"/>
  <c r="T604" i="64"/>
  <c r="T605" i="64"/>
  <c r="T606" i="64"/>
  <c r="T607" i="64"/>
  <c r="T608" i="64"/>
  <c r="T609" i="64"/>
  <c r="T610" i="64"/>
  <c r="T611" i="64"/>
  <c r="T612" i="64"/>
  <c r="T613" i="64"/>
  <c r="T614" i="64"/>
  <c r="T615" i="64"/>
  <c r="T616" i="64"/>
  <c r="T617" i="64"/>
  <c r="T618" i="64"/>
  <c r="T619" i="64"/>
  <c r="T620" i="64"/>
  <c r="T621" i="64"/>
  <c r="T622" i="64"/>
  <c r="T623" i="64"/>
  <c r="T624" i="64"/>
  <c r="T625" i="64"/>
  <c r="T626" i="64"/>
  <c r="T627" i="64"/>
  <c r="T628" i="64"/>
  <c r="T629" i="64"/>
  <c r="T630" i="64"/>
  <c r="T631" i="64"/>
  <c r="T632" i="64"/>
  <c r="T633" i="64"/>
  <c r="T634" i="64"/>
  <c r="T635" i="64"/>
  <c r="T636" i="64"/>
  <c r="T637" i="64"/>
  <c r="T638" i="64"/>
  <c r="T639" i="64"/>
  <c r="T640" i="64"/>
  <c r="T641" i="64"/>
  <c r="T642" i="64"/>
  <c r="T643" i="64"/>
  <c r="T644" i="64"/>
  <c r="T645" i="64"/>
  <c r="T646" i="64"/>
  <c r="T647" i="64"/>
  <c r="T648" i="64"/>
  <c r="T649" i="64"/>
  <c r="T650" i="64"/>
  <c r="T651" i="64"/>
  <c r="T652" i="64"/>
  <c r="T653" i="64"/>
  <c r="T654" i="64"/>
  <c r="T655" i="64"/>
  <c r="T656" i="64"/>
  <c r="T657" i="64"/>
  <c r="T658" i="64"/>
  <c r="T659" i="64"/>
  <c r="T660" i="64"/>
  <c r="T661" i="64"/>
  <c r="T662" i="64"/>
  <c r="T663" i="64"/>
  <c r="T664" i="64"/>
  <c r="T665" i="64"/>
  <c r="T666" i="64"/>
  <c r="T667" i="64"/>
  <c r="T668" i="64"/>
  <c r="T669" i="64"/>
  <c r="T670" i="64"/>
  <c r="T671" i="64"/>
  <c r="T672" i="64"/>
  <c r="T673" i="64"/>
  <c r="T674" i="64"/>
  <c r="T675" i="64"/>
  <c r="T676" i="64"/>
  <c r="T677" i="64"/>
  <c r="T678" i="64"/>
  <c r="T679" i="64"/>
  <c r="T680" i="64"/>
  <c r="T681" i="64"/>
  <c r="T682" i="64"/>
  <c r="T683" i="64"/>
  <c r="T684" i="64"/>
  <c r="T685" i="64"/>
  <c r="T686" i="64"/>
  <c r="T687" i="64"/>
  <c r="T688" i="64"/>
  <c r="T689" i="64"/>
  <c r="T690" i="64"/>
  <c r="T691" i="64"/>
  <c r="T692" i="64"/>
  <c r="T693" i="64"/>
  <c r="T694" i="64"/>
  <c r="T695" i="64"/>
  <c r="T696" i="64"/>
  <c r="T697" i="64"/>
  <c r="T698" i="64"/>
  <c r="T699" i="64"/>
  <c r="T700" i="64"/>
  <c r="T701" i="64"/>
  <c r="T702" i="64"/>
  <c r="T703" i="64"/>
  <c r="T704" i="64"/>
  <c r="T705" i="64"/>
  <c r="T706" i="64"/>
  <c r="T707" i="64"/>
  <c r="T708" i="64"/>
  <c r="T709" i="64"/>
  <c r="T710" i="64"/>
  <c r="T711" i="64"/>
  <c r="T712" i="64"/>
  <c r="T713" i="64"/>
  <c r="T714" i="64"/>
  <c r="T715" i="64"/>
  <c r="T716" i="64"/>
  <c r="T717" i="64"/>
  <c r="T718" i="64"/>
  <c r="T719" i="64"/>
  <c r="T720" i="64"/>
  <c r="T721" i="64"/>
  <c r="T722" i="64"/>
  <c r="T723" i="64"/>
  <c r="T724" i="64"/>
  <c r="T725" i="64"/>
  <c r="T726" i="64"/>
  <c r="T727" i="64"/>
  <c r="T728" i="64"/>
  <c r="T729" i="64"/>
  <c r="T730" i="64"/>
  <c r="T731" i="64"/>
  <c r="T732" i="64"/>
  <c r="T733" i="64"/>
  <c r="T734" i="64"/>
  <c r="T735" i="64"/>
  <c r="T736" i="64"/>
  <c r="T737" i="64"/>
  <c r="T738" i="64"/>
  <c r="T739" i="64"/>
  <c r="T740" i="64"/>
  <c r="T741" i="64"/>
  <c r="T742" i="64"/>
  <c r="T743" i="64"/>
  <c r="T744" i="64"/>
  <c r="T745" i="64"/>
  <c r="T746" i="64"/>
  <c r="T747" i="64"/>
  <c r="T748" i="64"/>
  <c r="T749" i="64"/>
  <c r="T750" i="64"/>
  <c r="T751" i="64"/>
  <c r="T752" i="64"/>
  <c r="T753" i="64"/>
  <c r="T754" i="64"/>
  <c r="T755" i="64"/>
  <c r="T756" i="64"/>
  <c r="T757" i="64"/>
  <c r="T758" i="64"/>
  <c r="T759" i="64"/>
  <c r="T760" i="64"/>
  <c r="T761" i="64"/>
  <c r="T762" i="64"/>
  <c r="T763" i="64"/>
  <c r="T764" i="64"/>
  <c r="T765" i="64"/>
  <c r="T766" i="64"/>
  <c r="T767" i="64"/>
  <c r="T768" i="64"/>
  <c r="T769" i="64"/>
  <c r="T770" i="64"/>
  <c r="T771" i="64"/>
  <c r="T772" i="64"/>
  <c r="T773" i="64"/>
  <c r="T774" i="64"/>
  <c r="T775" i="64"/>
  <c r="T776" i="64"/>
  <c r="T777" i="64"/>
  <c r="T778" i="64"/>
  <c r="T779" i="64"/>
  <c r="T780" i="64"/>
  <c r="T781" i="64"/>
  <c r="T782" i="64"/>
  <c r="T783" i="64"/>
  <c r="T784" i="64"/>
  <c r="T785" i="64"/>
  <c r="T786" i="64"/>
  <c r="T787" i="64"/>
  <c r="T788" i="64"/>
  <c r="T789" i="64"/>
  <c r="T790" i="64"/>
  <c r="T791" i="64"/>
  <c r="T792" i="64"/>
  <c r="T793" i="64"/>
  <c r="T794" i="64"/>
  <c r="T795" i="64"/>
  <c r="T796" i="64"/>
  <c r="T797" i="64"/>
  <c r="T798" i="64"/>
  <c r="T799" i="64"/>
  <c r="T800" i="64"/>
  <c r="T801" i="64"/>
  <c r="T802" i="64"/>
  <c r="T803" i="64"/>
  <c r="T804" i="64"/>
  <c r="T805" i="64"/>
  <c r="T806" i="64"/>
  <c r="T807" i="64"/>
  <c r="T808" i="64"/>
  <c r="T809" i="64"/>
  <c r="T810" i="64"/>
  <c r="T811" i="64"/>
  <c r="T812" i="64"/>
  <c r="T813" i="64"/>
  <c r="T814" i="64"/>
  <c r="T815" i="64"/>
  <c r="T816" i="64"/>
  <c r="T817" i="64"/>
  <c r="T818" i="64"/>
  <c r="T819" i="64"/>
  <c r="T820" i="64"/>
  <c r="T821" i="64"/>
  <c r="T822" i="64"/>
  <c r="T823" i="64"/>
  <c r="T824" i="64"/>
  <c r="T825" i="64"/>
  <c r="T826" i="64"/>
  <c r="T827" i="64"/>
  <c r="T828" i="64"/>
  <c r="T829" i="64"/>
  <c r="T830" i="64"/>
  <c r="T831" i="64"/>
  <c r="T832" i="64"/>
  <c r="T833" i="64"/>
  <c r="T834" i="64"/>
  <c r="T835" i="64"/>
  <c r="T836" i="64"/>
  <c r="T837" i="64"/>
  <c r="T838" i="64"/>
  <c r="T839" i="64"/>
  <c r="T840" i="64"/>
  <c r="T841" i="64"/>
  <c r="T842" i="64"/>
  <c r="T843" i="64"/>
  <c r="T844" i="64"/>
  <c r="T845" i="64"/>
  <c r="T846" i="64"/>
  <c r="T847" i="64"/>
  <c r="T848" i="64"/>
  <c r="T849" i="64"/>
  <c r="T850" i="64"/>
  <c r="T851" i="64"/>
  <c r="T852" i="64"/>
  <c r="T853" i="64"/>
  <c r="T854" i="64"/>
  <c r="T855" i="64"/>
  <c r="T856" i="64"/>
  <c r="T857" i="64"/>
  <c r="T858" i="64"/>
  <c r="T859" i="64"/>
  <c r="T860" i="64"/>
  <c r="T861" i="64"/>
  <c r="T862" i="64"/>
  <c r="T863" i="64"/>
  <c r="T864" i="64"/>
  <c r="T865" i="64"/>
  <c r="T866" i="64"/>
  <c r="T867" i="64"/>
  <c r="T868" i="64"/>
  <c r="T869" i="64"/>
  <c r="T870" i="64"/>
  <c r="T871" i="64"/>
  <c r="T872" i="64"/>
  <c r="T873" i="64"/>
  <c r="T874" i="64"/>
  <c r="T875" i="64"/>
  <c r="T876" i="64"/>
  <c r="T877" i="64"/>
  <c r="T878" i="64"/>
  <c r="T879" i="64"/>
  <c r="T880" i="64"/>
  <c r="T881" i="64"/>
  <c r="T882" i="64"/>
  <c r="T883" i="64"/>
  <c r="T884" i="64"/>
  <c r="T885" i="64"/>
  <c r="T886" i="64"/>
  <c r="T887" i="64"/>
  <c r="T888" i="64"/>
  <c r="T889" i="64"/>
  <c r="T890" i="64"/>
  <c r="T891" i="64"/>
  <c r="T892" i="64"/>
  <c r="T893" i="64"/>
  <c r="T894" i="64"/>
  <c r="T895" i="64"/>
  <c r="T896" i="64"/>
  <c r="T897" i="64"/>
  <c r="T898" i="64"/>
  <c r="T899" i="64"/>
  <c r="T900" i="64"/>
  <c r="T901" i="64"/>
  <c r="T902" i="64"/>
  <c r="T903" i="64"/>
  <c r="T904" i="64"/>
  <c r="T905" i="64"/>
  <c r="T906" i="64"/>
  <c r="T907" i="64"/>
  <c r="T908" i="64"/>
  <c r="T909" i="64"/>
  <c r="T910" i="64"/>
  <c r="T911" i="64"/>
  <c r="T912" i="64"/>
  <c r="T913" i="64"/>
  <c r="T914" i="64"/>
  <c r="T915" i="64"/>
  <c r="T916" i="64"/>
  <c r="T917" i="64"/>
  <c r="T918" i="64"/>
  <c r="T919" i="64"/>
  <c r="T920" i="64"/>
  <c r="T921" i="64"/>
  <c r="T922" i="64"/>
  <c r="T923" i="64"/>
  <c r="T924" i="64"/>
  <c r="T925" i="64"/>
  <c r="T926" i="64"/>
  <c r="T927" i="64"/>
  <c r="T928" i="64"/>
  <c r="T929" i="64"/>
  <c r="T930" i="64"/>
  <c r="T931" i="64"/>
  <c r="T932" i="64"/>
  <c r="T933" i="64"/>
  <c r="T934" i="64"/>
  <c r="T935" i="64"/>
  <c r="T936" i="64"/>
  <c r="T937" i="64"/>
  <c r="T938" i="64"/>
  <c r="T939" i="64"/>
  <c r="T940" i="64"/>
  <c r="T941" i="64"/>
  <c r="T942" i="64"/>
  <c r="T943" i="64"/>
  <c r="T944" i="64"/>
  <c r="T945" i="64"/>
  <c r="T946" i="64"/>
  <c r="T947" i="64"/>
  <c r="T948" i="64"/>
  <c r="T949" i="64"/>
  <c r="T950" i="64"/>
  <c r="T951" i="64"/>
  <c r="T952" i="64"/>
  <c r="T953" i="64"/>
  <c r="T954" i="64"/>
  <c r="T955" i="64"/>
  <c r="T956" i="64"/>
  <c r="T957" i="64"/>
  <c r="T958" i="64"/>
  <c r="T959" i="64"/>
  <c r="T960" i="64"/>
  <c r="T961" i="64"/>
  <c r="T962" i="64"/>
  <c r="T963" i="64"/>
  <c r="T964" i="64"/>
  <c r="T965" i="64"/>
  <c r="T966" i="64"/>
  <c r="T967" i="64"/>
  <c r="T968" i="64"/>
  <c r="T969" i="64"/>
  <c r="T970" i="64"/>
  <c r="T971" i="64"/>
  <c r="T972" i="64"/>
  <c r="T973" i="64"/>
  <c r="T974" i="64"/>
  <c r="T975" i="64"/>
  <c r="T976" i="64"/>
  <c r="T977" i="64"/>
  <c r="T978" i="64"/>
  <c r="T979" i="64"/>
  <c r="T980" i="64"/>
  <c r="T981" i="64"/>
  <c r="T982" i="64"/>
  <c r="T983" i="64"/>
  <c r="T984" i="64"/>
  <c r="T985" i="64"/>
  <c r="T986" i="64"/>
  <c r="T987" i="64"/>
  <c r="T988" i="64"/>
  <c r="T989" i="64"/>
  <c r="T990" i="64"/>
  <c r="T991" i="64"/>
  <c r="T992" i="64"/>
  <c r="T993" i="64"/>
  <c r="T994" i="64"/>
  <c r="T995" i="64"/>
  <c r="T996" i="64"/>
  <c r="T997" i="64"/>
  <c r="T998" i="64"/>
  <c r="T999" i="64"/>
  <c r="T1000" i="64"/>
  <c r="T1001" i="64"/>
  <c r="T1002" i="64"/>
  <c r="T1003" i="64"/>
  <c r="T1004" i="64"/>
  <c r="T1005" i="64"/>
  <c r="T1006" i="64"/>
  <c r="T1007" i="64"/>
  <c r="T1008" i="64"/>
  <c r="T1009" i="64"/>
  <c r="T1010" i="64"/>
  <c r="T1011" i="64"/>
  <c r="T1012" i="64"/>
  <c r="T1013" i="64"/>
  <c r="T1014" i="64"/>
  <c r="T1015" i="64"/>
  <c r="T1016" i="64"/>
  <c r="T1017" i="64"/>
  <c r="T1018" i="64"/>
  <c r="T1019" i="64"/>
  <c r="T1020" i="64"/>
  <c r="T1021" i="64"/>
  <c r="T1022" i="64"/>
  <c r="T1023" i="64"/>
  <c r="T1024" i="64"/>
  <c r="T1025" i="64"/>
  <c r="T1026" i="64"/>
  <c r="T1027" i="64"/>
  <c r="T1028" i="64"/>
  <c r="T1029" i="64"/>
  <c r="T1030" i="64"/>
  <c r="T1031" i="64"/>
  <c r="T1032" i="64"/>
  <c r="T1033" i="64"/>
  <c r="T1034" i="64"/>
  <c r="T1035" i="64"/>
  <c r="T1036" i="64"/>
  <c r="T1037" i="64"/>
  <c r="T1038" i="64"/>
  <c r="T1039" i="64"/>
  <c r="T1040" i="64"/>
  <c r="T1041" i="64"/>
  <c r="T1042" i="64"/>
  <c r="T1043" i="64"/>
  <c r="T1044" i="64"/>
  <c r="T1045" i="64"/>
  <c r="T1046" i="64"/>
  <c r="T1047" i="64"/>
  <c r="T1048" i="64"/>
  <c r="T1049" i="64"/>
  <c r="T1050" i="64"/>
  <c r="T1051" i="64"/>
  <c r="T1052" i="64"/>
  <c r="T1053" i="64"/>
  <c r="T1054" i="64"/>
  <c r="T1055" i="64"/>
  <c r="T1056" i="64"/>
  <c r="T1057" i="64"/>
  <c r="T1058" i="64"/>
  <c r="T1059" i="64"/>
  <c r="T1060" i="64"/>
  <c r="T1061" i="64"/>
  <c r="T1062" i="64"/>
  <c r="T1063" i="64"/>
  <c r="T1064" i="64"/>
  <c r="T1065" i="64"/>
  <c r="T1066" i="64"/>
  <c r="T1067" i="64"/>
  <c r="T1068" i="64"/>
  <c r="T1069" i="64"/>
  <c r="T1070" i="64"/>
  <c r="T1071" i="64"/>
  <c r="T1072" i="64"/>
  <c r="T1073" i="64"/>
  <c r="T1074" i="64"/>
  <c r="T1075" i="64"/>
  <c r="T1076" i="64"/>
  <c r="T1077" i="64"/>
  <c r="T1078" i="64"/>
  <c r="T1079" i="64"/>
  <c r="T1080" i="64"/>
  <c r="T1081" i="64"/>
  <c r="T1082" i="64"/>
  <c r="T1083" i="64"/>
  <c r="T1084" i="64"/>
  <c r="T1085" i="64"/>
  <c r="T1086" i="64"/>
  <c r="T1087" i="64"/>
  <c r="T1088" i="64"/>
  <c r="T1089" i="64"/>
  <c r="T1090" i="64"/>
  <c r="T1091" i="64"/>
  <c r="T1092" i="64"/>
  <c r="T1093" i="64"/>
  <c r="T1094" i="64"/>
  <c r="T1095" i="64"/>
  <c r="T1096" i="64"/>
  <c r="T1097" i="64"/>
  <c r="T1098" i="64"/>
  <c r="T1099" i="64"/>
  <c r="T1100" i="64"/>
  <c r="T1101" i="64"/>
  <c r="T1102" i="64"/>
  <c r="T1103" i="64"/>
  <c r="T1104" i="64"/>
  <c r="T1105" i="64"/>
  <c r="T1106" i="64"/>
  <c r="T1107" i="64"/>
  <c r="T1108" i="64"/>
  <c r="T1109" i="64"/>
  <c r="T1110" i="64"/>
  <c r="T1111" i="64"/>
  <c r="T1112" i="64"/>
  <c r="T1113" i="64"/>
  <c r="T1114" i="64"/>
  <c r="T1115" i="64"/>
  <c r="T1116" i="64"/>
  <c r="T1117" i="64"/>
  <c r="T1118" i="64"/>
  <c r="T1119" i="64"/>
  <c r="T1120" i="64"/>
  <c r="T1121" i="64"/>
  <c r="T1122" i="64"/>
  <c r="T1123" i="64"/>
  <c r="T1124" i="64"/>
  <c r="T1125" i="64"/>
  <c r="T1126" i="64"/>
  <c r="T1127" i="64"/>
  <c r="T1128" i="64"/>
  <c r="T1129" i="64"/>
  <c r="T1130" i="64"/>
  <c r="T1131" i="64"/>
  <c r="T1132" i="64"/>
  <c r="T1133" i="64"/>
  <c r="T1134" i="64"/>
  <c r="T1135" i="64"/>
  <c r="T1136" i="64"/>
  <c r="T1137" i="64"/>
  <c r="T1138" i="64"/>
  <c r="T1139" i="64"/>
  <c r="T1140" i="64"/>
  <c r="T1141" i="64"/>
  <c r="T1142" i="64"/>
  <c r="T1143" i="64"/>
  <c r="T1144" i="64"/>
  <c r="T1145" i="64"/>
  <c r="T1146" i="64"/>
  <c r="T1147" i="64"/>
  <c r="T1148" i="64"/>
  <c r="T1149" i="64"/>
  <c r="T1150" i="64"/>
  <c r="T1151" i="64"/>
  <c r="T1152" i="64"/>
  <c r="T1153" i="64"/>
  <c r="T1154" i="64"/>
  <c r="T1155" i="64"/>
  <c r="T1156" i="64"/>
  <c r="T1157" i="64"/>
  <c r="T1158" i="64"/>
  <c r="T1159" i="64"/>
  <c r="T1160" i="64"/>
  <c r="T1161" i="64"/>
  <c r="T1162" i="64"/>
  <c r="T1163" i="64"/>
  <c r="T1164" i="64"/>
  <c r="T1165" i="64"/>
  <c r="T1166" i="64"/>
  <c r="T1167" i="64"/>
  <c r="T1168" i="64"/>
  <c r="T1169" i="64"/>
  <c r="T1170" i="64"/>
  <c r="T1171" i="64"/>
  <c r="T1172" i="64"/>
  <c r="T1173" i="64"/>
  <c r="T1174" i="64"/>
  <c r="T1175" i="64"/>
  <c r="T1176" i="64"/>
  <c r="T1177" i="64"/>
  <c r="T1178" i="64"/>
  <c r="T1179" i="64"/>
  <c r="T1180" i="64"/>
  <c r="T1181" i="64"/>
  <c r="T1182" i="64"/>
  <c r="T1183" i="64"/>
  <c r="T1184" i="64"/>
  <c r="T1185" i="64"/>
  <c r="T1186" i="64"/>
  <c r="T1187" i="64"/>
  <c r="T1188" i="64"/>
  <c r="T1189" i="64"/>
  <c r="T1190" i="64"/>
  <c r="T1191" i="64"/>
  <c r="T1192" i="64"/>
  <c r="T1193" i="64"/>
  <c r="T1194" i="64"/>
  <c r="T1195" i="64"/>
  <c r="T1196" i="64"/>
  <c r="T1197" i="64"/>
  <c r="T1198" i="64"/>
  <c r="T1199" i="64"/>
  <c r="T1200" i="64"/>
  <c r="T1201" i="64"/>
  <c r="T1202" i="64"/>
  <c r="T1203" i="64"/>
  <c r="T1204" i="64"/>
  <c r="T1205" i="64"/>
  <c r="T1206" i="64"/>
  <c r="T1207" i="64"/>
  <c r="T1208" i="64"/>
  <c r="T1209" i="64"/>
  <c r="T1210" i="64"/>
  <c r="T1211" i="64"/>
  <c r="T1212" i="64"/>
  <c r="T1213" i="64"/>
  <c r="T1214" i="64"/>
  <c r="T1215" i="64"/>
  <c r="T1216" i="64"/>
  <c r="T1217" i="64"/>
  <c r="T1218" i="64"/>
  <c r="T1219" i="64"/>
  <c r="T1220" i="64"/>
  <c r="T1221" i="64"/>
  <c r="T1222" i="64"/>
  <c r="T1223" i="64"/>
  <c r="T1224" i="64"/>
  <c r="T1225" i="64"/>
  <c r="T1226" i="64"/>
  <c r="T1227" i="64"/>
  <c r="T1228" i="64"/>
  <c r="T1229" i="64"/>
  <c r="T1230" i="64"/>
  <c r="T1231" i="64"/>
  <c r="T1232" i="64"/>
  <c r="T1233" i="64"/>
  <c r="T1234" i="64"/>
  <c r="T1235" i="64"/>
  <c r="T1236" i="64"/>
  <c r="T1237" i="64"/>
  <c r="T1238" i="64"/>
  <c r="T1239" i="64"/>
  <c r="T1240" i="64"/>
  <c r="T1241" i="64"/>
  <c r="T1242" i="64"/>
  <c r="T1243" i="64"/>
  <c r="T1244" i="64"/>
  <c r="T1245" i="64"/>
  <c r="T1246" i="64"/>
  <c r="T1247" i="64"/>
  <c r="T1248" i="64"/>
  <c r="T1249" i="64"/>
  <c r="T1250" i="64"/>
  <c r="T1251" i="64"/>
  <c r="T1252" i="64"/>
  <c r="T1253" i="64"/>
  <c r="T1254" i="64"/>
  <c r="T1255" i="64"/>
  <c r="T1256" i="64"/>
  <c r="T1257" i="64"/>
  <c r="T1258" i="64"/>
  <c r="T1259" i="64"/>
  <c r="T1260" i="64"/>
  <c r="T1261" i="64"/>
  <c r="T1262" i="64"/>
  <c r="T1263" i="64"/>
  <c r="T1264" i="64"/>
  <c r="T1265" i="64"/>
  <c r="T1266" i="64"/>
  <c r="T1267" i="64"/>
  <c r="T1268" i="64"/>
  <c r="T1269" i="64"/>
  <c r="T1270" i="64"/>
  <c r="T1271" i="64"/>
  <c r="T1272" i="64"/>
  <c r="T1273" i="64"/>
  <c r="T1274" i="64"/>
  <c r="T1275" i="64"/>
  <c r="T1276" i="64"/>
  <c r="T1277" i="64"/>
  <c r="T1278" i="64"/>
  <c r="T1279" i="64"/>
  <c r="T1280" i="64"/>
  <c r="T1281" i="64"/>
  <c r="T1282" i="64"/>
  <c r="T1283" i="64"/>
  <c r="T1284" i="64"/>
  <c r="T1285" i="64"/>
  <c r="T1286" i="64"/>
  <c r="T1287" i="64"/>
  <c r="T1288" i="64"/>
  <c r="T1289" i="64"/>
  <c r="T1290" i="64"/>
  <c r="T1291" i="64"/>
  <c r="T1292" i="64"/>
  <c r="T1293" i="64"/>
  <c r="T1294" i="64"/>
  <c r="T1295" i="64"/>
  <c r="T1296" i="64"/>
  <c r="T1297" i="64"/>
  <c r="T1298" i="64"/>
  <c r="T1299" i="64"/>
  <c r="T1300" i="64"/>
  <c r="T1301" i="64"/>
  <c r="T1302" i="64"/>
  <c r="T1303" i="64"/>
  <c r="T1304" i="64"/>
  <c r="T1305" i="64"/>
  <c r="T1306" i="64"/>
  <c r="T1307" i="64"/>
  <c r="T1308" i="64"/>
  <c r="T1309" i="64"/>
  <c r="T1310" i="64"/>
  <c r="T1311" i="64"/>
  <c r="T1312" i="64"/>
  <c r="T1313" i="64"/>
  <c r="T1314" i="64"/>
  <c r="T1315" i="64"/>
  <c r="T1316" i="64"/>
  <c r="T1317" i="64"/>
  <c r="T1318" i="64"/>
  <c r="T1319" i="64"/>
  <c r="T1320" i="64"/>
  <c r="T1321" i="64"/>
  <c r="T1322" i="64"/>
  <c r="T1323" i="64"/>
  <c r="T1324" i="64"/>
  <c r="T1325" i="64"/>
  <c r="T1326" i="64"/>
  <c r="T1327" i="64"/>
  <c r="T1328" i="64"/>
  <c r="T1329" i="64"/>
  <c r="T1330" i="64"/>
  <c r="T1331" i="64"/>
  <c r="T1332" i="64"/>
  <c r="T1333" i="64"/>
  <c r="T1334" i="64"/>
  <c r="T1335" i="64"/>
  <c r="T1336" i="64"/>
  <c r="T1337" i="64"/>
  <c r="T1338" i="64"/>
  <c r="T1339" i="64"/>
  <c r="T1340" i="64"/>
  <c r="T1341" i="64"/>
  <c r="T1342" i="64"/>
  <c r="T1343" i="64"/>
  <c r="T1344" i="64"/>
  <c r="T1345" i="64"/>
  <c r="T1346" i="64"/>
  <c r="T1347" i="64"/>
  <c r="T1348" i="64"/>
  <c r="T1349" i="64"/>
  <c r="T1350" i="64"/>
  <c r="T1351" i="64"/>
  <c r="T1352" i="64"/>
  <c r="T1353" i="64"/>
  <c r="T1354" i="64"/>
  <c r="T1355" i="64"/>
  <c r="T1356" i="64"/>
  <c r="T1357" i="64"/>
  <c r="T1358" i="64"/>
  <c r="T1359" i="64"/>
  <c r="T1360" i="64"/>
  <c r="T1361" i="64"/>
  <c r="T1362" i="64"/>
  <c r="T1363" i="64"/>
  <c r="T1364" i="64"/>
  <c r="T1365" i="64"/>
  <c r="T1366" i="64"/>
  <c r="T1367" i="64"/>
  <c r="T1368" i="64"/>
  <c r="T1369" i="64"/>
  <c r="T1370" i="64"/>
  <c r="T1371" i="64"/>
  <c r="T1372" i="64"/>
  <c r="T1373" i="64"/>
  <c r="T1374" i="64"/>
  <c r="T1375" i="64"/>
  <c r="T1376" i="64"/>
  <c r="T1377" i="64"/>
  <c r="T1378" i="64"/>
  <c r="T1379" i="64"/>
  <c r="T1380" i="64"/>
  <c r="T1381" i="64"/>
  <c r="T1382" i="64"/>
  <c r="T1383" i="64"/>
  <c r="T1384" i="64"/>
  <c r="T1385" i="64"/>
  <c r="T1386" i="64"/>
  <c r="T1387" i="64"/>
  <c r="T1388" i="64"/>
  <c r="T1389" i="64"/>
  <c r="T1390" i="64"/>
  <c r="T1391" i="64"/>
  <c r="T1392" i="64"/>
  <c r="T1393" i="64"/>
  <c r="T1394" i="64"/>
  <c r="T1395" i="64"/>
  <c r="T1396" i="64"/>
  <c r="T1397" i="64"/>
  <c r="T1398" i="64"/>
  <c r="T1399" i="64"/>
  <c r="T1400" i="64"/>
  <c r="T1401" i="64"/>
  <c r="T1402" i="64"/>
  <c r="T1403" i="64"/>
  <c r="T1404" i="64"/>
  <c r="T1405" i="64"/>
  <c r="T1406" i="64"/>
  <c r="T1407" i="64"/>
  <c r="T1408" i="64"/>
  <c r="T1409" i="64"/>
  <c r="T1410" i="64"/>
  <c r="T1411" i="64"/>
  <c r="T1412" i="64"/>
  <c r="T1413" i="64"/>
  <c r="T1414" i="64"/>
  <c r="T1415" i="64"/>
  <c r="T1416" i="64"/>
  <c r="T1417" i="64"/>
  <c r="T1418" i="64"/>
  <c r="T1419" i="64"/>
  <c r="T1420" i="64"/>
  <c r="T1421" i="64"/>
  <c r="T1422" i="64"/>
  <c r="T1423" i="64"/>
  <c r="T1424" i="64"/>
  <c r="T1425" i="64"/>
  <c r="T1426" i="64"/>
  <c r="T1427" i="64"/>
  <c r="T1428" i="64"/>
  <c r="T1429" i="64"/>
  <c r="T1430" i="64"/>
  <c r="T1431" i="64"/>
  <c r="T1432" i="64"/>
  <c r="T1433" i="64"/>
  <c r="T1434" i="64"/>
  <c r="T1435" i="64"/>
  <c r="T1436" i="64"/>
  <c r="T1437" i="64"/>
  <c r="T1438" i="64"/>
  <c r="T1439" i="64"/>
  <c r="T1440" i="64"/>
  <c r="T1441" i="64"/>
  <c r="T1442" i="64"/>
  <c r="T1443" i="64"/>
  <c r="T1444" i="64"/>
  <c r="T1445" i="64"/>
  <c r="T1446" i="64"/>
  <c r="T1447" i="64"/>
  <c r="T1448" i="64"/>
  <c r="T1449" i="64"/>
  <c r="T1450" i="64"/>
  <c r="T1451" i="64"/>
  <c r="T1452" i="64"/>
  <c r="T1453" i="64"/>
  <c r="T1454" i="64"/>
  <c r="T1455" i="64"/>
  <c r="T1456" i="64"/>
  <c r="T1457" i="64"/>
  <c r="T1458" i="64"/>
  <c r="T1459" i="64"/>
  <c r="T1460" i="64"/>
  <c r="T1461" i="64"/>
  <c r="T1462" i="64"/>
  <c r="T1463" i="64"/>
  <c r="T1464" i="64"/>
  <c r="T1465" i="64"/>
  <c r="T1466" i="64"/>
  <c r="T1467" i="64"/>
  <c r="T1468" i="64"/>
  <c r="T1469" i="64"/>
  <c r="T1470" i="64"/>
  <c r="T1471" i="64"/>
  <c r="T1472" i="64"/>
  <c r="T1473" i="64"/>
  <c r="T1474" i="64"/>
  <c r="T1475" i="64"/>
  <c r="T1476" i="64"/>
  <c r="T1477" i="64"/>
  <c r="T1478" i="64"/>
  <c r="T1479" i="64"/>
  <c r="T1480" i="64"/>
  <c r="T1481" i="64"/>
  <c r="T1482" i="64"/>
  <c r="T1483" i="64"/>
  <c r="T1484" i="64"/>
  <c r="T1485" i="64"/>
  <c r="T1486" i="64"/>
  <c r="T1487" i="64"/>
  <c r="T1488" i="64"/>
  <c r="T1489" i="64"/>
  <c r="T1490" i="64"/>
  <c r="T1491" i="64"/>
  <c r="T1492" i="64"/>
  <c r="T1493" i="64"/>
  <c r="T1494" i="64"/>
  <c r="T1495" i="64"/>
  <c r="T1496" i="64"/>
  <c r="T1497" i="64"/>
  <c r="T1498" i="64"/>
  <c r="T1499" i="64"/>
  <c r="T1500" i="64"/>
  <c r="T1501" i="64"/>
  <c r="T1502" i="64"/>
  <c r="T1503" i="64"/>
  <c r="T1504" i="64"/>
  <c r="T1505" i="64"/>
  <c r="T1506" i="64"/>
  <c r="T1507" i="64"/>
  <c r="T1508" i="64"/>
  <c r="T1509" i="64"/>
  <c r="T1510" i="64"/>
  <c r="T1511" i="64"/>
  <c r="T1512" i="64"/>
  <c r="T1513" i="64"/>
  <c r="T1514" i="64"/>
  <c r="T1515" i="64"/>
  <c r="T1516" i="64"/>
  <c r="T1517" i="64"/>
  <c r="T1518" i="64"/>
  <c r="T1519" i="64"/>
  <c r="T1520" i="64"/>
  <c r="T1521" i="64"/>
  <c r="T1522" i="64"/>
  <c r="T1523" i="64"/>
  <c r="T1524" i="64"/>
  <c r="T1525" i="64"/>
  <c r="T1526" i="64"/>
  <c r="T1527" i="64"/>
  <c r="T1528" i="64"/>
  <c r="T1529" i="64"/>
  <c r="T1530" i="64"/>
  <c r="T1531" i="64"/>
  <c r="T1532" i="64"/>
  <c r="T1533" i="64"/>
  <c r="T1534" i="64"/>
  <c r="T1535" i="64"/>
  <c r="T1536" i="64"/>
  <c r="T1537" i="64"/>
  <c r="T1538" i="64"/>
  <c r="T1539" i="64"/>
  <c r="T1540" i="64"/>
  <c r="T1541" i="64"/>
  <c r="T1542" i="64"/>
  <c r="T1543" i="64"/>
  <c r="T1544" i="64"/>
  <c r="T1545" i="64"/>
  <c r="T1546" i="64"/>
  <c r="T1547" i="64"/>
  <c r="T1548" i="64"/>
  <c r="T1549" i="64"/>
  <c r="T1550" i="64"/>
  <c r="T1551" i="64"/>
  <c r="T1552" i="64"/>
  <c r="T1553" i="64"/>
  <c r="T1554" i="64"/>
  <c r="T1555" i="64"/>
  <c r="T1556" i="64"/>
  <c r="T1557" i="64"/>
  <c r="T1558" i="64"/>
  <c r="T1559" i="64"/>
  <c r="T1560" i="64"/>
  <c r="T1561" i="64"/>
  <c r="T1562" i="64"/>
  <c r="T1563" i="64"/>
  <c r="T1564" i="64"/>
  <c r="T1565" i="64"/>
  <c r="T1566" i="64"/>
  <c r="T1567" i="64"/>
  <c r="T1568" i="64"/>
  <c r="T1569" i="64"/>
  <c r="T1570" i="64"/>
  <c r="T1571" i="64"/>
  <c r="T1572" i="64"/>
  <c r="T1573" i="64"/>
  <c r="T1574" i="64"/>
  <c r="T1575" i="64"/>
  <c r="T1576" i="64"/>
  <c r="T1577" i="64"/>
  <c r="T1578" i="64"/>
  <c r="T1579" i="64"/>
  <c r="T1580" i="64"/>
  <c r="T1581" i="64"/>
  <c r="T1582" i="64"/>
  <c r="T1583" i="64"/>
  <c r="T1584" i="64"/>
  <c r="T1585" i="64"/>
  <c r="T1586" i="64"/>
  <c r="T1587" i="64"/>
  <c r="T1588" i="64"/>
  <c r="T1589" i="64"/>
  <c r="T1590" i="64"/>
  <c r="T1591" i="64"/>
  <c r="T1592" i="64"/>
  <c r="T1593" i="64"/>
  <c r="T1594" i="64"/>
  <c r="T1595" i="64"/>
  <c r="T1596" i="64"/>
  <c r="T1597" i="64"/>
  <c r="T1598" i="64"/>
  <c r="T1599" i="64"/>
  <c r="T1600" i="64"/>
  <c r="T1601" i="64"/>
  <c r="T1602" i="64"/>
  <c r="T1603" i="64"/>
  <c r="T1604" i="64"/>
  <c r="T1605" i="64"/>
  <c r="T1606" i="64"/>
  <c r="T1607" i="64"/>
  <c r="T1608" i="64"/>
  <c r="T1609" i="64"/>
  <c r="T1610" i="64"/>
  <c r="T1611" i="64"/>
  <c r="T1612" i="64"/>
  <c r="T1613" i="64"/>
  <c r="T1614" i="64"/>
  <c r="T1615" i="64"/>
  <c r="T1616" i="64"/>
  <c r="T1617" i="64"/>
  <c r="T1618" i="64"/>
  <c r="T1619" i="64"/>
  <c r="T1620" i="64"/>
  <c r="T1621" i="64"/>
  <c r="T1622" i="64"/>
  <c r="T1623" i="64"/>
  <c r="T1624" i="64"/>
  <c r="T1625" i="64"/>
  <c r="T1626" i="64"/>
  <c r="T1627" i="64"/>
  <c r="T1628" i="64"/>
  <c r="T1629" i="64"/>
  <c r="T1630" i="64"/>
  <c r="T1631" i="64"/>
  <c r="T1632" i="64"/>
  <c r="T1633" i="64"/>
  <c r="T1634" i="64"/>
  <c r="T1635" i="64"/>
  <c r="T1636" i="64"/>
  <c r="T1637" i="64"/>
  <c r="T1638" i="64"/>
  <c r="T1639" i="64"/>
  <c r="T1640" i="64"/>
  <c r="T1641" i="64"/>
  <c r="T1642" i="64"/>
  <c r="T1643" i="64"/>
  <c r="T1644" i="64"/>
  <c r="T1645" i="64"/>
  <c r="T1646" i="64"/>
  <c r="T1647" i="64"/>
  <c r="T1648" i="64"/>
  <c r="T1649" i="64"/>
  <c r="T1650" i="64"/>
  <c r="T1651" i="64"/>
  <c r="T1652" i="64"/>
  <c r="T1653" i="64"/>
  <c r="T1654" i="64"/>
  <c r="T1655" i="64"/>
  <c r="T1656" i="64"/>
  <c r="T1657" i="64"/>
  <c r="T1658" i="64"/>
  <c r="T1659" i="64"/>
  <c r="T1660" i="64"/>
  <c r="T1661" i="64"/>
  <c r="T1662" i="64"/>
  <c r="T1663" i="64"/>
  <c r="T1664" i="64"/>
  <c r="T1665" i="64"/>
  <c r="T1666" i="64"/>
  <c r="T1667" i="64"/>
  <c r="T1668" i="64"/>
  <c r="T1669" i="64"/>
  <c r="T1670" i="64"/>
  <c r="T1671" i="64"/>
  <c r="T1672" i="64"/>
  <c r="T1673" i="64"/>
  <c r="T1674" i="64"/>
  <c r="T1675" i="64"/>
  <c r="T1676" i="64"/>
  <c r="T1677" i="64"/>
  <c r="T1678" i="64"/>
  <c r="T1679" i="64"/>
  <c r="T1680" i="64"/>
  <c r="T1681" i="64"/>
  <c r="T1682" i="64"/>
  <c r="T1683" i="64"/>
  <c r="T1684" i="64"/>
  <c r="T1685" i="64"/>
  <c r="T1686" i="64"/>
  <c r="T1687" i="64"/>
  <c r="T1688" i="64"/>
  <c r="T1689" i="64"/>
  <c r="T1690" i="64"/>
  <c r="T1691" i="64"/>
  <c r="T1692" i="64"/>
  <c r="T1693" i="64"/>
  <c r="T1694" i="64"/>
  <c r="T1695" i="64"/>
  <c r="T1696" i="64"/>
  <c r="T1697" i="64"/>
  <c r="T1698" i="64"/>
  <c r="T1699" i="64"/>
  <c r="T1700" i="64"/>
  <c r="T1701" i="64"/>
  <c r="T1702" i="64"/>
  <c r="T1703" i="64"/>
  <c r="T1704" i="64"/>
  <c r="T1705" i="64"/>
  <c r="T1706" i="64"/>
  <c r="T1707" i="64"/>
  <c r="T1708" i="64"/>
  <c r="T1709" i="64"/>
  <c r="T1710" i="64"/>
  <c r="T1711" i="64"/>
  <c r="T1712" i="64"/>
  <c r="T1713" i="64"/>
  <c r="T1714" i="64"/>
  <c r="T1715" i="64"/>
  <c r="T1716" i="64"/>
  <c r="T1717" i="64"/>
  <c r="T1718" i="64"/>
  <c r="T1719" i="64"/>
  <c r="T1720" i="64"/>
  <c r="T1721" i="64"/>
  <c r="T1722" i="64"/>
  <c r="T1723" i="64"/>
  <c r="T1724" i="64"/>
  <c r="T1725" i="64"/>
  <c r="T1726" i="64"/>
  <c r="T1727" i="64"/>
  <c r="T1728" i="64"/>
  <c r="T1729" i="64"/>
  <c r="T1730" i="64"/>
  <c r="T1731" i="64"/>
  <c r="T1732" i="64"/>
  <c r="T1733" i="64"/>
  <c r="T1734" i="64"/>
  <c r="T1735" i="64"/>
  <c r="T1736" i="64"/>
  <c r="T1737" i="64"/>
  <c r="T1738" i="64"/>
  <c r="T1739" i="64"/>
  <c r="T1740" i="64"/>
  <c r="T1741" i="64"/>
  <c r="T1742" i="64"/>
  <c r="T1743" i="64"/>
  <c r="T1744" i="64"/>
  <c r="T1745" i="64"/>
  <c r="T1746" i="64"/>
  <c r="T1747" i="64"/>
  <c r="T1748" i="64"/>
  <c r="T1749" i="64"/>
  <c r="T1750" i="64"/>
  <c r="T1751" i="64"/>
  <c r="T1752" i="64"/>
  <c r="T1753" i="64"/>
  <c r="T1754" i="64"/>
  <c r="T1755" i="64"/>
  <c r="T1756" i="64"/>
  <c r="T1757" i="64"/>
  <c r="T1758" i="64"/>
  <c r="T1759" i="64"/>
  <c r="T1760" i="64"/>
  <c r="T1761" i="64"/>
  <c r="T1762" i="64"/>
  <c r="T1763" i="64"/>
  <c r="T1764" i="64"/>
  <c r="T1765" i="64"/>
  <c r="T1766" i="64"/>
  <c r="T1767" i="64"/>
  <c r="T1768" i="64"/>
  <c r="T1769" i="64"/>
  <c r="T1770" i="64"/>
  <c r="T1771" i="64"/>
  <c r="T1772" i="64"/>
  <c r="T1773" i="64"/>
  <c r="T1774" i="64"/>
  <c r="T1775" i="64"/>
  <c r="T1776" i="64"/>
  <c r="T1777" i="64"/>
  <c r="T1778" i="64"/>
  <c r="T1779" i="64"/>
  <c r="T1780" i="64"/>
  <c r="T1781" i="64"/>
  <c r="T1782" i="64"/>
  <c r="T1783" i="64"/>
  <c r="T1784" i="64"/>
  <c r="T1785" i="64"/>
  <c r="T1786" i="64"/>
  <c r="T1787" i="64"/>
  <c r="T1788" i="64"/>
  <c r="T1789" i="64"/>
  <c r="T1790" i="64"/>
  <c r="T1791" i="64"/>
  <c r="T1792" i="64"/>
  <c r="T1793" i="64"/>
  <c r="T1794" i="64"/>
  <c r="T1795" i="64"/>
  <c r="T1796" i="64"/>
  <c r="T1797" i="64"/>
  <c r="T1798" i="64"/>
  <c r="T1799" i="64"/>
  <c r="T1800" i="64"/>
  <c r="T1801" i="64"/>
  <c r="T1802" i="64"/>
  <c r="T1803" i="64"/>
  <c r="T1804" i="64"/>
  <c r="T1805" i="64"/>
  <c r="T1806" i="64"/>
  <c r="T1807" i="64"/>
  <c r="T1808" i="64"/>
  <c r="T1809" i="64"/>
  <c r="T1810" i="64"/>
  <c r="T1811" i="64"/>
  <c r="T1812" i="64"/>
  <c r="T1813" i="64"/>
  <c r="T1814" i="64"/>
  <c r="T1815" i="64"/>
  <c r="T1816" i="64"/>
  <c r="T1817" i="64"/>
  <c r="T1818" i="64"/>
  <c r="T1819" i="64"/>
  <c r="T1820" i="64"/>
  <c r="T1821" i="64"/>
  <c r="T1822" i="64"/>
  <c r="T1823" i="64"/>
  <c r="T1824" i="64"/>
  <c r="T1825" i="64"/>
  <c r="T1826" i="64"/>
  <c r="T1827" i="64"/>
  <c r="T1828" i="64"/>
  <c r="T1829" i="64"/>
  <c r="T1830" i="64"/>
  <c r="T1831" i="64"/>
  <c r="T1832" i="64"/>
  <c r="T1833" i="64"/>
  <c r="T1834" i="64"/>
  <c r="T1835" i="64"/>
  <c r="T1836" i="64"/>
  <c r="T1837" i="64"/>
  <c r="T1838" i="64"/>
  <c r="T1839" i="64"/>
  <c r="T1840" i="64"/>
  <c r="T1841" i="64"/>
  <c r="T1842" i="64"/>
  <c r="T1843" i="64"/>
  <c r="T1844" i="64"/>
  <c r="T1845" i="64"/>
  <c r="T1846" i="64"/>
  <c r="T1847" i="64"/>
  <c r="T1848" i="64"/>
  <c r="T1849" i="64"/>
  <c r="T1850" i="64"/>
  <c r="T1851" i="64"/>
  <c r="T1852" i="64"/>
  <c r="T1853" i="64"/>
  <c r="T1854" i="64"/>
  <c r="T1855" i="64"/>
  <c r="T1856" i="64"/>
  <c r="T1857" i="64"/>
  <c r="T1858" i="64"/>
  <c r="T1859" i="64"/>
  <c r="T1860" i="64"/>
  <c r="T1861" i="64"/>
  <c r="T1862" i="64"/>
  <c r="T1863" i="64"/>
  <c r="T1864" i="64"/>
  <c r="T1865" i="64"/>
  <c r="T1866" i="64"/>
  <c r="T1867" i="64"/>
  <c r="T1868" i="64"/>
  <c r="T1869" i="64"/>
  <c r="T1870" i="64"/>
  <c r="T1871" i="64"/>
  <c r="T1872" i="64"/>
  <c r="T1873" i="64"/>
  <c r="T1874" i="64"/>
  <c r="T1875" i="64"/>
  <c r="T1876" i="64"/>
  <c r="T1877" i="64"/>
  <c r="T1878" i="64"/>
  <c r="T1879" i="64"/>
  <c r="T1880" i="64"/>
  <c r="T1881" i="64"/>
  <c r="T1882" i="64"/>
  <c r="T1883" i="64"/>
  <c r="T1884" i="64"/>
  <c r="T1885" i="64"/>
  <c r="T1886" i="64"/>
  <c r="T1887" i="64"/>
  <c r="T1888" i="64"/>
  <c r="T1889" i="64"/>
  <c r="T1890" i="64"/>
  <c r="T1891" i="64"/>
  <c r="T1892" i="64"/>
  <c r="T1893" i="64"/>
  <c r="T1894" i="64"/>
  <c r="T1895" i="64"/>
  <c r="T1896" i="64"/>
  <c r="T1897" i="64"/>
  <c r="T1898" i="64"/>
  <c r="T1899" i="64"/>
  <c r="T1900" i="64"/>
  <c r="T1901" i="64"/>
  <c r="T1902" i="64"/>
  <c r="T1903" i="64"/>
  <c r="T1904" i="64"/>
  <c r="T1905" i="64"/>
  <c r="T1906" i="64"/>
  <c r="T1907" i="64"/>
  <c r="T1908" i="64"/>
  <c r="T1909" i="64"/>
  <c r="T1910" i="64"/>
  <c r="T1911" i="64"/>
  <c r="T1912" i="64"/>
  <c r="T1913" i="64"/>
  <c r="T1914" i="64"/>
  <c r="T1915" i="64"/>
  <c r="T1916" i="64"/>
  <c r="T1917" i="64"/>
  <c r="T1918" i="64"/>
  <c r="T1919" i="64"/>
  <c r="T1920" i="64"/>
  <c r="T1921" i="64"/>
  <c r="T1922" i="64"/>
  <c r="T1923" i="64"/>
  <c r="T1924" i="64"/>
  <c r="T1925" i="64"/>
  <c r="T1926" i="64"/>
  <c r="T1927" i="64"/>
  <c r="T1928" i="64"/>
  <c r="T1929" i="64"/>
  <c r="T1930" i="64"/>
  <c r="T1931" i="64"/>
  <c r="T1932" i="64"/>
  <c r="T1933" i="64"/>
  <c r="T1934" i="64"/>
  <c r="T1935" i="64"/>
  <c r="T1936" i="64"/>
  <c r="T1937" i="64"/>
  <c r="T1938" i="64"/>
  <c r="T1939" i="64"/>
  <c r="T1940" i="64"/>
  <c r="T1941" i="64"/>
  <c r="T1942" i="64"/>
  <c r="T1943" i="64"/>
  <c r="T1944" i="64"/>
  <c r="T1945" i="64"/>
  <c r="T1946" i="64"/>
  <c r="T1947" i="64"/>
  <c r="T1948" i="64"/>
  <c r="T1949" i="64"/>
  <c r="T1950" i="64"/>
  <c r="T1951" i="64"/>
  <c r="T1952" i="64"/>
  <c r="T1953" i="64"/>
  <c r="T1954" i="64"/>
  <c r="T1955" i="64"/>
  <c r="T1956" i="64"/>
  <c r="T1957" i="64"/>
  <c r="T1958" i="64"/>
  <c r="T1959" i="64"/>
  <c r="T1960" i="64"/>
  <c r="T1961" i="64"/>
  <c r="T1962" i="64"/>
  <c r="T1963" i="64"/>
  <c r="T1964" i="64"/>
  <c r="T1965" i="64"/>
  <c r="T1966" i="64"/>
  <c r="T1967" i="64"/>
  <c r="T1968" i="64"/>
  <c r="T1969" i="64"/>
  <c r="T1970" i="64"/>
  <c r="T1971" i="64"/>
  <c r="T1972" i="64"/>
  <c r="T1973" i="64"/>
  <c r="T1974" i="64"/>
  <c r="T1975" i="64"/>
  <c r="T1976" i="64"/>
  <c r="T1977" i="64"/>
  <c r="T1978" i="64"/>
  <c r="T1979" i="64"/>
  <c r="T1980" i="64"/>
  <c r="T1981" i="64"/>
  <c r="T1982" i="64"/>
  <c r="T1983" i="64"/>
  <c r="T1984" i="64"/>
  <c r="T1985" i="64"/>
  <c r="T1986" i="64"/>
  <c r="T1987" i="64"/>
  <c r="T1988" i="64"/>
  <c r="T1989" i="64"/>
  <c r="T1990" i="64"/>
  <c r="T1991" i="64"/>
  <c r="T1992" i="64"/>
  <c r="T1993" i="64"/>
  <c r="T1994" i="64"/>
  <c r="T1995" i="64"/>
  <c r="T1996" i="64"/>
  <c r="T1997" i="64"/>
  <c r="T1998" i="64"/>
  <c r="T1999" i="64"/>
  <c r="T2000" i="64"/>
  <c r="T2001" i="64"/>
  <c r="T2002" i="64"/>
  <c r="T2003" i="64"/>
  <c r="T2004" i="64"/>
  <c r="T2005" i="64"/>
  <c r="T2006" i="64"/>
  <c r="T2007" i="64"/>
  <c r="T2008" i="64"/>
  <c r="T2009" i="64"/>
  <c r="T2010" i="64"/>
  <c r="T2011" i="64"/>
  <c r="T2012" i="64"/>
  <c r="T2013" i="64"/>
  <c r="T2014" i="64"/>
  <c r="T2015" i="64"/>
  <c r="T2016" i="64"/>
  <c r="T2017" i="64"/>
  <c r="T2018" i="64"/>
  <c r="T2019" i="64"/>
  <c r="T2020" i="64"/>
  <c r="T2021" i="64"/>
  <c r="T2022" i="64"/>
  <c r="T2023" i="64"/>
  <c r="T2024" i="64"/>
  <c r="T2025" i="64"/>
  <c r="T2026" i="64"/>
  <c r="T2027" i="64"/>
  <c r="T2028" i="64"/>
  <c r="T2029" i="64"/>
  <c r="T2030" i="64"/>
  <c r="T2031" i="64"/>
  <c r="T2032" i="64"/>
  <c r="T2033" i="64"/>
  <c r="T2034" i="64"/>
  <c r="T2035" i="64"/>
  <c r="T2036" i="64"/>
  <c r="T2037" i="64"/>
  <c r="T2038" i="64"/>
  <c r="T2039" i="64"/>
  <c r="T2040" i="64"/>
  <c r="T2041" i="64"/>
  <c r="T2042" i="64"/>
  <c r="T2043" i="64"/>
  <c r="T2044" i="64"/>
  <c r="T2045" i="64"/>
  <c r="T2046" i="64"/>
  <c r="T2047" i="64"/>
  <c r="T2048" i="64"/>
  <c r="T2049" i="64"/>
  <c r="T2050" i="64"/>
  <c r="T2051" i="64"/>
  <c r="T2052" i="64"/>
  <c r="T2053" i="64"/>
  <c r="T2054" i="64"/>
  <c r="T2055" i="64"/>
  <c r="T2056" i="64"/>
  <c r="T2057" i="64"/>
  <c r="T2058" i="64"/>
  <c r="T2059" i="64"/>
  <c r="T2060" i="64"/>
  <c r="T2061" i="64"/>
  <c r="T2062" i="64"/>
  <c r="T2063" i="64"/>
  <c r="T2064" i="64"/>
  <c r="T2065" i="64"/>
  <c r="T2066" i="64"/>
  <c r="T2067" i="64"/>
  <c r="T2068" i="64"/>
  <c r="T2069" i="64"/>
  <c r="T2070" i="64"/>
  <c r="T2071" i="64"/>
  <c r="T2072" i="64"/>
  <c r="T2073" i="64"/>
  <c r="T2074" i="64"/>
  <c r="T2075" i="64"/>
  <c r="T2076" i="64"/>
  <c r="T2077" i="64"/>
  <c r="T2078" i="64"/>
  <c r="T2079" i="64"/>
  <c r="T2080" i="64"/>
  <c r="T2081" i="64"/>
  <c r="T2082" i="64"/>
  <c r="T2083" i="64"/>
  <c r="T2084" i="64"/>
  <c r="T2085" i="64"/>
  <c r="T2086" i="64"/>
  <c r="T2087" i="64"/>
  <c r="T2088" i="64"/>
  <c r="T2089" i="64"/>
  <c r="T2090" i="64"/>
  <c r="T2091" i="64"/>
  <c r="T2092" i="64"/>
  <c r="T2093" i="64"/>
  <c r="T2094" i="64"/>
  <c r="T2095" i="64"/>
  <c r="T2096" i="64"/>
  <c r="T2097" i="64"/>
  <c r="T2098" i="64"/>
  <c r="T2099" i="64"/>
  <c r="T2100" i="64"/>
  <c r="T2101" i="64"/>
  <c r="T2102" i="64"/>
  <c r="T2103" i="64"/>
  <c r="T2104" i="64"/>
  <c r="T2105" i="64"/>
  <c r="T2106" i="64"/>
  <c r="T2107" i="64"/>
  <c r="T2108" i="64"/>
  <c r="T2109" i="64"/>
  <c r="T2110" i="64"/>
  <c r="T2111" i="64"/>
  <c r="T2112" i="64"/>
  <c r="T2113" i="64"/>
  <c r="T2114" i="64"/>
  <c r="T2115" i="64"/>
  <c r="T2116" i="64"/>
  <c r="T2117" i="64"/>
  <c r="T2118" i="64"/>
  <c r="T2119" i="64"/>
  <c r="T2120" i="64"/>
  <c r="T2121" i="64"/>
  <c r="T2122" i="64"/>
  <c r="T2123" i="64"/>
  <c r="T2124" i="64"/>
  <c r="T2125" i="64"/>
  <c r="T2126" i="64"/>
  <c r="T2127" i="64"/>
  <c r="T2128" i="64"/>
  <c r="T2129" i="64"/>
  <c r="T2130" i="64"/>
  <c r="T2131" i="64"/>
  <c r="T2132" i="64"/>
  <c r="T2133" i="64"/>
  <c r="T2134" i="64"/>
  <c r="T2135" i="64"/>
  <c r="T2136" i="64"/>
  <c r="T2137" i="64"/>
  <c r="T2138" i="64"/>
  <c r="T2139" i="64"/>
  <c r="T2140" i="64"/>
  <c r="T2141" i="64"/>
  <c r="T2142" i="64"/>
  <c r="T2143" i="64"/>
  <c r="T2144" i="64"/>
  <c r="T2145" i="64"/>
  <c r="T2146" i="64"/>
  <c r="T2147" i="64"/>
  <c r="T2148" i="64"/>
  <c r="T2149" i="64"/>
  <c r="T2150" i="64"/>
  <c r="T2151" i="64"/>
  <c r="T2152" i="64"/>
  <c r="T2153" i="64"/>
  <c r="T2154" i="64"/>
  <c r="T2155" i="64"/>
  <c r="T2156" i="64"/>
  <c r="T2157" i="64"/>
  <c r="T2158" i="64"/>
  <c r="T2159" i="64"/>
  <c r="T2160" i="64"/>
  <c r="T2161" i="64"/>
  <c r="T2162" i="64"/>
  <c r="T2163" i="64"/>
  <c r="T2164" i="64"/>
  <c r="T2165" i="64"/>
  <c r="T2166" i="64"/>
  <c r="T2167" i="64"/>
  <c r="T2168" i="64"/>
  <c r="T2169" i="64"/>
  <c r="T2170" i="64"/>
  <c r="T2171" i="64"/>
  <c r="T2172" i="64"/>
  <c r="T2173" i="64"/>
  <c r="T2174" i="64"/>
  <c r="T2175" i="64"/>
  <c r="T2176" i="64"/>
  <c r="T2177" i="64"/>
  <c r="T2178" i="64"/>
  <c r="T2179" i="64"/>
  <c r="T2180" i="64"/>
  <c r="T2181" i="64"/>
  <c r="T2182" i="64"/>
  <c r="T2183" i="64"/>
  <c r="T2184" i="64"/>
  <c r="T2185" i="64"/>
  <c r="T2186" i="64"/>
  <c r="T2187" i="64"/>
  <c r="T2188" i="64"/>
  <c r="T2189" i="64"/>
  <c r="T2190" i="64"/>
  <c r="T2191" i="64"/>
  <c r="T2192" i="64"/>
  <c r="T2193" i="64"/>
  <c r="T2194" i="64"/>
  <c r="T2195" i="64"/>
  <c r="T2196" i="64"/>
  <c r="T2197" i="64"/>
  <c r="T2198" i="64"/>
  <c r="T2199" i="64"/>
  <c r="T2200" i="64"/>
  <c r="T2201" i="64"/>
  <c r="T2202" i="64"/>
  <c r="T2203" i="64"/>
  <c r="T2204" i="64"/>
  <c r="T2205" i="64"/>
  <c r="T2206" i="64"/>
  <c r="T2207" i="64"/>
  <c r="T2208" i="64"/>
  <c r="T2209" i="64"/>
  <c r="T2210" i="64"/>
  <c r="T2211" i="64"/>
  <c r="T2212" i="64"/>
  <c r="T2213" i="64"/>
  <c r="T2214" i="64"/>
  <c r="T2215" i="64"/>
  <c r="T2216" i="64"/>
  <c r="T2217" i="64"/>
  <c r="T2218" i="64"/>
  <c r="T2219" i="64"/>
  <c r="T2220" i="64"/>
  <c r="T2221" i="64"/>
  <c r="T2222" i="64"/>
  <c r="T2223" i="64"/>
  <c r="T2224" i="64"/>
  <c r="T2225" i="64"/>
  <c r="T2226" i="64"/>
  <c r="T2227" i="64"/>
  <c r="T2228" i="64"/>
  <c r="T2229" i="64"/>
  <c r="T2230" i="64"/>
  <c r="T2231" i="64"/>
  <c r="T2232" i="64"/>
  <c r="T2233" i="64"/>
  <c r="T2234" i="64"/>
  <c r="T2235" i="64"/>
  <c r="T2236" i="64"/>
  <c r="T2237" i="64"/>
  <c r="T2238" i="64"/>
  <c r="T2239" i="64"/>
  <c r="T2240" i="64"/>
  <c r="T2241" i="64"/>
  <c r="T2242" i="64"/>
  <c r="T2243" i="64"/>
  <c r="T2244" i="64"/>
  <c r="T2245" i="64"/>
  <c r="T2246" i="64"/>
  <c r="T2247" i="64"/>
  <c r="T2248" i="64"/>
  <c r="T2249" i="64"/>
  <c r="T2250" i="64"/>
  <c r="T2251" i="64"/>
  <c r="T2252" i="64"/>
  <c r="T2253" i="64"/>
  <c r="T2254" i="64"/>
  <c r="T2255" i="64"/>
  <c r="T2256" i="64"/>
  <c r="T2257" i="64"/>
  <c r="T2258" i="64"/>
  <c r="T2259" i="64"/>
  <c r="T2260" i="64"/>
  <c r="T2261" i="64"/>
  <c r="T2262" i="64"/>
  <c r="T2263" i="64"/>
  <c r="T2264" i="64"/>
  <c r="T2265" i="64"/>
  <c r="T2266" i="64"/>
  <c r="T2267" i="64"/>
  <c r="T2268" i="64"/>
  <c r="T2269" i="64"/>
  <c r="T2270" i="64"/>
  <c r="T2271" i="64"/>
  <c r="T2272" i="64"/>
  <c r="T2273" i="64"/>
  <c r="T2274" i="64"/>
  <c r="T2275" i="64"/>
  <c r="T2276" i="64"/>
  <c r="T2277" i="64"/>
  <c r="T2278" i="64"/>
  <c r="T2279" i="64"/>
  <c r="T2280" i="64"/>
  <c r="T2281" i="64"/>
  <c r="T2282" i="64"/>
  <c r="T2283" i="64"/>
  <c r="T2284" i="64"/>
  <c r="T2285" i="64"/>
  <c r="T2286" i="64"/>
  <c r="T2287" i="64"/>
  <c r="T2288" i="64"/>
  <c r="T2289" i="64"/>
  <c r="T2290" i="64"/>
  <c r="T2291" i="64"/>
  <c r="T2292" i="64"/>
  <c r="T2293" i="64"/>
  <c r="T2294" i="64"/>
  <c r="T2295" i="64"/>
  <c r="T2296" i="64"/>
  <c r="T2297" i="64"/>
  <c r="T2298" i="64"/>
  <c r="T2299" i="64"/>
  <c r="T2300" i="64"/>
  <c r="T2301" i="64"/>
  <c r="T2302" i="64"/>
  <c r="T2303" i="64"/>
  <c r="T2304" i="64"/>
  <c r="T2305" i="64"/>
  <c r="T2306" i="64"/>
  <c r="T2307" i="64"/>
  <c r="T2308" i="64"/>
  <c r="T2309" i="64"/>
  <c r="T2310" i="64"/>
  <c r="T2311" i="64"/>
  <c r="T2312" i="64"/>
  <c r="T2313" i="64"/>
  <c r="T2314" i="64"/>
  <c r="T2315" i="64"/>
  <c r="T2316" i="64"/>
  <c r="T2317" i="64"/>
  <c r="T2318" i="64"/>
  <c r="T2319" i="64"/>
  <c r="T2320" i="64"/>
  <c r="T2321" i="64"/>
  <c r="T2322" i="64"/>
  <c r="T2323" i="64"/>
  <c r="T2324" i="64"/>
  <c r="T2325" i="64"/>
  <c r="T2326" i="64"/>
  <c r="T2327" i="64"/>
  <c r="T2328" i="64"/>
  <c r="T2329" i="64"/>
  <c r="T2330" i="64"/>
  <c r="T2331" i="64"/>
  <c r="T2332" i="64"/>
  <c r="T2333" i="64"/>
  <c r="T2334" i="64"/>
  <c r="T2335" i="64"/>
  <c r="T2336" i="64"/>
  <c r="T2337" i="64"/>
  <c r="T2338" i="64"/>
  <c r="T2339" i="64"/>
  <c r="T2340" i="64"/>
  <c r="T2341" i="64"/>
  <c r="T2342" i="64"/>
  <c r="T2343" i="64"/>
  <c r="T2344" i="64"/>
  <c r="T2345" i="64"/>
  <c r="T2346" i="64"/>
  <c r="T2347" i="64"/>
  <c r="T2348" i="64"/>
  <c r="T2349" i="64"/>
  <c r="T2350" i="64"/>
  <c r="T2351" i="64"/>
  <c r="T2352" i="64"/>
  <c r="T2353" i="64"/>
  <c r="T2354" i="64"/>
  <c r="T2355" i="64"/>
  <c r="T2356" i="64"/>
  <c r="T2357" i="64"/>
  <c r="T2358" i="64"/>
  <c r="T2359" i="64"/>
  <c r="T2360" i="64"/>
  <c r="T2361" i="64"/>
  <c r="T2362" i="64"/>
  <c r="T2363" i="64"/>
  <c r="T2364" i="64"/>
  <c r="T2365" i="64"/>
  <c r="T2366" i="64"/>
  <c r="T2367" i="64"/>
  <c r="T2368" i="64"/>
  <c r="T2369" i="64"/>
  <c r="T2370" i="64"/>
  <c r="T2371" i="64"/>
  <c r="T2372" i="64"/>
  <c r="T2373" i="64"/>
  <c r="T2374" i="64"/>
  <c r="T2375" i="64"/>
  <c r="T2376" i="64"/>
  <c r="T2377" i="64"/>
  <c r="T2378" i="64"/>
  <c r="T2379" i="64"/>
  <c r="T2380" i="64"/>
  <c r="T2381" i="64"/>
  <c r="T2382" i="64"/>
  <c r="T2383" i="64"/>
  <c r="T2384" i="64"/>
  <c r="T2385" i="64"/>
  <c r="T2386" i="64"/>
  <c r="T2387" i="64"/>
  <c r="T2388" i="64"/>
  <c r="T2389" i="64"/>
  <c r="T2390" i="64"/>
  <c r="T2391" i="64"/>
  <c r="T2392" i="64"/>
  <c r="T2393" i="64"/>
  <c r="T2394" i="64"/>
  <c r="T2395" i="64"/>
  <c r="T2396" i="64"/>
  <c r="T2397" i="64"/>
  <c r="T2398" i="64"/>
  <c r="T2399" i="64"/>
  <c r="T2400" i="64"/>
  <c r="T2401" i="64"/>
  <c r="T2402" i="64"/>
  <c r="T2403" i="64"/>
  <c r="T2404" i="64"/>
  <c r="T2405" i="64"/>
  <c r="T2406" i="64"/>
  <c r="T2407" i="64"/>
  <c r="T2408" i="64"/>
  <c r="T2409" i="64"/>
  <c r="T2410" i="64"/>
  <c r="T2411" i="64"/>
  <c r="T2412" i="64"/>
  <c r="T2413" i="64"/>
  <c r="T2414" i="64"/>
  <c r="T2415" i="64"/>
  <c r="T2416" i="64"/>
  <c r="T2417" i="64"/>
  <c r="T2418" i="64"/>
  <c r="T2419" i="64"/>
  <c r="T2420" i="64"/>
  <c r="T2421" i="64"/>
  <c r="T2422" i="64"/>
  <c r="T2423" i="64"/>
  <c r="T2424" i="64"/>
  <c r="T2425" i="64"/>
  <c r="T2426" i="64"/>
  <c r="T2427" i="64"/>
  <c r="T2428" i="64"/>
  <c r="T2429" i="64"/>
  <c r="T2430" i="64"/>
  <c r="T2431" i="64"/>
  <c r="T2432" i="64"/>
  <c r="T2433" i="64"/>
  <c r="T2434" i="64"/>
  <c r="T2435" i="64"/>
  <c r="T2436" i="64"/>
  <c r="T2437" i="64"/>
  <c r="T2438" i="64"/>
  <c r="T2439" i="64"/>
  <c r="T2440" i="64"/>
  <c r="T2441" i="64"/>
  <c r="T2442" i="64"/>
  <c r="T2443" i="64"/>
  <c r="T2444" i="64"/>
  <c r="T2445" i="64"/>
  <c r="T2446" i="64"/>
  <c r="T2447" i="64"/>
  <c r="T2448" i="64"/>
  <c r="T2449" i="64"/>
  <c r="T2450" i="64"/>
  <c r="T2451" i="64"/>
  <c r="T2452" i="64"/>
  <c r="T2453" i="64"/>
  <c r="T2454" i="64"/>
  <c r="T2455" i="64"/>
  <c r="T2456" i="64"/>
  <c r="T2457" i="64"/>
  <c r="T2458" i="64"/>
  <c r="T2459" i="64"/>
  <c r="T2460" i="64"/>
  <c r="T2461" i="64"/>
  <c r="T2462" i="64"/>
  <c r="T2463" i="64"/>
  <c r="T2464" i="64"/>
  <c r="T2465" i="64"/>
  <c r="T2466" i="64"/>
  <c r="T2467" i="64"/>
  <c r="T2468" i="64"/>
  <c r="T2469" i="64"/>
  <c r="T2470" i="64"/>
  <c r="T2471" i="64"/>
  <c r="T2472" i="64"/>
  <c r="T2473" i="64"/>
  <c r="T2474" i="64"/>
  <c r="T2475" i="64"/>
  <c r="T2476" i="64"/>
  <c r="T2477" i="64"/>
  <c r="T2478" i="64"/>
  <c r="T2479" i="64"/>
  <c r="T2480" i="64"/>
  <c r="T2481" i="64"/>
  <c r="T2482" i="64"/>
  <c r="T2483" i="64"/>
  <c r="T2484" i="64"/>
  <c r="T2485" i="64"/>
  <c r="T2486" i="64"/>
  <c r="T2487" i="64"/>
  <c r="T2488" i="64"/>
  <c r="T2489" i="64"/>
  <c r="T2490" i="64"/>
  <c r="T2491" i="64"/>
  <c r="T2492" i="64"/>
  <c r="T2493" i="64"/>
  <c r="T2494" i="64"/>
  <c r="T2495" i="64"/>
  <c r="T2496" i="64"/>
  <c r="T2497" i="64"/>
  <c r="T2498" i="64"/>
  <c r="T2499" i="64"/>
  <c r="T2500" i="64"/>
  <c r="T2501" i="64"/>
  <c r="T2502" i="64"/>
  <c r="T2503" i="64"/>
  <c r="T2504" i="64"/>
  <c r="T2505" i="64"/>
  <c r="T2506" i="64"/>
  <c r="T2507" i="64"/>
  <c r="T2508" i="64"/>
  <c r="T2509" i="64"/>
  <c r="T2510" i="64"/>
  <c r="T2511" i="64"/>
  <c r="T2512" i="64"/>
  <c r="T2513" i="64"/>
  <c r="T2514" i="64"/>
  <c r="T2515" i="64"/>
  <c r="T2516" i="64"/>
  <c r="T2517" i="64"/>
  <c r="T2518" i="64"/>
  <c r="T2519" i="64"/>
  <c r="T2520" i="64"/>
  <c r="T2521" i="64"/>
  <c r="T2522" i="64"/>
  <c r="T2523" i="64"/>
  <c r="T2524" i="64"/>
  <c r="T2525" i="64"/>
  <c r="T2526" i="64"/>
  <c r="T2527" i="64"/>
  <c r="T2528" i="64"/>
  <c r="T2529" i="64"/>
  <c r="T2530" i="64"/>
  <c r="T2531" i="64"/>
  <c r="T2532" i="64"/>
  <c r="T2533" i="64"/>
  <c r="T2534" i="64"/>
  <c r="T2535" i="64"/>
  <c r="T2536" i="64"/>
  <c r="T2537" i="64"/>
  <c r="T2538" i="64"/>
  <c r="T2539" i="64"/>
  <c r="T2540" i="64"/>
  <c r="T2541" i="64"/>
  <c r="T2542" i="64"/>
  <c r="T2543" i="64"/>
  <c r="T2544" i="64"/>
  <c r="T2545" i="64"/>
  <c r="T2546" i="64"/>
  <c r="T2547" i="64"/>
  <c r="T2548" i="64"/>
  <c r="T2549" i="64"/>
  <c r="T2550" i="64"/>
  <c r="T2551" i="64"/>
  <c r="T2552" i="64"/>
  <c r="T2553" i="64"/>
  <c r="T2554" i="64"/>
  <c r="T2555" i="64"/>
  <c r="T2556" i="64"/>
  <c r="T2557" i="64"/>
  <c r="T2558" i="64"/>
  <c r="T2559" i="64"/>
  <c r="T2560" i="64"/>
  <c r="T2561" i="64"/>
  <c r="T2562" i="64"/>
  <c r="T2563" i="64"/>
  <c r="T2564" i="64"/>
  <c r="T2565" i="64"/>
  <c r="T2566" i="64"/>
  <c r="T2567" i="64"/>
  <c r="T2568" i="64"/>
  <c r="T2569" i="64"/>
  <c r="T2570" i="64"/>
  <c r="T2571" i="64"/>
  <c r="T2572" i="64"/>
  <c r="T2573" i="64"/>
  <c r="T2574" i="64"/>
  <c r="T2575" i="64"/>
  <c r="T2576" i="64"/>
  <c r="T2577" i="64"/>
  <c r="T2578" i="64"/>
  <c r="T2579" i="64"/>
  <c r="T2580" i="64"/>
  <c r="T2581" i="64"/>
  <c r="T2582" i="64"/>
  <c r="T2583" i="64"/>
  <c r="T2584" i="64"/>
  <c r="T2585" i="64"/>
  <c r="T2586" i="64"/>
  <c r="T2587" i="64"/>
  <c r="T2588" i="64"/>
  <c r="T2589" i="64"/>
  <c r="T2590" i="64"/>
  <c r="T2591" i="64"/>
  <c r="T2592" i="64"/>
  <c r="T2593" i="64"/>
  <c r="T2594" i="64"/>
  <c r="T2595" i="64"/>
  <c r="T2596" i="64"/>
  <c r="T2597" i="64"/>
  <c r="T2598" i="64"/>
  <c r="T2599" i="64"/>
  <c r="T2600" i="64"/>
  <c r="T2601" i="64"/>
  <c r="T2602" i="64"/>
  <c r="T2603" i="64"/>
  <c r="T2604" i="64"/>
  <c r="T2605" i="64"/>
  <c r="T2606" i="64"/>
  <c r="T2607" i="64"/>
  <c r="T2608" i="64"/>
  <c r="T2609" i="64"/>
  <c r="T2610" i="64"/>
  <c r="T2611" i="64"/>
  <c r="T2612" i="64"/>
  <c r="T2613" i="64"/>
  <c r="T2614" i="64"/>
  <c r="T2615" i="64"/>
  <c r="T2616" i="64"/>
  <c r="T2617" i="64"/>
  <c r="T2618" i="64"/>
  <c r="T2619" i="64"/>
  <c r="T2620" i="64"/>
  <c r="T2621" i="64"/>
  <c r="T2622" i="64"/>
  <c r="T2623" i="64"/>
  <c r="T2624" i="64"/>
  <c r="T2625" i="64"/>
  <c r="T2626" i="64"/>
  <c r="T2627" i="64"/>
  <c r="T2628" i="64"/>
  <c r="T2629" i="64"/>
  <c r="T2630" i="64"/>
  <c r="T2631" i="64"/>
  <c r="T2632" i="64"/>
  <c r="T2633" i="64"/>
  <c r="T2634" i="64"/>
  <c r="T2635" i="64"/>
  <c r="T2636" i="64"/>
  <c r="T2637" i="64"/>
  <c r="T2638" i="64"/>
  <c r="T2639" i="64"/>
  <c r="T2640" i="64"/>
  <c r="T2641" i="64"/>
  <c r="T2642" i="64"/>
  <c r="T2643" i="64"/>
  <c r="T2644" i="64"/>
  <c r="T2645" i="64"/>
  <c r="T2646" i="64"/>
  <c r="T2647" i="64"/>
  <c r="T2648" i="64"/>
  <c r="T2649" i="64"/>
  <c r="T2650" i="64"/>
  <c r="T2651" i="64"/>
  <c r="T2652" i="64"/>
  <c r="T2653" i="64"/>
  <c r="T2654" i="64"/>
  <c r="T2655" i="64"/>
  <c r="T2656" i="64"/>
  <c r="T2657" i="64"/>
  <c r="T2658" i="64"/>
  <c r="T2659" i="64"/>
  <c r="T2660" i="64"/>
  <c r="T2661" i="64"/>
  <c r="T2662" i="64"/>
  <c r="T2663" i="64"/>
  <c r="T2664" i="64"/>
  <c r="T2665" i="64"/>
  <c r="T2666" i="64"/>
  <c r="T2667" i="64"/>
  <c r="T2668" i="64"/>
  <c r="T2669" i="64"/>
  <c r="T2670" i="64"/>
  <c r="T2671" i="64"/>
  <c r="T2672" i="64"/>
  <c r="T2673" i="64"/>
  <c r="T2674" i="64"/>
  <c r="T2675" i="64"/>
  <c r="T2676" i="64"/>
  <c r="T2677" i="64"/>
  <c r="T2678" i="64"/>
  <c r="T2679" i="64"/>
  <c r="T2680" i="64"/>
  <c r="T2681" i="64"/>
  <c r="T2682" i="64"/>
  <c r="T2683" i="64"/>
  <c r="T2684" i="64"/>
  <c r="T2685" i="64"/>
  <c r="T2686" i="64"/>
  <c r="T2687" i="64"/>
  <c r="T2688" i="64"/>
  <c r="T2689" i="64"/>
  <c r="T2690" i="64"/>
  <c r="T2691" i="64"/>
  <c r="T2692" i="64"/>
  <c r="T2693" i="64"/>
  <c r="T2694" i="64"/>
  <c r="T2695" i="64"/>
  <c r="T2696" i="64"/>
  <c r="T2697" i="64"/>
  <c r="T2698" i="64"/>
  <c r="T2699" i="64"/>
  <c r="T2700" i="64"/>
  <c r="T2701" i="64"/>
  <c r="T2702" i="64"/>
  <c r="T2703" i="64"/>
  <c r="T2704" i="64"/>
  <c r="T2705" i="64"/>
  <c r="T2706" i="64"/>
  <c r="T2707" i="64"/>
  <c r="T2708" i="64"/>
  <c r="T2709" i="64"/>
  <c r="T2710" i="64"/>
  <c r="T2711" i="64"/>
  <c r="T2712" i="64"/>
  <c r="T2713" i="64"/>
  <c r="T2714" i="64"/>
  <c r="T2715" i="64"/>
  <c r="T2716" i="64"/>
  <c r="T2717" i="64"/>
  <c r="T2718" i="64"/>
  <c r="T2719" i="64"/>
  <c r="T2720" i="64"/>
  <c r="T2721" i="64"/>
  <c r="T2722" i="64"/>
  <c r="T2723" i="64"/>
  <c r="T2724" i="64"/>
  <c r="T2725" i="64"/>
  <c r="T2726" i="64"/>
  <c r="T2727" i="64"/>
  <c r="T2728" i="64"/>
  <c r="T2729" i="64"/>
  <c r="T2730" i="64"/>
  <c r="T2731" i="64"/>
  <c r="T2732" i="64"/>
  <c r="T2733" i="64"/>
  <c r="T2734" i="64"/>
  <c r="T2735" i="64"/>
  <c r="T2736" i="64"/>
  <c r="T2737" i="64"/>
  <c r="T2738" i="64"/>
  <c r="T2739" i="64"/>
  <c r="T2740" i="64"/>
  <c r="T2741" i="64"/>
  <c r="T2742" i="64"/>
  <c r="T2743" i="64"/>
  <c r="T2744" i="64"/>
  <c r="T2745" i="64"/>
  <c r="T2746" i="64"/>
  <c r="T2747" i="64"/>
  <c r="T2748" i="64"/>
  <c r="T2749" i="64"/>
  <c r="T2750" i="64"/>
  <c r="T2751" i="64"/>
  <c r="T2752" i="64"/>
  <c r="T2753" i="64"/>
  <c r="T2754" i="64"/>
  <c r="T2755" i="64"/>
  <c r="T2756" i="64"/>
  <c r="T2757" i="64"/>
  <c r="T2758" i="64"/>
  <c r="T2759" i="64"/>
  <c r="T2760" i="64"/>
  <c r="T2761" i="64"/>
  <c r="T2762" i="64"/>
  <c r="T2763" i="64"/>
  <c r="T2764" i="64"/>
  <c r="T2765" i="64"/>
  <c r="T2766" i="64"/>
  <c r="T2767" i="64"/>
  <c r="T2768" i="64"/>
  <c r="T2769" i="64"/>
  <c r="T2770" i="64"/>
  <c r="T2771" i="64"/>
  <c r="T2772" i="64"/>
  <c r="T2773" i="64"/>
  <c r="T2774" i="64"/>
  <c r="T2775" i="64"/>
  <c r="T2776" i="64"/>
  <c r="T2777" i="64"/>
  <c r="T2778" i="64"/>
  <c r="T2779" i="64"/>
  <c r="T2780" i="64"/>
  <c r="T2781" i="64"/>
  <c r="T2782" i="64"/>
  <c r="T2783" i="64"/>
  <c r="T2784" i="64"/>
  <c r="T2785" i="64"/>
  <c r="T2786" i="64"/>
  <c r="T2787" i="64"/>
  <c r="T2788" i="64"/>
  <c r="T2789" i="64"/>
  <c r="T2790" i="64"/>
  <c r="T2791" i="64"/>
  <c r="T2792" i="64"/>
  <c r="T2793" i="64"/>
  <c r="T2794" i="64"/>
  <c r="T2795" i="64"/>
  <c r="T2796" i="64"/>
  <c r="T2797" i="64"/>
  <c r="T2798" i="64"/>
  <c r="T2799" i="64"/>
  <c r="T2800" i="64"/>
  <c r="T2801" i="64"/>
  <c r="T2802" i="64"/>
  <c r="T2803" i="64"/>
  <c r="T2804" i="64"/>
  <c r="T2805" i="64"/>
  <c r="T2806" i="64"/>
  <c r="T2807" i="64"/>
  <c r="T2808" i="64"/>
  <c r="T2809" i="64"/>
  <c r="T2810" i="64"/>
  <c r="T2811" i="64"/>
  <c r="T2812" i="64"/>
  <c r="T2813" i="64"/>
  <c r="T2814" i="64"/>
  <c r="T2815" i="64"/>
  <c r="T2816" i="64"/>
  <c r="T2817" i="64"/>
  <c r="T2818" i="64"/>
  <c r="T2819" i="64"/>
  <c r="T2820" i="64"/>
  <c r="T2821" i="64"/>
  <c r="T2822" i="64"/>
  <c r="T2823" i="64"/>
  <c r="T2824" i="64"/>
  <c r="T2825" i="64"/>
  <c r="T2826" i="64"/>
  <c r="T2827" i="64"/>
  <c r="T2828" i="64"/>
  <c r="T2829" i="64"/>
  <c r="T2830" i="64"/>
  <c r="T2831" i="64"/>
  <c r="T2832" i="64"/>
  <c r="T2833" i="64"/>
  <c r="T2834" i="64"/>
  <c r="T2835" i="64"/>
  <c r="T2836" i="64"/>
  <c r="T2837" i="64"/>
  <c r="T2838" i="64"/>
  <c r="T2839" i="64"/>
  <c r="T2840" i="64"/>
  <c r="T2841" i="64"/>
  <c r="T2842" i="64"/>
  <c r="T2843" i="64"/>
  <c r="T2844" i="64"/>
  <c r="T2845" i="64"/>
  <c r="T2846" i="64"/>
  <c r="T2847" i="64"/>
  <c r="T2848" i="64"/>
  <c r="T2849" i="64"/>
  <c r="T2850" i="64"/>
  <c r="T2851" i="64"/>
  <c r="T2852" i="64"/>
  <c r="T2853" i="64"/>
  <c r="T2854" i="64"/>
  <c r="T2855" i="64"/>
  <c r="T2856" i="64"/>
  <c r="T2857" i="64"/>
  <c r="T2858" i="64"/>
  <c r="T2859" i="64"/>
  <c r="T2860" i="64"/>
  <c r="T2861" i="64"/>
  <c r="T2862" i="64"/>
  <c r="T2863" i="64"/>
  <c r="T2864" i="64"/>
  <c r="T2865" i="64"/>
  <c r="T2866" i="64"/>
  <c r="T2867" i="64"/>
  <c r="T2868" i="64"/>
  <c r="T2869" i="64"/>
  <c r="T2870" i="64"/>
  <c r="T2871" i="64"/>
  <c r="T2872" i="64"/>
  <c r="T2873" i="64"/>
  <c r="T2874" i="64"/>
  <c r="T2875" i="64"/>
  <c r="T2876" i="64"/>
  <c r="T2877" i="64"/>
  <c r="T2878" i="64"/>
  <c r="T2879" i="64"/>
  <c r="T2880" i="64"/>
  <c r="T2881" i="64"/>
  <c r="T2882" i="64"/>
  <c r="T2883" i="64"/>
  <c r="T2884" i="64"/>
  <c r="T2885" i="64"/>
  <c r="T2886" i="64"/>
  <c r="T2887" i="64"/>
  <c r="T2888" i="64"/>
  <c r="T2889" i="64"/>
  <c r="T2890" i="64"/>
  <c r="T2891" i="64"/>
  <c r="T2892" i="64"/>
  <c r="T2893" i="64"/>
  <c r="T2894" i="64"/>
  <c r="T2895" i="64"/>
  <c r="T2896" i="64"/>
  <c r="T2897" i="64"/>
  <c r="T2898" i="64"/>
  <c r="T2899" i="64"/>
  <c r="T2900" i="64"/>
  <c r="T2901" i="64"/>
  <c r="T2902" i="64"/>
  <c r="T2903" i="64"/>
  <c r="T2904" i="64"/>
  <c r="T2905" i="64"/>
  <c r="T2906" i="64"/>
  <c r="T2907" i="64"/>
  <c r="T2908" i="64"/>
  <c r="T2909" i="64"/>
  <c r="T2910" i="64"/>
  <c r="T2911" i="64"/>
  <c r="T2912" i="64"/>
  <c r="T2913" i="64"/>
  <c r="T2914" i="64"/>
  <c r="T2915" i="64"/>
  <c r="T2916" i="64"/>
  <c r="T2917" i="64"/>
  <c r="T2918" i="64"/>
  <c r="T2919" i="64"/>
  <c r="T2920" i="64"/>
  <c r="T2921" i="64"/>
  <c r="T2922" i="64"/>
  <c r="T2923" i="64"/>
  <c r="T2924" i="64"/>
  <c r="T2925" i="64"/>
  <c r="T2926" i="64"/>
  <c r="T2927" i="64"/>
  <c r="T2928" i="64"/>
  <c r="T2929" i="64"/>
  <c r="T2930" i="64"/>
  <c r="T2931" i="64"/>
  <c r="T2932" i="64"/>
  <c r="T2933" i="64"/>
  <c r="T2934" i="64"/>
  <c r="T2935" i="64"/>
  <c r="T2936" i="64"/>
  <c r="T2937" i="64"/>
  <c r="T2938" i="64"/>
  <c r="T2939" i="64"/>
  <c r="T2940" i="64"/>
  <c r="T2941" i="64"/>
  <c r="T2942" i="64"/>
  <c r="T2943" i="64"/>
  <c r="T2944" i="64"/>
  <c r="T2945" i="64"/>
  <c r="T2946" i="64"/>
  <c r="T2947" i="64"/>
  <c r="T2948" i="64"/>
  <c r="T2949" i="64"/>
  <c r="T2950" i="64"/>
  <c r="T2951" i="64"/>
  <c r="T2952" i="64"/>
  <c r="T2953" i="64"/>
  <c r="T2954" i="64"/>
  <c r="T2955" i="64"/>
  <c r="T2956" i="64"/>
  <c r="T2957" i="64"/>
  <c r="T2958" i="64"/>
  <c r="T2959" i="64"/>
  <c r="T2960" i="64"/>
  <c r="T2961" i="64"/>
  <c r="T2962" i="64"/>
  <c r="T2963" i="64"/>
  <c r="T2964" i="64"/>
  <c r="T2965" i="64"/>
  <c r="T2966" i="64"/>
  <c r="T2967" i="64"/>
  <c r="T2968" i="64"/>
  <c r="T2969" i="64"/>
  <c r="T2970" i="64"/>
  <c r="T2971" i="64"/>
  <c r="T2972" i="64"/>
  <c r="T2973" i="64"/>
  <c r="T2974" i="64"/>
  <c r="T2975" i="64"/>
  <c r="T2976" i="64"/>
  <c r="T2977" i="64"/>
  <c r="T2978" i="64"/>
  <c r="T2979" i="64"/>
  <c r="T2980" i="64"/>
  <c r="T2981" i="64"/>
  <c r="T2982" i="64"/>
  <c r="T2983" i="64"/>
  <c r="T2984" i="64"/>
  <c r="T2985" i="64"/>
  <c r="T2986" i="64"/>
  <c r="T2987" i="64"/>
  <c r="T2988" i="64"/>
  <c r="T2989" i="64"/>
  <c r="T2990" i="64"/>
  <c r="T2991" i="64"/>
  <c r="T2992" i="64"/>
  <c r="T2993" i="64"/>
  <c r="T2994" i="64"/>
  <c r="T2995" i="64"/>
  <c r="T2996" i="64"/>
  <c r="T2997" i="64"/>
  <c r="T2998" i="64"/>
  <c r="T2999" i="64"/>
  <c r="T3000" i="64"/>
  <c r="T3001" i="64"/>
  <c r="T3002" i="64"/>
  <c r="T3003" i="64"/>
  <c r="T3004" i="64"/>
  <c r="T3005" i="64"/>
  <c r="T3006" i="64"/>
  <c r="T3007" i="64"/>
  <c r="T3008" i="64"/>
  <c r="T3009" i="64"/>
  <c r="T3010" i="64"/>
  <c r="T3011" i="64"/>
  <c r="T3012" i="64"/>
  <c r="T3013" i="64"/>
  <c r="T3014" i="64"/>
  <c r="T3015" i="64"/>
  <c r="T16" i="64"/>
  <c r="D2" i="71"/>
  <c r="E3" i="64"/>
  <c r="E2" i="42"/>
  <c r="F61" i="1"/>
  <c r="C3037" i="64"/>
  <c r="C3020" i="42"/>
  <c r="C14" i="73"/>
  <c r="C13" i="73"/>
  <c r="E12" i="73"/>
  <c r="D12" i="73"/>
  <c r="C13" i="72"/>
  <c r="C12" i="72"/>
  <c r="E11" i="72"/>
  <c r="D11" i="72"/>
  <c r="Q3029" i="64"/>
  <c r="Q3028" i="64"/>
  <c r="Q3027" i="64"/>
  <c r="Q3026" i="64"/>
  <c r="Q3025" i="64"/>
  <c r="Q3024" i="64"/>
  <c r="Q3023" i="64"/>
  <c r="Q3022" i="64"/>
  <c r="Q3021" i="64"/>
  <c r="Q3020" i="64"/>
  <c r="Q3019" i="64"/>
  <c r="Q3018" i="64"/>
  <c r="Q3017" i="64"/>
  <c r="Q3016" i="64"/>
  <c r="H3015" i="64"/>
  <c r="H3014" i="64"/>
  <c r="H3013" i="64"/>
  <c r="H3012" i="64"/>
  <c r="H3011" i="64"/>
  <c r="H3010" i="64"/>
  <c r="H3009" i="64"/>
  <c r="H3008" i="64"/>
  <c r="H3007" i="64"/>
  <c r="H3006" i="64"/>
  <c r="H3005" i="64"/>
  <c r="H3004" i="64"/>
  <c r="H3003" i="64"/>
  <c r="H3002" i="64"/>
  <c r="H3001" i="64"/>
  <c r="H3000" i="64"/>
  <c r="H2999" i="64"/>
  <c r="H2998" i="64"/>
  <c r="H2997" i="64"/>
  <c r="H2996" i="64"/>
  <c r="H2995" i="64"/>
  <c r="H2994" i="64"/>
  <c r="H2993" i="64"/>
  <c r="H2992" i="64"/>
  <c r="H2991" i="64"/>
  <c r="H2990" i="64"/>
  <c r="H2989" i="64"/>
  <c r="H2988" i="64"/>
  <c r="H2987" i="64"/>
  <c r="H2986" i="64"/>
  <c r="H2985" i="64"/>
  <c r="H2984" i="64"/>
  <c r="H2983" i="64"/>
  <c r="H2982" i="64"/>
  <c r="H2981" i="64"/>
  <c r="H2980" i="64"/>
  <c r="H2979" i="64"/>
  <c r="H2978" i="64"/>
  <c r="H2977" i="64"/>
  <c r="H2976" i="64"/>
  <c r="H2975" i="64"/>
  <c r="H2974" i="64"/>
  <c r="H2973" i="64"/>
  <c r="H2972" i="64"/>
  <c r="H2971" i="64"/>
  <c r="H2970" i="64"/>
  <c r="H2969" i="64"/>
  <c r="H2968" i="64"/>
  <c r="H2967" i="64"/>
  <c r="H2966" i="64"/>
  <c r="H2965" i="64"/>
  <c r="H2964" i="64"/>
  <c r="H2963" i="64"/>
  <c r="H2962" i="64"/>
  <c r="H2961" i="64"/>
  <c r="H2960" i="64"/>
  <c r="H2959" i="64"/>
  <c r="H2958" i="64"/>
  <c r="H2957" i="64"/>
  <c r="H2956" i="64"/>
  <c r="H2955" i="64"/>
  <c r="H2954" i="64"/>
  <c r="H2953" i="64"/>
  <c r="H2952" i="64"/>
  <c r="H2951" i="64"/>
  <c r="H2950" i="64"/>
  <c r="H2949" i="64"/>
  <c r="H2948" i="64"/>
  <c r="H2947" i="64"/>
  <c r="H2946" i="64"/>
  <c r="H2945" i="64"/>
  <c r="H2944" i="64"/>
  <c r="H2943" i="64"/>
  <c r="H2942" i="64"/>
  <c r="H2941" i="64"/>
  <c r="H2940" i="64"/>
  <c r="H2939" i="64"/>
  <c r="H2938" i="64"/>
  <c r="H2937" i="64"/>
  <c r="H2936" i="64"/>
  <c r="H2935" i="64"/>
  <c r="H2934" i="64"/>
  <c r="H2933" i="64"/>
  <c r="H2932" i="64"/>
  <c r="H2931" i="64"/>
  <c r="H2930" i="64"/>
  <c r="H2929" i="64"/>
  <c r="H2928" i="64"/>
  <c r="H2927" i="64"/>
  <c r="H2926" i="64"/>
  <c r="H2925" i="64"/>
  <c r="H2924" i="64"/>
  <c r="H2923" i="64"/>
  <c r="H2922" i="64"/>
  <c r="H2921" i="64"/>
  <c r="H2920" i="64"/>
  <c r="H2919" i="64"/>
  <c r="H2918" i="64"/>
  <c r="H2917" i="64"/>
  <c r="H2916" i="64"/>
  <c r="H2915" i="64"/>
  <c r="H2914" i="64"/>
  <c r="H2913" i="64"/>
  <c r="H2912" i="64"/>
  <c r="H2911" i="64"/>
  <c r="H2910" i="64"/>
  <c r="H2909" i="64"/>
  <c r="H2908" i="64"/>
  <c r="H2907" i="64"/>
  <c r="H2906" i="64"/>
  <c r="H2905" i="64"/>
  <c r="H2904" i="64"/>
  <c r="H2903" i="64"/>
  <c r="H2902" i="64"/>
  <c r="H2901" i="64"/>
  <c r="H2900" i="64"/>
  <c r="H2899" i="64"/>
  <c r="H2898" i="64"/>
  <c r="H2897" i="64"/>
  <c r="H2896" i="64"/>
  <c r="H2895" i="64"/>
  <c r="H2894" i="64"/>
  <c r="H2893" i="64"/>
  <c r="H2892" i="64"/>
  <c r="H2891" i="64"/>
  <c r="H2890" i="64"/>
  <c r="H2889" i="64"/>
  <c r="H2888" i="64"/>
  <c r="H2887" i="64"/>
  <c r="H2886" i="64"/>
  <c r="H2885" i="64"/>
  <c r="H2884" i="64"/>
  <c r="H2883" i="64"/>
  <c r="H2882" i="64"/>
  <c r="H2881" i="64"/>
  <c r="H2880" i="64"/>
  <c r="H2879" i="64"/>
  <c r="H2878" i="64"/>
  <c r="H2877" i="64"/>
  <c r="H2876" i="64"/>
  <c r="H2875" i="64"/>
  <c r="H2874" i="64"/>
  <c r="H2873" i="64"/>
  <c r="H2872" i="64"/>
  <c r="H2871" i="64"/>
  <c r="H2870" i="64"/>
  <c r="H2869" i="64"/>
  <c r="H2868" i="64"/>
  <c r="H2867" i="64"/>
  <c r="H2866" i="64"/>
  <c r="H2865" i="64"/>
  <c r="H2864" i="64"/>
  <c r="H2863" i="64"/>
  <c r="H2862" i="64"/>
  <c r="H2861" i="64"/>
  <c r="H2860" i="64"/>
  <c r="H2859" i="64"/>
  <c r="H2858" i="64"/>
  <c r="H2857" i="64"/>
  <c r="H2856" i="64"/>
  <c r="H2855" i="64"/>
  <c r="H2854" i="64"/>
  <c r="H2853" i="64"/>
  <c r="H2852" i="64"/>
  <c r="H2851" i="64"/>
  <c r="H2850" i="64"/>
  <c r="H2849" i="64"/>
  <c r="H2848" i="64"/>
  <c r="H2847" i="64"/>
  <c r="H2846" i="64"/>
  <c r="H2845" i="64"/>
  <c r="H2844" i="64"/>
  <c r="H2843" i="64"/>
  <c r="H2842" i="64"/>
  <c r="H2841" i="64"/>
  <c r="H2840" i="64"/>
  <c r="H2839" i="64"/>
  <c r="H2838" i="64"/>
  <c r="H2837" i="64"/>
  <c r="H2836" i="64"/>
  <c r="H2835" i="64"/>
  <c r="H2834" i="64"/>
  <c r="H2833" i="64"/>
  <c r="H2832" i="64"/>
  <c r="H2831" i="64"/>
  <c r="H2830" i="64"/>
  <c r="H2829" i="64"/>
  <c r="H2828" i="64"/>
  <c r="H2827" i="64"/>
  <c r="H2826" i="64"/>
  <c r="H2825" i="64"/>
  <c r="H2824" i="64"/>
  <c r="H2823" i="64"/>
  <c r="H2822" i="64"/>
  <c r="H2821" i="64"/>
  <c r="H2820" i="64"/>
  <c r="H2819" i="64"/>
  <c r="H2818" i="64"/>
  <c r="H2817" i="64"/>
  <c r="H2816" i="64"/>
  <c r="H2815" i="64"/>
  <c r="H2814" i="64"/>
  <c r="H2813" i="64"/>
  <c r="H2812" i="64"/>
  <c r="H2811" i="64"/>
  <c r="H2810" i="64"/>
  <c r="H2809" i="64"/>
  <c r="H2808" i="64"/>
  <c r="H2807" i="64"/>
  <c r="H2806" i="64"/>
  <c r="H2805" i="64"/>
  <c r="H2804" i="64"/>
  <c r="H2803" i="64"/>
  <c r="H2802" i="64"/>
  <c r="H2801" i="64"/>
  <c r="H2800" i="64"/>
  <c r="H2799" i="64"/>
  <c r="H2798" i="64"/>
  <c r="H2797" i="64"/>
  <c r="H2796" i="64"/>
  <c r="H2795" i="64"/>
  <c r="H2794" i="64"/>
  <c r="H2793" i="64"/>
  <c r="H2792" i="64"/>
  <c r="H2791" i="64"/>
  <c r="H2790" i="64"/>
  <c r="H2789" i="64"/>
  <c r="H2788" i="64"/>
  <c r="H2787" i="64"/>
  <c r="H2786" i="64"/>
  <c r="H2785" i="64"/>
  <c r="H2784" i="64"/>
  <c r="H2783" i="64"/>
  <c r="H2782" i="64"/>
  <c r="H2781" i="64"/>
  <c r="H2780" i="64"/>
  <c r="H2779" i="64"/>
  <c r="H2778" i="64"/>
  <c r="H2777" i="64"/>
  <c r="H2776" i="64"/>
  <c r="H2775" i="64"/>
  <c r="H2774" i="64"/>
  <c r="H2773" i="64"/>
  <c r="H2772" i="64"/>
  <c r="H2771" i="64"/>
  <c r="H2770" i="64"/>
  <c r="H2769" i="64"/>
  <c r="H2768" i="64"/>
  <c r="H2767" i="64"/>
  <c r="H2766" i="64"/>
  <c r="H2765" i="64"/>
  <c r="H2764" i="64"/>
  <c r="H2763" i="64"/>
  <c r="H2762" i="64"/>
  <c r="H2761" i="64"/>
  <c r="H2760" i="64"/>
  <c r="H2759" i="64"/>
  <c r="H2758" i="64"/>
  <c r="H2757" i="64"/>
  <c r="H2756" i="64"/>
  <c r="H2755" i="64"/>
  <c r="H2754" i="64"/>
  <c r="H2753" i="64"/>
  <c r="H2752" i="64"/>
  <c r="H2751" i="64"/>
  <c r="H2750" i="64"/>
  <c r="H2749" i="64"/>
  <c r="H2748" i="64"/>
  <c r="H2747" i="64"/>
  <c r="H2746" i="64"/>
  <c r="H2745" i="64"/>
  <c r="H2744" i="64"/>
  <c r="H2743" i="64"/>
  <c r="H2742" i="64"/>
  <c r="H2741" i="64"/>
  <c r="H2740" i="64"/>
  <c r="H2739" i="64"/>
  <c r="H2738" i="64"/>
  <c r="H2737" i="64"/>
  <c r="H2736" i="64"/>
  <c r="H2735" i="64"/>
  <c r="H2734" i="64"/>
  <c r="H2733" i="64"/>
  <c r="H2732" i="64"/>
  <c r="H2731" i="64"/>
  <c r="H2730" i="64"/>
  <c r="H2729" i="64"/>
  <c r="H2728" i="64"/>
  <c r="H2727" i="64"/>
  <c r="H2726" i="64"/>
  <c r="H2725" i="64"/>
  <c r="H2724" i="64"/>
  <c r="H2723" i="64"/>
  <c r="H2722" i="64"/>
  <c r="H2721" i="64"/>
  <c r="H2720" i="64"/>
  <c r="H2719" i="64"/>
  <c r="H2718" i="64"/>
  <c r="H2717" i="64"/>
  <c r="H2716" i="64"/>
  <c r="H2715" i="64"/>
  <c r="H2714" i="64"/>
  <c r="H2713" i="64"/>
  <c r="H2712" i="64"/>
  <c r="H2711" i="64"/>
  <c r="H2710" i="64"/>
  <c r="H2709" i="64"/>
  <c r="H2708" i="64"/>
  <c r="H2707" i="64"/>
  <c r="H2706" i="64"/>
  <c r="H2705" i="64"/>
  <c r="H2704" i="64"/>
  <c r="H2703" i="64"/>
  <c r="H2702" i="64"/>
  <c r="H2701" i="64"/>
  <c r="H2700" i="64"/>
  <c r="H2699" i="64"/>
  <c r="H2698" i="64"/>
  <c r="H2697" i="64"/>
  <c r="H2696" i="64"/>
  <c r="H2695" i="64"/>
  <c r="H2694" i="64"/>
  <c r="H2693" i="64"/>
  <c r="H2692" i="64"/>
  <c r="H2691" i="64"/>
  <c r="H2690" i="64"/>
  <c r="H2689" i="64"/>
  <c r="H2688" i="64"/>
  <c r="H2687" i="64"/>
  <c r="H2686" i="64"/>
  <c r="H2685" i="64"/>
  <c r="H2684" i="64"/>
  <c r="H2683" i="64"/>
  <c r="H2682" i="64"/>
  <c r="H2681" i="64"/>
  <c r="H2680" i="64"/>
  <c r="H2679" i="64"/>
  <c r="H2678" i="64"/>
  <c r="H2677" i="64"/>
  <c r="H2676" i="64"/>
  <c r="H2675" i="64"/>
  <c r="H2674" i="64"/>
  <c r="H2673" i="64"/>
  <c r="H2672" i="64"/>
  <c r="H2671" i="64"/>
  <c r="H2670" i="64"/>
  <c r="H2669" i="64"/>
  <c r="H2668" i="64"/>
  <c r="H2667" i="64"/>
  <c r="H2666" i="64"/>
  <c r="H2665" i="64"/>
  <c r="H2664" i="64"/>
  <c r="H2663" i="64"/>
  <c r="H2662" i="64"/>
  <c r="H2661" i="64"/>
  <c r="H2660" i="64"/>
  <c r="H2659" i="64"/>
  <c r="H2658" i="64"/>
  <c r="H2657" i="64"/>
  <c r="H2656" i="64"/>
  <c r="H2655" i="64"/>
  <c r="H2654" i="64"/>
  <c r="H2653" i="64"/>
  <c r="H2652" i="64"/>
  <c r="H2651" i="64"/>
  <c r="H2650" i="64"/>
  <c r="H2649" i="64"/>
  <c r="H2648" i="64"/>
  <c r="H2647" i="64"/>
  <c r="H2646" i="64"/>
  <c r="H2645" i="64"/>
  <c r="H2644" i="64"/>
  <c r="H2643" i="64"/>
  <c r="H2642" i="64"/>
  <c r="H2641" i="64"/>
  <c r="H2640" i="64"/>
  <c r="H2639" i="64"/>
  <c r="H2638" i="64"/>
  <c r="H2637" i="64"/>
  <c r="H2636" i="64"/>
  <c r="H2635" i="64"/>
  <c r="H2634" i="64"/>
  <c r="H2633" i="64"/>
  <c r="H2632" i="64"/>
  <c r="H2631" i="64"/>
  <c r="H2630" i="64"/>
  <c r="H2629" i="64"/>
  <c r="H2628" i="64"/>
  <c r="H2627" i="64"/>
  <c r="H2626" i="64"/>
  <c r="H2625" i="64"/>
  <c r="H2624" i="64"/>
  <c r="H2623" i="64"/>
  <c r="H2622" i="64"/>
  <c r="H2621" i="64"/>
  <c r="H2620" i="64"/>
  <c r="H2619" i="64"/>
  <c r="H2618" i="64"/>
  <c r="H2617" i="64"/>
  <c r="H2616" i="64"/>
  <c r="H2615" i="64"/>
  <c r="H2614" i="64"/>
  <c r="H2613" i="64"/>
  <c r="H2612" i="64"/>
  <c r="H2611" i="64"/>
  <c r="H2610" i="64"/>
  <c r="H2609" i="64"/>
  <c r="H2608" i="64"/>
  <c r="H2607" i="64"/>
  <c r="H2606" i="64"/>
  <c r="H2605" i="64"/>
  <c r="H2604" i="64"/>
  <c r="H2603" i="64"/>
  <c r="H2602" i="64"/>
  <c r="H2601" i="64"/>
  <c r="H2600" i="64"/>
  <c r="H2599" i="64"/>
  <c r="H2598" i="64"/>
  <c r="H2597" i="64"/>
  <c r="H2596" i="64"/>
  <c r="H2595" i="64"/>
  <c r="H2594" i="64"/>
  <c r="H2593" i="64"/>
  <c r="H2592" i="64"/>
  <c r="H2591" i="64"/>
  <c r="H2590" i="64"/>
  <c r="H2589" i="64"/>
  <c r="H2588" i="64"/>
  <c r="H2587" i="64"/>
  <c r="H2586" i="64"/>
  <c r="H2585" i="64"/>
  <c r="H2584" i="64"/>
  <c r="H2583" i="64"/>
  <c r="H2582" i="64"/>
  <c r="H2581" i="64"/>
  <c r="H2580" i="64"/>
  <c r="H2579" i="64"/>
  <c r="H2578" i="64"/>
  <c r="H2577" i="64"/>
  <c r="H2576" i="64"/>
  <c r="H2575" i="64"/>
  <c r="H2574" i="64"/>
  <c r="H2573" i="64"/>
  <c r="H2572" i="64"/>
  <c r="H2571" i="64"/>
  <c r="H2570" i="64"/>
  <c r="H2569" i="64"/>
  <c r="H2568" i="64"/>
  <c r="H2567" i="64"/>
  <c r="H2566" i="64"/>
  <c r="H2565" i="64"/>
  <c r="H2564" i="64"/>
  <c r="H2563" i="64"/>
  <c r="H2562" i="64"/>
  <c r="H2561" i="64"/>
  <c r="H2560" i="64"/>
  <c r="H2559" i="64"/>
  <c r="H2558" i="64"/>
  <c r="H2557" i="64"/>
  <c r="H2556" i="64"/>
  <c r="H2555" i="64"/>
  <c r="H2554" i="64"/>
  <c r="H2553" i="64"/>
  <c r="H2552" i="64"/>
  <c r="H2551" i="64"/>
  <c r="H2550" i="64"/>
  <c r="H2549" i="64"/>
  <c r="H2548" i="64"/>
  <c r="H2547" i="64"/>
  <c r="H2546" i="64"/>
  <c r="H2545" i="64"/>
  <c r="H2544" i="64"/>
  <c r="H2543" i="64"/>
  <c r="H2542" i="64"/>
  <c r="H2541" i="64"/>
  <c r="H2540" i="64"/>
  <c r="H2539" i="64"/>
  <c r="H2538" i="64"/>
  <c r="H2537" i="64"/>
  <c r="H2536" i="64"/>
  <c r="H2535" i="64"/>
  <c r="H2534" i="64"/>
  <c r="H2533" i="64"/>
  <c r="H2532" i="64"/>
  <c r="H2531" i="64"/>
  <c r="H2530" i="64"/>
  <c r="H2529" i="64"/>
  <c r="H2528" i="64"/>
  <c r="H2527" i="64"/>
  <c r="H2526" i="64"/>
  <c r="H2525" i="64"/>
  <c r="H2524" i="64"/>
  <c r="H2523" i="64"/>
  <c r="H2522" i="64"/>
  <c r="H2521" i="64"/>
  <c r="H2520" i="64"/>
  <c r="H2519" i="64"/>
  <c r="H2518" i="64"/>
  <c r="H2517" i="64"/>
  <c r="H2516" i="64"/>
  <c r="H2515" i="64"/>
  <c r="H2514" i="64"/>
  <c r="H2513" i="64"/>
  <c r="H2512" i="64"/>
  <c r="H2511" i="64"/>
  <c r="H2510" i="64"/>
  <c r="H2509" i="64"/>
  <c r="H2508" i="64"/>
  <c r="H2507" i="64"/>
  <c r="H2506" i="64"/>
  <c r="H2505" i="64"/>
  <c r="H2504" i="64"/>
  <c r="H2503" i="64"/>
  <c r="H2502" i="64"/>
  <c r="H2501" i="64"/>
  <c r="H2500" i="64"/>
  <c r="H2499" i="64"/>
  <c r="H2498" i="64"/>
  <c r="H2497" i="64"/>
  <c r="H2496" i="64"/>
  <c r="H2495" i="64"/>
  <c r="H2494" i="64"/>
  <c r="H2493" i="64"/>
  <c r="H2492" i="64"/>
  <c r="H2491" i="64"/>
  <c r="H2490" i="64"/>
  <c r="H2489" i="64"/>
  <c r="H2488" i="64"/>
  <c r="H2487" i="64"/>
  <c r="H2486" i="64"/>
  <c r="H2485" i="64"/>
  <c r="H2484" i="64"/>
  <c r="H2483" i="64"/>
  <c r="H2482" i="64"/>
  <c r="H2481" i="64"/>
  <c r="H2480" i="64"/>
  <c r="H2479" i="64"/>
  <c r="H2478" i="64"/>
  <c r="H2477" i="64"/>
  <c r="H2476" i="64"/>
  <c r="H2475" i="64"/>
  <c r="H2474" i="64"/>
  <c r="H2473" i="64"/>
  <c r="H2472" i="64"/>
  <c r="H2471" i="64"/>
  <c r="H2470" i="64"/>
  <c r="H2469" i="64"/>
  <c r="H2468" i="64"/>
  <c r="H2467" i="64"/>
  <c r="H2466" i="64"/>
  <c r="H2465" i="64"/>
  <c r="H2464" i="64"/>
  <c r="H2463" i="64"/>
  <c r="H2462" i="64"/>
  <c r="H2461" i="64"/>
  <c r="H2460" i="64"/>
  <c r="H2459" i="64"/>
  <c r="H2458" i="64"/>
  <c r="H2457" i="64"/>
  <c r="H2456" i="64"/>
  <c r="H2455" i="64"/>
  <c r="H2454" i="64"/>
  <c r="H2453" i="64"/>
  <c r="H2452" i="64"/>
  <c r="H2451" i="64"/>
  <c r="H2450" i="64"/>
  <c r="H2449" i="64"/>
  <c r="H2448" i="64"/>
  <c r="H2447" i="64"/>
  <c r="H2446" i="64"/>
  <c r="H2445" i="64"/>
  <c r="H2444" i="64"/>
  <c r="H2443" i="64"/>
  <c r="H2442" i="64"/>
  <c r="H2441" i="64"/>
  <c r="H2440" i="64"/>
  <c r="H2439" i="64"/>
  <c r="H2438" i="64"/>
  <c r="H2437" i="64"/>
  <c r="H2436" i="64"/>
  <c r="H2435" i="64"/>
  <c r="H2434" i="64"/>
  <c r="H2433" i="64"/>
  <c r="H2432" i="64"/>
  <c r="H2431" i="64"/>
  <c r="H2430" i="64"/>
  <c r="H2429" i="64"/>
  <c r="H2428" i="64"/>
  <c r="H2427" i="64"/>
  <c r="H2426" i="64"/>
  <c r="H2425" i="64"/>
  <c r="H2424" i="64"/>
  <c r="H2423" i="64"/>
  <c r="H2422" i="64"/>
  <c r="H2421" i="64"/>
  <c r="H2420" i="64"/>
  <c r="H2419" i="64"/>
  <c r="H2418" i="64"/>
  <c r="H2417" i="64"/>
  <c r="H2416" i="64"/>
  <c r="H2415" i="64"/>
  <c r="H2414" i="64"/>
  <c r="H2413" i="64"/>
  <c r="H2412" i="64"/>
  <c r="H2411" i="64"/>
  <c r="H2410" i="64"/>
  <c r="H2409" i="64"/>
  <c r="H2408" i="64"/>
  <c r="H2407" i="64"/>
  <c r="H2406" i="64"/>
  <c r="H2405" i="64"/>
  <c r="H2404" i="64"/>
  <c r="H2403" i="64"/>
  <c r="H2402" i="64"/>
  <c r="H2401" i="64"/>
  <c r="H2400" i="64"/>
  <c r="H2399" i="64"/>
  <c r="H2398" i="64"/>
  <c r="H2397" i="64"/>
  <c r="H2396" i="64"/>
  <c r="H2395" i="64"/>
  <c r="H2394" i="64"/>
  <c r="H2393" i="64"/>
  <c r="H2392" i="64"/>
  <c r="H2391" i="64"/>
  <c r="H2390" i="64"/>
  <c r="H2389" i="64"/>
  <c r="H2388" i="64"/>
  <c r="H2387" i="64"/>
  <c r="H2386" i="64"/>
  <c r="H2385" i="64"/>
  <c r="H2384" i="64"/>
  <c r="H2383" i="64"/>
  <c r="H2382" i="64"/>
  <c r="H2381" i="64"/>
  <c r="H2380" i="64"/>
  <c r="H2379" i="64"/>
  <c r="H2378" i="64"/>
  <c r="H2377" i="64"/>
  <c r="H2376" i="64"/>
  <c r="H2375" i="64"/>
  <c r="H2374" i="64"/>
  <c r="H2373" i="64"/>
  <c r="H2372" i="64"/>
  <c r="H2371" i="64"/>
  <c r="H2370" i="64"/>
  <c r="H2369" i="64"/>
  <c r="H2368" i="64"/>
  <c r="H2367" i="64"/>
  <c r="H2366" i="64"/>
  <c r="H2365" i="64"/>
  <c r="H2364" i="64"/>
  <c r="H2363" i="64"/>
  <c r="H2362" i="64"/>
  <c r="H2361" i="64"/>
  <c r="H2360" i="64"/>
  <c r="H2359" i="64"/>
  <c r="H2358" i="64"/>
  <c r="H2357" i="64"/>
  <c r="H2356" i="64"/>
  <c r="H2355" i="64"/>
  <c r="H2354" i="64"/>
  <c r="H2353" i="64"/>
  <c r="H2352" i="64"/>
  <c r="H2351" i="64"/>
  <c r="H2350" i="64"/>
  <c r="H2349" i="64"/>
  <c r="H2348" i="64"/>
  <c r="H2347" i="64"/>
  <c r="H2346" i="64"/>
  <c r="H2345" i="64"/>
  <c r="H2344" i="64"/>
  <c r="H2343" i="64"/>
  <c r="H2342" i="64"/>
  <c r="H2341" i="64"/>
  <c r="H2340" i="64"/>
  <c r="H2339" i="64"/>
  <c r="H2338" i="64"/>
  <c r="H2337" i="64"/>
  <c r="H2336" i="64"/>
  <c r="H2335" i="64"/>
  <c r="H2334" i="64"/>
  <c r="H2333" i="64"/>
  <c r="H2332" i="64"/>
  <c r="H2331" i="64"/>
  <c r="H2330" i="64"/>
  <c r="H2329" i="64"/>
  <c r="H2328" i="64"/>
  <c r="H2327" i="64"/>
  <c r="H2326" i="64"/>
  <c r="H2325" i="64"/>
  <c r="H2324" i="64"/>
  <c r="H2323" i="64"/>
  <c r="H2322" i="64"/>
  <c r="H2321" i="64"/>
  <c r="H2320" i="64"/>
  <c r="H2319" i="64"/>
  <c r="H2318" i="64"/>
  <c r="H2317" i="64"/>
  <c r="H2316" i="64"/>
  <c r="H2315" i="64"/>
  <c r="H2314" i="64"/>
  <c r="H2313" i="64"/>
  <c r="H2312" i="64"/>
  <c r="H2311" i="64"/>
  <c r="H2310" i="64"/>
  <c r="H2309" i="64"/>
  <c r="H2308" i="64"/>
  <c r="H2307" i="64"/>
  <c r="H2306" i="64"/>
  <c r="H2305" i="64"/>
  <c r="H2304" i="64"/>
  <c r="H2303" i="64"/>
  <c r="H2302" i="64"/>
  <c r="H2301" i="64"/>
  <c r="H2300" i="64"/>
  <c r="H2299" i="64"/>
  <c r="H2298" i="64"/>
  <c r="H2297" i="64"/>
  <c r="H2296" i="64"/>
  <c r="H2295" i="64"/>
  <c r="H2294" i="64"/>
  <c r="H2293" i="64"/>
  <c r="H2292" i="64"/>
  <c r="H2291" i="64"/>
  <c r="H2290" i="64"/>
  <c r="H2289" i="64"/>
  <c r="H2288" i="64"/>
  <c r="H2287" i="64"/>
  <c r="H2286" i="64"/>
  <c r="H2285" i="64"/>
  <c r="H2284" i="64"/>
  <c r="H2283" i="64"/>
  <c r="H2282" i="64"/>
  <c r="H2281" i="64"/>
  <c r="H2280" i="64"/>
  <c r="H2279" i="64"/>
  <c r="H2278" i="64"/>
  <c r="H2277" i="64"/>
  <c r="H2276" i="64"/>
  <c r="H2275" i="64"/>
  <c r="H2274" i="64"/>
  <c r="H2273" i="64"/>
  <c r="H2272" i="64"/>
  <c r="H2271" i="64"/>
  <c r="H2270" i="64"/>
  <c r="H2269" i="64"/>
  <c r="H2268" i="64"/>
  <c r="H2267" i="64"/>
  <c r="H2266" i="64"/>
  <c r="H2265" i="64"/>
  <c r="H2264" i="64"/>
  <c r="H2263" i="64"/>
  <c r="H2262" i="64"/>
  <c r="H2261" i="64"/>
  <c r="H2260" i="64"/>
  <c r="H2259" i="64"/>
  <c r="H2258" i="64"/>
  <c r="H2257" i="64"/>
  <c r="H2256" i="64"/>
  <c r="H2255" i="64"/>
  <c r="H2254" i="64"/>
  <c r="H2253" i="64"/>
  <c r="H2252" i="64"/>
  <c r="H2251" i="64"/>
  <c r="H2250" i="64"/>
  <c r="H2249" i="64"/>
  <c r="H2248" i="64"/>
  <c r="H2247" i="64"/>
  <c r="H2246" i="64"/>
  <c r="H2245" i="64"/>
  <c r="H2244" i="64"/>
  <c r="H2243" i="64"/>
  <c r="H2242" i="64"/>
  <c r="H2241" i="64"/>
  <c r="H2240" i="64"/>
  <c r="H2239" i="64"/>
  <c r="H2238" i="64"/>
  <c r="H2237" i="64"/>
  <c r="H2236" i="64"/>
  <c r="H2235" i="64"/>
  <c r="H2234" i="64"/>
  <c r="H2233" i="64"/>
  <c r="H2232" i="64"/>
  <c r="H2231" i="64"/>
  <c r="H2230" i="64"/>
  <c r="H2229" i="64"/>
  <c r="H2228" i="64"/>
  <c r="H2227" i="64"/>
  <c r="H2226" i="64"/>
  <c r="H2225" i="64"/>
  <c r="H2224" i="64"/>
  <c r="H2223" i="64"/>
  <c r="H2222" i="64"/>
  <c r="H2221" i="64"/>
  <c r="H2220" i="64"/>
  <c r="H2219" i="64"/>
  <c r="H2218" i="64"/>
  <c r="H2217" i="64"/>
  <c r="H2216" i="64"/>
  <c r="H2215" i="64"/>
  <c r="H2214" i="64"/>
  <c r="H2213" i="64"/>
  <c r="H2212" i="64"/>
  <c r="H2211" i="64"/>
  <c r="H2210" i="64"/>
  <c r="H2209" i="64"/>
  <c r="H2208" i="64"/>
  <c r="H2207" i="64"/>
  <c r="H2206" i="64"/>
  <c r="H2205" i="64"/>
  <c r="H2204" i="64"/>
  <c r="H2203" i="64"/>
  <c r="H2202" i="64"/>
  <c r="H2201" i="64"/>
  <c r="H2200" i="64"/>
  <c r="H2199" i="64"/>
  <c r="H2198" i="64"/>
  <c r="H2197" i="64"/>
  <c r="H2196" i="64"/>
  <c r="H2195" i="64"/>
  <c r="H2194" i="64"/>
  <c r="H2193" i="64"/>
  <c r="H2192" i="64"/>
  <c r="H2191" i="64"/>
  <c r="H2190" i="64"/>
  <c r="H2189" i="64"/>
  <c r="H2188" i="64"/>
  <c r="H2187" i="64"/>
  <c r="H2186" i="64"/>
  <c r="H2185" i="64"/>
  <c r="H2184" i="64"/>
  <c r="H2183" i="64"/>
  <c r="H2182" i="64"/>
  <c r="H2181" i="64"/>
  <c r="H2180" i="64"/>
  <c r="H2179" i="64"/>
  <c r="H2178" i="64"/>
  <c r="H2177" i="64"/>
  <c r="H2176" i="64"/>
  <c r="H2175" i="64"/>
  <c r="H2174" i="64"/>
  <c r="H2173" i="64"/>
  <c r="H2172" i="64"/>
  <c r="H2171" i="64"/>
  <c r="H2170" i="64"/>
  <c r="H2169" i="64"/>
  <c r="H2168" i="64"/>
  <c r="H2167" i="64"/>
  <c r="H2166" i="64"/>
  <c r="H2165" i="64"/>
  <c r="H2164" i="64"/>
  <c r="H2163" i="64"/>
  <c r="H2162" i="64"/>
  <c r="H2161" i="64"/>
  <c r="H2160" i="64"/>
  <c r="H2159" i="64"/>
  <c r="H2158" i="64"/>
  <c r="H2157" i="64"/>
  <c r="H2156" i="64"/>
  <c r="H2155" i="64"/>
  <c r="H2154" i="64"/>
  <c r="H2153" i="64"/>
  <c r="H2152" i="64"/>
  <c r="H2151" i="64"/>
  <c r="H2150" i="64"/>
  <c r="H2149" i="64"/>
  <c r="H2148" i="64"/>
  <c r="H2147" i="64"/>
  <c r="H2146" i="64"/>
  <c r="H2145" i="64"/>
  <c r="H2144" i="64"/>
  <c r="H2143" i="64"/>
  <c r="H2142" i="64"/>
  <c r="H2141" i="64"/>
  <c r="H2140" i="64"/>
  <c r="H2139" i="64"/>
  <c r="H2138" i="64"/>
  <c r="H2137" i="64"/>
  <c r="H2136" i="64"/>
  <c r="H2135" i="64"/>
  <c r="H2134" i="64"/>
  <c r="H2133" i="64"/>
  <c r="H2132" i="64"/>
  <c r="H2131" i="64"/>
  <c r="H2130" i="64"/>
  <c r="H2129" i="64"/>
  <c r="H2128" i="64"/>
  <c r="H2127" i="64"/>
  <c r="H2126" i="64"/>
  <c r="H2125" i="64"/>
  <c r="H2124" i="64"/>
  <c r="H2123" i="64"/>
  <c r="H2122" i="64"/>
  <c r="H2121" i="64"/>
  <c r="H2120" i="64"/>
  <c r="H2119" i="64"/>
  <c r="H2118" i="64"/>
  <c r="H2117" i="64"/>
  <c r="H2116" i="64"/>
  <c r="H2115" i="64"/>
  <c r="H2114" i="64"/>
  <c r="H2113" i="64"/>
  <c r="H2112" i="64"/>
  <c r="H2111" i="64"/>
  <c r="H2110" i="64"/>
  <c r="H2109" i="64"/>
  <c r="H2108" i="64"/>
  <c r="H2107" i="64"/>
  <c r="H2106" i="64"/>
  <c r="H2105" i="64"/>
  <c r="H2104" i="64"/>
  <c r="H2103" i="64"/>
  <c r="H2102" i="64"/>
  <c r="H2101" i="64"/>
  <c r="H2100" i="64"/>
  <c r="H2099" i="64"/>
  <c r="H2098" i="64"/>
  <c r="H2097" i="64"/>
  <c r="H2096" i="64"/>
  <c r="H2095" i="64"/>
  <c r="H2094" i="64"/>
  <c r="H2093" i="64"/>
  <c r="H2092" i="64"/>
  <c r="H2091" i="64"/>
  <c r="H2090" i="64"/>
  <c r="H2089" i="64"/>
  <c r="H2088" i="64"/>
  <c r="H2087" i="64"/>
  <c r="H2086" i="64"/>
  <c r="H2085" i="64"/>
  <c r="H2084" i="64"/>
  <c r="H2083" i="64"/>
  <c r="H2082" i="64"/>
  <c r="H2081" i="64"/>
  <c r="H2080" i="64"/>
  <c r="H2079" i="64"/>
  <c r="H2078" i="64"/>
  <c r="H2077" i="64"/>
  <c r="H2076" i="64"/>
  <c r="H2075" i="64"/>
  <c r="H2074" i="64"/>
  <c r="H2073" i="64"/>
  <c r="H2072" i="64"/>
  <c r="H2071" i="64"/>
  <c r="H2070" i="64"/>
  <c r="H2069" i="64"/>
  <c r="H2068" i="64"/>
  <c r="H2067" i="64"/>
  <c r="H2066" i="64"/>
  <c r="H2065" i="64"/>
  <c r="H2064" i="64"/>
  <c r="H2063" i="64"/>
  <c r="H2062" i="64"/>
  <c r="H2061" i="64"/>
  <c r="H2060" i="64"/>
  <c r="H2059" i="64"/>
  <c r="H2058" i="64"/>
  <c r="H2057" i="64"/>
  <c r="H2056" i="64"/>
  <c r="H2055" i="64"/>
  <c r="H2054" i="64"/>
  <c r="H2053" i="64"/>
  <c r="H2052" i="64"/>
  <c r="H2051" i="64"/>
  <c r="H2050" i="64"/>
  <c r="H2049" i="64"/>
  <c r="H2048" i="64"/>
  <c r="H2047" i="64"/>
  <c r="H2046" i="64"/>
  <c r="H2045" i="64"/>
  <c r="H2044" i="64"/>
  <c r="H2043" i="64"/>
  <c r="H2042" i="64"/>
  <c r="H2041" i="64"/>
  <c r="H2040" i="64"/>
  <c r="H2039" i="64"/>
  <c r="H2038" i="64"/>
  <c r="H2037" i="64"/>
  <c r="H2036" i="64"/>
  <c r="H2035" i="64"/>
  <c r="H2034" i="64"/>
  <c r="H2033" i="64"/>
  <c r="H2032" i="64"/>
  <c r="H2031" i="64"/>
  <c r="H2030" i="64"/>
  <c r="H2029" i="64"/>
  <c r="H2028" i="64"/>
  <c r="H2027" i="64"/>
  <c r="H2026" i="64"/>
  <c r="H2025" i="64"/>
  <c r="H2024" i="64"/>
  <c r="H2023" i="64"/>
  <c r="H2022" i="64"/>
  <c r="H2021" i="64"/>
  <c r="H2020" i="64"/>
  <c r="H2019" i="64"/>
  <c r="H2018" i="64"/>
  <c r="H2017" i="64"/>
  <c r="H2016" i="64"/>
  <c r="H2015" i="64"/>
  <c r="H2014" i="64"/>
  <c r="H2013" i="64"/>
  <c r="H2012" i="64"/>
  <c r="H2011" i="64"/>
  <c r="H2010" i="64"/>
  <c r="H2009" i="64"/>
  <c r="H2008" i="64"/>
  <c r="H2007" i="64"/>
  <c r="H2006" i="64"/>
  <c r="H2005" i="64"/>
  <c r="H2004" i="64"/>
  <c r="H2003" i="64"/>
  <c r="H2002" i="64"/>
  <c r="H2001" i="64"/>
  <c r="H2000" i="64"/>
  <c r="H1999" i="64"/>
  <c r="H1998" i="64"/>
  <c r="H1997" i="64"/>
  <c r="H1996" i="64"/>
  <c r="H1995" i="64"/>
  <c r="H1994" i="64"/>
  <c r="H1993" i="64"/>
  <c r="H1992" i="64"/>
  <c r="H1991" i="64"/>
  <c r="H1990" i="64"/>
  <c r="H1989" i="64"/>
  <c r="H1988" i="64"/>
  <c r="H1987" i="64"/>
  <c r="H1986" i="64"/>
  <c r="H1985" i="64"/>
  <c r="H1984" i="64"/>
  <c r="H1983" i="64"/>
  <c r="H1982" i="64"/>
  <c r="H1981" i="64"/>
  <c r="H1980" i="64"/>
  <c r="H1979" i="64"/>
  <c r="H1978" i="64"/>
  <c r="H1977" i="64"/>
  <c r="H1976" i="64"/>
  <c r="H1975" i="64"/>
  <c r="H1974" i="64"/>
  <c r="H1973" i="64"/>
  <c r="H1972" i="64"/>
  <c r="H1971" i="64"/>
  <c r="H1970" i="64"/>
  <c r="H1969" i="64"/>
  <c r="H1968" i="64"/>
  <c r="H1967" i="64"/>
  <c r="H1966" i="64"/>
  <c r="H1965" i="64"/>
  <c r="H1964" i="64"/>
  <c r="H1963" i="64"/>
  <c r="H1962" i="64"/>
  <c r="H1961" i="64"/>
  <c r="H1960" i="64"/>
  <c r="H1959" i="64"/>
  <c r="H1958" i="64"/>
  <c r="H1957" i="64"/>
  <c r="H1956" i="64"/>
  <c r="H1955" i="64"/>
  <c r="H1954" i="64"/>
  <c r="H1953" i="64"/>
  <c r="H1952" i="64"/>
  <c r="H1951" i="64"/>
  <c r="H1950" i="64"/>
  <c r="H1949" i="64"/>
  <c r="H1948" i="64"/>
  <c r="H1947" i="64"/>
  <c r="H1946" i="64"/>
  <c r="H1945" i="64"/>
  <c r="H1944" i="64"/>
  <c r="H1943" i="64"/>
  <c r="H1942" i="64"/>
  <c r="H1941" i="64"/>
  <c r="H1940" i="64"/>
  <c r="H1939" i="64"/>
  <c r="H1938" i="64"/>
  <c r="H1937" i="64"/>
  <c r="H1936" i="64"/>
  <c r="H1935" i="64"/>
  <c r="H1934" i="64"/>
  <c r="H1933" i="64"/>
  <c r="H1932" i="64"/>
  <c r="H1931" i="64"/>
  <c r="H1930" i="64"/>
  <c r="H1929" i="64"/>
  <c r="H1928" i="64"/>
  <c r="H1927" i="64"/>
  <c r="H1926" i="64"/>
  <c r="H1925" i="64"/>
  <c r="H1924" i="64"/>
  <c r="H1923" i="64"/>
  <c r="H1922" i="64"/>
  <c r="H1921" i="64"/>
  <c r="H1920" i="64"/>
  <c r="H1919" i="64"/>
  <c r="H1918" i="64"/>
  <c r="H1917" i="64"/>
  <c r="H1916" i="64"/>
  <c r="H1915" i="64"/>
  <c r="H1914" i="64"/>
  <c r="H1913" i="64"/>
  <c r="H1912" i="64"/>
  <c r="H1911" i="64"/>
  <c r="H1910" i="64"/>
  <c r="H1909" i="64"/>
  <c r="H1908" i="64"/>
  <c r="H1907" i="64"/>
  <c r="H1906" i="64"/>
  <c r="H1905" i="64"/>
  <c r="H1904" i="64"/>
  <c r="H1903" i="64"/>
  <c r="H1902" i="64"/>
  <c r="H1901" i="64"/>
  <c r="H1900" i="64"/>
  <c r="H1899" i="64"/>
  <c r="H1898" i="64"/>
  <c r="H1897" i="64"/>
  <c r="H1896" i="64"/>
  <c r="H1895" i="64"/>
  <c r="H1894" i="64"/>
  <c r="H1893" i="64"/>
  <c r="H1892" i="64"/>
  <c r="H1891" i="64"/>
  <c r="H1890" i="64"/>
  <c r="H1889" i="64"/>
  <c r="H1888" i="64"/>
  <c r="H1887" i="64"/>
  <c r="H1886" i="64"/>
  <c r="H1885" i="64"/>
  <c r="H1884" i="64"/>
  <c r="H1883" i="64"/>
  <c r="H1882" i="64"/>
  <c r="H1881" i="64"/>
  <c r="H1880" i="64"/>
  <c r="H1879" i="64"/>
  <c r="H1878" i="64"/>
  <c r="H1877" i="64"/>
  <c r="H1876" i="64"/>
  <c r="H1875" i="64"/>
  <c r="H1874" i="64"/>
  <c r="H1873" i="64"/>
  <c r="H1872" i="64"/>
  <c r="H1871" i="64"/>
  <c r="H1870" i="64"/>
  <c r="H1869" i="64"/>
  <c r="H1868" i="64"/>
  <c r="H1867" i="64"/>
  <c r="H1866" i="64"/>
  <c r="H1865" i="64"/>
  <c r="H1864" i="64"/>
  <c r="H1863" i="64"/>
  <c r="H1862" i="64"/>
  <c r="H1861" i="64"/>
  <c r="H1860" i="64"/>
  <c r="H1859" i="64"/>
  <c r="H1858" i="64"/>
  <c r="H1857" i="64"/>
  <c r="H1856" i="64"/>
  <c r="H1855" i="64"/>
  <c r="H1854" i="64"/>
  <c r="H1853" i="64"/>
  <c r="H1852" i="64"/>
  <c r="H1851" i="64"/>
  <c r="H1850" i="64"/>
  <c r="H1849" i="64"/>
  <c r="H1848" i="64"/>
  <c r="H1847" i="64"/>
  <c r="H1846" i="64"/>
  <c r="H1845" i="64"/>
  <c r="H1844" i="64"/>
  <c r="H1843" i="64"/>
  <c r="H1842" i="64"/>
  <c r="H1841" i="64"/>
  <c r="H1840" i="64"/>
  <c r="H1839" i="64"/>
  <c r="H1838" i="64"/>
  <c r="H1837" i="64"/>
  <c r="H1836" i="64"/>
  <c r="H1835" i="64"/>
  <c r="H1834" i="64"/>
  <c r="H1833" i="64"/>
  <c r="H1832" i="64"/>
  <c r="H1831" i="64"/>
  <c r="H1830" i="64"/>
  <c r="H1829" i="64"/>
  <c r="H1828" i="64"/>
  <c r="H1827" i="64"/>
  <c r="H1826" i="64"/>
  <c r="H1825" i="64"/>
  <c r="H1824" i="64"/>
  <c r="H1823" i="64"/>
  <c r="H1822" i="64"/>
  <c r="H1821" i="64"/>
  <c r="H1820" i="64"/>
  <c r="H1819" i="64"/>
  <c r="H1818" i="64"/>
  <c r="H1817" i="64"/>
  <c r="H1816" i="64"/>
  <c r="H1815" i="64"/>
  <c r="H1814" i="64"/>
  <c r="H1813" i="64"/>
  <c r="H1812" i="64"/>
  <c r="H1811" i="64"/>
  <c r="H1810" i="64"/>
  <c r="H1809" i="64"/>
  <c r="H1808" i="64"/>
  <c r="H1807" i="64"/>
  <c r="H1806" i="64"/>
  <c r="H1805" i="64"/>
  <c r="H1804" i="64"/>
  <c r="H1803" i="64"/>
  <c r="H1802" i="64"/>
  <c r="H1801" i="64"/>
  <c r="H1800" i="64"/>
  <c r="H1799" i="64"/>
  <c r="H1798" i="64"/>
  <c r="H1797" i="64"/>
  <c r="H1796" i="64"/>
  <c r="H1795" i="64"/>
  <c r="H1794" i="64"/>
  <c r="H1793" i="64"/>
  <c r="H1792" i="64"/>
  <c r="H1791" i="64"/>
  <c r="H1790" i="64"/>
  <c r="H1789" i="64"/>
  <c r="H1788" i="64"/>
  <c r="H1787" i="64"/>
  <c r="H1786" i="64"/>
  <c r="H1785" i="64"/>
  <c r="H1784" i="64"/>
  <c r="H1783" i="64"/>
  <c r="H1782" i="64"/>
  <c r="H1781" i="64"/>
  <c r="H1780" i="64"/>
  <c r="H1779" i="64"/>
  <c r="H1778" i="64"/>
  <c r="H1777" i="64"/>
  <c r="H1776" i="64"/>
  <c r="H1775" i="64"/>
  <c r="H1774" i="64"/>
  <c r="H1773" i="64"/>
  <c r="H1772" i="64"/>
  <c r="H1771" i="64"/>
  <c r="H1770" i="64"/>
  <c r="H1769" i="64"/>
  <c r="H1768" i="64"/>
  <c r="H1767" i="64"/>
  <c r="H1766" i="64"/>
  <c r="H1765" i="64"/>
  <c r="H1764" i="64"/>
  <c r="H1763" i="64"/>
  <c r="H1762" i="64"/>
  <c r="H1761" i="64"/>
  <c r="H1760" i="64"/>
  <c r="H1759" i="64"/>
  <c r="H1758" i="64"/>
  <c r="H1757" i="64"/>
  <c r="H1756" i="64"/>
  <c r="H1755" i="64"/>
  <c r="H1754" i="64"/>
  <c r="H1753" i="64"/>
  <c r="H1752" i="64"/>
  <c r="H1751" i="64"/>
  <c r="H1750" i="64"/>
  <c r="H1749" i="64"/>
  <c r="H1748" i="64"/>
  <c r="H1747" i="64"/>
  <c r="H1746" i="64"/>
  <c r="H1745" i="64"/>
  <c r="H1744" i="64"/>
  <c r="H1743" i="64"/>
  <c r="H1742" i="64"/>
  <c r="H1741" i="64"/>
  <c r="H1740" i="64"/>
  <c r="H1739" i="64"/>
  <c r="H1738" i="64"/>
  <c r="H1737" i="64"/>
  <c r="H1736" i="64"/>
  <c r="H1735" i="64"/>
  <c r="H1734" i="64"/>
  <c r="H1733" i="64"/>
  <c r="H1732" i="64"/>
  <c r="H1731" i="64"/>
  <c r="H1730" i="64"/>
  <c r="H1729" i="64"/>
  <c r="H1728" i="64"/>
  <c r="H1727" i="64"/>
  <c r="H1726" i="64"/>
  <c r="H1725" i="64"/>
  <c r="H1724" i="64"/>
  <c r="H1723" i="64"/>
  <c r="H1722" i="64"/>
  <c r="H1721" i="64"/>
  <c r="H1720" i="64"/>
  <c r="H1719" i="64"/>
  <c r="H1718" i="64"/>
  <c r="H1717" i="64"/>
  <c r="H1716" i="64"/>
  <c r="H1715" i="64"/>
  <c r="H1714" i="64"/>
  <c r="H1713" i="64"/>
  <c r="H1712" i="64"/>
  <c r="H1711" i="64"/>
  <c r="H1710" i="64"/>
  <c r="H1709" i="64"/>
  <c r="H1708" i="64"/>
  <c r="H1707" i="64"/>
  <c r="H1706" i="64"/>
  <c r="H1705" i="64"/>
  <c r="H1704" i="64"/>
  <c r="H1703" i="64"/>
  <c r="H1702" i="64"/>
  <c r="H1701" i="64"/>
  <c r="H1700" i="64"/>
  <c r="H1699" i="64"/>
  <c r="H1698" i="64"/>
  <c r="H1697" i="64"/>
  <c r="H1696" i="64"/>
  <c r="H1695" i="64"/>
  <c r="H1694" i="64"/>
  <c r="H1693" i="64"/>
  <c r="H1692" i="64"/>
  <c r="H1691" i="64"/>
  <c r="H1690" i="64"/>
  <c r="H1689" i="64"/>
  <c r="H1688" i="64"/>
  <c r="H1687" i="64"/>
  <c r="H1686" i="64"/>
  <c r="H1685" i="64"/>
  <c r="H1684" i="64"/>
  <c r="H1683" i="64"/>
  <c r="H1682" i="64"/>
  <c r="H1681" i="64"/>
  <c r="H1680" i="64"/>
  <c r="H1679" i="64"/>
  <c r="H1678" i="64"/>
  <c r="H1677" i="64"/>
  <c r="H1676" i="64"/>
  <c r="H1675" i="64"/>
  <c r="H1674" i="64"/>
  <c r="H1673" i="64"/>
  <c r="H1672" i="64"/>
  <c r="H1671" i="64"/>
  <c r="H1670" i="64"/>
  <c r="H1669" i="64"/>
  <c r="H1668" i="64"/>
  <c r="H1667" i="64"/>
  <c r="H1666" i="64"/>
  <c r="H1665" i="64"/>
  <c r="H1664" i="64"/>
  <c r="H1663" i="64"/>
  <c r="H1662" i="64"/>
  <c r="H1661" i="64"/>
  <c r="H1660" i="64"/>
  <c r="H1659" i="64"/>
  <c r="H1658" i="64"/>
  <c r="H1657" i="64"/>
  <c r="H1656" i="64"/>
  <c r="H1655" i="64"/>
  <c r="H1654" i="64"/>
  <c r="H1653" i="64"/>
  <c r="H1652" i="64"/>
  <c r="H1651" i="64"/>
  <c r="H1650" i="64"/>
  <c r="H1649" i="64"/>
  <c r="H1648" i="64"/>
  <c r="H1647" i="64"/>
  <c r="H1646" i="64"/>
  <c r="H1645" i="64"/>
  <c r="H1644" i="64"/>
  <c r="H1643" i="64"/>
  <c r="H1642" i="64"/>
  <c r="H1641" i="64"/>
  <c r="H1640" i="64"/>
  <c r="H1639" i="64"/>
  <c r="H1638" i="64"/>
  <c r="H1637" i="64"/>
  <c r="H1636" i="64"/>
  <c r="H1635" i="64"/>
  <c r="H1634" i="64"/>
  <c r="H1633" i="64"/>
  <c r="H1632" i="64"/>
  <c r="H1631" i="64"/>
  <c r="H1630" i="64"/>
  <c r="H1629" i="64"/>
  <c r="H1628" i="64"/>
  <c r="H1627" i="64"/>
  <c r="H1626" i="64"/>
  <c r="H1625" i="64"/>
  <c r="H1624" i="64"/>
  <c r="H1623" i="64"/>
  <c r="H1622" i="64"/>
  <c r="H1621" i="64"/>
  <c r="H1620" i="64"/>
  <c r="H1619" i="64"/>
  <c r="H1618" i="64"/>
  <c r="H1617" i="64"/>
  <c r="H1616" i="64"/>
  <c r="H1615" i="64"/>
  <c r="H1614" i="64"/>
  <c r="H1613" i="64"/>
  <c r="H1612" i="64"/>
  <c r="H1611" i="64"/>
  <c r="H1610" i="64"/>
  <c r="H1609" i="64"/>
  <c r="H1608" i="64"/>
  <c r="H1607" i="64"/>
  <c r="H1606" i="64"/>
  <c r="H1605" i="64"/>
  <c r="H1604" i="64"/>
  <c r="H1603" i="64"/>
  <c r="H1602" i="64"/>
  <c r="H1601" i="64"/>
  <c r="H1600" i="64"/>
  <c r="H1599" i="64"/>
  <c r="H1598" i="64"/>
  <c r="H1597" i="64"/>
  <c r="H1596" i="64"/>
  <c r="H1595" i="64"/>
  <c r="H1594" i="64"/>
  <c r="H1593" i="64"/>
  <c r="H1592" i="64"/>
  <c r="H1591" i="64"/>
  <c r="H1590" i="64"/>
  <c r="H1589" i="64"/>
  <c r="H1588" i="64"/>
  <c r="H1587" i="64"/>
  <c r="H1586" i="64"/>
  <c r="H1585" i="64"/>
  <c r="H1584" i="64"/>
  <c r="H1583" i="64"/>
  <c r="H1582" i="64"/>
  <c r="H1581" i="64"/>
  <c r="H1580" i="64"/>
  <c r="H1579" i="64"/>
  <c r="H1578" i="64"/>
  <c r="H1577" i="64"/>
  <c r="H1576" i="64"/>
  <c r="H1575" i="64"/>
  <c r="H1574" i="64"/>
  <c r="H1573" i="64"/>
  <c r="H1572" i="64"/>
  <c r="H1571" i="64"/>
  <c r="H1570" i="64"/>
  <c r="H1569" i="64"/>
  <c r="H1568" i="64"/>
  <c r="H1567" i="64"/>
  <c r="H1566" i="64"/>
  <c r="H1565" i="64"/>
  <c r="H1564" i="64"/>
  <c r="H1563" i="64"/>
  <c r="H1562" i="64"/>
  <c r="H1561" i="64"/>
  <c r="H1560" i="64"/>
  <c r="H1559" i="64"/>
  <c r="H1558" i="64"/>
  <c r="H1557" i="64"/>
  <c r="H1556" i="64"/>
  <c r="H1555" i="64"/>
  <c r="H1554" i="64"/>
  <c r="H1553" i="64"/>
  <c r="H1552" i="64"/>
  <c r="H1551" i="64"/>
  <c r="H1550" i="64"/>
  <c r="H1549" i="64"/>
  <c r="H1548" i="64"/>
  <c r="H1547" i="64"/>
  <c r="H1546" i="64"/>
  <c r="H1545" i="64"/>
  <c r="H1544" i="64"/>
  <c r="H1543" i="64"/>
  <c r="H1542" i="64"/>
  <c r="H1541" i="64"/>
  <c r="H1540" i="64"/>
  <c r="H1539" i="64"/>
  <c r="H1538" i="64"/>
  <c r="H1537" i="64"/>
  <c r="H1536" i="64"/>
  <c r="H1535" i="64"/>
  <c r="H1534" i="64"/>
  <c r="H1533" i="64"/>
  <c r="H1532" i="64"/>
  <c r="H1531" i="64"/>
  <c r="H1530" i="64"/>
  <c r="H1529" i="64"/>
  <c r="H1528" i="64"/>
  <c r="H1527" i="64"/>
  <c r="H1526" i="64"/>
  <c r="H1525" i="64"/>
  <c r="H1524" i="64"/>
  <c r="H1523" i="64"/>
  <c r="H1522" i="64"/>
  <c r="H1521" i="64"/>
  <c r="H1520" i="64"/>
  <c r="H1519" i="64"/>
  <c r="H1518" i="64"/>
  <c r="H1517" i="64"/>
  <c r="H1516" i="64"/>
  <c r="H1515" i="64"/>
  <c r="H1514" i="64"/>
  <c r="H1513" i="64"/>
  <c r="H1512" i="64"/>
  <c r="H1511" i="64"/>
  <c r="H1510" i="64"/>
  <c r="H1509" i="64"/>
  <c r="H1508" i="64"/>
  <c r="H1507" i="64"/>
  <c r="H1506" i="64"/>
  <c r="H1505" i="64"/>
  <c r="H1504" i="64"/>
  <c r="H1503" i="64"/>
  <c r="H1502" i="64"/>
  <c r="H1501" i="64"/>
  <c r="H1500" i="64"/>
  <c r="H1499" i="64"/>
  <c r="H1498" i="64"/>
  <c r="H1497" i="64"/>
  <c r="H1496" i="64"/>
  <c r="H1495" i="64"/>
  <c r="H1494" i="64"/>
  <c r="H1493" i="64"/>
  <c r="H1492" i="64"/>
  <c r="H1491" i="64"/>
  <c r="H1490" i="64"/>
  <c r="H1489" i="64"/>
  <c r="H1488" i="64"/>
  <c r="H1487" i="64"/>
  <c r="H1486" i="64"/>
  <c r="H1485" i="64"/>
  <c r="H1484" i="64"/>
  <c r="H1483" i="64"/>
  <c r="H1482" i="64"/>
  <c r="H1481" i="64"/>
  <c r="H1480" i="64"/>
  <c r="H1479" i="64"/>
  <c r="H1478" i="64"/>
  <c r="H1477" i="64"/>
  <c r="H1476" i="64"/>
  <c r="H1475" i="64"/>
  <c r="H1474" i="64"/>
  <c r="H1473" i="64"/>
  <c r="H1472" i="64"/>
  <c r="H1471" i="64"/>
  <c r="H1470" i="64"/>
  <c r="H1469" i="64"/>
  <c r="H1468" i="64"/>
  <c r="H1467" i="64"/>
  <c r="H1466" i="64"/>
  <c r="H1465" i="64"/>
  <c r="H1464" i="64"/>
  <c r="H1463" i="64"/>
  <c r="H1462" i="64"/>
  <c r="H1461" i="64"/>
  <c r="H1460" i="64"/>
  <c r="H1459" i="64"/>
  <c r="H1458" i="64"/>
  <c r="H1457" i="64"/>
  <c r="H1456" i="64"/>
  <c r="H1455" i="64"/>
  <c r="H1454" i="64"/>
  <c r="H1453" i="64"/>
  <c r="H1452" i="64"/>
  <c r="H1451" i="64"/>
  <c r="H1450" i="64"/>
  <c r="H1449" i="64"/>
  <c r="H1448" i="64"/>
  <c r="H1447" i="64"/>
  <c r="H1446" i="64"/>
  <c r="H1445" i="64"/>
  <c r="H1444" i="64"/>
  <c r="H1443" i="64"/>
  <c r="H1442" i="64"/>
  <c r="H1441" i="64"/>
  <c r="H1440" i="64"/>
  <c r="H1439" i="64"/>
  <c r="H1438" i="64"/>
  <c r="H1437" i="64"/>
  <c r="H1436" i="64"/>
  <c r="H1435" i="64"/>
  <c r="H1434" i="64"/>
  <c r="H1433" i="64"/>
  <c r="H1432" i="64"/>
  <c r="H1431" i="64"/>
  <c r="H1430" i="64"/>
  <c r="H1429" i="64"/>
  <c r="H1428" i="64"/>
  <c r="H1427" i="64"/>
  <c r="H1426" i="64"/>
  <c r="H1425" i="64"/>
  <c r="H1424" i="64"/>
  <c r="H1423" i="64"/>
  <c r="H1422" i="64"/>
  <c r="H1421" i="64"/>
  <c r="H1420" i="64"/>
  <c r="H1419" i="64"/>
  <c r="H1418" i="64"/>
  <c r="H1417" i="64"/>
  <c r="H1416" i="64"/>
  <c r="H1415" i="64"/>
  <c r="H1414" i="64"/>
  <c r="H1413" i="64"/>
  <c r="H1412" i="64"/>
  <c r="H1411" i="64"/>
  <c r="H1410" i="64"/>
  <c r="H1409" i="64"/>
  <c r="H1408" i="64"/>
  <c r="H1407" i="64"/>
  <c r="H1406" i="64"/>
  <c r="H1405" i="64"/>
  <c r="H1404" i="64"/>
  <c r="H1403" i="64"/>
  <c r="H1402" i="64"/>
  <c r="H1401" i="64"/>
  <c r="H1400" i="64"/>
  <c r="H1399" i="64"/>
  <c r="H1398" i="64"/>
  <c r="H1397" i="64"/>
  <c r="H1396" i="64"/>
  <c r="H1395" i="64"/>
  <c r="H1394" i="64"/>
  <c r="H1393" i="64"/>
  <c r="H1392" i="64"/>
  <c r="H1391" i="64"/>
  <c r="H1390" i="64"/>
  <c r="H1389" i="64"/>
  <c r="H1388" i="64"/>
  <c r="H1387" i="64"/>
  <c r="H1386" i="64"/>
  <c r="H1385" i="64"/>
  <c r="H1384" i="64"/>
  <c r="H1383" i="64"/>
  <c r="H1382" i="64"/>
  <c r="H1381" i="64"/>
  <c r="H1380" i="64"/>
  <c r="H1379" i="64"/>
  <c r="H1378" i="64"/>
  <c r="H1377" i="64"/>
  <c r="H1376" i="64"/>
  <c r="H1375" i="64"/>
  <c r="H1374" i="64"/>
  <c r="H1373" i="64"/>
  <c r="H1372" i="64"/>
  <c r="H1371" i="64"/>
  <c r="H1370" i="64"/>
  <c r="H1369" i="64"/>
  <c r="H1368" i="64"/>
  <c r="H1367" i="64"/>
  <c r="H1366" i="64"/>
  <c r="H1365" i="64"/>
  <c r="H1364" i="64"/>
  <c r="H1363" i="64"/>
  <c r="H1362" i="64"/>
  <c r="H1361" i="64"/>
  <c r="H1360" i="64"/>
  <c r="H1359" i="64"/>
  <c r="H1358" i="64"/>
  <c r="H1357" i="64"/>
  <c r="H1356" i="64"/>
  <c r="H1355" i="64"/>
  <c r="H1354" i="64"/>
  <c r="H1353" i="64"/>
  <c r="H1352" i="64"/>
  <c r="H1351" i="64"/>
  <c r="H1350" i="64"/>
  <c r="H1349" i="64"/>
  <c r="H1348" i="64"/>
  <c r="H1347" i="64"/>
  <c r="H1346" i="64"/>
  <c r="H1345" i="64"/>
  <c r="H1344" i="64"/>
  <c r="H1343" i="64"/>
  <c r="H1342" i="64"/>
  <c r="H1341" i="64"/>
  <c r="H1340" i="64"/>
  <c r="H1339" i="64"/>
  <c r="H1338" i="64"/>
  <c r="H1337" i="64"/>
  <c r="H1336" i="64"/>
  <c r="H1335" i="64"/>
  <c r="H1334" i="64"/>
  <c r="H1333" i="64"/>
  <c r="H1332" i="64"/>
  <c r="H1331" i="64"/>
  <c r="H1330" i="64"/>
  <c r="H1329" i="64"/>
  <c r="H1328" i="64"/>
  <c r="H1327" i="64"/>
  <c r="H1326" i="64"/>
  <c r="H1325" i="64"/>
  <c r="H1324" i="64"/>
  <c r="H1323" i="64"/>
  <c r="H1322" i="64"/>
  <c r="H1321" i="64"/>
  <c r="H1320" i="64"/>
  <c r="H1319" i="64"/>
  <c r="H1318" i="64"/>
  <c r="H1317" i="64"/>
  <c r="H1316" i="64"/>
  <c r="H1315" i="64"/>
  <c r="H1314" i="64"/>
  <c r="H1313" i="64"/>
  <c r="H1312" i="64"/>
  <c r="H1311" i="64"/>
  <c r="H1310" i="64"/>
  <c r="H1309" i="64"/>
  <c r="H1308" i="64"/>
  <c r="H1307" i="64"/>
  <c r="H1306" i="64"/>
  <c r="H1305" i="64"/>
  <c r="H1304" i="64"/>
  <c r="H1303" i="64"/>
  <c r="H1302" i="64"/>
  <c r="H1301" i="64"/>
  <c r="H1300" i="64"/>
  <c r="H1299" i="64"/>
  <c r="H1298" i="64"/>
  <c r="H1297" i="64"/>
  <c r="H1296" i="64"/>
  <c r="H1295" i="64"/>
  <c r="H1294" i="64"/>
  <c r="H1293" i="64"/>
  <c r="H1292" i="64"/>
  <c r="H1291" i="64"/>
  <c r="H1290" i="64"/>
  <c r="H1289" i="64"/>
  <c r="H1288" i="64"/>
  <c r="H1287" i="64"/>
  <c r="H1286" i="64"/>
  <c r="H1285" i="64"/>
  <c r="H1284" i="64"/>
  <c r="H1283" i="64"/>
  <c r="H1282" i="64"/>
  <c r="H1281" i="64"/>
  <c r="H1280" i="64"/>
  <c r="H1279" i="64"/>
  <c r="H1278" i="64"/>
  <c r="H1277" i="64"/>
  <c r="H1276" i="64"/>
  <c r="H1275" i="64"/>
  <c r="H1274" i="64"/>
  <c r="H1273" i="64"/>
  <c r="H1272" i="64"/>
  <c r="H1271" i="64"/>
  <c r="H1270" i="64"/>
  <c r="H1269" i="64"/>
  <c r="H1268" i="64"/>
  <c r="H1267" i="64"/>
  <c r="H1266" i="64"/>
  <c r="H1265" i="64"/>
  <c r="H1264" i="64"/>
  <c r="H1263" i="64"/>
  <c r="H1262" i="64"/>
  <c r="H1261" i="64"/>
  <c r="H1260" i="64"/>
  <c r="H1259" i="64"/>
  <c r="H1258" i="64"/>
  <c r="H1257" i="64"/>
  <c r="H1256" i="64"/>
  <c r="H1255" i="64"/>
  <c r="H1254" i="64"/>
  <c r="H1253" i="64"/>
  <c r="H1252" i="64"/>
  <c r="H1251" i="64"/>
  <c r="H1250" i="64"/>
  <c r="H1249" i="64"/>
  <c r="H1248" i="64"/>
  <c r="H1247" i="64"/>
  <c r="H1246" i="64"/>
  <c r="H1245" i="64"/>
  <c r="H1244" i="64"/>
  <c r="H1243" i="64"/>
  <c r="H1242" i="64"/>
  <c r="H1241" i="64"/>
  <c r="H1240" i="64"/>
  <c r="H1239" i="64"/>
  <c r="H1238" i="64"/>
  <c r="H1237" i="64"/>
  <c r="H1236" i="64"/>
  <c r="H1235" i="64"/>
  <c r="H1234" i="64"/>
  <c r="H1233" i="64"/>
  <c r="H1232" i="64"/>
  <c r="H1231" i="64"/>
  <c r="H1230" i="64"/>
  <c r="H1229" i="64"/>
  <c r="H1228" i="64"/>
  <c r="H1227" i="64"/>
  <c r="H1226" i="64"/>
  <c r="H1225" i="64"/>
  <c r="H1224" i="64"/>
  <c r="H1223" i="64"/>
  <c r="H1222" i="64"/>
  <c r="H1221" i="64"/>
  <c r="H1220" i="64"/>
  <c r="H1219" i="64"/>
  <c r="H1218" i="64"/>
  <c r="H1217" i="64"/>
  <c r="H1216" i="64"/>
  <c r="H1215" i="64"/>
  <c r="H1214" i="64"/>
  <c r="H1213" i="64"/>
  <c r="H1212" i="64"/>
  <c r="H1211" i="64"/>
  <c r="H1210" i="64"/>
  <c r="H1209" i="64"/>
  <c r="H1208" i="64"/>
  <c r="H1207" i="64"/>
  <c r="H1206" i="64"/>
  <c r="H1205" i="64"/>
  <c r="H1204" i="64"/>
  <c r="H1203" i="64"/>
  <c r="H1202" i="64"/>
  <c r="H1201" i="64"/>
  <c r="H1200" i="64"/>
  <c r="H1199" i="64"/>
  <c r="H1198" i="64"/>
  <c r="H1197" i="64"/>
  <c r="H1196" i="64"/>
  <c r="H1195" i="64"/>
  <c r="H1194" i="64"/>
  <c r="H1193" i="64"/>
  <c r="H1192" i="64"/>
  <c r="H1191" i="64"/>
  <c r="H1190" i="64"/>
  <c r="H1189" i="64"/>
  <c r="H1188" i="64"/>
  <c r="H1187" i="64"/>
  <c r="H1186" i="64"/>
  <c r="H1185" i="64"/>
  <c r="H1184" i="64"/>
  <c r="H1183" i="64"/>
  <c r="H1182" i="64"/>
  <c r="H1181" i="64"/>
  <c r="H1180" i="64"/>
  <c r="H1179" i="64"/>
  <c r="H1178" i="64"/>
  <c r="H1177" i="64"/>
  <c r="H1176" i="64"/>
  <c r="H1175" i="64"/>
  <c r="H1174" i="64"/>
  <c r="H1173" i="64"/>
  <c r="H1172" i="64"/>
  <c r="H1171" i="64"/>
  <c r="H1170" i="64"/>
  <c r="H1169" i="64"/>
  <c r="H1168" i="64"/>
  <c r="H1167" i="64"/>
  <c r="H1166" i="64"/>
  <c r="H1165" i="64"/>
  <c r="H1164" i="64"/>
  <c r="H1163" i="64"/>
  <c r="H1162" i="64"/>
  <c r="H1161" i="64"/>
  <c r="H1160" i="64"/>
  <c r="H1159" i="64"/>
  <c r="H1158" i="64"/>
  <c r="H1157" i="64"/>
  <c r="H1156" i="64"/>
  <c r="H1155" i="64"/>
  <c r="H1154" i="64"/>
  <c r="H1153" i="64"/>
  <c r="H1152" i="64"/>
  <c r="H1151" i="64"/>
  <c r="H1150" i="64"/>
  <c r="H1149" i="64"/>
  <c r="H1148" i="64"/>
  <c r="H1147" i="64"/>
  <c r="H1146" i="64"/>
  <c r="H1145" i="64"/>
  <c r="H1144" i="64"/>
  <c r="H1143" i="64"/>
  <c r="H1142" i="64"/>
  <c r="H1141" i="64"/>
  <c r="H1140" i="64"/>
  <c r="H1139" i="64"/>
  <c r="H1138" i="64"/>
  <c r="H1137" i="64"/>
  <c r="H1136" i="64"/>
  <c r="H1135" i="64"/>
  <c r="H1134" i="64"/>
  <c r="H1133" i="64"/>
  <c r="H1132" i="64"/>
  <c r="H1131" i="64"/>
  <c r="H1130" i="64"/>
  <c r="H1129" i="64"/>
  <c r="H1128" i="64"/>
  <c r="H1127" i="64"/>
  <c r="H1126" i="64"/>
  <c r="H1125" i="64"/>
  <c r="H1124" i="64"/>
  <c r="H1123" i="64"/>
  <c r="H1122" i="64"/>
  <c r="H1121" i="64"/>
  <c r="H1120" i="64"/>
  <c r="H1119" i="64"/>
  <c r="H1118" i="64"/>
  <c r="H1117" i="64"/>
  <c r="H1116" i="64"/>
  <c r="H1115" i="64"/>
  <c r="H1114" i="64"/>
  <c r="H1113" i="64"/>
  <c r="H1112" i="64"/>
  <c r="H1111" i="64"/>
  <c r="H1110" i="64"/>
  <c r="H1109" i="64"/>
  <c r="H1108" i="64"/>
  <c r="H1107" i="64"/>
  <c r="H1106" i="64"/>
  <c r="H1105" i="64"/>
  <c r="H1104" i="64"/>
  <c r="H1103" i="64"/>
  <c r="H1102" i="64"/>
  <c r="H1101" i="64"/>
  <c r="H1100" i="64"/>
  <c r="H1099" i="64"/>
  <c r="H1098" i="64"/>
  <c r="H1097" i="64"/>
  <c r="H1096" i="64"/>
  <c r="H1095" i="64"/>
  <c r="H1094" i="64"/>
  <c r="H1093" i="64"/>
  <c r="H1092" i="64"/>
  <c r="H1091" i="64"/>
  <c r="H1090" i="64"/>
  <c r="H1089" i="64"/>
  <c r="H1088" i="64"/>
  <c r="H1087" i="64"/>
  <c r="H1086" i="64"/>
  <c r="H1085" i="64"/>
  <c r="H1084" i="64"/>
  <c r="H1083" i="64"/>
  <c r="H1082" i="64"/>
  <c r="H1081" i="64"/>
  <c r="H1080" i="64"/>
  <c r="H1079" i="64"/>
  <c r="H1078" i="64"/>
  <c r="H1077" i="64"/>
  <c r="H1076" i="64"/>
  <c r="H1075" i="64"/>
  <c r="H1074" i="64"/>
  <c r="H1073" i="64"/>
  <c r="H1072" i="64"/>
  <c r="H1071" i="64"/>
  <c r="H1070" i="64"/>
  <c r="H1069" i="64"/>
  <c r="H1068" i="64"/>
  <c r="H1067" i="64"/>
  <c r="H1066" i="64"/>
  <c r="H1065" i="64"/>
  <c r="H1064" i="64"/>
  <c r="H1063" i="64"/>
  <c r="H1062" i="64"/>
  <c r="H1061" i="64"/>
  <c r="H1060" i="64"/>
  <c r="H1059" i="64"/>
  <c r="H1058" i="64"/>
  <c r="H1057" i="64"/>
  <c r="H1056" i="64"/>
  <c r="H1055" i="64"/>
  <c r="H1054" i="64"/>
  <c r="H1053" i="64"/>
  <c r="H1052" i="64"/>
  <c r="H1051" i="64"/>
  <c r="H1050" i="64"/>
  <c r="H1049" i="64"/>
  <c r="H1048" i="64"/>
  <c r="H1047" i="64"/>
  <c r="H1046" i="64"/>
  <c r="H1045" i="64"/>
  <c r="H1044" i="64"/>
  <c r="H1043" i="64"/>
  <c r="H1042" i="64"/>
  <c r="H1041" i="64"/>
  <c r="H1040" i="64"/>
  <c r="H1039" i="64"/>
  <c r="H1038" i="64"/>
  <c r="H1037" i="64"/>
  <c r="H1036" i="64"/>
  <c r="H1035" i="64"/>
  <c r="H1034" i="64"/>
  <c r="H1033" i="64"/>
  <c r="H1032" i="64"/>
  <c r="H1031" i="64"/>
  <c r="H1030" i="64"/>
  <c r="H1029" i="64"/>
  <c r="H1028" i="64"/>
  <c r="H1027" i="64"/>
  <c r="H1026" i="64"/>
  <c r="H1025" i="64"/>
  <c r="H1024" i="64"/>
  <c r="H1023" i="64"/>
  <c r="H1022" i="64"/>
  <c r="H1021" i="64"/>
  <c r="H1020" i="64"/>
  <c r="H1019" i="64"/>
  <c r="H1018" i="64"/>
  <c r="H1017" i="64"/>
  <c r="H1016" i="64"/>
  <c r="H1015" i="64"/>
  <c r="H1014" i="64"/>
  <c r="H1013" i="64"/>
  <c r="H1012" i="64"/>
  <c r="H1011" i="64"/>
  <c r="H1010" i="64"/>
  <c r="H1009" i="64"/>
  <c r="H1008" i="64"/>
  <c r="H1007" i="64"/>
  <c r="H1006" i="64"/>
  <c r="H1005" i="64"/>
  <c r="H1004" i="64"/>
  <c r="H1003" i="64"/>
  <c r="H1002" i="64"/>
  <c r="H1001" i="64"/>
  <c r="H1000" i="64"/>
  <c r="H999" i="64"/>
  <c r="H998" i="64"/>
  <c r="H997" i="64"/>
  <c r="H996" i="64"/>
  <c r="H995" i="64"/>
  <c r="H994" i="64"/>
  <c r="H993" i="64"/>
  <c r="H992" i="64"/>
  <c r="H991" i="64"/>
  <c r="H990" i="64"/>
  <c r="H989" i="64"/>
  <c r="H988" i="64"/>
  <c r="H987" i="64"/>
  <c r="H986" i="64"/>
  <c r="H985" i="64"/>
  <c r="H984" i="64"/>
  <c r="H983" i="64"/>
  <c r="H982" i="64"/>
  <c r="H981" i="64"/>
  <c r="H980" i="64"/>
  <c r="H979" i="64"/>
  <c r="H978" i="64"/>
  <c r="H977" i="64"/>
  <c r="H976" i="64"/>
  <c r="H975" i="64"/>
  <c r="H974" i="64"/>
  <c r="H973" i="64"/>
  <c r="H972" i="64"/>
  <c r="H971" i="64"/>
  <c r="H970" i="64"/>
  <c r="H969" i="64"/>
  <c r="H968" i="64"/>
  <c r="H967" i="64"/>
  <c r="H966" i="64"/>
  <c r="H965" i="64"/>
  <c r="H964" i="64"/>
  <c r="H963" i="64"/>
  <c r="H962" i="64"/>
  <c r="H961" i="64"/>
  <c r="H960" i="64"/>
  <c r="H959" i="64"/>
  <c r="H958" i="64"/>
  <c r="H957" i="64"/>
  <c r="H956" i="64"/>
  <c r="H955" i="64"/>
  <c r="H954" i="64"/>
  <c r="H953" i="64"/>
  <c r="H952" i="64"/>
  <c r="H951" i="64"/>
  <c r="H950" i="64"/>
  <c r="H949" i="64"/>
  <c r="H948" i="64"/>
  <c r="H947" i="64"/>
  <c r="H946" i="64"/>
  <c r="H945" i="64"/>
  <c r="H944" i="64"/>
  <c r="H943" i="64"/>
  <c r="H942" i="64"/>
  <c r="H941" i="64"/>
  <c r="H940" i="64"/>
  <c r="H939" i="64"/>
  <c r="H938" i="64"/>
  <c r="H937" i="64"/>
  <c r="H936" i="64"/>
  <c r="H935" i="64"/>
  <c r="H934" i="64"/>
  <c r="H933" i="64"/>
  <c r="H932" i="64"/>
  <c r="H931" i="64"/>
  <c r="H930" i="64"/>
  <c r="H929" i="64"/>
  <c r="H928" i="64"/>
  <c r="H927" i="64"/>
  <c r="H926" i="64"/>
  <c r="H925" i="64"/>
  <c r="H924" i="64"/>
  <c r="H923" i="64"/>
  <c r="H922" i="64"/>
  <c r="H921" i="64"/>
  <c r="H920" i="64"/>
  <c r="H919" i="64"/>
  <c r="H918" i="64"/>
  <c r="H917" i="64"/>
  <c r="H916" i="64"/>
  <c r="H915" i="64"/>
  <c r="H914" i="64"/>
  <c r="H913" i="64"/>
  <c r="H912" i="64"/>
  <c r="H911" i="64"/>
  <c r="H910" i="64"/>
  <c r="H909" i="64"/>
  <c r="H908" i="64"/>
  <c r="H907" i="64"/>
  <c r="H906" i="64"/>
  <c r="H905" i="64"/>
  <c r="H904" i="64"/>
  <c r="H903" i="64"/>
  <c r="H902" i="64"/>
  <c r="H901" i="64"/>
  <c r="H900" i="64"/>
  <c r="H899" i="64"/>
  <c r="H898" i="64"/>
  <c r="H897" i="64"/>
  <c r="H896" i="64"/>
  <c r="H895" i="64"/>
  <c r="H894" i="64"/>
  <c r="H893" i="64"/>
  <c r="H892" i="64"/>
  <c r="H891" i="64"/>
  <c r="H890" i="64"/>
  <c r="H889" i="64"/>
  <c r="H888" i="64"/>
  <c r="H887" i="64"/>
  <c r="H886" i="64"/>
  <c r="H885" i="64"/>
  <c r="H884" i="64"/>
  <c r="H883" i="64"/>
  <c r="H882" i="64"/>
  <c r="H881" i="64"/>
  <c r="H880" i="64"/>
  <c r="H879" i="64"/>
  <c r="H878" i="64"/>
  <c r="H877" i="64"/>
  <c r="H876" i="64"/>
  <c r="H875" i="64"/>
  <c r="H874" i="64"/>
  <c r="H873" i="64"/>
  <c r="H872" i="64"/>
  <c r="H871" i="64"/>
  <c r="H870" i="64"/>
  <c r="H869" i="64"/>
  <c r="H868" i="64"/>
  <c r="H867" i="64"/>
  <c r="H866" i="64"/>
  <c r="H865" i="64"/>
  <c r="H864" i="64"/>
  <c r="H863" i="64"/>
  <c r="H862" i="64"/>
  <c r="H861" i="64"/>
  <c r="H860" i="64"/>
  <c r="H859" i="64"/>
  <c r="H858" i="64"/>
  <c r="H857" i="64"/>
  <c r="H856" i="64"/>
  <c r="H855" i="64"/>
  <c r="H854" i="64"/>
  <c r="H853" i="64"/>
  <c r="H852" i="64"/>
  <c r="H851" i="64"/>
  <c r="H850" i="64"/>
  <c r="H849" i="64"/>
  <c r="H848" i="64"/>
  <c r="H847" i="64"/>
  <c r="H846" i="64"/>
  <c r="H845" i="64"/>
  <c r="H844" i="64"/>
  <c r="H843" i="64"/>
  <c r="H842" i="64"/>
  <c r="H841" i="64"/>
  <c r="H840" i="64"/>
  <c r="H839" i="64"/>
  <c r="H838" i="64"/>
  <c r="H837" i="64"/>
  <c r="H836" i="64"/>
  <c r="H835" i="64"/>
  <c r="H834" i="64"/>
  <c r="H833" i="64"/>
  <c r="H832" i="64"/>
  <c r="H831" i="64"/>
  <c r="H830" i="64"/>
  <c r="H829" i="64"/>
  <c r="H828" i="64"/>
  <c r="H827" i="64"/>
  <c r="H826" i="64"/>
  <c r="H825" i="64"/>
  <c r="H824" i="64"/>
  <c r="H823" i="64"/>
  <c r="H822" i="64"/>
  <c r="H821" i="64"/>
  <c r="H820" i="64"/>
  <c r="H819" i="64"/>
  <c r="H818" i="64"/>
  <c r="H817" i="64"/>
  <c r="H816" i="64"/>
  <c r="H815" i="64"/>
  <c r="H814" i="64"/>
  <c r="H813" i="64"/>
  <c r="H812" i="64"/>
  <c r="H811" i="64"/>
  <c r="H810" i="64"/>
  <c r="H809" i="64"/>
  <c r="H808" i="64"/>
  <c r="H807" i="64"/>
  <c r="H806" i="64"/>
  <c r="H805" i="64"/>
  <c r="H804" i="64"/>
  <c r="H803" i="64"/>
  <c r="H802" i="64"/>
  <c r="H801" i="64"/>
  <c r="H800" i="64"/>
  <c r="H799" i="64"/>
  <c r="H798" i="64"/>
  <c r="H797" i="64"/>
  <c r="H796" i="64"/>
  <c r="H795" i="64"/>
  <c r="H794" i="64"/>
  <c r="H793" i="64"/>
  <c r="H792" i="64"/>
  <c r="H791" i="64"/>
  <c r="H790" i="64"/>
  <c r="H789" i="64"/>
  <c r="H788" i="64"/>
  <c r="H787" i="64"/>
  <c r="H786" i="64"/>
  <c r="H785" i="64"/>
  <c r="H784" i="64"/>
  <c r="H783" i="64"/>
  <c r="H782" i="64"/>
  <c r="H781" i="64"/>
  <c r="H780" i="64"/>
  <c r="H779" i="64"/>
  <c r="H778" i="64"/>
  <c r="H777" i="64"/>
  <c r="H776" i="64"/>
  <c r="H775" i="64"/>
  <c r="H774" i="64"/>
  <c r="H773" i="64"/>
  <c r="H772" i="64"/>
  <c r="H771" i="64"/>
  <c r="H770" i="64"/>
  <c r="H769" i="64"/>
  <c r="H768" i="64"/>
  <c r="H767" i="64"/>
  <c r="H766" i="64"/>
  <c r="H765" i="64"/>
  <c r="H764" i="64"/>
  <c r="H763" i="64"/>
  <c r="H762" i="64"/>
  <c r="H761" i="64"/>
  <c r="H760" i="64"/>
  <c r="H759" i="64"/>
  <c r="H758" i="64"/>
  <c r="H757" i="64"/>
  <c r="H756" i="64"/>
  <c r="H755" i="64"/>
  <c r="H754" i="64"/>
  <c r="H753" i="64"/>
  <c r="H752" i="64"/>
  <c r="H751" i="64"/>
  <c r="H750" i="64"/>
  <c r="H749" i="64"/>
  <c r="H748" i="64"/>
  <c r="H747" i="64"/>
  <c r="H746" i="64"/>
  <c r="H745" i="64"/>
  <c r="H744" i="64"/>
  <c r="H743" i="64"/>
  <c r="H742" i="64"/>
  <c r="H741" i="64"/>
  <c r="H740" i="64"/>
  <c r="H739" i="64"/>
  <c r="H738" i="64"/>
  <c r="H737" i="64"/>
  <c r="H736" i="64"/>
  <c r="H735" i="64"/>
  <c r="H734" i="64"/>
  <c r="H733" i="64"/>
  <c r="H732" i="64"/>
  <c r="H731" i="64"/>
  <c r="H730" i="64"/>
  <c r="H729" i="64"/>
  <c r="H728" i="64"/>
  <c r="H727" i="64"/>
  <c r="H726" i="64"/>
  <c r="H725" i="64"/>
  <c r="H724" i="64"/>
  <c r="H723" i="64"/>
  <c r="H722" i="64"/>
  <c r="H721" i="64"/>
  <c r="H720" i="64"/>
  <c r="H719" i="64"/>
  <c r="H718" i="64"/>
  <c r="H717" i="64"/>
  <c r="H716" i="64"/>
  <c r="H715" i="64"/>
  <c r="H714" i="64"/>
  <c r="H713" i="64"/>
  <c r="H712" i="64"/>
  <c r="H711" i="64"/>
  <c r="H710" i="64"/>
  <c r="H709" i="64"/>
  <c r="H708" i="64"/>
  <c r="H707" i="64"/>
  <c r="H706" i="64"/>
  <c r="H705" i="64"/>
  <c r="H704" i="64"/>
  <c r="H703" i="64"/>
  <c r="H702" i="64"/>
  <c r="H701" i="64"/>
  <c r="H700" i="64"/>
  <c r="H699" i="64"/>
  <c r="H698" i="64"/>
  <c r="H697" i="64"/>
  <c r="H696" i="64"/>
  <c r="H695" i="64"/>
  <c r="H694" i="64"/>
  <c r="H693" i="64"/>
  <c r="H692" i="64"/>
  <c r="H691" i="64"/>
  <c r="H690" i="64"/>
  <c r="H689" i="64"/>
  <c r="H688" i="64"/>
  <c r="H687" i="64"/>
  <c r="H686" i="64"/>
  <c r="H685" i="64"/>
  <c r="H684" i="64"/>
  <c r="H683" i="64"/>
  <c r="H682" i="64"/>
  <c r="H681" i="64"/>
  <c r="H680" i="64"/>
  <c r="H679" i="64"/>
  <c r="H678" i="64"/>
  <c r="H677" i="64"/>
  <c r="H676" i="64"/>
  <c r="H675" i="64"/>
  <c r="H674" i="64"/>
  <c r="H673" i="64"/>
  <c r="H672" i="64"/>
  <c r="H671" i="64"/>
  <c r="H670" i="64"/>
  <c r="H669" i="64"/>
  <c r="H668" i="64"/>
  <c r="H667" i="64"/>
  <c r="H666" i="64"/>
  <c r="H665" i="64"/>
  <c r="H664" i="64"/>
  <c r="H663" i="64"/>
  <c r="H662" i="64"/>
  <c r="H661" i="64"/>
  <c r="H660" i="64"/>
  <c r="H659" i="64"/>
  <c r="H658" i="64"/>
  <c r="H657" i="64"/>
  <c r="H656" i="64"/>
  <c r="H655" i="64"/>
  <c r="H654" i="64"/>
  <c r="H653" i="64"/>
  <c r="H652" i="64"/>
  <c r="H651" i="64"/>
  <c r="H650" i="64"/>
  <c r="H649" i="64"/>
  <c r="H648" i="64"/>
  <c r="H647" i="64"/>
  <c r="H646" i="64"/>
  <c r="H645" i="64"/>
  <c r="H644" i="64"/>
  <c r="H643" i="64"/>
  <c r="H642" i="64"/>
  <c r="H641" i="64"/>
  <c r="H640" i="64"/>
  <c r="H639" i="64"/>
  <c r="H638" i="64"/>
  <c r="H637" i="64"/>
  <c r="H636" i="64"/>
  <c r="H635" i="64"/>
  <c r="H634" i="64"/>
  <c r="H633" i="64"/>
  <c r="H632" i="64"/>
  <c r="H631" i="64"/>
  <c r="H630" i="64"/>
  <c r="H629" i="64"/>
  <c r="H628" i="64"/>
  <c r="H627" i="64"/>
  <c r="H626" i="64"/>
  <c r="H625" i="64"/>
  <c r="H624" i="64"/>
  <c r="H623" i="64"/>
  <c r="H622" i="64"/>
  <c r="H621" i="64"/>
  <c r="H620" i="64"/>
  <c r="H619" i="64"/>
  <c r="H618" i="64"/>
  <c r="H617" i="64"/>
  <c r="H616" i="64"/>
  <c r="H615" i="64"/>
  <c r="H614" i="64"/>
  <c r="H613" i="64"/>
  <c r="H612" i="64"/>
  <c r="H611" i="64"/>
  <c r="H610" i="64"/>
  <c r="H609" i="64"/>
  <c r="H608" i="64"/>
  <c r="H607" i="64"/>
  <c r="H606" i="64"/>
  <c r="H605" i="64"/>
  <c r="H604" i="64"/>
  <c r="H603" i="64"/>
  <c r="H602" i="64"/>
  <c r="H601" i="64"/>
  <c r="H600" i="64"/>
  <c r="H599" i="64"/>
  <c r="H598" i="64"/>
  <c r="H597" i="64"/>
  <c r="H596" i="64"/>
  <c r="H595" i="64"/>
  <c r="H594" i="64"/>
  <c r="H593" i="64"/>
  <c r="H592" i="64"/>
  <c r="H591" i="64"/>
  <c r="H590" i="64"/>
  <c r="H589" i="64"/>
  <c r="H588" i="64"/>
  <c r="H587" i="64"/>
  <c r="H586" i="64"/>
  <c r="H585" i="64"/>
  <c r="H584" i="64"/>
  <c r="H583" i="64"/>
  <c r="H582" i="64"/>
  <c r="H581" i="64"/>
  <c r="H580" i="64"/>
  <c r="H579" i="64"/>
  <c r="H578" i="64"/>
  <c r="H577" i="64"/>
  <c r="H576" i="64"/>
  <c r="H575" i="64"/>
  <c r="H574" i="64"/>
  <c r="H573" i="64"/>
  <c r="H572" i="64"/>
  <c r="H571" i="64"/>
  <c r="H570" i="64"/>
  <c r="H569" i="64"/>
  <c r="H568" i="64"/>
  <c r="H567" i="64"/>
  <c r="H566" i="64"/>
  <c r="H565" i="64"/>
  <c r="H564" i="64"/>
  <c r="H563" i="64"/>
  <c r="H562" i="64"/>
  <c r="H561" i="64"/>
  <c r="H560" i="64"/>
  <c r="H559" i="64"/>
  <c r="H558" i="64"/>
  <c r="H557" i="64"/>
  <c r="H556" i="64"/>
  <c r="H555" i="64"/>
  <c r="H554" i="64"/>
  <c r="H553" i="64"/>
  <c r="H552" i="64"/>
  <c r="H551" i="64"/>
  <c r="H550" i="64"/>
  <c r="H549" i="64"/>
  <c r="H548" i="64"/>
  <c r="H547" i="64"/>
  <c r="H546" i="64"/>
  <c r="H545" i="64"/>
  <c r="H544" i="64"/>
  <c r="H543" i="64"/>
  <c r="H542" i="64"/>
  <c r="H541" i="64"/>
  <c r="H540" i="64"/>
  <c r="H539" i="64"/>
  <c r="H538" i="64"/>
  <c r="H537" i="64"/>
  <c r="H536" i="64"/>
  <c r="H535" i="64"/>
  <c r="H534" i="64"/>
  <c r="H533" i="64"/>
  <c r="H532" i="64"/>
  <c r="H531" i="64"/>
  <c r="H530" i="64"/>
  <c r="H529" i="64"/>
  <c r="H528" i="64"/>
  <c r="H527" i="64"/>
  <c r="H526" i="64"/>
  <c r="H525" i="64"/>
  <c r="H524" i="64"/>
  <c r="H523" i="64"/>
  <c r="H522" i="64"/>
  <c r="H521" i="64"/>
  <c r="H520" i="64"/>
  <c r="H519" i="64"/>
  <c r="H518" i="64"/>
  <c r="H517" i="64"/>
  <c r="H516" i="64"/>
  <c r="H515" i="64"/>
  <c r="H514" i="64"/>
  <c r="H513" i="64"/>
  <c r="H512" i="64"/>
  <c r="H511" i="64"/>
  <c r="H510" i="64"/>
  <c r="H509" i="64"/>
  <c r="H508" i="64"/>
  <c r="H507" i="64"/>
  <c r="H506" i="64"/>
  <c r="H505" i="64"/>
  <c r="H504" i="64"/>
  <c r="H503" i="64"/>
  <c r="H502" i="64"/>
  <c r="H501" i="64"/>
  <c r="H500" i="64"/>
  <c r="H499" i="64"/>
  <c r="H498" i="64"/>
  <c r="H497" i="64"/>
  <c r="H496" i="64"/>
  <c r="H495" i="64"/>
  <c r="H494" i="64"/>
  <c r="H493" i="64"/>
  <c r="H492" i="64"/>
  <c r="H491" i="64"/>
  <c r="H490" i="64"/>
  <c r="H489" i="64"/>
  <c r="H488" i="64"/>
  <c r="H487" i="64"/>
  <c r="H486" i="64"/>
  <c r="H485" i="64"/>
  <c r="H484" i="64"/>
  <c r="H483" i="64"/>
  <c r="H482" i="64"/>
  <c r="H481" i="64"/>
  <c r="H480" i="64"/>
  <c r="H479" i="64"/>
  <c r="H478" i="64"/>
  <c r="H477" i="64"/>
  <c r="H476" i="64"/>
  <c r="H475" i="64"/>
  <c r="H474" i="64"/>
  <c r="H473" i="64"/>
  <c r="H472" i="64"/>
  <c r="H471" i="64"/>
  <c r="H470" i="64"/>
  <c r="H469" i="64"/>
  <c r="H468" i="64"/>
  <c r="H467" i="64"/>
  <c r="H466" i="64"/>
  <c r="H465" i="64"/>
  <c r="H464" i="64"/>
  <c r="H463" i="64"/>
  <c r="H462" i="64"/>
  <c r="H461" i="64"/>
  <c r="H460" i="64"/>
  <c r="H459" i="64"/>
  <c r="H458" i="64"/>
  <c r="H457" i="64"/>
  <c r="H456" i="64"/>
  <c r="H455" i="64"/>
  <c r="H454" i="64"/>
  <c r="H453" i="64"/>
  <c r="H452" i="64"/>
  <c r="H451" i="64"/>
  <c r="H450" i="64"/>
  <c r="H449" i="64"/>
  <c r="H448" i="64"/>
  <c r="H447" i="64"/>
  <c r="H446" i="64"/>
  <c r="H445" i="64"/>
  <c r="H444" i="64"/>
  <c r="H443" i="64"/>
  <c r="H442" i="64"/>
  <c r="H441" i="64"/>
  <c r="H440" i="64"/>
  <c r="H439" i="64"/>
  <c r="H438" i="64"/>
  <c r="H437" i="64"/>
  <c r="H436" i="64"/>
  <c r="H435" i="64"/>
  <c r="H434" i="64"/>
  <c r="H433" i="64"/>
  <c r="H432" i="64"/>
  <c r="H431" i="64"/>
  <c r="H430" i="64"/>
  <c r="H429" i="64"/>
  <c r="H428" i="64"/>
  <c r="H427" i="64"/>
  <c r="H426" i="64"/>
  <c r="H425" i="64"/>
  <c r="H424" i="64"/>
  <c r="H423" i="64"/>
  <c r="H422" i="64"/>
  <c r="H421" i="64"/>
  <c r="H420" i="64"/>
  <c r="H419" i="64"/>
  <c r="H418" i="64"/>
  <c r="H417" i="64"/>
  <c r="H416" i="64"/>
  <c r="H415" i="64"/>
  <c r="H414" i="64"/>
  <c r="H413" i="64"/>
  <c r="H412" i="64"/>
  <c r="H411" i="64"/>
  <c r="H410" i="64"/>
  <c r="H409" i="64"/>
  <c r="H408" i="64"/>
  <c r="H407" i="64"/>
  <c r="H406" i="64"/>
  <c r="H405" i="64"/>
  <c r="H404" i="64"/>
  <c r="H403" i="64"/>
  <c r="H402" i="64"/>
  <c r="H401" i="64"/>
  <c r="H400" i="64"/>
  <c r="H399" i="64"/>
  <c r="H398" i="64"/>
  <c r="H397" i="64"/>
  <c r="H396" i="64"/>
  <c r="H395" i="64"/>
  <c r="H394" i="64"/>
  <c r="H393" i="64"/>
  <c r="H392" i="64"/>
  <c r="H391" i="64"/>
  <c r="H390" i="64"/>
  <c r="H389" i="64"/>
  <c r="H388" i="64"/>
  <c r="H387" i="64"/>
  <c r="H386" i="64"/>
  <c r="H385" i="64"/>
  <c r="H384" i="64"/>
  <c r="H383" i="64"/>
  <c r="H382" i="64"/>
  <c r="H381" i="64"/>
  <c r="H380" i="64"/>
  <c r="H379" i="64"/>
  <c r="H378" i="64"/>
  <c r="H377" i="64"/>
  <c r="H376" i="64"/>
  <c r="H375" i="64"/>
  <c r="H374" i="64"/>
  <c r="H373" i="64"/>
  <c r="H372" i="64"/>
  <c r="H371" i="64"/>
  <c r="H370" i="64"/>
  <c r="H369" i="64"/>
  <c r="H368" i="64"/>
  <c r="H367" i="64"/>
  <c r="H366" i="64"/>
  <c r="H365" i="64"/>
  <c r="H364" i="64"/>
  <c r="H363" i="64"/>
  <c r="H362" i="64"/>
  <c r="H361" i="64"/>
  <c r="H360" i="64"/>
  <c r="H359" i="64"/>
  <c r="H358" i="64"/>
  <c r="H357" i="64"/>
  <c r="H356" i="64"/>
  <c r="H355" i="64"/>
  <c r="H354" i="64"/>
  <c r="H353" i="64"/>
  <c r="H352" i="64"/>
  <c r="H351" i="64"/>
  <c r="H350" i="64"/>
  <c r="H349" i="64"/>
  <c r="H348" i="64"/>
  <c r="H347" i="64"/>
  <c r="H346" i="64"/>
  <c r="H345" i="64"/>
  <c r="H344" i="64"/>
  <c r="H343" i="64"/>
  <c r="H342" i="64"/>
  <c r="H341" i="64"/>
  <c r="H340" i="64"/>
  <c r="H339" i="64"/>
  <c r="H338" i="64"/>
  <c r="H337" i="64"/>
  <c r="H336" i="64"/>
  <c r="H335" i="64"/>
  <c r="H334" i="64"/>
  <c r="H333" i="64"/>
  <c r="H332" i="64"/>
  <c r="H331" i="64"/>
  <c r="H330" i="64"/>
  <c r="H329" i="64"/>
  <c r="H328" i="64"/>
  <c r="H327" i="64"/>
  <c r="H326" i="64"/>
  <c r="H325" i="64"/>
  <c r="H324" i="64"/>
  <c r="H323" i="64"/>
  <c r="H322" i="64"/>
  <c r="H321" i="64"/>
  <c r="H320" i="64"/>
  <c r="H319" i="64"/>
  <c r="H318" i="64"/>
  <c r="H317" i="64"/>
  <c r="H316" i="64"/>
  <c r="H35" i="64"/>
  <c r="H36" i="64"/>
  <c r="H37" i="64"/>
  <c r="H38" i="64"/>
  <c r="H39" i="64"/>
  <c r="H40" i="64"/>
  <c r="H41" i="64"/>
  <c r="H42" i="64"/>
  <c r="H43" i="64"/>
  <c r="H44" i="64"/>
  <c r="H45" i="64"/>
  <c r="H46" i="64"/>
  <c r="H47" i="64"/>
  <c r="H48" i="64"/>
  <c r="H49" i="64"/>
  <c r="H50" i="64"/>
  <c r="H51" i="64"/>
  <c r="H52" i="64"/>
  <c r="H53" i="64"/>
  <c r="H54" i="64"/>
  <c r="H55" i="64"/>
  <c r="H56" i="64"/>
  <c r="H57" i="64"/>
  <c r="H58" i="64"/>
  <c r="H59" i="64"/>
  <c r="H60" i="64"/>
  <c r="H61" i="64"/>
  <c r="H62" i="64"/>
  <c r="H63" i="64"/>
  <c r="H64" i="64"/>
  <c r="H65" i="64"/>
  <c r="H66" i="64"/>
  <c r="H67" i="64"/>
  <c r="H68" i="64"/>
  <c r="H69" i="64"/>
  <c r="H70" i="64"/>
  <c r="H71" i="64"/>
  <c r="H72" i="64"/>
  <c r="H73" i="64"/>
  <c r="H74" i="64"/>
  <c r="H75" i="64"/>
  <c r="H76" i="64"/>
  <c r="H77" i="64"/>
  <c r="H78" i="64"/>
  <c r="H79" i="64"/>
  <c r="H80" i="64"/>
  <c r="H81" i="64"/>
  <c r="H82" i="64"/>
  <c r="H83" i="64"/>
  <c r="H84" i="64"/>
  <c r="H85" i="64"/>
  <c r="H86" i="64"/>
  <c r="H87" i="64"/>
  <c r="H88" i="64"/>
  <c r="H89" i="64"/>
  <c r="H90" i="64"/>
  <c r="H91" i="64"/>
  <c r="H92" i="64"/>
  <c r="H93" i="64"/>
  <c r="H94" i="64"/>
  <c r="H95" i="64"/>
  <c r="H96" i="64"/>
  <c r="H97" i="64"/>
  <c r="H98" i="64"/>
  <c r="H99" i="64"/>
  <c r="H100" i="64"/>
  <c r="H101" i="64"/>
  <c r="H102" i="64"/>
  <c r="H103" i="64"/>
  <c r="H104" i="64"/>
  <c r="H105" i="64"/>
  <c r="H106" i="64"/>
  <c r="H107" i="64"/>
  <c r="H108" i="64"/>
  <c r="H109" i="64"/>
  <c r="H110" i="64"/>
  <c r="H111" i="64"/>
  <c r="H112" i="64"/>
  <c r="H113" i="64"/>
  <c r="H114" i="64"/>
  <c r="H115" i="64"/>
  <c r="H116" i="64"/>
  <c r="H117" i="64"/>
  <c r="H118" i="64"/>
  <c r="H119" i="64"/>
  <c r="H120" i="64"/>
  <c r="H121" i="64"/>
  <c r="H122" i="64"/>
  <c r="H123" i="64"/>
  <c r="H124" i="64"/>
  <c r="H125" i="64"/>
  <c r="H126" i="64"/>
  <c r="H127" i="64"/>
  <c r="H128" i="64"/>
  <c r="H129" i="64"/>
  <c r="H130" i="64"/>
  <c r="H131" i="64"/>
  <c r="H132" i="64"/>
  <c r="H133" i="64"/>
  <c r="H134" i="64"/>
  <c r="H135" i="64"/>
  <c r="H136" i="64"/>
  <c r="H137" i="64"/>
  <c r="H138" i="64"/>
  <c r="H139" i="64"/>
  <c r="H140" i="64"/>
  <c r="H141" i="64"/>
  <c r="H142" i="64"/>
  <c r="H143" i="64"/>
  <c r="H144" i="64"/>
  <c r="H145" i="64"/>
  <c r="H146" i="64"/>
  <c r="H147" i="64"/>
  <c r="H148" i="64"/>
  <c r="H149" i="64"/>
  <c r="H150" i="64"/>
  <c r="H151" i="64"/>
  <c r="H152" i="64"/>
  <c r="H153" i="64"/>
  <c r="H154" i="64"/>
  <c r="H155" i="64"/>
  <c r="H156" i="64"/>
  <c r="H157" i="64"/>
  <c r="H158" i="64"/>
  <c r="H159" i="64"/>
  <c r="H160" i="64"/>
  <c r="H161" i="64"/>
  <c r="H162" i="64"/>
  <c r="H163" i="64"/>
  <c r="H164" i="64"/>
  <c r="H165" i="64"/>
  <c r="H166" i="64"/>
  <c r="H167" i="64"/>
  <c r="H168" i="64"/>
  <c r="H169" i="64"/>
  <c r="H170" i="64"/>
  <c r="H171" i="64"/>
  <c r="H172" i="64"/>
  <c r="H173" i="64"/>
  <c r="H174" i="64"/>
  <c r="H175" i="64"/>
  <c r="H176" i="64"/>
  <c r="H177" i="64"/>
  <c r="H178" i="64"/>
  <c r="H179" i="64"/>
  <c r="H180" i="64"/>
  <c r="H181" i="64"/>
  <c r="H182" i="64"/>
  <c r="H183" i="64"/>
  <c r="H184" i="64"/>
  <c r="H185" i="64"/>
  <c r="H186" i="64"/>
  <c r="H187" i="64"/>
  <c r="H188" i="64"/>
  <c r="H189" i="64"/>
  <c r="H190" i="64"/>
  <c r="H191" i="64"/>
  <c r="H192" i="64"/>
  <c r="H193" i="64"/>
  <c r="H194" i="64"/>
  <c r="H195" i="64"/>
  <c r="H196" i="64"/>
  <c r="H197" i="64"/>
  <c r="H198" i="64"/>
  <c r="H199" i="64"/>
  <c r="H200" i="64"/>
  <c r="H201" i="64"/>
  <c r="H202" i="64"/>
  <c r="H203" i="64"/>
  <c r="H204" i="64"/>
  <c r="H205" i="64"/>
  <c r="H206" i="64"/>
  <c r="H207" i="64"/>
  <c r="H208" i="64"/>
  <c r="H209" i="64"/>
  <c r="H210" i="64"/>
  <c r="H211" i="64"/>
  <c r="H212" i="64"/>
  <c r="H213" i="64"/>
  <c r="H214" i="64"/>
  <c r="H215" i="64"/>
  <c r="H216" i="64"/>
  <c r="H217" i="64"/>
  <c r="H218" i="64"/>
  <c r="H219" i="64"/>
  <c r="H220" i="64"/>
  <c r="H221" i="64"/>
  <c r="H222" i="64"/>
  <c r="H223" i="64"/>
  <c r="H224" i="64"/>
  <c r="H225" i="64"/>
  <c r="H226" i="64"/>
  <c r="H227" i="64"/>
  <c r="H228" i="64"/>
  <c r="H229" i="64"/>
  <c r="H230" i="64"/>
  <c r="H231" i="64"/>
  <c r="H232" i="64"/>
  <c r="H233" i="64"/>
  <c r="H234" i="64"/>
  <c r="H235" i="64"/>
  <c r="H236" i="64"/>
  <c r="H237" i="64"/>
  <c r="H238" i="64"/>
  <c r="H239" i="64"/>
  <c r="H240" i="64"/>
  <c r="H241" i="64"/>
  <c r="H242" i="64"/>
  <c r="H243" i="64"/>
  <c r="H244" i="64"/>
  <c r="H245" i="64"/>
  <c r="H246" i="64"/>
  <c r="H247" i="64"/>
  <c r="H248" i="64"/>
  <c r="H249" i="64"/>
  <c r="H250" i="64"/>
  <c r="H251" i="64"/>
  <c r="H252" i="64"/>
  <c r="H253" i="64"/>
  <c r="H254" i="64"/>
  <c r="H255" i="64"/>
  <c r="H256" i="64"/>
  <c r="H257" i="64"/>
  <c r="H258" i="64"/>
  <c r="H259" i="64"/>
  <c r="H260" i="64"/>
  <c r="H261" i="64"/>
  <c r="H262" i="64"/>
  <c r="H263" i="64"/>
  <c r="H264" i="64"/>
  <c r="H265" i="64"/>
  <c r="H266" i="64"/>
  <c r="H267" i="64"/>
  <c r="H268" i="64"/>
  <c r="H269" i="64"/>
  <c r="H270" i="64"/>
  <c r="H271" i="64"/>
  <c r="H272" i="64"/>
  <c r="H273" i="64"/>
  <c r="H274" i="64"/>
  <c r="H275" i="64"/>
  <c r="H276" i="64"/>
  <c r="H277" i="64"/>
  <c r="H278" i="64"/>
  <c r="H279" i="64"/>
  <c r="H280" i="64"/>
  <c r="H281" i="64"/>
  <c r="H282" i="64"/>
  <c r="H283" i="64"/>
  <c r="H284" i="64"/>
  <c r="H285" i="64"/>
  <c r="H286" i="64"/>
  <c r="H287" i="64"/>
  <c r="H288" i="64"/>
  <c r="H289" i="64"/>
  <c r="H290" i="64"/>
  <c r="H291" i="64"/>
  <c r="H292" i="64"/>
  <c r="H293" i="64"/>
  <c r="H294" i="64"/>
  <c r="H295" i="64"/>
  <c r="H296" i="64"/>
  <c r="H297" i="64"/>
  <c r="H298" i="64"/>
  <c r="H299" i="64"/>
  <c r="H300" i="64"/>
  <c r="H301" i="64"/>
  <c r="H302" i="64"/>
  <c r="H303" i="64"/>
  <c r="H304" i="64"/>
  <c r="H305" i="64"/>
  <c r="H306" i="64"/>
  <c r="H307" i="64"/>
  <c r="H308" i="64"/>
  <c r="H309" i="64"/>
  <c r="H310" i="64"/>
  <c r="H311" i="64"/>
  <c r="H312" i="64"/>
  <c r="H313" i="64"/>
  <c r="H314" i="64"/>
  <c r="H315" i="64"/>
  <c r="H17" i="64"/>
  <c r="H18" i="64"/>
  <c r="H19" i="64"/>
  <c r="H20" i="64"/>
  <c r="H21" i="64"/>
  <c r="H22" i="64"/>
  <c r="H23" i="64"/>
  <c r="H24" i="64"/>
  <c r="H25" i="64"/>
  <c r="H26" i="64"/>
  <c r="H27" i="64"/>
  <c r="H28" i="64"/>
  <c r="H30" i="64"/>
  <c r="H31" i="64"/>
  <c r="H32" i="64"/>
  <c r="H33" i="64"/>
  <c r="H34" i="64"/>
  <c r="B15" i="44"/>
  <c r="B14" i="44"/>
  <c r="C33" i="71"/>
  <c r="C16" i="71"/>
  <c r="C15" i="71"/>
  <c r="E13" i="71"/>
  <c r="D13" i="71"/>
  <c r="D9" i="64"/>
  <c r="C3" i="64"/>
  <c r="C3" i="42"/>
  <c r="C11" i="64"/>
  <c r="C10" i="64"/>
  <c r="B9" i="64"/>
  <c r="E12" i="44"/>
  <c r="D12" i="44"/>
  <c r="C9" i="42"/>
  <c r="C8" i="42"/>
  <c r="D5" i="42"/>
  <c r="B5" i="42"/>
  <c r="H62" i="1" l="1"/>
  <c r="F77" i="1"/>
  <c r="G33" i="1"/>
  <c r="G25" i="1"/>
  <c r="G77" i="1" l="1"/>
  <c r="G78" i="1" s="1"/>
  <c r="F78" i="1"/>
  <c r="E57" i="1"/>
  <c r="G57" i="1"/>
  <c r="G61" i="1" l="1"/>
  <c r="F62" i="1"/>
  <c r="G62" i="1" l="1"/>
  <c r="E27" i="70"/>
</calcChain>
</file>

<file path=xl/comments1.xml><?xml version="1.0" encoding="utf-8"?>
<comments xmlns="http://schemas.openxmlformats.org/spreadsheetml/2006/main">
  <authors>
    <author>Gaál Arnold</author>
    <author>Bodnár Mária</author>
  </authors>
  <commentList>
    <comment ref="A3" authorId="0">
      <text>
        <r>
          <rPr>
            <b/>
            <sz val="9"/>
            <color indexed="10"/>
            <rFont val="Tahoma"/>
            <family val="2"/>
            <charset val="238"/>
          </rPr>
          <t>Kifizetési kérelem és hiánypótlás esetén töltendő ki!</t>
        </r>
      </text>
    </comment>
    <comment ref="D17" authorId="1">
      <text>
        <r>
          <rPr>
            <sz val="12"/>
            <color indexed="81"/>
            <rFont val="Tahoma"/>
            <family val="2"/>
            <charset val="238"/>
          </rPr>
          <t>A tagok főlapjainak összesített mennyiségét kell megadni.</t>
        </r>
      </text>
    </comment>
    <comment ref="L18" authorId="1">
      <text>
        <r>
          <rPr>
            <sz val="16"/>
            <color indexed="81"/>
            <rFont val="Tahoma"/>
            <family val="2"/>
            <charset val="238"/>
          </rPr>
          <t>a szerződés  VII. 1. pontja szerint</t>
        </r>
        <r>
          <rPr>
            <sz val="9"/>
            <color indexed="81"/>
            <rFont val="Tahoma"/>
            <family val="2"/>
            <charset val="238"/>
          </rPr>
          <t xml:space="preserve">
</t>
        </r>
      </text>
    </comment>
    <comment ref="C55" authorId="1">
      <text>
        <r>
          <rPr>
            <b/>
            <sz val="9"/>
            <color indexed="81"/>
            <rFont val="Tahoma"/>
            <family val="2"/>
            <charset val="238"/>
          </rPr>
          <t>Az összesen mennyiséget kötelezeő az oszlop alján beírni!</t>
        </r>
        <r>
          <rPr>
            <sz val="9"/>
            <color indexed="81"/>
            <rFont val="Tahoma"/>
            <family val="2"/>
            <charset val="238"/>
          </rPr>
          <t xml:space="preserve">
</t>
        </r>
      </text>
    </comment>
    <comment ref="E55" authorId="1">
      <text>
        <r>
          <rPr>
            <sz val="14"/>
            <color indexed="81"/>
            <rFont val="Tahoma"/>
            <family val="2"/>
            <charset val="238"/>
          </rPr>
          <t>Saját nyilvántartás alapján a korábbi elszámolások göngyölített adatait kell beírni</t>
        </r>
      </text>
    </comment>
  </commentList>
</comments>
</file>

<file path=xl/comments10.xml><?xml version="1.0" encoding="utf-8"?>
<comments xmlns="http://schemas.openxmlformats.org/spreadsheetml/2006/main">
  <authors>
    <author>Arni</author>
    <author>Bodnár Mária</author>
  </authors>
  <commentList>
    <comment ref="A4" authorId="0">
      <text>
        <r>
          <rPr>
            <b/>
            <sz val="9"/>
            <color indexed="10"/>
            <rFont val="Tahoma"/>
            <family val="2"/>
            <charset val="238"/>
          </rPr>
          <t>Kifizetési kérelem és hiánypótlás esetén töltendő ki!</t>
        </r>
      </text>
    </comment>
    <comment ref="F7" authorId="1">
      <text>
        <r>
          <rPr>
            <b/>
            <sz val="12"/>
            <color indexed="81"/>
            <rFont val="Tahoma"/>
            <family val="2"/>
            <charset val="238"/>
          </rPr>
          <t xml:space="preserve">Fontos!!!Csak abban az esetben kötelező kitölteni, ha </t>
        </r>
        <r>
          <rPr>
            <b/>
            <u/>
            <sz val="12"/>
            <color indexed="81"/>
            <rFont val="Tahoma"/>
            <family val="2"/>
            <charset val="238"/>
          </rPr>
          <t xml:space="preserve">nem </t>
        </r>
        <r>
          <rPr>
            <b/>
            <sz val="12"/>
            <color indexed="81"/>
            <rFont val="Tahoma"/>
            <family val="2"/>
            <charset val="238"/>
          </rPr>
          <t xml:space="preserve">a szerződött partner adja át a hulladékot a hasznosítónak(direktben). Kötelező feltüntetni a hasznosító nevét a hulladék láncolat végén
</t>
        </r>
        <r>
          <rPr>
            <sz val="8"/>
            <color indexed="81"/>
            <rFont val="Tahoma"/>
            <family val="2"/>
            <charset val="238"/>
          </rPr>
          <t xml:space="preserve">
</t>
        </r>
      </text>
    </comment>
    <comment ref="A17" authorId="1">
      <text>
        <r>
          <rPr>
            <sz val="9"/>
            <color indexed="81"/>
            <rFont val="Tahoma"/>
            <family val="2"/>
            <charset val="238"/>
          </rPr>
          <t>Alvállalkozó neve, adószáma</t>
        </r>
      </text>
    </comment>
    <comment ref="A29"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33" authorId="1">
      <text>
        <r>
          <rPr>
            <sz val="12"/>
            <color indexed="81"/>
            <rFont val="Tahoma"/>
            <family val="2"/>
            <charset val="238"/>
          </rPr>
          <t xml:space="preserve">További ÁTVEVŐ vagy a Hasznosító vagy Ártalmatlanító neve akinek átadta a hulladékot </t>
        </r>
      </text>
    </comment>
    <comment ref="A38"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42" authorId="1">
      <text>
        <r>
          <rPr>
            <sz val="12"/>
            <color indexed="81"/>
            <rFont val="Tahoma"/>
            <family val="2"/>
            <charset val="238"/>
          </rPr>
          <t xml:space="preserve">További ÁTVEVŐ vagy a Hasznosító vagy Ártalmatlanító neve akinek átadta a hulladékot </t>
        </r>
      </text>
    </comment>
    <comment ref="A47"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51" authorId="1">
      <text>
        <r>
          <rPr>
            <sz val="12"/>
            <color indexed="81"/>
            <rFont val="Tahoma"/>
            <family val="2"/>
            <charset val="238"/>
          </rPr>
          <t xml:space="preserve">További ÁTVEVŐ vagy a Hasznosító vagy Ártalmatlanító neve akinek átadta a hulladékot </t>
        </r>
      </text>
    </comment>
    <comment ref="A56"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60" authorId="1">
      <text>
        <r>
          <rPr>
            <sz val="12"/>
            <color indexed="81"/>
            <rFont val="Tahoma"/>
            <family val="2"/>
            <charset val="238"/>
          </rPr>
          <t xml:space="preserve">További ÁTVEVŐ vagy a Hasznosító vagy Ártalmatlanító neve akinek átadta a hulladékot </t>
        </r>
      </text>
    </comment>
    <comment ref="A65" authorId="1">
      <text>
        <r>
          <rPr>
            <sz val="12"/>
            <color indexed="81"/>
            <rFont val="Tahoma"/>
            <family val="2"/>
            <charset val="238"/>
          </rPr>
          <t>Azon további előkezelő-hulladékkezelő neve aki a hulladékot átvette, más előkezelőnek-hulladékkezelőnek, hasznosítónak, ártalmatlanítónak tovább adta.</t>
        </r>
      </text>
    </comment>
    <comment ref="A69" authorId="1">
      <text>
        <r>
          <rPr>
            <sz val="12"/>
            <color indexed="81"/>
            <rFont val="Tahoma"/>
            <family val="2"/>
            <charset val="238"/>
          </rPr>
          <t xml:space="preserve">További ÁTVEVŐ vagy a Hasznosító vagy Ártalmatlanító neve akinek átadta a hulladékot </t>
        </r>
      </text>
    </comment>
  </commentList>
</comments>
</file>

<file path=xl/comments2.xml><?xml version="1.0" encoding="utf-8"?>
<comments xmlns="http://schemas.openxmlformats.org/spreadsheetml/2006/main">
  <authors>
    <author>Gaál Arnold</author>
    <author>Bodnár Mária</author>
  </authors>
  <commentList>
    <comment ref="A3" authorId="0">
      <text>
        <r>
          <rPr>
            <b/>
            <sz val="9"/>
            <color indexed="10"/>
            <rFont val="Tahoma"/>
            <family val="2"/>
            <charset val="238"/>
          </rPr>
          <t>Kifizetési kérelem és hiánypótlás esetén töltendő ki!</t>
        </r>
      </text>
    </comment>
    <comment ref="D19" authorId="1">
      <text>
        <r>
          <rPr>
            <sz val="14"/>
            <color indexed="81"/>
            <rFont val="Tahoma"/>
            <family val="2"/>
            <charset val="238"/>
          </rPr>
          <t>Amennyiben alválalkozók adatát tartalmazza a főlap, a következő sort kérjük kitölteni.</t>
        </r>
      </text>
    </comment>
    <comment ref="B20" authorId="1">
      <text>
        <r>
          <rPr>
            <sz val="14"/>
            <color indexed="81"/>
            <rFont val="Tahoma"/>
            <family val="2"/>
            <charset val="238"/>
          </rPr>
          <t>Kötelező feltüntetni az alvállalkozó(k) nevét ha a főlap összesített adatokat tartalmaz.</t>
        </r>
      </text>
    </comment>
    <comment ref="F24" authorId="1">
      <text>
        <r>
          <rPr>
            <sz val="16"/>
            <color indexed="81"/>
            <rFont val="Tahoma"/>
            <family val="2"/>
            <charset val="238"/>
          </rPr>
          <t>a szerződés  VII. 1. pontja szerint</t>
        </r>
        <r>
          <rPr>
            <sz val="9"/>
            <color indexed="81"/>
            <rFont val="Tahoma"/>
            <family val="2"/>
            <charset val="238"/>
          </rPr>
          <t xml:space="preserve">
</t>
        </r>
      </text>
    </comment>
    <comment ref="C60" authorId="1">
      <text>
        <r>
          <rPr>
            <b/>
            <sz val="9"/>
            <color indexed="81"/>
            <rFont val="Tahoma"/>
            <family val="2"/>
            <charset val="238"/>
          </rPr>
          <t>Az összesen mennyiséget kötelezeő az oszlop alján beírni!</t>
        </r>
        <r>
          <rPr>
            <sz val="9"/>
            <color indexed="81"/>
            <rFont val="Tahoma"/>
            <family val="2"/>
            <charset val="238"/>
          </rPr>
          <t xml:space="preserve">
</t>
        </r>
      </text>
    </comment>
    <comment ref="E60" authorId="1">
      <text>
        <r>
          <rPr>
            <sz val="14"/>
            <color indexed="81"/>
            <rFont val="Tahoma"/>
            <family val="2"/>
            <charset val="238"/>
          </rPr>
          <t>Saját nyilvántartás alapján a korábbi elszámolások göngyölített adatait kell beírni</t>
        </r>
      </text>
    </comment>
  </commentList>
</comments>
</file>

<file path=xl/comments3.xml><?xml version="1.0" encoding="utf-8"?>
<comments xmlns="http://schemas.openxmlformats.org/spreadsheetml/2006/main">
  <authors>
    <author>Gaál Arnold</author>
    <author>Bodnár Mária</author>
  </authors>
  <commentList>
    <comment ref="E1" authorId="0">
      <text>
        <r>
          <rPr>
            <b/>
            <sz val="9"/>
            <color indexed="10"/>
            <rFont val="Tahoma"/>
            <family val="2"/>
            <charset val="238"/>
          </rPr>
          <t>Kifizetési kérelem és hiánypótlás esetén töltendő ki!</t>
        </r>
      </text>
    </comment>
    <comment ref="B10" authorId="1">
      <text>
        <r>
          <rPr>
            <b/>
            <sz val="22"/>
            <color indexed="81"/>
            <rFont val="Tahoma"/>
            <family val="2"/>
            <charset val="238"/>
          </rPr>
          <t>Alvállalkozó igénybevétele esetén kitöltendő</t>
        </r>
      </text>
    </comment>
    <comment ref="A12" authorId="0">
      <text>
        <r>
          <rPr>
            <b/>
            <sz val="22"/>
            <color indexed="81"/>
            <rFont val="Tahoma"/>
            <family val="2"/>
            <charset val="238"/>
          </rPr>
          <t>SORSZÁM</t>
        </r>
        <r>
          <rPr>
            <sz val="22"/>
            <color indexed="81"/>
            <rFont val="Tahoma"/>
            <family val="2"/>
            <charset val="238"/>
          </rPr>
          <t xml:space="preserve"> - az oszlop automatikusan számozott és nem módosítható</t>
        </r>
      </text>
    </comment>
    <comment ref="B12" authorId="0">
      <text>
        <r>
          <rPr>
            <b/>
            <sz val="22"/>
            <color indexed="81"/>
            <rFont val="Tahoma"/>
            <family val="2"/>
            <charset val="238"/>
          </rPr>
          <t xml:space="preserve">TELJESÍTÉS DÁTUMA </t>
        </r>
        <r>
          <rPr>
            <sz val="22"/>
            <color indexed="81"/>
            <rFont val="Tahoma"/>
            <family val="2"/>
            <charset val="238"/>
          </rPr>
          <t>– a hulladék első tényleges átadásának időpontja.</t>
        </r>
      </text>
    </comment>
    <comment ref="C12" authorId="0">
      <text>
        <r>
          <rPr>
            <b/>
            <sz val="22"/>
            <color indexed="81"/>
            <rFont val="Tahoma"/>
            <family val="2"/>
            <charset val="238"/>
          </rPr>
          <t>ÁTADÓ NEVE –</t>
        </r>
        <r>
          <rPr>
            <sz val="22"/>
            <color indexed="81"/>
            <rFont val="Tahoma"/>
            <family val="2"/>
            <charset val="238"/>
          </rPr>
          <t xml:space="preserve"> azon átadó megnevezése, aki a hulladékot előkezelésre átadta a gyűjtőnek</t>
        </r>
      </text>
    </comment>
    <comment ref="D12" authorId="0">
      <text>
        <r>
          <rPr>
            <b/>
            <sz val="22"/>
            <color indexed="81"/>
            <rFont val="Tahoma"/>
            <family val="2"/>
            <charset val="238"/>
          </rPr>
          <t xml:space="preserve">ÁTADÓ KTJ SZÁMA – </t>
        </r>
        <r>
          <rPr>
            <sz val="22"/>
            <color indexed="81"/>
            <rFont val="Tahoma"/>
            <family val="2"/>
            <charset val="238"/>
          </rPr>
          <t>kérjük feltüntetni az átadó érintett telephelyét azonosító</t>
        </r>
        <r>
          <rPr>
            <u/>
            <sz val="22"/>
            <color indexed="81"/>
            <rFont val="Tahoma"/>
            <family val="2"/>
            <charset val="238"/>
          </rPr>
          <t xml:space="preserve"> KTJ</t>
        </r>
        <r>
          <rPr>
            <sz val="22"/>
            <color indexed="81"/>
            <rFont val="Tahoma"/>
            <family val="2"/>
            <charset val="238"/>
          </rPr>
          <t xml:space="preserve"> számát ha van, ha nincs akkor a </t>
        </r>
        <r>
          <rPr>
            <u/>
            <sz val="22"/>
            <color indexed="81"/>
            <rFont val="Tahoma"/>
            <family val="2"/>
            <charset val="238"/>
          </rPr>
          <t>település neve</t>
        </r>
        <r>
          <rPr>
            <sz val="22"/>
            <color indexed="81"/>
            <rFont val="Tahoma"/>
            <family val="2"/>
            <charset val="238"/>
          </rPr>
          <t xml:space="preserve"> ahol az átadó a gyűjtést végezte, vagy az összegyűjtött hulladékot tárolta a előkezelés/hasznosításra átadásig</t>
        </r>
      </text>
    </comment>
    <comment ref="E12" authorId="0">
      <text>
        <r>
          <rPr>
            <b/>
            <sz val="22"/>
            <color indexed="81"/>
            <rFont val="Tahoma"/>
            <family val="2"/>
            <charset val="238"/>
          </rPr>
          <t xml:space="preserve">ÁTADÓ ENGEDÉLY SZÁMA – </t>
        </r>
        <r>
          <rPr>
            <sz val="22"/>
            <color indexed="81"/>
            <rFont val="Tahoma"/>
            <family val="2"/>
            <charset val="238"/>
          </rPr>
          <t xml:space="preserve">az átadó hulladékkezelő hulladékkezelési engedélyének száma, mely az adott tevékenységre vonatkozik, ha </t>
        </r>
        <r>
          <rPr>
            <b/>
            <sz val="22"/>
            <color indexed="81"/>
            <rFont val="Tahoma"/>
            <family val="2"/>
            <charset val="238"/>
          </rPr>
          <t>nincs</t>
        </r>
        <r>
          <rPr>
            <sz val="22"/>
            <color indexed="81"/>
            <rFont val="Tahoma"/>
            <family val="2"/>
            <charset val="238"/>
          </rPr>
          <t xml:space="preserve"> kérjük a </t>
        </r>
        <r>
          <rPr>
            <b/>
            <sz val="22"/>
            <color indexed="81"/>
            <rFont val="Tahoma"/>
            <family val="2"/>
            <charset val="238"/>
          </rPr>
          <t>n.a. (nincs adat) rövidítést beírni.</t>
        </r>
      </text>
    </comment>
    <comment ref="F12" authorId="0">
      <text>
        <r>
          <rPr>
            <b/>
            <sz val="22"/>
            <color indexed="81"/>
            <rFont val="Tahoma"/>
            <family val="2"/>
            <charset val="238"/>
          </rPr>
          <t xml:space="preserve">EWC </t>
        </r>
        <r>
          <rPr>
            <sz val="22"/>
            <color indexed="81"/>
            <rFont val="Tahoma"/>
            <family val="2"/>
            <charset val="238"/>
          </rPr>
          <t>–  a program által felajánlott lehetőségekből kell választani az alábbi táblázatokban leírtak szerint</t>
        </r>
      </text>
    </comment>
    <comment ref="G12" authorId="0">
      <text>
        <r>
          <rPr>
            <b/>
            <sz val="22"/>
            <color indexed="81"/>
            <rFont val="Tahoma"/>
            <family val="2"/>
            <charset val="238"/>
          </rPr>
          <t xml:space="preserve">OHÜ AZONOSÍTÓ </t>
        </r>
        <r>
          <rPr>
            <sz val="22"/>
            <color indexed="81"/>
            <rFont val="Tahoma"/>
            <family val="2"/>
            <charset val="238"/>
          </rPr>
          <t>–  a program által felajánlott lehetőségekből kell választani az alábbi táblázatokban leírtak szerint</t>
        </r>
      </text>
    </comment>
    <comment ref="H12" authorId="0">
      <text>
        <r>
          <rPr>
            <b/>
            <sz val="22"/>
            <color indexed="81"/>
            <rFont val="Tahoma"/>
            <family val="2"/>
            <charset val="238"/>
          </rPr>
          <t xml:space="preserve">OHÜ AZONOSÍTÓ MEGNEVEZÉSE </t>
        </r>
        <r>
          <rPr>
            <sz val="22"/>
            <color indexed="81"/>
            <rFont val="Tahoma"/>
            <family val="2"/>
            <charset val="238"/>
          </rPr>
          <t>– az azonosító megadása után automatikusan generálódik</t>
        </r>
      </text>
    </comment>
    <comment ref="I12" authorId="0">
      <text>
        <r>
          <rPr>
            <b/>
            <sz val="22"/>
            <color indexed="81"/>
            <rFont val="Tahoma"/>
            <family val="2"/>
            <charset val="238"/>
          </rPr>
          <t xml:space="preserve">KT KÓD </t>
        </r>
        <r>
          <rPr>
            <sz val="22"/>
            <color indexed="81"/>
            <rFont val="Tahoma"/>
            <family val="2"/>
            <charset val="238"/>
          </rPr>
          <t>– a kód az OHÜ azonosító megadása után automatikusan generálódik</t>
        </r>
      </text>
    </comment>
    <comment ref="K12"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 Ha magánszemély(ek) az átadó(k) és nem készül szállítólevél, kérjük jelölni:</t>
        </r>
        <r>
          <rPr>
            <u/>
            <sz val="22"/>
            <color indexed="81"/>
            <rFont val="Tahoma"/>
            <family val="2"/>
            <charset val="238"/>
          </rPr>
          <t xml:space="preserve"> száll.l. nem kész.,</t>
        </r>
        <r>
          <rPr>
            <sz val="22"/>
            <color indexed="81"/>
            <rFont val="Tahoma"/>
            <family val="2"/>
            <charset val="238"/>
          </rPr>
          <t xml:space="preserve"> ha készül összeítő lista, kérjük a lista/kimutatás azonosítóját megadni.</t>
        </r>
      </text>
    </comment>
    <comment ref="L12" authorId="0">
      <text>
        <r>
          <rPr>
            <b/>
            <sz val="22"/>
            <color indexed="81"/>
            <rFont val="Tahoma"/>
            <family val="2"/>
            <charset val="238"/>
          </rPr>
          <t xml:space="preserve">MÉRLEGJEGY SZÁMA – </t>
        </r>
        <r>
          <rPr>
            <sz val="22"/>
            <color indexed="81"/>
            <rFont val="Tahoma"/>
            <family val="2"/>
            <charset val="238"/>
          </rPr>
          <t>az átvételkor kiállított mérlegelési bizonylat sorszáma. Ha magánszemély(ek) az átadó(k),és készül összesítő kimutatás kérjük az összesítő mérlegjegylista azonosító számát megadni, valamint az összesen átvett mennyiség értéket megadni ezen sor oszlopában.(összesítő lista maximálisan csak egy havi összesítést tartalmazhat)</t>
        </r>
      </text>
    </comment>
    <comment ref="M12"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 Az értéknélküli átadás megjelölése: érték nélkül, valamint ilyen esetben kötelező nyilatkozatot csatolni, az érték nélküli átvételhez. (a nyilatkozat összesített is lehet pl. január hónap)(Időszaki összesítésnél maximálisan csak egy havi elszámolási időszakot lehet összevonni)</t>
        </r>
      </text>
    </comment>
    <comment ref="N12"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 ref="P12" authorId="0">
      <text>
        <r>
          <rPr>
            <b/>
            <sz val="22"/>
            <color indexed="81"/>
            <rFont val="Tahoma"/>
            <family val="2"/>
            <charset val="238"/>
          </rPr>
          <t xml:space="preserve">adott KT kódban ELŐKEZELÉSRE ÁTVETT MENNYISÉG (kg) – </t>
        </r>
        <r>
          <rPr>
            <sz val="22"/>
            <color indexed="81"/>
            <rFont val="Tahoma"/>
            <family val="2"/>
            <charset val="238"/>
          </rPr>
          <t>az elszámolás alapját képező mennyisége egész kilogrammra kerekítve az adott KT kódban</t>
        </r>
        <r>
          <rPr>
            <b/>
            <sz val="22"/>
            <color indexed="81"/>
            <rFont val="Tahoma"/>
            <family val="2"/>
            <charset val="238"/>
          </rPr>
          <t xml:space="preserve">
</t>
        </r>
      </text>
    </comment>
  </commentList>
</comments>
</file>

<file path=xl/comments4.xml><?xml version="1.0" encoding="utf-8"?>
<comments xmlns="http://schemas.openxmlformats.org/spreadsheetml/2006/main">
  <authors>
    <author>Gaál Arnold</author>
  </authors>
  <commentList>
    <comment ref="C1" authorId="0">
      <text>
        <r>
          <rPr>
            <b/>
            <sz val="9"/>
            <color indexed="10"/>
            <rFont val="Tahoma"/>
            <family val="2"/>
            <charset val="238"/>
          </rPr>
          <t>Kifizetési kérelem és hiánypótlás esetén töltendő ki!</t>
        </r>
      </text>
    </comment>
  </commentList>
</comments>
</file>

<file path=xl/comments5.xml><?xml version="1.0" encoding="utf-8"?>
<comments xmlns="http://schemas.openxmlformats.org/spreadsheetml/2006/main">
  <authors>
    <author>Gaál Arnold</author>
    <author>Bodnár Mária</author>
  </authors>
  <commentList>
    <comment ref="E2" authorId="0">
      <text>
        <r>
          <rPr>
            <b/>
            <sz val="9"/>
            <color indexed="10"/>
            <rFont val="Tahoma"/>
            <family val="2"/>
            <charset val="238"/>
          </rPr>
          <t>Kifizetési kérelem és hiánypótlás esetén töltendő ki!</t>
        </r>
      </text>
    </comment>
    <comment ref="E10" authorId="1">
      <text>
        <r>
          <rPr>
            <sz val="36"/>
            <color indexed="81"/>
            <rFont val="Tahoma"/>
            <family val="2"/>
            <charset val="238"/>
          </rPr>
          <t xml:space="preserve">Előkezelő: az a szerződött partner vagy alvállalkozó  aki az előkezelést végezte és a hulladékot további kezelőnek átadta. 
</t>
        </r>
      </text>
    </comment>
    <comment ref="B12" authorId="1">
      <text>
        <r>
          <rPr>
            <b/>
            <sz val="22"/>
            <color indexed="81"/>
            <rFont val="Tahoma"/>
            <family val="2"/>
            <charset val="238"/>
          </rPr>
          <t>Alvállalkozó igénybevétele esetén kitöltendő</t>
        </r>
      </text>
    </comment>
    <comment ref="B13" authorId="1">
      <text>
        <r>
          <rPr>
            <b/>
            <sz val="22"/>
            <color indexed="81"/>
            <rFont val="Tahoma"/>
            <family val="2"/>
            <charset val="238"/>
          </rPr>
          <t xml:space="preserve">Kötelező kitölteni! </t>
        </r>
        <r>
          <rPr>
            <sz val="9"/>
            <color indexed="81"/>
            <rFont val="Tahoma"/>
            <family val="2"/>
            <charset val="238"/>
          </rPr>
          <t xml:space="preserve">
</t>
        </r>
      </text>
    </comment>
    <comment ref="A15" authorId="0">
      <text>
        <r>
          <rPr>
            <b/>
            <sz val="22"/>
            <color indexed="81"/>
            <rFont val="Tahoma"/>
            <family val="2"/>
            <charset val="238"/>
          </rPr>
          <t>SORSZÁM</t>
        </r>
        <r>
          <rPr>
            <sz val="22"/>
            <color indexed="81"/>
            <rFont val="Tahoma"/>
            <family val="2"/>
            <charset val="238"/>
          </rPr>
          <t xml:space="preserve"> - az oszlop automatikusan számozott és nem módosítható</t>
        </r>
      </text>
    </comment>
    <comment ref="C15" authorId="0">
      <text>
        <r>
          <rPr>
            <b/>
            <sz val="22"/>
            <color indexed="81"/>
            <rFont val="Tahoma"/>
            <family val="2"/>
            <charset val="238"/>
          </rPr>
          <t>ÁTVEVŐ/TOVÁBBI KEZELŐ NEVE –</t>
        </r>
        <r>
          <rPr>
            <sz val="22"/>
            <color indexed="81"/>
            <rFont val="Tahoma"/>
            <family val="2"/>
            <charset val="238"/>
          </rPr>
          <t xml:space="preserve"> azon átvevő-további kezelő megnevezése aki az előkezelésből származó hulladékot átveszi és azt tovább előkezeli, hasznosítja, ártalmatlanítja
</t>
        </r>
      </text>
    </comment>
    <comment ref="D15" authorId="0">
      <text>
        <r>
          <rPr>
            <b/>
            <sz val="22"/>
            <color indexed="81"/>
            <rFont val="Tahoma"/>
            <family val="2"/>
            <charset val="238"/>
          </rPr>
          <t xml:space="preserve">ÁTVEVŐ/TOVÁBBI KEZELŐ KTJ SZÁMA – </t>
        </r>
        <r>
          <rPr>
            <sz val="22"/>
            <color indexed="81"/>
            <rFont val="Tahoma"/>
            <family val="2"/>
            <charset val="238"/>
          </rPr>
          <t xml:space="preserve">az átvevő érintett telephelyét azonosító KTJ száma vagy a </t>
        </r>
        <r>
          <rPr>
            <u/>
            <sz val="22"/>
            <color indexed="81"/>
            <rFont val="Tahoma"/>
            <family val="2"/>
            <charset val="238"/>
          </rPr>
          <t>település neve</t>
        </r>
      </text>
    </comment>
    <comment ref="E15" authorId="0">
      <text>
        <r>
          <rPr>
            <b/>
            <sz val="22"/>
            <color indexed="81"/>
            <rFont val="Tahoma"/>
            <family val="2"/>
            <charset val="238"/>
          </rPr>
          <t xml:space="preserve">OHÜ AZONOSÍTÓ </t>
        </r>
        <r>
          <rPr>
            <sz val="22"/>
            <color indexed="81"/>
            <rFont val="Tahoma"/>
            <family val="2"/>
            <charset val="238"/>
          </rPr>
          <t>–  a program által felajánlott lehetőségekből kell választani a kitöltési útmutató leírása szerint</t>
        </r>
      </text>
    </comment>
    <comment ref="F15" authorId="0">
      <text>
        <r>
          <rPr>
            <b/>
            <sz val="22"/>
            <color indexed="81"/>
            <rFont val="Tahoma"/>
            <family val="2"/>
            <charset val="238"/>
          </rPr>
          <t xml:space="preserve">OHÜ AZONOSÍTÓ MEGNEVEZÉSE </t>
        </r>
        <r>
          <rPr>
            <sz val="22"/>
            <color indexed="81"/>
            <rFont val="Tahoma"/>
            <family val="2"/>
            <charset val="238"/>
          </rPr>
          <t>– az azonosító megadása után automatikusan generálódik</t>
        </r>
      </text>
    </comment>
    <comment ref="G15" authorId="1">
      <text>
        <r>
          <rPr>
            <b/>
            <sz val="22"/>
            <color indexed="81"/>
            <rFont val="Tahoma"/>
            <family val="2"/>
            <charset val="238"/>
          </rPr>
          <t xml:space="preserve">KEZELÉS TÍPUSA- </t>
        </r>
        <r>
          <rPr>
            <sz val="22"/>
            <color indexed="81"/>
            <rFont val="Tahoma"/>
            <family val="2"/>
            <charset val="238"/>
          </rPr>
          <t xml:space="preserve">kötelező kitölteni
</t>
        </r>
        <r>
          <rPr>
            <sz val="9"/>
            <color indexed="81"/>
            <rFont val="Tahoma"/>
            <family val="2"/>
            <charset val="238"/>
          </rPr>
          <t xml:space="preserve">
</t>
        </r>
      </text>
    </comment>
    <comment ref="H15" authorId="1">
      <text>
        <r>
          <rPr>
            <b/>
            <sz val="22"/>
            <color indexed="81"/>
            <rFont val="Tahoma"/>
            <family val="2"/>
            <charset val="238"/>
          </rPr>
          <t>KEZELÉS TÍPUSA MEGNEVEZÉS</t>
        </r>
        <r>
          <rPr>
            <sz val="22"/>
            <color indexed="81"/>
            <rFont val="Tahoma"/>
            <family val="2"/>
            <charset val="238"/>
          </rPr>
          <t>-a HKT kód megadása után automatikusan generálódik</t>
        </r>
        <r>
          <rPr>
            <sz val="9"/>
            <color indexed="81"/>
            <rFont val="Tahoma"/>
            <family val="2"/>
            <charset val="238"/>
          </rPr>
          <t xml:space="preserve">
</t>
        </r>
      </text>
    </comment>
    <comment ref="I15" authorId="0">
      <text>
        <r>
          <rPr>
            <b/>
            <sz val="22"/>
            <color indexed="81"/>
            <rFont val="Tahoma"/>
            <family val="2"/>
            <charset val="238"/>
          </rPr>
          <t xml:space="preserve">KT KÓD </t>
        </r>
        <r>
          <rPr>
            <sz val="22"/>
            <color indexed="81"/>
            <rFont val="Tahoma"/>
            <family val="2"/>
            <charset val="238"/>
          </rPr>
          <t>– a kód az OHÜ azonosító megadása után automatikusan generálódik</t>
        </r>
      </text>
    </comment>
    <comment ref="J15" authorId="1">
      <text>
        <r>
          <rPr>
            <b/>
            <sz val="22"/>
            <color indexed="81"/>
            <rFont val="Tahoma"/>
            <family val="2"/>
            <charset val="238"/>
          </rPr>
          <t xml:space="preserve">EWC KÓD- </t>
        </r>
        <r>
          <rPr>
            <sz val="22"/>
            <color indexed="81"/>
            <rFont val="Tahoma"/>
            <family val="2"/>
            <charset val="238"/>
          </rPr>
          <t>kötelezeő megadni</t>
        </r>
        <r>
          <rPr>
            <sz val="9"/>
            <color indexed="81"/>
            <rFont val="Tahoma"/>
            <family val="2"/>
            <charset val="238"/>
          </rPr>
          <t xml:space="preserve">
</t>
        </r>
      </text>
    </comment>
    <comment ref="K15" authorId="1">
      <text>
        <r>
          <rPr>
            <b/>
            <sz val="22"/>
            <color indexed="81"/>
            <rFont val="Tahoma"/>
            <family val="2"/>
            <charset val="238"/>
          </rPr>
          <t xml:space="preserve">EWC KÓD RÖVID MEGNEVEZÉS- </t>
        </r>
        <r>
          <rPr>
            <sz val="22"/>
            <color indexed="81"/>
            <rFont val="Tahoma"/>
            <family val="2"/>
            <charset val="238"/>
          </rPr>
          <t xml:space="preserve">kötelezeő megadni
 </t>
        </r>
      </text>
    </comment>
    <comment ref="L15"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 Ha  nem készül szállítólevél, kérjük jelölni:</t>
        </r>
        <r>
          <rPr>
            <u/>
            <sz val="22"/>
            <color indexed="81"/>
            <rFont val="Tahoma"/>
            <family val="2"/>
            <charset val="238"/>
          </rPr>
          <t xml:space="preserve"> száll.l. nem kész.,</t>
        </r>
        <r>
          <rPr>
            <sz val="22"/>
            <color indexed="81"/>
            <rFont val="Tahoma"/>
            <family val="2"/>
            <charset val="238"/>
          </rPr>
          <t xml:space="preserve"> ha száll.lev helyett  K jegy vagy SZ jegy készül kérjük azt feltüntetni</t>
        </r>
      </text>
    </comment>
    <comment ref="M15"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N15"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t>
        </r>
      </text>
    </comment>
    <comment ref="O15"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List>
</comments>
</file>

<file path=xl/comments6.xml><?xml version="1.0" encoding="utf-8"?>
<comments xmlns="http://schemas.openxmlformats.org/spreadsheetml/2006/main">
  <authors>
    <author>Gaál Arnold</author>
  </authors>
  <commentList>
    <comment ref="C1" authorId="0">
      <text>
        <r>
          <rPr>
            <b/>
            <sz val="9"/>
            <color indexed="10"/>
            <rFont val="Tahoma"/>
            <family val="2"/>
            <charset val="238"/>
          </rPr>
          <t>Kifizetési kérelem és hiánypótlás esetén töltendő ki!</t>
        </r>
      </text>
    </comment>
  </commentList>
</comments>
</file>

<file path=xl/comments7.xml><?xml version="1.0" encoding="utf-8"?>
<comments xmlns="http://schemas.openxmlformats.org/spreadsheetml/2006/main">
  <authors>
    <author>Gaál Arnold</author>
  </authors>
  <commentList>
    <comment ref="C1" authorId="0">
      <text>
        <r>
          <rPr>
            <b/>
            <sz val="9"/>
            <color indexed="10"/>
            <rFont val="Tahoma"/>
            <family val="2"/>
            <charset val="238"/>
          </rPr>
          <t>Kifizetési kérelem és hiánypótlás esetén töltendő ki!</t>
        </r>
      </text>
    </comment>
  </commentList>
</comments>
</file>

<file path=xl/comments8.xml><?xml version="1.0" encoding="utf-8"?>
<comments xmlns="http://schemas.openxmlformats.org/spreadsheetml/2006/main">
  <authors>
    <author>Gaál Arnold</author>
    <author>Bodnár Mária</author>
  </authors>
  <commentList>
    <comment ref="C1" authorId="0">
      <text>
        <r>
          <rPr>
            <b/>
            <sz val="9"/>
            <color indexed="10"/>
            <rFont val="Tahoma"/>
            <family val="2"/>
            <charset val="238"/>
          </rPr>
          <t>Kifizetési kérelem és hiánypótlás esetén töltendő ki!</t>
        </r>
      </text>
    </comment>
    <comment ref="E17" authorId="1">
      <text>
        <r>
          <rPr>
            <sz val="14"/>
            <color indexed="81"/>
            <rFont val="Tahoma"/>
            <family val="2"/>
            <charset val="238"/>
          </rPr>
          <t>a 2 sz. nyilatkozatok összesített érkékét kell beírni</t>
        </r>
      </text>
    </comment>
  </commentList>
</comments>
</file>

<file path=xl/comments9.xml><?xml version="1.0" encoding="utf-8"?>
<comments xmlns="http://schemas.openxmlformats.org/spreadsheetml/2006/main">
  <authors>
    <author>Gaál Arnold</author>
  </authors>
  <commentList>
    <comment ref="A4" authorId="0">
      <text>
        <r>
          <rPr>
            <b/>
            <sz val="9"/>
            <color indexed="10"/>
            <rFont val="Tahoma"/>
            <family val="2"/>
            <charset val="238"/>
          </rPr>
          <t>Kifizetési kérelem és hiánypótlás esetén töltendő ki!</t>
        </r>
      </text>
    </comment>
  </commentList>
</comments>
</file>

<file path=xl/sharedStrings.xml><?xml version="1.0" encoding="utf-8"?>
<sst xmlns="http://schemas.openxmlformats.org/spreadsheetml/2006/main" count="26075" uniqueCount="3542">
  <si>
    <t xml:space="preserve">év  </t>
  </si>
  <si>
    <t>ÖSSZESEN:</t>
  </si>
  <si>
    <t>FŐLAP</t>
  </si>
  <si>
    <t>SOR-SZÁM</t>
  </si>
  <si>
    <t>TELJESÍTÉS DÁTUMA</t>
  </si>
  <si>
    <t>Adószám:</t>
  </si>
  <si>
    <t>IGÉNYELT DÍJ                                         (Ft)</t>
  </si>
  <si>
    <t>DÍJTÉTEL
(Ft/kg)</t>
  </si>
  <si>
    <t>OHÜ                             AZONOSÍTÓ</t>
  </si>
  <si>
    <t>ANYAGÁRAM MEGNEVEZÉSE</t>
  </si>
  <si>
    <t>Kitöltés dátuma:</t>
  </si>
  <si>
    <t>Név:</t>
  </si>
  <si>
    <t>P.H.</t>
  </si>
  <si>
    <t>P.  H.</t>
  </si>
  <si>
    <t>Szerződött partner:</t>
  </si>
  <si>
    <t>EU adószáma:</t>
  </si>
  <si>
    <t>Kapcsolattartó neve:</t>
  </si>
  <si>
    <t>Kifizetési kérelem</t>
  </si>
  <si>
    <t>OHÜ AZONOSÍTÓ</t>
  </si>
  <si>
    <t>1.</t>
  </si>
  <si>
    <t>2.</t>
  </si>
  <si>
    <t>3.</t>
  </si>
  <si>
    <t>4.</t>
  </si>
  <si>
    <t>5.</t>
  </si>
  <si>
    <t>6.</t>
  </si>
  <si>
    <t>7.</t>
  </si>
  <si>
    <t>8.</t>
  </si>
  <si>
    <t>9.</t>
  </si>
  <si>
    <t>10.</t>
  </si>
  <si>
    <t>11.</t>
  </si>
  <si>
    <t>12.</t>
  </si>
  <si>
    <t>13.</t>
  </si>
  <si>
    <t>14.</t>
  </si>
  <si>
    <t>15.</t>
  </si>
  <si>
    <t>16.</t>
  </si>
  <si>
    <t>17.</t>
  </si>
  <si>
    <t>18.</t>
  </si>
  <si>
    <t>19.</t>
  </si>
  <si>
    <t>20.</t>
  </si>
  <si>
    <t>Elérhetősége:</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</si>
  <si>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</si>
  <si>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</si>
  <si>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</si>
  <si>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</si>
  <si>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</si>
  <si>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</si>
  <si>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</si>
  <si>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</si>
  <si>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</si>
  <si>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</si>
  <si>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</si>
  <si>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</si>
  <si>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</si>
  <si>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</si>
  <si>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</si>
  <si>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</si>
  <si>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</si>
  <si>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</si>
  <si>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</si>
  <si>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</si>
  <si>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</si>
  <si>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</si>
  <si>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</si>
  <si>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</si>
  <si>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</si>
  <si>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</si>
  <si>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</si>
  <si>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</si>
  <si>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</si>
  <si>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</si>
  <si>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</si>
  <si>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</si>
  <si>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</si>
  <si>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</si>
  <si>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</si>
  <si>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</si>
  <si>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</si>
  <si>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</si>
  <si>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</si>
  <si>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</si>
  <si>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</si>
  <si>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</si>
  <si>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</si>
  <si>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</si>
  <si>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</si>
  <si>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</si>
  <si>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</si>
  <si>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</si>
  <si>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</si>
  <si>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</si>
  <si>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</si>
  <si>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</si>
  <si>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</si>
  <si>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</si>
  <si>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</si>
  <si>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</si>
  <si>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</si>
  <si>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</si>
  <si>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</si>
  <si>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</si>
  <si>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</si>
  <si>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</si>
  <si>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</si>
  <si>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</si>
  <si>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</si>
  <si>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</si>
  <si>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</si>
  <si>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</si>
  <si>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</si>
  <si>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</si>
  <si>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</si>
  <si>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</si>
  <si>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</si>
  <si>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</si>
  <si>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</si>
  <si>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</si>
  <si>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</si>
  <si>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</si>
  <si>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</si>
  <si>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</si>
  <si>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</si>
  <si>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</si>
  <si>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</si>
  <si>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</si>
  <si>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</si>
  <si>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</si>
  <si>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</si>
  <si>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</si>
  <si>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</si>
  <si>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</si>
  <si>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</si>
  <si>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</si>
  <si>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</si>
  <si>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</si>
  <si>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</si>
  <si>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</si>
  <si>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</si>
  <si>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</si>
  <si>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</si>
  <si>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</si>
  <si>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</si>
  <si>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</si>
  <si>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</si>
  <si>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</si>
  <si>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</si>
  <si>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</si>
  <si>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</si>
  <si>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</si>
  <si>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</si>
  <si>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</si>
  <si>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</si>
  <si>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</si>
  <si>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</si>
  <si>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</si>
  <si>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</si>
  <si>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</si>
  <si>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</si>
  <si>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</si>
  <si>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</si>
  <si>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</si>
  <si>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</si>
  <si>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</si>
  <si>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</si>
  <si>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</si>
  <si>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</si>
  <si>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</si>
  <si>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</si>
  <si>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</si>
  <si>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</si>
  <si>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</si>
  <si>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</si>
  <si>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</si>
  <si>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</si>
  <si>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</si>
  <si>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</si>
  <si>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</si>
  <si>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</si>
  <si>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</si>
  <si>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</si>
  <si>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</si>
  <si>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</si>
  <si>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</si>
  <si>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</si>
  <si>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</si>
  <si>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</si>
  <si>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</si>
  <si>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</si>
  <si>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</si>
  <si>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</si>
  <si>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</si>
  <si>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</si>
  <si>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</si>
  <si>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</si>
  <si>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</si>
  <si>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</si>
  <si>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</si>
  <si>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</si>
  <si>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</si>
  <si>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</si>
  <si>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</si>
  <si>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</si>
  <si>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</si>
  <si>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</si>
  <si>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</si>
  <si>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</si>
  <si>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</si>
  <si>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</si>
  <si>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</si>
  <si>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</si>
  <si>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</si>
  <si>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</si>
  <si>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</si>
  <si>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</si>
  <si>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</si>
  <si>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</si>
  <si>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</si>
  <si>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</si>
  <si>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</si>
  <si>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</si>
  <si>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</si>
  <si>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</si>
  <si>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</si>
  <si>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</si>
  <si>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</si>
  <si>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</si>
  <si>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</si>
  <si>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</si>
  <si>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</si>
  <si>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</si>
  <si>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</si>
  <si>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</si>
  <si>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</si>
  <si>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</si>
  <si>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</si>
  <si>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</si>
  <si>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</si>
  <si>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</si>
  <si>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</si>
  <si>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</si>
  <si>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</si>
  <si>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</si>
  <si>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</si>
  <si>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</si>
  <si>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</si>
  <si>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</si>
  <si>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</si>
  <si>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</si>
  <si>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</si>
  <si>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</si>
  <si>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</si>
  <si>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</si>
  <si>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</si>
  <si>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</si>
  <si>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</si>
  <si>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</si>
  <si>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</si>
  <si>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</si>
  <si>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</si>
  <si>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</si>
  <si>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</si>
  <si>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</si>
  <si>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</si>
  <si>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</si>
  <si>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</si>
  <si>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</si>
  <si>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</si>
  <si>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</si>
  <si>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</si>
  <si>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</si>
  <si>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</si>
  <si>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</si>
  <si>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</si>
  <si>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</si>
  <si>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</si>
  <si>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</si>
  <si>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</si>
  <si>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</si>
  <si>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</si>
  <si>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</si>
  <si>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</si>
  <si>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</si>
  <si>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</si>
  <si>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</si>
  <si>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</si>
  <si>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</si>
  <si>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</si>
  <si>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</si>
  <si>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</si>
  <si>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</si>
  <si>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</si>
  <si>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</si>
  <si>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</si>
  <si>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</si>
  <si>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</si>
  <si>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</si>
  <si>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</si>
  <si>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</si>
  <si>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</si>
  <si>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</si>
  <si>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</si>
  <si>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</si>
  <si>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</si>
  <si>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</si>
  <si>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</si>
  <si>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</si>
  <si>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</si>
  <si>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</si>
  <si>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</si>
  <si>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</si>
  <si>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</si>
  <si>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</si>
  <si>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</si>
  <si>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</si>
  <si>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</si>
  <si>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</si>
  <si>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</si>
  <si>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</si>
  <si>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</si>
  <si>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</si>
  <si>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</si>
  <si>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KEZELÉS TÍPUSA</t>
  </si>
  <si>
    <t xml:space="preserve">Átadott mennyiség összesen: </t>
  </si>
  <si>
    <t>KEZELÉSRE ÁTADOTT MENNYISÉG (kg)</t>
  </si>
  <si>
    <t>Kezelő neve:</t>
  </si>
  <si>
    <t>Adószáma:</t>
  </si>
  <si>
    <t>Székhelye:</t>
  </si>
  <si>
    <t>VPID-száma (ha van):</t>
  </si>
  <si>
    <t>KÜJ-száma (ha van):</t>
  </si>
  <si>
    <t>HAVI KEZELŐI NYILATKOZAT</t>
  </si>
  <si>
    <t>Előkezelő</t>
  </si>
  <si>
    <t>ÁTVEVŐ TOVÁBBI KEZELŐ NEVE</t>
  </si>
  <si>
    <t>előkezelés (további kezelésre történő átadás)</t>
  </si>
  <si>
    <t>Címe:</t>
  </si>
  <si>
    <t>KEZELÉS TÍPUSA (HKT kód)</t>
  </si>
  <si>
    <t>KEZELÉS TÍPUSA (megnevezés)</t>
  </si>
  <si>
    <t>– hulladékkezelés esetén (belső technikai kód)</t>
  </si>
  <si>
    <t>010</t>
  </si>
  <si>
    <t>– visszavett hulladék mennyisége összesen (011+012)</t>
  </si>
  <si>
    <t>011</t>
  </si>
  <si>
    <t>– lakosságtól visszavett hulladék mennyisége esetén</t>
  </si>
  <si>
    <t>012</t>
  </si>
  <si>
    <t>– nem lakosságtól visszavett hulladék mennyisége esetén</t>
  </si>
  <si>
    <t>– begyűjtött hulladék mennyisége esetén (101+102)</t>
  </si>
  <si>
    <t>– lakossági szelektív hulladékgyűjtésből begyűjtött hulladék mennyisége esetén</t>
  </si>
  <si>
    <t>– nem lakossági szelektív hulladékgyűjtésből begyűjtött hulladék mennyisége esetén</t>
  </si>
  <si>
    <t>– készletezett hulladék mennyisége esetén</t>
  </si>
  <si>
    <t>– előkezelt hulladék mennyisége esetén</t>
  </si>
  <si>
    <t>– előkezelt (válogatás) hulladék mennyisége esetén</t>
  </si>
  <si>
    <t>– előkezelt (bontás) hulladék mennyisége esetén</t>
  </si>
  <si>
    <t>– összes hasznosított hulladék mennyisége esetén</t>
  </si>
  <si>
    <t>– anyagában hasznosított hulladék mennyisége esetén</t>
  </si>
  <si>
    <t>– biológiai úton anyagában hasznosított hulladék mennyisége esetén</t>
  </si>
  <si>
    <t>– újrafeldolgozással anyagában hasznosított hulladék mennyisége esetén</t>
  </si>
  <si>
    <t>– visszanyeréssel alapanyaggá átalakított, anyagában hasznosított hulladék mennyisége esetén</t>
  </si>
  <si>
    <t>– egyéb, anyagában hasznosított hulladék mennyisége esetén</t>
  </si>
  <si>
    <t>– energetikai úton hasznosított hulladék mennyisége esetén</t>
  </si>
  <si>
    <t>– hulladékégetőben energetikai hasznosítással történő elégetés esetén</t>
  </si>
  <si>
    <t>– energia visszanyerés esetén</t>
  </si>
  <si>
    <t>– más módon hasznosított hulladék mennyisége esetén</t>
  </si>
  <si>
    <t>– ártalmatlanított hulladék mennyisége esetén</t>
  </si>
  <si>
    <t>– elégetéssel ártalmatlanított hulladék mennyisége esetén</t>
  </si>
  <si>
    <t>– lerakással ártalmatlanított hulladék mennyisége esetén</t>
  </si>
  <si>
    <t>– más kémiai, biológiai, fizikai eljárással ártalmatlanított hulladék mennyisége esetén</t>
  </si>
  <si>
    <t>OHÜ partnerazonosító</t>
  </si>
  <si>
    <t>Kitöltő neve:</t>
  </si>
  <si>
    <t>Beosztás:</t>
  </si>
  <si>
    <t>Elérhetőség:</t>
  </si>
  <si>
    <t>TELJESÍTÉS DÁTUM</t>
  </si>
  <si>
    <t>Érvényessége:</t>
  </si>
  <si>
    <t>HKT szerinti megbontás '310' kódra összesen:</t>
  </si>
  <si>
    <t>HKT szerinti megbontás '320' kódra összesen:</t>
  </si>
  <si>
    <t>HKT szerinti megbontás '510' kódra összesen:</t>
  </si>
  <si>
    <t>HKT szerinti megbontás '520' kódra összesen:</t>
  </si>
  <si>
    <t>EWC</t>
  </si>
  <si>
    <t>"K"jegy/"SZ"jegy</t>
  </si>
  <si>
    <t>Átadó (kezelő)</t>
  </si>
  <si>
    <t>130013012</t>
  </si>
  <si>
    <t>230013012</t>
  </si>
  <si>
    <t>130023012</t>
  </si>
  <si>
    <t>230023012</t>
  </si>
  <si>
    <t>Időszak:</t>
  </si>
  <si>
    <t>Év:</t>
  </si>
  <si>
    <t>hónap:</t>
  </si>
  <si>
    <t>További kezelésre történő átadás</t>
  </si>
  <si>
    <t>Előkezelésre átadott mennyiség (kg)</t>
  </si>
  <si>
    <t>begyűjtés (előkezelésre történő átvétel)</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</si>
  <si>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</si>
  <si>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</si>
  <si>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</si>
  <si>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</si>
  <si>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</si>
  <si>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</si>
  <si>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</si>
  <si>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</si>
  <si>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</si>
  <si>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</si>
  <si>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</si>
  <si>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</si>
  <si>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</si>
  <si>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</si>
  <si>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</si>
  <si>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</si>
  <si>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</si>
  <si>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</si>
  <si>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</si>
  <si>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</si>
  <si>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</si>
  <si>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</si>
  <si>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</si>
  <si>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</si>
  <si>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</si>
  <si>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</si>
  <si>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</si>
  <si>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</si>
  <si>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</si>
  <si>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</si>
  <si>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</si>
  <si>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</si>
  <si>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</si>
  <si>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</si>
  <si>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</si>
  <si>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</si>
  <si>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</si>
  <si>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</si>
  <si>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</si>
  <si>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</si>
  <si>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</si>
  <si>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</si>
  <si>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</si>
  <si>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</si>
  <si>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</si>
  <si>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</si>
  <si>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</si>
  <si>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</si>
  <si>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</si>
  <si>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</si>
  <si>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</si>
  <si>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</si>
  <si>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</si>
  <si>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</si>
  <si>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</si>
  <si>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</si>
  <si>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</si>
  <si>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</si>
  <si>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</si>
  <si>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</si>
  <si>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</si>
  <si>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</si>
  <si>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</si>
  <si>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</si>
  <si>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</si>
  <si>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</si>
  <si>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</si>
  <si>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</si>
  <si>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</si>
  <si>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</si>
  <si>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</si>
  <si>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</si>
  <si>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</si>
  <si>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</si>
  <si>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</si>
  <si>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</si>
  <si>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</si>
  <si>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</si>
  <si>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</si>
  <si>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</si>
  <si>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</si>
  <si>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</si>
  <si>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</si>
  <si>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</si>
  <si>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</si>
  <si>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</si>
  <si>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</si>
  <si>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</si>
  <si>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</si>
  <si>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</si>
  <si>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</si>
  <si>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</si>
  <si>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</si>
  <si>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</si>
  <si>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</si>
  <si>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</si>
  <si>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</si>
  <si>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</si>
  <si>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</si>
  <si>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</si>
  <si>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</si>
  <si>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</si>
  <si>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</si>
  <si>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</si>
  <si>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</si>
  <si>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</si>
  <si>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</si>
  <si>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</si>
  <si>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</si>
  <si>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</si>
  <si>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</si>
  <si>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</si>
  <si>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</si>
  <si>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</si>
  <si>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</si>
  <si>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</si>
  <si>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</si>
  <si>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</si>
  <si>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</si>
  <si>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</si>
  <si>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</si>
  <si>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</si>
  <si>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</si>
  <si>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</si>
  <si>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</si>
  <si>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</si>
  <si>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</si>
  <si>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</si>
  <si>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</si>
  <si>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</si>
  <si>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</si>
  <si>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</si>
  <si>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</si>
  <si>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</si>
  <si>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</si>
  <si>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</si>
  <si>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</si>
  <si>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</si>
  <si>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</si>
  <si>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</si>
  <si>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</si>
  <si>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</si>
  <si>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</si>
  <si>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</si>
  <si>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</si>
  <si>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</si>
  <si>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</si>
  <si>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</si>
  <si>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</si>
  <si>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</si>
  <si>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</si>
  <si>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</si>
  <si>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</si>
  <si>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</si>
  <si>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</si>
  <si>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</si>
  <si>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</si>
  <si>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</si>
  <si>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</si>
  <si>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</si>
  <si>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</si>
  <si>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</si>
  <si>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</si>
  <si>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</si>
  <si>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</si>
  <si>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</si>
  <si>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</si>
  <si>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</si>
  <si>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</si>
  <si>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</si>
  <si>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</si>
  <si>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</si>
  <si>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</si>
  <si>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</si>
  <si>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</si>
  <si>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</si>
  <si>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</si>
  <si>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</si>
  <si>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</si>
  <si>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</si>
  <si>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</si>
  <si>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</si>
  <si>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</si>
  <si>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</si>
  <si>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</si>
  <si>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</si>
  <si>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</si>
  <si>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</si>
  <si>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</si>
  <si>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</si>
  <si>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</si>
  <si>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</si>
  <si>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</si>
  <si>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</si>
  <si>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</si>
  <si>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</si>
  <si>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</si>
  <si>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</si>
  <si>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</si>
  <si>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</si>
  <si>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</si>
  <si>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</si>
  <si>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</si>
  <si>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</si>
  <si>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</si>
  <si>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</si>
  <si>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</si>
  <si>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</si>
  <si>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</si>
  <si>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</si>
  <si>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</si>
  <si>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</si>
  <si>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</si>
  <si>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</si>
  <si>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</si>
  <si>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</si>
  <si>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</si>
  <si>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</si>
  <si>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</si>
  <si>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</si>
  <si>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</si>
  <si>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</si>
  <si>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</si>
  <si>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</si>
  <si>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</si>
  <si>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</si>
  <si>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</si>
  <si>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</si>
  <si>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</si>
  <si>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</si>
  <si>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</si>
  <si>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</si>
  <si>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</si>
  <si>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</si>
  <si>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</si>
  <si>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</si>
  <si>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</si>
  <si>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</si>
  <si>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</si>
  <si>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</si>
  <si>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</si>
  <si>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</si>
  <si>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</si>
  <si>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</si>
  <si>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</si>
  <si>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</si>
  <si>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</si>
  <si>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</si>
  <si>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</si>
  <si>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</si>
  <si>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</si>
  <si>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</si>
  <si>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</si>
  <si>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</si>
  <si>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</si>
  <si>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</si>
  <si>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</si>
  <si>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</si>
  <si>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</si>
  <si>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</si>
  <si>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</si>
  <si>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</si>
  <si>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</si>
  <si>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</si>
  <si>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</si>
  <si>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</si>
  <si>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</si>
  <si>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</si>
  <si>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</si>
  <si>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</si>
  <si>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</si>
  <si>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</si>
  <si>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</si>
  <si>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</si>
  <si>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</si>
  <si>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</si>
  <si>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</si>
  <si>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</si>
  <si>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</si>
  <si>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</si>
  <si>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</si>
  <si>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</si>
  <si>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</si>
  <si>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</si>
  <si>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</si>
  <si>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</si>
  <si>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</si>
  <si>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</si>
  <si>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</si>
  <si>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</si>
  <si>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</si>
  <si>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</si>
  <si>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</si>
  <si>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</si>
  <si>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</si>
  <si>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</si>
  <si>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</si>
  <si>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</si>
  <si>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</si>
  <si>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</si>
  <si>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</si>
  <si>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</si>
  <si>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</si>
  <si>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</si>
  <si>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</si>
  <si>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</si>
  <si>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</si>
  <si>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</si>
  <si>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</si>
  <si>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</si>
  <si>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</si>
  <si>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</si>
  <si>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</si>
  <si>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</si>
  <si>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</si>
  <si>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</si>
  <si>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</si>
  <si>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</si>
  <si>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</si>
  <si>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</si>
  <si>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</si>
  <si>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</si>
  <si>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</si>
  <si>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</si>
  <si>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</si>
  <si>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</si>
  <si>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</si>
  <si>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</si>
  <si>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</si>
  <si>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</si>
  <si>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</si>
  <si>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</si>
  <si>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</si>
  <si>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</si>
  <si>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</si>
  <si>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</si>
  <si>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</si>
  <si>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</si>
  <si>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</si>
  <si>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</si>
  <si>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</si>
  <si>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</si>
  <si>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</si>
  <si>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</si>
  <si>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</si>
  <si>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</si>
  <si>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</si>
  <si>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</si>
  <si>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</si>
  <si>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</si>
  <si>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</si>
  <si>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</si>
  <si>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</si>
  <si>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</si>
  <si>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</si>
  <si>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</si>
  <si>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</si>
  <si>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</si>
  <si>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</si>
  <si>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</si>
  <si>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</si>
  <si>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</si>
  <si>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</si>
  <si>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</si>
  <si>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</si>
  <si>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</si>
  <si>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</si>
  <si>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</si>
  <si>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</si>
  <si>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</si>
  <si>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</si>
  <si>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</si>
  <si>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</si>
  <si>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</si>
  <si>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</si>
  <si>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</si>
  <si>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</si>
  <si>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</si>
  <si>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</si>
  <si>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</si>
  <si>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</si>
  <si>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</si>
  <si>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</si>
  <si>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</si>
  <si>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</si>
  <si>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</si>
  <si>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</si>
  <si>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</si>
  <si>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</si>
  <si>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</si>
  <si>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</si>
  <si>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</si>
  <si>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</si>
  <si>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</si>
  <si>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</si>
  <si>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</si>
  <si>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</si>
  <si>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</si>
  <si>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</si>
  <si>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</si>
  <si>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</si>
  <si>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</si>
  <si>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</si>
  <si>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</si>
  <si>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</si>
  <si>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</si>
  <si>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</si>
  <si>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</si>
  <si>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</si>
  <si>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</si>
  <si>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</si>
  <si>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</si>
  <si>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</si>
  <si>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</si>
  <si>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</si>
  <si>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</si>
  <si>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</si>
  <si>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</si>
  <si>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</si>
  <si>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</si>
  <si>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</si>
  <si>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</si>
  <si>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</si>
  <si>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</si>
  <si>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</si>
  <si>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</si>
  <si>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</si>
  <si>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</si>
  <si>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</si>
  <si>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</si>
  <si>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</si>
  <si>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</si>
  <si>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</si>
  <si>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</si>
  <si>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</si>
  <si>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</si>
  <si>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</si>
  <si>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</si>
  <si>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</si>
  <si>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</si>
  <si>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</si>
  <si>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</si>
  <si>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</si>
  <si>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</si>
  <si>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</si>
  <si>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</si>
  <si>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</si>
  <si>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</si>
  <si>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</si>
  <si>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</si>
  <si>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</si>
  <si>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</si>
  <si>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</si>
  <si>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</si>
  <si>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</si>
  <si>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</si>
  <si>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</si>
  <si>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</si>
  <si>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</si>
  <si>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</si>
  <si>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</si>
  <si>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</si>
  <si>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</si>
  <si>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</si>
  <si>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</si>
  <si>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</si>
  <si>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</si>
  <si>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</si>
  <si>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</si>
  <si>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</si>
  <si>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</si>
  <si>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</si>
  <si>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</si>
  <si>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</si>
  <si>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</si>
  <si>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</si>
  <si>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</si>
  <si>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</si>
  <si>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</si>
  <si>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</si>
  <si>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</si>
  <si>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</si>
  <si>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</si>
  <si>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</si>
  <si>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</si>
  <si>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</si>
  <si>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</si>
  <si>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</si>
  <si>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</si>
  <si>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</si>
  <si>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</si>
  <si>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</si>
  <si>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</si>
  <si>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</si>
  <si>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</si>
  <si>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</si>
  <si>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</si>
  <si>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</si>
  <si>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</si>
  <si>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</si>
  <si>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</si>
  <si>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</si>
  <si>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</si>
  <si>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</si>
  <si>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</si>
  <si>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</si>
  <si>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</si>
  <si>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</si>
  <si>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</si>
  <si>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</si>
  <si>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</si>
  <si>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</si>
  <si>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</si>
  <si>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</si>
  <si>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</si>
  <si>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</si>
  <si>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</si>
  <si>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</si>
  <si>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</si>
  <si>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</si>
  <si>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</si>
  <si>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</si>
  <si>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</si>
  <si>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</si>
  <si>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</si>
  <si>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</si>
  <si>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</si>
  <si>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</si>
  <si>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</si>
  <si>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</si>
  <si>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</si>
  <si>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</si>
  <si>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</si>
  <si>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</si>
  <si>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</si>
  <si>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</si>
  <si>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</si>
  <si>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</si>
  <si>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</si>
  <si>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</si>
  <si>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</si>
  <si>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</si>
  <si>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</si>
  <si>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</si>
  <si>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</si>
  <si>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</si>
  <si>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</si>
  <si>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</si>
  <si>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</si>
  <si>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</si>
  <si>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</si>
  <si>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</si>
  <si>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</si>
  <si>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</si>
  <si>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</si>
  <si>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</si>
  <si>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</si>
  <si>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</si>
  <si>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</si>
  <si>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</si>
  <si>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</si>
  <si>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</si>
  <si>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</si>
  <si>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</si>
  <si>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</si>
  <si>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</si>
  <si>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</si>
  <si>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</si>
  <si>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</si>
  <si>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</si>
  <si>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</si>
  <si>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</si>
  <si>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</si>
  <si>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</si>
  <si>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</si>
  <si>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</si>
  <si>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</si>
  <si>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</si>
  <si>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</si>
  <si>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</si>
  <si>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</si>
  <si>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</si>
  <si>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</si>
  <si>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</si>
  <si>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</si>
  <si>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</si>
  <si>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</si>
  <si>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</si>
  <si>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</si>
  <si>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</si>
  <si>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</si>
  <si>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</si>
  <si>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</si>
  <si>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</si>
  <si>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</si>
  <si>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</si>
  <si>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</si>
  <si>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</si>
  <si>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</si>
  <si>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</si>
  <si>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</si>
  <si>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</si>
  <si>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</si>
  <si>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</si>
  <si>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</si>
  <si>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</si>
  <si>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</si>
  <si>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</si>
  <si>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</si>
  <si>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</si>
  <si>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</si>
  <si>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</si>
  <si>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</si>
  <si>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</si>
  <si>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</si>
  <si>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</si>
  <si>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</si>
  <si>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</si>
  <si>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</si>
  <si>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</si>
  <si>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</si>
  <si>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</si>
  <si>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</si>
  <si>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</si>
  <si>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</si>
  <si>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</si>
  <si>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</si>
  <si>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</si>
  <si>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</si>
  <si>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</si>
  <si>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</si>
  <si>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</si>
  <si>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</si>
  <si>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</si>
  <si>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</si>
  <si>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</si>
  <si>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</si>
  <si>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</si>
  <si>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</si>
  <si>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</si>
  <si>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</si>
  <si>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</si>
  <si>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</si>
  <si>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</si>
  <si>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</si>
  <si>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</si>
  <si>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</si>
  <si>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</si>
  <si>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</si>
  <si>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</si>
  <si>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</si>
  <si>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</si>
  <si>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</si>
  <si>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</si>
  <si>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</si>
  <si>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</si>
  <si>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</si>
  <si>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</si>
  <si>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</si>
  <si>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</si>
  <si>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</si>
  <si>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</si>
  <si>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</si>
  <si>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</si>
  <si>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</si>
  <si>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</si>
  <si>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</si>
  <si>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</si>
  <si>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</si>
  <si>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</si>
  <si>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</si>
  <si>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</si>
  <si>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</si>
  <si>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</si>
  <si>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</si>
  <si>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</si>
  <si>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</si>
  <si>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</si>
  <si>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</si>
  <si>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</si>
  <si>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</si>
  <si>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</si>
  <si>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</si>
  <si>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</si>
  <si>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</si>
  <si>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</si>
  <si>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</si>
  <si>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</si>
  <si>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</si>
  <si>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</si>
  <si>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</si>
  <si>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</si>
  <si>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</si>
  <si>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</si>
  <si>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</si>
  <si>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</si>
  <si>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</si>
  <si>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</si>
  <si>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</si>
  <si>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</si>
  <si>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</si>
  <si>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</si>
  <si>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</si>
  <si>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</si>
  <si>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</si>
  <si>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</si>
  <si>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</si>
  <si>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</si>
  <si>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</si>
  <si>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</si>
  <si>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</si>
  <si>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</si>
  <si>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</si>
  <si>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</si>
  <si>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</si>
  <si>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</si>
  <si>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</si>
  <si>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</si>
  <si>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</si>
  <si>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</si>
  <si>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</si>
  <si>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</si>
  <si>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</si>
  <si>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</si>
  <si>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</si>
  <si>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</si>
  <si>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</si>
  <si>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</si>
  <si>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</si>
  <si>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</si>
  <si>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</si>
  <si>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</si>
  <si>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</si>
  <si>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</si>
  <si>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</si>
  <si>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</si>
  <si>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</si>
  <si>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</si>
  <si>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</si>
  <si>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</si>
  <si>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</si>
  <si>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</si>
  <si>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</si>
  <si>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</si>
  <si>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</si>
  <si>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</si>
  <si>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</si>
  <si>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</si>
  <si>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</si>
  <si>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</si>
  <si>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</si>
  <si>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</si>
  <si>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</si>
  <si>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</si>
  <si>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</si>
  <si>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</si>
  <si>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</si>
  <si>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</si>
  <si>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</si>
  <si>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</si>
  <si>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</si>
  <si>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</si>
  <si>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</si>
  <si>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</si>
  <si>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</si>
  <si>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</si>
  <si>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</si>
  <si>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</si>
  <si>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</si>
  <si>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</si>
  <si>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</si>
  <si>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</si>
  <si>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</si>
  <si>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</si>
  <si>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</si>
  <si>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</si>
  <si>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</si>
  <si>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</si>
  <si>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</si>
  <si>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</si>
  <si>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</si>
  <si>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</si>
  <si>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</si>
  <si>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</si>
  <si>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</si>
  <si>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</si>
  <si>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</si>
  <si>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</si>
  <si>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</si>
  <si>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</si>
  <si>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</si>
  <si>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</si>
  <si>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</si>
  <si>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</si>
  <si>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</si>
  <si>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</si>
  <si>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</si>
  <si>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</si>
  <si>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</si>
  <si>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</si>
  <si>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</si>
  <si>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</si>
  <si>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</si>
  <si>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</si>
  <si>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</si>
  <si>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</si>
  <si>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</si>
  <si>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</si>
  <si>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</si>
  <si>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</si>
  <si>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</si>
  <si>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</si>
  <si>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</si>
  <si>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</si>
  <si>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</si>
  <si>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</si>
  <si>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</si>
  <si>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</si>
  <si>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</si>
  <si>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</si>
  <si>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</si>
  <si>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</si>
  <si>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</si>
  <si>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</si>
  <si>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</si>
  <si>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</si>
  <si>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</si>
  <si>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</si>
  <si>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</si>
  <si>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</si>
  <si>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</si>
  <si>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</si>
  <si>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</si>
  <si>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</si>
  <si>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</si>
  <si>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</si>
  <si>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</si>
  <si>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</si>
  <si>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</si>
  <si>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</si>
  <si>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</si>
  <si>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</si>
  <si>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</si>
  <si>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</si>
  <si>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</si>
  <si>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</si>
  <si>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</si>
  <si>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</si>
  <si>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</si>
  <si>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</si>
  <si>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</si>
  <si>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</si>
  <si>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</si>
  <si>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</si>
  <si>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</si>
  <si>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</si>
  <si>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</si>
  <si>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</si>
  <si>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</si>
  <si>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</si>
  <si>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</si>
  <si>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</si>
  <si>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</si>
  <si>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</si>
  <si>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</si>
  <si>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</si>
  <si>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</si>
  <si>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</si>
  <si>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</si>
  <si>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</si>
  <si>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</si>
  <si>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</si>
  <si>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</si>
  <si>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</si>
  <si>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</si>
  <si>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</si>
  <si>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</si>
  <si>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</si>
  <si>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</si>
  <si>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</si>
  <si>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</si>
  <si>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</si>
  <si>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</si>
  <si>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</si>
  <si>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</si>
  <si>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</si>
  <si>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</si>
  <si>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</si>
  <si>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</si>
  <si>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</si>
  <si>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</si>
  <si>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</si>
  <si>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</si>
  <si>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</si>
  <si>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</si>
  <si>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</si>
  <si>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</si>
  <si>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</si>
  <si>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</si>
  <si>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</si>
  <si>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</si>
  <si>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</si>
  <si>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</si>
  <si>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</si>
  <si>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</si>
  <si>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</si>
  <si>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</si>
  <si>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</si>
  <si>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</si>
  <si>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</si>
  <si>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</si>
  <si>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</si>
  <si>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</si>
  <si>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</si>
  <si>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</si>
  <si>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</si>
  <si>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</si>
  <si>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</si>
  <si>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</si>
  <si>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</si>
  <si>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</si>
  <si>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</si>
  <si>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</si>
  <si>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</si>
  <si>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</si>
  <si>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</si>
  <si>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</si>
  <si>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</si>
  <si>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</si>
  <si>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</si>
  <si>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</si>
  <si>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</si>
  <si>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</si>
  <si>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</si>
  <si>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</si>
  <si>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</si>
  <si>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</si>
  <si>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</si>
  <si>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</si>
  <si>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</si>
  <si>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</si>
  <si>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</si>
  <si>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</si>
  <si>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</si>
  <si>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</si>
  <si>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</si>
  <si>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</si>
  <si>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</si>
  <si>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</si>
  <si>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</si>
  <si>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</si>
  <si>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</si>
  <si>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</si>
  <si>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</si>
  <si>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</si>
  <si>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</si>
  <si>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</si>
  <si>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</si>
  <si>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</si>
  <si>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</si>
  <si>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</si>
  <si>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</si>
  <si>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</si>
  <si>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</si>
  <si>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</si>
  <si>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</si>
  <si>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</si>
  <si>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</si>
  <si>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</si>
  <si>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</si>
  <si>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</si>
  <si>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</si>
  <si>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</si>
  <si>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</si>
  <si>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</si>
  <si>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</si>
  <si>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</si>
  <si>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</si>
  <si>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</si>
  <si>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</si>
  <si>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</si>
  <si>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</si>
  <si>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</si>
  <si>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</si>
  <si>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</si>
  <si>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</si>
  <si>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</si>
  <si>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</si>
  <si>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</si>
  <si>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</si>
  <si>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</si>
  <si>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</si>
  <si>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</si>
  <si>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</si>
  <si>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</si>
  <si>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</si>
  <si>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</si>
  <si>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</si>
  <si>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</si>
  <si>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</si>
  <si>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</si>
  <si>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</si>
  <si>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</si>
  <si>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</si>
  <si>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</si>
  <si>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</si>
  <si>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</si>
  <si>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</si>
  <si>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</si>
  <si>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</si>
  <si>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</si>
  <si>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</si>
  <si>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</si>
  <si>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</si>
  <si>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</si>
  <si>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</si>
  <si>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</si>
  <si>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</si>
  <si>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</si>
  <si>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</si>
  <si>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</si>
  <si>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</si>
  <si>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</si>
  <si>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</si>
  <si>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</si>
  <si>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</si>
  <si>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</si>
  <si>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</si>
  <si>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</si>
  <si>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</si>
  <si>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</si>
  <si>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</si>
  <si>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</si>
  <si>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</si>
  <si>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</si>
  <si>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</si>
  <si>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</si>
  <si>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</si>
  <si>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</si>
  <si>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</si>
  <si>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</si>
  <si>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</si>
  <si>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</si>
  <si>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</si>
  <si>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</si>
  <si>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</si>
  <si>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</si>
  <si>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</si>
  <si>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</si>
  <si>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</si>
  <si>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</si>
  <si>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</si>
  <si>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</si>
  <si>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</si>
  <si>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</si>
  <si>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</si>
  <si>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</si>
  <si>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</si>
  <si>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</si>
  <si>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</si>
  <si>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</si>
  <si>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</si>
  <si>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</si>
  <si>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</si>
  <si>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</si>
  <si>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</si>
  <si>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</si>
  <si>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</si>
  <si>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</si>
  <si>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</si>
  <si>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</si>
  <si>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</si>
  <si>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</si>
  <si>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</si>
  <si>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</si>
  <si>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</si>
  <si>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</si>
  <si>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</si>
  <si>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</si>
  <si>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</si>
  <si>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</si>
  <si>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</si>
  <si>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</si>
  <si>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</si>
  <si>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</si>
  <si>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</si>
  <si>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</si>
  <si>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</si>
  <si>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</si>
  <si>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</si>
  <si>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</si>
  <si>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</si>
  <si>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</si>
  <si>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</si>
  <si>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</si>
  <si>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</si>
  <si>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</si>
  <si>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</si>
  <si>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</si>
  <si>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</si>
  <si>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</si>
  <si>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</si>
  <si>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</si>
  <si>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</si>
  <si>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</si>
  <si>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</si>
  <si>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</si>
  <si>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</si>
  <si>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</si>
  <si>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</si>
  <si>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</si>
  <si>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</si>
  <si>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</si>
  <si>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</si>
  <si>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</si>
  <si>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</si>
  <si>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</si>
  <si>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</si>
  <si>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</si>
  <si>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</si>
  <si>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</si>
  <si>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</si>
  <si>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</si>
  <si>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</si>
  <si>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</si>
  <si>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</si>
  <si>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</si>
  <si>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</si>
  <si>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</si>
  <si>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</si>
  <si>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</si>
  <si>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</si>
  <si>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</si>
  <si>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</si>
  <si>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</si>
  <si>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</si>
  <si>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</si>
  <si>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</si>
  <si>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</si>
  <si>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</si>
  <si>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</si>
  <si>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</si>
  <si>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</si>
  <si>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</si>
  <si>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</si>
  <si>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</si>
  <si>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</si>
  <si>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</si>
  <si>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</si>
  <si>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</si>
  <si>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</si>
  <si>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</si>
  <si>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</si>
  <si>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</si>
  <si>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</si>
  <si>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</si>
  <si>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</si>
  <si>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</si>
  <si>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</si>
  <si>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</si>
  <si>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</si>
  <si>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</si>
  <si>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</si>
  <si>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</si>
  <si>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</si>
  <si>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</si>
  <si>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</si>
  <si>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</si>
  <si>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</si>
  <si>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</si>
  <si>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</si>
  <si>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</si>
  <si>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</si>
  <si>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</si>
  <si>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</si>
  <si>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</si>
  <si>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</si>
  <si>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</si>
  <si>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</si>
  <si>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</si>
  <si>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</si>
  <si>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</si>
  <si>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</si>
  <si>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</si>
  <si>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</si>
  <si>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</si>
  <si>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</si>
  <si>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</si>
  <si>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</si>
  <si>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</si>
  <si>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</si>
  <si>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</si>
  <si>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</si>
  <si>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</si>
  <si>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</si>
  <si>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</si>
  <si>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</si>
  <si>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</si>
  <si>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</si>
  <si>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</si>
  <si>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</si>
  <si>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</si>
  <si>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</si>
  <si>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</si>
  <si>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</si>
  <si>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</si>
  <si>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</si>
  <si>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</si>
  <si>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</si>
  <si>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</si>
  <si>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</si>
  <si>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</si>
  <si>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</si>
  <si>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</si>
  <si>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</si>
  <si>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</si>
  <si>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</si>
  <si>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</si>
  <si>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</si>
  <si>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</si>
  <si>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</si>
  <si>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</si>
  <si>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</si>
  <si>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</si>
  <si>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</si>
  <si>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</si>
  <si>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</si>
  <si>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</si>
  <si>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</si>
  <si>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</si>
  <si>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</si>
  <si>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</si>
  <si>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</si>
  <si>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</si>
  <si>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</si>
  <si>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</si>
  <si>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</si>
  <si>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</si>
  <si>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</si>
  <si>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</si>
  <si>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</si>
  <si>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</si>
  <si>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</si>
  <si>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</si>
  <si>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</si>
  <si>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</si>
  <si>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</si>
  <si>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</si>
  <si>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</si>
  <si>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</si>
  <si>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</si>
  <si>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</si>
  <si>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</si>
  <si>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</si>
  <si>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</si>
  <si>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</si>
  <si>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</si>
  <si>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</si>
  <si>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</si>
  <si>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</si>
  <si>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</si>
  <si>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</si>
  <si>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</si>
  <si>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</si>
  <si>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</si>
  <si>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</si>
  <si>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</si>
  <si>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</si>
  <si>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</si>
  <si>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</si>
  <si>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</si>
  <si>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</si>
  <si>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</si>
  <si>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</si>
  <si>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</si>
  <si>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</si>
  <si>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</si>
  <si>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</si>
  <si>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</si>
  <si>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</si>
  <si>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</si>
  <si>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</si>
  <si>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</si>
  <si>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</si>
  <si>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</si>
  <si>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</si>
  <si>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</si>
  <si>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</si>
  <si>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</si>
  <si>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</si>
  <si>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</si>
  <si>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</si>
  <si>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</si>
  <si>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</si>
  <si>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</si>
  <si>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</si>
  <si>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</si>
  <si>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</si>
  <si>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</si>
  <si>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</si>
  <si>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</si>
  <si>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</si>
  <si>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</si>
  <si>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</si>
  <si>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</si>
  <si>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</si>
  <si>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</si>
  <si>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</si>
  <si>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</si>
  <si>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</si>
  <si>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</si>
  <si>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</si>
  <si>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</si>
  <si>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</si>
  <si>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</si>
  <si>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</si>
  <si>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</si>
  <si>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</si>
  <si>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</si>
  <si>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</si>
  <si>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</si>
  <si>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</si>
  <si>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</si>
  <si>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</si>
  <si>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</si>
  <si>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</si>
  <si>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</si>
  <si>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</si>
  <si>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</si>
  <si>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</si>
  <si>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</si>
  <si>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</si>
  <si>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</si>
  <si>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</si>
  <si>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</si>
  <si>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</si>
  <si>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</si>
  <si>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</si>
  <si>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</si>
  <si>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</si>
  <si>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</si>
  <si>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</si>
  <si>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</si>
  <si>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</si>
  <si>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</si>
  <si>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</si>
  <si>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</si>
  <si>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</si>
  <si>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</si>
  <si>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</si>
  <si>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</si>
  <si>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</si>
  <si>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</si>
  <si>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</si>
  <si>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</si>
  <si>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</si>
  <si>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</si>
  <si>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</si>
  <si>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</si>
  <si>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</si>
  <si>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</si>
  <si>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</si>
  <si>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</si>
  <si>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</si>
  <si>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</si>
  <si>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</si>
  <si>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</si>
  <si>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</si>
  <si>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</si>
  <si>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</si>
  <si>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</si>
  <si>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</si>
  <si>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</si>
  <si>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</si>
  <si>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</si>
  <si>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</si>
  <si>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</si>
  <si>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</si>
  <si>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</si>
  <si>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</si>
  <si>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</si>
  <si>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</si>
  <si>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</si>
  <si>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</si>
  <si>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</si>
  <si>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</si>
  <si>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</si>
  <si>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</si>
  <si>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</si>
  <si>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</si>
  <si>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</si>
  <si>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</si>
  <si>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</si>
  <si>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</si>
  <si>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</si>
  <si>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</si>
  <si>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</si>
  <si>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</si>
  <si>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</si>
  <si>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</si>
  <si>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</si>
  <si>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</si>
  <si>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</si>
  <si>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</si>
  <si>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</si>
  <si>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</si>
  <si>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</si>
  <si>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</si>
  <si>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</si>
  <si>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</si>
  <si>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</si>
  <si>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</si>
  <si>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</si>
  <si>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</si>
  <si>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</si>
  <si>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</si>
  <si>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</si>
  <si>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</si>
  <si>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</si>
  <si>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</si>
  <si>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</si>
  <si>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</si>
  <si>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</si>
  <si>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</si>
  <si>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</si>
  <si>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</si>
  <si>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</si>
  <si>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</si>
  <si>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</si>
  <si>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</si>
  <si>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</si>
  <si>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</si>
  <si>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</si>
  <si>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</si>
  <si>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</si>
  <si>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</si>
  <si>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</si>
  <si>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</si>
  <si>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</si>
  <si>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</si>
  <si>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</si>
  <si>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</si>
  <si>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</si>
  <si>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</si>
  <si>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</si>
  <si>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</si>
  <si>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</si>
  <si>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</si>
  <si>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</si>
  <si>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</si>
  <si>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</si>
  <si>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</si>
  <si>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</si>
  <si>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</si>
  <si>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</si>
  <si>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</si>
  <si>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</si>
  <si>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</si>
  <si>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</si>
  <si>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</si>
  <si>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</si>
  <si>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</si>
  <si>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</si>
  <si>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</si>
  <si>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</si>
  <si>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</si>
  <si>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</si>
  <si>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</si>
  <si>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</si>
  <si>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</si>
  <si>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</si>
  <si>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</si>
  <si>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</si>
  <si>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</si>
  <si>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</si>
  <si>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</si>
  <si>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</si>
  <si>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</si>
  <si>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</si>
  <si>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</si>
  <si>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</si>
  <si>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</si>
  <si>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</si>
  <si>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</si>
  <si>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</si>
  <si>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</si>
  <si>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</si>
  <si>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</si>
  <si>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</si>
  <si>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</si>
  <si>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</si>
  <si>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</si>
  <si>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</si>
  <si>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</si>
  <si>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</si>
  <si>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</si>
  <si>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</si>
  <si>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</si>
  <si>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</si>
  <si>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</si>
  <si>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</si>
  <si>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</si>
  <si>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</si>
  <si>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</si>
  <si>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</si>
  <si>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</si>
  <si>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</si>
  <si>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</si>
  <si>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</si>
  <si>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</si>
  <si>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</si>
  <si>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</si>
  <si>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</si>
  <si>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</si>
  <si>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</si>
  <si>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</si>
  <si>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</si>
  <si>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</si>
  <si>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</si>
  <si>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</si>
  <si>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</si>
  <si>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</si>
  <si>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</si>
  <si>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</si>
  <si>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</si>
  <si>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</si>
  <si>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</si>
  <si>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</si>
  <si>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</si>
  <si>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</si>
  <si>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</si>
  <si>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</si>
  <si>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</si>
  <si>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</si>
  <si>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</si>
  <si>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</si>
  <si>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</si>
  <si>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</si>
  <si>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</si>
  <si>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</si>
  <si>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</si>
  <si>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</si>
  <si>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</si>
  <si>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</si>
  <si>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</si>
  <si>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</si>
  <si>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</si>
  <si>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</si>
  <si>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</si>
  <si>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</si>
  <si>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</si>
  <si>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</si>
  <si>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</si>
  <si>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</si>
  <si>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</si>
  <si>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</si>
  <si>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</si>
  <si>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</si>
  <si>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</si>
  <si>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</si>
  <si>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</si>
  <si>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</si>
  <si>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</si>
  <si>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</si>
  <si>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</si>
  <si>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</si>
  <si>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</si>
  <si>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</si>
  <si>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</si>
  <si>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</si>
  <si>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</si>
  <si>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</si>
  <si>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</si>
  <si>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</si>
  <si>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</si>
  <si>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</si>
  <si>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</si>
  <si>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</si>
  <si>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</si>
  <si>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</si>
  <si>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</si>
  <si>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</si>
  <si>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</si>
  <si>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</si>
  <si>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</si>
  <si>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</si>
  <si>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</si>
  <si>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</si>
  <si>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</si>
  <si>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</si>
  <si>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</si>
  <si>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</si>
  <si>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</si>
  <si>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</si>
  <si>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</si>
  <si>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</si>
  <si>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</si>
  <si>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</si>
  <si>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</si>
  <si>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</si>
  <si>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</si>
  <si>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</si>
  <si>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</si>
  <si>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</si>
  <si>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</si>
  <si>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</si>
  <si>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</si>
  <si>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</si>
  <si>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</si>
  <si>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</si>
  <si>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</si>
  <si>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</si>
  <si>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</si>
  <si>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</si>
  <si>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</si>
  <si>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</si>
  <si>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</si>
  <si>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</si>
  <si>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</si>
  <si>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</si>
  <si>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</si>
  <si>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</si>
  <si>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</si>
  <si>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</si>
  <si>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</si>
  <si>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</si>
  <si>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</si>
  <si>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</si>
  <si>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</si>
  <si>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</si>
  <si>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</si>
  <si>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</si>
  <si>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</si>
  <si>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</si>
  <si>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</si>
  <si>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</si>
  <si>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</si>
  <si>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</si>
  <si>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</si>
  <si>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</si>
  <si>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</si>
  <si>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</si>
  <si>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</si>
  <si>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</si>
  <si>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</si>
  <si>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</si>
  <si>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</si>
  <si>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</si>
  <si>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</si>
  <si>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</si>
  <si>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</si>
  <si>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</si>
  <si>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</si>
  <si>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</si>
  <si>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</si>
  <si>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</si>
  <si>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</si>
  <si>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</si>
  <si>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</si>
  <si>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</si>
  <si>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</si>
  <si>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</si>
  <si>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</si>
  <si>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</si>
  <si>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</si>
  <si>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</si>
  <si>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</si>
  <si>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</si>
  <si>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</si>
  <si>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</si>
  <si>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</si>
  <si>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</si>
  <si>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</si>
  <si>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</si>
  <si>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</si>
  <si>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</si>
  <si>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</si>
  <si>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</si>
  <si>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</si>
  <si>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</si>
  <si>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</si>
  <si>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</si>
  <si>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</si>
  <si>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</si>
  <si>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</si>
  <si>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</si>
  <si>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</si>
  <si>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</si>
  <si>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</si>
  <si>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</si>
  <si>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</si>
  <si>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</si>
  <si>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</si>
  <si>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</si>
  <si>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</si>
  <si>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</si>
  <si>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</si>
  <si>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</si>
  <si>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</si>
  <si>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</si>
  <si>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</si>
  <si>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</si>
  <si>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</si>
  <si>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</si>
  <si>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</si>
  <si>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</si>
  <si>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</si>
  <si>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</si>
  <si>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</si>
  <si>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</si>
  <si>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</si>
  <si>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</si>
  <si>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</si>
  <si>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</si>
  <si>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</si>
  <si>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</si>
  <si>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</si>
  <si>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</si>
  <si>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</si>
  <si>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</si>
  <si>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</si>
  <si>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</si>
  <si>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</si>
  <si>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</si>
  <si>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</si>
  <si>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</si>
  <si>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</si>
  <si>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</si>
  <si>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</si>
  <si>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</si>
  <si>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</si>
  <si>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</si>
  <si>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</si>
  <si>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</si>
  <si>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</si>
  <si>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</si>
  <si>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</si>
  <si>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</si>
  <si>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</si>
  <si>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</si>
  <si>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</si>
  <si>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</si>
  <si>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</si>
  <si>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</si>
  <si>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</si>
  <si>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</si>
  <si>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</si>
  <si>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</si>
  <si>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</si>
  <si>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</si>
  <si>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</si>
  <si>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</si>
  <si>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</si>
  <si>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</si>
  <si>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</si>
  <si>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</si>
  <si>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</si>
  <si>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</si>
  <si>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</si>
  <si>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</si>
  <si>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</si>
  <si>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</si>
  <si>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</si>
  <si>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</si>
  <si>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</si>
  <si>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</si>
  <si>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</si>
  <si>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</si>
  <si>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</si>
  <si>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</si>
  <si>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</si>
  <si>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</si>
  <si>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</si>
  <si>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</si>
  <si>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</si>
  <si>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</si>
  <si>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</si>
  <si>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</si>
  <si>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</si>
  <si>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</si>
  <si>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</si>
  <si>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</si>
  <si>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</si>
  <si>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</si>
  <si>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</si>
  <si>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</si>
  <si>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</si>
  <si>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</si>
  <si>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</si>
  <si>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</si>
  <si>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</si>
  <si>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</si>
  <si>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</si>
  <si>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</si>
  <si>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</si>
  <si>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</si>
  <si>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</si>
  <si>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</si>
  <si>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</si>
  <si>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</si>
  <si>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</si>
  <si>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</si>
  <si>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</si>
  <si>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</si>
  <si>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</si>
  <si>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</si>
  <si>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</si>
  <si>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</si>
  <si>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</si>
  <si>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</si>
  <si>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</si>
  <si>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</si>
  <si>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</si>
  <si>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</si>
  <si>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</si>
  <si>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</si>
  <si>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</si>
  <si>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</si>
  <si>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</si>
  <si>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</si>
  <si>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</si>
  <si>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</si>
  <si>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</si>
  <si>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</si>
  <si>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</si>
  <si>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</si>
  <si>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</si>
  <si>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</si>
  <si>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</si>
  <si>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</si>
  <si>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</si>
  <si>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</si>
  <si>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</si>
  <si>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</si>
  <si>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</si>
  <si>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</si>
  <si>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</si>
  <si>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</si>
  <si>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</si>
  <si>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</si>
  <si>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</si>
  <si>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</si>
  <si>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</si>
  <si>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</si>
  <si>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</si>
  <si>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</si>
  <si>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</si>
  <si>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</si>
  <si>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</si>
  <si>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</si>
  <si>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</si>
  <si>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</si>
  <si>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</si>
  <si>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</si>
  <si>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</si>
  <si>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</si>
  <si>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</si>
  <si>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</si>
  <si>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</si>
  <si>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</si>
  <si>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</si>
  <si>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</si>
  <si>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</si>
  <si>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</si>
  <si>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</si>
  <si>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</si>
  <si>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</si>
  <si>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</si>
  <si>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</si>
  <si>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</si>
  <si>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</si>
  <si>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</si>
  <si>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</si>
  <si>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</si>
  <si>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</si>
  <si>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</si>
  <si>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</si>
  <si>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</si>
  <si>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</si>
  <si>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</si>
  <si>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</si>
  <si>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</si>
  <si>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</si>
  <si>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</si>
  <si>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</si>
  <si>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</si>
  <si>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</si>
  <si>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</si>
  <si>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</si>
  <si>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</si>
  <si>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</si>
  <si>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</si>
  <si>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</si>
  <si>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</si>
  <si>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</si>
  <si>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</si>
  <si>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</si>
  <si>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</si>
  <si>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</si>
  <si>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</si>
  <si>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</si>
  <si>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</si>
  <si>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</si>
  <si>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</si>
  <si>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</si>
  <si>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</si>
  <si>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</si>
  <si>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</si>
  <si>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</si>
  <si>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</si>
  <si>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</si>
  <si>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</si>
  <si>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</si>
  <si>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</si>
  <si>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</si>
  <si>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</si>
  <si>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</si>
  <si>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</si>
  <si>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</si>
  <si>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</si>
  <si>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</si>
  <si>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</si>
  <si>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</si>
  <si>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</si>
  <si>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</si>
  <si>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</si>
  <si>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</si>
  <si>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</si>
  <si>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</si>
  <si>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</si>
  <si>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</si>
  <si>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</si>
  <si>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</si>
  <si>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</si>
  <si>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</si>
  <si>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</si>
  <si>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</si>
  <si>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</si>
  <si>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</si>
  <si>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</si>
  <si>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</si>
  <si>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</si>
  <si>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</si>
  <si>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</si>
  <si>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</si>
  <si>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</si>
  <si>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</si>
  <si>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</si>
  <si>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</si>
  <si>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</si>
  <si>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</si>
  <si>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</si>
  <si>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</si>
  <si>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</si>
  <si>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</si>
  <si>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</si>
  <si>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</si>
  <si>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</si>
  <si>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</si>
  <si>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</si>
  <si>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</si>
  <si>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</si>
  <si>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</si>
  <si>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</si>
  <si>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</si>
  <si>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</si>
  <si>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</si>
  <si>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</si>
  <si>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</si>
  <si>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</si>
  <si>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</si>
  <si>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</si>
  <si>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</si>
  <si>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</si>
  <si>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</si>
  <si>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</si>
  <si>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</si>
  <si>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</si>
  <si>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</si>
  <si>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</si>
  <si>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</si>
  <si>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</si>
  <si>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</si>
  <si>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</si>
  <si>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</si>
  <si>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</si>
  <si>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</si>
  <si>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</si>
  <si>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</si>
  <si>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</si>
  <si>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</si>
  <si>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</si>
  <si>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</si>
  <si>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</si>
  <si>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</si>
  <si>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</si>
  <si>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</si>
  <si>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</si>
  <si>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</si>
  <si>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</si>
  <si>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</si>
  <si>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</si>
  <si>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</si>
  <si>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</si>
  <si>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</si>
  <si>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</si>
  <si>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</si>
  <si>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</si>
  <si>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</si>
  <si>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</si>
  <si>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</si>
  <si>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</si>
  <si>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</si>
  <si>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</si>
  <si>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</si>
  <si>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</si>
  <si>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</si>
  <si>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</si>
  <si>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</si>
  <si>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</si>
  <si>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</si>
  <si>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</si>
  <si>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</si>
  <si>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</si>
  <si>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</si>
  <si>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</si>
  <si>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</si>
  <si>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</si>
  <si>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</si>
  <si>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</si>
  <si>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</si>
  <si>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</si>
  <si>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</si>
  <si>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</si>
  <si>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</si>
  <si>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</si>
  <si>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</si>
  <si>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</si>
  <si>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</si>
  <si>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</si>
  <si>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</si>
  <si>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</si>
  <si>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</si>
  <si>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</si>
  <si>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</si>
  <si>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</si>
  <si>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</si>
  <si>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</si>
  <si>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</si>
  <si>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</si>
  <si>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</si>
  <si>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</si>
  <si>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</si>
  <si>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</si>
  <si>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</si>
  <si>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</si>
  <si>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</si>
  <si>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</si>
  <si>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</si>
  <si>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</si>
  <si>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</si>
  <si>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</si>
  <si>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</si>
  <si>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</si>
  <si>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</si>
  <si>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</si>
  <si>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</si>
  <si>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</si>
  <si>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</si>
  <si>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</si>
  <si>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</si>
  <si>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</si>
  <si>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</si>
  <si>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</si>
  <si>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</si>
  <si>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</si>
  <si>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</si>
  <si>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</si>
  <si>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</si>
  <si>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</si>
  <si>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</si>
  <si>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</si>
  <si>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</si>
  <si>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</si>
  <si>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</si>
  <si>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</si>
  <si>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</si>
  <si>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</si>
  <si>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</si>
  <si>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</si>
  <si>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</si>
  <si>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</si>
  <si>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</si>
  <si>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</si>
  <si>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</si>
  <si>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</si>
  <si>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</si>
  <si>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</si>
  <si>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</si>
  <si>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</si>
  <si>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</si>
  <si>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</si>
  <si>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</si>
  <si>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</si>
  <si>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</si>
  <si>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</si>
  <si>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</si>
  <si>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</si>
  <si>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</si>
  <si>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</si>
  <si>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</si>
  <si>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</si>
  <si>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</si>
  <si>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</si>
  <si>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</si>
  <si>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</si>
  <si>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</si>
  <si>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</si>
  <si>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</si>
  <si>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</si>
  <si>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</si>
  <si>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</si>
  <si>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</si>
  <si>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</si>
  <si>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</si>
  <si>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</si>
  <si>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</si>
  <si>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</si>
  <si>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</si>
  <si>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</si>
  <si>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</si>
  <si>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</si>
  <si>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</si>
  <si>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</si>
  <si>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</si>
  <si>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</si>
  <si>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</si>
  <si>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</si>
  <si>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</si>
  <si>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</si>
  <si>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</si>
  <si>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</si>
  <si>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</si>
  <si>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</si>
  <si>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</si>
  <si>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</si>
  <si>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</si>
  <si>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</si>
  <si>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</si>
  <si>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</si>
  <si>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</si>
  <si>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</si>
  <si>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</si>
  <si>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</si>
  <si>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</si>
  <si>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</si>
  <si>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</si>
  <si>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</si>
  <si>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</si>
  <si>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</si>
  <si>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</si>
  <si>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</si>
  <si>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</si>
  <si>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</si>
  <si>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</si>
  <si>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</si>
  <si>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</si>
  <si>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</si>
  <si>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</si>
  <si>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</si>
  <si>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</si>
  <si>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</si>
  <si>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</si>
  <si>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</si>
  <si>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</si>
  <si>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</si>
  <si>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</si>
  <si>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</si>
  <si>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</si>
  <si>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</si>
  <si>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</si>
  <si>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</si>
  <si>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</si>
  <si>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</si>
  <si>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</si>
  <si>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</si>
  <si>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</si>
  <si>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</si>
  <si>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</si>
  <si>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</si>
  <si>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</si>
  <si>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</si>
  <si>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</si>
  <si>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</si>
  <si>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</si>
  <si>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</si>
  <si>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</si>
  <si>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</si>
  <si>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</si>
  <si>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</si>
  <si>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</si>
  <si>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</si>
  <si>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</si>
  <si>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</si>
  <si>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</si>
  <si>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</si>
  <si>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</si>
  <si>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</si>
  <si>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</si>
  <si>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</si>
  <si>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</si>
  <si>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</si>
  <si>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</si>
  <si>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</si>
  <si>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</si>
  <si>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</si>
  <si>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</si>
  <si>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</si>
  <si>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</si>
  <si>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</si>
  <si>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</si>
  <si>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</si>
  <si>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</si>
  <si>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</si>
  <si>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</si>
  <si>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</si>
  <si>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</si>
  <si>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</si>
  <si>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</si>
  <si>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</si>
  <si>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</si>
  <si>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</si>
  <si>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</si>
  <si>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</si>
  <si>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</si>
  <si>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</si>
  <si>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</si>
  <si>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</si>
  <si>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</si>
  <si>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</si>
  <si>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</si>
  <si>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</si>
  <si>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</si>
  <si>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</si>
  <si>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</si>
  <si>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</si>
  <si>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</si>
  <si>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</si>
  <si>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</si>
  <si>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</si>
  <si>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</si>
  <si>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</si>
  <si>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</si>
  <si>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</si>
  <si>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</si>
  <si>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</si>
  <si>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</si>
  <si>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</si>
  <si>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</si>
  <si>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</si>
  <si>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</si>
  <si>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</si>
  <si>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</si>
  <si>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</si>
  <si>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</si>
  <si>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</si>
  <si>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</si>
  <si>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</si>
  <si>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</si>
  <si>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</si>
  <si>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</si>
  <si>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</si>
  <si>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</si>
  <si>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</si>
  <si>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</si>
  <si>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</si>
  <si>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</si>
  <si>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</si>
  <si>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</si>
  <si>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</si>
  <si>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</si>
  <si>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</si>
  <si>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</si>
  <si>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</si>
  <si>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</si>
  <si>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</si>
  <si>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</si>
  <si>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</si>
  <si>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</si>
  <si>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</si>
  <si>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</si>
  <si>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</si>
  <si>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</si>
  <si>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</si>
  <si>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</si>
  <si>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</si>
  <si>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</si>
  <si>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</si>
  <si>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</si>
  <si>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</si>
  <si>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2601.</t>
  </si>
  <si>
    <t>2602.</t>
  </si>
  <si>
    <t>2603.</t>
  </si>
  <si>
    <t>2604.</t>
  </si>
  <si>
    <t>2605.</t>
  </si>
  <si>
    <t>2606.</t>
  </si>
  <si>
    <t>2607.</t>
  </si>
  <si>
    <t>2608.</t>
  </si>
  <si>
    <t>2609.</t>
  </si>
  <si>
    <t>2610.</t>
  </si>
  <si>
    <t>2611.</t>
  </si>
  <si>
    <t>2612.</t>
  </si>
  <si>
    <t>2613.</t>
  </si>
  <si>
    <t>2614.</t>
  </si>
  <si>
    <t>2615.</t>
  </si>
  <si>
    <t>2616.</t>
  </si>
  <si>
    <t>2617.</t>
  </si>
  <si>
    <t>2618.</t>
  </si>
  <si>
    <t>2619.</t>
  </si>
  <si>
    <t>2620.</t>
  </si>
  <si>
    <t>2621.</t>
  </si>
  <si>
    <t>2622.</t>
  </si>
  <si>
    <t>2623.</t>
  </si>
  <si>
    <t>2624.</t>
  </si>
  <si>
    <t>2625.</t>
  </si>
  <si>
    <t>2626.</t>
  </si>
  <si>
    <t>2627.</t>
  </si>
  <si>
    <t>2628.</t>
  </si>
  <si>
    <t>2629.</t>
  </si>
  <si>
    <t>2630.</t>
  </si>
  <si>
    <t>2631.</t>
  </si>
  <si>
    <t>2632.</t>
  </si>
  <si>
    <t>2633.</t>
  </si>
  <si>
    <t>2634.</t>
  </si>
  <si>
    <t>2635.</t>
  </si>
  <si>
    <t>2636.</t>
  </si>
  <si>
    <t>2637.</t>
  </si>
  <si>
    <t>2638.</t>
  </si>
  <si>
    <t>2639.</t>
  </si>
  <si>
    <t>2640.</t>
  </si>
  <si>
    <t>2641.</t>
  </si>
  <si>
    <t>2642.</t>
  </si>
  <si>
    <t>2643.</t>
  </si>
  <si>
    <t>2644.</t>
  </si>
  <si>
    <t>2645.</t>
  </si>
  <si>
    <t>2646.</t>
  </si>
  <si>
    <t>2647.</t>
  </si>
  <si>
    <t>2648.</t>
  </si>
  <si>
    <t>2649.</t>
  </si>
  <si>
    <t>2650.</t>
  </si>
  <si>
    <t>2651.</t>
  </si>
  <si>
    <t>2652.</t>
  </si>
  <si>
    <t>2653.</t>
  </si>
  <si>
    <t>2654.</t>
  </si>
  <si>
    <t>2655.</t>
  </si>
  <si>
    <t>2656.</t>
  </si>
  <si>
    <t>2657.</t>
  </si>
  <si>
    <t>2658.</t>
  </si>
  <si>
    <t>2659.</t>
  </si>
  <si>
    <t>2660.</t>
  </si>
  <si>
    <t>2661.</t>
  </si>
  <si>
    <t>2662.</t>
  </si>
  <si>
    <t>2663.</t>
  </si>
  <si>
    <t>2664.</t>
  </si>
  <si>
    <t>2665.</t>
  </si>
  <si>
    <t>2666.</t>
  </si>
  <si>
    <t>2667.</t>
  </si>
  <si>
    <t>2668.</t>
  </si>
  <si>
    <t>2669.</t>
  </si>
  <si>
    <t>2670.</t>
  </si>
  <si>
    <t>2671.</t>
  </si>
  <si>
    <t>2672.</t>
  </si>
  <si>
    <t>2673.</t>
  </si>
  <si>
    <t>2674.</t>
  </si>
  <si>
    <t>2675.</t>
  </si>
  <si>
    <t>2676.</t>
  </si>
  <si>
    <t>2677.</t>
  </si>
  <si>
    <t>2678.</t>
  </si>
  <si>
    <t>2679.</t>
  </si>
  <si>
    <t>2680.</t>
  </si>
  <si>
    <t>2681.</t>
  </si>
  <si>
    <t>2682.</t>
  </si>
  <si>
    <t>2683.</t>
  </si>
  <si>
    <t>2684.</t>
  </si>
  <si>
    <t>2685.</t>
  </si>
  <si>
    <t>2686.</t>
  </si>
  <si>
    <t>2687.</t>
  </si>
  <si>
    <t>2688.</t>
  </si>
  <si>
    <t>2689.</t>
  </si>
  <si>
    <t>2690.</t>
  </si>
  <si>
    <t>2691.</t>
  </si>
  <si>
    <t>2692.</t>
  </si>
  <si>
    <t>2693.</t>
  </si>
  <si>
    <t>2694.</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</si>
  <si>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</si>
  <si>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</si>
  <si>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</si>
  <si>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</si>
  <si>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</si>
  <si>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</si>
  <si>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</si>
  <si>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</si>
  <si>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</si>
  <si>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</si>
  <si>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</si>
  <si>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</si>
  <si>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</si>
  <si>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</si>
  <si>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</si>
  <si>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</si>
  <si>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</si>
  <si>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</si>
  <si>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</si>
  <si>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</si>
  <si>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</si>
  <si>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</si>
  <si>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</si>
  <si>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</si>
  <si>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</si>
  <si>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</si>
  <si>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</si>
  <si>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</si>
  <si>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</si>
  <si>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</si>
  <si>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</si>
  <si>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</si>
  <si>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</si>
  <si>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</si>
  <si>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</si>
  <si>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</si>
  <si>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</si>
  <si>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</si>
  <si>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</si>
  <si>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</si>
  <si>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</si>
  <si>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</si>
  <si>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</si>
  <si>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</si>
  <si>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</si>
  <si>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</si>
  <si>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</si>
  <si>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</si>
  <si>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</si>
  <si>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</si>
  <si>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</si>
  <si>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</si>
  <si>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</si>
  <si>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</si>
  <si>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</si>
  <si>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</si>
  <si>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</si>
  <si>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</si>
  <si>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</si>
  <si>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</si>
  <si>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</si>
  <si>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</si>
  <si>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</si>
  <si>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</si>
  <si>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</si>
  <si>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</si>
  <si>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</si>
  <si>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</si>
  <si>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</si>
  <si>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</si>
  <si>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</si>
  <si>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</si>
  <si>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</si>
  <si>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</si>
  <si>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</si>
  <si>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</si>
  <si>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</si>
  <si>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</si>
  <si>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</si>
  <si>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</si>
  <si>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</si>
  <si>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</si>
  <si>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</si>
  <si>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</si>
  <si>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</si>
  <si>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</si>
  <si>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</si>
  <si>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</si>
  <si>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</si>
  <si>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</si>
  <si>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</si>
  <si>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</si>
  <si>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</si>
  <si>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</si>
  <si>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2789.</t>
  </si>
  <si>
    <t>2790.</t>
  </si>
  <si>
    <t>2791.</t>
  </si>
  <si>
    <t>2792.</t>
  </si>
  <si>
    <t>2793.</t>
  </si>
  <si>
    <t>2794.</t>
  </si>
  <si>
    <t>2795.</t>
  </si>
  <si>
    <t>2796.</t>
  </si>
  <si>
    <t>2797.</t>
  </si>
  <si>
    <t>2798.</t>
  </si>
  <si>
    <t>2799.</t>
  </si>
  <si>
    <t>2800.</t>
  </si>
  <si>
    <t>2801.</t>
  </si>
  <si>
    <t>2802.</t>
  </si>
  <si>
    <t>2803.</t>
  </si>
  <si>
    <t>2804.</t>
  </si>
  <si>
    <t>2805.</t>
  </si>
  <si>
    <t>2806.</t>
  </si>
  <si>
    <t>2807.</t>
  </si>
  <si>
    <t>2808.</t>
  </si>
  <si>
    <t>2809.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</si>
  <si>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</si>
  <si>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</si>
  <si>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</si>
  <si>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</si>
  <si>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</si>
  <si>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</si>
  <si>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</si>
  <si>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</si>
  <si>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</si>
  <si>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</si>
  <si>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</si>
  <si>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</si>
  <si>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</si>
  <si>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</si>
  <si>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</si>
  <si>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</si>
  <si>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</si>
  <si>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</si>
  <si>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</si>
  <si>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</si>
  <si>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</si>
  <si>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</si>
  <si>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</si>
  <si>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</si>
  <si>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</si>
  <si>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</si>
  <si>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</si>
  <si>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</si>
  <si>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</si>
  <si>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</si>
  <si>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</si>
  <si>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</si>
  <si>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</si>
  <si>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</si>
  <si>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</si>
  <si>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</si>
  <si>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</si>
  <si>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</si>
  <si>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</si>
  <si>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</si>
  <si>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</si>
  <si>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2851.</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</si>
  <si>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</si>
  <si>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</si>
  <si>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</si>
  <si>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</si>
  <si>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</si>
  <si>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</si>
  <si>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</si>
  <si>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</si>
  <si>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</si>
  <si>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</si>
  <si>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</si>
  <si>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</si>
  <si>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</si>
  <si>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</si>
  <si>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</si>
  <si>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</si>
  <si>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</si>
  <si>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</si>
  <si>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</si>
  <si>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</si>
  <si>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</si>
  <si>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</si>
  <si>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</si>
  <si>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</si>
  <si>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</si>
  <si>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</si>
  <si>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</si>
  <si>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</si>
  <si>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</si>
  <si>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</si>
  <si>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</si>
  <si>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</si>
  <si>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</si>
  <si>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</si>
  <si>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</si>
  <si>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2887.</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</si>
  <si>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</si>
  <si>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</si>
  <si>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</si>
  <si>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</si>
  <si>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</si>
  <si>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</si>
  <si>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</si>
  <si>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</si>
  <si>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</si>
  <si>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</si>
  <si>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</si>
  <si>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</si>
  <si>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</si>
  <si>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</si>
  <si>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</si>
  <si>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</si>
  <si>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</si>
  <si>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</si>
  <si>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</si>
  <si>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</si>
  <si>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</si>
  <si>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</si>
  <si>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</si>
  <si>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</si>
  <si>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</si>
  <si>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</si>
  <si>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</si>
  <si>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</si>
  <si>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</si>
  <si>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</si>
  <si>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</si>
  <si>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</si>
  <si>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</si>
  <si>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</si>
  <si>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</si>
  <si>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</si>
  <si>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</si>
  <si>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</si>
  <si>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</si>
  <si>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</si>
  <si>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</si>
  <si>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</si>
  <si>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</si>
  <si>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</si>
  <si>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</si>
  <si>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</si>
  <si>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</si>
  <si>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</si>
  <si>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</si>
  <si>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</si>
  <si>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</si>
  <si>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</si>
  <si>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</si>
  <si>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</si>
  <si>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</si>
  <si>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</si>
  <si>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</si>
  <si>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</si>
  <si>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</si>
  <si>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</si>
  <si>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</si>
  <si>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</si>
  <si>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</si>
  <si>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</si>
  <si>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</si>
  <si>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</si>
  <si>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</si>
  <si>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</si>
  <si>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</si>
  <si>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</si>
  <si>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</si>
  <si>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</si>
  <si>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</si>
  <si>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</si>
  <si>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</si>
  <si>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</si>
  <si>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</si>
  <si>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</si>
  <si>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</si>
  <si>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</si>
  <si>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</si>
  <si>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</si>
  <si>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</si>
  <si>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</si>
  <si>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</si>
  <si>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</si>
  <si>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</si>
  <si>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</si>
  <si>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</si>
  <si>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</si>
  <si>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</si>
  <si>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</si>
  <si>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</si>
  <si>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</si>
  <si>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</si>
  <si>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</si>
  <si>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</si>
  <si>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</si>
  <si>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</si>
  <si>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</si>
  <si>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</si>
  <si>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</si>
  <si>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</si>
  <si>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</si>
  <si>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</si>
  <si>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</si>
  <si>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</si>
  <si>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</si>
  <si>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</si>
  <si>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</si>
  <si>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</si>
  <si>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</si>
  <si>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</si>
  <si>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1. tábla</t>
  </si>
  <si>
    <t>2. tábla</t>
  </si>
  <si>
    <t>Előkezelésre átvett mennyiség (kg)</t>
  </si>
  <si>
    <t>SZÁMLA KELTE</t>
  </si>
  <si>
    <t>Hiánypótlás iktatószáma</t>
  </si>
  <si>
    <t>hónap</t>
  </si>
  <si>
    <t>a mellékleteken, csatolandó dokumentumokon pedig – a Hulladékgazdálkodó belső működési rendjének megfelelően erre jogosult személy által aláírva -</t>
  </si>
  <si>
    <t>EWC-KÓD RÖVID MEGNEVEZÉSE</t>
  </si>
  <si>
    <t xml:space="preserve">A cégjegyzésre jogosult/ meghatalmazással igazolt képviselő felelősségem tudatában nyilatkozom, hogy a gyűjtésből hasznosításra átvett hulladék magyarországi forgalmazásból származó termékként tovább </t>
  </si>
  <si>
    <t>hulladékkezelő nem igényel támogatást, korábbi más elszámolásban támogatási kérelemben nem szerepelt.</t>
  </si>
  <si>
    <t>Hulladékgazdálkodási/kezelési engedélyszám*:</t>
  </si>
  <si>
    <t>*Megj: vagy ennek hiányában IPPC engedély</t>
  </si>
  <si>
    <t>Hiánypótlás iktatószáma:</t>
  </si>
  <si>
    <t>Cégszerű aláírás</t>
  </si>
  <si>
    <t>A Kezelő a  fenti időszakban az Átadótól a táblázatban szereplő hulladékokat előkezelés/hasznosítás céljából átvette, valamint azokat 90 naptári napon belül előkezeli, de legkésőbb 2013.december 31-ig.</t>
  </si>
  <si>
    <t>Általános alapelvek és jelölések:</t>
  </si>
  <si>
    <t>HAVI JELENTÉS</t>
  </si>
  <si>
    <t>Főlap</t>
  </si>
  <si>
    <t>Kiírásonként a következő EWC kódok alkalmazhatóak a „be” oldalon:</t>
  </si>
  <si>
    <t>1. sz. Kezelői nyilatkozat</t>
  </si>
  <si>
    <t xml:space="preserve">Kezelő neve: </t>
  </si>
  <si>
    <t xml:space="preserve">EU adószáma: </t>
  </si>
  <si>
    <t>VPID száma:</t>
  </si>
  <si>
    <t>KÜJ szám:</t>
  </si>
  <si>
    <t xml:space="preserve">Kapcsolattartó neve: </t>
  </si>
  <si>
    <t>2. sz. tábla Előkezelő további kezelésről történő átadásról</t>
  </si>
  <si>
    <t>Ezeken kívül más kód nem használható!</t>
  </si>
  <si>
    <t>2. sz. Kezelői nyilatkozat</t>
  </si>
  <si>
    <t>FONTOS: Ezt a nyilatkozatot alvállalkozónként is ki kell tölteni külön-külön a hozzá tartozó 2. számú táblával együtt!</t>
  </si>
  <si>
    <t>Ezen nyilatkozatot a 2. sz. táblában szereplő KIÁLLÍTÓ (átadó) tölti ki. Nyilatkozik a további kezelésre történő átadásról. Cégadatok kitöltése értelemszerűen!</t>
  </si>
  <si>
    <r>
      <t xml:space="preserve">Összesíti a szerződött partner (konzorcium esetén: konzorciumi tag) és a 10% alatti alvállalkozók további kezelésre történő átadását </t>
    </r>
    <r>
      <rPr>
        <b/>
        <sz val="11"/>
        <color theme="1"/>
        <rFont val="Calibri"/>
        <family val="2"/>
        <charset val="238"/>
        <scheme val="minor"/>
      </rPr>
      <t>MINDEN ESETBEN KI KELL TÖLTENI (akkor is ha a szerződött partner vagy konzorciumi tag nem alkalmaz alvállalkozót/alvállalkozókat), mert innen kerül át a súlyadat a FŐLAPRA, ami alapján a kifizetés  megtörténik (konzorcium esetén a kifizetés a Konzorciumi összesítő alapján történik).</t>
    </r>
  </si>
  <si>
    <t>Értelemszerűen kitöltendő összesítő, csak konzorciumok részére. Összesíti a konzorciumi tagok havi jelentéseit OHÜ azonosítónkként és kategóriánként.</t>
  </si>
  <si>
    <t>A csatolt dokumentumokon, mellékleteken az „eredetivel mindenben megegyezik” kitételt aláírással, bélyegzővel ellátva szerepeltessék.</t>
  </si>
  <si>
    <t>HASZNOSÍTÓI NYILATKOZAT</t>
  </si>
  <si>
    <t>A nyilatkozaton a magyar vagy külföldi véghasznosító adatait kell megadni. Fontos, hogy ha a véghasznosító tárgyéves tevékenységének korlátai vannak, akkor azt is közölni kell.</t>
  </si>
  <si>
    <t>ÖSSZESÍTŐ KÉSZLETJELENTÉS</t>
  </si>
  <si>
    <t>Amennyiben a fent leírtak ellenére az adatlapok és mellékletek kitöltése során mégis problémák merülnének fel, szíveskedjenek felvetéseiket, kérdéseiket az info@ohunonprofit.hu email címre megküldeni.</t>
  </si>
  <si>
    <t>Allapok</t>
  </si>
  <si>
    <t>1.sz. melléklet</t>
  </si>
  <si>
    <t xml:space="preserve">          413 – visszanyeréssel alapanyaggá átalakított, anyagában hasznosított hulladék mennyisége esetén</t>
  </si>
  <si>
    <t xml:space="preserve">          300 – előkezelt hulladék mennyisége esetén</t>
  </si>
  <si>
    <t xml:space="preserve">          310 – előkezelt (válogatás) hulladék mennyisége esetén</t>
  </si>
  <si>
    <t xml:space="preserve">          320 – előkezelt (bontás) hulladék mennyisége esetén</t>
  </si>
  <si>
    <t xml:space="preserve">          400 – összes hasznosított hulladék mennyisége esetén</t>
  </si>
  <si>
    <t xml:space="preserve">          410 – anyagában hasznosított hulladék mennyisége esetén</t>
  </si>
  <si>
    <t xml:space="preserve">          411 – biológiai úton anyagában hasznosított hulladék mennyisége esetén</t>
  </si>
  <si>
    <t xml:space="preserve">          412 – újrafeldolgozással anyagában hasznosított hulladék mennyisége esetén</t>
  </si>
  <si>
    <t xml:space="preserve">          414 – egyéb, anyagában hasznosított hulladék mennyisége esetén</t>
  </si>
  <si>
    <t xml:space="preserve">          420 – energetikai úton hasznosított hulladék mennyisége esetén</t>
  </si>
  <si>
    <t xml:space="preserve">          421 – hulladékégetőben energetikai hasznosítással történő elégetés esetén</t>
  </si>
  <si>
    <t xml:space="preserve">          422 – energia visszanyerés esetén</t>
  </si>
  <si>
    <t xml:space="preserve">          430 – más módon hasznosított hulladék mennyisége esetén</t>
  </si>
  <si>
    <t xml:space="preserve">          500 – ártalmatlanított hulladék mennyisége esetén</t>
  </si>
  <si>
    <t xml:space="preserve">          510 – elégetéssel ártalmatlanított hulladék mennyisége esetén</t>
  </si>
  <si>
    <t xml:space="preserve">          520 – lerakással ártalmatlanított hulladék mennyisége esetén</t>
  </si>
  <si>
    <t xml:space="preserve">          530 – más kémiai, biológiai, fizikai eljárással ártalmatlanított hulladék mennyisége esetén</t>
  </si>
  <si>
    <t>Közbeszerzés száma:</t>
  </si>
  <si>
    <t>Rész megnevezés:</t>
  </si>
  <si>
    <t>OHÜ partnerazonosító:</t>
  </si>
  <si>
    <t>Konzorcium neve:</t>
  </si>
  <si>
    <t>A főlap alvállalkozó adatát tartalmazza:</t>
  </si>
  <si>
    <t>1.3 verzió</t>
  </si>
  <si>
    <t>Alvállalkozó(k) neve:</t>
  </si>
  <si>
    <t>KITÖLTENDŐ TÁJÉKOZTATÓ ADAT</t>
  </si>
  <si>
    <t>ANYAGÁRAM</t>
  </si>
  <si>
    <t>Előző időszak(ok)ban elszámolt mennyiség</t>
  </si>
  <si>
    <t>ÁTADÓ/GYŰJTŐ NEVE</t>
  </si>
  <si>
    <t>ÁTADÓ/GYŰJTŐ KTJ SZÁMA</t>
  </si>
  <si>
    <t>SZÁLLÍTÓLEVÉL/ KISÉRŐJEGY SZÁMA</t>
  </si>
  <si>
    <t>MÉRLEGJEGY
SZÁMA</t>
  </si>
  <si>
    <t>SZÁMLA
SZÁMA</t>
  </si>
  <si>
    <t>Alvállalkozó:</t>
  </si>
  <si>
    <t>Szerződés száma:</t>
  </si>
  <si>
    <t>Konzorcium neve</t>
  </si>
  <si>
    <t>Rész száma:</t>
  </si>
  <si>
    <t>ÁTADÓ/GYŰJTŐ ENGEDÉLY SZÁMA*</t>
  </si>
  <si>
    <t>Rész megnevezése:</t>
  </si>
  <si>
    <t>Alvállalkozó neve:</t>
  </si>
  <si>
    <t>ÁTVEVŐ/TOVÁBBI KEZELŐ KTJ SZÁMA</t>
  </si>
  <si>
    <t>Hulladékgazd.-i/kez.-i eng.szám*:</t>
  </si>
  <si>
    <t>Kérjük, hogy a dokumentumon megjelenő gazdasági eseményekhez kapcsolódó bizonylatok, iratok hitelesített másolatait csatolják,</t>
  </si>
  <si>
    <t>KONZORCIUMI FŐLAP ÖSSZESÍTŐ</t>
  </si>
  <si>
    <t>ÖSSZESEN</t>
  </si>
  <si>
    <t>TELEPHELY:</t>
  </si>
  <si>
    <t>Telephelye:</t>
  </si>
  <si>
    <t>HAVI KEZELŐI NYILATKOZAT(ÖSSZESÍTŐ)</t>
  </si>
  <si>
    <t>Konzorcium:</t>
  </si>
  <si>
    <t>(az 1. sz. Kezelői nyilatkozatok mennyiégeinek összesített értékét kell feltüntetni a táblázatba!!)</t>
  </si>
  <si>
    <t>HAVI KEZELŐI NYILATKOZAT(ÖSSZESÍTÉS)</t>
  </si>
  <si>
    <t>Hiánypótlás iktatószám/Completion of documents-registration no:</t>
  </si>
  <si>
    <t>év / year</t>
  </si>
  <si>
    <t>hónap / month</t>
  </si>
  <si>
    <t>Szerződött partner(Contracted partner):</t>
  </si>
  <si>
    <t>Adószám(Tax number):</t>
  </si>
  <si>
    <t>Hasznosításra átadó / Waste battery received from/Exporter:</t>
  </si>
  <si>
    <t>Adószám / VAT number:</t>
  </si>
  <si>
    <t>EU adószáma / European VAT number:</t>
  </si>
  <si>
    <t>Székhely/Head office:</t>
  </si>
  <si>
    <t>Hulladékgazdálkodási /kezelési engedélyszám*/Waste management/treatment permit number:</t>
  </si>
  <si>
    <t>Hasznosító adatai / Information of the Recycler/Importer</t>
  </si>
  <si>
    <t>Hasznosító neve / Name:</t>
  </si>
  <si>
    <t>Hasznosító adószáma/ VAT number:</t>
  </si>
  <si>
    <t>Hasznosító EU adószáma / European VAT number:</t>
  </si>
  <si>
    <t>Hasznosító VPID-száma / VPID number (if applicable):</t>
  </si>
  <si>
    <t>Hasznosító KÜJ-száma / KÜJ number (if applicable):</t>
  </si>
  <si>
    <t>Hasznosító KTJ-száma(i) / KTJ number(s) (if applicable):</t>
  </si>
  <si>
    <t>Hasznosító székhelye / Head office:</t>
  </si>
  <si>
    <t>Teljesítés telephelye / Address of the premise:</t>
  </si>
  <si>
    <t>Engedély érvényessége/ Permit validity</t>
  </si>
  <si>
    <t>Kapcsolattartó neve / Contact person:</t>
  </si>
  <si>
    <t>Kapcsolattartó telefonszáma/Contact's phone number:</t>
  </si>
  <si>
    <t>Kapcsolattartó e-mail címe/Contact's e-mail:</t>
  </si>
  <si>
    <t>A Hasznosító fenti időszakban az Átadótól az alábbi táblázatban szereplő hulladékokat hasznosítás céljából átvette, valamint azokat 90 naptári napon belül saját technológiája szerint feldolgozza. 2013.12.31-ig hasznosítja. / Recycler/Importer took over the waste for recycling, detailed in the table blow, from Exporter in the given month. Recycler/Importer undertakes to recycle the received quantity within 90 calendar days with its own technology. 12/31/2013 utilized to.</t>
  </si>
  <si>
    <t xml:space="preserve">Tárgyidőszakban átvett hulladék / Waste received in the given month </t>
  </si>
  <si>
    <t>ANYAGÁRAM TÍPUSA / Type of waste</t>
  </si>
  <si>
    <t>KEZELÉS TÍPUSA / Treatment method</t>
  </si>
  <si>
    <t>EWC KÓD / EWC</t>
  </si>
  <si>
    <t>HASZNOSÍTÁSRA ÁTVETT MENNYISÉG / WASTE RECEIVED FOR RECYCLING (kg)</t>
  </si>
  <si>
    <t xml:space="preserve">hasznosítás/ recycling </t>
  </si>
  <si>
    <t>ÖSSZESEN / TOTAL:</t>
  </si>
  <si>
    <t xml:space="preserve">Az OHÜ Nonprofit Kft. ezen nyilatkozatot a hatóságok, államigazgatási szervek felé történő kötelező adatszolgáltatásainak teljesítése során felhasználhatja, az eljáró szerv részére annak kérésére átadhatja, arról másolatot készíthet. / OHÜ Nonprofit Ltd. has the right to use present certificate (make it available when required or make a copy of it) in order to fulfill its obligation towards other Authorities and government bodies.  </t>
  </si>
  <si>
    <t xml:space="preserve">Kelt / Date: </t>
  </si>
  <si>
    <t>Hasznosító / Recycler</t>
  </si>
  <si>
    <t>P.  H. / company stamp</t>
  </si>
  <si>
    <t>HAVI JELENTÉS 3. melléklet (MONTHLY REPORT-Annex1.)</t>
  </si>
  <si>
    <t>az OHÜ Nonprofit Kft. felé történő HAVI JELENTÉS-hez magyarországi gyűjtésből származó hulladék hasznosításáról / for OHÜ Nonprofit Ltd., concerning the recycling of the collected elektronic wastefrom Hungarian territory</t>
  </si>
  <si>
    <t>Előkezelő / Pre-treatment Company:</t>
  </si>
  <si>
    <t>ELEKTRONIKUS ÉS ELEKTROMOS HULLADÉK</t>
  </si>
  <si>
    <t>HULLADÉK TÍPUSA(WASTE TYPE)</t>
  </si>
  <si>
    <t>A Hasznosító vállalja, hogy a fenti táblázatban szereplő átvett mennyiség hasznosításáról a kezelt mennyiségeket igazoló háttérdokumentáció másolatást az OHÜ Nonprofit Kft. Kérésére hitelesített formában megküldi./ The Utilizing Company agrees to send the background documentation about the utilizing of the above mentioned quantities on special request of the National Waste Management Agency (in printed form).</t>
  </si>
  <si>
    <r>
      <rPr>
        <b/>
        <sz val="10"/>
        <rFont val="Times New Roman"/>
        <family val="1"/>
        <charset val="238"/>
      </rPr>
      <t>(kötelező hasznosítói igazolást csatolni</t>
    </r>
    <r>
      <rPr>
        <b/>
        <sz val="12"/>
        <rFont val="Times New Roman"/>
        <family val="1"/>
        <charset val="238"/>
      </rPr>
      <t>)          HKT szerinti megbontás '414' kódra összesen:</t>
    </r>
  </si>
  <si>
    <r>
      <rPr>
        <b/>
        <sz val="10"/>
        <rFont val="Times New Roman"/>
        <family val="1"/>
        <charset val="238"/>
      </rPr>
      <t xml:space="preserve">(kötelező hasznosítói igazolást csatolni)     </t>
    </r>
    <r>
      <rPr>
        <b/>
        <sz val="12"/>
        <rFont val="Times New Roman"/>
        <family val="1"/>
        <charset val="238"/>
      </rPr>
      <t xml:space="preserve">       HKT szerinti megbontás '413' kódra összesen:</t>
    </r>
  </si>
  <si>
    <r>
      <rPr>
        <b/>
        <sz val="10"/>
        <rFont val="Times New Roman"/>
        <family val="1"/>
        <charset val="238"/>
      </rPr>
      <t xml:space="preserve">(kötelező hasznosítói igazolást csatolni)  </t>
    </r>
    <r>
      <rPr>
        <b/>
        <sz val="12"/>
        <rFont val="Times New Roman"/>
        <family val="1"/>
        <charset val="238"/>
      </rPr>
      <t xml:space="preserve">         HKT szerinti megbontás '420' kódra összesen:</t>
    </r>
  </si>
  <si>
    <r>
      <rPr>
        <b/>
        <sz val="10"/>
        <rFont val="Times New Roman"/>
        <family val="1"/>
        <charset val="238"/>
      </rPr>
      <t xml:space="preserve">(kötelező hasznosítói igazolást csatolni)  </t>
    </r>
    <r>
      <rPr>
        <b/>
        <sz val="12"/>
        <rFont val="Times New Roman"/>
        <family val="1"/>
        <charset val="238"/>
      </rPr>
      <t xml:space="preserve">         HKT szerinti megbontás '421' kódra összesen:</t>
    </r>
  </si>
  <si>
    <r>
      <rPr>
        <b/>
        <sz val="10"/>
        <rFont val="Times New Roman"/>
        <family val="1"/>
        <charset val="238"/>
      </rPr>
      <t xml:space="preserve">(kötelező hasznosítói igazolást csatolni)  </t>
    </r>
    <r>
      <rPr>
        <b/>
        <sz val="12"/>
        <rFont val="Times New Roman"/>
        <family val="1"/>
        <charset val="238"/>
      </rPr>
      <t xml:space="preserve">         HKT szerinti megbontás '422' kódra összesen:</t>
    </r>
  </si>
  <si>
    <r>
      <rPr>
        <b/>
        <sz val="10"/>
        <rFont val="Times New Roman"/>
        <family val="1"/>
        <charset val="238"/>
      </rPr>
      <t xml:space="preserve">(kötelező hasznosítói igazolást csatolni)  </t>
    </r>
    <r>
      <rPr>
        <b/>
        <sz val="12"/>
        <rFont val="Times New Roman"/>
        <family val="1"/>
        <charset val="238"/>
      </rPr>
      <t xml:space="preserve">         HKT szerinti megbontás '430' kódra összesen:</t>
    </r>
  </si>
  <si>
    <r>
      <rPr>
        <b/>
        <sz val="10"/>
        <rFont val="Times New Roman"/>
        <family val="1"/>
        <charset val="238"/>
      </rPr>
      <t xml:space="preserve">(kötelező hasznosítói igazolást csatolni) </t>
    </r>
    <r>
      <rPr>
        <b/>
        <sz val="12"/>
        <rFont val="Times New Roman"/>
        <family val="1"/>
        <charset val="238"/>
      </rPr>
      <t xml:space="preserve">          HKT szerinti megbontás '412' kódra összesen:</t>
    </r>
  </si>
  <si>
    <r>
      <rPr>
        <b/>
        <sz val="10"/>
        <rFont val="Times New Roman"/>
        <family val="1"/>
        <charset val="238"/>
      </rPr>
      <t xml:space="preserve">(kötelező hasznosítói igazolást csatolni)  </t>
    </r>
    <r>
      <rPr>
        <b/>
        <sz val="12"/>
        <rFont val="Times New Roman"/>
        <family val="1"/>
        <charset val="238"/>
      </rPr>
      <t xml:space="preserve">         HKT szerinti megbontás '411' kódra összesen:</t>
    </r>
  </si>
  <si>
    <r>
      <rPr>
        <b/>
        <sz val="10"/>
        <rFont val="Times New Roman"/>
        <family val="1"/>
        <charset val="238"/>
      </rPr>
      <t>(kötelező hasznosítói igazolást csatolni)</t>
    </r>
    <r>
      <rPr>
        <b/>
        <sz val="12"/>
        <rFont val="Times New Roman"/>
        <family val="1"/>
        <charset val="238"/>
      </rPr>
      <t xml:space="preserve">          HKT szerinti megbontás '410' kódra összesen:</t>
    </r>
  </si>
  <si>
    <t>(kötelező hasznosítói igazolást csatolni)  HKT szerinti megbontás '410' kódra összesen:</t>
  </si>
  <si>
    <t>(kötelező hasznosítói igazolást csatolni)  HKT szerinti megbontás '411' kódra összesen:</t>
  </si>
  <si>
    <t>(kötelező hasznosítói igazolást csatolni)  HKT szerinti megbontás '412' kódra összesen:</t>
  </si>
  <si>
    <t>(kötelező hasznosítói igazolást csatolni)  HKT szerinti megbontás '413' kódra összesen:</t>
  </si>
  <si>
    <t>(kötelező hasznosítói igazolást csatolni)  HKT szerinti megbontás '420' kódra összesen:</t>
  </si>
  <si>
    <t>(kötelező hasznosítói igazolást csatolni)  HKT szerinti megbontás '421' kódra összesen:</t>
  </si>
  <si>
    <t>(kötelező hasznosítói igazolást csatolni)  HKT szerinti megbontás '422' kódra összesen:</t>
  </si>
  <si>
    <t>(kötelező hasznosítói igazolást csatolni)  HKT szerinti megbontás '430' kódra összesen:</t>
  </si>
  <si>
    <t>(kötelező hasznosítói igazolást csatolni)  HKT szerinti megbontás '414' kódra összesen:</t>
  </si>
  <si>
    <t>3.sz. mell- HAVI JELENTÉS 3. melléklet (MONTHLY REPORT-Annex1.)</t>
  </si>
  <si>
    <t>4.sz. mell- HAVI JELENTÉS 4. melléklet  Hasznosítói láncolat</t>
  </si>
  <si>
    <t>Szerződött partner cégszerű aláírása(P.H.)/Contracted partner's signature:</t>
  </si>
  <si>
    <t>HKT szerinti megbontás '410' kódra összesen:</t>
  </si>
  <si>
    <t>HKT szerinti megbontás '411' kódra összesen:</t>
  </si>
  <si>
    <t>HKT szerinti megbontás '412' kódra összesen:</t>
  </si>
  <si>
    <t>HKT szerinti megbontás '413' kódra összesen:</t>
  </si>
  <si>
    <t>HKT szerinti megbontás '414' kódra összesen:</t>
  </si>
  <si>
    <t>HKT szerinti megbontás '420' kódra összesen:</t>
  </si>
  <si>
    <t>HKT szerinti megbontás '421' kódra összesen:</t>
  </si>
  <si>
    <t>HKT szerinti megbontás '422' kódra összesen:</t>
  </si>
  <si>
    <t>HKT szerinti megbontás '430' kódra összesen:</t>
  </si>
  <si>
    <r>
      <t>KITÖLTENDŐ TÁJÉKOZTATÓ ADAT</t>
    </r>
    <r>
      <rPr>
        <b/>
        <sz val="10"/>
        <rFont val="Times New Roman"/>
        <family val="1"/>
        <charset val="238"/>
      </rPr>
      <t xml:space="preserve"> ( összesítendő a tagok főlapjáról)</t>
    </r>
  </si>
  <si>
    <t xml:space="preserve">A jelentésben feltüntetett mennyiségek hulladékútját igazolni tudom, valamint a szerződés hatálya alá tartozó hulladékra az egyszeres elszámolás alapján más </t>
  </si>
  <si>
    <t>A jelentésben feltüntetett mennyiségek hulladékútját igazolni tudom, valamint a szerződés hatálya alá tartozó  hulladékra igényelek támogatást.</t>
  </si>
  <si>
    <t>Nyilatkozom, hogy a előkezelésre/hasznosításra átadott hulladék magyarországi gyűjtésből származik, a feltüntetett bizonylatok a valós gazdasági eseményt alátámasztják és a cég nyilvántartásában eredetiben megtalálhatók.</t>
  </si>
  <si>
    <t>Telephelyenkénti/Alvállalkozói összesítő táblázat (További kezelésre történő átadás)</t>
  </si>
  <si>
    <r>
      <t>KITÖLTENDŐ TÁJÉKOZTATÓ ADAT</t>
    </r>
    <r>
      <rPr>
        <b/>
        <sz val="10"/>
        <rFont val="Times New Roman"/>
        <family val="1"/>
        <charset val="238"/>
      </rPr>
      <t xml:space="preserve"> ( 2.A.sz. nyilatkozatotról automatikusa kitöltött)</t>
    </r>
  </si>
  <si>
    <t>A hasznosítás megtörténtéről hasznosítói igazolást kell beszerezni és benyújtani.</t>
  </si>
  <si>
    <t>Segédlet a Havi Jelentés kitöltéséhez (általános segédlet)</t>
  </si>
  <si>
    <t>A hasznosítási láncolaton be kell mutatni a Hulladékkezelő által további kezelésre átadott hukkadék hulladék fajtánkénti útját egészen a véhghasznosítóig és a hasznosítás megtörténtéről hasznosítói igazolást kell beszerezni és benyújtani. A további kelezlőknek-előkezelőknek aláírásukkal el kell látni az adatlapot.</t>
  </si>
  <si>
    <t>A szerződés V.2. pontján elszámolható KT kódonkénti mennyiség</t>
  </si>
  <si>
    <t>Tárgyidőszakban elszámolt mennyiség (KT kód)</t>
  </si>
  <si>
    <t>130013020</t>
  </si>
  <si>
    <t>230013020</t>
  </si>
  <si>
    <t>130023020</t>
  </si>
  <si>
    <t>230023020</t>
  </si>
  <si>
    <t>1.  melléklet</t>
  </si>
  <si>
    <t>Előkezelő(átadó) neve:</t>
  </si>
  <si>
    <t>2.  melléklet</t>
  </si>
  <si>
    <t>1. A.melléklet</t>
  </si>
  <si>
    <t>2. A. melléklet</t>
  </si>
  <si>
    <r>
      <rPr>
        <b/>
        <sz val="11"/>
        <color theme="1"/>
        <rFont val="Calibri"/>
        <family val="2"/>
        <charset val="238"/>
        <scheme val="minor"/>
      </rPr>
      <t>Küldendő:</t>
    </r>
    <r>
      <rPr>
        <sz val="11"/>
        <color theme="1"/>
        <rFont val="Calibri"/>
        <family val="2"/>
        <charset val="238"/>
        <scheme val="minor"/>
      </rPr>
      <t xml:space="preserve"> OHÜ ORSZÁGOS HULLADÉKGAZDÁLKODÁSI ÜGYNÖKSÉG NONPROFIT KORLÁTOLT FELELŐSSÉGŰ TÁRSASÁG
</t>
    </r>
    <r>
      <rPr>
        <b/>
        <sz val="11"/>
        <color theme="1"/>
        <rFont val="Calibri"/>
        <family val="2"/>
        <charset val="238"/>
        <scheme val="minor"/>
      </rPr>
      <t xml:space="preserve">Levelezési cím: </t>
    </r>
    <r>
      <rPr>
        <sz val="11"/>
        <color theme="1"/>
        <rFont val="Calibri"/>
        <family val="2"/>
        <charset val="238"/>
        <scheme val="minor"/>
      </rPr>
      <t xml:space="preserve">1380 Budapest, Pf.:1172
</t>
    </r>
    <r>
      <rPr>
        <b/>
        <sz val="11"/>
        <color theme="1"/>
        <rFont val="Calibri"/>
        <family val="2"/>
        <charset val="238"/>
        <scheme val="minor"/>
      </rPr>
      <t>E-mail cím:</t>
    </r>
    <r>
      <rPr>
        <sz val="11"/>
        <color theme="1"/>
        <rFont val="Calibri"/>
        <family val="2"/>
        <charset val="238"/>
        <scheme val="minor"/>
      </rPr>
      <t xml:space="preserve"> elektronika@ohukft.hu </t>
    </r>
    <r>
      <rPr>
        <u/>
        <sz val="11"/>
        <color theme="1"/>
        <rFont val="Calibri"/>
        <family val="2"/>
        <charset val="238"/>
        <scheme val="minor"/>
      </rPr>
      <t xml:space="preserve">(ide csak a jelentést kötelező küldeni, minden más kapcsolódó kérdéseket az info@ohunonprofit.hu kérjük küldeni)
</t>
    </r>
    <r>
      <rPr>
        <b/>
        <sz val="11"/>
        <color theme="1"/>
        <rFont val="Calibri"/>
        <family val="2"/>
        <charset val="238"/>
        <scheme val="minor"/>
      </rPr>
      <t xml:space="preserve">pl. havi jelentés elektronikusan küldendő file név: 2013_01_HJ_XXXXXXXXYYYYYZZZ_Kft
hiánypótlás: 2013_01_ HP_XXXXXXXXYYYYYZZZ_Kft
</t>
    </r>
    <r>
      <rPr>
        <sz val="11"/>
        <color theme="1"/>
        <rFont val="Calibri"/>
        <family val="2"/>
        <charset val="238"/>
        <scheme val="minor"/>
      </rPr>
      <t>A Havi Jelentés adatlapjainak kitöltést nem igénylő cellái írásvédettek, így az adatokkal történő feltöltés csak az adatok rögzítésére szolgáló cellák vonatkozásában lehetséges.
az OHÜ Nonprofit Kft. felé történő HAVI JELENTÉS Magyarország területén keletkező termékként tovább nem használható……………………………………………. gyűjtése, szállítása, előkezelése és 2013. évi további kezelésre történő átadása elszámolásához</t>
    </r>
  </si>
  <si>
    <r>
      <t>A havi jelentésben csak a magyarországi gyűjtésből származó termékként tovább nem használható kombinált begyűjtésű elektronikai berendezések hulladékainak 2013. évi gyűjtése, szállítása, előkezelése és 2013. évi további kezelésre történő átadása kategóriára vonatkozó adatok találhatók. Az „OHÜ azonosító” a hulladékkal végzett tevékenység minden részletét magyarázó 9 jegyű kód, amit a cellák rögzítve tartalmaznak. Ezek helyes kiválasztása a kitöltő feladata. Amagyarországi gyűjtésből származó termékként tovább nem használható kombinált begyűjtésű elektronikai berendezések hulladékainak 2013. évi gyűjtése, szállítása, előkezelése és 2013. évi további kezelésre történő átadása kategóriára vonatkozó</t>
    </r>
    <r>
      <rPr>
        <b/>
        <sz val="11"/>
        <color theme="1"/>
        <rFont val="Calibri"/>
        <family val="2"/>
        <charset val="238"/>
        <scheme val="minor"/>
      </rPr>
      <t xml:space="preserve"> HAVI JELENTÉSBEN</t>
    </r>
    <r>
      <rPr>
        <sz val="11"/>
        <color theme="1"/>
        <rFont val="Calibri"/>
        <family val="2"/>
        <charset val="238"/>
        <scheme val="minor"/>
      </rPr>
      <t xml:space="preserve"> használható</t>
    </r>
    <r>
      <rPr>
        <b/>
        <sz val="11"/>
        <color theme="1"/>
        <rFont val="Calibri"/>
        <family val="2"/>
        <charset val="238"/>
        <scheme val="minor"/>
      </rPr>
      <t xml:space="preserve"> OHÜ azonosítókat az 1.sz. melléklet tartalmazza.
</t>
    </r>
    <r>
      <rPr>
        <sz val="11"/>
        <color theme="1"/>
        <rFont val="Calibri"/>
        <family val="2"/>
        <charset val="238"/>
        <scheme val="minor"/>
      </rPr>
      <t xml:space="preserve">
Mivel az adatszolgáltatónak a gyűjtésről és az előkezelési tevékenységet követő </t>
    </r>
    <r>
      <rPr>
        <b/>
        <sz val="11"/>
        <color theme="1"/>
        <rFont val="Calibri"/>
        <family val="2"/>
        <charset val="238"/>
        <scheme val="minor"/>
      </rPr>
      <t>további kezelésre történő átadást</t>
    </r>
    <r>
      <rPr>
        <sz val="11"/>
        <color theme="1"/>
        <rFont val="Calibri"/>
        <family val="2"/>
        <charset val="238"/>
        <scheme val="minor"/>
      </rPr>
      <t xml:space="preserve"> kell tartalmaznia így csak ezeknek az </t>
    </r>
    <r>
      <rPr>
        <b/>
        <sz val="11"/>
        <color theme="1"/>
        <rFont val="Calibri"/>
        <family val="2"/>
        <charset val="238"/>
        <scheme val="minor"/>
      </rPr>
      <t>OHÜ azonosítóknak</t>
    </r>
    <r>
      <rPr>
        <sz val="11"/>
        <color theme="1"/>
        <rFont val="Calibri"/>
        <family val="2"/>
        <charset val="238"/>
        <scheme val="minor"/>
      </rPr>
      <t xml:space="preserve"> a használata indokolt.
</t>
    </r>
    <r>
      <rPr>
        <b/>
        <sz val="11"/>
        <color theme="1"/>
        <rFont val="Calibri"/>
        <family val="2"/>
        <charset val="238"/>
        <scheme val="minor"/>
      </rPr>
      <t>A HAVI JELENTÉSBEN</t>
    </r>
    <r>
      <rPr>
        <sz val="11"/>
        <color theme="1"/>
        <rFont val="Calibri"/>
        <family val="2"/>
        <charset val="238"/>
        <scheme val="minor"/>
      </rPr>
      <t xml:space="preserve"> a cellák bizonyos része zárolt. </t>
    </r>
    <r>
      <rPr>
        <b/>
        <sz val="11"/>
        <color theme="1"/>
        <rFont val="Calibri"/>
        <family val="2"/>
        <charset val="238"/>
        <scheme val="minor"/>
      </rPr>
      <t>A szürkével jelölt</t>
    </r>
    <r>
      <rPr>
        <sz val="11"/>
        <color theme="1"/>
        <rFont val="Calibri"/>
        <family val="2"/>
        <charset val="238"/>
        <scheme val="minor"/>
      </rPr>
      <t xml:space="preserve"> mezőket lehet csak kitölteni. A kitöltés történhet az adattartalom legörgetésével vagy a szöveg bevitelével. A cellákra kattintva ez egyértelműen kiderül. Ahol a</t>
    </r>
    <r>
      <rPr>
        <b/>
        <sz val="11"/>
        <color theme="1"/>
        <rFont val="Calibri"/>
        <family val="2"/>
        <charset val="238"/>
        <scheme val="minor"/>
      </rPr>
      <t xml:space="preserve"> legörgetés funkció</t>
    </r>
    <r>
      <rPr>
        <sz val="11"/>
        <color theme="1"/>
        <rFont val="Calibri"/>
        <family val="2"/>
        <charset val="238"/>
        <scheme val="minor"/>
      </rPr>
      <t xml:space="preserve"> beépítésre került ott </t>
    </r>
    <r>
      <rPr>
        <b/>
        <sz val="11"/>
        <color theme="1"/>
        <rFont val="Calibri"/>
        <family val="2"/>
        <charset val="238"/>
        <scheme val="minor"/>
      </rPr>
      <t>csak a felkínált adatokat lehet rögzíteni!
Az újonnan bevont alvállalkozók bejelentésénél (szerződéskötést követően legkésőbb 15 naptári napon belül megküldendő: alvállalkozó szerződés, alvállalkozó érvényes kezelési (gyűjtés, szállítás, előkezelés) engedélyei és nyilatkozat arról, hogy az alvállalkozó 10% alatti)</t>
    </r>
  </si>
  <si>
    <r>
      <rPr>
        <b/>
        <sz val="11"/>
        <color theme="1"/>
        <rFont val="Calibri"/>
        <family val="2"/>
        <charset val="238"/>
        <scheme val="minor"/>
      </rPr>
      <t>OHÜ partnerazonosító:</t>
    </r>
    <r>
      <rPr>
        <sz val="11"/>
        <color theme="1"/>
        <rFont val="Calibri"/>
        <family val="2"/>
        <charset val="238"/>
        <scheme val="minor"/>
      </rPr>
      <t xml:space="preserve"> a tárgyévben érvényes Szolgáltatás – Megrendelés Keretszerződés V.18. pontjában megadott 6 karakterű kód. Konzorcium tagja a konzorcium OHÜ partnerazonosítót használják!
</t>
    </r>
    <r>
      <rPr>
        <b/>
        <sz val="11"/>
        <color theme="1"/>
        <rFont val="Calibri"/>
        <family val="2"/>
        <charset val="238"/>
        <scheme val="minor"/>
      </rPr>
      <t>Közbeszerzés száma:</t>
    </r>
    <r>
      <rPr>
        <sz val="11"/>
        <color theme="1"/>
        <rFont val="Calibri"/>
        <family val="2"/>
        <charset val="238"/>
        <scheme val="minor"/>
      </rPr>
      <t xml:space="preserve"> a tárgyévben érvényes Szolgáltatás – Megrendelés Keretszerződés I.5. pontjában megadott szám
</t>
    </r>
    <r>
      <rPr>
        <b/>
        <sz val="11"/>
        <color theme="1"/>
        <rFont val="Calibri"/>
        <family val="2"/>
        <charset val="238"/>
        <scheme val="minor"/>
      </rPr>
      <t>Rész megnevezése:</t>
    </r>
    <r>
      <rPr>
        <sz val="11"/>
        <color theme="1"/>
        <rFont val="Calibri"/>
        <family val="2"/>
        <charset val="238"/>
        <scheme val="minor"/>
      </rPr>
      <t xml:space="preserve"> a tárgyévben érvényes Szolgáltatás – Megrendelés Keretszerződés I.6. pontjában megjelölt rész
</t>
    </r>
    <r>
      <rPr>
        <b/>
        <sz val="11"/>
        <color theme="1"/>
        <rFont val="Calibri"/>
        <family val="2"/>
        <charset val="238"/>
        <scheme val="minor"/>
      </rPr>
      <t>Hiánypótlás iktatószáma:</t>
    </r>
    <r>
      <rPr>
        <sz val="11"/>
        <color theme="1"/>
        <rFont val="Calibri"/>
        <family val="2"/>
        <charset val="238"/>
        <scheme val="minor"/>
      </rPr>
      <t xml:space="preserve"> abban az esetben, ha hiánypótlás kerül benyújtásra, a kiküldött hiánypótló levél iktatószámát fel kell tüntetni
Anyomtatván felső területén lévő legörgethető részen ki kell választani, hogy kifizetési kérelem vagy hiánypótlás került benyújtásra.
</t>
    </r>
    <r>
      <rPr>
        <b/>
        <sz val="11"/>
        <color theme="1"/>
        <rFont val="Calibri"/>
        <family val="2"/>
        <charset val="238"/>
        <scheme val="minor"/>
      </rPr>
      <t>Év, hó:</t>
    </r>
    <r>
      <rPr>
        <sz val="11"/>
        <color theme="1"/>
        <rFont val="Calibri"/>
        <family val="2"/>
        <charset val="238"/>
        <scheme val="minor"/>
      </rPr>
      <t xml:space="preserve"> az érintett adatszolgáltatás dátuma (a 2013. évben a Szolgáltatás – Megrendelés Keretszerződés megkötését követő 2013.01.01-től a szerződéskötésig terjedő időszaknál a szerződéskötést megelőző hónap számát kell beírni)
</t>
    </r>
    <r>
      <rPr>
        <b/>
        <sz val="11"/>
        <color theme="1"/>
        <rFont val="Calibri"/>
        <family val="2"/>
        <charset val="238"/>
        <scheme val="minor"/>
      </rPr>
      <t>Szerződött partner:</t>
    </r>
    <r>
      <rPr>
        <sz val="11"/>
        <color theme="1"/>
        <rFont val="Calibri"/>
        <family val="2"/>
        <charset val="238"/>
        <scheme val="minor"/>
      </rPr>
      <t xml:space="preserve"> a szerződött partner rövid neve. (Ha a jelentést egy konzorcium tagjakét teszi, akkor a konzorcium neve a szerződött partner neve mögött zárójelben szerepeljen)
</t>
    </r>
    <r>
      <rPr>
        <b/>
        <sz val="11"/>
        <color theme="1"/>
        <rFont val="Calibri"/>
        <family val="2"/>
        <charset val="238"/>
        <scheme val="minor"/>
      </rPr>
      <t>Adószám:</t>
    </r>
    <r>
      <rPr>
        <sz val="11"/>
        <color theme="1"/>
        <rFont val="Calibri"/>
        <family val="2"/>
        <charset val="238"/>
        <scheme val="minor"/>
      </rPr>
      <t xml:space="preserve"> az adószám mind a 11 jegye folyamatosan beírva (a program utólag formázza)
</t>
    </r>
    <r>
      <rPr>
        <b/>
        <sz val="11"/>
        <color theme="1"/>
        <rFont val="Calibri"/>
        <family val="2"/>
        <charset val="238"/>
        <scheme val="minor"/>
      </rPr>
      <t xml:space="preserve">Alvállalkozó(k) neve: </t>
    </r>
    <r>
      <rPr>
        <sz val="11"/>
        <color theme="1"/>
        <rFont val="Calibri"/>
        <family val="2"/>
        <charset val="238"/>
        <scheme val="minor"/>
      </rPr>
      <t xml:space="preserve">ha az előző sorban feltünteésre kerül, hogy a főlap alvállalkozókkal összesített adatokat tartalmaz
</t>
    </r>
    <r>
      <rPr>
        <b/>
        <sz val="11"/>
        <color theme="1"/>
        <rFont val="Calibri"/>
        <family val="2"/>
        <charset val="238"/>
        <scheme val="minor"/>
      </rPr>
      <t>Kitöltés dátuma:</t>
    </r>
    <r>
      <rPr>
        <sz val="11"/>
        <color theme="1"/>
        <rFont val="Calibri"/>
        <family val="2"/>
        <charset val="238"/>
        <scheme val="minor"/>
      </rPr>
      <t xml:space="preserve"> a dátum formátuma: ééééé.hh.nn
</t>
    </r>
    <r>
      <rPr>
        <b/>
        <sz val="11"/>
        <color theme="1"/>
        <rFont val="Calibri"/>
        <family val="2"/>
        <charset val="238"/>
        <scheme val="minor"/>
      </rPr>
      <t xml:space="preserve">Kitöltő neve: </t>
    </r>
    <r>
      <rPr>
        <sz val="11"/>
        <color theme="1"/>
        <rFont val="Calibri"/>
        <family val="2"/>
        <charset val="238"/>
        <scheme val="minor"/>
      </rPr>
      <t xml:space="preserve">a kitöltést végző személy megnevezése (esetleges további információkérés esetére)
</t>
    </r>
    <r>
      <rPr>
        <b/>
        <sz val="11"/>
        <color theme="1"/>
        <rFont val="Calibri"/>
        <family val="2"/>
        <charset val="238"/>
        <scheme val="minor"/>
      </rPr>
      <t xml:space="preserve">Beosztása: </t>
    </r>
    <r>
      <rPr>
        <sz val="11"/>
        <color theme="1"/>
        <rFont val="Calibri"/>
        <family val="2"/>
        <charset val="238"/>
        <scheme val="minor"/>
      </rPr>
      <t xml:space="preserve">a kitöltést végző személy beosztása (esetleges további információkérés esetére)
</t>
    </r>
    <r>
      <rPr>
        <b/>
        <sz val="11"/>
        <color theme="1"/>
        <rFont val="Calibri"/>
        <family val="2"/>
        <charset val="238"/>
        <scheme val="minor"/>
      </rPr>
      <t>Elérhetőség:</t>
    </r>
    <r>
      <rPr>
        <sz val="11"/>
        <color theme="1"/>
        <rFont val="Calibri"/>
        <family val="2"/>
        <charset val="238"/>
        <scheme val="minor"/>
      </rPr>
      <t xml:space="preserve"> a kitöltést végző személy telefonos elérhetősége (esetleges további információkérés esetére)
</t>
    </r>
    <r>
      <rPr>
        <b/>
        <sz val="11"/>
        <color theme="1"/>
        <rFont val="Calibri"/>
        <family val="2"/>
        <charset val="238"/>
        <scheme val="minor"/>
      </rPr>
      <t xml:space="preserve">Név: </t>
    </r>
    <r>
      <rPr>
        <sz val="11"/>
        <color theme="1"/>
        <rFont val="Calibri"/>
        <family val="2"/>
        <charset val="238"/>
        <scheme val="minor"/>
      </rPr>
      <t>aláírásra jogosult neve</t>
    </r>
  </si>
  <si>
    <t>1.sz. tábla: Hulladék átvétel tételes rögzítése</t>
  </si>
  <si>
    <r>
      <t xml:space="preserve">        5.      </t>
    </r>
    <r>
      <rPr>
        <b/>
        <sz val="11"/>
        <color theme="1"/>
        <rFont val="Calibri"/>
        <family val="2"/>
        <charset val="238"/>
        <scheme val="minor"/>
      </rPr>
      <t xml:space="preserve"> Kombinált kiírás: </t>
    </r>
    <r>
      <rPr>
        <sz val="11"/>
        <color theme="1"/>
        <rFont val="Calibri"/>
        <family val="2"/>
        <charset val="238"/>
        <scheme val="minor"/>
      </rPr>
      <t>200136, 160214, 160216, 200135*, 160213*</t>
    </r>
  </si>
  <si>
    <r>
      <t xml:space="preserve">SZÁMLA KELTE: </t>
    </r>
    <r>
      <rPr>
        <sz val="11"/>
        <color theme="1"/>
        <rFont val="Calibri"/>
        <family val="2"/>
        <charset val="238"/>
        <scheme val="minor"/>
      </rPr>
      <t>A gazdasági eseménnyel kapcsolatban kiállított számla kelte</t>
    </r>
  </si>
  <si>
    <r>
      <t xml:space="preserve">FONTOS: Ezt a nyilatkozatot alvállalkozónként is ki kell tölteni külön-külön a hozzá tartozó 1. számú táblával együtt!
</t>
    </r>
    <r>
      <rPr>
        <sz val="11"/>
        <color theme="1"/>
        <rFont val="Calibri"/>
        <family val="2"/>
        <charset val="238"/>
        <scheme val="minor"/>
      </rPr>
      <t>Ezen nyilatkozat a gyűjtött és az 1.  táblán jelentett mennyiségeket összegzi. Az előkezelésre történő átadásról nyilatkozik a szerződött partner. Az 1. táblán szereplő ÁTVEVŐ (kezelő) nyilatkozik. Cégadatok kitöltése értelemszerűen!</t>
    </r>
  </si>
  <si>
    <r>
      <rPr>
        <b/>
        <sz val="11"/>
        <color theme="1"/>
        <rFont val="Calibri"/>
        <family val="2"/>
        <charset val="238"/>
        <scheme val="minor"/>
      </rPr>
      <t>Tárgyév eltelt időszakában elszámolt és lejelentett mennyiség összesen (előkez.tört.átadás):</t>
    </r>
    <r>
      <rPr>
        <sz val="11"/>
        <color theme="1"/>
        <rFont val="Calibri"/>
        <family val="2"/>
        <charset val="238"/>
        <scheme val="minor"/>
      </rPr>
      <t xml:space="preserve"> a tárgyév eddig eltelt időszakában elszámolt, lejelentett és elfogadott</t>
    </r>
    <r>
      <rPr>
        <b/>
        <sz val="11"/>
        <color theme="1"/>
        <rFont val="Calibri"/>
        <family val="2"/>
        <charset val="238"/>
        <scheme val="minor"/>
      </rPr>
      <t xml:space="preserve"> előkezelésre átadott</t>
    </r>
    <r>
      <rPr>
        <sz val="11"/>
        <color theme="1"/>
        <rFont val="Calibri"/>
        <family val="2"/>
        <charset val="238"/>
        <scheme val="minor"/>
      </rPr>
      <t xml:space="preserve"> mennyiség ebben az E+E kategóriában </t>
    </r>
  </si>
  <si>
    <r>
      <rPr>
        <b/>
        <sz val="11"/>
        <color theme="1"/>
        <rFont val="Calibri"/>
        <family val="2"/>
        <charset val="238"/>
        <scheme val="minor"/>
      </rPr>
      <t xml:space="preserve">FONTOS: </t>
    </r>
    <r>
      <rPr>
        <sz val="11"/>
        <color theme="1"/>
        <rFont val="Calibri"/>
        <family val="2"/>
        <charset val="238"/>
        <scheme val="minor"/>
      </rPr>
      <t>ha a szerződött partner (konzorcium esetén: konzorciumi tag) 10% alatti alvállalkozók bevonásával teljesít, akkor az 1. számú táblát és az 1. számú nyilatkozatot annyiszor kell kitölteni, amennyi alvállalkozót foglalkoztat</t>
    </r>
  </si>
  <si>
    <t xml:space="preserve">1. A. sz. nyilatkozat: </t>
  </si>
  <si>
    <r>
      <t xml:space="preserve">Összesíti a szerződött partner (konzorcium esetén: konzorciumi tag) és a 10% alatti alvállalkozók előkezelőnek történő átadását </t>
    </r>
    <r>
      <rPr>
        <b/>
        <sz val="11"/>
        <color theme="1"/>
        <rFont val="Calibri"/>
        <family val="2"/>
        <charset val="238"/>
        <scheme val="minor"/>
      </rPr>
      <t>MINDEN ESETBEN KI KELL TÖLTENI!</t>
    </r>
    <r>
      <rPr>
        <sz val="11"/>
        <color theme="1"/>
        <rFont val="Calibri"/>
        <family val="2"/>
        <charset val="238"/>
        <scheme val="minor"/>
      </rPr>
      <t xml:space="preserve"> Az 1. sz. nyilatkozat súlyadatait kell összeadni OHÜ azonosítónkként. Így látható a szerződött partner (konzorcium esetén: konzorciumi tag) összteljesítménye.</t>
    </r>
  </si>
  <si>
    <r>
      <rPr>
        <b/>
        <sz val="11"/>
        <color theme="1"/>
        <rFont val="Calibri"/>
        <family val="2"/>
        <charset val="238"/>
        <scheme val="minor"/>
      </rPr>
      <t>KEZELÉS TÍPUSA (HKT kód):</t>
    </r>
    <r>
      <rPr>
        <sz val="11"/>
        <color theme="1"/>
        <rFont val="Calibri"/>
        <family val="2"/>
        <charset val="238"/>
        <scheme val="minor"/>
      </rPr>
      <t xml:space="preserve"> az ÁTVEVŐ TOVÁBBI KEZELŐ engedélyezett hulladékkezelési tevékenységét jelölő hulladékkezelési kód. A használható HKT kódok a következőek:</t>
    </r>
  </si>
  <si>
    <r>
      <rPr>
        <b/>
        <sz val="11"/>
        <color theme="1"/>
        <rFont val="Calibri"/>
        <family val="2"/>
        <charset val="238"/>
        <scheme val="minor"/>
      </rPr>
      <t>KEZELÉS TÍPUSA (megnevezés):</t>
    </r>
    <r>
      <rPr>
        <sz val="11"/>
        <color theme="1"/>
        <rFont val="Calibri"/>
        <family val="2"/>
        <charset val="238"/>
        <scheme val="minor"/>
      </rPr>
      <t xml:space="preserve"> automatikusan kitöltődik</t>
    </r>
  </si>
  <si>
    <r>
      <rPr>
        <b/>
        <sz val="11"/>
        <color theme="1"/>
        <rFont val="Calibri"/>
        <family val="2"/>
        <charset val="238"/>
        <scheme val="minor"/>
      </rPr>
      <t>EWC-KÓD</t>
    </r>
    <r>
      <rPr>
        <sz val="11"/>
        <color theme="1"/>
        <rFont val="Calibri"/>
        <family val="2"/>
        <charset val="238"/>
        <scheme val="minor"/>
      </rPr>
      <t xml:space="preserve">: a kitöltésnél az alábbiak szerint kell eljárni :
A </t>
    </r>
    <r>
      <rPr>
        <sz val="11"/>
        <rFont val="Calibri"/>
        <family val="2"/>
        <charset val="238"/>
        <scheme val="minor"/>
      </rPr>
      <t>16/2001. (VII.18.) KÖM rendeletben leírt főcsoportokba lehetnek sorolhatóak az E+E kezelésből származó másodnyersanyagok (EWC 19 és EWC 16 főcsoport, illetve a két főcsoporton kívül, az OHÜ által engedélyezett kódok 170101, 170107, 170401, 170402, 170403, 170404, 170405, 170407, 170411, 200140, 200139, 200133*, 080317*, 080318).
A 16/2001. (VII.18.) KöM rendelet a hulladékok jegyzékéről (a továbbiakban: R.) rendelkezik a hulladékok megfelelő besorolásáról, és egyben tartalmazza a veszélyes és nem veszélyes hulladékok listáját.
Az R. 1.§ (6) bekezdése kimondja, hogy a hulladék csak a keletkezési tevékenység szerinti főcsoportba és ezen belül a megfelelő alcsoportba sorolható be a 2. számú mellékletben foglaltak szerint.
A fentiek szerint a hulladékot annak kötelessége, feladata, illetve annak kell besorolnia, ahol ez keletkezik (tehát a termelő), hiszen ő van tisztában az általa folytatott tevékenységgel, technológiával és az abból keletkező hulladékok tulajdonságaival, amely alapján annak esetleges veszélyessége is megítélhető.</t>
    </r>
  </si>
  <si>
    <r>
      <rPr>
        <b/>
        <sz val="11"/>
        <color theme="1"/>
        <rFont val="Calibri"/>
        <family val="2"/>
        <charset val="238"/>
        <scheme val="minor"/>
      </rPr>
      <t>EWC kód rövid megnevezése:</t>
    </r>
    <r>
      <rPr>
        <sz val="11"/>
        <color theme="1"/>
        <rFont val="Calibri"/>
        <family val="2"/>
        <charset val="238"/>
        <scheme val="minor"/>
      </rPr>
      <t xml:space="preserve"> mivel az EWC kódok nem alkalmasak minden esetben az előkezelésből származó másodnyersanyagok minden kétséget kizáró megnevezésére, ezért röviden itt kell megnevezni a továbbadott anyagot (pl.: EWC 191002: nem-vas fém hulladék esetén, alumínium, réz, stb)</t>
    </r>
  </si>
  <si>
    <r>
      <rPr>
        <b/>
        <sz val="11"/>
        <color theme="1"/>
        <rFont val="Calibri"/>
        <family val="2"/>
        <charset val="238"/>
        <scheme val="minor"/>
      </rPr>
      <t>Tárgyév eltelt időszakában elszámolt és lejelentett mennyiség összesen (tov.kez.tört.átadás):</t>
    </r>
    <r>
      <rPr>
        <sz val="11"/>
        <color theme="1"/>
        <rFont val="Calibri"/>
        <family val="2"/>
        <charset val="238"/>
        <scheme val="minor"/>
      </rPr>
      <t xml:space="preserve"> a tárgyév eddig eltelt időszakában elszámolt, lejelentett és elfogadott</t>
    </r>
    <r>
      <rPr>
        <b/>
        <sz val="11"/>
        <color theme="1"/>
        <rFont val="Calibri"/>
        <family val="2"/>
        <charset val="238"/>
        <scheme val="minor"/>
      </rPr>
      <t xml:space="preserve"> további kezelésre történő átadás </t>
    </r>
    <r>
      <rPr>
        <sz val="11"/>
        <color theme="1"/>
        <rFont val="Calibri"/>
        <family val="2"/>
        <charset val="238"/>
        <scheme val="minor"/>
      </rPr>
      <t>ide tartozó mennyiség ebben az E+E kategóriában.</t>
    </r>
  </si>
  <si>
    <r>
      <rPr>
        <b/>
        <sz val="11"/>
        <color theme="1"/>
        <rFont val="Calibri"/>
        <family val="2"/>
        <charset val="238"/>
        <scheme val="minor"/>
      </rPr>
      <t>FONTOS:</t>
    </r>
    <r>
      <rPr>
        <sz val="11"/>
        <color theme="1"/>
        <rFont val="Calibri"/>
        <family val="2"/>
        <charset val="238"/>
        <scheme val="minor"/>
      </rPr>
      <t xml:space="preserve"> ha a szerződött partner (konzorcium esetén: konzorciumi tag) 10% alatti alvállalkozók bevonásával teljesít, akkor a 2. számú táblát és a 2. számú nyilatkozatot annyiszor kell kitölteni, amennyi alvállalkozót foglalkoztat.</t>
    </r>
  </si>
  <si>
    <t xml:space="preserve">2. A. sz. nyilatkozat: </t>
  </si>
  <si>
    <t>HAVI JELENTÉS KONZORCIUMI ÖSSZESÍTŐ </t>
  </si>
  <si>
    <r>
      <rPr>
        <b/>
        <sz val="11"/>
        <color theme="1"/>
        <rFont val="Calibri"/>
        <family val="2"/>
        <charset val="238"/>
        <scheme val="minor"/>
      </rPr>
      <t>Az adatokkal feltöltött adatlapokat, mellékleteket kinyomtatás után cégszerűen aláírva és lebélyegezve kell megküldeni az OHÜ Nonprofit Kft.-nek.</t>
    </r>
    <r>
      <rPr>
        <b/>
        <i/>
        <u/>
        <sz val="11"/>
        <color theme="1"/>
        <rFont val="Calibri"/>
        <family val="2"/>
        <charset val="238"/>
        <scheme val="minor"/>
      </rPr>
      <t>„Nullás”jelentésnél csak a Konzorciumi Főlap Összesítőt és a Főlapokat kérjük megküldeni.</t>
    </r>
  </si>
  <si>
    <t>A díjigénylés megalapozott elszámolása csak abban az esetben történhet és történik meg, ha minden, a Havi Jelentés dokumentumain megjelenő gazdasági eseményekhez az azokat alátámasztó bizonylatok, iratok hitelesített  másolatait csatolják.</t>
  </si>
  <si>
    <r>
      <t>1.    </t>
    </r>
    <r>
      <rPr>
        <b/>
        <sz val="11"/>
        <color theme="1"/>
        <rFont val="Calibri"/>
        <family val="2"/>
        <charset val="238"/>
        <scheme val="minor"/>
      </rPr>
      <t xml:space="preserve">  Belföld: </t>
    </r>
    <r>
      <rPr>
        <sz val="11"/>
        <color theme="1"/>
        <rFont val="Calibri"/>
        <family val="2"/>
        <charset val="238"/>
        <scheme val="minor"/>
      </rPr>
      <t>minden esetben szükséges a hasznosítási igazolás beszerzése és bemutatása az Országos Hulladékgazdálkodási Ügynökség felé. Abban az esetben ha a szerződött partner (vagy alvállalkozója) az előkezelt mennyiséget saját hasznosítási engedélye birtokában hasznosítja is , akkor szükségeltetik az aktuális hasznosított mennyiséget bemutató üzemnapló bemutatása is.</t>
    </r>
  </si>
  <si>
    <t>HASZNOSÍTÓI LÁNCOLAT</t>
  </si>
  <si>
    <r>
      <t>Szerződött partner (konzorcium esetén minden konzorciumi tag) nyilatkozik az általa kezelt E+E hulladékok véghasznosításáról véghasznosítónkként.</t>
    </r>
    <r>
      <rPr>
        <b/>
        <sz val="11"/>
        <color theme="1"/>
        <rFont val="Calibri"/>
        <family val="2"/>
        <charset val="238"/>
        <scheme val="minor"/>
      </rPr>
      <t xml:space="preserve"> Ez a nyilatkozat tárgyévre szól</t>
    </r>
    <r>
      <rPr>
        <sz val="11"/>
        <color theme="1"/>
        <rFont val="Calibri"/>
        <family val="2"/>
        <charset val="238"/>
        <scheme val="minor"/>
      </rPr>
      <t>, az esetleges változásokról 30 napon belül kell újra nyilatkoznia a szerződött partnernek (konzorcium esetén minden konzorciumi tagnak).</t>
    </r>
  </si>
  <si>
    <t>A nyilatkozatban a véghasznosító által befogadott E+E hulladékok kezeléséből származó, a nyilatkozattételre kötelezett által átadandó tárgyévre vonatkozó EWC kódokat kell feltüntetni. Ha ebben változás lép fel arról nyilatkozattételre kötelezett 30 napon belül új HASZNOSÍTÓI NYILATKOZATTAL  közli azt. Mindig az utolsó nyilatkozat érvényes.</t>
  </si>
  <si>
    <r>
      <t xml:space="preserve">Szerződött partner (konzorcium esetén minden konzorciumi tag) nyilatkozik a begyűjtött e+e hulladékok (EWC kód csak a „Szolgáltatás-Megrendelési Keretszerződésben” a szolgáltatás tárgyát képező begyűjtött E+E hulladékok kódja (kivételes esetben a kiegészítő tájékoztatóban engedélyezett EWC kód is)) </t>
    </r>
    <r>
      <rPr>
        <b/>
        <sz val="11"/>
        <color theme="1"/>
        <rFont val="Calibri"/>
        <family val="2"/>
        <charset val="238"/>
        <scheme val="minor"/>
      </rPr>
      <t>tárgyév első napján meglévő készletéről</t>
    </r>
    <r>
      <rPr>
        <sz val="11"/>
        <color theme="1"/>
        <rFont val="Calibri"/>
        <family val="2"/>
        <charset val="238"/>
        <scheme val="minor"/>
      </rPr>
      <t xml:space="preserve"> (nyitókészlet) E+E kódonként külön-külön.</t>
    </r>
  </si>
  <si>
    <r>
      <t xml:space="preserve">Amennyiben a fent leírtak ellenére az adatlapok és mellékletek kitöltése során mégis problémák merülnének fel, szíveskedjenek felvetéseiket, kérdéseiket az </t>
    </r>
    <r>
      <rPr>
        <b/>
        <u/>
        <sz val="11"/>
        <color theme="1"/>
        <rFont val="Calibri"/>
        <family val="2"/>
        <charset val="238"/>
        <scheme val="minor"/>
      </rPr>
      <t xml:space="preserve">info@ohunonprofit.hu </t>
    </r>
    <r>
      <rPr>
        <sz val="11"/>
        <color theme="1"/>
        <rFont val="Calibri"/>
        <family val="2"/>
        <charset val="238"/>
        <scheme val="minor"/>
      </rPr>
      <t>email címre megküldeni.</t>
    </r>
  </si>
  <si>
    <t>Kötelező a szállítási jogszabályok alkalmazása: (1013/2006/EK, 180/2007.Korm. r., 2006/12/EK)</t>
  </si>
  <si>
    <t>Az egyes gazdasági eseményeket külön-külön tételesen, soronként kell rögzíteni .</t>
  </si>
  <si>
    <t>Amennyiben nem elegendő a rendelkezésre álló sorok száma, az elrejtett cellákat csak is a következőképpen lehet felfedni.</t>
  </si>
  <si>
    <r>
      <t xml:space="preserve">(Jelöljük ki a B26-es és B3011-as cellát majd kattintsunk a oldalsó fejlécre jobb klikkel és válasszuka </t>
    </r>
    <r>
      <rPr>
        <b/>
        <sz val="11"/>
        <color theme="1"/>
        <rFont val="Calibri"/>
        <family val="2"/>
        <charset val="238"/>
        <scheme val="minor"/>
      </rPr>
      <t>Felfedés</t>
    </r>
    <r>
      <rPr>
        <sz val="11"/>
        <color theme="1"/>
        <rFont val="Calibri"/>
        <family val="2"/>
        <charset val="238"/>
        <scheme val="minor"/>
      </rPr>
      <t xml:space="preserve"> parancsot. Ekkor 3000.-sorig lesz látható a táblázat.)</t>
    </r>
  </si>
  <si>
    <t>Az esetlegesen nem használt sorokat elrejteéssel  kell eltünteni , hogy adott esetben ne legyenek zavaróak.</t>
  </si>
  <si>
    <t>Kombinált begyűjtésű</t>
  </si>
  <si>
    <t>Kezelés helye</t>
  </si>
  <si>
    <t>Kezelés módja</t>
  </si>
  <si>
    <t>Azonosító</t>
  </si>
  <si>
    <t>OHÜ azonosító</t>
  </si>
  <si>
    <t>Kód</t>
  </si>
  <si>
    <t>megnevezés</t>
  </si>
  <si>
    <t>Belföldön keletkező és belföldön kezelt hulladék</t>
  </si>
  <si>
    <t>visszavett hulladék mennyisége</t>
  </si>
  <si>
    <t>Háztartási nagygépek (lakossági)</t>
  </si>
  <si>
    <t>100</t>
  </si>
  <si>
    <t>gyűjtött hullaék mennyisége</t>
  </si>
  <si>
    <t>Belföldön keletkező, de külföldön kezelt hulladék</t>
  </si>
  <si>
    <t>Háztartási nagygépek (ipari)</t>
  </si>
  <si>
    <t>300</t>
  </si>
  <si>
    <t>előkezelt hulladék mennyisége</t>
  </si>
  <si>
    <t>Háztartási kisgépek (lakossági)</t>
  </si>
  <si>
    <t>Háztartási kisgépek (ipari)</t>
  </si>
  <si>
    <t>IT mobiltelefonnal együtt (lakossági)</t>
  </si>
  <si>
    <t>IT mobiltelefonnal együtt (ipari)</t>
  </si>
  <si>
    <t>Szórakoztató elektronika (lakossági)</t>
  </si>
  <si>
    <t>Szórakoztató elektronika (ipari)</t>
  </si>
  <si>
    <t>Szórakoztató elektronika(ipari)</t>
  </si>
  <si>
    <t>Barkácsgépek(lakossági)</t>
  </si>
  <si>
    <t>Barkácsgépek (ipari)</t>
  </si>
  <si>
    <t>Barkácsgépek(ipari)</t>
  </si>
  <si>
    <t>Játékok (lakossági)</t>
  </si>
  <si>
    <t>Játékok(ipari)</t>
  </si>
  <si>
    <t>Játékok(lakossági)</t>
  </si>
  <si>
    <t>Ellenörző és vezérlő eszk.(lakossági)</t>
  </si>
  <si>
    <t>Ellenörző és vezérlő eszk.(ipari)</t>
  </si>
  <si>
    <t>Adagoló automaták(lakossági)</t>
  </si>
  <si>
    <t>Adagoló automaták(ipari)</t>
  </si>
  <si>
    <t>Adagoló automaták.(lakossági)</t>
  </si>
  <si>
    <t>az "eredetivel mindenben megegyezik" kitétel szerepeljen, valamint hitelesítés (aláírás+cégbélyegző ).</t>
  </si>
  <si>
    <t>101013010</t>
  </si>
  <si>
    <t>110013010</t>
  </si>
  <si>
    <t>210013010</t>
  </si>
  <si>
    <t>201013010</t>
  </si>
  <si>
    <t>101023010</t>
  </si>
  <si>
    <t>110023010</t>
  </si>
  <si>
    <t>210023010</t>
  </si>
  <si>
    <t>201023010</t>
  </si>
  <si>
    <t>130013010</t>
  </si>
  <si>
    <t>230013010</t>
  </si>
  <si>
    <t>130023010</t>
  </si>
  <si>
    <t>230023010</t>
  </si>
  <si>
    <t>101013020</t>
  </si>
  <si>
    <t>110013020</t>
  </si>
  <si>
    <t>210013020</t>
  </si>
  <si>
    <t>201013020</t>
  </si>
  <si>
    <t>101023020</t>
  </si>
  <si>
    <t>110023020</t>
  </si>
  <si>
    <t>210023020</t>
  </si>
  <si>
    <t>201023020</t>
  </si>
  <si>
    <t>101013030</t>
  </si>
  <si>
    <t>110013030</t>
  </si>
  <si>
    <t>210013030</t>
  </si>
  <si>
    <t>201013030</t>
  </si>
  <si>
    <t>101023030</t>
  </si>
  <si>
    <t>110023030</t>
  </si>
  <si>
    <t>210023030</t>
  </si>
  <si>
    <t>201023030</t>
  </si>
  <si>
    <t>130013030</t>
  </si>
  <si>
    <t>230013030</t>
  </si>
  <si>
    <t>130023030</t>
  </si>
  <si>
    <t>230023030</t>
  </si>
  <si>
    <t>101013040</t>
  </si>
  <si>
    <t>110013040</t>
  </si>
  <si>
    <t>210013040</t>
  </si>
  <si>
    <t>201013040</t>
  </si>
  <si>
    <t>101023040</t>
  </si>
  <si>
    <t>110023040</t>
  </si>
  <si>
    <t>210023040</t>
  </si>
  <si>
    <t>201023040</t>
  </si>
  <si>
    <t>130013040</t>
  </si>
  <si>
    <t>230013040</t>
  </si>
  <si>
    <t>130023040</t>
  </si>
  <si>
    <t>230023040</t>
  </si>
  <si>
    <t>101013050</t>
  </si>
  <si>
    <t>110013050</t>
  </si>
  <si>
    <t>210013050</t>
  </si>
  <si>
    <t>201013050</t>
  </si>
  <si>
    <t>101023050</t>
  </si>
  <si>
    <t>110023050</t>
  </si>
  <si>
    <t>210023050</t>
  </si>
  <si>
    <t>201023050</t>
  </si>
  <si>
    <t>130013050</t>
  </si>
  <si>
    <t>230013050</t>
  </si>
  <si>
    <t>130023050</t>
  </si>
  <si>
    <t>230023050</t>
  </si>
  <si>
    <t>101013060</t>
  </si>
  <si>
    <t>110013060</t>
  </si>
  <si>
    <t>210013060</t>
  </si>
  <si>
    <t>201013060</t>
  </si>
  <si>
    <t>101023060</t>
  </si>
  <si>
    <t>110023060</t>
  </si>
  <si>
    <t>210023060</t>
  </si>
  <si>
    <t>201023060</t>
  </si>
  <si>
    <t>130013060</t>
  </si>
  <si>
    <t>230013060</t>
  </si>
  <si>
    <t>130023060</t>
  </si>
  <si>
    <t>230023060</t>
  </si>
  <si>
    <t>101013070</t>
  </si>
  <si>
    <t>110013070</t>
  </si>
  <si>
    <t>210013070</t>
  </si>
  <si>
    <t>201013070</t>
  </si>
  <si>
    <t>101023070</t>
  </si>
  <si>
    <t>110023070</t>
  </si>
  <si>
    <t>210023070</t>
  </si>
  <si>
    <t>201023070</t>
  </si>
  <si>
    <t>130013070</t>
  </si>
  <si>
    <t>230013070</t>
  </si>
  <si>
    <t>130023070</t>
  </si>
  <si>
    <t>230023070</t>
  </si>
  <si>
    <t>101013080</t>
  </si>
  <si>
    <t>110013080</t>
  </si>
  <si>
    <t>210013080</t>
  </si>
  <si>
    <t>201013080</t>
  </si>
  <si>
    <t>101023080</t>
  </si>
  <si>
    <t>110023080</t>
  </si>
  <si>
    <t>210023080</t>
  </si>
  <si>
    <t>201023080</t>
  </si>
  <si>
    <t>130013080</t>
  </si>
  <si>
    <t>230013080</t>
  </si>
  <si>
    <t>130023080</t>
  </si>
  <si>
    <t>230023080</t>
  </si>
  <si>
    <t>=FŐLAP!$C$11</t>
  </si>
  <si>
    <t>=FŐLAP!$C$17</t>
  </si>
  <si>
    <t>=$C$10</t>
  </si>
  <si>
    <t>Összesen:</t>
  </si>
  <si>
    <t>HULLADÉK ÁTVÉTEL TÉTELES RÖGZÍTÉSE (E+E, kombinált )</t>
  </si>
  <si>
    <t>OHÜ AZONOSÍTÓ MEGNEVEZÉSE</t>
  </si>
  <si>
    <t>HULLADÉK ÁTADÁS TÉTELES RÖGZÍTÉSE (E+E, kombinált begyűjtésű elektronikai berendezések)</t>
  </si>
  <si>
    <r>
      <t xml:space="preserve">ELEKTROMOS - ÉS ELEKTRONIKAI BERENDEZÉSEK HAVI ADATSZOLGÁLTATÁSA MAGYARORSZÁGI GYŰJTÉSBŐL SZÁRMAZÓ E+E BERENDEZÉS (kombinált) </t>
    </r>
    <r>
      <rPr>
        <b/>
        <sz val="28"/>
        <rFont val="Times New Roman"/>
        <family val="1"/>
        <charset val="238"/>
      </rPr>
      <t>TOVÁBBI KEZELÉSRE</t>
    </r>
    <r>
      <rPr>
        <sz val="28"/>
        <rFont val="Times New Roman"/>
        <family val="1"/>
        <charset val="238"/>
      </rPr>
      <t xml:space="preserve"> TÖRTÉNŐ ÁTADÁSÁRÓL </t>
    </r>
  </si>
  <si>
    <t>nem használható elektromos berendezések kombinált gyűjtéséből származik, a feltüntetett bizonylatok a valós gazdasági eseményt alátámasztják és a cég nyilvántartásában eredetiben megtalálhatók.</t>
  </si>
  <si>
    <t>(Magyarország területén keletkező termékként tovább nem használható elektronikai berendezések kombinált begyűjtéséről)</t>
  </si>
  <si>
    <t>1.3 verzió / 1.3 version</t>
  </si>
  <si>
    <t>HAVI JELENTÉS  4. melléklet (MONTHLY REPORT 4. annex)</t>
  </si>
  <si>
    <t>Hiánypótlás iktatószáma / Completion of documents-registration no:</t>
  </si>
  <si>
    <t xml:space="preserve">  HASZNOSÍTÓI LÁNCOLAT - HULLADÉK ÁTVÉTELÉT IGAZOLÓ ADATLAP / RECYCLING CHAIN - PROOF OF WASTE RECEPTION</t>
  </si>
  <si>
    <t>(hulladék útjának igazolásához)  / (for proof of the way of waste)</t>
  </si>
  <si>
    <t>(az első havi jelentéssel kötelező minden anyagáramra vonatkozóan kitölteni és beküldeni, a későbbiekben csak abban az esetben ha a hasznosítási láncolatban változás történik!) / (It is required to fill up and send with the first Monthly Report. If the recycling chain changes, please send it again.)</t>
  </si>
  <si>
    <t>év/year</t>
  </si>
  <si>
    <t>hónap/mouth</t>
  </si>
  <si>
    <t>Szerződött partner/ÁTADÓ (Contracted partner/TRANSMITTER)</t>
  </si>
  <si>
    <t>Adószám (Tax number)</t>
  </si>
  <si>
    <t>Szerződés száma (Contract number)</t>
  </si>
  <si>
    <t>Rész szám (Part number)</t>
  </si>
  <si>
    <t>Konzorcium (Consortium)</t>
  </si>
  <si>
    <t>Alvállalkozó (Sub-contractor)</t>
  </si>
  <si>
    <t>ANYAGÁRAM MEGNEVEZÉSE / WASTE NAME</t>
  </si>
  <si>
    <t>ANYAGÁRAM TÍPUSA / WASTE TYPE</t>
  </si>
  <si>
    <t>EWC KÓD / EWC CODE</t>
  </si>
  <si>
    <t>1. TOVÁBBI ELŐKEZELŐ NEVE / 1. FURTHER PRETREATER NAME)</t>
  </si>
  <si>
    <t>Adószám / EU adószám (European VAT number)</t>
  </si>
  <si>
    <t>Átvevő telephelye (Address of the premise)</t>
  </si>
  <si>
    <t>Hulladékgazdálkodási/kezelési engedélyszám* (Waste management/treatment permit number)</t>
  </si>
  <si>
    <r>
      <t xml:space="preserve">TOVÁBBI ÁTVEVŐ-ELŐKEZELŐ  / HASZNOSÍTÓ / ÁRTALMATLANÍTÓ NEVE (FURTHER  RECIPIENT - PRE-TREATER / RECYCLER / </t>
    </r>
    <r>
      <rPr>
        <sz val="12"/>
        <color rgb="FFFF0000"/>
        <rFont val="Times New Roman"/>
        <family val="1"/>
        <charset val="238"/>
      </rPr>
      <t xml:space="preserve">WASTE DISPOSAL NAME    </t>
    </r>
    <r>
      <rPr>
        <sz val="12"/>
        <rFont val="Times New Roman"/>
        <family val="1"/>
        <charset val="238"/>
      </rPr>
      <t xml:space="preserve">                      </t>
    </r>
    <r>
      <rPr>
        <u/>
        <sz val="12"/>
        <rFont val="Times New Roman"/>
        <family val="1"/>
        <charset val="238"/>
      </rPr>
      <t>( a legördűlő menüben kiválasztandó------------&gt;) (pick from the srcollbar menu------------&gt;)</t>
    </r>
  </si>
  <si>
    <t>1. TOVÁBBI ELŐKEZELŐ cégszerű aláírása / 1. FURTHER PRETEATER's official signature</t>
  </si>
  <si>
    <t>P.H. / company stamp</t>
  </si>
  <si>
    <t>2. TOVÁBBI ELŐKEZELŐ NEVE / 2. FURTHER PRETREATER NAME)</t>
  </si>
  <si>
    <t>2. TOVÁBBI ELŐKEZELŐ cégszerű aláírása / 2. FURTHER PRETEATER's official signature</t>
  </si>
  <si>
    <t>3. TOVÁBBI ELŐKEZELŐ NEVE / 3. FURTHER PRETREATER NAME)</t>
  </si>
  <si>
    <t>3. TOVÁBBI ELŐKEZELŐ cégszerű aláírása / 3. FURTHER PRETEATER's official signature</t>
  </si>
  <si>
    <t>4. TOVÁBBI ELŐKEZELŐ NEVE / 4. FURTHER PRETREATER NAME)</t>
  </si>
  <si>
    <t>4. TOVÁBBI ELŐKEZELŐ cégszerű aláírása / 4. FURTHER PRETEATER's official signature</t>
  </si>
  <si>
    <t>5. TOVÁBBI ELŐKEZELŐ NEVE / 5. FURTHER PRETREATER NAME)</t>
  </si>
  <si>
    <t>5. TOVÁBBI ELŐKEZELŐ cégszerű aláírása / 5. FURTHER PRETEATER's official signature</t>
  </si>
  <si>
    <t>!!Ha nem elég az átvevő szereplők száma miatt az oldal, újabb kitöltésével folytatható a hulladék útjának bemutatása. / !!If there is not enough space on the sheet, you can fill up an extra one.</t>
  </si>
  <si>
    <t>*Megj: vagy ennek hiányában IPPC engedély / *Comment: If it is unknown, you can use IPPC licence</t>
  </si>
  <si>
    <t>Kelt: / Date:</t>
  </si>
  <si>
    <t>Szerződött partner Cégszerű aláírása / Contracted partner's official signature</t>
  </si>
  <si>
    <t>E+E, Kombinált, HT nagygépek/E+E, Combined, Big household appliances</t>
  </si>
  <si>
    <t>E+E, Kombinált, HT kisgép/E+E, Combined, Small household appliances</t>
  </si>
  <si>
    <t>E+E, Kombinált, IT és mobiltelefon/E+E, Combined, IT and cellural phone</t>
  </si>
  <si>
    <t>E+E, Kombinált, Szórakoztató elekt./E+E, Combined, Entertainer electronics</t>
  </si>
  <si>
    <t>E+E, Kombinált, Barkácsgépek/E+E, Combined, DIY machines</t>
  </si>
  <si>
    <t>E+E, Kombinált, Játékok, sporteszközök/E+E, Combined, Toys, sport equipments</t>
  </si>
  <si>
    <t>E+E, Kombinált, Ell. És vez. Eszk/E+E, Combined, Monitoring and control tools</t>
  </si>
  <si>
    <t>E+E, Kombinált, Adagoló autómaták/E+E, Combined, Dispensers</t>
  </si>
  <si>
    <t xml:space="preserve"> HASZNOSÍTÓI NYILATKOZAT / RECYCLING CERTFICATE - MONTHLY </t>
  </si>
  <si>
    <t>KEZELÉSRE ÁTADOTT MENNYISÉG (kg)/ KONZORCIUMI TAG NEVE</t>
  </si>
  <si>
    <t>Konzorcium képviselőjének Adószáma:</t>
  </si>
  <si>
    <t>Szerződött partner- Konzorcium neve:</t>
  </si>
  <si>
    <t>Konzorcium képviselőjének neve</t>
  </si>
  <si>
    <t>Mind összesen:</t>
  </si>
  <si>
    <t>KT KÓD</t>
  </si>
  <si>
    <t>Megnevezés</t>
  </si>
  <si>
    <t>KT kód</t>
  </si>
  <si>
    <t>Időszak</t>
  </si>
  <si>
    <t>101013020;110013020;210013020;201013020;101023020;110023020;210023020;201023020</t>
  </si>
  <si>
    <t>101013030;110013030;210013030;201013030;101023030;110023030;210023030;201023030</t>
  </si>
  <si>
    <t>101013050;1100130500;210013050;201013050;101023050;110023050;210023050;201023050</t>
  </si>
  <si>
    <t>101013040;110013040;210013040;201013040;101023040;110023040;210023040;201023040</t>
  </si>
  <si>
    <t>101013060;110013060;210013060;201013060;101023060;110023060;210023060;201023060</t>
  </si>
  <si>
    <t>101013070;110013070;210013070;201013070;101023070;110023070;210023070;201023070</t>
  </si>
  <si>
    <t>101013080;110013080;210013080;201013080;101023080;110023080;210023080;201023080</t>
  </si>
  <si>
    <t>101013010;110013010;210013010;201013010;101023010;110023010;210023010;201023010</t>
  </si>
  <si>
    <t>ÖSSZES ÁTVETT MENNYISÉG (kg)</t>
  </si>
  <si>
    <t>Termékkör</t>
  </si>
  <si>
    <t>Háztartási nagygépek</t>
  </si>
  <si>
    <t>Háztartási kisgépek</t>
  </si>
  <si>
    <t>IT mobiltelefonnal együtt</t>
  </si>
  <si>
    <t>Szórakoztató elektronika</t>
  </si>
  <si>
    <t>Barkácsgépek</t>
  </si>
  <si>
    <t>Játékok</t>
  </si>
  <si>
    <t>Ellenörző és vezérlő eszk.</t>
  </si>
  <si>
    <t>Adagoló automaták</t>
  </si>
  <si>
    <t>EWC KÓD</t>
  </si>
  <si>
    <r>
      <t xml:space="preserve">az OHÜ Nonprofit Kft. felé történő HAVI JELENTÉS Magyarország területén keletkező termékként tovább nem használható </t>
    </r>
    <r>
      <rPr>
        <b/>
        <sz val="14"/>
        <rFont val="Times New Roman"/>
        <family val="1"/>
        <charset val="238"/>
      </rPr>
      <t xml:space="preserve"> kombinált begyűjtésű elektronikai berendezések hulladékainak 2013. évi begyűjtése, szállítása és előkezelése és 2013. évi további kezelésre történő átadásáról</t>
    </r>
  </si>
  <si>
    <r>
      <t xml:space="preserve">az OHÜ Nonprofit Kft. felé történő HAVI JELENTÉS Magyarország területén keletkező termékként tovább nem használható  </t>
    </r>
    <r>
      <rPr>
        <b/>
        <sz val="14"/>
        <rFont val="Times New Roman"/>
        <family val="1"/>
        <charset val="238"/>
      </rPr>
      <t>kombinált begyűjtésű elektronikai berendezések hulladékainak 2013. évi begyűjtése, szállítása és előkezelése és 2013. évi további kezelésre történő átadásáról</t>
    </r>
  </si>
  <si>
    <t>Előkezelésre történő átvétele</t>
  </si>
  <si>
    <r>
      <t xml:space="preserve">az OHÜ Nonprofit Kft. felé történő HAVI JELENTÉS Magyarország területén keletkező termékként tovább nem használható  </t>
    </r>
    <r>
      <rPr>
        <b/>
        <sz val="16"/>
        <rFont val="Times New Roman"/>
        <family val="1"/>
        <charset val="238"/>
      </rPr>
      <t>kombinált begyűjtésű elektronikai berendezések hulladékainak 2013. évi begyűjtése, szállítása és előkezelése és 2013. évi további kezelésre történő átadásáról</t>
    </r>
  </si>
  <si>
    <r>
      <t xml:space="preserve">az OHÜ Nonprofit Kft. felé történő HAVI JELENTÉS Magyarország területén keletkező termékként tovább nem használható </t>
    </r>
    <r>
      <rPr>
        <b/>
        <sz val="16"/>
        <rFont val="Times New Roman"/>
        <family val="1"/>
        <charset val="238"/>
      </rPr>
      <t>kombinált begyűjtésű elektronikai berendezések hulladékainak 2013. évi begyűjtése, szállítása és előkezelése és 2013. évi további kezelésre történő átadásáról</t>
    </r>
  </si>
  <si>
    <t>Alvállalkozói összesítő táblázat(előkezelésre történő átvétele)</t>
  </si>
  <si>
    <t>Hasznosító iktatószáma   (Registration no at the Recycling Company):</t>
  </si>
  <si>
    <t>Egy havi jelentésben  a konzorcium vezetője a szerződött partnertnerek főlapjait összeíti a konzorciumi összesítőn. Az összes E+E kombinált begyűjtés alávont kategória tekintetében.</t>
  </si>
  <si>
    <t xml:space="preserve">Háztartási kisgépek </t>
  </si>
  <si>
    <t xml:space="preserve">IT mobiltelefonnal együtt </t>
  </si>
  <si>
    <t xml:space="preserve">Szórakoztató elektronika </t>
  </si>
  <si>
    <t>A szerződés II. pontján elszámolható  összmennyiség</t>
  </si>
  <si>
    <t>Később elszámolható mennyiség (KT kód szerint/összesen)</t>
  </si>
  <si>
    <t>Szerződés II. pont összmennyiségéhez képest KT kód szerint eddig teljesített %-a</t>
  </si>
  <si>
    <t xml:space="preserve">Háztartási nagygépek </t>
  </si>
  <si>
    <t xml:space="preserve">Játékok </t>
  </si>
  <si>
    <t>adott KT kódban ELŐKEZELÉSRE ÁTVETT MENNYISÉG (kg)</t>
  </si>
  <si>
    <t>eredetiben megtalálhatók.</t>
  </si>
  <si>
    <t xml:space="preserve">A cégjegyzésre jogosult/ meghatalmazással igazolt képviselő felelősségem tudatában nyilatkozom, hogy a gyűjtésből hasznosításra átvett hulladék magyarországi forgalmazásból származó </t>
  </si>
  <si>
    <t xml:space="preserve">termékként tovább nem használható elektromos berendezések kombinált gyűjtéséből származik, a feltüntetett bizonylatok a valós gazdasági eseményt alátámasztják és a cég nyilvántartásában </t>
  </si>
  <si>
    <t>IGAZOLTAN  ÁTADOTT ÖSSZMENNYISÉG (kg)</t>
  </si>
  <si>
    <t>ÖSSZMENNYISÉGBŐL ÁTADOTT MENNYISÉG (kg)az adott KT kódban</t>
  </si>
  <si>
    <t>Székhely /Head office:</t>
  </si>
  <si>
    <t>HASZNOSÍTÁSRA ÁTVETT MENNYISÉGBŐL AZ ADOTT ELSZÁMOLÁSBA FIGYELEMBE VETT MENNYISÉG</t>
  </si>
  <si>
    <r>
      <t>FONTOS: Ezt a táblát alvállalkozónként is ki kell tölteni külön-külön a hozzá tartozó 1. számú nyilatkozattal együtt!
SORSZÁM:</t>
    </r>
    <r>
      <rPr>
        <sz val="11"/>
        <color theme="1"/>
        <rFont val="Calibri"/>
        <family val="2"/>
        <charset val="238"/>
        <scheme val="minor"/>
      </rPr>
      <t xml:space="preserve"> az oszlop automatikusan számozott és nem módosítható
</t>
    </r>
    <r>
      <rPr>
        <b/>
        <sz val="11"/>
        <color theme="1"/>
        <rFont val="Calibri"/>
        <family val="2"/>
        <charset val="238"/>
        <scheme val="minor"/>
      </rPr>
      <t xml:space="preserve">TELJESÍTÉS DÁTUMA: </t>
    </r>
    <r>
      <rPr>
        <sz val="11"/>
        <color theme="1"/>
        <rFont val="Calibri"/>
        <family val="2"/>
        <charset val="238"/>
        <scheme val="minor"/>
      </rPr>
      <t xml:space="preserve">a hulladék első tényleges átadásának időpontja, </t>
    </r>
    <r>
      <rPr>
        <b/>
        <sz val="11"/>
        <color theme="1"/>
        <rFont val="Calibri"/>
        <family val="2"/>
        <charset val="238"/>
        <scheme val="minor"/>
      </rPr>
      <t xml:space="preserve">elsődlegesen a bejelentett nyitókészletet kérjük soronként a begyűjtés alapján feltüntetni!!!!!
ÁTADÓ (gyűjtő) neve: </t>
    </r>
    <r>
      <rPr>
        <sz val="11"/>
        <color theme="1"/>
        <rFont val="Calibri"/>
        <family val="2"/>
        <charset val="238"/>
        <scheme val="minor"/>
      </rPr>
      <t>azon gyűjtő neve, aki a gyűjtött E+E hulladékot átadja az előkezelőnek</t>
    </r>
    <r>
      <rPr>
        <b/>
        <sz val="11"/>
        <color theme="1"/>
        <rFont val="Calibri"/>
        <family val="2"/>
        <charset val="238"/>
        <scheme val="minor"/>
      </rPr>
      <t xml:space="preserve"> (az elektronikai hulladék tényleges átadója, vagy a tényleges gyűjtés helye (település) és nem az ELŐKEZELŐ neve!)
ÁTADÓ/GYŰJTŐ KTJ SZÁMA: </t>
    </r>
    <r>
      <rPr>
        <sz val="11"/>
        <color theme="1"/>
        <rFont val="Calibri"/>
        <family val="2"/>
        <charset val="238"/>
        <scheme val="minor"/>
      </rPr>
      <t>az átadó (gyűjtő) érintett telephelyét azonosító KTJ szám (</t>
    </r>
    <r>
      <rPr>
        <b/>
        <sz val="11"/>
        <color theme="1"/>
        <rFont val="Calibri"/>
        <family val="2"/>
        <charset val="238"/>
        <scheme val="minor"/>
      </rPr>
      <t>az elektronikai hulladék tényleges átadója, nem az ELŐKEZELŐ KTJ száma!</t>
    </r>
    <r>
      <rPr>
        <sz val="11"/>
        <color theme="1"/>
        <rFont val="Calibri"/>
        <family val="2"/>
        <charset val="238"/>
        <scheme val="minor"/>
      </rPr>
      <t xml:space="preserve">) vagy annak a településnek az azonosítója, ahol a hulladékot gyűjtötték pl. magánszemély átadása esetén
</t>
    </r>
    <r>
      <rPr>
        <b/>
        <sz val="11"/>
        <color theme="1"/>
        <rFont val="Calibri"/>
        <family val="2"/>
        <charset val="238"/>
        <scheme val="minor"/>
      </rPr>
      <t>ÁTADÓ/GYŰJTŐ ENGEDÉLY SZÁMA :</t>
    </r>
    <r>
      <rPr>
        <sz val="11"/>
        <color theme="1"/>
        <rFont val="Calibri"/>
        <family val="2"/>
        <charset val="238"/>
        <scheme val="minor"/>
      </rPr>
      <t>az átadó hulladékkezelő hulladékkezelési engedélyének száma, amely az adott tevékenységere vonatkozik (ha nincs kérjük öresen hagyni</t>
    </r>
    <r>
      <rPr>
        <sz val="11"/>
        <color theme="1"/>
        <rFont val="Calibri"/>
        <family val="2"/>
        <charset val="238"/>
        <scheme val="minor"/>
      </rPr>
      <t xml:space="preserve">
</t>
    </r>
    <r>
      <rPr>
        <b/>
        <sz val="11"/>
        <color theme="1"/>
        <rFont val="Calibri"/>
        <family val="2"/>
        <charset val="238"/>
        <scheme val="minor"/>
      </rPr>
      <t>EWC:</t>
    </r>
    <r>
      <rPr>
        <sz val="11"/>
        <color theme="1"/>
        <rFont val="Calibri"/>
        <family val="2"/>
        <charset val="238"/>
        <scheme val="minor"/>
      </rPr>
      <t xml:space="preserve"> a „Szolgáltatás-Megrendelési Keretszerződésben” a szolgáltatás tárgyát képező begyűjtött E+E hulladékok kódja.</t>
    </r>
    <r>
      <rPr>
        <b/>
        <sz val="11"/>
        <color theme="1"/>
        <rFont val="Calibri"/>
        <family val="2"/>
        <charset val="238"/>
        <scheme val="minor"/>
      </rPr>
      <t xml:space="preserve"> CSAK A RÖGZÍTETT EWC KÓDOK!</t>
    </r>
  </si>
  <si>
    <r>
      <rPr>
        <b/>
        <sz val="11"/>
        <color theme="1"/>
        <rFont val="Calibri"/>
        <family val="2"/>
        <charset val="238"/>
        <scheme val="minor"/>
      </rPr>
      <t xml:space="preserve">OHÜ AZONOSÍTÓ: </t>
    </r>
    <r>
      <rPr>
        <sz val="11"/>
        <color theme="1"/>
        <rFont val="Calibri"/>
        <family val="2"/>
        <charset val="238"/>
        <scheme val="minor"/>
      </rPr>
      <t xml:space="preserve">a program által felajánlott lehetőségekből kell választani a fenti táblázatokban leírtak szerint
</t>
    </r>
    <r>
      <rPr>
        <b/>
        <sz val="11"/>
        <color theme="1"/>
        <rFont val="Calibri"/>
        <family val="2"/>
        <charset val="238"/>
        <scheme val="minor"/>
      </rPr>
      <t>"K"jegy/"SZ"jegy:</t>
    </r>
    <r>
      <rPr>
        <sz val="11"/>
        <color theme="1"/>
        <rFont val="Calibri"/>
        <family val="2"/>
        <charset val="238"/>
        <scheme val="minor"/>
      </rPr>
      <t xml:space="preserve"> veszélyes E+E hulladék esetén használt kísérőjegy száma (ha használata nem kötelező vagy nem készült, akkor n.a.(nincs adat rövidítést) kell írni)
</t>
    </r>
    <r>
      <rPr>
        <b/>
        <sz val="11"/>
        <color theme="1"/>
        <rFont val="Calibri"/>
        <family val="2"/>
        <charset val="238"/>
        <scheme val="minor"/>
      </rPr>
      <t xml:space="preserve">KÍSÉRŐJEGY SZÁMA </t>
    </r>
    <r>
      <rPr>
        <sz val="11"/>
        <color theme="1"/>
        <rFont val="Calibri"/>
        <family val="2"/>
        <charset val="238"/>
        <scheme val="minor"/>
      </rPr>
      <t xml:space="preserve">(szállítólevél) - a hulladék szállítását kísérő és alátámasztó bizonylat sorszáma. Ha egy mérlegjegyhez több szállítólevél tartozik, akkor azokat fel kell sorolni, úgy, hogy a mérlegjegy száma ugyanaz marad
</t>
    </r>
    <r>
      <rPr>
        <b/>
        <sz val="11"/>
        <color theme="1"/>
        <rFont val="Calibri"/>
        <family val="2"/>
        <charset val="238"/>
        <scheme val="minor"/>
      </rPr>
      <t>SZÁLLÍTÓLEVÉL SZÁMA</t>
    </r>
    <r>
      <rPr>
        <sz val="11"/>
        <color theme="1"/>
        <rFont val="Calibri"/>
        <family val="2"/>
        <charset val="238"/>
        <scheme val="minor"/>
      </rPr>
      <t xml:space="preserve"> – a hulladék szállítását kísérő bizonylat sorszáma. Ha magánszemély(ek) az átadó(k) és nem készül szállítólevél, kérjük jelölni: száll.l. nem kész., ha készül összeítő lista, kérjük a lista/kimutatás azonosítóját megadni.   
</t>
    </r>
    <r>
      <rPr>
        <b/>
        <sz val="11"/>
        <color theme="1"/>
        <rFont val="Calibri"/>
        <family val="2"/>
        <charset val="238"/>
        <scheme val="minor"/>
      </rPr>
      <t>MÉRÉSI JEGY SZÁMA</t>
    </r>
    <r>
      <rPr>
        <sz val="11"/>
        <color theme="1"/>
        <rFont val="Calibri"/>
        <family val="2"/>
        <charset val="238"/>
        <scheme val="minor"/>
      </rPr>
      <t xml:space="preserve"> – az átvevőnél, előkezelőnél kiállított mérlegelési bizonylat sorszáma (ha nem ott történt a mérlegelés, akkor a szállítmányt kísérő, máshol kiállított mérési jegy sorszáma, de fontos, hogy a megadott számú  mérlegjegy számít csak az elszámolás alapjának). Ha egy szállítólevélhez több mérlegjegy tartozik, akkor azokat fel kell sorolni, úgy, hogy a szállítólevél száma ugyanaz marad
Ha magánszemély(ek) az átadó(k),és készül összesítő kimutatás kérjük az összesítő mérlegjegylista azonosító számát megadni, valamint az összesen átvett mennyiség értéket megadni ezen sor oszlopában.(összesítő lista maximálisan csak egy havi összesítést tartalmazhat)
</t>
    </r>
    <r>
      <rPr>
        <b/>
        <sz val="11"/>
        <color theme="1"/>
        <rFont val="Calibri"/>
        <family val="2"/>
        <charset val="238"/>
        <scheme val="minor"/>
      </rPr>
      <t>SZÁMLA SZÁMA</t>
    </r>
    <r>
      <rPr>
        <sz val="11"/>
        <color theme="1"/>
        <rFont val="Calibri"/>
        <family val="2"/>
        <charset val="238"/>
        <scheme val="minor"/>
      </rPr>
      <t xml:space="preserve"> – a gazdasági eseménnyel kapcsolatban kiállított számla sorszáma, ideértve az értékesítéssel kapcsolatban kiállított vagy a kezelési díjat tartalmazó dokumentumot. Az értéknélküli átadás megjelölése: érték nélkül, valamint ilyen esetben kötelező nyilatkozatot csatolni, az érték nélküli átvételhez. (a nyilatkozat összesített is lehet pl. január hónap)(Időszaki összesítésnél maximálisan csak egy havi elszámolási időszakot lehet összevonni)</t>
    </r>
  </si>
  <si>
    <r>
      <t>ÖSSZESEN ÁTVETT MENNYISÉG (kg):</t>
    </r>
    <r>
      <rPr>
        <sz val="11"/>
        <color theme="1"/>
        <rFont val="Calibri"/>
        <family val="2"/>
        <charset val="238"/>
        <scheme val="minor"/>
      </rPr>
      <t xml:space="preserve"> a megnevezett és a számla alapját képező mérési jegyen szereplő mennyiség kilógrammban</t>
    </r>
  </si>
  <si>
    <r>
      <rPr>
        <b/>
        <sz val="11"/>
        <color theme="1"/>
        <rFont val="Calibri"/>
        <family val="2"/>
        <charset val="238"/>
        <scheme val="minor"/>
      </rPr>
      <t xml:space="preserve">adott KT kódban ELŐKEZELÉSRE ÁTVETT MENNYISÉG (kg) </t>
    </r>
    <r>
      <rPr>
        <b/>
        <u/>
        <sz val="11"/>
        <color theme="1"/>
        <rFont val="Calibri"/>
        <family val="2"/>
        <charset val="238"/>
        <scheme val="minor"/>
      </rPr>
      <t>–</t>
    </r>
    <r>
      <rPr>
        <sz val="11"/>
        <color theme="1"/>
        <rFont val="Calibri"/>
        <family val="2"/>
        <charset val="238"/>
        <scheme val="minor"/>
      </rPr>
      <t xml:space="preserve"> az elszámolás alapját képező mennyisége egész kilogrammra kerekítve az adott KT kódban</t>
    </r>
  </si>
  <si>
    <r>
      <t xml:space="preserve">FONTOS: Ezt a táblát alvállalkozónként is ki kell tölteni külön-külön a hozzá tartozó 2. számú nyilatkozattal együtt!
</t>
    </r>
    <r>
      <rPr>
        <sz val="11"/>
        <color theme="1"/>
        <rFont val="Calibri"/>
        <family val="2"/>
        <charset val="238"/>
        <scheme val="minor"/>
      </rPr>
      <t xml:space="preserve">A szerződött partner/alvállalkozó jelenti, hogy az átvett E+E hulladékok kezelése során milyen anyagok keletkeztek és azokat kinek továbbította (további előkezelő, hasznosító, ártalmatlanító)
</t>
    </r>
    <r>
      <rPr>
        <b/>
        <sz val="11"/>
        <color theme="1"/>
        <rFont val="Calibri"/>
        <family val="2"/>
        <charset val="238"/>
        <scheme val="minor"/>
      </rPr>
      <t>Kiállító (átadó) neve:</t>
    </r>
    <r>
      <rPr>
        <sz val="11"/>
        <color theme="1"/>
        <rFont val="Calibri"/>
        <family val="2"/>
        <charset val="238"/>
        <scheme val="minor"/>
      </rPr>
      <t xml:space="preserve"> A szerződött partner/alvállalkozó neve, aki most, az előkezelés során kinyert anyagot átadja további kezelésre
</t>
    </r>
    <r>
      <rPr>
        <b/>
        <sz val="11"/>
        <color theme="1"/>
        <rFont val="Calibri"/>
        <family val="2"/>
        <charset val="238"/>
        <scheme val="minor"/>
      </rPr>
      <t>Adószáma:</t>
    </r>
    <r>
      <rPr>
        <sz val="11"/>
        <color theme="1"/>
        <rFont val="Calibri"/>
        <family val="2"/>
        <charset val="238"/>
        <scheme val="minor"/>
      </rPr>
      <t xml:space="preserve"> A szerződött partner/alvállalkozó adószáma, aki most, az előkezelés során kinyert anyagot átadja további kezelésre
</t>
    </r>
    <r>
      <rPr>
        <b/>
        <sz val="11"/>
        <color theme="1"/>
        <rFont val="Calibri"/>
        <family val="2"/>
        <charset val="238"/>
        <scheme val="minor"/>
      </rPr>
      <t xml:space="preserve">Címe: </t>
    </r>
    <r>
      <rPr>
        <sz val="11"/>
        <color theme="1"/>
        <rFont val="Calibri"/>
        <family val="2"/>
        <charset val="238"/>
        <scheme val="minor"/>
      </rPr>
      <t xml:space="preserve">A szerződött partner/alvállalkozó székhelyének címe, aki most, az előkezelés során kinyert anyagot átadja további kezelésre
</t>
    </r>
    <r>
      <rPr>
        <b/>
        <sz val="11"/>
        <color theme="1"/>
        <rFont val="Calibri"/>
        <family val="2"/>
        <charset val="238"/>
        <scheme val="minor"/>
      </rPr>
      <t xml:space="preserve">Engedély száma: </t>
    </r>
    <r>
      <rPr>
        <sz val="11"/>
        <color theme="1"/>
        <rFont val="Calibri"/>
        <family val="2"/>
        <charset val="238"/>
        <scheme val="minor"/>
      </rPr>
      <t xml:space="preserve">A szerződött partner/alvállalkozó az előkezelési tevékenységre kiadott kezelői engedélyének a száma, aki most, az előkezelés során kinyert anyagot átadja további kezelésre
</t>
    </r>
    <r>
      <rPr>
        <b/>
        <sz val="11"/>
        <color theme="1"/>
        <rFont val="Calibri"/>
        <family val="2"/>
        <charset val="238"/>
        <scheme val="minor"/>
      </rPr>
      <t xml:space="preserve">Érvényessége: </t>
    </r>
    <r>
      <rPr>
        <sz val="11"/>
        <color theme="1"/>
        <rFont val="Calibri"/>
        <family val="2"/>
        <charset val="238"/>
        <scheme val="minor"/>
      </rPr>
      <t xml:space="preserve">A szerződött partner/alvállalkozó az előkezelési tevékenységre kiadott kezelői engedélyének az érvényessége (éééé.hh.nn.), aki most, az előkezelés során kinyert anyagot átadja további kezelésre
</t>
    </r>
    <r>
      <rPr>
        <b/>
        <sz val="11"/>
        <color theme="1"/>
        <rFont val="Calibri"/>
        <family val="2"/>
        <charset val="238"/>
        <scheme val="minor"/>
      </rPr>
      <t xml:space="preserve">SORSZÁM: </t>
    </r>
    <r>
      <rPr>
        <sz val="11"/>
        <color theme="1"/>
        <rFont val="Calibri"/>
        <family val="2"/>
        <charset val="238"/>
        <scheme val="minor"/>
      </rPr>
      <t xml:space="preserve">az oszlop automatikusan számozott és nem módosítható. </t>
    </r>
    <r>
      <rPr>
        <b/>
        <u/>
        <sz val="11"/>
        <color theme="1"/>
        <rFont val="Calibri"/>
        <family val="2"/>
        <charset val="238"/>
        <scheme val="minor"/>
      </rPr>
      <t xml:space="preserve">A kapcsolódó bizonylatokra a sorszámot kötelező ráírni!!!
</t>
    </r>
    <r>
      <rPr>
        <b/>
        <sz val="11"/>
        <color theme="1"/>
        <rFont val="Calibri"/>
        <family val="2"/>
        <charset val="238"/>
        <scheme val="minor"/>
      </rPr>
      <t xml:space="preserve">OHÜ AZONOSÍTÓ: </t>
    </r>
    <r>
      <rPr>
        <sz val="11"/>
        <color theme="1"/>
        <rFont val="Calibri"/>
        <family val="2"/>
        <charset val="238"/>
        <scheme val="minor"/>
      </rPr>
      <t xml:space="preserve">a program által felajánlott lehetőségekből kell választani a fenti táblázatokban leírtak szerint
</t>
    </r>
    <r>
      <rPr>
        <b/>
        <sz val="11"/>
        <color theme="1"/>
        <rFont val="Calibri"/>
        <family val="2"/>
        <charset val="238"/>
        <scheme val="minor"/>
      </rPr>
      <t xml:space="preserve">TELJESÍTÉS DÁTUMA: </t>
    </r>
    <r>
      <rPr>
        <sz val="11"/>
        <color theme="1"/>
        <rFont val="Calibri"/>
        <family val="2"/>
        <charset val="238"/>
        <scheme val="minor"/>
      </rPr>
      <t xml:space="preserve">az előkezelésből származó hulladék első tényleges átadásának időpontja, a számla alapját képező mérlegelési jegyen feltüntetett dátum
</t>
    </r>
    <r>
      <rPr>
        <b/>
        <sz val="11"/>
        <color theme="1"/>
        <rFont val="Calibri"/>
        <family val="2"/>
        <charset val="238"/>
        <scheme val="minor"/>
      </rPr>
      <t xml:space="preserve">ÁTVEVŐ TOVÁBBI KEZELŐ NEVE: </t>
    </r>
    <r>
      <rPr>
        <sz val="11"/>
        <color theme="1"/>
        <rFont val="Calibri"/>
        <family val="2"/>
        <charset val="238"/>
        <scheme val="minor"/>
      </rPr>
      <t xml:space="preserve">azon kezelő megnevezése, aki az előkezelésből származó hulladékot átveszi és azt tovább előkezeli, hasznosítja, ártalmatlanítja
</t>
    </r>
    <r>
      <rPr>
        <b/>
        <sz val="11"/>
        <color theme="1"/>
        <rFont val="Calibri"/>
        <family val="2"/>
        <charset val="238"/>
        <scheme val="minor"/>
      </rPr>
      <t xml:space="preserve">ÁTVEVŐ TOVÁBBI KEZELŐ KTJ SZÁMA: </t>
    </r>
    <r>
      <rPr>
        <sz val="11"/>
        <color theme="1"/>
        <rFont val="Calibri"/>
        <family val="2"/>
        <charset val="238"/>
        <scheme val="minor"/>
      </rPr>
      <t>az átvevő érintett telephelyét azonosító KTJ szám vagy külföldi,  további kezelő a település neve</t>
    </r>
  </si>
  <si>
    <r>
      <rPr>
        <b/>
        <sz val="11"/>
        <color theme="1"/>
        <rFont val="Calibri"/>
        <family val="2"/>
        <charset val="238"/>
        <scheme val="minor"/>
      </rPr>
      <t xml:space="preserve">KT KÓD </t>
    </r>
    <r>
      <rPr>
        <sz val="11"/>
        <color theme="1"/>
        <rFont val="Calibri"/>
        <family val="2"/>
        <charset val="238"/>
        <scheme val="minor"/>
      </rPr>
      <t>– a kód az OHÜ azonosító megadása után automatikusan generálódik</t>
    </r>
  </si>
  <si>
    <r>
      <rPr>
        <b/>
        <sz val="11"/>
        <color theme="1"/>
        <rFont val="Calibri"/>
        <family val="2"/>
        <charset val="238"/>
        <scheme val="minor"/>
      </rPr>
      <t>SZÁLLÍTÓJEGY/KISÉRŐJEGY SZÁMA</t>
    </r>
    <r>
      <rPr>
        <sz val="11"/>
        <color theme="1"/>
        <rFont val="Calibri"/>
        <family val="2"/>
        <charset val="238"/>
        <scheme val="minor"/>
      </rPr>
      <t xml:space="preserve"> (szállítólevél): a hulladék szállítását kísérő bizonylat sorszáma
</t>
    </r>
    <r>
      <rPr>
        <b/>
        <sz val="11"/>
        <color theme="1"/>
        <rFont val="Calibri"/>
        <family val="2"/>
        <charset val="238"/>
        <scheme val="minor"/>
      </rPr>
      <t>SZÁLLÍTÓLEVÉL SZÁMA</t>
    </r>
    <r>
      <rPr>
        <sz val="11"/>
        <color theme="1"/>
        <rFont val="Calibri"/>
        <family val="2"/>
        <charset val="238"/>
        <scheme val="minor"/>
      </rPr>
      <t xml:space="preserve"> – a hulladék szállítását kísérő bizonylat sorszáma. Ha  nem készül szállítólevél, kérjük jelölni: száll.l. nem kész., ha száll.lev helyett  K jegy vagy SZ jegy készül kérjük azt feltüntetni
</t>
    </r>
    <r>
      <rPr>
        <b/>
        <sz val="11"/>
        <color theme="1"/>
        <rFont val="Calibri"/>
        <family val="2"/>
        <charset val="238"/>
        <scheme val="minor"/>
      </rPr>
      <t>MÉRLEGJEGY SZÁMA</t>
    </r>
    <r>
      <rPr>
        <sz val="11"/>
        <color theme="1"/>
        <rFont val="Calibri"/>
        <family val="2"/>
        <charset val="238"/>
        <scheme val="minor"/>
      </rPr>
      <t xml:space="preserve"> – az átvevőnél vagy az előkezelőnél kiállított mérlegelési bizonylat sorszáma – annak a mérlegjegynek kell megadni a számát, amely a számla alapja lett (ha nem ott történt a mérlegelés, akkor a szállítmányt kísérő, máshol kiállított mérési jegy sorszáma)
</t>
    </r>
    <r>
      <rPr>
        <b/>
        <sz val="11"/>
        <color theme="1"/>
        <rFont val="Calibri"/>
        <family val="2"/>
        <charset val="238"/>
        <scheme val="minor"/>
      </rPr>
      <t>SZÁMLA SZÁMA:</t>
    </r>
    <r>
      <rPr>
        <sz val="11"/>
        <color theme="1"/>
        <rFont val="Calibri"/>
        <family val="2"/>
        <charset val="238"/>
        <scheme val="minor"/>
      </rPr>
      <t xml:space="preserve"> – a gazdasági eseménnyel kapcsolatban kiállított számla sorszáma, ideértve az értékesítéssel kapcsolatban kiállított vagy a kezelési díjat tartalmazó dokumentumot
</t>
    </r>
    <r>
      <rPr>
        <b/>
        <sz val="11"/>
        <color theme="1"/>
        <rFont val="Calibri"/>
        <family val="2"/>
        <charset val="238"/>
        <scheme val="minor"/>
      </rPr>
      <t xml:space="preserve">A számlaszám helyett érték nélküli megjegyzést csak abban az esetben lehet feltüntetni, ha ténylegesen érték nélkül történt a további kezelésre történő átadás. A nyilatkozatot ebben az esetben minden tételről mellékelni kell. Ha a kis mennyiség vagy a kis érték miatt nem havonta történik az elszámolás (számla kiállítás) az átadó-átvevő között, akkor csak abban az időszakban számolható el az egész mennyiség amikor a számla ténylegesen kiállításra kerül.
SZÁMLA KELTE: </t>
    </r>
    <r>
      <rPr>
        <sz val="11"/>
        <color theme="1"/>
        <rFont val="Calibri"/>
        <family val="2"/>
        <charset val="238"/>
        <scheme val="minor"/>
      </rPr>
      <t xml:space="preserve">a további kezelésre történő átadásról készült számla kelte
</t>
    </r>
    <r>
      <rPr>
        <b/>
        <sz val="11"/>
        <color theme="1"/>
        <rFont val="Calibri"/>
        <family val="2"/>
        <charset val="238"/>
        <scheme val="minor"/>
      </rPr>
      <t>IGAZOLTAN ÁTADOTT  MENNYISÉG (kg):</t>
    </r>
    <r>
      <rPr>
        <sz val="11"/>
        <color theme="1"/>
        <rFont val="Calibri"/>
        <family val="2"/>
        <charset val="238"/>
        <scheme val="minor"/>
      </rPr>
      <t xml:space="preserve"> a megnevezett mérési jegyen szereplő mennyiség kilógrammban</t>
    </r>
    <r>
      <rPr>
        <b/>
        <sz val="11"/>
        <color theme="1"/>
        <rFont val="Calibri"/>
        <family val="2"/>
        <charset val="238"/>
        <scheme val="minor"/>
      </rPr>
      <t> </t>
    </r>
  </si>
  <si>
    <r>
      <rPr>
        <b/>
        <sz val="11"/>
        <color theme="1"/>
        <rFont val="Calibri"/>
        <family val="2"/>
        <charset val="238"/>
        <scheme val="minor"/>
      </rPr>
      <t xml:space="preserve">Harmadik ország: </t>
    </r>
    <r>
      <rPr>
        <sz val="11"/>
        <color theme="1"/>
        <rFont val="Calibri"/>
        <family val="2"/>
        <charset val="238"/>
        <scheme val="minor"/>
      </rPr>
      <t xml:space="preserve">ha a harmadik országba közúton, vagy vasúton történik a szállítás, akkor az EU-s országoknál alkalmazottak az irányadóak. Ha tengeri úton történik a szállítás, akkor a </t>
    </r>
    <r>
      <rPr>
        <b/>
        <sz val="11"/>
        <color theme="1"/>
        <rFont val="Calibri"/>
        <family val="2"/>
        <charset val="238"/>
        <scheme val="minor"/>
      </rPr>
      <t>BILL OF LADING a megfelelő visszaigazolással  </t>
    </r>
    <r>
      <rPr>
        <sz val="11"/>
        <color theme="1"/>
        <rFont val="Calibri"/>
        <family val="2"/>
        <charset val="238"/>
        <scheme val="minor"/>
      </rPr>
      <t>az a dokumentum, ami alátámasztja a szállítást a hasznosító felé.</t>
    </r>
  </si>
  <si>
    <r>
      <rPr>
        <b/>
        <sz val="11"/>
        <color theme="1"/>
        <rFont val="Calibri"/>
        <family val="2"/>
        <charset val="238"/>
        <scheme val="minor"/>
      </rPr>
      <t xml:space="preserve"> EU:</t>
    </r>
    <r>
      <rPr>
        <sz val="11"/>
        <color theme="1"/>
        <rFont val="Calibri"/>
        <family val="2"/>
        <charset val="238"/>
        <scheme val="minor"/>
      </rPr>
      <t xml:space="preserve"> a hasznosítási igazolás az elfogadott, valamint-kötelező beszerezni a külföldi hasznosító engedélyének hiteles fordítását- ha az előkezelt hulladékból kinyert másodnyersanyag több közvetítőn (magyar vagy külföldi további előkezelő vagy hulladékkereskedő) megy keresztül és a hasznosítói igazolás legkésőbb 2013.12.31-ig be kell szerezni, továbbá minden külföldi kiszállíthoz CIM/</t>
    </r>
    <r>
      <rPr>
        <b/>
        <sz val="11"/>
        <color theme="1"/>
        <rFont val="Calibri"/>
        <family val="2"/>
        <charset val="238"/>
        <scheme val="minor"/>
      </rPr>
      <t xml:space="preserve">CMR-t és az ANNEX VII.-t. be kell nyújtani (Szállítási jogszabályoknak megfelelően:   (1013/2006/EK, 180/2007.Korm. r., 2006/12/EK)
</t>
    </r>
  </si>
  <si>
    <t>nem használható  elektromos berendezések kombinált gyűjtéséből származik, a feltüntetett bizonylatok a valós gazdasági eseményt alátámasztják és a cég nyilvántartásában eredetiben megtalálhatók.</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</si>
</sst>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F_t_-;\-* #,##0.00\ _F_t_-;_-* &quot;-&quot;??\ _F_t_-;_-@_-"/>
    <numFmt numFmtId="164" formatCode="00000000\-0\-00"/>
    <numFmt numFmtId="165" formatCode="_-* #,##0\ _F_t_-;\-* #,##0\ _F_t_-;_-* &quot;-&quot;??\ _F_t_-;_-@_-"/>
    <numFmt numFmtId="166" formatCode="yyyy/mm/dd;@"/>
    <numFmt numFmtId="167" formatCode="#,##0_ ;[Red]\-#,##0\ "/>
    <numFmt numFmtId="168" formatCode="###,##0&quot; kg&quot;"/>
    <numFmt numFmtId="169" formatCode="#,##0\ &quot;Ft&quot;"/>
    <numFmt numFmtId="170" formatCode="#,##0;[Red]#,##0"/>
  </numFmts>
  <fonts count="78" x14ac:knownFonts="1">
    <font>
      <sz val="11"/>
      <color theme="1"/>
      <name val="Calibri"/>
      <family val="2"/>
      <charset val="238"/>
      <scheme val="minor"/>
    </font>
    <font>
      <b/>
      <sz val="18"/>
      <name val="Times New Roman"/>
      <family val="1"/>
      <charset val="238"/>
    </font>
    <font>
      <sz val="14"/>
      <name val="Times New Roman"/>
      <family val="1"/>
      <charset val="238"/>
    </font>
    <font>
      <sz val="12"/>
      <name val="Times New Roman"/>
      <family val="1"/>
      <charset val="238"/>
    </font>
    <font>
      <b/>
      <sz val="12"/>
      <name val="Times New Roman"/>
      <family val="1"/>
      <charset val="238"/>
    </font>
    <font>
      <sz val="20"/>
      <name val="Times New Roman"/>
      <family val="1"/>
      <charset val="238"/>
    </font>
    <font>
      <b/>
      <sz val="20"/>
      <name val="Times New Roman"/>
      <family val="1"/>
      <charset val="238"/>
    </font>
    <font>
      <b/>
      <sz val="22"/>
      <name val="Times New Roman"/>
      <family val="1"/>
      <charset val="238"/>
    </font>
    <font>
      <sz val="18"/>
      <name val="Times New Roman"/>
      <family val="1"/>
      <charset val="238"/>
    </font>
    <font>
      <b/>
      <sz val="14"/>
      <name val="Times New Roman"/>
      <family val="1"/>
      <charset val="238"/>
    </font>
    <font>
      <b/>
      <sz val="16"/>
      <name val="Times New Roman"/>
      <family val="1"/>
      <charset val="238"/>
    </font>
    <font>
      <sz val="16"/>
      <name val="Times New Roman"/>
      <family val="1"/>
      <charset val="238"/>
    </font>
    <font>
      <b/>
      <sz val="24"/>
      <name val="Times New Roman"/>
      <family val="1"/>
      <charset val="238"/>
    </font>
    <font>
      <b/>
      <sz val="26"/>
      <name val="Times New Roman"/>
      <family val="1"/>
      <charset val="238"/>
    </font>
    <font>
      <b/>
      <sz val="28"/>
      <name val="Times New Roman"/>
      <family val="1"/>
      <charset val="238"/>
    </font>
    <font>
      <sz val="24"/>
      <name val="Times New Roman"/>
      <family val="1"/>
      <charset val="238"/>
    </font>
    <font>
      <sz val="26"/>
      <name val="Times New Roman"/>
      <family val="1"/>
      <charset val="238"/>
    </font>
    <font>
      <sz val="28"/>
      <name val="Times New Roman"/>
      <family val="1"/>
      <charset val="238"/>
    </font>
    <font>
      <b/>
      <sz val="9"/>
      <color indexed="10"/>
      <name val="Tahoma"/>
      <family val="2"/>
      <charset val="238"/>
    </font>
    <font>
      <b/>
      <sz val="22"/>
      <color indexed="81"/>
      <name val="Tahoma"/>
      <family val="2"/>
      <charset val="238"/>
    </font>
    <font>
      <sz val="22"/>
      <color indexed="81"/>
      <name val="Tahoma"/>
      <family val="2"/>
      <charset val="238"/>
    </font>
    <font>
      <sz val="11"/>
      <name val="Times New Roman"/>
      <family val="1"/>
      <charset val="238"/>
    </font>
    <font>
      <b/>
      <sz val="10"/>
      <name val="Times New Roman"/>
      <family val="1"/>
      <charset val="238"/>
    </font>
    <font>
      <b/>
      <sz val="10"/>
      <name val="Arial"/>
      <family val="2"/>
      <charset val="238"/>
    </font>
    <font>
      <sz val="9"/>
      <color indexed="81"/>
      <name val="Tahoma"/>
      <family val="2"/>
      <charset val="238"/>
    </font>
    <font>
      <b/>
      <sz val="15"/>
      <name val="Times New Roman"/>
      <family val="1"/>
    </font>
    <font>
      <sz val="16"/>
      <name val="Times New Roman"/>
      <family val="1"/>
    </font>
    <font>
      <sz val="11"/>
      <color theme="1"/>
      <name val="Calibri"/>
      <family val="2"/>
      <charset val="238"/>
      <scheme val="minor"/>
    </font>
    <font>
      <b/>
      <sz val="28"/>
      <color theme="1"/>
      <name val="Calibri"/>
      <family val="2"/>
      <charset val="238"/>
      <scheme val="minor"/>
    </font>
    <font>
      <sz val="28"/>
      <color theme="1"/>
      <name val="Calibri"/>
      <family val="2"/>
      <charset val="238"/>
      <scheme val="minor"/>
    </font>
    <font>
      <sz val="16"/>
      <color indexed="81"/>
      <name val="Tahoma"/>
      <family val="2"/>
      <charset val="238"/>
    </font>
    <font>
      <b/>
      <sz val="11"/>
      <color theme="1"/>
      <name val="Calibri"/>
      <family val="2"/>
      <charset val="238"/>
      <scheme val="minor"/>
    </font>
    <font>
      <u/>
      <sz val="11"/>
      <color theme="1"/>
      <name val="Calibri"/>
      <family val="2"/>
      <charset val="238"/>
      <scheme val="minor"/>
    </font>
    <font>
      <i/>
      <sz val="11"/>
      <color theme="1"/>
      <name val="Calibri"/>
      <family val="2"/>
      <charset val="238"/>
      <scheme val="minor"/>
    </font>
    <font>
      <sz val="10"/>
      <color theme="1"/>
      <name val="Calibri"/>
      <family val="2"/>
      <charset val="238"/>
      <scheme val="minor"/>
    </font>
    <font>
      <b/>
      <u/>
      <sz val="11"/>
      <color theme="1"/>
      <name val="Calibri"/>
      <family val="2"/>
      <charset val="238"/>
      <scheme val="minor"/>
    </font>
    <font>
      <b/>
      <sz val="14"/>
      <color theme="1"/>
      <name val="Calibri"/>
      <family val="2"/>
      <charset val="238"/>
      <scheme val="minor"/>
    </font>
    <font>
      <sz val="12"/>
      <color theme="1"/>
      <name val="Times New Roman"/>
      <family val="1"/>
      <charset val="238"/>
    </font>
    <font>
      <sz val="11"/>
      <name val="Calibri"/>
      <family val="2"/>
      <charset val="238"/>
      <scheme val="minor"/>
    </font>
    <font>
      <b/>
      <sz val="11"/>
      <name val="Calibri"/>
      <family val="2"/>
      <charset val="238"/>
      <scheme val="minor"/>
    </font>
    <font>
      <sz val="14"/>
      <color indexed="81"/>
      <name val="Tahoma"/>
      <family val="2"/>
      <charset val="238"/>
    </font>
    <font>
      <u/>
      <sz val="22"/>
      <color indexed="81"/>
      <name val="Tahoma"/>
      <family val="2"/>
      <charset val="238"/>
    </font>
    <font>
      <sz val="22"/>
      <name val="Times New Roman"/>
      <family val="1"/>
      <charset val="238"/>
    </font>
    <font>
      <b/>
      <u/>
      <sz val="22"/>
      <name val="Times New Roman"/>
      <family val="1"/>
      <charset val="238"/>
    </font>
    <font>
      <b/>
      <sz val="9"/>
      <name val="Times New Roman"/>
      <family val="1"/>
      <charset val="238"/>
    </font>
    <font>
      <b/>
      <sz val="22"/>
      <name val="Times New Roman"/>
      <family val="1"/>
    </font>
    <font>
      <sz val="22"/>
      <name val="Times New Roman"/>
      <family val="1"/>
    </font>
    <font>
      <u/>
      <sz val="28"/>
      <name val="Times New Roman"/>
      <family val="1"/>
      <charset val="238"/>
    </font>
    <font>
      <b/>
      <u/>
      <sz val="28"/>
      <color theme="1"/>
      <name val="Calibri"/>
      <family val="2"/>
      <charset val="238"/>
      <scheme val="minor"/>
    </font>
    <font>
      <b/>
      <u/>
      <sz val="28"/>
      <name val="Times New Roman"/>
      <family val="1"/>
      <charset val="238"/>
    </font>
    <font>
      <sz val="10"/>
      <name val="Times New Roman"/>
      <family val="1"/>
      <charset val="238"/>
    </font>
    <font>
      <b/>
      <sz val="11"/>
      <name val="Times New Roman"/>
      <family val="1"/>
      <charset val="238"/>
    </font>
    <font>
      <b/>
      <sz val="12"/>
      <color indexed="81"/>
      <name val="Tahoma"/>
      <family val="2"/>
      <charset val="238"/>
    </font>
    <font>
      <b/>
      <u/>
      <sz val="12"/>
      <color indexed="81"/>
      <name val="Tahoma"/>
      <family val="2"/>
      <charset val="238"/>
    </font>
    <font>
      <sz val="8"/>
      <color indexed="81"/>
      <name val="Tahoma"/>
      <family val="2"/>
      <charset val="238"/>
    </font>
    <font>
      <sz val="12"/>
      <color indexed="81"/>
      <name val="Tahoma"/>
      <family val="2"/>
      <charset val="238"/>
    </font>
    <font>
      <sz val="14"/>
      <color theme="1"/>
      <name val="Calibri"/>
      <family val="2"/>
      <charset val="238"/>
      <scheme val="minor"/>
    </font>
    <font>
      <i/>
      <sz val="14"/>
      <name val="Times New Roman"/>
      <family val="1"/>
      <charset val="238"/>
    </font>
    <font>
      <u/>
      <sz val="12"/>
      <name val="Times New Roman"/>
      <family val="1"/>
      <charset val="238"/>
    </font>
    <font>
      <b/>
      <sz val="12"/>
      <color theme="1"/>
      <name val="Calibri"/>
      <family val="2"/>
      <charset val="238"/>
      <scheme val="minor"/>
    </font>
    <font>
      <b/>
      <u/>
      <sz val="14"/>
      <color theme="1"/>
      <name val="Calibri"/>
      <family val="2"/>
      <charset val="238"/>
      <scheme val="minor"/>
    </font>
    <font>
      <b/>
      <i/>
      <u/>
      <sz val="11"/>
      <color theme="1"/>
      <name val="Calibri"/>
      <family val="2"/>
      <charset val="238"/>
      <scheme val="minor"/>
    </font>
    <font>
      <sz val="15"/>
      <name val="Times New Roman"/>
      <family val="1"/>
      <charset val="238"/>
    </font>
    <font>
      <sz val="36"/>
      <color indexed="81"/>
      <name val="Tahoma"/>
      <family val="2"/>
      <charset val="238"/>
    </font>
    <font>
      <u/>
      <sz val="20"/>
      <name val="Times New Roman"/>
      <family val="1"/>
      <charset val="238"/>
    </font>
    <font>
      <b/>
      <sz val="16"/>
      <color theme="1"/>
      <name val="Calibri"/>
      <family val="2"/>
      <charset val="238"/>
      <scheme val="minor"/>
    </font>
    <font>
      <b/>
      <sz val="14"/>
      <name val="Calibri"/>
      <family val="2"/>
      <charset val="238"/>
      <scheme val="minor"/>
    </font>
    <font>
      <b/>
      <sz val="20"/>
      <color theme="1"/>
      <name val="Calibri"/>
      <family val="2"/>
      <charset val="238"/>
      <scheme val="minor"/>
    </font>
    <font>
      <sz val="10"/>
      <color theme="1"/>
      <name val="Times New Roman"/>
      <family val="1"/>
      <charset val="238"/>
    </font>
    <font>
      <sz val="11"/>
      <color theme="1"/>
      <name val="Times New Roman"/>
      <family val="1"/>
      <charset val="238"/>
    </font>
    <font>
      <sz val="14"/>
      <color theme="1"/>
      <name val="Times New Roman"/>
      <family val="1"/>
      <charset val="238"/>
    </font>
    <font>
      <sz val="12"/>
      <color rgb="FFFF0000"/>
      <name val="Times New Roman"/>
      <family val="1"/>
      <charset val="238"/>
    </font>
    <font>
      <b/>
      <sz val="9"/>
      <color indexed="81"/>
      <name val="Tahoma"/>
      <family val="2"/>
      <charset val="238"/>
    </font>
    <font>
      <sz val="13"/>
      <color theme="1"/>
      <name val="Times New Roman"/>
      <family val="1"/>
      <charset val="238"/>
    </font>
    <font>
      <sz val="13"/>
      <name val="Times New Roman"/>
      <family val="1"/>
      <charset val="238"/>
    </font>
    <font>
      <sz val="13"/>
      <color theme="1"/>
      <name val="Calibri"/>
      <family val="2"/>
      <charset val="238"/>
      <scheme val="minor"/>
    </font>
    <font>
      <sz val="20"/>
      <color theme="1"/>
      <name val="Times New Roman"/>
      <family val="1"/>
      <charset val="238"/>
    </font>
    <font>
      <b/>
      <sz val="12"/>
      <color theme="1"/>
      <name val="Times New Roman"/>
      <family val="1"/>
      <charset val="238"/>
    </font>
  </fonts>
  <fills count="8">
    <fill>
      <patternFill patternType="none"/>
    </fill>
    <fill>
      <patternFill patternType="gray125"/>
    </fill>
    <fill>
      <patternFill patternType="solid">
        <fgColor theme="0"/>
        <bgColor theme="8" tint="0.59999389629810485"/>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CC"/>
        <bgColor indexed="64"/>
      </patternFill>
    </fill>
    <fill>
      <patternFill patternType="solid">
        <fgColor theme="6" tint="0.39997558519241921"/>
        <bgColor indexed="64"/>
      </patternFill>
    </fill>
  </fills>
  <borders count="89">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hair">
        <color indexed="64"/>
      </left>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
      <left style="hair">
        <color indexed="64"/>
      </left>
      <right style="hair">
        <color indexed="64"/>
      </right>
      <top style="hair">
        <color indexed="64"/>
      </top>
      <bottom/>
      <diagonal/>
    </border>
    <border>
      <left/>
      <right style="thin">
        <color indexed="64"/>
      </right>
      <top style="hair">
        <color indexed="64"/>
      </top>
      <bottom/>
      <diagonal/>
    </border>
  </borders>
  <cellStyleXfs count="5">
    <xf numFmtId="0" fontId="0"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9" fontId="27" fillId="0" borderId="0" applyFont="0" applyFill="0" applyBorder="0" applyAlignment="0" applyProtection="0"/>
  </cellStyleXfs>
  <cellXfs count="871">
    <xf numFmtId="0" fontId="0" fillId="0" borderId="0" xfId="0"/>
    <xf numFmtId="0" fontId="3" fillId="0" borderId="0" xfId="0" applyFont="1" applyAlignment="1" applyProtection="1">
      <alignment horizontal="right" vertical="center"/>
    </xf>
    <xf numFmtId="0" fontId="3" fillId="0" borderId="0" xfId="0" applyFont="1" applyAlignment="1" applyProtection="1">
      <alignment vertical="center"/>
    </xf>
    <xf numFmtId="0" fontId="3" fillId="0" borderId="0" xfId="0" applyFont="1" applyFill="1" applyAlignment="1" applyProtection="1">
      <alignment vertical="center"/>
    </xf>
    <xf numFmtId="0" fontId="3" fillId="0" borderId="0" xfId="0" applyFont="1" applyBorder="1" applyAlignment="1" applyProtection="1">
      <alignment vertical="center"/>
    </xf>
    <xf numFmtId="0" fontId="3" fillId="0" borderId="0" xfId="0" applyFont="1" applyBorder="1" applyAlignment="1" applyProtection="1">
      <alignment horizontal="right" vertical="center"/>
    </xf>
    <xf numFmtId="0" fontId="3" fillId="0" borderId="0" xfId="0" applyFont="1" applyBorder="1" applyAlignment="1" applyProtection="1">
      <alignment horizontal="center" vertical="center"/>
    </xf>
    <xf numFmtId="1" fontId="3" fillId="2" borderId="0" xfId="0" applyNumberFormat="1" applyFont="1" applyFill="1" applyBorder="1" applyAlignment="1" applyProtection="1">
      <alignment horizontal="right" vertical="center"/>
    </xf>
    <xf numFmtId="0" fontId="4" fillId="0" borderId="0" xfId="0" applyFont="1" applyBorder="1" applyAlignment="1" applyProtection="1">
      <alignment horizontal="right" vertical="center"/>
    </xf>
    <xf numFmtId="0" fontId="3" fillId="3" borderId="0" xfId="0" applyFont="1" applyFill="1" applyAlignment="1" applyProtection="1">
      <alignment vertical="center"/>
    </xf>
    <xf numFmtId="0" fontId="4" fillId="0" borderId="2" xfId="0" applyFont="1" applyFill="1" applyBorder="1" applyAlignment="1" applyProtection="1">
      <alignment horizontal="center" vertical="center" wrapText="1"/>
    </xf>
    <xf numFmtId="0" fontId="2" fillId="0" borderId="0" xfId="0" applyFont="1" applyBorder="1" applyAlignment="1" applyProtection="1">
      <alignment vertical="center" wrapText="1"/>
    </xf>
    <xf numFmtId="0" fontId="1" fillId="0" borderId="0" xfId="0" applyFont="1" applyBorder="1" applyAlignment="1" applyProtection="1">
      <alignment vertical="center"/>
    </xf>
    <xf numFmtId="0" fontId="5" fillId="0" borderId="0" xfId="0" applyFont="1" applyAlignment="1" applyProtection="1">
      <alignment vertical="center"/>
    </xf>
    <xf numFmtId="49" fontId="5" fillId="0" borderId="0" xfId="0" applyNumberFormat="1" applyFont="1" applyFill="1" applyAlignment="1" applyProtection="1">
      <alignment horizontal="center" vertical="center"/>
    </xf>
    <xf numFmtId="0" fontId="6" fillId="0" borderId="0" xfId="0" applyFont="1" applyAlignment="1" applyProtection="1">
      <alignment vertical="center"/>
    </xf>
    <xf numFmtId="0" fontId="5" fillId="0" borderId="0" xfId="0" applyFont="1" applyFill="1" applyAlignment="1" applyProtection="1">
      <alignment vertical="center"/>
    </xf>
    <xf numFmtId="0" fontId="5" fillId="0" borderId="0" xfId="0" applyFont="1" applyBorder="1" applyAlignment="1" applyProtection="1">
      <alignment vertical="top"/>
    </xf>
    <xf numFmtId="0" fontId="5" fillId="0" borderId="0" xfId="0" applyFont="1" applyBorder="1" applyAlignment="1" applyProtection="1">
      <alignment vertical="center"/>
    </xf>
    <xf numFmtId="0" fontId="6" fillId="0" borderId="0" xfId="0" applyFont="1" applyFill="1" applyBorder="1" applyAlignment="1" applyProtection="1">
      <alignment vertical="center"/>
    </xf>
    <xf numFmtId="0" fontId="7" fillId="0" borderId="3" xfId="0" applyFont="1" applyFill="1" applyBorder="1" applyAlignment="1" applyProtection="1">
      <alignment horizontal="center" vertical="center" wrapText="1"/>
    </xf>
    <xf numFmtId="164" fontId="14" fillId="0" borderId="0" xfId="0" applyNumberFormat="1" applyFont="1" applyAlignment="1" applyProtection="1">
      <alignment vertical="center"/>
    </xf>
    <xf numFmtId="0" fontId="16" fillId="0" borderId="0" xfId="0" applyFont="1" applyAlignment="1" applyProtection="1">
      <alignment horizontal="right" vertical="center"/>
    </xf>
    <xf numFmtId="0" fontId="4" fillId="0" borderId="0" xfId="0" applyFont="1" applyFill="1" applyBorder="1" applyAlignment="1" applyProtection="1">
      <alignment vertical="center"/>
    </xf>
    <xf numFmtId="0" fontId="2" fillId="0" borderId="0" xfId="0" applyFont="1" applyFill="1" applyBorder="1" applyAlignment="1" applyProtection="1">
      <alignment horizontal="center" vertical="center"/>
    </xf>
    <xf numFmtId="165" fontId="4" fillId="0" borderId="0" xfId="2" applyNumberFormat="1" applyFont="1" applyFill="1" applyBorder="1" applyAlignment="1" applyProtection="1">
      <alignment horizontal="center" vertical="center"/>
    </xf>
    <xf numFmtId="169" fontId="4" fillId="0" borderId="0" xfId="2" applyNumberFormat="1" applyFont="1" applyFill="1" applyBorder="1" applyAlignment="1" applyProtection="1">
      <alignment horizontal="center" vertical="center"/>
    </xf>
    <xf numFmtId="0" fontId="14" fillId="0" borderId="0" xfId="0" applyFont="1" applyAlignment="1" applyProtection="1">
      <alignment vertical="center"/>
    </xf>
    <xf numFmtId="0" fontId="14" fillId="0" borderId="0" xfId="0" applyFont="1" applyBorder="1" applyAlignment="1" applyProtection="1">
      <alignment vertical="center"/>
    </xf>
    <xf numFmtId="164" fontId="10" fillId="0" borderId="0" xfId="0" applyNumberFormat="1" applyFont="1" applyBorder="1" applyAlignment="1" applyProtection="1">
      <alignment vertical="center"/>
    </xf>
    <xf numFmtId="164" fontId="14" fillId="0" borderId="0" xfId="0" applyNumberFormat="1" applyFont="1" applyBorder="1" applyAlignment="1" applyProtection="1">
      <alignment vertical="center"/>
    </xf>
    <xf numFmtId="0" fontId="11" fillId="0" borderId="0" xfId="0" applyFont="1" applyAlignment="1" applyProtection="1">
      <alignment horizontal="right" vertical="center"/>
    </xf>
    <xf numFmtId="164" fontId="10" fillId="0" borderId="0" xfId="0" applyNumberFormat="1" applyFont="1" applyBorder="1" applyAlignment="1" applyProtection="1">
      <alignment horizontal="center" vertical="center"/>
    </xf>
    <xf numFmtId="0" fontId="14" fillId="0" borderId="0" xfId="0" applyFont="1" applyBorder="1" applyAlignment="1" applyProtection="1">
      <alignment horizontal="left" vertical="center"/>
    </xf>
    <xf numFmtId="0" fontId="12" fillId="0" borderId="0" xfId="0" applyFont="1" applyFill="1" applyBorder="1" applyAlignment="1" applyProtection="1">
      <alignment horizontal="center" vertical="center"/>
    </xf>
    <xf numFmtId="0" fontId="0" fillId="0" borderId="0" xfId="0" applyAlignment="1">
      <alignment horizontal="right"/>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21" fillId="0" borderId="0" xfId="0" applyFont="1" applyAlignment="1" applyProtection="1">
      <alignment vertical="center"/>
    </xf>
    <xf numFmtId="0" fontId="23" fillId="0" borderId="0" xfId="0" applyFont="1" applyAlignment="1">
      <alignment vertical="center" wrapText="1"/>
    </xf>
    <xf numFmtId="0" fontId="3" fillId="0" borderId="0" xfId="0" applyFont="1" applyAlignment="1" applyProtection="1">
      <alignment horizontal="center" vertical="center"/>
    </xf>
    <xf numFmtId="164" fontId="10" fillId="0" borderId="13" xfId="0" applyNumberFormat="1" applyFont="1" applyBorder="1" applyAlignment="1" applyProtection="1">
      <alignment horizontal="left" vertical="center"/>
    </xf>
    <xf numFmtId="1" fontId="13" fillId="3" borderId="0" xfId="0" applyNumberFormat="1" applyFont="1" applyFill="1" applyAlignment="1" applyProtection="1">
      <alignment horizontal="center" vertical="center"/>
    </xf>
    <xf numFmtId="0" fontId="3" fillId="0" borderId="0" xfId="3" applyFont="1" applyAlignment="1" applyProtection="1">
      <alignment vertical="center"/>
    </xf>
    <xf numFmtId="0" fontId="8" fillId="0" borderId="0" xfId="0" applyFont="1" applyBorder="1" applyAlignment="1" applyProtection="1">
      <alignment vertical="center"/>
    </xf>
    <xf numFmtId="0" fontId="11" fillId="0" borderId="0" xfId="3" applyFont="1" applyAlignment="1" applyProtection="1">
      <alignment horizontal="center" vertical="center" wrapText="1"/>
    </xf>
    <xf numFmtId="0" fontId="3" fillId="0" borderId="0" xfId="0" applyFont="1" applyProtection="1"/>
    <xf numFmtId="0" fontId="3" fillId="0" borderId="0" xfId="3" applyFont="1" applyAlignment="1" applyProtection="1">
      <alignment vertical="center" wrapText="1"/>
    </xf>
    <xf numFmtId="0" fontId="3" fillId="0" borderId="0" xfId="3" applyFont="1" applyAlignment="1" applyProtection="1">
      <alignment vertical="justify" wrapText="1"/>
    </xf>
    <xf numFmtId="0" fontId="2" fillId="0" borderId="0" xfId="3" applyFont="1" applyAlignment="1" applyProtection="1">
      <alignment horizontal="center" vertical="center"/>
    </xf>
    <xf numFmtId="0" fontId="3" fillId="0" borderId="0" xfId="3" applyFont="1" applyBorder="1" applyAlignment="1" applyProtection="1">
      <alignment vertical="center"/>
    </xf>
    <xf numFmtId="0" fontId="3" fillId="0" borderId="0" xfId="0" applyFont="1" applyBorder="1" applyProtection="1"/>
    <xf numFmtId="0" fontId="4" fillId="0" borderId="0" xfId="3" applyFont="1" applyBorder="1" applyAlignment="1" applyProtection="1">
      <alignment horizontal="center"/>
    </xf>
    <xf numFmtId="0" fontId="5" fillId="3" borderId="0" xfId="0" applyFont="1" applyFill="1" applyBorder="1" applyAlignment="1" applyProtection="1">
      <alignment vertical="center"/>
    </xf>
    <xf numFmtId="0" fontId="11" fillId="0" borderId="0" xfId="0" applyFont="1" applyAlignment="1" applyProtection="1">
      <alignment horizontal="right"/>
    </xf>
    <xf numFmtId="0" fontId="10" fillId="0" borderId="0" xfId="0" applyNumberFormat="1" applyFont="1" applyBorder="1" applyAlignment="1" applyProtection="1">
      <alignment vertical="center"/>
    </xf>
    <xf numFmtId="1" fontId="13" fillId="3" borderId="0" xfId="0" applyNumberFormat="1" applyFont="1" applyFill="1" applyAlignment="1" applyProtection="1">
      <alignment horizontal="left" vertical="center"/>
    </xf>
    <xf numFmtId="0" fontId="0" fillId="0" borderId="0" xfId="0" applyProtection="1"/>
    <xf numFmtId="0" fontId="29" fillId="0" borderId="0" xfId="0" applyFont="1" applyProtection="1"/>
    <xf numFmtId="0" fontId="15" fillId="3" borderId="20" xfId="0" applyFont="1" applyFill="1" applyBorder="1" applyAlignment="1" applyProtection="1">
      <alignment horizontal="center" vertical="center"/>
    </xf>
    <xf numFmtId="0" fontId="15" fillId="3" borderId="21" xfId="0" applyFont="1" applyFill="1" applyBorder="1" applyAlignment="1" applyProtection="1">
      <alignment horizontal="center" vertical="center"/>
    </xf>
    <xf numFmtId="0" fontId="15" fillId="4" borderId="21" xfId="0" applyFont="1" applyFill="1" applyBorder="1" applyAlignment="1" applyProtection="1">
      <alignment horizontal="center" vertical="center"/>
    </xf>
    <xf numFmtId="0" fontId="3" fillId="3" borderId="7" xfId="0" applyFont="1" applyFill="1" applyBorder="1" applyAlignment="1" applyProtection="1">
      <alignment horizontal="center" vertical="center" wrapText="1"/>
    </xf>
    <xf numFmtId="0" fontId="15" fillId="4" borderId="22" xfId="0" applyFont="1" applyFill="1" applyBorder="1" applyAlignment="1" applyProtection="1">
      <alignment horizontal="center" vertical="center"/>
    </xf>
    <xf numFmtId="0" fontId="3" fillId="3" borderId="18" xfId="0" applyFont="1" applyFill="1" applyBorder="1" applyAlignment="1" applyProtection="1">
      <alignment horizontal="center" vertical="center" wrapText="1"/>
    </xf>
    <xf numFmtId="166" fontId="4" fillId="3" borderId="0" xfId="0" applyNumberFormat="1" applyFont="1" applyFill="1" applyBorder="1" applyAlignment="1" applyProtection="1">
      <alignment horizontal="right" vertical="center"/>
    </xf>
    <xf numFmtId="167" fontId="9" fillId="0" borderId="0" xfId="2" applyNumberFormat="1" applyFont="1" applyFill="1" applyBorder="1" applyAlignment="1" applyProtection="1">
      <alignment vertical="center"/>
    </xf>
    <xf numFmtId="168" fontId="9" fillId="0" borderId="23" xfId="2" applyNumberFormat="1" applyFont="1" applyFill="1" applyBorder="1" applyAlignment="1" applyProtection="1">
      <alignment horizontal="right" vertical="center"/>
      <protection locked="0"/>
    </xf>
    <xf numFmtId="168" fontId="9" fillId="0" borderId="24" xfId="2" applyNumberFormat="1" applyFont="1" applyFill="1" applyBorder="1" applyAlignment="1" applyProtection="1">
      <alignment horizontal="right" vertical="center"/>
      <protection locked="0"/>
    </xf>
    <xf numFmtId="168" fontId="3" fillId="0" borderId="26" xfId="2" applyNumberFormat="1" applyFont="1" applyFill="1" applyBorder="1" applyAlignment="1" applyProtection="1">
      <alignment vertical="center"/>
      <protection locked="0"/>
    </xf>
    <xf numFmtId="168" fontId="3" fillId="0" borderId="27" xfId="2" applyNumberFormat="1" applyFont="1" applyFill="1" applyBorder="1" applyAlignment="1" applyProtection="1">
      <alignment vertical="center"/>
      <protection locked="0"/>
    </xf>
    <xf numFmtId="168" fontId="9" fillId="0" borderId="28" xfId="2" applyNumberFormat="1" applyFont="1" applyFill="1" applyBorder="1" applyAlignment="1" applyProtection="1">
      <alignment vertical="center"/>
    </xf>
    <xf numFmtId="14" fontId="5" fillId="3" borderId="8" xfId="0" applyNumberFormat="1" applyFont="1" applyFill="1" applyBorder="1" applyAlignment="1" applyProtection="1">
      <alignment vertical="center"/>
      <protection locked="0"/>
    </xf>
    <xf numFmtId="0" fontId="17" fillId="0" borderId="3" xfId="0" applyFont="1" applyFill="1" applyBorder="1" applyAlignment="1" applyProtection="1">
      <alignment vertical="center" wrapText="1"/>
    </xf>
    <xf numFmtId="0" fontId="5" fillId="0" borderId="0" xfId="0" applyFont="1" applyBorder="1" applyAlignment="1" applyProtection="1">
      <alignment horizontal="center" vertical="center"/>
    </xf>
    <xf numFmtId="0" fontId="8" fillId="0" borderId="7" xfId="0" applyFont="1" applyBorder="1" applyAlignment="1" applyProtection="1">
      <alignment vertical="center"/>
      <protection locked="0"/>
    </xf>
    <xf numFmtId="0" fontId="17" fillId="0" borderId="0" xfId="0" applyFont="1" applyAlignment="1" applyProtection="1">
      <alignment vertical="center"/>
    </xf>
    <xf numFmtId="0" fontId="1" fillId="0" borderId="0" xfId="3" applyFont="1" applyAlignment="1" applyProtection="1">
      <alignment vertical="center"/>
    </xf>
    <xf numFmtId="0" fontId="2" fillId="0" borderId="0" xfId="3" applyFont="1" applyAlignment="1" applyProtection="1">
      <alignment vertical="justify" wrapText="1"/>
    </xf>
    <xf numFmtId="168" fontId="9" fillId="0" borderId="33" xfId="2" applyNumberFormat="1" applyFont="1" applyFill="1" applyBorder="1" applyAlignment="1" applyProtection="1">
      <alignment vertical="center"/>
    </xf>
    <xf numFmtId="168" fontId="12" fillId="3" borderId="4" xfId="0" applyNumberFormat="1" applyFont="1" applyFill="1" applyBorder="1" applyAlignment="1" applyProtection="1">
      <alignment horizontal="right" vertical="center"/>
    </xf>
    <xf numFmtId="168" fontId="12" fillId="0" borderId="4" xfId="0" applyNumberFormat="1" applyFont="1" applyFill="1" applyBorder="1" applyAlignment="1" applyProtection="1">
      <alignment horizontal="right" vertical="center"/>
    </xf>
    <xf numFmtId="0" fontId="0" fillId="0" borderId="0" xfId="0"/>
    <xf numFmtId="0" fontId="0" fillId="0" borderId="0" xfId="0"/>
    <xf numFmtId="0" fontId="4" fillId="0" borderId="0" xfId="0" applyFont="1" applyBorder="1" applyAlignment="1" applyProtection="1">
      <alignment horizontal="left" vertical="center"/>
    </xf>
    <xf numFmtId="49" fontId="3" fillId="6" borderId="8" xfId="0" applyNumberFormat="1" applyFont="1" applyFill="1" applyBorder="1" applyAlignment="1" applyProtection="1">
      <alignment horizontal="center" vertical="center"/>
      <protection locked="0"/>
    </xf>
    <xf numFmtId="166" fontId="15" fillId="6" borderId="6" xfId="0" applyNumberFormat="1" applyFont="1" applyFill="1" applyBorder="1" applyAlignment="1" applyProtection="1">
      <alignment horizontal="center" vertical="center" wrapText="1"/>
      <protection locked="0"/>
    </xf>
    <xf numFmtId="166" fontId="15" fillId="6" borderId="7" xfId="0" applyNumberFormat="1" applyFont="1" applyFill="1" applyBorder="1" applyAlignment="1" applyProtection="1">
      <alignment horizontal="center" vertical="center" wrapText="1"/>
      <protection locked="0"/>
    </xf>
    <xf numFmtId="0" fontId="15" fillId="6" borderId="7" xfId="0" applyFont="1" applyFill="1" applyBorder="1" applyAlignment="1" applyProtection="1">
      <alignment horizontal="center" vertical="center"/>
      <protection locked="0"/>
    </xf>
    <xf numFmtId="49" fontId="15" fillId="6" borderId="7" xfId="0" applyNumberFormat="1" applyFont="1" applyFill="1" applyBorder="1" applyAlignment="1" applyProtection="1">
      <alignment horizontal="left" vertical="center" wrapText="1"/>
      <protection locked="0"/>
    </xf>
    <xf numFmtId="0" fontId="5" fillId="0" borderId="0" xfId="0" applyFont="1" applyAlignment="1" applyProtection="1">
      <alignment vertical="center"/>
      <protection locked="0"/>
    </xf>
    <xf numFmtId="0" fontId="13" fillId="0" borderId="0" xfId="0" applyFont="1" applyFill="1" applyAlignment="1" applyProtection="1">
      <alignment vertical="center"/>
    </xf>
    <xf numFmtId="0" fontId="13" fillId="0" borderId="0" xfId="0" applyFont="1" applyAlignment="1" applyProtection="1">
      <alignment vertical="center"/>
    </xf>
    <xf numFmtId="0" fontId="13" fillId="0" borderId="0" xfId="0" applyFont="1" applyBorder="1" applyAlignment="1" applyProtection="1">
      <alignment vertical="top"/>
    </xf>
    <xf numFmtId="0" fontId="15" fillId="6" borderId="18" xfId="0" applyFont="1" applyFill="1" applyBorder="1" applyAlignment="1" applyProtection="1">
      <alignment horizontal="center" vertical="center"/>
      <protection locked="0"/>
    </xf>
    <xf numFmtId="166" fontId="15" fillId="6" borderId="18" xfId="0" applyNumberFormat="1" applyFont="1" applyFill="1" applyBorder="1" applyAlignment="1" applyProtection="1">
      <alignment horizontal="center" vertical="center" wrapText="1"/>
      <protection locked="0"/>
    </xf>
    <xf numFmtId="0" fontId="21" fillId="0" borderId="0" xfId="0" applyFont="1" applyAlignment="1" applyProtection="1">
      <alignment horizontal="right" vertical="center"/>
    </xf>
    <xf numFmtId="0" fontId="3" fillId="0" borderId="0" xfId="0" applyFont="1" applyBorder="1" applyAlignment="1" applyProtection="1">
      <alignment horizontal="right" vertical="center"/>
    </xf>
    <xf numFmtId="49" fontId="15" fillId="6" borderId="7" xfId="0" applyNumberFormat="1" applyFont="1" applyFill="1" applyBorder="1" applyAlignment="1" applyProtection="1">
      <alignment horizontal="left" vertical="center"/>
      <protection locked="0"/>
    </xf>
    <xf numFmtId="0" fontId="14" fillId="0" borderId="0" xfId="0" applyFont="1" applyBorder="1" applyAlignment="1" applyProtection="1">
      <alignment horizontal="right" vertical="center"/>
    </xf>
    <xf numFmtId="49" fontId="15" fillId="6" borderId="6" xfId="0" applyNumberFormat="1" applyFont="1" applyFill="1" applyBorder="1" applyAlignment="1" applyProtection="1">
      <alignment horizontal="left" vertical="center"/>
      <protection locked="0"/>
    </xf>
    <xf numFmtId="0" fontId="13" fillId="0" borderId="40" xfId="0" applyFont="1" applyFill="1" applyBorder="1" applyAlignment="1" applyProtection="1">
      <alignment horizontal="left" vertical="center" wrapText="1"/>
    </xf>
    <xf numFmtId="49" fontId="15" fillId="6" borderId="36" xfId="0" applyNumberFormat="1" applyFont="1" applyFill="1" applyBorder="1" applyAlignment="1" applyProtection="1">
      <alignment horizontal="left" vertical="center"/>
      <protection locked="0"/>
    </xf>
    <xf numFmtId="0" fontId="0" fillId="0" borderId="0" xfId="0" applyAlignment="1">
      <alignment wrapText="1"/>
    </xf>
    <xf numFmtId="0" fontId="3" fillId="0" borderId="0" xfId="0" applyFont="1" applyBorder="1" applyAlignment="1" applyProtection="1">
      <alignment horizontal="center" vertical="center"/>
    </xf>
    <xf numFmtId="49" fontId="3" fillId="6" borderId="8"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left" vertical="center"/>
      <protection locked="0"/>
    </xf>
    <xf numFmtId="166" fontId="4" fillId="3" borderId="0" xfId="0" applyNumberFormat="1" applyFont="1" applyFill="1" applyBorder="1" applyAlignment="1" applyProtection="1">
      <alignment horizontal="center" vertical="center"/>
    </xf>
    <xf numFmtId="168" fontId="4" fillId="3" borderId="0" xfId="2" applyNumberFormat="1" applyFont="1" applyFill="1" applyBorder="1" applyAlignment="1" applyProtection="1">
      <alignment horizontal="right" vertical="center"/>
    </xf>
    <xf numFmtId="165" fontId="4" fillId="3" borderId="0" xfId="2" applyNumberFormat="1" applyFont="1" applyFill="1" applyBorder="1" applyAlignment="1" applyProtection="1">
      <alignment horizontal="center" vertical="center"/>
    </xf>
    <xf numFmtId="169" fontId="4" fillId="3" borderId="0" xfId="2" applyNumberFormat="1" applyFont="1" applyFill="1" applyBorder="1" applyAlignment="1" applyProtection="1">
      <alignment horizontal="center" vertical="center"/>
    </xf>
    <xf numFmtId="0" fontId="7" fillId="0" borderId="19" xfId="0" applyFont="1" applyFill="1" applyBorder="1" applyAlignment="1" applyProtection="1">
      <alignment horizontal="center" vertical="center" wrapText="1"/>
      <protection hidden="1"/>
    </xf>
    <xf numFmtId="0" fontId="7" fillId="0" borderId="3" xfId="0" applyFont="1" applyFill="1" applyBorder="1" applyAlignment="1" applyProtection="1">
      <alignment horizontal="center" vertical="center" wrapText="1"/>
      <protection hidden="1"/>
    </xf>
    <xf numFmtId="49" fontId="15" fillId="6" borderId="17" xfId="0" applyNumberFormat="1" applyFont="1" applyFill="1" applyBorder="1" applyAlignment="1" applyProtection="1">
      <alignment horizontal="left" vertical="center" wrapText="1"/>
      <protection locked="0"/>
    </xf>
    <xf numFmtId="49" fontId="15" fillId="6" borderId="17" xfId="0" applyNumberFormat="1" applyFont="1" applyFill="1" applyBorder="1" applyAlignment="1" applyProtection="1">
      <alignment horizontal="left" vertical="center"/>
      <protection locked="0"/>
    </xf>
    <xf numFmtId="0" fontId="5" fillId="0" borderId="0" xfId="0" applyFont="1" applyAlignment="1" applyProtection="1">
      <alignment horizontal="right" vertical="center"/>
    </xf>
    <xf numFmtId="0" fontId="42" fillId="0" borderId="0" xfId="0" applyFont="1" applyAlignment="1" applyProtection="1">
      <alignment horizontal="right" vertical="center"/>
    </xf>
    <xf numFmtId="0" fontId="42" fillId="0" borderId="0" xfId="0" applyFont="1" applyAlignment="1" applyProtection="1">
      <alignment vertical="center"/>
    </xf>
    <xf numFmtId="0" fontId="42" fillId="3" borderId="0" xfId="0" applyFont="1" applyFill="1" applyBorder="1" applyAlignment="1" applyProtection="1">
      <alignment horizontal="center" vertical="center"/>
    </xf>
    <xf numFmtId="1" fontId="42" fillId="0" borderId="0" xfId="0" applyNumberFormat="1" applyFont="1" applyFill="1" applyAlignment="1" applyProtection="1">
      <alignment horizontal="center" vertical="center"/>
    </xf>
    <xf numFmtId="49" fontId="15" fillId="6" borderId="54" xfId="0" applyNumberFormat="1" applyFont="1" applyFill="1" applyBorder="1" applyAlignment="1" applyProtection="1">
      <alignment horizontal="left" vertical="center"/>
      <protection locked="0"/>
    </xf>
    <xf numFmtId="166" fontId="15" fillId="6" borderId="7" xfId="0" applyNumberFormat="1" applyFont="1" applyFill="1" applyBorder="1" applyAlignment="1" applyProtection="1">
      <alignment horizontal="left" vertical="center" wrapText="1"/>
      <protection locked="0"/>
    </xf>
    <xf numFmtId="0" fontId="15" fillId="3" borderId="18" xfId="0" applyFont="1" applyFill="1" applyBorder="1" applyAlignment="1" applyProtection="1">
      <alignment horizontal="center" vertical="center"/>
    </xf>
    <xf numFmtId="49" fontId="15" fillId="6" borderId="18" xfId="0" applyNumberFormat="1" applyFont="1" applyFill="1" applyBorder="1" applyAlignment="1" applyProtection="1">
      <alignment horizontal="left" vertical="center"/>
      <protection locked="0"/>
    </xf>
    <xf numFmtId="49" fontId="15" fillId="6" borderId="55" xfId="0" applyNumberFormat="1" applyFont="1" applyFill="1" applyBorder="1" applyAlignment="1" applyProtection="1">
      <alignment horizontal="left" vertical="center"/>
      <protection locked="0"/>
    </xf>
    <xf numFmtId="49" fontId="15" fillId="6" borderId="18" xfId="0" applyNumberFormat="1" applyFont="1" applyFill="1" applyBorder="1" applyAlignment="1" applyProtection="1">
      <alignment horizontal="left" vertical="center" wrapText="1"/>
      <protection locked="0"/>
    </xf>
    <xf numFmtId="49" fontId="15" fillId="6" borderId="56" xfId="0" applyNumberFormat="1" applyFont="1" applyFill="1" applyBorder="1" applyAlignment="1" applyProtection="1">
      <alignment horizontal="left" vertical="center" wrapText="1"/>
      <protection locked="0"/>
    </xf>
    <xf numFmtId="166" fontId="15" fillId="6" borderId="18" xfId="0" applyNumberFormat="1" applyFont="1" applyFill="1" applyBorder="1" applyAlignment="1" applyProtection="1">
      <alignment horizontal="left" vertical="center" wrapText="1"/>
      <protection locked="0"/>
    </xf>
    <xf numFmtId="0" fontId="14" fillId="0" borderId="0" xfId="0" applyFont="1" applyBorder="1" applyAlignment="1" applyProtection="1">
      <alignment horizontal="right" vertical="center"/>
      <protection hidden="1"/>
    </xf>
    <xf numFmtId="164" fontId="14" fillId="6" borderId="8" xfId="0" applyNumberFormat="1" applyFont="1" applyFill="1" applyBorder="1" applyAlignment="1" applyProtection="1">
      <alignment horizontal="left" vertical="center"/>
    </xf>
    <xf numFmtId="0" fontId="14" fillId="0" borderId="0" xfId="0" applyFont="1" applyAlignment="1" applyProtection="1">
      <alignment horizontal="right" vertical="center"/>
      <protection hidden="1"/>
    </xf>
    <xf numFmtId="164" fontId="14" fillId="0" borderId="0" xfId="0" applyNumberFormat="1" applyFont="1" applyAlignment="1" applyProtection="1">
      <alignment horizontal="right" vertical="center"/>
      <protection hidden="1"/>
    </xf>
    <xf numFmtId="0" fontId="11" fillId="0" borderId="0" xfId="3" applyFont="1" applyAlignment="1" applyProtection="1">
      <alignment vertical="center"/>
    </xf>
    <xf numFmtId="49" fontId="15" fillId="0" borderId="6" xfId="0" applyNumberFormat="1" applyFont="1" applyFill="1" applyBorder="1" applyAlignment="1" applyProtection="1">
      <alignment horizontal="left" vertical="center"/>
      <protection locked="0"/>
    </xf>
    <xf numFmtId="49" fontId="15" fillId="0" borderId="7" xfId="0" applyNumberFormat="1" applyFont="1" applyFill="1" applyBorder="1" applyAlignment="1" applyProtection="1">
      <alignment horizontal="left" vertical="center"/>
      <protection locked="0"/>
    </xf>
    <xf numFmtId="49" fontId="15" fillId="0" borderId="18" xfId="0" applyNumberFormat="1" applyFont="1" applyFill="1" applyBorder="1" applyAlignment="1" applyProtection="1">
      <alignment horizontal="left" vertical="center"/>
      <protection locked="0"/>
    </xf>
    <xf numFmtId="0" fontId="3" fillId="3" borderId="0" xfId="0" applyFont="1" applyFill="1" applyBorder="1" applyAlignment="1" applyProtection="1">
      <alignment horizontal="center" vertical="center"/>
    </xf>
    <xf numFmtId="164" fontId="11" fillId="0" borderId="8" xfId="0" applyNumberFormat="1" applyFont="1" applyBorder="1" applyAlignment="1" applyProtection="1">
      <alignment horizontal="center" vertical="center"/>
    </xf>
    <xf numFmtId="164" fontId="10" fillId="0" borderId="8" xfId="0" applyNumberFormat="1" applyFont="1" applyBorder="1" applyAlignment="1" applyProtection="1">
      <alignment horizontal="center" vertical="center"/>
    </xf>
    <xf numFmtId="0" fontId="2" fillId="0" borderId="3" xfId="3" applyFont="1" applyFill="1" applyBorder="1" applyAlignment="1" applyProtection="1">
      <alignment horizontal="right" vertical="center"/>
    </xf>
    <xf numFmtId="0" fontId="17" fillId="0" borderId="0" xfId="0" applyFont="1" applyFill="1" applyBorder="1" applyAlignment="1" applyProtection="1">
      <alignment vertical="center" wrapText="1"/>
    </xf>
    <xf numFmtId="0" fontId="7" fillId="0" borderId="0" xfId="0" applyFont="1" applyBorder="1" applyAlignment="1" applyProtection="1">
      <alignment vertical="center"/>
    </xf>
    <xf numFmtId="0" fontId="17" fillId="0" borderId="19" xfId="0" applyFont="1" applyBorder="1" applyAlignment="1" applyProtection="1">
      <alignment horizontal="right" vertical="center"/>
    </xf>
    <xf numFmtId="0" fontId="7" fillId="0" borderId="16" xfId="0" applyFont="1" applyFill="1" applyBorder="1" applyAlignment="1" applyProtection="1">
      <alignment horizontal="center" vertical="center" wrapText="1"/>
      <protection hidden="1"/>
    </xf>
    <xf numFmtId="0" fontId="7" fillId="0" borderId="2" xfId="0" applyFont="1" applyFill="1" applyBorder="1" applyAlignment="1" applyProtection="1">
      <alignment horizontal="center" vertical="center" wrapText="1"/>
      <protection hidden="1"/>
    </xf>
    <xf numFmtId="0" fontId="15" fillId="4" borderId="57" xfId="0" applyFont="1" applyFill="1" applyBorder="1" applyAlignment="1" applyProtection="1">
      <alignment horizontal="center" vertical="center"/>
    </xf>
    <xf numFmtId="0" fontId="15" fillId="6" borderId="58" xfId="0" applyFont="1" applyFill="1" applyBorder="1" applyAlignment="1" applyProtection="1">
      <alignment horizontal="center" vertical="center"/>
      <protection locked="0"/>
    </xf>
    <xf numFmtId="166" fontId="15" fillId="6" borderId="58" xfId="0" applyNumberFormat="1" applyFont="1" applyFill="1" applyBorder="1" applyAlignment="1" applyProtection="1">
      <alignment horizontal="center" vertical="center" wrapText="1"/>
      <protection locked="0"/>
    </xf>
    <xf numFmtId="0" fontId="3" fillId="3" borderId="58"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7" fillId="0" borderId="16"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7" fillId="0" borderId="5" xfId="0" applyFont="1" applyFill="1" applyBorder="1" applyAlignment="1" applyProtection="1">
      <alignment horizontal="center" vertical="center" wrapText="1"/>
    </xf>
    <xf numFmtId="0" fontId="14" fillId="0" borderId="0" xfId="0" applyFont="1" applyFill="1" applyBorder="1" applyAlignment="1" applyProtection="1">
      <alignment vertical="center"/>
    </xf>
    <xf numFmtId="0" fontId="14" fillId="0" borderId="0" xfId="0" applyFont="1" applyFill="1" applyBorder="1" applyAlignment="1" applyProtection="1">
      <alignment horizontal="center" wrapText="1"/>
    </xf>
    <xf numFmtId="0" fontId="17" fillId="0" borderId="0" xfId="0" applyFont="1" applyFill="1" applyBorder="1" applyAlignment="1" applyProtection="1">
      <alignment horizontal="center" wrapText="1"/>
    </xf>
    <xf numFmtId="0" fontId="5" fillId="0" borderId="0" xfId="0" applyFont="1" applyAlignment="1" applyProtection="1"/>
    <xf numFmtId="0" fontId="42" fillId="0" borderId="19" xfId="0" applyFont="1" applyBorder="1" applyAlignment="1" applyProtection="1">
      <alignment horizontal="right" vertical="center"/>
    </xf>
    <xf numFmtId="0" fontId="13" fillId="0" borderId="40" xfId="0" applyFont="1" applyFill="1" applyBorder="1" applyAlignment="1" applyProtection="1">
      <alignment horizontal="left" vertical="center"/>
    </xf>
    <xf numFmtId="0" fontId="45" fillId="0" borderId="40" xfId="3" applyFont="1" applyBorder="1" applyAlignment="1" applyProtection="1">
      <alignment vertical="justify"/>
    </xf>
    <xf numFmtId="0" fontId="45" fillId="0" borderId="0" xfId="3" applyFont="1" applyAlignment="1" applyProtection="1">
      <alignment vertical="justify" wrapText="1"/>
    </xf>
    <xf numFmtId="0" fontId="45" fillId="0" borderId="0" xfId="3" applyFont="1" applyAlignment="1" applyProtection="1">
      <alignment vertical="center"/>
    </xf>
    <xf numFmtId="0" fontId="46" fillId="0" borderId="0" xfId="3" applyFont="1" applyAlignment="1" applyProtection="1">
      <alignment vertical="justify" wrapText="1"/>
    </xf>
    <xf numFmtId="0" fontId="46" fillId="0" borderId="0" xfId="3" applyFont="1" applyAlignment="1" applyProtection="1">
      <alignment vertical="center"/>
    </xf>
    <xf numFmtId="0" fontId="2" fillId="0" borderId="0" xfId="3" applyFont="1" applyAlignment="1" applyProtection="1">
      <alignment vertical="center"/>
    </xf>
    <xf numFmtId="0" fontId="25" fillId="0" borderId="0" xfId="3" applyFont="1" applyAlignment="1" applyProtection="1">
      <alignment vertical="justify" wrapText="1"/>
    </xf>
    <xf numFmtId="0" fontId="25" fillId="0" borderId="0" xfId="3" applyFont="1" applyAlignment="1" applyProtection="1">
      <alignment vertical="center"/>
    </xf>
    <xf numFmtId="0" fontId="44" fillId="0" borderId="0" xfId="0" applyFont="1" applyFill="1" applyAlignment="1" applyProtection="1">
      <alignment vertical="center"/>
    </xf>
    <xf numFmtId="0" fontId="44" fillId="0" borderId="0" xfId="0" applyFont="1" applyAlignment="1" applyProtection="1">
      <alignment vertical="center"/>
    </xf>
    <xf numFmtId="0" fontId="44" fillId="0" borderId="0" xfId="0" applyFont="1" applyBorder="1" applyAlignment="1" applyProtection="1">
      <alignment vertical="top"/>
    </xf>
    <xf numFmtId="0" fontId="44" fillId="0" borderId="0" xfId="0" applyFont="1" applyFill="1" applyBorder="1" applyAlignment="1" applyProtection="1">
      <alignment horizontal="left" vertical="center"/>
    </xf>
    <xf numFmtId="0" fontId="17" fillId="0" borderId="3" xfId="0" applyFont="1" applyFill="1" applyBorder="1" applyAlignment="1" applyProtection="1">
      <alignment horizontal="right" vertical="center" wrapText="1"/>
    </xf>
    <xf numFmtId="0" fontId="4" fillId="0" borderId="38" xfId="0" applyFont="1" applyFill="1" applyBorder="1" applyAlignment="1" applyProtection="1">
      <alignment horizontal="center" vertical="center" wrapText="1"/>
    </xf>
    <xf numFmtId="0" fontId="4" fillId="0" borderId="60" xfId="0" applyFont="1" applyFill="1" applyBorder="1" applyAlignment="1" applyProtection="1">
      <alignment horizontal="center" vertical="center" wrapText="1"/>
    </xf>
    <xf numFmtId="49" fontId="15" fillId="6" borderId="58" xfId="0" applyNumberFormat="1" applyFont="1" applyFill="1" applyBorder="1" applyAlignment="1" applyProtection="1">
      <alignment horizontal="center" vertical="center"/>
      <protection locked="0"/>
    </xf>
    <xf numFmtId="49" fontId="15" fillId="6" borderId="7" xfId="0" applyNumberFormat="1" applyFont="1" applyFill="1" applyBorder="1" applyAlignment="1" applyProtection="1">
      <alignment horizontal="center" vertical="center"/>
      <protection locked="0"/>
    </xf>
    <xf numFmtId="49" fontId="15" fillId="6" borderId="7" xfId="0" applyNumberFormat="1" applyFont="1" applyFill="1" applyBorder="1" applyAlignment="1" applyProtection="1">
      <alignment horizontal="center" vertical="center" wrapText="1"/>
      <protection locked="0"/>
    </xf>
    <xf numFmtId="49" fontId="15" fillId="6" borderId="18" xfId="0" applyNumberFormat="1" applyFont="1" applyFill="1" applyBorder="1" applyAlignment="1" applyProtection="1">
      <alignment horizontal="center" vertical="center"/>
      <protection locked="0"/>
    </xf>
    <xf numFmtId="49" fontId="15" fillId="6" borderId="59" xfId="0" applyNumberFormat="1" applyFont="1" applyFill="1" applyBorder="1" applyAlignment="1" applyProtection="1">
      <alignment horizontal="center" vertical="center"/>
      <protection locked="0"/>
    </xf>
    <xf numFmtId="49" fontId="15" fillId="6" borderId="17" xfId="0" applyNumberFormat="1" applyFont="1" applyFill="1" applyBorder="1" applyAlignment="1" applyProtection="1">
      <alignment horizontal="center" vertical="center" wrapText="1"/>
      <protection locked="0"/>
    </xf>
    <xf numFmtId="49" fontId="15" fillId="6" borderId="17" xfId="0" applyNumberFormat="1" applyFont="1" applyFill="1" applyBorder="1" applyAlignment="1" applyProtection="1">
      <alignment horizontal="center" vertical="center"/>
      <protection locked="0"/>
    </xf>
    <xf numFmtId="49" fontId="15" fillId="6" borderId="29" xfId="0" applyNumberFormat="1" applyFont="1" applyFill="1" applyBorder="1" applyAlignment="1" applyProtection="1">
      <alignment horizontal="center" vertical="center"/>
      <protection locked="0"/>
    </xf>
    <xf numFmtId="0" fontId="9" fillId="0" borderId="0" xfId="3" applyFont="1" applyBorder="1" applyAlignment="1" applyProtection="1">
      <alignment vertical="center"/>
    </xf>
    <xf numFmtId="0" fontId="10" fillId="0" borderId="13" xfId="0" applyNumberFormat="1" applyFont="1" applyBorder="1" applyAlignment="1" applyProtection="1">
      <alignment horizontal="left" vertical="center"/>
    </xf>
    <xf numFmtId="49" fontId="10" fillId="0" borderId="13" xfId="0" applyNumberFormat="1" applyFont="1" applyBorder="1" applyAlignment="1" applyProtection="1">
      <alignment horizontal="left" vertical="center"/>
    </xf>
    <xf numFmtId="0" fontId="3" fillId="0" borderId="0" xfId="3" applyFont="1" applyAlignment="1" applyProtection="1">
      <alignment horizontal="right" vertical="center"/>
    </xf>
    <xf numFmtId="0" fontId="50" fillId="0" borderId="0" xfId="3" applyFont="1" applyBorder="1" applyAlignment="1" applyProtection="1">
      <alignment vertical="center"/>
    </xf>
    <xf numFmtId="49" fontId="3" fillId="3" borderId="8" xfId="0" applyNumberFormat="1" applyFont="1" applyFill="1" applyBorder="1" applyAlignment="1" applyProtection="1">
      <alignment horizontal="center" vertical="center"/>
      <protection locked="0"/>
    </xf>
    <xf numFmtId="0" fontId="51" fillId="0" borderId="0" xfId="0" applyFont="1" applyFill="1" applyBorder="1" applyAlignment="1" applyProtection="1">
      <alignment horizontal="left" vertical="center"/>
    </xf>
    <xf numFmtId="0" fontId="51" fillId="0" borderId="0" xfId="0" applyFont="1" applyFill="1" applyAlignment="1" applyProtection="1">
      <alignment vertical="center"/>
    </xf>
    <xf numFmtId="0" fontId="51" fillId="0" borderId="0" xfId="0" applyFont="1" applyAlignment="1" applyProtection="1">
      <alignment vertical="center"/>
    </xf>
    <xf numFmtId="0" fontId="51" fillId="0" borderId="0" xfId="0" applyFont="1" applyBorder="1" applyAlignment="1" applyProtection="1">
      <alignment vertical="top"/>
    </xf>
    <xf numFmtId="0" fontId="2" fillId="0" borderId="0" xfId="0" applyFont="1"/>
    <xf numFmtId="0" fontId="3" fillId="0" borderId="0" xfId="0" applyFont="1"/>
    <xf numFmtId="0" fontId="3" fillId="0" borderId="0" xfId="3" applyFont="1" applyAlignment="1">
      <alignment vertical="center"/>
    </xf>
    <xf numFmtId="0" fontId="2" fillId="0" borderId="0" xfId="0" applyFont="1" applyBorder="1" applyAlignment="1" applyProtection="1">
      <alignment horizontal="right" vertical="center"/>
    </xf>
    <xf numFmtId="0" fontId="10" fillId="0" borderId="0" xfId="3" applyFont="1" applyAlignment="1">
      <alignment horizontal="right" vertical="center"/>
    </xf>
    <xf numFmtId="0" fontId="3" fillId="0" borderId="13" xfId="0" applyFont="1" applyBorder="1"/>
    <xf numFmtId="0" fontId="4" fillId="0" borderId="0" xfId="3" applyFont="1" applyAlignment="1">
      <alignment horizontal="center" vertical="center"/>
    </xf>
    <xf numFmtId="0" fontId="11" fillId="0" borderId="19" xfId="3" applyFont="1" applyFill="1" applyBorder="1" applyAlignment="1">
      <alignment horizontal="left" vertical="center"/>
    </xf>
    <xf numFmtId="0" fontId="11" fillId="0" borderId="43" xfId="3" applyFont="1" applyFill="1" applyBorder="1" applyAlignment="1">
      <alignment horizontal="left" vertical="center"/>
    </xf>
    <xf numFmtId="0" fontId="11" fillId="0" borderId="4" xfId="3" applyFont="1" applyFill="1" applyBorder="1" applyAlignment="1">
      <alignment horizontal="left" vertical="center"/>
    </xf>
    <xf numFmtId="0" fontId="11" fillId="0" borderId="19" xfId="0" applyFont="1" applyFill="1" applyBorder="1" applyAlignment="1">
      <alignment horizontal="left" vertical="center"/>
    </xf>
    <xf numFmtId="0" fontId="11" fillId="0" borderId="43" xfId="0" applyFont="1" applyFill="1" applyBorder="1" applyAlignment="1">
      <alignment horizontal="left" vertical="center"/>
    </xf>
    <xf numFmtId="0" fontId="11" fillId="0" borderId="4" xfId="0" applyFont="1" applyFill="1" applyBorder="1" applyAlignment="1">
      <alignment horizontal="left" vertical="center"/>
    </xf>
    <xf numFmtId="0" fontId="3" fillId="0" borderId="0" xfId="3" applyFont="1" applyBorder="1" applyAlignment="1">
      <alignment vertical="center"/>
    </xf>
    <xf numFmtId="0" fontId="9" fillId="0" borderId="0" xfId="3" applyFont="1" applyBorder="1" applyAlignment="1">
      <alignment vertical="center"/>
    </xf>
    <xf numFmtId="0" fontId="9" fillId="0" borderId="0" xfId="3" applyFont="1" applyFill="1" applyBorder="1" applyAlignment="1">
      <alignment horizontal="center" vertical="center" wrapText="1"/>
    </xf>
    <xf numFmtId="0" fontId="3" fillId="0" borderId="0" xfId="0" applyFont="1" applyBorder="1"/>
    <xf numFmtId="1" fontId="9" fillId="0" borderId="0" xfId="0" applyNumberFormat="1" applyFont="1" applyFill="1" applyBorder="1" applyAlignment="1" applyProtection="1">
      <alignment horizontal="center" vertical="center" wrapText="1"/>
    </xf>
    <xf numFmtId="0" fontId="3" fillId="0" borderId="0" xfId="3" applyFont="1" applyAlignment="1">
      <alignment horizontal="justify" vertical="center"/>
    </xf>
    <xf numFmtId="0" fontId="3" fillId="0" borderId="0" xfId="3" applyFont="1" applyAlignment="1">
      <alignment horizontal="right" vertical="center"/>
    </xf>
    <xf numFmtId="0" fontId="3" fillId="0" borderId="0" xfId="3" applyFont="1" applyBorder="1" applyAlignment="1">
      <alignment horizontal="right" vertical="center"/>
    </xf>
    <xf numFmtId="14" fontId="4" fillId="0" borderId="0" xfId="3" applyNumberFormat="1" applyFont="1" applyBorder="1" applyAlignment="1">
      <alignment horizontal="left" vertical="center"/>
    </xf>
    <xf numFmtId="14" fontId="4" fillId="0" borderId="0" xfId="3" applyNumberFormat="1" applyFont="1" applyAlignment="1">
      <alignment horizontal="left" vertical="center"/>
    </xf>
    <xf numFmtId="0" fontId="2" fillId="0" borderId="0" xfId="3" applyFont="1" applyAlignment="1">
      <alignment horizontal="right" vertical="center"/>
    </xf>
    <xf numFmtId="14" fontId="5" fillId="6" borderId="8" xfId="0" applyNumberFormat="1" applyFont="1" applyFill="1" applyBorder="1" applyAlignment="1" applyProtection="1">
      <alignment vertical="center"/>
      <protection locked="0"/>
    </xf>
    <xf numFmtId="14" fontId="5" fillId="0" borderId="0" xfId="0" applyNumberFormat="1" applyFont="1" applyFill="1" applyBorder="1" applyAlignment="1" applyProtection="1">
      <alignment vertical="center"/>
      <protection hidden="1"/>
    </xf>
    <xf numFmtId="0" fontId="3" fillId="0" borderId="8" xfId="3" applyFont="1" applyBorder="1" applyAlignment="1">
      <alignment vertical="center"/>
    </xf>
    <xf numFmtId="0" fontId="3" fillId="0" borderId="0" xfId="3" applyFont="1" applyAlignment="1">
      <alignment horizontal="center" vertical="center"/>
    </xf>
    <xf numFmtId="0" fontId="2" fillId="0" borderId="0" xfId="3" applyFont="1" applyBorder="1" applyAlignment="1">
      <alignment horizontal="center" vertical="center"/>
    </xf>
    <xf numFmtId="0" fontId="2" fillId="0" borderId="0" xfId="3" applyFont="1" applyAlignment="1">
      <alignment horizontal="center" vertical="center"/>
    </xf>
    <xf numFmtId="0" fontId="3" fillId="0" borderId="8" xfId="0" applyFont="1" applyBorder="1"/>
    <xf numFmtId="0" fontId="4" fillId="0" borderId="0" xfId="3" applyFont="1" applyBorder="1" applyAlignment="1">
      <alignment horizontal="center"/>
    </xf>
    <xf numFmtId="0" fontId="2" fillId="0" borderId="0" xfId="0" applyFont="1" applyAlignment="1" applyProtection="1">
      <alignment horizontal="left" vertical="center"/>
    </xf>
    <xf numFmtId="0" fontId="3" fillId="0" borderId="0" xfId="0" applyFont="1" applyAlignment="1">
      <alignment vertical="center"/>
    </xf>
    <xf numFmtId="0" fontId="1" fillId="0" borderId="0" xfId="0" applyFont="1" applyAlignment="1" applyProtection="1">
      <alignment vertical="center"/>
    </xf>
    <xf numFmtId="0" fontId="9" fillId="0" borderId="0" xfId="0" applyFont="1" applyAlignment="1">
      <alignment vertical="center"/>
    </xf>
    <xf numFmtId="0" fontId="9" fillId="0" borderId="0" xfId="0" applyFont="1" applyAlignment="1">
      <alignment horizontal="right" vertical="center"/>
    </xf>
    <xf numFmtId="0" fontId="3" fillId="0" borderId="0" xfId="0" applyFont="1" applyAlignment="1">
      <alignment horizontal="center" vertical="center"/>
    </xf>
    <xf numFmtId="0" fontId="10" fillId="0" borderId="0" xfId="0" applyFont="1" applyBorder="1" applyAlignment="1" applyProtection="1">
      <alignment horizontal="right" vertical="center"/>
    </xf>
    <xf numFmtId="49" fontId="4" fillId="0" borderId="0" xfId="0" applyNumberFormat="1" applyFont="1" applyFill="1" applyBorder="1" applyAlignment="1" applyProtection="1">
      <alignment vertical="center"/>
      <protection locked="0"/>
    </xf>
    <xf numFmtId="1" fontId="10" fillId="2" borderId="0" xfId="0" applyNumberFormat="1" applyFont="1" applyFill="1" applyBorder="1" applyAlignment="1" applyProtection="1">
      <alignment horizontal="right" vertical="center"/>
    </xf>
    <xf numFmtId="0" fontId="4" fillId="0" borderId="0" xfId="0" applyFont="1" applyFill="1" applyAlignment="1">
      <alignment horizontal="right" vertical="center"/>
    </xf>
    <xf numFmtId="0" fontId="3" fillId="0" borderId="0" xfId="0" applyFont="1" applyFill="1" applyAlignment="1">
      <alignment vertical="center"/>
    </xf>
    <xf numFmtId="0" fontId="2" fillId="0" borderId="0" xfId="0" applyFont="1" applyAlignment="1">
      <alignment vertical="center"/>
    </xf>
    <xf numFmtId="0" fontId="2" fillId="0" borderId="0" xfId="3" applyFont="1" applyFill="1" applyBorder="1" applyAlignment="1" applyProtection="1">
      <alignment vertical="center"/>
    </xf>
    <xf numFmtId="0" fontId="11" fillId="0" borderId="0" xfId="3" applyFont="1" applyFill="1" applyBorder="1" applyAlignment="1" applyProtection="1">
      <alignment vertical="center"/>
    </xf>
    <xf numFmtId="0" fontId="3" fillId="0" borderId="0" xfId="0" applyFont="1" applyBorder="1" applyAlignment="1">
      <alignment vertical="center"/>
    </xf>
    <xf numFmtId="0" fontId="11" fillId="0" borderId="0" xfId="3" applyFont="1" applyFill="1" applyBorder="1" applyAlignment="1" applyProtection="1">
      <alignment horizontal="right" vertical="center"/>
    </xf>
    <xf numFmtId="0" fontId="2" fillId="0" borderId="0" xfId="0" applyFont="1" applyFill="1" applyAlignment="1">
      <alignment vertical="center"/>
    </xf>
    <xf numFmtId="0" fontId="2" fillId="0" borderId="0" xfId="0" applyFont="1" applyFill="1" applyBorder="1" applyAlignment="1" applyProtection="1">
      <alignment horizontal="right" vertical="center"/>
    </xf>
    <xf numFmtId="0" fontId="11" fillId="0" borderId="0" xfId="0" applyFont="1" applyFill="1" applyBorder="1" applyAlignment="1" applyProtection="1">
      <alignment horizontal="center" vertical="center" wrapText="1"/>
    </xf>
    <xf numFmtId="0" fontId="3" fillId="0" borderId="8" xfId="3" applyFont="1" applyBorder="1" applyAlignment="1" applyProtection="1">
      <alignment horizontal="center" vertical="center"/>
    </xf>
    <xf numFmtId="0" fontId="2" fillId="0" borderId="0" xfId="0" applyFont="1" applyBorder="1" applyAlignment="1" applyProtection="1">
      <alignment vertical="center"/>
    </xf>
    <xf numFmtId="0" fontId="2" fillId="0" borderId="0" xfId="0" applyFont="1" applyBorder="1" applyAlignment="1">
      <alignment vertical="center"/>
    </xf>
    <xf numFmtId="0" fontId="3" fillId="0" borderId="0" xfId="0" applyFont="1" applyFill="1" applyBorder="1"/>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3" fillId="0" borderId="3" xfId="0" applyFont="1" applyFill="1" applyBorder="1" applyAlignment="1" applyProtection="1">
      <alignment horizontal="center" vertical="center"/>
      <protection locked="0"/>
    </xf>
    <xf numFmtId="0" fontId="37" fillId="0" borderId="3" xfId="0" applyFont="1" applyBorder="1" applyAlignment="1" applyProtection="1">
      <alignment horizontal="center" vertical="center"/>
      <protection locked="0"/>
    </xf>
    <xf numFmtId="0" fontId="3" fillId="0" borderId="11" xfId="0" applyFont="1" applyFill="1" applyBorder="1" applyAlignment="1" applyProtection="1">
      <alignment horizontal="center" vertical="center"/>
      <protection locked="0"/>
    </xf>
    <xf numFmtId="168" fontId="3" fillId="0" borderId="45" xfId="2" applyNumberFormat="1" applyFont="1" applyFill="1" applyBorder="1" applyAlignment="1" applyProtection="1">
      <alignment vertical="center"/>
      <protection locked="0"/>
    </xf>
    <xf numFmtId="0" fontId="3" fillId="0" borderId="64" xfId="3" applyFont="1" applyBorder="1" applyAlignment="1" applyProtection="1">
      <alignment vertical="center"/>
    </xf>
    <xf numFmtId="0" fontId="3" fillId="0" borderId="63" xfId="3" applyFont="1" applyBorder="1" applyAlignment="1" applyProtection="1">
      <alignment vertical="center"/>
    </xf>
    <xf numFmtId="168" fontId="9" fillId="0" borderId="65" xfId="2" applyNumberFormat="1" applyFont="1" applyFill="1" applyBorder="1" applyAlignment="1" applyProtection="1">
      <alignment horizontal="right" vertical="center"/>
      <protection locked="0"/>
    </xf>
    <xf numFmtId="0" fontId="4" fillId="0" borderId="63" xfId="3" applyFont="1" applyBorder="1" applyAlignment="1" applyProtection="1">
      <alignment horizontal="right" vertical="center"/>
    </xf>
    <xf numFmtId="0" fontId="4" fillId="0" borderId="0" xfId="3" applyFont="1" applyBorder="1" applyAlignment="1" applyProtection="1">
      <alignment horizontal="right" vertical="center"/>
    </xf>
    <xf numFmtId="168" fontId="9" fillId="0" borderId="0" xfId="2" applyNumberFormat="1" applyFont="1" applyFill="1" applyBorder="1" applyAlignment="1" applyProtection="1">
      <alignment vertical="center"/>
    </xf>
    <xf numFmtId="0" fontId="3" fillId="0" borderId="12" xfId="0" applyFont="1" applyFill="1" applyBorder="1" applyAlignment="1" applyProtection="1">
      <alignment horizontal="center" vertical="center"/>
      <protection locked="0"/>
    </xf>
    <xf numFmtId="0" fontId="37" fillId="0" borderId="12" xfId="0" applyFont="1" applyBorder="1" applyAlignment="1" applyProtection="1">
      <alignment horizontal="center" vertical="center"/>
      <protection locked="0"/>
    </xf>
    <xf numFmtId="0" fontId="21" fillId="0" borderId="12" xfId="0" applyFont="1" applyFill="1" applyBorder="1" applyAlignment="1" applyProtection="1">
      <alignment horizontal="center" vertical="center" wrapText="1"/>
    </xf>
    <xf numFmtId="0" fontId="21" fillId="0" borderId="3" xfId="0" applyFont="1" applyFill="1" applyBorder="1" applyAlignment="1" applyProtection="1">
      <alignment horizontal="center" vertical="center" wrapText="1"/>
    </xf>
    <xf numFmtId="0" fontId="3" fillId="0" borderId="0" xfId="3" applyFont="1" applyBorder="1" applyAlignment="1">
      <alignment horizontal="right"/>
    </xf>
    <xf numFmtId="0" fontId="56" fillId="0" borderId="0" xfId="0" applyFont="1" applyAlignment="1">
      <alignment wrapText="1"/>
    </xf>
    <xf numFmtId="0" fontId="49" fillId="0" borderId="0" xfId="0" applyFont="1" applyAlignment="1" applyProtection="1">
      <alignment horizontal="left" vertical="center"/>
    </xf>
    <xf numFmtId="0" fontId="17" fillId="0" borderId="0" xfId="0" applyFont="1" applyAlignment="1" applyProtection="1">
      <alignment horizontal="left" vertical="center"/>
    </xf>
    <xf numFmtId="0" fontId="17" fillId="6" borderId="0" xfId="0" applyFont="1" applyFill="1" applyAlignment="1" applyProtection="1">
      <alignment horizontal="left" vertical="center"/>
    </xf>
    <xf numFmtId="49" fontId="10" fillId="0" borderId="13" xfId="0" applyNumberFormat="1" applyFont="1" applyBorder="1" applyAlignment="1" applyProtection="1">
      <alignment horizontal="left" vertical="center"/>
    </xf>
    <xf numFmtId="164" fontId="10" fillId="0" borderId="13" xfId="0" applyNumberFormat="1" applyFont="1" applyBorder="1" applyAlignment="1" applyProtection="1">
      <alignment horizontal="left" vertical="center"/>
    </xf>
    <xf numFmtId="0" fontId="47" fillId="6" borderId="0" xfId="0" applyFont="1" applyFill="1" applyAlignment="1" applyProtection="1">
      <alignment horizontal="left" vertical="center"/>
      <protection locked="0"/>
    </xf>
    <xf numFmtId="0" fontId="10" fillId="0" borderId="13" xfId="0" applyNumberFormat="1" applyFont="1" applyBorder="1" applyAlignment="1" applyProtection="1">
      <alignment horizontal="left" vertical="center"/>
    </xf>
    <xf numFmtId="49" fontId="9" fillId="6" borderId="8" xfId="0" applyNumberFormat="1" applyFont="1" applyFill="1" applyBorder="1" applyAlignment="1" applyProtection="1">
      <alignment horizontal="left"/>
      <protection locked="0"/>
    </xf>
    <xf numFmtId="49" fontId="4" fillId="0" borderId="0" xfId="0" applyNumberFormat="1" applyFont="1" applyFill="1" applyBorder="1" applyAlignment="1" applyProtection="1">
      <alignment horizontal="left" vertical="center"/>
    </xf>
    <xf numFmtId="49" fontId="3" fillId="0" borderId="43" xfId="3" applyNumberFormat="1" applyFont="1" applyBorder="1" applyAlignment="1" applyProtection="1">
      <alignment vertical="center"/>
    </xf>
    <xf numFmtId="0" fontId="11" fillId="0" borderId="0" xfId="0" applyFont="1" applyFill="1" applyBorder="1" applyAlignment="1" applyProtection="1">
      <alignment horizontal="left" vertical="center"/>
    </xf>
    <xf numFmtId="164" fontId="11" fillId="0" borderId="0" xfId="0" applyNumberFormat="1" applyFont="1" applyFill="1" applyBorder="1" applyAlignment="1" applyProtection="1">
      <alignment horizontal="left" vertical="center"/>
    </xf>
    <xf numFmtId="168" fontId="9" fillId="0" borderId="0" xfId="2" applyNumberFormat="1" applyFont="1" applyFill="1" applyBorder="1" applyAlignment="1" applyProtection="1">
      <alignment horizontal="center" vertical="center"/>
    </xf>
    <xf numFmtId="0" fontId="2" fillId="0" borderId="0" xfId="0" applyFont="1" applyFill="1" applyAlignment="1" applyProtection="1">
      <alignment vertical="center"/>
    </xf>
    <xf numFmtId="0" fontId="11" fillId="3" borderId="8" xfId="0" applyFont="1" applyFill="1" applyBorder="1" applyAlignment="1" applyProtection="1">
      <alignment horizontal="center" vertical="center"/>
      <protection locked="0"/>
    </xf>
    <xf numFmtId="14" fontId="16" fillId="3" borderId="8" xfId="0" applyNumberFormat="1" applyFont="1" applyFill="1" applyBorder="1" applyAlignment="1" applyProtection="1">
      <alignment horizontal="left" vertical="center"/>
      <protection locked="0"/>
    </xf>
    <xf numFmtId="14" fontId="11" fillId="3" borderId="8" xfId="0" applyNumberFormat="1" applyFont="1" applyFill="1" applyBorder="1" applyAlignment="1" applyProtection="1">
      <alignment horizontal="left" vertical="center"/>
      <protection locked="0"/>
    </xf>
    <xf numFmtId="0" fontId="5" fillId="3" borderId="8" xfId="0" applyFont="1" applyFill="1" applyBorder="1" applyAlignment="1" applyProtection="1">
      <alignment horizontal="center" vertical="center"/>
      <protection locked="0"/>
    </xf>
    <xf numFmtId="0" fontId="5" fillId="0" borderId="8" xfId="0" applyFont="1" applyFill="1" applyBorder="1" applyAlignment="1" applyProtection="1">
      <alignment horizontal="left" vertical="center"/>
    </xf>
    <xf numFmtId="49" fontId="5" fillId="0" borderId="8" xfId="0" applyNumberFormat="1" applyFont="1" applyFill="1" applyBorder="1" applyAlignment="1" applyProtection="1">
      <alignment horizontal="left" vertical="center"/>
    </xf>
    <xf numFmtId="49" fontId="5" fillId="0" borderId="43" xfId="0" applyNumberFormat="1" applyFont="1" applyBorder="1" applyAlignment="1" applyProtection="1">
      <alignment horizontal="left" vertical="center"/>
    </xf>
    <xf numFmtId="0" fontId="3" fillId="3" borderId="8" xfId="0" applyFont="1" applyFill="1" applyBorder="1" applyAlignment="1" applyProtection="1">
      <alignment horizontal="left" vertical="center"/>
    </xf>
    <xf numFmtId="49" fontId="3" fillId="3" borderId="8" xfId="0" applyNumberFormat="1" applyFont="1" applyFill="1" applyBorder="1" applyAlignment="1" applyProtection="1">
      <alignment horizontal="left" vertical="center"/>
    </xf>
    <xf numFmtId="0" fontId="42" fillId="3" borderId="8" xfId="0" applyFont="1" applyFill="1" applyBorder="1" applyAlignment="1" applyProtection="1">
      <alignment horizontal="left" vertical="center"/>
    </xf>
    <xf numFmtId="49" fontId="3" fillId="6" borderId="8" xfId="0" applyNumberFormat="1" applyFont="1" applyFill="1" applyBorder="1" applyAlignment="1" applyProtection="1">
      <alignment horizontal="left" vertical="center"/>
      <protection locked="0"/>
    </xf>
    <xf numFmtId="49" fontId="3" fillId="0" borderId="43" xfId="3" applyNumberFormat="1" applyFont="1" applyBorder="1" applyAlignment="1" applyProtection="1">
      <alignment horizontal="left" vertical="center"/>
    </xf>
    <xf numFmtId="0" fontId="3" fillId="3" borderId="8" xfId="0" applyFont="1" applyFill="1" applyBorder="1" applyAlignment="1" applyProtection="1">
      <alignment horizontal="center" vertical="center"/>
      <protection locked="0"/>
    </xf>
    <xf numFmtId="0" fontId="3" fillId="0" borderId="8" xfId="0" applyFont="1" applyFill="1" applyBorder="1" applyAlignment="1" applyProtection="1">
      <alignment horizontal="left" vertical="center"/>
    </xf>
    <xf numFmtId="49" fontId="3" fillId="0" borderId="8" xfId="0" applyNumberFormat="1" applyFont="1" applyBorder="1" applyAlignment="1" applyProtection="1">
      <alignment horizontal="left"/>
    </xf>
    <xf numFmtId="10" fontId="3" fillId="0" borderId="23" xfId="4" applyNumberFormat="1" applyFont="1" applyBorder="1" applyAlignment="1" applyProtection="1">
      <alignment horizontal="right" vertical="center"/>
      <protection hidden="1"/>
    </xf>
    <xf numFmtId="10" fontId="3" fillId="0" borderId="24" xfId="4" applyNumberFormat="1" applyFont="1" applyBorder="1" applyAlignment="1" applyProtection="1">
      <alignment horizontal="right" vertical="center"/>
      <protection hidden="1"/>
    </xf>
    <xf numFmtId="10" fontId="3" fillId="0" borderId="67" xfId="4" applyNumberFormat="1" applyFont="1" applyBorder="1" applyAlignment="1" applyProtection="1">
      <alignment horizontal="right" vertical="center"/>
      <protection hidden="1"/>
    </xf>
    <xf numFmtId="9" fontId="4" fillId="3" borderId="33" xfId="4" applyFont="1" applyFill="1" applyBorder="1" applyAlignment="1" applyProtection="1">
      <alignment horizontal="right" vertical="center"/>
      <protection hidden="1"/>
    </xf>
    <xf numFmtId="10" fontId="3" fillId="0" borderId="68" xfId="4" applyNumberFormat="1" applyFont="1" applyBorder="1" applyAlignment="1" applyProtection="1">
      <alignment horizontal="right" vertical="center"/>
      <protection hidden="1"/>
    </xf>
    <xf numFmtId="168" fontId="4" fillId="0" borderId="49" xfId="0" applyNumberFormat="1" applyFont="1" applyBorder="1" applyAlignment="1" applyProtection="1">
      <alignment vertical="center"/>
    </xf>
    <xf numFmtId="168" fontId="3" fillId="3" borderId="19" xfId="2" applyNumberFormat="1" applyFont="1" applyFill="1" applyBorder="1" applyAlignment="1" applyProtection="1">
      <alignment horizontal="right" vertical="center"/>
      <protection locked="0"/>
    </xf>
    <xf numFmtId="0" fontId="3" fillId="0" borderId="46" xfId="0" applyFont="1" applyBorder="1" applyAlignment="1" applyProtection="1">
      <alignment vertical="center"/>
    </xf>
    <xf numFmtId="168" fontId="3" fillId="3" borderId="48" xfId="2" applyNumberFormat="1" applyFont="1" applyFill="1" applyBorder="1" applyAlignment="1" applyProtection="1">
      <alignment horizontal="right" vertical="center"/>
      <protection locked="0"/>
    </xf>
    <xf numFmtId="0" fontId="3" fillId="0" borderId="9" xfId="0" applyFont="1" applyBorder="1" applyAlignment="1" applyProtection="1">
      <alignment vertical="center"/>
    </xf>
    <xf numFmtId="0" fontId="3" fillId="0" borderId="10" xfId="0" applyFont="1" applyBorder="1" applyAlignment="1" applyProtection="1">
      <alignment vertical="center"/>
    </xf>
    <xf numFmtId="168" fontId="3" fillId="3" borderId="53" xfId="2" applyNumberFormat="1" applyFont="1" applyFill="1" applyBorder="1" applyAlignment="1" applyProtection="1">
      <alignment horizontal="right" vertical="center"/>
      <protection locked="0"/>
    </xf>
    <xf numFmtId="10" fontId="3" fillId="0" borderId="65" xfId="4" applyNumberFormat="1" applyFont="1" applyBorder="1" applyAlignment="1" applyProtection="1">
      <alignment horizontal="right" vertical="center"/>
      <protection hidden="1"/>
    </xf>
    <xf numFmtId="0" fontId="3" fillId="0" borderId="0" xfId="3" applyFont="1" applyAlignment="1" applyProtection="1">
      <alignment vertical="top"/>
    </xf>
    <xf numFmtId="164" fontId="2" fillId="0" borderId="3" xfId="0" applyNumberFormat="1" applyFont="1" applyBorder="1" applyAlignment="1" applyProtection="1">
      <alignment horizontal="right" vertical="center"/>
    </xf>
    <xf numFmtId="9" fontId="4" fillId="3" borderId="28" xfId="4" applyFont="1" applyFill="1" applyBorder="1" applyAlignment="1" applyProtection="1">
      <alignment horizontal="right" vertical="center"/>
      <protection hidden="1"/>
    </xf>
    <xf numFmtId="168" fontId="4" fillId="0" borderId="49" xfId="0" applyNumberFormat="1" applyFont="1" applyBorder="1" applyAlignment="1" applyProtection="1">
      <alignment vertical="center"/>
      <protection hidden="1"/>
    </xf>
    <xf numFmtId="49" fontId="2" fillId="0" borderId="70" xfId="0" applyNumberFormat="1" applyFont="1" applyFill="1" applyBorder="1" applyAlignment="1" applyProtection="1">
      <alignment vertical="center" wrapText="1"/>
      <protection locked="0"/>
    </xf>
    <xf numFmtId="0" fontId="62" fillId="0" borderId="0" xfId="0" applyFont="1" applyBorder="1" applyAlignment="1" applyProtection="1">
      <alignment horizontal="left" vertical="center"/>
    </xf>
    <xf numFmtId="0" fontId="1" fillId="0" borderId="0" xfId="0" applyFont="1" applyAlignment="1">
      <alignment vertical="center"/>
    </xf>
    <xf numFmtId="0" fontId="4" fillId="0" borderId="0" xfId="3" applyFont="1" applyAlignment="1" applyProtection="1">
      <alignment horizontal="left" vertical="center"/>
    </xf>
    <xf numFmtId="0" fontId="7" fillId="0" borderId="0" xfId="0" applyFont="1" applyAlignment="1" applyProtection="1">
      <alignment vertical="center"/>
    </xf>
    <xf numFmtId="49" fontId="5" fillId="0" borderId="40" xfId="0" applyNumberFormat="1" applyFont="1" applyBorder="1" applyAlignment="1" applyProtection="1">
      <alignment horizontal="left" vertical="center"/>
    </xf>
    <xf numFmtId="0" fontId="5" fillId="0" borderId="0" xfId="0" applyFont="1" applyBorder="1" applyAlignment="1" applyProtection="1">
      <alignment horizontal="right" vertical="center"/>
    </xf>
    <xf numFmtId="49" fontId="64" fillId="0" borderId="40" xfId="0" applyNumberFormat="1" applyFont="1" applyBorder="1" applyAlignment="1" applyProtection="1">
      <alignment horizontal="left" vertical="center"/>
    </xf>
    <xf numFmtId="0" fontId="17" fillId="0" borderId="0" xfId="0" applyFont="1" applyFill="1" applyBorder="1" applyAlignment="1" applyProtection="1">
      <alignment horizontal="center" vertical="center" wrapText="1"/>
    </xf>
    <xf numFmtId="0" fontId="34" fillId="0" borderId="0" xfId="0" applyFont="1" applyAlignment="1">
      <alignment wrapText="1"/>
    </xf>
    <xf numFmtId="0" fontId="39" fillId="7" borderId="10" xfId="0" applyFont="1" applyFill="1" applyBorder="1" applyAlignment="1">
      <alignment horizontal="center" wrapText="1"/>
    </xf>
    <xf numFmtId="0" fontId="39" fillId="7" borderId="27" xfId="0" applyFont="1" applyFill="1" applyBorder="1" applyAlignment="1">
      <alignment wrapText="1"/>
    </xf>
    <xf numFmtId="0" fontId="39" fillId="7" borderId="53" xfId="0" applyFont="1" applyFill="1" applyBorder="1" applyAlignment="1">
      <alignment wrapText="1"/>
    </xf>
    <xf numFmtId="0" fontId="39" fillId="7" borderId="46" xfId="0" applyFont="1" applyFill="1" applyBorder="1" applyAlignment="1">
      <alignment horizontal="center" wrapText="1"/>
    </xf>
    <xf numFmtId="0" fontId="38" fillId="0" borderId="45" xfId="0" applyFont="1" applyFill="1" applyBorder="1" applyAlignment="1">
      <alignment wrapText="1"/>
    </xf>
    <xf numFmtId="49" fontId="39" fillId="7" borderId="46" xfId="0" applyNumberFormat="1" applyFont="1" applyFill="1" applyBorder="1" applyAlignment="1">
      <alignment horizontal="center" wrapText="1"/>
    </xf>
    <xf numFmtId="0" fontId="38" fillId="0" borderId="48" xfId="0" applyFont="1" applyFill="1" applyBorder="1" applyAlignment="1">
      <alignment wrapText="1"/>
    </xf>
    <xf numFmtId="0" fontId="39" fillId="7" borderId="72" xfId="0" applyFont="1" applyFill="1" applyBorder="1" applyAlignment="1">
      <alignment horizontal="center" wrapText="1"/>
    </xf>
    <xf numFmtId="0" fontId="39" fillId="7" borderId="15" xfId="0" applyFont="1" applyFill="1" applyBorder="1" applyAlignment="1">
      <alignment horizontal="center" wrapText="1"/>
    </xf>
    <xf numFmtId="0" fontId="38" fillId="0" borderId="26" xfId="0" applyFont="1" applyFill="1" applyBorder="1" applyAlignment="1">
      <alignment wrapText="1"/>
    </xf>
    <xf numFmtId="49" fontId="39" fillId="7" borderId="9" xfId="0" applyNumberFormat="1" applyFont="1" applyFill="1" applyBorder="1" applyAlignment="1">
      <alignment horizontal="center" wrapText="1"/>
    </xf>
    <xf numFmtId="0" fontId="38" fillId="0" borderId="19" xfId="0" applyFont="1" applyFill="1" applyBorder="1" applyAlignment="1">
      <alignment wrapText="1"/>
    </xf>
    <xf numFmtId="0" fontId="39" fillId="7" borderId="9" xfId="0" applyFont="1" applyFill="1" applyBorder="1" applyAlignment="1">
      <alignment horizontal="center" wrapText="1"/>
    </xf>
    <xf numFmtId="0" fontId="39" fillId="7" borderId="69" xfId="0" applyFont="1" applyFill="1" applyBorder="1" applyAlignment="1">
      <alignment horizontal="center" wrapText="1"/>
    </xf>
    <xf numFmtId="0" fontId="39" fillId="7" borderId="24" xfId="0" applyFont="1" applyFill="1" applyBorder="1" applyAlignment="1">
      <alignment horizontal="center" wrapText="1"/>
    </xf>
    <xf numFmtId="0" fontId="38" fillId="0" borderId="27" xfId="0" applyFont="1" applyFill="1" applyBorder="1" applyAlignment="1">
      <alignment wrapText="1"/>
    </xf>
    <xf numFmtId="49" fontId="39" fillId="7" borderId="10" xfId="0" applyNumberFormat="1" applyFont="1" applyFill="1" applyBorder="1" applyAlignment="1">
      <alignment horizontal="center" wrapText="1"/>
    </xf>
    <xf numFmtId="0" fontId="38" fillId="0" borderId="53" xfId="0" applyFont="1" applyFill="1" applyBorder="1" applyAlignment="1">
      <alignment wrapText="1"/>
    </xf>
    <xf numFmtId="0" fontId="39" fillId="7" borderId="73" xfId="0" applyFont="1" applyFill="1" applyBorder="1" applyAlignment="1">
      <alignment horizontal="center" wrapText="1"/>
    </xf>
    <xf numFmtId="0" fontId="38" fillId="0" borderId="25" xfId="0" applyFont="1" applyFill="1" applyBorder="1" applyAlignment="1">
      <alignment wrapText="1"/>
    </xf>
    <xf numFmtId="49" fontId="39" fillId="7" borderId="15" xfId="0" applyNumberFormat="1" applyFont="1" applyFill="1" applyBorder="1" applyAlignment="1">
      <alignment horizontal="center" wrapText="1"/>
    </xf>
    <xf numFmtId="0" fontId="38" fillId="0" borderId="41" xfId="0" applyFont="1" applyFill="1" applyBorder="1" applyAlignment="1">
      <alignment wrapText="1"/>
    </xf>
    <xf numFmtId="0" fontId="39" fillId="7" borderId="65" xfId="0" applyFont="1" applyFill="1" applyBorder="1" applyAlignment="1">
      <alignment horizontal="center" wrapText="1"/>
    </xf>
    <xf numFmtId="0" fontId="0" fillId="0" borderId="0" xfId="0" applyFill="1" applyAlignment="1">
      <alignment wrapText="1"/>
    </xf>
    <xf numFmtId="0" fontId="0" fillId="0" borderId="0" xfId="0" applyFill="1" applyBorder="1" applyAlignment="1">
      <alignment wrapText="1"/>
    </xf>
    <xf numFmtId="164" fontId="6" fillId="0" borderId="0" xfId="0" applyNumberFormat="1" applyFont="1" applyFill="1" applyBorder="1" applyAlignment="1" applyProtection="1">
      <alignment horizontal="left" vertical="center"/>
    </xf>
    <xf numFmtId="14" fontId="17" fillId="0" borderId="0" xfId="0" applyNumberFormat="1" applyFont="1" applyFill="1" applyBorder="1" applyAlignment="1" applyProtection="1">
      <alignment horizontal="center" vertical="center" wrapText="1"/>
    </xf>
    <xf numFmtId="164" fontId="48" fillId="0" borderId="0" xfId="0" applyNumberFormat="1" applyFont="1" applyBorder="1" applyAlignment="1" applyProtection="1">
      <alignment horizontal="left" vertical="center"/>
    </xf>
    <xf numFmtId="164" fontId="28" fillId="0" borderId="47" xfId="0" applyNumberFormat="1" applyFont="1" applyBorder="1" applyAlignment="1" applyProtection="1">
      <alignment horizontal="left" vertical="center"/>
    </xf>
    <xf numFmtId="0" fontId="4" fillId="0" borderId="34" xfId="0" applyFont="1" applyFill="1" applyBorder="1" applyAlignment="1" applyProtection="1">
      <alignment horizontal="center" vertical="center" wrapText="1"/>
    </xf>
    <xf numFmtId="0" fontId="4" fillId="0" borderId="42"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3" fillId="0" borderId="8" xfId="0" applyFont="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4" fillId="0" borderId="16" xfId="0" applyFont="1" applyFill="1" applyBorder="1" applyAlignment="1" applyProtection="1">
      <alignment horizontal="center" vertical="center" wrapText="1"/>
    </xf>
    <xf numFmtId="0" fontId="2" fillId="0" borderId="0" xfId="0" applyFont="1" applyBorder="1" applyAlignment="1" applyProtection="1">
      <alignment horizontal="center" vertical="center"/>
    </xf>
    <xf numFmtId="0" fontId="6" fillId="0" borderId="4" xfId="0" applyFont="1" applyFill="1" applyBorder="1" applyAlignment="1" applyProtection="1">
      <alignment horizontal="center" vertical="center" wrapText="1"/>
      <protection hidden="1"/>
    </xf>
    <xf numFmtId="0" fontId="11" fillId="3" borderId="58" xfId="0" applyFont="1" applyFill="1" applyBorder="1" applyAlignment="1" applyProtection="1">
      <alignment horizontal="center" vertical="center" wrapText="1"/>
    </xf>
    <xf numFmtId="49" fontId="7" fillId="6" borderId="7" xfId="0" applyNumberFormat="1" applyFont="1" applyFill="1" applyBorder="1" applyAlignment="1" applyProtection="1">
      <alignment horizontal="center" vertical="center"/>
      <protection locked="0"/>
    </xf>
    <xf numFmtId="1" fontId="12" fillId="3" borderId="0" xfId="0" applyNumberFormat="1" applyFont="1" applyFill="1" applyAlignment="1" applyProtection="1">
      <alignment horizontal="center" vertical="center"/>
    </xf>
    <xf numFmtId="1" fontId="7" fillId="3" borderId="7" xfId="0" applyNumberFormat="1" applyFont="1" applyFill="1" applyBorder="1" applyAlignment="1" applyProtection="1">
      <alignment horizontal="center" vertical="center"/>
    </xf>
    <xf numFmtId="0" fontId="16" fillId="0" borderId="0" xfId="0" applyFont="1" applyAlignment="1" applyProtection="1">
      <alignment horizontal="right"/>
    </xf>
    <xf numFmtId="1" fontId="13" fillId="3" borderId="0" xfId="0" applyNumberFormat="1" applyFont="1" applyFill="1" applyAlignment="1" applyProtection="1">
      <alignment horizontal="left"/>
    </xf>
    <xf numFmtId="1" fontId="16" fillId="0" borderId="0" xfId="0" applyNumberFormat="1" applyFont="1" applyFill="1" applyAlignment="1" applyProtection="1">
      <alignment horizontal="right"/>
    </xf>
    <xf numFmtId="0" fontId="29" fillId="0" borderId="0" xfId="0" applyFont="1" applyAlignment="1" applyProtection="1">
      <alignment horizontal="right"/>
    </xf>
    <xf numFmtId="0" fontId="17" fillId="0" borderId="0" xfId="0" applyFont="1" applyBorder="1" applyAlignment="1" applyProtection="1">
      <alignment horizontal="right" vertical="center"/>
      <protection hidden="1"/>
    </xf>
    <xf numFmtId="0" fontId="17" fillId="0" borderId="0" xfId="0" applyFont="1" applyAlignment="1" applyProtection="1">
      <alignment horizontal="right" vertical="center"/>
    </xf>
    <xf numFmtId="0" fontId="3" fillId="3" borderId="42" xfId="0" applyFont="1" applyFill="1" applyBorder="1" applyAlignment="1" applyProtection="1">
      <alignment horizontal="center" vertical="center" wrapText="1"/>
    </xf>
    <xf numFmtId="0" fontId="3" fillId="3" borderId="3" xfId="0" applyFont="1" applyFill="1" applyBorder="1" applyAlignment="1" applyProtection="1">
      <alignment horizontal="center" vertical="center" wrapText="1"/>
    </xf>
    <xf numFmtId="0" fontId="3" fillId="3" borderId="11" xfId="0" applyFont="1" applyFill="1" applyBorder="1" applyAlignment="1" applyProtection="1">
      <alignment horizontal="center" vertical="center" wrapText="1"/>
    </xf>
    <xf numFmtId="0" fontId="0" fillId="0" borderId="42"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xf>
    <xf numFmtId="0" fontId="22" fillId="0" borderId="51" xfId="0" applyFont="1" applyFill="1" applyBorder="1" applyAlignment="1" applyProtection="1">
      <alignment horizontal="center" vertical="center"/>
    </xf>
    <xf numFmtId="0" fontId="22" fillId="0" borderId="52" xfId="0" applyFont="1" applyFill="1" applyBorder="1" applyAlignment="1" applyProtection="1">
      <alignment horizontal="center" vertical="center" wrapText="1"/>
    </xf>
    <xf numFmtId="2" fontId="22" fillId="0" borderId="13" xfId="0" applyNumberFormat="1" applyFont="1" applyFill="1" applyBorder="1" applyAlignment="1" applyProtection="1">
      <alignment horizontal="center" vertical="center" wrapText="1"/>
    </xf>
    <xf numFmtId="168" fontId="22" fillId="0" borderId="52" xfId="2" applyNumberFormat="1" applyFont="1" applyFill="1" applyBorder="1" applyAlignment="1" applyProtection="1">
      <alignment horizontal="center" vertical="center" wrapText="1"/>
    </xf>
    <xf numFmtId="0" fontId="22" fillId="0" borderId="13" xfId="2" applyNumberFormat="1" applyFont="1" applyFill="1" applyBorder="1" applyAlignment="1" applyProtection="1">
      <alignment horizontal="center" vertical="center" wrapText="1"/>
    </xf>
    <xf numFmtId="169" fontId="22" fillId="0" borderId="71" xfId="2" applyNumberFormat="1" applyFont="1" applyFill="1" applyBorder="1" applyAlignment="1" applyProtection="1">
      <alignment horizontal="center" vertical="center" wrapText="1"/>
    </xf>
    <xf numFmtId="168" fontId="50" fillId="6" borderId="48" xfId="2" applyNumberFormat="1" applyFont="1" applyFill="1" applyBorder="1" applyAlignment="1" applyProtection="1">
      <alignment horizontal="center" vertical="center"/>
      <protection locked="0"/>
    </xf>
    <xf numFmtId="168" fontId="50" fillId="6" borderId="42" xfId="2" applyNumberFormat="1" applyFont="1" applyFill="1" applyBorder="1" applyAlignment="1" applyProtection="1">
      <alignment horizontal="center" vertical="center"/>
      <protection locked="0"/>
    </xf>
    <xf numFmtId="168" fontId="50" fillId="0" borderId="42" xfId="2" applyNumberFormat="1" applyFont="1" applyFill="1" applyBorder="1" applyAlignment="1" applyProtection="1">
      <alignment horizontal="center" vertical="center"/>
    </xf>
    <xf numFmtId="168" fontId="50" fillId="0" borderId="45" xfId="2" applyNumberFormat="1" applyFont="1" applyFill="1" applyBorder="1" applyAlignment="1" applyProtection="1">
      <alignment horizontal="center" vertical="center"/>
    </xf>
    <xf numFmtId="9" fontId="50" fillId="3" borderId="53" xfId="0" applyNumberFormat="1" applyFont="1" applyFill="1" applyBorder="1" applyAlignment="1" applyProtection="1">
      <alignment horizontal="center" vertical="center"/>
    </xf>
    <xf numFmtId="10" fontId="50" fillId="3" borderId="11" xfId="4" applyNumberFormat="1" applyFont="1" applyFill="1" applyBorder="1" applyAlignment="1" applyProtection="1">
      <alignment horizontal="center" vertical="center"/>
    </xf>
    <xf numFmtId="10" fontId="50" fillId="0" borderId="11" xfId="4" applyNumberFormat="1" applyFont="1" applyBorder="1" applyAlignment="1" applyProtection="1">
      <alignment horizontal="center" vertical="center"/>
    </xf>
    <xf numFmtId="10" fontId="50" fillId="0" borderId="27" xfId="4" applyNumberFormat="1" applyFont="1" applyBorder="1" applyAlignment="1" applyProtection="1">
      <alignment horizontal="center" vertical="center"/>
    </xf>
    <xf numFmtId="168" fontId="50" fillId="6" borderId="41" xfId="2" applyNumberFormat="1" applyFont="1" applyFill="1" applyBorder="1" applyAlignment="1" applyProtection="1">
      <alignment horizontal="center" vertical="center"/>
      <protection locked="0"/>
    </xf>
    <xf numFmtId="168" fontId="50" fillId="6" borderId="12" xfId="2" applyNumberFormat="1" applyFont="1" applyFill="1" applyBorder="1" applyAlignment="1" applyProtection="1">
      <alignment horizontal="center" vertical="center"/>
      <protection locked="0"/>
    </xf>
    <xf numFmtId="168" fontId="50" fillId="0" borderId="12" xfId="2" applyNumberFormat="1" applyFont="1" applyFill="1" applyBorder="1" applyAlignment="1" applyProtection="1">
      <alignment horizontal="center" vertical="center"/>
    </xf>
    <xf numFmtId="168" fontId="50" fillId="0" borderId="25" xfId="2" applyNumberFormat="1" applyFont="1" applyFill="1" applyBorder="1" applyAlignment="1" applyProtection="1">
      <alignment horizontal="center" vertical="center"/>
    </xf>
    <xf numFmtId="9" fontId="50" fillId="3" borderId="75" xfId="0" applyNumberFormat="1" applyFont="1" applyFill="1" applyBorder="1" applyAlignment="1" applyProtection="1">
      <alignment horizontal="center" vertical="center"/>
    </xf>
    <xf numFmtId="10" fontId="50" fillId="3" borderId="31" xfId="4" applyNumberFormat="1" applyFont="1" applyFill="1" applyBorder="1" applyAlignment="1" applyProtection="1">
      <alignment horizontal="center" vertical="center"/>
    </xf>
    <xf numFmtId="10" fontId="50" fillId="0" borderId="31" xfId="4" applyNumberFormat="1" applyFont="1" applyBorder="1" applyAlignment="1" applyProtection="1">
      <alignment horizontal="center" vertical="center"/>
    </xf>
    <xf numFmtId="10" fontId="50" fillId="0" borderId="32" xfId="4" applyNumberFormat="1" applyFont="1" applyBorder="1" applyAlignment="1" applyProtection="1">
      <alignment horizontal="center" vertical="center"/>
    </xf>
    <xf numFmtId="49" fontId="5" fillId="0" borderId="0" xfId="0" applyNumberFormat="1" applyFont="1" applyAlignment="1" applyProtection="1">
      <alignment vertical="center"/>
    </xf>
    <xf numFmtId="0" fontId="69" fillId="0" borderId="42" xfId="0" applyFont="1" applyBorder="1" applyAlignment="1">
      <alignment horizontal="center" vertical="center" wrapText="1"/>
    </xf>
    <xf numFmtId="0" fontId="69" fillId="0" borderId="3" xfId="0" applyFont="1" applyBorder="1" applyAlignment="1">
      <alignment horizontal="center" vertical="center" wrapText="1"/>
    </xf>
    <xf numFmtId="0" fontId="69" fillId="0" borderId="11" xfId="0" applyFont="1" applyBorder="1" applyAlignment="1">
      <alignment horizontal="center" vertical="center" wrapText="1"/>
    </xf>
    <xf numFmtId="0" fontId="69" fillId="0" borderId="46" xfId="0" applyFont="1" applyBorder="1" applyAlignment="1">
      <alignment horizontal="left" vertical="center" wrapText="1"/>
    </xf>
    <xf numFmtId="0" fontId="69" fillId="0" borderId="9" xfId="0" applyFont="1" applyBorder="1" applyAlignment="1">
      <alignment horizontal="left" vertical="center" wrapText="1"/>
    </xf>
    <xf numFmtId="0" fontId="69" fillId="0" borderId="10" xfId="0" applyFont="1" applyBorder="1" applyAlignment="1">
      <alignment horizontal="left" vertical="center" wrapText="1"/>
    </xf>
    <xf numFmtId="0" fontId="8" fillId="0" borderId="0" xfId="0" applyFont="1" applyBorder="1" applyAlignment="1" applyProtection="1">
      <alignment vertical="center"/>
      <protection locked="0"/>
    </xf>
    <xf numFmtId="0" fontId="5" fillId="3" borderId="0" xfId="0" applyFont="1" applyFill="1" applyBorder="1" applyAlignment="1" applyProtection="1">
      <alignment horizontal="center" vertical="center"/>
      <protection locked="0"/>
    </xf>
    <xf numFmtId="0" fontId="8" fillId="0" borderId="58" xfId="0" applyFont="1" applyFill="1" applyBorder="1" applyAlignment="1" applyProtection="1">
      <alignment horizontal="center" vertical="center" wrapText="1"/>
    </xf>
    <xf numFmtId="0" fontId="69" fillId="0" borderId="3" xfId="0" applyFont="1" applyBorder="1" applyAlignment="1">
      <alignment horizontal="center" vertical="center"/>
    </xf>
    <xf numFmtId="0" fontId="50" fillId="0" borderId="3" xfId="0" applyFont="1" applyFill="1" applyBorder="1" applyAlignment="1" applyProtection="1">
      <alignment horizontal="center" vertical="center" wrapText="1"/>
    </xf>
    <xf numFmtId="0" fontId="50" fillId="0" borderId="11" xfId="0" applyFont="1" applyFill="1" applyBorder="1" applyAlignment="1" applyProtection="1">
      <alignment horizontal="center" vertical="center" wrapText="1"/>
    </xf>
    <xf numFmtId="0" fontId="50" fillId="0" borderId="42" xfId="0" applyFont="1" applyFill="1" applyBorder="1" applyAlignment="1" applyProtection="1">
      <alignment horizontal="center" vertical="center" wrapText="1"/>
    </xf>
    <xf numFmtId="168" fontId="3" fillId="0" borderId="45" xfId="2" applyNumberFormat="1" applyFont="1" applyFill="1" applyBorder="1" applyAlignment="1" applyProtection="1">
      <alignment horizontal="right" vertical="center"/>
    </xf>
    <xf numFmtId="168" fontId="3" fillId="0" borderId="26" xfId="2" applyNumberFormat="1" applyFont="1" applyFill="1" applyBorder="1" applyAlignment="1" applyProtection="1">
      <alignment horizontal="right" vertical="center"/>
    </xf>
    <xf numFmtId="168" fontId="3" fillId="0" borderId="32" xfId="2" applyNumberFormat="1" applyFont="1" applyFill="1" applyBorder="1" applyAlignment="1" applyProtection="1">
      <alignment horizontal="right" vertical="center"/>
    </xf>
    <xf numFmtId="168" fontId="3" fillId="3" borderId="8" xfId="2" applyNumberFormat="1" applyFont="1" applyFill="1" applyBorder="1" applyAlignment="1" applyProtection="1">
      <alignment horizontal="right" vertical="center"/>
      <protection hidden="1"/>
    </xf>
    <xf numFmtId="168" fontId="3" fillId="3" borderId="0" xfId="2" applyNumberFormat="1" applyFont="1" applyFill="1" applyBorder="1" applyAlignment="1" applyProtection="1">
      <alignment horizontal="right" vertical="center"/>
      <protection hidden="1"/>
    </xf>
    <xf numFmtId="0" fontId="3" fillId="0" borderId="45" xfId="0" applyFont="1" applyBorder="1" applyAlignment="1" applyProtection="1">
      <alignment vertical="center"/>
    </xf>
    <xf numFmtId="0" fontId="3" fillId="0" borderId="26" xfId="0" applyFont="1" applyBorder="1" applyAlignment="1" applyProtection="1">
      <alignment vertical="center"/>
    </xf>
    <xf numFmtId="0" fontId="3" fillId="0" borderId="27" xfId="0" applyFont="1" applyBorder="1" applyAlignment="1" applyProtection="1">
      <alignment vertical="center"/>
    </xf>
    <xf numFmtId="0" fontId="5" fillId="3" borderId="0" xfId="0" applyFont="1" applyFill="1" applyBorder="1" applyAlignment="1" applyProtection="1">
      <alignment horizontal="left" vertical="center"/>
    </xf>
    <xf numFmtId="0" fontId="3" fillId="0" borderId="64" xfId="0" applyFont="1" applyBorder="1" applyAlignment="1" applyProtection="1">
      <alignment vertical="center"/>
    </xf>
    <xf numFmtId="0" fontId="3" fillId="0" borderId="63" xfId="0" applyFont="1" applyBorder="1" applyAlignment="1" applyProtection="1">
      <alignment vertical="center"/>
    </xf>
    <xf numFmtId="166" fontId="4" fillId="3" borderId="62" xfId="0" applyNumberFormat="1" applyFont="1" applyFill="1" applyBorder="1" applyAlignment="1" applyProtection="1">
      <alignment horizontal="center" vertical="center"/>
    </xf>
    <xf numFmtId="168" fontId="3" fillId="0" borderId="45" xfId="2" applyNumberFormat="1" applyFont="1" applyFill="1" applyBorder="1" applyAlignment="1" applyProtection="1">
      <alignment horizontal="right" vertical="center"/>
      <protection locked="0"/>
    </xf>
    <xf numFmtId="168" fontId="3" fillId="0" borderId="26" xfId="2" applyNumberFormat="1" applyFont="1" applyFill="1" applyBorder="1" applyAlignment="1" applyProtection="1">
      <alignment horizontal="right" vertical="center"/>
      <protection locked="0"/>
    </xf>
    <xf numFmtId="164" fontId="4" fillId="0" borderId="46" xfId="0" applyNumberFormat="1" applyFont="1" applyFill="1" applyBorder="1" applyAlignment="1" applyProtection="1">
      <alignment horizontal="left" vertical="center" wrapText="1"/>
    </xf>
    <xf numFmtId="0" fontId="37" fillId="0" borderId="46" xfId="0" applyFont="1" applyBorder="1" applyAlignment="1">
      <alignment horizontal="left" vertical="center" wrapText="1"/>
    </xf>
    <xf numFmtId="0" fontId="37" fillId="0" borderId="9" xfId="0" applyFont="1" applyBorder="1" applyAlignment="1">
      <alignment horizontal="left" vertical="center" wrapText="1"/>
    </xf>
    <xf numFmtId="0" fontId="37" fillId="0" borderId="10" xfId="0" applyFont="1" applyBorder="1" applyAlignment="1">
      <alignment horizontal="left" vertical="center" wrapText="1"/>
    </xf>
    <xf numFmtId="164" fontId="4" fillId="0" borderId="9" xfId="0" applyNumberFormat="1" applyFont="1" applyFill="1" applyBorder="1" applyAlignment="1" applyProtection="1">
      <alignment horizontal="left" vertical="center" wrapText="1"/>
    </xf>
    <xf numFmtId="164" fontId="4" fillId="0" borderId="10" xfId="0" applyNumberFormat="1" applyFont="1" applyFill="1" applyBorder="1" applyAlignment="1" applyProtection="1">
      <alignment horizontal="left" vertical="center" wrapText="1"/>
    </xf>
    <xf numFmtId="0" fontId="3" fillId="0" borderId="0" xfId="0" applyFont="1" applyBorder="1" applyAlignment="1" applyProtection="1">
      <alignment horizontal="center" vertical="center"/>
    </xf>
    <xf numFmtId="0" fontId="3" fillId="0" borderId="0" xfId="0" applyFont="1" applyAlignment="1" applyProtection="1">
      <alignment horizontal="left" vertical="center"/>
    </xf>
    <xf numFmtId="166" fontId="4" fillId="3" borderId="63" xfId="0" applyNumberFormat="1" applyFont="1" applyFill="1" applyBorder="1" applyAlignment="1" applyProtection="1">
      <alignment horizontal="center" vertical="center"/>
    </xf>
    <xf numFmtId="167" fontId="3" fillId="6" borderId="48" xfId="2" applyNumberFormat="1" applyFont="1" applyFill="1" applyBorder="1" applyAlignment="1" applyProtection="1">
      <alignment vertical="center"/>
      <protection locked="0"/>
    </xf>
    <xf numFmtId="167" fontId="3" fillId="6" borderId="23" xfId="2" applyNumberFormat="1" applyFont="1" applyFill="1" applyBorder="1" applyAlignment="1" applyProtection="1">
      <alignment vertical="center"/>
      <protection locked="0"/>
    </xf>
    <xf numFmtId="167" fontId="3" fillId="6" borderId="33" xfId="2" applyNumberFormat="1" applyFont="1" applyFill="1" applyBorder="1" applyAlignment="1" applyProtection="1">
      <alignment vertical="center"/>
      <protection locked="0"/>
    </xf>
    <xf numFmtId="0" fontId="3" fillId="0" borderId="77" xfId="0" applyFont="1" applyFill="1" applyBorder="1" applyAlignment="1" applyProtection="1">
      <alignment horizontal="center" vertical="center" wrapText="1"/>
    </xf>
    <xf numFmtId="168" fontId="4" fillId="5" borderId="28" xfId="2" applyNumberFormat="1" applyFont="1" applyFill="1" applyBorder="1" applyAlignment="1" applyProtection="1">
      <alignment vertical="center"/>
    </xf>
    <xf numFmtId="0" fontId="3" fillId="0" borderId="77" xfId="0" applyFont="1" applyFill="1" applyBorder="1" applyAlignment="1" applyProtection="1">
      <alignment horizontal="center" vertical="center" wrapText="1"/>
      <protection locked="0"/>
    </xf>
    <xf numFmtId="0" fontId="21" fillId="0" borderId="83" xfId="0" applyFont="1" applyFill="1" applyBorder="1" applyAlignment="1" applyProtection="1">
      <alignment horizontal="center" vertical="center" wrapText="1"/>
    </xf>
    <xf numFmtId="0" fontId="3" fillId="0" borderId="33" xfId="0" applyFont="1" applyFill="1" applyBorder="1" applyAlignment="1" applyProtection="1">
      <alignment horizontal="center" vertical="center" wrapText="1"/>
      <protection locked="0"/>
    </xf>
    <xf numFmtId="0" fontId="4" fillId="0" borderId="49" xfId="0" applyFont="1" applyFill="1" applyBorder="1" applyAlignment="1" applyProtection="1">
      <alignment horizontal="center" vertical="center" wrapText="1"/>
    </xf>
    <xf numFmtId="0" fontId="4" fillId="0" borderId="33" xfId="0" applyFont="1" applyFill="1" applyBorder="1" applyAlignment="1" applyProtection="1">
      <alignment horizontal="center" vertical="center" wrapText="1"/>
    </xf>
    <xf numFmtId="0" fontId="4" fillId="0" borderId="0" xfId="0" applyFont="1" applyFill="1" applyBorder="1" applyAlignment="1" applyProtection="1">
      <alignment vertical="center" wrapText="1"/>
    </xf>
    <xf numFmtId="0" fontId="4" fillId="0" borderId="49" xfId="0" applyFont="1" applyBorder="1" applyAlignment="1" applyProtection="1">
      <alignment vertical="center"/>
    </xf>
    <xf numFmtId="0" fontId="4" fillId="0" borderId="14" xfId="0" applyFont="1" applyBorder="1" applyAlignment="1" applyProtection="1">
      <alignment vertical="center"/>
    </xf>
    <xf numFmtId="0" fontId="4" fillId="0" borderId="50" xfId="0" applyFont="1" applyBorder="1" applyAlignment="1" applyProtection="1">
      <alignment vertical="center"/>
    </xf>
    <xf numFmtId="166" fontId="4" fillId="3" borderId="49" xfId="0" applyNumberFormat="1" applyFont="1" applyFill="1" applyBorder="1" applyAlignment="1" applyProtection="1">
      <alignment vertical="center"/>
    </xf>
    <xf numFmtId="166" fontId="4" fillId="3" borderId="50" xfId="0" applyNumberFormat="1" applyFont="1" applyFill="1" applyBorder="1" applyAlignment="1" applyProtection="1">
      <alignment vertical="center"/>
    </xf>
    <xf numFmtId="0" fontId="4" fillId="3" borderId="0" xfId="0" applyFont="1" applyFill="1" applyBorder="1" applyAlignment="1" applyProtection="1">
      <alignment horizontal="center" vertical="center" wrapText="1"/>
    </xf>
    <xf numFmtId="9" fontId="3" fillId="3" borderId="0" xfId="0" applyNumberFormat="1" applyFont="1" applyFill="1" applyBorder="1" applyAlignment="1" applyProtection="1">
      <alignment horizontal="center" vertical="center"/>
    </xf>
    <xf numFmtId="10" fontId="3" fillId="3" borderId="0" xfId="4" applyNumberFormat="1" applyFont="1" applyFill="1" applyBorder="1" applyAlignment="1" applyProtection="1">
      <alignment horizontal="center" vertical="center"/>
    </xf>
    <xf numFmtId="10" fontId="3" fillId="0" borderId="0" xfId="4" applyNumberFormat="1" applyFont="1" applyBorder="1" applyAlignment="1" applyProtection="1">
      <alignment horizontal="center" vertical="center"/>
    </xf>
    <xf numFmtId="9" fontId="3" fillId="0" borderId="0" xfId="4" applyFont="1" applyBorder="1" applyAlignment="1" applyProtection="1">
      <alignment horizontal="center" vertical="center"/>
    </xf>
    <xf numFmtId="0" fontId="3" fillId="0" borderId="8" xfId="0" applyFont="1" applyBorder="1" applyAlignment="1" applyProtection="1">
      <alignment vertical="center"/>
    </xf>
    <xf numFmtId="0" fontId="68" fillId="0" borderId="0" xfId="0" applyFont="1" applyBorder="1" applyAlignment="1">
      <alignment horizontal="center" vertical="center" wrapText="1"/>
    </xf>
    <xf numFmtId="0" fontId="50" fillId="0" borderId="0" xfId="0" applyFont="1" applyFill="1" applyBorder="1" applyAlignment="1" applyProtection="1">
      <alignment horizontal="center" vertical="center" wrapText="1"/>
    </xf>
    <xf numFmtId="9" fontId="50" fillId="3" borderId="0" xfId="0" applyNumberFormat="1" applyFont="1" applyFill="1" applyBorder="1" applyAlignment="1" applyProtection="1">
      <alignment horizontal="center" vertical="center"/>
    </xf>
    <xf numFmtId="10" fontId="50" fillId="3" borderId="0" xfId="4" applyNumberFormat="1" applyFont="1" applyFill="1" applyBorder="1" applyAlignment="1" applyProtection="1">
      <alignment horizontal="center" vertical="center"/>
    </xf>
    <xf numFmtId="10" fontId="50" fillId="0" borderId="0" xfId="4" applyNumberFormat="1" applyFont="1" applyBorder="1" applyAlignment="1" applyProtection="1">
      <alignment horizontal="center" vertical="center"/>
    </xf>
    <xf numFmtId="9" fontId="50" fillId="0" borderId="0" xfId="4" applyFont="1" applyBorder="1" applyAlignment="1" applyProtection="1">
      <alignment horizontal="center" vertical="center"/>
    </xf>
    <xf numFmtId="0" fontId="4" fillId="0" borderId="34" xfId="0" applyFont="1" applyFill="1" applyBorder="1" applyAlignment="1" applyProtection="1">
      <alignment horizontal="center" vertical="center" wrapText="1"/>
    </xf>
    <xf numFmtId="0" fontId="4" fillId="0" borderId="38" xfId="0" applyFont="1" applyFill="1" applyBorder="1" applyAlignment="1" applyProtection="1">
      <alignment horizontal="center" vertical="center" wrapText="1"/>
    </xf>
    <xf numFmtId="0" fontId="0" fillId="0" borderId="0" xfId="0" applyBorder="1"/>
    <xf numFmtId="0" fontId="11" fillId="3" borderId="58" xfId="0" applyNumberFormat="1" applyFont="1" applyFill="1" applyBorder="1" applyAlignment="1" applyProtection="1">
      <alignment horizontal="center" vertical="center" wrapText="1"/>
    </xf>
    <xf numFmtId="0" fontId="35" fillId="0" borderId="0" xfId="0" applyFont="1" applyAlignment="1">
      <alignment horizontal="center"/>
    </xf>
    <xf numFmtId="0" fontId="4" fillId="0" borderId="42"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0" fontId="9" fillId="0" borderId="45"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42" xfId="0" applyFont="1" applyFill="1" applyBorder="1" applyAlignment="1" applyProtection="1">
      <alignment horizontal="center" vertical="center" wrapText="1"/>
    </xf>
    <xf numFmtId="0" fontId="4" fillId="0" borderId="52" xfId="0" applyFont="1" applyFill="1" applyBorder="1" applyAlignment="1" applyProtection="1">
      <alignment horizontal="center" vertical="center" wrapText="1"/>
    </xf>
    <xf numFmtId="0" fontId="9" fillId="0" borderId="38"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0" fillId="0" borderId="0" xfId="0" applyAlignment="1">
      <alignment horizontal="left"/>
    </xf>
    <xf numFmtId="0" fontId="0" fillId="0" borderId="51" xfId="0" applyBorder="1" applyAlignment="1">
      <alignment horizontal="left"/>
    </xf>
    <xf numFmtId="0" fontId="0" fillId="0" borderId="28" xfId="0" applyBorder="1" applyAlignment="1">
      <alignment horizontal="left"/>
    </xf>
    <xf numFmtId="49" fontId="15" fillId="6" borderId="58" xfId="0" applyNumberFormat="1" applyFont="1" applyFill="1" applyBorder="1" applyAlignment="1" applyProtection="1">
      <alignment horizontal="left" vertical="center"/>
      <protection locked="0"/>
    </xf>
    <xf numFmtId="49" fontId="15" fillId="6" borderId="59" xfId="0" applyNumberFormat="1" applyFont="1" applyFill="1" applyBorder="1" applyAlignment="1" applyProtection="1">
      <alignment horizontal="left" vertical="center"/>
      <protection locked="0"/>
    </xf>
    <xf numFmtId="166" fontId="15" fillId="6" borderId="58" xfId="0" applyNumberFormat="1" applyFont="1" applyFill="1" applyBorder="1" applyAlignment="1" applyProtection="1">
      <alignment horizontal="left" vertical="center" wrapText="1"/>
      <protection locked="0"/>
    </xf>
    <xf numFmtId="0" fontId="6" fillId="0" borderId="3" xfId="0" applyFont="1" applyFill="1" applyBorder="1" applyAlignment="1" applyProtection="1">
      <alignment horizontal="center" vertical="center" wrapText="1"/>
    </xf>
    <xf numFmtId="170" fontId="15" fillId="6" borderId="7" xfId="2" applyNumberFormat="1" applyFont="1" applyFill="1" applyBorder="1" applyAlignment="1" applyProtection="1">
      <alignment horizontal="center" vertical="center" wrapText="1"/>
      <protection locked="0"/>
    </xf>
    <xf numFmtId="170" fontId="15" fillId="6" borderId="74" xfId="2" applyNumberFormat="1" applyFont="1" applyFill="1" applyBorder="1" applyAlignment="1" applyProtection="1">
      <alignment horizontal="center" vertical="center" wrapText="1"/>
      <protection locked="0"/>
    </xf>
    <xf numFmtId="0" fontId="9" fillId="0" borderId="60" xfId="0" applyFont="1" applyFill="1" applyBorder="1" applyAlignment="1" applyProtection="1">
      <alignment horizontal="center" vertical="center" wrapText="1"/>
    </xf>
    <xf numFmtId="0" fontId="69" fillId="0" borderId="3" xfId="0" applyFont="1" applyBorder="1" applyAlignment="1">
      <alignment horizontal="left" vertical="center" wrapText="1"/>
    </xf>
    <xf numFmtId="0" fontId="69" fillId="0" borderId="9" xfId="0" applyFont="1" applyBorder="1" applyAlignment="1">
      <alignment horizontal="left" vertical="center"/>
    </xf>
    <xf numFmtId="0" fontId="69" fillId="0" borderId="10" xfId="0" applyFont="1" applyBorder="1" applyAlignment="1">
      <alignment horizontal="left" vertical="center"/>
    </xf>
    <xf numFmtId="0" fontId="69" fillId="0" borderId="11" xfId="0" applyFont="1" applyBorder="1" applyAlignment="1">
      <alignment horizontal="left" vertical="center" wrapText="1"/>
    </xf>
    <xf numFmtId="0" fontId="69" fillId="0" borderId="15" xfId="0" applyFont="1" applyBorder="1" applyAlignment="1">
      <alignment horizontal="left" vertical="center"/>
    </xf>
    <xf numFmtId="0" fontId="50" fillId="0" borderId="12" xfId="0" applyFont="1" applyFill="1" applyBorder="1" applyAlignment="1" applyProtection="1">
      <alignment horizontal="center" vertical="center" wrapText="1"/>
    </xf>
    <xf numFmtId="0" fontId="69" fillId="0" borderId="12" xfId="0" applyFont="1" applyBorder="1" applyAlignment="1">
      <alignment horizontal="left" vertical="center" wrapText="1"/>
    </xf>
    <xf numFmtId="166" fontId="4" fillId="3" borderId="1" xfId="0" applyNumberFormat="1" applyFont="1" applyFill="1" applyBorder="1" applyAlignment="1" applyProtection="1">
      <alignment horizontal="center" vertical="center"/>
    </xf>
    <xf numFmtId="166" fontId="4" fillId="3" borderId="2" xfId="0" applyNumberFormat="1" applyFont="1" applyFill="1" applyBorder="1" applyAlignment="1" applyProtection="1">
      <alignment horizontal="center" vertical="center"/>
    </xf>
    <xf numFmtId="0" fontId="4" fillId="0" borderId="5" xfId="0" applyFont="1" applyFill="1" applyBorder="1" applyAlignment="1" applyProtection="1">
      <alignment horizontal="center" vertical="center" wrapText="1"/>
    </xf>
    <xf numFmtId="0" fontId="3" fillId="0" borderId="37" xfId="0" applyFont="1" applyBorder="1" applyAlignment="1" applyProtection="1">
      <alignment horizontal="center" vertical="center" wrapText="1"/>
      <protection locked="0"/>
    </xf>
    <xf numFmtId="0" fontId="33" fillId="0" borderId="0" xfId="0" applyFont="1" applyFill="1" applyBorder="1" applyAlignment="1">
      <alignment vertical="center" wrapText="1"/>
    </xf>
    <xf numFmtId="0" fontId="0" fillId="0" borderId="0" xfId="0" applyFill="1" applyBorder="1" applyAlignment="1">
      <alignment vertical="center" wrapText="1"/>
    </xf>
    <xf numFmtId="9" fontId="50" fillId="0" borderId="53" xfId="0" applyNumberFormat="1" applyFont="1" applyFill="1" applyBorder="1" applyAlignment="1" applyProtection="1">
      <alignment horizontal="center" vertical="center"/>
    </xf>
    <xf numFmtId="9" fontId="50" fillId="0" borderId="75" xfId="0" applyNumberFormat="1" applyFont="1" applyFill="1" applyBorder="1" applyAlignment="1" applyProtection="1">
      <alignment horizontal="center" vertical="center"/>
    </xf>
    <xf numFmtId="168" fontId="50" fillId="0" borderId="48" xfId="2" applyNumberFormat="1" applyFont="1" applyFill="1" applyBorder="1" applyAlignment="1" applyProtection="1">
      <alignment horizontal="center" vertical="center"/>
    </xf>
    <xf numFmtId="168" fontId="50" fillId="0" borderId="41" xfId="2" applyNumberFormat="1" applyFont="1" applyFill="1" applyBorder="1" applyAlignment="1" applyProtection="1">
      <alignment horizontal="center" vertical="center"/>
    </xf>
    <xf numFmtId="168" fontId="9" fillId="6" borderId="42" xfId="0" applyNumberFormat="1" applyFont="1" applyFill="1" applyBorder="1" applyAlignment="1" applyProtection="1">
      <alignment vertical="center" wrapText="1"/>
      <protection locked="0"/>
    </xf>
    <xf numFmtId="3" fontId="9" fillId="0" borderId="61" xfId="0" applyNumberFormat="1" applyFont="1" applyFill="1" applyBorder="1" applyAlignment="1" applyProtection="1">
      <alignment vertical="center" wrapText="1"/>
    </xf>
    <xf numFmtId="168" fontId="9" fillId="6" borderId="3" xfId="0" applyNumberFormat="1" applyFont="1" applyFill="1" applyBorder="1" applyAlignment="1" applyProtection="1">
      <alignment vertical="center" wrapText="1"/>
      <protection locked="0"/>
    </xf>
    <xf numFmtId="0" fontId="9" fillId="0" borderId="26"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3" fontId="9" fillId="0" borderId="33" xfId="0" applyNumberFormat="1" applyFont="1" applyFill="1" applyBorder="1" applyAlignment="1" applyProtection="1">
      <alignment vertical="center" wrapText="1"/>
    </xf>
    <xf numFmtId="168" fontId="9" fillId="6" borderId="11" xfId="0" applyNumberFormat="1" applyFont="1" applyFill="1" applyBorder="1" applyAlignment="1" applyProtection="1">
      <alignment vertical="center" wrapText="1"/>
      <protection locked="0"/>
    </xf>
    <xf numFmtId="168" fontId="9" fillId="3" borderId="35" xfId="2" applyNumberFormat="1" applyFont="1" applyFill="1" applyBorder="1" applyAlignment="1" applyProtection="1">
      <alignment horizontal="right" vertical="center"/>
    </xf>
    <xf numFmtId="168" fontId="9" fillId="3" borderId="39" xfId="2" applyNumberFormat="1" applyFont="1" applyFill="1" applyBorder="1" applyAlignment="1" applyProtection="1">
      <alignment horizontal="right" vertical="center"/>
    </xf>
    <xf numFmtId="168" fontId="9" fillId="3" borderId="44" xfId="2" applyNumberFormat="1" applyFont="1" applyFill="1" applyBorder="1" applyAlignment="1" applyProtection="1">
      <alignment horizontal="right" vertical="center"/>
    </xf>
    <xf numFmtId="168" fontId="9" fillId="3" borderId="28" xfId="2" applyNumberFormat="1" applyFont="1" applyFill="1" applyBorder="1" applyAlignment="1" applyProtection="1">
      <alignment horizontal="right" vertical="center"/>
    </xf>
    <xf numFmtId="169" fontId="9" fillId="3" borderId="50" xfId="2" applyNumberFormat="1" applyFont="1" applyFill="1" applyBorder="1" applyAlignment="1" applyProtection="1">
      <alignment horizontal="center" vertical="center"/>
    </xf>
    <xf numFmtId="0" fontId="73" fillId="0" borderId="46" xfId="0" applyFont="1" applyBorder="1" applyAlignment="1">
      <alignment horizontal="left" vertical="center" wrapText="1"/>
    </xf>
    <xf numFmtId="0" fontId="74" fillId="3" borderId="42" xfId="0" applyFont="1" applyFill="1" applyBorder="1" applyAlignment="1" applyProtection="1">
      <alignment horizontal="center" vertical="center" wrapText="1"/>
    </xf>
    <xf numFmtId="0" fontId="75" fillId="0" borderId="42" xfId="0" applyFont="1" applyBorder="1" applyAlignment="1">
      <alignment horizontal="center" vertical="center" wrapText="1"/>
    </xf>
    <xf numFmtId="0" fontId="73" fillId="0" borderId="9" xfId="0" applyFont="1" applyBorder="1" applyAlignment="1">
      <alignment horizontal="left" vertical="center" wrapText="1"/>
    </xf>
    <xf numFmtId="0" fontId="74" fillId="3" borderId="3" xfId="0" applyFont="1" applyFill="1" applyBorder="1" applyAlignment="1" applyProtection="1">
      <alignment horizontal="center" vertical="center" wrapText="1"/>
    </xf>
    <xf numFmtId="0" fontId="75" fillId="0" borderId="3" xfId="0" applyFont="1" applyBorder="1" applyAlignment="1">
      <alignment horizontal="center" vertical="center" wrapText="1"/>
    </xf>
    <xf numFmtId="0" fontId="73" fillId="0" borderId="10" xfId="0" applyFont="1" applyBorder="1" applyAlignment="1">
      <alignment horizontal="left" vertical="center" wrapText="1"/>
    </xf>
    <xf numFmtId="0" fontId="74" fillId="3" borderId="11" xfId="0" applyFont="1" applyFill="1" applyBorder="1" applyAlignment="1" applyProtection="1">
      <alignment horizontal="center" vertical="center" wrapText="1"/>
    </xf>
    <xf numFmtId="0" fontId="75" fillId="0" borderId="11" xfId="0" applyFont="1" applyBorder="1" applyAlignment="1">
      <alignment horizontal="center" vertical="center" wrapText="1"/>
    </xf>
    <xf numFmtId="0" fontId="4" fillId="0" borderId="51" xfId="0" applyFont="1" applyFill="1" applyBorder="1" applyAlignment="1" applyProtection="1">
      <alignment horizontal="center" vertical="center"/>
    </xf>
    <xf numFmtId="2" fontId="4" fillId="0" borderId="13" xfId="0" applyNumberFormat="1" applyFont="1" applyFill="1" applyBorder="1" applyAlignment="1" applyProtection="1">
      <alignment horizontal="center" vertical="center" wrapText="1"/>
    </xf>
    <xf numFmtId="168" fontId="4" fillId="0" borderId="52" xfId="2" applyNumberFormat="1" applyFont="1" applyFill="1" applyBorder="1" applyAlignment="1" applyProtection="1">
      <alignment horizontal="center" vertical="center" wrapText="1"/>
    </xf>
    <xf numFmtId="0" fontId="4" fillId="0" borderId="13" xfId="2" applyNumberFormat="1" applyFont="1" applyFill="1" applyBorder="1" applyAlignment="1" applyProtection="1">
      <alignment horizontal="center" vertical="center" wrapText="1"/>
    </xf>
    <xf numFmtId="169" fontId="4" fillId="0" borderId="71" xfId="2" applyNumberFormat="1" applyFont="1" applyFill="1" applyBorder="1" applyAlignment="1" applyProtection="1">
      <alignment horizontal="center" vertical="center" wrapText="1"/>
    </xf>
    <xf numFmtId="168" fontId="3" fillId="0" borderId="48" xfId="2" applyNumberFormat="1" applyFont="1" applyFill="1" applyBorder="1" applyAlignment="1" applyProtection="1">
      <alignment horizontal="center" vertical="center"/>
    </xf>
    <xf numFmtId="168" fontId="3" fillId="6" borderId="48" xfId="2" applyNumberFormat="1" applyFont="1" applyFill="1" applyBorder="1" applyAlignment="1" applyProtection="1">
      <alignment horizontal="center" vertical="center"/>
      <protection locked="0"/>
    </xf>
    <xf numFmtId="168" fontId="3" fillId="6" borderId="42" xfId="2" applyNumberFormat="1" applyFont="1" applyFill="1" applyBorder="1" applyAlignment="1" applyProtection="1">
      <alignment horizontal="center" vertical="center"/>
      <protection locked="0"/>
    </xf>
    <xf numFmtId="168" fontId="3" fillId="0" borderId="42" xfId="2" applyNumberFormat="1" applyFont="1" applyFill="1" applyBorder="1" applyAlignment="1" applyProtection="1">
      <alignment horizontal="center" vertical="center"/>
    </xf>
    <xf numFmtId="168" fontId="3" fillId="0" borderId="45" xfId="2" applyNumberFormat="1" applyFont="1" applyFill="1" applyBorder="1" applyAlignment="1" applyProtection="1">
      <alignment horizontal="center" vertical="center"/>
    </xf>
    <xf numFmtId="9" fontId="3" fillId="0" borderId="53" xfId="0" applyNumberFormat="1" applyFont="1" applyFill="1" applyBorder="1" applyAlignment="1" applyProtection="1">
      <alignment horizontal="center" vertical="center"/>
    </xf>
    <xf numFmtId="9" fontId="3" fillId="3" borderId="53" xfId="0" applyNumberFormat="1" applyFont="1" applyFill="1" applyBorder="1" applyAlignment="1" applyProtection="1">
      <alignment horizontal="center" vertical="center"/>
    </xf>
    <xf numFmtId="10" fontId="3" fillId="3" borderId="11" xfId="4" applyNumberFormat="1" applyFont="1" applyFill="1" applyBorder="1" applyAlignment="1" applyProtection="1">
      <alignment horizontal="center" vertical="center"/>
    </xf>
    <xf numFmtId="10" fontId="3" fillId="0" borderId="11" xfId="4" applyNumberFormat="1" applyFont="1" applyBorder="1" applyAlignment="1" applyProtection="1">
      <alignment horizontal="center" vertical="center"/>
    </xf>
    <xf numFmtId="10" fontId="3" fillId="0" borderId="27" xfId="4" applyNumberFormat="1" applyFont="1" applyBorder="1" applyAlignment="1" applyProtection="1">
      <alignment horizontal="center" vertical="center"/>
    </xf>
    <xf numFmtId="168" fontId="3" fillId="0" borderId="41" xfId="2" applyNumberFormat="1" applyFont="1" applyFill="1" applyBorder="1" applyAlignment="1" applyProtection="1">
      <alignment horizontal="center" vertical="center"/>
    </xf>
    <xf numFmtId="168" fontId="3" fillId="6" borderId="41" xfId="2" applyNumberFormat="1" applyFont="1" applyFill="1" applyBorder="1" applyAlignment="1" applyProtection="1">
      <alignment horizontal="center" vertical="center"/>
      <protection locked="0"/>
    </xf>
    <xf numFmtId="168" fontId="3" fillId="6" borderId="12" xfId="2" applyNumberFormat="1" applyFont="1" applyFill="1" applyBorder="1" applyAlignment="1" applyProtection="1">
      <alignment horizontal="center" vertical="center"/>
      <protection locked="0"/>
    </xf>
    <xf numFmtId="168" fontId="3" fillId="0" borderId="12" xfId="2" applyNumberFormat="1" applyFont="1" applyFill="1" applyBorder="1" applyAlignment="1" applyProtection="1">
      <alignment horizontal="center" vertical="center"/>
    </xf>
    <xf numFmtId="168" fontId="3" fillId="0" borderId="25" xfId="2" applyNumberFormat="1" applyFont="1" applyFill="1" applyBorder="1" applyAlignment="1" applyProtection="1">
      <alignment horizontal="center" vertical="center"/>
    </xf>
    <xf numFmtId="9" fontId="3" fillId="3" borderId="75" xfId="0" applyNumberFormat="1" applyFont="1" applyFill="1" applyBorder="1" applyAlignment="1" applyProtection="1">
      <alignment horizontal="center" vertical="center"/>
    </xf>
    <xf numFmtId="10" fontId="3" fillId="3" borderId="31" xfId="4" applyNumberFormat="1" applyFont="1" applyFill="1" applyBorder="1" applyAlignment="1" applyProtection="1">
      <alignment horizontal="center" vertical="center"/>
    </xf>
    <xf numFmtId="10" fontId="3" fillId="0" borderId="31" xfId="4" applyNumberFormat="1" applyFont="1" applyBorder="1" applyAlignment="1" applyProtection="1">
      <alignment horizontal="center" vertical="center"/>
    </xf>
    <xf numFmtId="10" fontId="3" fillId="0" borderId="32" xfId="4" applyNumberFormat="1" applyFont="1" applyBorder="1" applyAlignment="1" applyProtection="1">
      <alignment horizontal="center" vertical="center"/>
    </xf>
    <xf numFmtId="9" fontId="3" fillId="0" borderId="75" xfId="0" applyNumberFormat="1" applyFont="1" applyFill="1" applyBorder="1" applyAlignment="1" applyProtection="1">
      <alignment horizontal="center" vertical="center"/>
    </xf>
    <xf numFmtId="0" fontId="3" fillId="5" borderId="51" xfId="0" applyFont="1" applyFill="1" applyBorder="1" applyAlignment="1" applyProtection="1">
      <alignment vertical="center"/>
    </xf>
    <xf numFmtId="168" fontId="9" fillId="0" borderId="42" xfId="0" applyNumberFormat="1" applyFont="1" applyFill="1" applyBorder="1" applyAlignment="1" applyProtection="1">
      <alignment horizontal="center" vertical="center" wrapText="1"/>
    </xf>
    <xf numFmtId="3" fontId="9" fillId="0" borderId="45" xfId="0" applyNumberFormat="1" applyFont="1" applyFill="1" applyBorder="1" applyAlignment="1" applyProtection="1">
      <alignment horizontal="center" vertical="center" wrapText="1"/>
    </xf>
    <xf numFmtId="168" fontId="9" fillId="0" borderId="3" xfId="0" applyNumberFormat="1"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3" fontId="9" fillId="0" borderId="26" xfId="0" applyNumberFormat="1" applyFont="1" applyFill="1" applyBorder="1" applyAlignment="1" applyProtection="1">
      <alignment horizontal="center" vertical="center" wrapText="1"/>
    </xf>
    <xf numFmtId="0" fontId="9" fillId="0" borderId="11" xfId="0" applyFont="1" applyFill="1" applyBorder="1" applyAlignment="1" applyProtection="1">
      <alignment horizontal="center" vertical="center" wrapText="1"/>
    </xf>
    <xf numFmtId="3" fontId="9" fillId="0" borderId="27" xfId="0" applyNumberFormat="1" applyFont="1" applyFill="1" applyBorder="1" applyAlignment="1" applyProtection="1">
      <alignment horizontal="center" vertical="center" wrapText="1"/>
    </xf>
    <xf numFmtId="165" fontId="9" fillId="3" borderId="63" xfId="2" applyNumberFormat="1" applyFont="1" applyFill="1" applyBorder="1" applyAlignment="1" applyProtection="1">
      <alignment horizontal="center" vertical="center"/>
    </xf>
    <xf numFmtId="169" fontId="9" fillId="3" borderId="28" xfId="2" applyNumberFormat="1" applyFont="1" applyFill="1" applyBorder="1" applyAlignment="1" applyProtection="1">
      <alignment horizontal="center" vertical="center"/>
    </xf>
    <xf numFmtId="0" fontId="50" fillId="5" borderId="51" xfId="0" applyFont="1" applyFill="1" applyBorder="1" applyAlignment="1" applyProtection="1">
      <alignment vertical="center"/>
    </xf>
    <xf numFmtId="170" fontId="15" fillId="6" borderId="87" xfId="2" applyNumberFormat="1" applyFont="1" applyFill="1" applyBorder="1" applyAlignment="1" applyProtection="1">
      <alignment horizontal="center" vertical="center" wrapText="1"/>
      <protection locked="0"/>
    </xf>
    <xf numFmtId="170" fontId="15" fillId="6" borderId="88" xfId="2" applyNumberFormat="1" applyFont="1" applyFill="1" applyBorder="1" applyAlignment="1" applyProtection="1">
      <alignment horizontal="center" vertical="center" wrapText="1"/>
      <protection locked="0"/>
    </xf>
    <xf numFmtId="0" fontId="13" fillId="0" borderId="3" xfId="0" applyFont="1" applyFill="1" applyBorder="1" applyAlignment="1" applyProtection="1">
      <alignment horizontal="right" vertical="center"/>
    </xf>
    <xf numFmtId="168" fontId="13" fillId="3" borderId="3" xfId="0" applyNumberFormat="1" applyFont="1" applyFill="1" applyBorder="1" applyAlignment="1" applyProtection="1">
      <alignment horizontal="right" vertical="center"/>
    </xf>
    <xf numFmtId="0" fontId="69" fillId="0" borderId="15" xfId="0" applyFont="1" applyBorder="1" applyAlignment="1" applyProtection="1">
      <alignment horizontal="left" vertical="center"/>
    </xf>
    <xf numFmtId="0" fontId="69" fillId="0" borderId="12" xfId="0" applyFont="1" applyBorder="1" applyAlignment="1" applyProtection="1">
      <alignment horizontal="left" vertical="center" wrapText="1"/>
    </xf>
    <xf numFmtId="0" fontId="69" fillId="0" borderId="9" xfId="0" applyFont="1" applyBorder="1" applyAlignment="1" applyProtection="1">
      <alignment horizontal="left" vertical="center"/>
    </xf>
    <xf numFmtId="0" fontId="69" fillId="0" borderId="3" xfId="0" applyFont="1" applyBorder="1" applyAlignment="1" applyProtection="1">
      <alignment horizontal="left" vertical="center" wrapText="1"/>
    </xf>
    <xf numFmtId="0" fontId="69" fillId="0" borderId="10" xfId="0" applyFont="1" applyBorder="1" applyAlignment="1" applyProtection="1">
      <alignment horizontal="left" vertical="center"/>
    </xf>
    <xf numFmtId="0" fontId="69" fillId="0" borderId="11" xfId="0" applyFont="1" applyBorder="1" applyAlignment="1" applyProtection="1">
      <alignment horizontal="left" vertical="center" wrapText="1"/>
    </xf>
    <xf numFmtId="0" fontId="69" fillId="0" borderId="11" xfId="0" applyFont="1" applyBorder="1" applyAlignment="1">
      <alignment horizontal="center" vertical="center"/>
    </xf>
    <xf numFmtId="168" fontId="9" fillId="0" borderId="24" xfId="2" applyNumberFormat="1" applyFont="1" applyFill="1" applyBorder="1" applyAlignment="1" applyProtection="1">
      <alignment horizontal="right" vertical="center"/>
    </xf>
    <xf numFmtId="0" fontId="3" fillId="0" borderId="12" xfId="0" applyFont="1" applyFill="1" applyBorder="1" applyAlignment="1" applyProtection="1">
      <alignment horizontal="center" vertical="center" wrapText="1"/>
    </xf>
    <xf numFmtId="0" fontId="37" fillId="0" borderId="12" xfId="0" applyFont="1" applyBorder="1" applyAlignment="1" applyProtection="1">
      <alignment horizontal="left" vertical="center" wrapText="1"/>
    </xf>
    <xf numFmtId="0" fontId="3" fillId="0" borderId="3" xfId="0" applyFont="1" applyFill="1" applyBorder="1" applyAlignment="1" applyProtection="1">
      <alignment horizontal="center" vertical="center" wrapText="1"/>
    </xf>
    <xf numFmtId="0" fontId="37" fillId="0" borderId="3" xfId="0" applyFont="1" applyBorder="1" applyAlignment="1" applyProtection="1">
      <alignment horizontal="left" vertical="center" wrapText="1"/>
    </xf>
    <xf numFmtId="0" fontId="3" fillId="0" borderId="11" xfId="0" applyFont="1" applyFill="1" applyBorder="1" applyAlignment="1" applyProtection="1">
      <alignment horizontal="center" vertical="center" wrapText="1"/>
    </xf>
    <xf numFmtId="0" fontId="37" fillId="0" borderId="11" xfId="0" applyFont="1" applyBorder="1" applyAlignment="1" applyProtection="1">
      <alignment horizontal="left" vertical="center" wrapText="1"/>
    </xf>
    <xf numFmtId="0" fontId="77" fillId="0" borderId="15" xfId="0" applyFont="1" applyBorder="1" applyAlignment="1" applyProtection="1">
      <alignment horizontal="center" vertical="center"/>
    </xf>
    <xf numFmtId="0" fontId="77" fillId="0" borderId="9" xfId="0" applyFont="1" applyBorder="1" applyAlignment="1" applyProtection="1">
      <alignment horizontal="center" vertical="center"/>
    </xf>
    <xf numFmtId="0" fontId="77" fillId="0" borderId="10" xfId="0" applyFont="1" applyBorder="1" applyAlignment="1" applyProtection="1">
      <alignment horizontal="center" vertical="center"/>
    </xf>
    <xf numFmtId="49" fontId="3" fillId="3" borderId="3" xfId="0" applyNumberFormat="1" applyFont="1" applyFill="1" applyBorder="1" applyAlignment="1" applyProtection="1">
      <alignment horizontal="center" vertical="center"/>
      <protection locked="0"/>
    </xf>
    <xf numFmtId="0" fontId="50" fillId="0" borderId="3" xfId="3" applyFont="1" applyFill="1" applyBorder="1" applyAlignment="1" applyProtection="1">
      <alignment horizontal="right" vertical="center" wrapText="1"/>
    </xf>
    <xf numFmtId="0" fontId="37" fillId="0" borderId="53" xfId="0" applyFont="1" applyBorder="1" applyAlignment="1" applyProtection="1">
      <alignment horizontal="center" vertical="center"/>
      <protection locked="0"/>
    </xf>
    <xf numFmtId="0" fontId="69" fillId="0" borderId="43" xfId="0" applyFont="1" applyBorder="1" applyAlignment="1" applyProtection="1">
      <alignment horizontal="right" vertical="center" wrapText="1"/>
    </xf>
    <xf numFmtId="49" fontId="11" fillId="0" borderId="43" xfId="0" applyNumberFormat="1" applyFont="1" applyBorder="1" applyAlignment="1" applyProtection="1">
      <alignment vertical="center"/>
    </xf>
    <xf numFmtId="168" fontId="3" fillId="6" borderId="42" xfId="2" applyNumberFormat="1" applyFont="1" applyFill="1" applyBorder="1" applyAlignment="1" applyProtection="1">
      <alignment horizontal="center" vertical="center"/>
    </xf>
    <xf numFmtId="10" fontId="3" fillId="0" borderId="33" xfId="4" applyNumberFormat="1" applyFont="1" applyBorder="1" applyAlignment="1" applyProtection="1">
      <alignment horizontal="center" vertical="center"/>
    </xf>
    <xf numFmtId="10" fontId="50" fillId="0" borderId="33" xfId="4" applyNumberFormat="1" applyFont="1" applyBorder="1" applyAlignment="1" applyProtection="1">
      <alignment horizontal="center" vertical="center"/>
    </xf>
    <xf numFmtId="0" fontId="0" fillId="0" borderId="0" xfId="0" applyFill="1" applyBorder="1" applyAlignment="1">
      <alignment horizontal="left" vertical="center" wrapText="1"/>
    </xf>
    <xf numFmtId="0" fontId="59" fillId="0" borderId="0" xfId="0" applyFont="1" applyFill="1" applyBorder="1" applyAlignment="1">
      <alignment horizontal="left" vertical="center" wrapText="1"/>
    </xf>
    <xf numFmtId="0" fontId="56" fillId="0" borderId="0" xfId="0" applyFont="1" applyFill="1" applyBorder="1" applyAlignment="1">
      <alignment horizontal="left" vertical="center" wrapText="1"/>
    </xf>
    <xf numFmtId="0" fontId="0" fillId="0" borderId="0" xfId="0" applyFill="1" applyBorder="1" applyAlignment="1">
      <alignment horizontal="left" vertical="top" wrapText="1"/>
    </xf>
    <xf numFmtId="0" fontId="32" fillId="0" borderId="0" xfId="0" applyFont="1" applyFill="1" applyBorder="1" applyAlignment="1">
      <alignment horizontal="left" vertical="center" wrapText="1"/>
    </xf>
    <xf numFmtId="0" fontId="31" fillId="0" borderId="0" xfId="0" applyFont="1" applyFill="1" applyBorder="1" applyAlignment="1">
      <alignment horizontal="left" vertical="center" wrapText="1"/>
    </xf>
    <xf numFmtId="0" fontId="65" fillId="0" borderId="0" xfId="0" applyFont="1" applyFill="1" applyBorder="1" applyAlignment="1">
      <alignment horizontal="left" vertical="center" wrapText="1"/>
    </xf>
    <xf numFmtId="0" fontId="60" fillId="0" borderId="0" xfId="0" applyFont="1" applyFill="1" applyBorder="1" applyAlignment="1">
      <alignment horizontal="left" vertical="center" wrapText="1"/>
    </xf>
    <xf numFmtId="0" fontId="35" fillId="0" borderId="0" xfId="0" applyFont="1" applyFill="1" applyBorder="1" applyAlignment="1">
      <alignment horizontal="left" vertical="center" wrapText="1"/>
    </xf>
    <xf numFmtId="0" fontId="0" fillId="0" borderId="0" xfId="0" applyFill="1" applyBorder="1" applyAlignment="1">
      <alignment horizontal="center" vertical="top" wrapText="1"/>
    </xf>
    <xf numFmtId="0" fontId="31" fillId="0" borderId="0" xfId="0" applyFont="1" applyFill="1" applyBorder="1" applyAlignment="1">
      <alignment horizontal="left" vertical="top" wrapText="1"/>
    </xf>
    <xf numFmtId="0" fontId="36" fillId="0" borderId="0" xfId="0" applyFont="1" applyFill="1" applyBorder="1" applyAlignment="1">
      <alignment horizontal="left" vertical="center" wrapText="1"/>
    </xf>
    <xf numFmtId="0" fontId="66" fillId="0" borderId="0" xfId="0" applyFont="1" applyFill="1" applyBorder="1" applyAlignment="1">
      <alignment horizontal="left" vertical="center" wrapText="1"/>
    </xf>
    <xf numFmtId="0" fontId="39" fillId="0" borderId="0" xfId="0" applyFont="1" applyFill="1" applyBorder="1" applyAlignment="1">
      <alignment horizontal="left" vertical="center" wrapText="1"/>
    </xf>
    <xf numFmtId="0" fontId="67" fillId="7" borderId="37" xfId="0" applyFont="1" applyFill="1" applyBorder="1" applyAlignment="1">
      <alignment horizontal="center" vertical="center" textRotation="90" wrapText="1"/>
    </xf>
    <xf numFmtId="0" fontId="67" fillId="7" borderId="51" xfId="0" applyFont="1" applyFill="1" applyBorder="1" applyAlignment="1">
      <alignment horizontal="center" vertical="center" textRotation="90" wrapText="1"/>
    </xf>
    <xf numFmtId="0" fontId="67" fillId="7" borderId="28" xfId="0" applyFont="1" applyFill="1" applyBorder="1" applyAlignment="1">
      <alignment horizontal="center" vertical="center" textRotation="90" wrapText="1"/>
    </xf>
    <xf numFmtId="0" fontId="39" fillId="7" borderId="46" xfId="0" applyFont="1" applyFill="1" applyBorder="1" applyAlignment="1">
      <alignment horizontal="center" wrapText="1"/>
    </xf>
    <xf numFmtId="0" fontId="39" fillId="7" borderId="45" xfId="0" applyFont="1" applyFill="1" applyBorder="1" applyAlignment="1">
      <alignment horizontal="center" wrapText="1"/>
    </xf>
    <xf numFmtId="0" fontId="39" fillId="7" borderId="48" xfId="0" applyFont="1" applyFill="1" applyBorder="1" applyAlignment="1">
      <alignment horizontal="center" wrapText="1"/>
    </xf>
    <xf numFmtId="0" fontId="39" fillId="7" borderId="23" xfId="0" applyFont="1" applyFill="1" applyBorder="1" applyAlignment="1">
      <alignment horizontal="center" vertical="center" wrapText="1"/>
    </xf>
    <xf numFmtId="0" fontId="39" fillId="7" borderId="65" xfId="0" applyFont="1" applyFill="1" applyBorder="1" applyAlignment="1">
      <alignment horizontal="center" vertical="center" wrapText="1"/>
    </xf>
    <xf numFmtId="0" fontId="31" fillId="0" borderId="0" xfId="0" applyFont="1" applyFill="1" applyBorder="1" applyAlignment="1">
      <alignment horizontal="left" wrapText="1"/>
    </xf>
    <xf numFmtId="164" fontId="4" fillId="6" borderId="8" xfId="0" applyNumberFormat="1" applyFont="1" applyFill="1" applyBorder="1" applyAlignment="1" applyProtection="1">
      <alignment horizontal="left" vertical="center"/>
      <protection locked="0"/>
    </xf>
    <xf numFmtId="49" fontId="4" fillId="6" borderId="8" xfId="0" applyNumberFormat="1" applyFont="1" applyFill="1" applyBorder="1" applyAlignment="1" applyProtection="1">
      <alignment horizontal="left" vertical="center"/>
      <protection locked="0"/>
    </xf>
    <xf numFmtId="49" fontId="4" fillId="6" borderId="43" xfId="0" applyNumberFormat="1" applyFont="1" applyFill="1" applyBorder="1" applyAlignment="1" applyProtection="1">
      <alignment horizontal="left" vertical="center"/>
      <protection locked="0"/>
    </xf>
    <xf numFmtId="0" fontId="8" fillId="0" borderId="17" xfId="0" applyFont="1" applyBorder="1" applyAlignment="1" applyProtection="1">
      <alignment horizontal="center" vertical="center"/>
      <protection locked="0"/>
    </xf>
    <xf numFmtId="0" fontId="8" fillId="0" borderId="36" xfId="0" applyFont="1" applyBorder="1" applyAlignment="1" applyProtection="1">
      <alignment horizontal="center" vertical="center"/>
      <protection locked="0"/>
    </xf>
    <xf numFmtId="0" fontId="1" fillId="0" borderId="0" xfId="0" applyFont="1" applyBorder="1" applyAlignment="1" applyProtection="1">
      <alignment horizontal="center" vertical="center"/>
    </xf>
    <xf numFmtId="0" fontId="3" fillId="0" borderId="0" xfId="0" applyFont="1" applyAlignment="1" applyProtection="1">
      <alignment horizontal="left" vertical="center"/>
    </xf>
    <xf numFmtId="0" fontId="37" fillId="0" borderId="12" xfId="0" applyFont="1" applyBorder="1" applyAlignment="1">
      <alignment horizontal="center" vertical="center" wrapText="1"/>
    </xf>
    <xf numFmtId="0" fontId="37" fillId="0" borderId="31" xfId="0" applyFont="1" applyBorder="1" applyAlignment="1">
      <alignment horizontal="center" vertical="center" wrapText="1"/>
    </xf>
    <xf numFmtId="0" fontId="3" fillId="0" borderId="52" xfId="0" applyFont="1" applyFill="1" applyBorder="1" applyAlignment="1" applyProtection="1">
      <alignment horizontal="center" vertical="center" wrapText="1"/>
    </xf>
    <xf numFmtId="0" fontId="37" fillId="0" borderId="46" xfId="0" applyFont="1" applyBorder="1" applyAlignment="1">
      <alignment horizontal="center" vertical="center" wrapText="1"/>
    </xf>
    <xf numFmtId="0" fontId="37" fillId="0" borderId="10" xfId="0" applyFont="1" applyBorder="1" applyAlignment="1">
      <alignment horizontal="center" vertical="center" wrapText="1"/>
    </xf>
    <xf numFmtId="0" fontId="3" fillId="0" borderId="85" xfId="0" applyFont="1" applyBorder="1" applyAlignment="1" applyProtection="1">
      <alignment horizontal="center" vertical="center"/>
    </xf>
    <xf numFmtId="0" fontId="3" fillId="0" borderId="84" xfId="0" applyFont="1" applyBorder="1" applyAlignment="1" applyProtection="1">
      <alignment horizontal="center" vertical="center"/>
    </xf>
    <xf numFmtId="0" fontId="3" fillId="0" borderId="38" xfId="0" applyFont="1" applyFill="1" applyBorder="1" applyAlignment="1" applyProtection="1">
      <alignment horizontal="center" vertical="center" wrapText="1"/>
    </xf>
    <xf numFmtId="0" fontId="3" fillId="0" borderId="39" xfId="0" applyFont="1" applyFill="1" applyBorder="1" applyAlignment="1" applyProtection="1">
      <alignment horizontal="center" vertical="center" wrapText="1"/>
    </xf>
    <xf numFmtId="0" fontId="1" fillId="0" borderId="49" xfId="0" applyFont="1" applyFill="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1" fillId="0" borderId="50" xfId="0" applyFont="1" applyFill="1" applyBorder="1" applyAlignment="1" applyProtection="1">
      <alignment horizontal="center" vertical="center" wrapText="1"/>
    </xf>
    <xf numFmtId="0" fontId="4" fillId="0" borderId="49" xfId="0" applyFont="1" applyFill="1" applyBorder="1" applyAlignment="1" applyProtection="1">
      <alignment horizontal="center" vertical="center"/>
    </xf>
    <xf numFmtId="0" fontId="4" fillId="0" borderId="14"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169" fontId="4" fillId="0" borderId="37" xfId="2" applyNumberFormat="1" applyFont="1" applyFill="1" applyBorder="1" applyAlignment="1" applyProtection="1">
      <alignment horizontal="center" vertical="center" wrapText="1"/>
    </xf>
    <xf numFmtId="169" fontId="4" fillId="0" borderId="28" xfId="2" applyNumberFormat="1" applyFont="1" applyFill="1" applyBorder="1" applyAlignment="1" applyProtection="1">
      <alignment horizontal="center" vertical="center" wrapText="1"/>
    </xf>
    <xf numFmtId="0" fontId="9" fillId="0" borderId="37" xfId="0" applyFont="1" applyFill="1" applyBorder="1" applyAlignment="1" applyProtection="1">
      <alignment horizontal="center" vertical="center" wrapText="1"/>
    </xf>
    <xf numFmtId="0" fontId="9" fillId="0" borderId="51" xfId="0" applyFont="1" applyFill="1" applyBorder="1" applyAlignment="1" applyProtection="1">
      <alignment horizontal="center" vertical="center" wrapText="1"/>
    </xf>
    <xf numFmtId="49" fontId="2" fillId="6" borderId="43" xfId="0" applyNumberFormat="1" applyFont="1" applyFill="1" applyBorder="1" applyAlignment="1" applyProtection="1">
      <alignment horizontal="center" vertical="center"/>
      <protection locked="0"/>
    </xf>
    <xf numFmtId="49" fontId="2" fillId="6" borderId="8" xfId="0" applyNumberFormat="1" applyFont="1" applyFill="1" applyBorder="1" applyAlignment="1" applyProtection="1">
      <alignment horizontal="center" vertical="center"/>
      <protection locked="0"/>
    </xf>
    <xf numFmtId="0" fontId="2" fillId="0" borderId="0" xfId="0" applyFont="1" applyBorder="1" applyAlignment="1" applyProtection="1">
      <alignment horizontal="center" vertical="center" wrapText="1"/>
    </xf>
    <xf numFmtId="0" fontId="76" fillId="0" borderId="85" xfId="0" applyFont="1" applyBorder="1" applyAlignment="1">
      <alignment horizontal="center" vertical="center" wrapText="1"/>
    </xf>
    <xf numFmtId="0" fontId="76" fillId="0" borderId="84" xfId="0" applyFont="1" applyBorder="1" applyAlignment="1">
      <alignment horizontal="center" vertical="center" wrapText="1"/>
    </xf>
    <xf numFmtId="0" fontId="76" fillId="0" borderId="64" xfId="0" applyFont="1" applyBorder="1" applyAlignment="1">
      <alignment horizontal="center" vertical="center" wrapText="1"/>
    </xf>
    <xf numFmtId="0" fontId="76" fillId="0" borderId="66" xfId="0" applyFont="1" applyBorder="1" applyAlignment="1">
      <alignment horizontal="center" vertical="center" wrapText="1"/>
    </xf>
    <xf numFmtId="168" fontId="3" fillId="5" borderId="38" xfId="2" applyNumberFormat="1" applyFont="1" applyFill="1" applyBorder="1" applyAlignment="1" applyProtection="1">
      <alignment horizontal="center" vertical="center"/>
    </xf>
    <xf numFmtId="168" fontId="3" fillId="5" borderId="39" xfId="2" applyNumberFormat="1" applyFont="1" applyFill="1" applyBorder="1" applyAlignment="1" applyProtection="1">
      <alignment horizontal="center" vertical="center"/>
    </xf>
    <xf numFmtId="0" fontId="3" fillId="5" borderId="37" xfId="0" applyFont="1" applyFill="1" applyBorder="1" applyAlignment="1" applyProtection="1">
      <alignment horizontal="center" vertical="center"/>
    </xf>
    <xf numFmtId="0" fontId="3" fillId="5" borderId="28" xfId="0" applyFont="1" applyFill="1" applyBorder="1" applyAlignment="1" applyProtection="1">
      <alignment horizontal="center" vertical="center"/>
    </xf>
    <xf numFmtId="0" fontId="3" fillId="0" borderId="49" xfId="0" applyFont="1" applyBorder="1" applyAlignment="1" applyProtection="1">
      <alignment horizontal="center" vertical="center"/>
    </xf>
    <xf numFmtId="0" fontId="3" fillId="0" borderId="86" xfId="0" applyFont="1" applyBorder="1" applyAlignment="1" applyProtection="1">
      <alignment horizontal="center" vertical="center"/>
    </xf>
    <xf numFmtId="49" fontId="3" fillId="6" borderId="8"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center" vertical="center"/>
    </xf>
    <xf numFmtId="14" fontId="2" fillId="6" borderId="8" xfId="0" applyNumberFormat="1" applyFont="1" applyFill="1" applyBorder="1" applyAlignment="1" applyProtection="1">
      <alignment horizontal="center" vertical="center"/>
      <protection locked="0"/>
    </xf>
    <xf numFmtId="0" fontId="3" fillId="0" borderId="0" xfId="0" applyFont="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3" fillId="0" borderId="8" xfId="0" applyFont="1" applyBorder="1" applyAlignment="1" applyProtection="1">
      <alignment horizontal="center" vertical="center"/>
    </xf>
    <xf numFmtId="0" fontId="4" fillId="0" borderId="49"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50" xfId="0" applyFont="1" applyBorder="1" applyAlignment="1" applyProtection="1">
      <alignment horizontal="center" vertical="center"/>
    </xf>
    <xf numFmtId="166" fontId="4" fillId="3" borderId="49" xfId="0" applyNumberFormat="1" applyFont="1" applyFill="1" applyBorder="1" applyAlignment="1" applyProtection="1">
      <alignment horizontal="right" vertical="center"/>
    </xf>
    <xf numFmtId="166" fontId="4" fillId="3" borderId="50" xfId="0" applyNumberFormat="1" applyFont="1" applyFill="1" applyBorder="1" applyAlignment="1" applyProtection="1">
      <alignment horizontal="right" vertical="center"/>
    </xf>
    <xf numFmtId="169" fontId="22" fillId="0" borderId="37" xfId="2" applyNumberFormat="1" applyFont="1" applyFill="1" applyBorder="1" applyAlignment="1" applyProtection="1">
      <alignment horizontal="center" vertical="center" wrapText="1"/>
    </xf>
    <xf numFmtId="169" fontId="22" fillId="0" borderId="28" xfId="2" applyNumberFormat="1" applyFont="1" applyFill="1" applyBorder="1" applyAlignment="1" applyProtection="1">
      <alignment horizontal="center" vertical="center" wrapText="1"/>
    </xf>
    <xf numFmtId="0" fontId="68" fillId="0" borderId="46" xfId="0" applyFont="1" applyBorder="1" applyAlignment="1">
      <alignment horizontal="center" wrapText="1"/>
    </xf>
    <xf numFmtId="0" fontId="68" fillId="0" borderId="10" xfId="0" applyFont="1" applyBorder="1" applyAlignment="1">
      <alignment horizontal="center" wrapText="1"/>
    </xf>
    <xf numFmtId="0" fontId="50" fillId="0" borderId="38" xfId="0" applyFont="1" applyFill="1" applyBorder="1" applyAlignment="1" applyProtection="1">
      <alignment horizontal="center" vertical="center" wrapText="1"/>
    </xf>
    <xf numFmtId="0" fontId="50" fillId="0" borderId="39" xfId="0" applyFont="1" applyFill="1" applyBorder="1" applyAlignment="1" applyProtection="1">
      <alignment horizontal="center" vertical="center" wrapText="1"/>
    </xf>
    <xf numFmtId="0" fontId="68" fillId="0" borderId="12" xfId="0" applyFont="1" applyBorder="1" applyAlignment="1">
      <alignment horizontal="center" wrapText="1"/>
    </xf>
    <xf numFmtId="0" fontId="68" fillId="0" borderId="31" xfId="0" applyFont="1" applyBorder="1" applyAlignment="1">
      <alignment horizontal="center" wrapText="1"/>
    </xf>
    <xf numFmtId="0" fontId="50" fillId="0" borderId="52" xfId="0" applyFont="1" applyFill="1" applyBorder="1" applyAlignment="1" applyProtection="1">
      <alignment horizontal="center" vertical="center" wrapText="1"/>
    </xf>
    <xf numFmtId="168" fontId="50" fillId="5" borderId="38" xfId="2" applyNumberFormat="1" applyFont="1" applyFill="1" applyBorder="1" applyAlignment="1" applyProtection="1">
      <alignment horizontal="center" vertical="center"/>
    </xf>
    <xf numFmtId="168" fontId="50" fillId="5" borderId="39" xfId="2" applyNumberFormat="1" applyFont="1" applyFill="1" applyBorder="1" applyAlignment="1" applyProtection="1">
      <alignment horizontal="center" vertical="center"/>
    </xf>
    <xf numFmtId="9" fontId="50" fillId="5" borderId="85" xfId="4" applyFont="1" applyFill="1" applyBorder="1" applyAlignment="1" applyProtection="1">
      <alignment horizontal="center" vertical="center"/>
    </xf>
    <xf numFmtId="9" fontId="50" fillId="5" borderId="64" xfId="4" applyFont="1" applyFill="1" applyBorder="1" applyAlignment="1" applyProtection="1">
      <alignment horizontal="center" vertical="center"/>
    </xf>
    <xf numFmtId="0" fontId="0" fillId="0" borderId="0" xfId="0" applyAlignment="1">
      <alignment horizontal="left" vertical="center"/>
    </xf>
    <xf numFmtId="0" fontId="13" fillId="0" borderId="19" xfId="0" applyFont="1" applyFill="1" applyBorder="1" applyAlignment="1" applyProtection="1">
      <alignment horizontal="right" vertical="center"/>
    </xf>
    <xf numFmtId="0" fontId="13" fillId="0" borderId="43" xfId="0" applyFont="1" applyFill="1" applyBorder="1" applyAlignment="1" applyProtection="1">
      <alignment horizontal="right" vertical="center"/>
    </xf>
    <xf numFmtId="0" fontId="13" fillId="0" borderId="4" xfId="0" applyFont="1" applyFill="1" applyBorder="1" applyAlignment="1" applyProtection="1">
      <alignment horizontal="right" vertical="center"/>
    </xf>
    <xf numFmtId="0" fontId="17" fillId="0" borderId="0" xfId="0" applyFont="1" applyAlignment="1" applyProtection="1">
      <alignment horizontal="center" vertical="center"/>
    </xf>
    <xf numFmtId="0" fontId="14" fillId="0" borderId="0" xfId="0" applyFont="1" applyFill="1" applyBorder="1" applyAlignment="1" applyProtection="1">
      <alignment horizontal="center" vertical="center"/>
    </xf>
    <xf numFmtId="0" fontId="14" fillId="6" borderId="8" xfId="0" applyFont="1" applyFill="1" applyBorder="1" applyAlignment="1" applyProtection="1">
      <alignment horizontal="left" vertical="center"/>
      <protection locked="0"/>
    </xf>
    <xf numFmtId="0" fontId="14" fillId="6" borderId="8" xfId="0" applyFont="1" applyFill="1" applyBorder="1" applyAlignment="1" applyProtection="1">
      <alignment horizontal="left" vertical="center"/>
    </xf>
    <xf numFmtId="49" fontId="14" fillId="6" borderId="43" xfId="0" applyNumberFormat="1" applyFont="1" applyFill="1" applyBorder="1" applyAlignment="1" applyProtection="1">
      <alignment horizontal="left" vertical="center"/>
    </xf>
    <xf numFmtId="49" fontId="14" fillId="6" borderId="8" xfId="0" applyNumberFormat="1" applyFont="1" applyFill="1" applyBorder="1" applyAlignment="1" applyProtection="1">
      <alignment horizontal="left" vertical="center"/>
    </xf>
    <xf numFmtId="49" fontId="14" fillId="6" borderId="8" xfId="0" applyNumberFormat="1" applyFont="1" applyFill="1" applyBorder="1" applyAlignment="1" applyProtection="1">
      <alignment horizontal="left" vertical="center"/>
      <protection hidden="1"/>
    </xf>
    <xf numFmtId="0" fontId="11" fillId="0" borderId="19" xfId="0" applyFont="1" applyFill="1" applyBorder="1" applyAlignment="1" applyProtection="1">
      <alignment horizontal="left" vertical="center" wrapText="1"/>
    </xf>
    <xf numFmtId="0" fontId="11" fillId="0" borderId="43" xfId="0" applyFont="1" applyFill="1" applyBorder="1" applyAlignment="1" applyProtection="1">
      <alignment horizontal="left" vertical="center" wrapText="1"/>
    </xf>
    <xf numFmtId="0" fontId="11" fillId="0" borderId="4" xfId="0" applyFont="1" applyFill="1" applyBorder="1" applyAlignment="1" applyProtection="1">
      <alignment horizontal="left" vertical="center" wrapText="1"/>
    </xf>
    <xf numFmtId="0" fontId="2" fillId="0" borderId="40" xfId="3" applyFont="1" applyBorder="1" applyAlignment="1" applyProtection="1">
      <alignment horizontal="center" vertical="center"/>
    </xf>
    <xf numFmtId="0" fontId="3" fillId="3" borderId="0" xfId="3" applyFont="1" applyFill="1" applyBorder="1" applyAlignment="1" applyProtection="1">
      <alignment horizontal="center" vertical="center"/>
    </xf>
    <xf numFmtId="166" fontId="4" fillId="3" borderId="14" xfId="0" applyNumberFormat="1" applyFont="1" applyFill="1" applyBorder="1" applyAlignment="1" applyProtection="1">
      <alignment horizontal="right" vertical="center"/>
    </xf>
    <xf numFmtId="0" fontId="11" fillId="0" borderId="3" xfId="3" applyFont="1" applyFill="1" applyBorder="1" applyAlignment="1">
      <alignment horizontal="left" vertical="center"/>
    </xf>
    <xf numFmtId="0" fontId="1" fillId="0" borderId="0" xfId="3" applyFont="1" applyAlignment="1" applyProtection="1">
      <alignment horizontal="center" vertical="center"/>
    </xf>
    <xf numFmtId="49" fontId="11" fillId="6" borderId="3" xfId="3" applyNumberFormat="1" applyFont="1" applyFill="1" applyBorder="1" applyAlignment="1" applyProtection="1">
      <alignment horizontal="left" vertical="center"/>
      <protection locked="0"/>
    </xf>
    <xf numFmtId="0" fontId="11" fillId="0" borderId="41" xfId="3" applyFont="1" applyFill="1" applyBorder="1" applyAlignment="1" applyProtection="1">
      <alignment horizontal="left" vertical="center"/>
    </xf>
    <xf numFmtId="0" fontId="11" fillId="0" borderId="8" xfId="3" applyFont="1" applyFill="1" applyBorder="1" applyAlignment="1" applyProtection="1">
      <alignment horizontal="left" vertical="center"/>
    </xf>
    <xf numFmtId="0" fontId="11" fillId="0" borderId="4" xfId="3" applyFont="1" applyFill="1" applyBorder="1" applyAlignment="1" applyProtection="1">
      <alignment horizontal="left" vertical="center"/>
    </xf>
    <xf numFmtId="0" fontId="11" fillId="0" borderId="0" xfId="3" applyFont="1" applyAlignment="1" applyProtection="1">
      <alignment horizontal="center" vertical="center" wrapText="1"/>
    </xf>
    <xf numFmtId="49" fontId="11" fillId="6" borderId="19" xfId="3" applyNumberFormat="1" applyFont="1" applyFill="1" applyBorder="1" applyAlignment="1" applyProtection="1">
      <alignment horizontal="left" vertical="center"/>
      <protection locked="0"/>
    </xf>
    <xf numFmtId="49" fontId="11" fillId="6" borderId="43" xfId="3" applyNumberFormat="1" applyFont="1" applyFill="1" applyBorder="1" applyAlignment="1" applyProtection="1">
      <alignment horizontal="left" vertical="center"/>
      <protection locked="0"/>
    </xf>
    <xf numFmtId="49" fontId="11" fillId="6" borderId="4" xfId="3" applyNumberFormat="1" applyFont="1" applyFill="1" applyBorder="1" applyAlignment="1" applyProtection="1">
      <alignment horizontal="left" vertical="center"/>
      <protection locked="0"/>
    </xf>
    <xf numFmtId="164" fontId="11" fillId="6" borderId="3" xfId="3" applyNumberFormat="1" applyFont="1" applyFill="1" applyBorder="1" applyAlignment="1" applyProtection="1">
      <alignment horizontal="left" vertical="center"/>
      <protection locked="0"/>
    </xf>
    <xf numFmtId="164" fontId="10" fillId="0" borderId="19" xfId="3" applyNumberFormat="1" applyFont="1" applyFill="1" applyBorder="1" applyAlignment="1" applyProtection="1">
      <alignment horizontal="left" vertical="center"/>
    </xf>
    <xf numFmtId="164" fontId="10" fillId="0" borderId="4" xfId="3" applyNumberFormat="1" applyFont="1" applyFill="1" applyBorder="1" applyAlignment="1" applyProtection="1">
      <alignment horizontal="left" vertical="center"/>
    </xf>
    <xf numFmtId="0" fontId="10" fillId="0" borderId="3" xfId="3" applyFont="1" applyFill="1" applyBorder="1" applyAlignment="1" applyProtection="1">
      <alignment horizontal="left" vertical="center"/>
    </xf>
    <xf numFmtId="0" fontId="11" fillId="0" borderId="19" xfId="0" applyFont="1" applyFill="1" applyBorder="1" applyAlignment="1" applyProtection="1">
      <alignment horizontal="left" vertical="center"/>
    </xf>
    <xf numFmtId="0" fontId="11" fillId="0" borderId="43" xfId="0" applyFont="1" applyFill="1" applyBorder="1" applyAlignment="1" applyProtection="1">
      <alignment horizontal="left" vertical="center"/>
    </xf>
    <xf numFmtId="0" fontId="11" fillId="0" borderId="4" xfId="0" applyFont="1" applyFill="1" applyBorder="1" applyAlignment="1" applyProtection="1">
      <alignment horizontal="left" vertical="center"/>
    </xf>
    <xf numFmtId="0" fontId="43" fillId="0" borderId="0" xfId="3" applyFont="1" applyAlignment="1" applyProtection="1">
      <alignment horizontal="center" vertical="center" wrapText="1"/>
    </xf>
    <xf numFmtId="0" fontId="11" fillId="0" borderId="19" xfId="3" applyFont="1" applyFill="1" applyBorder="1" applyAlignment="1" applyProtection="1">
      <alignment horizontal="left" vertical="center"/>
    </xf>
    <xf numFmtId="0" fontId="11" fillId="0" borderId="43" xfId="3" applyFont="1" applyFill="1" applyBorder="1" applyAlignment="1" applyProtection="1">
      <alignment horizontal="left" vertical="center"/>
    </xf>
    <xf numFmtId="49" fontId="10" fillId="0" borderId="3" xfId="0" applyNumberFormat="1" applyFont="1" applyBorder="1" applyAlignment="1" applyProtection="1">
      <alignment horizontal="left" vertical="center"/>
    </xf>
    <xf numFmtId="0" fontId="29" fillId="0" borderId="19" xfId="0" applyFont="1" applyBorder="1" applyAlignment="1" applyProtection="1">
      <alignment horizontal="right"/>
    </xf>
    <xf numFmtId="0" fontId="29" fillId="0" borderId="43" xfId="0" applyFont="1" applyBorder="1" applyAlignment="1" applyProtection="1">
      <alignment horizontal="right"/>
    </xf>
    <xf numFmtId="0" fontId="29" fillId="0" borderId="4" xfId="0" applyFont="1" applyBorder="1" applyAlignment="1" applyProtection="1">
      <alignment horizontal="right"/>
    </xf>
    <xf numFmtId="0" fontId="12" fillId="0" borderId="19" xfId="0" applyFont="1" applyFill="1" applyBorder="1" applyAlignment="1" applyProtection="1">
      <alignment horizontal="right" vertical="center"/>
    </xf>
    <xf numFmtId="0" fontId="12" fillId="0" borderId="43" xfId="0" applyFont="1" applyFill="1" applyBorder="1" applyAlignment="1" applyProtection="1">
      <alignment horizontal="right" vertical="center"/>
    </xf>
    <xf numFmtId="0" fontId="12" fillId="0" borderId="4" xfId="0" applyFont="1" applyFill="1" applyBorder="1" applyAlignment="1" applyProtection="1">
      <alignment horizontal="right" vertical="center"/>
    </xf>
    <xf numFmtId="0" fontId="17" fillId="0" borderId="0" xfId="0" applyFont="1" applyFill="1" applyBorder="1" applyAlignment="1" applyProtection="1">
      <alignment horizontal="center" vertical="center" wrapText="1"/>
    </xf>
    <xf numFmtId="0" fontId="48" fillId="0" borderId="0" xfId="0" applyFont="1" applyBorder="1" applyAlignment="1" applyProtection="1">
      <alignment horizontal="left" vertical="center"/>
    </xf>
    <xf numFmtId="14" fontId="17" fillId="6" borderId="19" xfId="0" applyNumberFormat="1" applyFont="1" applyFill="1" applyBorder="1" applyAlignment="1" applyProtection="1">
      <alignment horizontal="left" vertical="center" wrapText="1"/>
      <protection locked="0"/>
    </xf>
    <xf numFmtId="14" fontId="17" fillId="6" borderId="43" xfId="0" applyNumberFormat="1" applyFont="1" applyFill="1" applyBorder="1" applyAlignment="1" applyProtection="1">
      <alignment horizontal="left" vertical="center" wrapText="1"/>
      <protection locked="0"/>
    </xf>
    <xf numFmtId="14" fontId="17" fillId="6" borderId="4" xfId="0" applyNumberFormat="1" applyFont="1" applyFill="1" applyBorder="1" applyAlignment="1" applyProtection="1">
      <alignment horizontal="left" vertical="center" wrapText="1"/>
      <protection locked="0"/>
    </xf>
    <xf numFmtId="0" fontId="11" fillId="0" borderId="3" xfId="3" applyFont="1" applyFill="1" applyBorder="1" applyAlignment="1" applyProtection="1">
      <alignment horizontal="right" vertical="center"/>
    </xf>
    <xf numFmtId="164" fontId="11" fillId="6" borderId="19" xfId="3" applyNumberFormat="1" applyFont="1" applyFill="1" applyBorder="1" applyAlignment="1" applyProtection="1">
      <alignment horizontal="left" vertical="center"/>
      <protection locked="0"/>
    </xf>
    <xf numFmtId="164" fontId="11" fillId="6" borderId="43" xfId="3" applyNumberFormat="1" applyFont="1" applyFill="1" applyBorder="1" applyAlignment="1" applyProtection="1">
      <alignment horizontal="left" vertical="center"/>
      <protection locked="0"/>
    </xf>
    <xf numFmtId="164" fontId="11" fillId="6" borderId="4" xfId="3" applyNumberFormat="1" applyFont="1" applyFill="1" applyBorder="1" applyAlignment="1" applyProtection="1">
      <alignment horizontal="left" vertical="center"/>
      <protection locked="0"/>
    </xf>
    <xf numFmtId="0" fontId="26" fillId="0" borderId="0" xfId="3" applyFont="1" applyAlignment="1" applyProtection="1">
      <alignment horizontal="center" vertical="center" wrapText="1"/>
    </xf>
    <xf numFmtId="0" fontId="7" fillId="0" borderId="0" xfId="3" applyFont="1" applyAlignment="1" applyProtection="1">
      <alignment horizontal="center" vertical="center" wrapText="1"/>
    </xf>
    <xf numFmtId="166" fontId="4" fillId="3" borderId="35" xfId="0" applyNumberFormat="1" applyFont="1" applyFill="1" applyBorder="1" applyAlignment="1" applyProtection="1">
      <alignment horizontal="right" vertical="center"/>
    </xf>
    <xf numFmtId="166" fontId="4" fillId="3" borderId="39" xfId="0" applyNumberFormat="1" applyFont="1" applyFill="1" applyBorder="1" applyAlignment="1" applyProtection="1">
      <alignment horizontal="right" vertical="center"/>
    </xf>
    <xf numFmtId="166" fontId="4" fillId="3" borderId="44" xfId="0" applyNumberFormat="1" applyFont="1" applyFill="1" applyBorder="1" applyAlignment="1" applyProtection="1">
      <alignment horizontal="right" vertical="center"/>
    </xf>
    <xf numFmtId="0" fontId="4" fillId="0" borderId="46" xfId="0" applyFont="1" applyFill="1" applyBorder="1" applyAlignment="1" applyProtection="1">
      <alignment horizontal="center" vertical="center" wrapText="1"/>
    </xf>
    <xf numFmtId="0" fontId="4" fillId="0" borderId="30" xfId="0" applyFont="1" applyFill="1" applyBorder="1" applyAlignment="1" applyProtection="1">
      <alignment horizontal="center" vertical="center" wrapText="1"/>
    </xf>
    <xf numFmtId="0" fontId="4" fillId="0" borderId="42" xfId="0" applyFont="1" applyFill="1" applyBorder="1" applyAlignment="1" applyProtection="1">
      <alignment horizontal="center" vertical="center" wrapText="1"/>
    </xf>
    <xf numFmtId="0" fontId="4" fillId="0" borderId="31" xfId="0" applyFont="1" applyFill="1" applyBorder="1" applyAlignment="1" applyProtection="1">
      <alignment horizontal="center" vertical="center" wrapText="1"/>
    </xf>
    <xf numFmtId="0" fontId="9" fillId="0" borderId="45" xfId="0" applyFont="1" applyFill="1" applyBorder="1" applyAlignment="1" applyProtection="1">
      <alignment horizontal="center" vertical="center" wrapText="1"/>
    </xf>
    <xf numFmtId="0" fontId="9" fillId="0" borderId="32" xfId="0" applyFont="1" applyFill="1" applyBorder="1" applyAlignment="1" applyProtection="1">
      <alignment horizontal="center" vertical="center" wrapText="1"/>
    </xf>
    <xf numFmtId="0" fontId="11" fillId="0" borderId="3" xfId="3" applyFont="1" applyFill="1" applyBorder="1" applyAlignment="1" applyProtection="1">
      <alignment horizontal="left" vertical="center"/>
    </xf>
    <xf numFmtId="0" fontId="4" fillId="0" borderId="10" xfId="0" applyFont="1" applyFill="1" applyBorder="1" applyAlignment="1" applyProtection="1">
      <alignment horizontal="center" vertical="center" wrapText="1"/>
    </xf>
    <xf numFmtId="0" fontId="4" fillId="0" borderId="11" xfId="0" applyFont="1" applyFill="1" applyBorder="1" applyAlignment="1" applyProtection="1">
      <alignment horizontal="center" vertical="center" wrapText="1"/>
    </xf>
    <xf numFmtId="0" fontId="10" fillId="0" borderId="13" xfId="0" applyNumberFormat="1" applyFont="1" applyBorder="1" applyAlignment="1" applyProtection="1">
      <alignment horizontal="left" vertical="center"/>
    </xf>
    <xf numFmtId="0" fontId="10" fillId="0" borderId="0" xfId="0" applyNumberFormat="1" applyFont="1" applyBorder="1" applyAlignment="1" applyProtection="1">
      <alignment horizontal="left" vertical="center"/>
    </xf>
    <xf numFmtId="166" fontId="4" fillId="3" borderId="64" xfId="0" applyNumberFormat="1" applyFont="1" applyFill="1" applyBorder="1" applyAlignment="1" applyProtection="1">
      <alignment horizontal="center" vertical="center"/>
    </xf>
    <xf numFmtId="166" fontId="4" fillId="3" borderId="63" xfId="0" applyNumberFormat="1" applyFont="1" applyFill="1" applyBorder="1" applyAlignment="1" applyProtection="1">
      <alignment horizontal="center" vertical="center"/>
    </xf>
    <xf numFmtId="166" fontId="4" fillId="3" borderId="62" xfId="0" applyNumberFormat="1" applyFont="1" applyFill="1" applyBorder="1" applyAlignment="1" applyProtection="1">
      <alignment horizontal="center" vertical="center"/>
    </xf>
    <xf numFmtId="0" fontId="9" fillId="0" borderId="27" xfId="0" applyFont="1" applyFill="1" applyBorder="1" applyAlignment="1" applyProtection="1">
      <alignment horizontal="center" vertical="center" wrapText="1"/>
    </xf>
    <xf numFmtId="0" fontId="2" fillId="0" borderId="0" xfId="3" applyFont="1" applyBorder="1" applyAlignment="1" applyProtection="1">
      <alignment horizontal="center" vertical="center"/>
    </xf>
    <xf numFmtId="166" fontId="4" fillId="3" borderId="76" xfId="0" applyNumberFormat="1" applyFont="1" applyFill="1" applyBorder="1" applyAlignment="1" applyProtection="1">
      <alignment horizontal="right" vertical="center"/>
    </xf>
    <xf numFmtId="166" fontId="4" fillId="3" borderId="43" xfId="0" applyNumberFormat="1" applyFont="1" applyFill="1" applyBorder="1" applyAlignment="1" applyProtection="1">
      <alignment horizontal="right" vertical="center"/>
    </xf>
    <xf numFmtId="166" fontId="4" fillId="3" borderId="69" xfId="0" applyNumberFormat="1" applyFont="1" applyFill="1" applyBorder="1" applyAlignment="1" applyProtection="1">
      <alignment horizontal="right" vertical="center"/>
    </xf>
    <xf numFmtId="166" fontId="4" fillId="3" borderId="64" xfId="0" applyNumberFormat="1" applyFont="1" applyFill="1" applyBorder="1" applyAlignment="1" applyProtection="1">
      <alignment horizontal="right" vertical="center"/>
    </xf>
    <xf numFmtId="166" fontId="4" fillId="3" borderId="63" xfId="0" applyNumberFormat="1" applyFont="1" applyFill="1" applyBorder="1" applyAlignment="1" applyProtection="1">
      <alignment horizontal="right" vertical="center"/>
    </xf>
    <xf numFmtId="166" fontId="4" fillId="3" borderId="62" xfId="0" applyNumberFormat="1" applyFont="1" applyFill="1" applyBorder="1" applyAlignment="1" applyProtection="1">
      <alignment horizontal="right" vertical="center"/>
    </xf>
    <xf numFmtId="166" fontId="4" fillId="3" borderId="77" xfId="0" applyNumberFormat="1" applyFont="1" applyFill="1" applyBorder="1" applyAlignment="1" applyProtection="1">
      <alignment horizontal="right" vertical="center"/>
    </xf>
    <xf numFmtId="166" fontId="4" fillId="3" borderId="78" xfId="0" applyNumberFormat="1" applyFont="1" applyFill="1" applyBorder="1" applyAlignment="1" applyProtection="1">
      <alignment horizontal="right" vertical="center"/>
    </xf>
    <xf numFmtId="166" fontId="4" fillId="3" borderId="79" xfId="0" applyNumberFormat="1" applyFont="1" applyFill="1" applyBorder="1" applyAlignment="1" applyProtection="1">
      <alignment horizontal="right" vertical="center"/>
    </xf>
    <xf numFmtId="0" fontId="9" fillId="0" borderId="0" xfId="3" applyFont="1" applyBorder="1" applyAlignment="1" applyProtection="1">
      <alignment horizontal="center" vertical="center"/>
    </xf>
    <xf numFmtId="166" fontId="4" fillId="3" borderId="80" xfId="0" applyNumberFormat="1" applyFont="1" applyFill="1" applyBorder="1" applyAlignment="1" applyProtection="1">
      <alignment horizontal="right" vertical="center"/>
    </xf>
    <xf numFmtId="166" fontId="4" fillId="3" borderId="81" xfId="0" applyNumberFormat="1" applyFont="1" applyFill="1" applyBorder="1" applyAlignment="1" applyProtection="1">
      <alignment horizontal="right" vertical="center"/>
    </xf>
    <xf numFmtId="166" fontId="4" fillId="3" borderId="73" xfId="0" applyNumberFormat="1" applyFont="1" applyFill="1" applyBorder="1" applyAlignment="1" applyProtection="1">
      <alignment horizontal="right" vertical="center"/>
    </xf>
    <xf numFmtId="0" fontId="4" fillId="0" borderId="34" xfId="0" applyFont="1" applyFill="1" applyBorder="1" applyAlignment="1" applyProtection="1">
      <alignment horizontal="center" vertical="center" wrapText="1"/>
    </xf>
    <xf numFmtId="0" fontId="4" fillId="0" borderId="82" xfId="0" applyFont="1" applyFill="1" applyBorder="1" applyAlignment="1" applyProtection="1">
      <alignment horizontal="center" vertical="center" wrapText="1"/>
    </xf>
    <xf numFmtId="0" fontId="4" fillId="0" borderId="38" xfId="0" applyFont="1" applyFill="1" applyBorder="1" applyAlignment="1" applyProtection="1">
      <alignment horizontal="center" vertical="center" wrapText="1"/>
    </xf>
    <xf numFmtId="0" fontId="4" fillId="0" borderId="52" xfId="0" applyFont="1" applyFill="1" applyBorder="1" applyAlignment="1" applyProtection="1">
      <alignment horizontal="center" vertical="center" wrapText="1"/>
    </xf>
    <xf numFmtId="0" fontId="9" fillId="0" borderId="38" xfId="0" applyFont="1" applyFill="1" applyBorder="1" applyAlignment="1" applyProtection="1">
      <alignment horizontal="center" vertical="center" wrapText="1"/>
    </xf>
    <xf numFmtId="0" fontId="9" fillId="0" borderId="52" xfId="0" applyFont="1" applyFill="1" applyBorder="1" applyAlignment="1" applyProtection="1">
      <alignment horizontal="center" vertical="center" wrapText="1"/>
    </xf>
    <xf numFmtId="0" fontId="2" fillId="0" borderId="0" xfId="3" applyFont="1" applyAlignment="1">
      <alignment vertical="justify" wrapText="1"/>
    </xf>
    <xf numFmtId="0" fontId="2" fillId="0" borderId="40" xfId="3" applyFont="1" applyBorder="1" applyAlignment="1">
      <alignment horizontal="center" vertical="center"/>
    </xf>
    <xf numFmtId="0" fontId="2" fillId="0" borderId="0" xfId="3" applyFont="1" applyAlignment="1">
      <alignment horizontal="center" vertical="center"/>
    </xf>
    <xf numFmtId="0" fontId="11" fillId="0" borderId="3" xfId="0" applyFont="1" applyFill="1" applyBorder="1" applyAlignment="1">
      <alignment horizontal="left" vertical="center"/>
    </xf>
    <xf numFmtId="164" fontId="11" fillId="6" borderId="3" xfId="0" applyNumberFormat="1" applyFont="1" applyFill="1" applyBorder="1" applyAlignment="1" applyProtection="1">
      <alignment horizontal="left" vertical="center"/>
      <protection locked="0"/>
    </xf>
    <xf numFmtId="0" fontId="11" fillId="0" borderId="3" xfId="0" applyFont="1" applyFill="1" applyBorder="1" applyAlignment="1">
      <alignment horizontal="left" vertical="center" wrapText="1"/>
    </xf>
    <xf numFmtId="0" fontId="11" fillId="6" borderId="3" xfId="0" applyFont="1" applyFill="1" applyBorder="1" applyAlignment="1" applyProtection="1">
      <alignment horizontal="left" vertical="center" wrapText="1"/>
      <protection locked="0"/>
    </xf>
    <xf numFmtId="0" fontId="9" fillId="0" borderId="0" xfId="3" applyFont="1" applyBorder="1" applyAlignment="1">
      <alignment horizontal="center" vertical="center"/>
    </xf>
    <xf numFmtId="0" fontId="11" fillId="6" borderId="19" xfId="3" applyFont="1" applyFill="1" applyBorder="1" applyAlignment="1" applyProtection="1">
      <alignment horizontal="center" vertical="center"/>
      <protection locked="0"/>
    </xf>
    <xf numFmtId="0" fontId="11" fillId="6" borderId="43" xfId="3" applyFont="1" applyFill="1" applyBorder="1" applyAlignment="1" applyProtection="1">
      <alignment horizontal="center" vertical="center"/>
      <protection locked="0"/>
    </xf>
    <xf numFmtId="0" fontId="11" fillId="6" borderId="4" xfId="3" applyFont="1" applyFill="1" applyBorder="1" applyAlignment="1" applyProtection="1">
      <alignment horizontal="center" vertical="center"/>
      <protection locked="0"/>
    </xf>
    <xf numFmtId="0" fontId="11" fillId="0" borderId="19" xfId="0" applyFont="1" applyFill="1" applyBorder="1" applyAlignment="1">
      <alignment horizontal="left" vertical="center"/>
    </xf>
    <xf numFmtId="0" fontId="11" fillId="0" borderId="43" xfId="0" applyFont="1" applyFill="1" applyBorder="1" applyAlignment="1">
      <alignment horizontal="left" vertical="center"/>
    </xf>
    <xf numFmtId="0" fontId="11" fillId="0" borderId="4" xfId="0" applyFont="1" applyFill="1" applyBorder="1" applyAlignment="1">
      <alignment horizontal="left" vertical="center"/>
    </xf>
    <xf numFmtId="164" fontId="11" fillId="6" borderId="19" xfId="0" applyNumberFormat="1" applyFont="1" applyFill="1" applyBorder="1" applyAlignment="1" applyProtection="1">
      <alignment horizontal="center" vertical="center"/>
      <protection locked="0"/>
    </xf>
    <xf numFmtId="164" fontId="11" fillId="6" borderId="43" xfId="0" applyNumberFormat="1" applyFont="1" applyFill="1" applyBorder="1" applyAlignment="1" applyProtection="1">
      <alignment horizontal="center" vertical="center"/>
      <protection locked="0"/>
    </xf>
    <xf numFmtId="164" fontId="11" fillId="6" borderId="4" xfId="0" applyNumberFormat="1" applyFont="1" applyFill="1" applyBorder="1" applyAlignment="1" applyProtection="1">
      <alignment horizontal="center" vertical="center"/>
      <protection locked="0"/>
    </xf>
    <xf numFmtId="0" fontId="11" fillId="6" borderId="19" xfId="0" applyNumberFormat="1" applyFont="1" applyFill="1" applyBorder="1" applyAlignment="1" applyProtection="1">
      <alignment horizontal="center" vertical="center"/>
      <protection locked="0"/>
    </xf>
    <xf numFmtId="0" fontId="11" fillId="6" borderId="43" xfId="0" applyNumberFormat="1" applyFont="1" applyFill="1" applyBorder="1" applyAlignment="1" applyProtection="1">
      <alignment horizontal="center" vertical="center"/>
      <protection locked="0"/>
    </xf>
    <xf numFmtId="0" fontId="11" fillId="6" borderId="4" xfId="0" applyNumberFormat="1" applyFont="1" applyFill="1" applyBorder="1" applyAlignment="1" applyProtection="1">
      <alignment horizontal="center" vertical="center"/>
      <protection locked="0"/>
    </xf>
    <xf numFmtId="0" fontId="11" fillId="0" borderId="19" xfId="0" applyFont="1" applyFill="1" applyBorder="1" applyAlignment="1">
      <alignment horizontal="left" vertical="center" wrapText="1"/>
    </xf>
    <xf numFmtId="0" fontId="11" fillId="0" borderId="4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1" fillId="6" borderId="19" xfId="0" applyFont="1" applyFill="1" applyBorder="1" applyAlignment="1" applyProtection="1">
      <alignment horizontal="center" vertical="center" wrapText="1"/>
      <protection locked="0"/>
    </xf>
    <xf numFmtId="0" fontId="11" fillId="6" borderId="43" xfId="0" applyFont="1" applyFill="1" applyBorder="1" applyAlignment="1" applyProtection="1">
      <alignment horizontal="center" vertical="center" wrapText="1"/>
      <protection locked="0"/>
    </xf>
    <xf numFmtId="0" fontId="11" fillId="6" borderId="4" xfId="0" applyFont="1" applyFill="1" applyBorder="1" applyAlignment="1" applyProtection="1">
      <alignment horizontal="center" vertical="center" wrapText="1"/>
      <protection locked="0"/>
    </xf>
    <xf numFmtId="0" fontId="11" fillId="0" borderId="19" xfId="3" applyFont="1" applyFill="1" applyBorder="1" applyAlignment="1">
      <alignment horizontal="left" vertical="center"/>
    </xf>
    <xf numFmtId="0" fontId="11" fillId="0" borderId="43" xfId="3" applyFont="1" applyFill="1" applyBorder="1" applyAlignment="1">
      <alignment horizontal="left" vertical="center"/>
    </xf>
    <xf numFmtId="0" fontId="11" fillId="0" borderId="4" xfId="3" applyFont="1" applyFill="1" applyBorder="1" applyAlignment="1">
      <alignment horizontal="left" vertical="center"/>
    </xf>
    <xf numFmtId="0" fontId="11" fillId="3" borderId="19" xfId="0" applyFont="1" applyFill="1" applyBorder="1" applyAlignment="1">
      <alignment horizontal="left" wrapText="1"/>
    </xf>
    <xf numFmtId="0" fontId="11" fillId="3" borderId="43" xfId="0" applyFont="1" applyFill="1" applyBorder="1" applyAlignment="1">
      <alignment horizontal="left" wrapText="1"/>
    </xf>
    <xf numFmtId="0" fontId="11" fillId="3" borderId="4" xfId="0" applyFont="1" applyFill="1" applyBorder="1" applyAlignment="1">
      <alignment horizontal="left" wrapText="1"/>
    </xf>
    <xf numFmtId="0" fontId="11" fillId="3" borderId="19" xfId="3" applyFont="1" applyFill="1" applyBorder="1" applyAlignment="1">
      <alignment horizontal="left" vertical="center"/>
    </xf>
    <xf numFmtId="0" fontId="11" fillId="3" borderId="43" xfId="3" applyFont="1" applyFill="1" applyBorder="1" applyAlignment="1">
      <alignment horizontal="left" vertical="center"/>
    </xf>
    <xf numFmtId="0" fontId="11" fillId="3" borderId="4" xfId="3" applyFont="1" applyFill="1" applyBorder="1" applyAlignment="1">
      <alignment horizontal="left" vertical="center"/>
    </xf>
    <xf numFmtId="0" fontId="11" fillId="3" borderId="19" xfId="0" applyFont="1" applyFill="1" applyBorder="1" applyAlignment="1">
      <alignment horizontal="left" vertical="center"/>
    </xf>
    <xf numFmtId="0" fontId="11" fillId="3" borderId="43" xfId="0" applyFont="1" applyFill="1" applyBorder="1" applyAlignment="1">
      <alignment horizontal="left" vertical="center"/>
    </xf>
    <xf numFmtId="0" fontId="11" fillId="3" borderId="4" xfId="0" applyFont="1" applyFill="1" applyBorder="1" applyAlignment="1">
      <alignment horizontal="left" vertical="center"/>
    </xf>
    <xf numFmtId="0" fontId="1" fillId="0" borderId="8" xfId="3" applyFont="1" applyFill="1" applyBorder="1" applyAlignment="1">
      <alignment horizontal="center" vertical="center"/>
    </xf>
    <xf numFmtId="0" fontId="11" fillId="6" borderId="3" xfId="0" applyNumberFormat="1" applyFont="1" applyFill="1" applyBorder="1" applyAlignment="1" applyProtection="1">
      <alignment horizontal="left" vertical="center"/>
      <protection locked="0"/>
    </xf>
    <xf numFmtId="0" fontId="11" fillId="6" borderId="19" xfId="0" applyFont="1" applyFill="1" applyBorder="1" applyAlignment="1" applyProtection="1">
      <alignment horizontal="left" vertical="center" wrapText="1"/>
      <protection locked="0"/>
    </xf>
    <xf numFmtId="0" fontId="11" fillId="6" borderId="43" xfId="0" applyFont="1" applyFill="1" applyBorder="1" applyAlignment="1" applyProtection="1">
      <alignment horizontal="left" vertical="center" wrapText="1"/>
      <protection locked="0"/>
    </xf>
    <xf numFmtId="0" fontId="11" fillId="6" borderId="4" xfId="0" applyFont="1" applyFill="1" applyBorder="1" applyAlignment="1" applyProtection="1">
      <alignment horizontal="left" vertical="center" wrapText="1"/>
      <protection locked="0"/>
    </xf>
    <xf numFmtId="166" fontId="4" fillId="3" borderId="49" xfId="0" applyNumberFormat="1" applyFont="1" applyFill="1" applyBorder="1" applyAlignment="1" applyProtection="1">
      <alignment horizontal="center" vertical="center"/>
    </xf>
    <xf numFmtId="166" fontId="4" fillId="3" borderId="14" xfId="0" applyNumberFormat="1" applyFont="1" applyFill="1" applyBorder="1" applyAlignment="1" applyProtection="1">
      <alignment horizontal="center" vertical="center"/>
    </xf>
    <xf numFmtId="0" fontId="1" fillId="0" borderId="0" xfId="3" applyFont="1" applyAlignment="1">
      <alignment horizontal="center" vertical="center"/>
    </xf>
    <xf numFmtId="0" fontId="11" fillId="0" borderId="0" xfId="3" applyFont="1" applyAlignment="1">
      <alignment horizontal="center" vertical="center" wrapText="1"/>
    </xf>
    <xf numFmtId="49" fontId="10" fillId="0" borderId="13" xfId="0" applyNumberFormat="1" applyFont="1" applyBorder="1" applyAlignment="1" applyProtection="1">
      <alignment horizontal="left" vertical="center"/>
    </xf>
    <xf numFmtId="164" fontId="10" fillId="0" borderId="13" xfId="0" applyNumberFormat="1" applyFont="1" applyBorder="1" applyAlignment="1" applyProtection="1">
      <alignment horizontal="left" vertical="center"/>
    </xf>
    <xf numFmtId="164" fontId="10" fillId="0" borderId="0" xfId="0" applyNumberFormat="1" applyFont="1" applyBorder="1" applyAlignment="1" applyProtection="1">
      <alignment horizontal="left" vertical="center"/>
    </xf>
    <xf numFmtId="0" fontId="9" fillId="0" borderId="8" xfId="3" applyFont="1" applyFill="1" applyBorder="1" applyAlignment="1">
      <alignment horizontal="center" vertical="center"/>
    </xf>
    <xf numFmtId="0" fontId="11" fillId="6" borderId="3" xfId="3" applyFont="1" applyFill="1" applyBorder="1" applyAlignment="1" applyProtection="1">
      <alignment horizontal="left" vertical="center"/>
      <protection locked="0"/>
    </xf>
    <xf numFmtId="49" fontId="11" fillId="6" borderId="19" xfId="0" applyNumberFormat="1" applyFont="1" applyFill="1" applyBorder="1" applyAlignment="1" applyProtection="1">
      <alignment horizontal="center" vertical="center"/>
      <protection locked="0"/>
    </xf>
    <xf numFmtId="49" fontId="11" fillId="6" borderId="43" xfId="0" applyNumberFormat="1" applyFont="1" applyFill="1" applyBorder="1" applyAlignment="1" applyProtection="1">
      <alignment horizontal="center" vertical="center"/>
      <protection locked="0"/>
    </xf>
    <xf numFmtId="49" fontId="11" fillId="6" borderId="4" xfId="0" applyNumberFormat="1" applyFont="1" applyFill="1" applyBorder="1" applyAlignment="1" applyProtection="1">
      <alignment horizontal="center" vertical="center"/>
      <protection locked="0"/>
    </xf>
    <xf numFmtId="0" fontId="70" fillId="0" borderId="3" xfId="0" applyFont="1" applyBorder="1" applyAlignment="1">
      <alignment horizontal="right" vertical="center" wrapText="1"/>
    </xf>
    <xf numFmtId="49" fontId="2" fillId="6" borderId="3" xfId="0" applyNumberFormat="1" applyFont="1" applyFill="1" applyBorder="1" applyAlignment="1" applyProtection="1">
      <alignment horizontal="center" vertical="center" wrapText="1"/>
      <protection locked="0"/>
    </xf>
    <xf numFmtId="0" fontId="2" fillId="0" borderId="3" xfId="0" applyFont="1" applyBorder="1" applyAlignment="1">
      <alignment horizontal="right" vertical="center" wrapText="1"/>
    </xf>
    <xf numFmtId="49" fontId="9" fillId="6" borderId="3" xfId="0" applyNumberFormat="1" applyFont="1" applyFill="1" applyBorder="1" applyAlignment="1" applyProtection="1">
      <alignment horizontal="center" vertical="center"/>
      <protection locked="0"/>
    </xf>
    <xf numFmtId="49" fontId="2" fillId="6" borderId="19" xfId="0" applyNumberFormat="1" applyFont="1" applyFill="1" applyBorder="1" applyAlignment="1" applyProtection="1">
      <alignment horizontal="center" vertical="center" wrapText="1"/>
      <protection locked="0"/>
    </xf>
    <xf numFmtId="49" fontId="2" fillId="6" borderId="43" xfId="0" applyNumberFormat="1" applyFont="1" applyFill="1" applyBorder="1" applyAlignment="1" applyProtection="1">
      <alignment horizontal="center" vertical="center" wrapText="1"/>
      <protection locked="0"/>
    </xf>
    <xf numFmtId="49" fontId="2" fillId="6" borderId="4" xfId="0" applyNumberFormat="1" applyFont="1" applyFill="1" applyBorder="1" applyAlignment="1" applyProtection="1">
      <alignment horizontal="center" vertical="center" wrapText="1"/>
      <protection locked="0"/>
    </xf>
    <xf numFmtId="0" fontId="3" fillId="6" borderId="19" xfId="0" applyFont="1" applyFill="1" applyBorder="1" applyAlignment="1" applyProtection="1">
      <alignment horizontal="center" vertical="center" wrapText="1"/>
      <protection locked="0"/>
    </xf>
    <xf numFmtId="0" fontId="3" fillId="6" borderId="4" xfId="0" applyFont="1" applyFill="1" applyBorder="1" applyAlignment="1" applyProtection="1">
      <alignment horizontal="center" vertical="center" wrapText="1"/>
      <protection locked="0"/>
    </xf>
    <xf numFmtId="0" fontId="3" fillId="0" borderId="19" xfId="0" applyFont="1" applyBorder="1" applyAlignment="1">
      <alignment horizontal="right" vertical="center" wrapText="1"/>
    </xf>
    <xf numFmtId="0" fontId="3" fillId="0" borderId="43" xfId="0" applyFont="1" applyBorder="1" applyAlignment="1">
      <alignment horizontal="right" vertical="center" wrapText="1"/>
    </xf>
    <xf numFmtId="0" fontId="50" fillId="0" borderId="40" xfId="0" applyFont="1" applyBorder="1" applyAlignment="1" applyProtection="1">
      <alignment horizontal="right" vertical="center" wrapText="1"/>
    </xf>
    <xf numFmtId="0" fontId="2" fillId="0" borderId="0" xfId="0" applyFont="1" applyBorder="1" applyAlignment="1" applyProtection="1">
      <alignment horizontal="center" vertical="center"/>
    </xf>
    <xf numFmtId="14" fontId="11" fillId="6" borderId="8" xfId="0" applyNumberFormat="1" applyFont="1" applyFill="1" applyBorder="1" applyAlignment="1" applyProtection="1">
      <alignment horizontal="center"/>
      <protection locked="0"/>
    </xf>
    <xf numFmtId="0" fontId="3" fillId="0" borderId="0" xfId="0" applyFont="1" applyBorder="1" applyAlignment="1">
      <alignment horizontal="center" vertical="center"/>
    </xf>
    <xf numFmtId="0" fontId="2" fillId="0" borderId="19" xfId="0" applyFont="1" applyBorder="1" applyAlignment="1">
      <alignment horizontal="right" vertical="center" wrapText="1"/>
    </xf>
    <xf numFmtId="0" fontId="2" fillId="0" borderId="4" xfId="0" applyFont="1" applyBorder="1" applyAlignment="1">
      <alignment horizontal="right" vertical="center" wrapText="1"/>
    </xf>
    <xf numFmtId="0" fontId="2" fillId="0" borderId="3" xfId="0" applyFont="1" applyBorder="1" applyAlignment="1">
      <alignment horizontal="right" vertical="center"/>
    </xf>
    <xf numFmtId="49" fontId="2" fillId="6" borderId="31" xfId="0" applyNumberFormat="1" applyFont="1" applyFill="1" applyBorder="1" applyAlignment="1" applyProtection="1">
      <alignment horizontal="center" vertical="center" wrapText="1"/>
      <protection locked="0"/>
    </xf>
    <xf numFmtId="0" fontId="50" fillId="0" borderId="40" xfId="0" applyFont="1" applyBorder="1" applyAlignment="1" applyProtection="1">
      <alignment horizontal="right" vertical="center"/>
    </xf>
    <xf numFmtId="0" fontId="2" fillId="0" borderId="3" xfId="3" applyFont="1" applyFill="1" applyBorder="1" applyAlignment="1" applyProtection="1">
      <alignment horizontal="right" vertical="center"/>
    </xf>
    <xf numFmtId="0" fontId="2" fillId="0" borderId="19" xfId="3" applyFont="1" applyFill="1" applyBorder="1" applyAlignment="1" applyProtection="1">
      <alignment horizontal="right" vertical="center"/>
    </xf>
    <xf numFmtId="49" fontId="9" fillId="6" borderId="3" xfId="0" applyNumberFormat="1" applyFont="1" applyFill="1" applyBorder="1" applyAlignment="1" applyProtection="1">
      <alignment horizontal="center" vertical="center"/>
    </xf>
    <xf numFmtId="0" fontId="9" fillId="6" borderId="3" xfId="0" applyNumberFormat="1" applyFont="1" applyFill="1" applyBorder="1" applyAlignment="1" applyProtection="1">
      <alignment horizontal="center" vertical="center"/>
    </xf>
    <xf numFmtId="0" fontId="9" fillId="6" borderId="3" xfId="0" applyNumberFormat="1" applyFont="1" applyFill="1" applyBorder="1" applyAlignment="1" applyProtection="1">
      <alignment horizontal="center" vertical="center"/>
      <protection locked="0"/>
    </xf>
    <xf numFmtId="0" fontId="11" fillId="0" borderId="40" xfId="3" applyFont="1" applyFill="1" applyBorder="1" applyAlignment="1" applyProtection="1">
      <alignment horizontal="right" vertical="center"/>
    </xf>
    <xf numFmtId="0" fontId="10" fillId="0" borderId="0" xfId="0" applyNumberFormat="1" applyFont="1" applyFill="1" applyBorder="1" applyAlignment="1" applyProtection="1">
      <alignment horizontal="center" vertical="center"/>
    </xf>
    <xf numFmtId="0" fontId="4" fillId="0" borderId="19"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70" fillId="0" borderId="3" xfId="0" applyFont="1" applyBorder="1" applyAlignment="1">
      <alignment horizontal="left" vertical="center" wrapText="1"/>
    </xf>
    <xf numFmtId="0" fontId="11" fillId="0" borderId="19"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0" fillId="0" borderId="0" xfId="0" applyFont="1" applyAlignment="1">
      <alignment horizontal="center" vertical="center"/>
    </xf>
    <xf numFmtId="0" fontId="57" fillId="0" borderId="0" xfId="0" applyFont="1" applyAlignment="1">
      <alignment horizontal="center" vertical="center" wrapText="1"/>
    </xf>
    <xf numFmtId="0" fontId="3" fillId="0" borderId="0" xfId="0" applyFont="1" applyFill="1" applyBorder="1" applyAlignment="1">
      <alignment horizontal="left" vertical="center"/>
    </xf>
    <xf numFmtId="0" fontId="2" fillId="0" borderId="19" xfId="3" applyFont="1" applyFill="1" applyBorder="1" applyAlignment="1" applyProtection="1">
      <alignment horizontal="right" vertical="center" wrapText="1"/>
    </xf>
    <xf numFmtId="0" fontId="2" fillId="0" borderId="4" xfId="3" applyFont="1" applyFill="1" applyBorder="1" applyAlignment="1" applyProtection="1">
      <alignment horizontal="right" vertical="center" wrapText="1"/>
    </xf>
    <xf numFmtId="164" fontId="9" fillId="6" borderId="3" xfId="0" applyNumberFormat="1" applyFont="1" applyFill="1" applyBorder="1" applyAlignment="1" applyProtection="1">
      <alignment horizontal="center" vertical="center"/>
    </xf>
    <xf numFmtId="0" fontId="17" fillId="6" borderId="19" xfId="0" applyFont="1" applyFill="1" applyBorder="1" applyAlignment="1" applyProtection="1">
      <alignment horizontal="center" vertical="center" wrapText="1"/>
      <protection locked="0"/>
    </xf>
    <xf numFmtId="0" fontId="17" fillId="6" borderId="43" xfId="0" applyFont="1" applyFill="1" applyBorder="1" applyAlignment="1" applyProtection="1">
      <alignment horizontal="center" vertical="center" wrapText="1"/>
      <protection locked="0"/>
    </xf>
    <xf numFmtId="0" fontId="17" fillId="6" borderId="4" xfId="0" applyFont="1" applyFill="1" applyBorder="1" applyAlignment="1" applyProtection="1">
      <alignment horizontal="center" vertical="center" wrapText="1"/>
      <protection locked="0"/>
    </xf>
    <xf numFmtId="0" fontId="17" fillId="6" borderId="19" xfId="0" applyFont="1" applyFill="1" applyBorder="1" applyAlignment="1" applyProtection="1">
      <alignment horizontal="center" vertical="center"/>
      <protection locked="0"/>
    </xf>
    <xf numFmtId="0" fontId="17" fillId="6" borderId="43" xfId="0" applyFont="1" applyFill="1" applyBorder="1" applyAlignment="1" applyProtection="1">
      <alignment horizontal="center" vertical="center"/>
      <protection locked="0"/>
    </xf>
    <xf numFmtId="0" fontId="17" fillId="6" borderId="4" xfId="0" applyFont="1" applyFill="1" applyBorder="1" applyAlignment="1" applyProtection="1">
      <alignment horizontal="center" vertical="center"/>
      <protection locked="0"/>
    </xf>
    <xf numFmtId="0" fontId="42" fillId="6" borderId="19" xfId="0" applyFont="1" applyFill="1" applyBorder="1" applyAlignment="1" applyProtection="1">
      <alignment horizontal="center" vertical="center"/>
      <protection locked="0"/>
    </xf>
    <xf numFmtId="0" fontId="42" fillId="6" borderId="43" xfId="0" applyFont="1" applyFill="1" applyBorder="1" applyAlignment="1" applyProtection="1">
      <alignment horizontal="center" vertical="center"/>
      <protection locked="0"/>
    </xf>
    <xf numFmtId="0" fontId="42" fillId="6" borderId="4" xfId="0" applyFont="1" applyFill="1" applyBorder="1" applyAlignment="1" applyProtection="1">
      <alignment horizontal="center" vertical="center"/>
      <protection locked="0"/>
    </xf>
  </cellXfs>
  <cellStyles count="5">
    <cellStyle name="Comma 2" xfId="1"/>
    <cellStyle name="Ezres" xfId="2" builtinId="3"/>
    <cellStyle name="Normál" xfId="0" builtinId="0"/>
    <cellStyle name="Normal 2" xfId="3"/>
    <cellStyle name="Százalék" xfId="4" builtinId="5"/>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666750</xdr:colOff>
      <xdr:row>127</xdr:row>
      <xdr:rowOff>85725</xdr:rowOff>
    </xdr:from>
    <xdr:to>
      <xdr:col>5</xdr:col>
      <xdr:colOff>252237</xdr:colOff>
      <xdr:row>145</xdr:row>
      <xdr:rowOff>52108</xdr:rowOff>
    </xdr:to>
    <xdr:pic>
      <xdr:nvPicPr>
        <xdr:cNvPr id="2" name="Kép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0650" y="69303900"/>
          <a:ext cx="5214762" cy="35287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246"/>
  <sheetViews>
    <sheetView view="pageBreakPreview" zoomScale="85" zoomScaleNormal="100" zoomScaleSheetLayoutView="85" workbookViewId="0">
      <selection activeCell="A110" sqref="A110:H110"/>
    </sheetView>
  </sheetViews>
  <sheetFormatPr defaultRowHeight="15" x14ac:dyDescent="0.25"/>
  <cols>
    <col min="1" max="1" width="6.42578125" style="344" bestFit="1" customWidth="1"/>
    <col min="2" max="2" width="4.42578125" style="344" bestFit="1" customWidth="1"/>
    <col min="3" max="3" width="48.7109375" style="344" bestFit="1" customWidth="1"/>
    <col min="4" max="4" width="4.42578125" style="344" bestFit="1" customWidth="1"/>
    <col min="5" max="5" width="31.28515625" style="344" bestFit="1" customWidth="1"/>
    <col min="6" max="6" width="6.140625" style="344" bestFit="1" customWidth="1"/>
    <col min="7" max="7" width="61.140625" style="344" bestFit="1" customWidth="1"/>
    <col min="8" max="8" width="14.28515625" style="345" bestFit="1" customWidth="1"/>
    <col min="9" max="16384" width="9.140625" style="103"/>
  </cols>
  <sheetData>
    <row r="1" spans="1:8" ht="20.25" customHeight="1" x14ac:dyDescent="0.25">
      <c r="A1" s="589" t="s">
        <v>3147</v>
      </c>
      <c r="B1" s="589"/>
      <c r="C1" s="589"/>
      <c r="D1" s="589"/>
      <c r="E1" s="589"/>
      <c r="F1" s="589"/>
      <c r="G1" s="589"/>
      <c r="H1" s="589"/>
    </row>
    <row r="2" spans="1:8" s="264" customFormat="1" ht="52.5" customHeight="1" x14ac:dyDescent="0.3">
      <c r="A2" s="590" t="s">
        <v>3253</v>
      </c>
      <c r="B2" s="591"/>
      <c r="C2" s="591"/>
      <c r="D2" s="591"/>
      <c r="E2" s="591"/>
      <c r="F2" s="591"/>
      <c r="G2" s="591"/>
      <c r="H2" s="591"/>
    </row>
    <row r="3" spans="1:8" ht="186" customHeight="1" x14ac:dyDescent="0.25">
      <c r="A3" s="592" t="s">
        <v>3266</v>
      </c>
      <c r="B3" s="592"/>
      <c r="C3" s="592"/>
      <c r="D3" s="592"/>
      <c r="E3" s="592"/>
      <c r="F3" s="592"/>
      <c r="G3" s="592"/>
      <c r="H3" s="592"/>
    </row>
    <row r="4" spans="1:8" ht="15" customHeight="1" x14ac:dyDescent="0.25">
      <c r="A4" s="589"/>
      <c r="B4" s="589"/>
      <c r="C4" s="589"/>
      <c r="D4" s="589"/>
      <c r="E4" s="589"/>
      <c r="F4" s="589"/>
      <c r="G4" s="589"/>
      <c r="H4" s="589"/>
    </row>
    <row r="5" spans="1:8" ht="24" customHeight="1" x14ac:dyDescent="0.25">
      <c r="A5" s="593" t="s">
        <v>3101</v>
      </c>
      <c r="B5" s="589"/>
      <c r="C5" s="589"/>
      <c r="D5" s="589"/>
      <c r="E5" s="589"/>
      <c r="F5" s="589"/>
      <c r="G5" s="589"/>
      <c r="H5" s="589"/>
    </row>
    <row r="6" spans="1:8" ht="27.75" customHeight="1" x14ac:dyDescent="0.25">
      <c r="A6" s="594" t="s">
        <v>3515</v>
      </c>
      <c r="B6" s="589"/>
      <c r="C6" s="589"/>
      <c r="D6" s="589"/>
      <c r="E6" s="589"/>
      <c r="F6" s="589"/>
      <c r="G6" s="589"/>
      <c r="H6" s="589"/>
    </row>
    <row r="7" spans="1:8" ht="24" customHeight="1" x14ac:dyDescent="0.25">
      <c r="A7" s="83" t="s">
        <v>3499</v>
      </c>
      <c r="B7" s="497"/>
      <c r="C7" s="497"/>
      <c r="D7" s="497"/>
      <c r="E7" s="497"/>
      <c r="F7" s="497"/>
      <c r="G7" s="497"/>
      <c r="H7" s="497"/>
    </row>
    <row r="8" spans="1:8" ht="24" customHeight="1" x14ac:dyDescent="0.25">
      <c r="A8" s="83" t="s">
        <v>3516</v>
      </c>
      <c r="B8" s="498"/>
      <c r="C8" s="498"/>
      <c r="D8" s="498"/>
      <c r="E8" s="498"/>
      <c r="F8" s="498"/>
      <c r="G8" s="498"/>
      <c r="H8" s="498"/>
    </row>
    <row r="9" spans="1:8" ht="24" customHeight="1" x14ac:dyDescent="0.25">
      <c r="A9" s="83" t="s">
        <v>3517</v>
      </c>
      <c r="B9" s="498"/>
      <c r="C9" s="498"/>
      <c r="D9" s="498"/>
      <c r="E9" s="498"/>
      <c r="F9" s="498"/>
      <c r="G9" s="498"/>
      <c r="H9" s="498"/>
    </row>
    <row r="10" spans="1:8" ht="24" customHeight="1" x14ac:dyDescent="0.25">
      <c r="A10" s="83" t="s">
        <v>3518</v>
      </c>
      <c r="B10" s="498"/>
      <c r="C10" s="498"/>
      <c r="D10" s="498"/>
      <c r="E10" s="498"/>
      <c r="F10" s="498"/>
      <c r="G10" s="498"/>
      <c r="H10" s="498"/>
    </row>
    <row r="11" spans="1:8" ht="24" customHeight="1" x14ac:dyDescent="0.25">
      <c r="A11" s="83" t="s">
        <v>3503</v>
      </c>
      <c r="B11" s="498"/>
      <c r="C11" s="498"/>
      <c r="D11" s="498"/>
      <c r="E11" s="498"/>
      <c r="F11" s="498"/>
      <c r="G11" s="498"/>
      <c r="H11" s="498"/>
    </row>
    <row r="12" spans="1:8" ht="24" customHeight="1" x14ac:dyDescent="0.25">
      <c r="A12" s="83" t="s">
        <v>3504</v>
      </c>
      <c r="B12" s="498"/>
      <c r="C12" s="498"/>
      <c r="D12" s="498"/>
      <c r="E12" s="498"/>
      <c r="F12" s="498"/>
      <c r="G12" s="498"/>
      <c r="H12" s="498"/>
    </row>
    <row r="13" spans="1:8" ht="24" customHeight="1" x14ac:dyDescent="0.25">
      <c r="A13" s="83" t="s">
        <v>3505</v>
      </c>
      <c r="B13" s="498"/>
      <c r="C13" s="498"/>
      <c r="D13" s="498"/>
      <c r="E13" s="498"/>
      <c r="F13" s="498"/>
      <c r="G13" s="498"/>
      <c r="H13" s="498"/>
    </row>
    <row r="14" spans="1:8" ht="24" customHeight="1" x14ac:dyDescent="0.25">
      <c r="A14" s="83" t="s">
        <v>3506</v>
      </c>
      <c r="B14" s="498"/>
      <c r="C14" s="498"/>
      <c r="D14" s="498"/>
      <c r="E14" s="498"/>
      <c r="F14" s="498"/>
      <c r="G14" s="498"/>
      <c r="H14" s="498"/>
    </row>
    <row r="15" spans="1:8" ht="24" customHeight="1" x14ac:dyDescent="0.25">
      <c r="A15" s="498"/>
      <c r="B15" s="498"/>
      <c r="C15" s="498"/>
      <c r="D15" s="498"/>
      <c r="E15" s="498"/>
      <c r="F15" s="498"/>
      <c r="G15" s="498"/>
      <c r="H15" s="498"/>
    </row>
    <row r="16" spans="1:8" ht="24" customHeight="1" x14ac:dyDescent="0.25">
      <c r="A16" s="498"/>
      <c r="B16" s="498"/>
      <c r="C16" s="498"/>
      <c r="D16" s="498"/>
      <c r="E16" s="498"/>
      <c r="F16" s="498"/>
      <c r="G16" s="498"/>
      <c r="H16" s="498"/>
    </row>
    <row r="17" spans="1:8" ht="41.25" customHeight="1" x14ac:dyDescent="0.25">
      <c r="A17" s="595" t="s">
        <v>3102</v>
      </c>
      <c r="B17" s="589"/>
      <c r="C17" s="589"/>
      <c r="D17" s="589"/>
      <c r="E17" s="589"/>
      <c r="F17" s="589"/>
      <c r="G17" s="589"/>
      <c r="H17" s="589"/>
    </row>
    <row r="18" spans="1:8" ht="197.25" customHeight="1" x14ac:dyDescent="0.25">
      <c r="A18" s="592" t="s">
        <v>3267</v>
      </c>
      <c r="B18" s="592"/>
      <c r="C18" s="592"/>
      <c r="D18" s="592"/>
      <c r="E18" s="592"/>
      <c r="F18" s="592"/>
      <c r="G18" s="592"/>
      <c r="H18" s="592"/>
    </row>
    <row r="19" spans="1:8" ht="32.25" customHeight="1" x14ac:dyDescent="0.25">
      <c r="A19" s="596" t="s">
        <v>3103</v>
      </c>
      <c r="B19" s="589"/>
      <c r="C19" s="589"/>
      <c r="D19" s="589"/>
      <c r="E19" s="589"/>
      <c r="F19" s="589"/>
      <c r="G19" s="589"/>
      <c r="H19" s="589"/>
    </row>
    <row r="20" spans="1:8" ht="409.5" customHeight="1" x14ac:dyDescent="0.25">
      <c r="A20" s="592" t="s">
        <v>3268</v>
      </c>
      <c r="B20" s="592"/>
      <c r="C20" s="592"/>
      <c r="D20" s="592"/>
      <c r="E20" s="592"/>
      <c r="F20" s="592"/>
      <c r="G20" s="592"/>
      <c r="H20" s="592"/>
    </row>
    <row r="21" spans="1:8" ht="15.75" customHeight="1" x14ac:dyDescent="0.25">
      <c r="A21" s="592"/>
      <c r="B21" s="592"/>
      <c r="C21" s="592"/>
      <c r="D21" s="592"/>
      <c r="E21" s="592"/>
      <c r="F21" s="592"/>
      <c r="G21" s="592"/>
      <c r="H21" s="592"/>
    </row>
    <row r="22" spans="1:8" s="598" customFormat="1" x14ac:dyDescent="0.25"/>
    <row r="23" spans="1:8" ht="24" customHeight="1" x14ac:dyDescent="0.25">
      <c r="A23" s="597" t="s">
        <v>3269</v>
      </c>
      <c r="B23" s="589"/>
      <c r="C23" s="589"/>
      <c r="D23" s="589"/>
      <c r="E23" s="589"/>
      <c r="F23" s="589"/>
      <c r="G23" s="589"/>
      <c r="H23" s="589"/>
    </row>
    <row r="24" spans="1:8" ht="240" customHeight="1" x14ac:dyDescent="0.25">
      <c r="A24" s="599" t="s">
        <v>3532</v>
      </c>
      <c r="B24" s="592"/>
      <c r="C24" s="592"/>
      <c r="D24" s="592"/>
      <c r="E24" s="592"/>
      <c r="F24" s="592"/>
      <c r="G24" s="592"/>
      <c r="H24" s="592"/>
    </row>
    <row r="25" spans="1:8" ht="24" customHeight="1" x14ac:dyDescent="0.25">
      <c r="A25" s="593" t="s">
        <v>3104</v>
      </c>
      <c r="B25" s="589"/>
      <c r="C25" s="589"/>
      <c r="D25" s="589"/>
      <c r="E25" s="589"/>
      <c r="F25" s="589"/>
      <c r="G25" s="589"/>
      <c r="H25" s="589"/>
    </row>
    <row r="26" spans="1:8" ht="24" customHeight="1" x14ac:dyDescent="0.25">
      <c r="A26" s="589" t="s">
        <v>3270</v>
      </c>
      <c r="B26" s="589"/>
      <c r="C26" s="589"/>
      <c r="D26" s="589"/>
      <c r="E26" s="589"/>
      <c r="F26" s="589"/>
      <c r="G26" s="589"/>
      <c r="H26" s="589"/>
    </row>
    <row r="27" spans="1:8" ht="24" customHeight="1" x14ac:dyDescent="0.25">
      <c r="A27" s="589"/>
      <c r="B27" s="589"/>
      <c r="C27" s="589"/>
      <c r="D27" s="589"/>
      <c r="E27" s="589"/>
      <c r="F27" s="589"/>
      <c r="G27" s="589"/>
      <c r="H27" s="589"/>
    </row>
    <row r="28" spans="1:8" ht="252.75" customHeight="1" x14ac:dyDescent="0.25">
      <c r="A28" s="592" t="s">
        <v>3533</v>
      </c>
      <c r="B28" s="592"/>
      <c r="C28" s="592"/>
      <c r="D28" s="592"/>
      <c r="E28" s="592"/>
      <c r="F28" s="592"/>
      <c r="G28" s="592"/>
      <c r="H28" s="592"/>
    </row>
    <row r="29" spans="1:8" ht="24" customHeight="1" x14ac:dyDescent="0.25">
      <c r="A29" s="594" t="s">
        <v>3271</v>
      </c>
      <c r="B29" s="589"/>
      <c r="C29" s="589"/>
      <c r="D29" s="589"/>
      <c r="E29" s="589"/>
      <c r="F29" s="589"/>
      <c r="G29" s="589"/>
      <c r="H29" s="589"/>
    </row>
    <row r="30" spans="1:8" ht="21.75" customHeight="1" x14ac:dyDescent="0.25">
      <c r="A30" s="594" t="s">
        <v>3534</v>
      </c>
      <c r="B30" s="597"/>
      <c r="C30" s="597"/>
      <c r="D30" s="597"/>
      <c r="E30" s="597"/>
      <c r="F30" s="597"/>
      <c r="G30" s="597"/>
      <c r="H30" s="597"/>
    </row>
    <row r="31" spans="1:8" ht="24" customHeight="1" x14ac:dyDescent="0.25">
      <c r="A31" s="597" t="s">
        <v>3535</v>
      </c>
      <c r="B31" s="597"/>
      <c r="C31" s="597"/>
      <c r="D31" s="597"/>
      <c r="E31" s="597"/>
      <c r="F31" s="597"/>
      <c r="G31" s="597"/>
      <c r="H31" s="597"/>
    </row>
    <row r="32" spans="1:8" ht="24" customHeight="1" x14ac:dyDescent="0.25">
      <c r="A32" s="597" t="s">
        <v>3105</v>
      </c>
      <c r="B32" s="597"/>
      <c r="C32" s="597"/>
      <c r="D32" s="597"/>
      <c r="E32" s="597"/>
      <c r="F32" s="597"/>
      <c r="G32" s="597"/>
      <c r="H32" s="597"/>
    </row>
    <row r="33" spans="1:8" ht="84" customHeight="1" x14ac:dyDescent="0.25">
      <c r="A33" s="594" t="s">
        <v>3272</v>
      </c>
      <c r="B33" s="589"/>
      <c r="C33" s="589"/>
      <c r="D33" s="589"/>
      <c r="E33" s="589"/>
      <c r="F33" s="589"/>
      <c r="G33" s="589"/>
      <c r="H33" s="589"/>
    </row>
    <row r="34" spans="1:8" ht="24" customHeight="1" x14ac:dyDescent="0.25">
      <c r="A34" s="594" t="s">
        <v>3106</v>
      </c>
      <c r="B34" s="589"/>
      <c r="C34" s="589"/>
      <c r="D34" s="589"/>
      <c r="E34" s="589"/>
      <c r="F34" s="589"/>
      <c r="G34" s="589"/>
      <c r="H34" s="589"/>
    </row>
    <row r="35" spans="1:8" ht="24" customHeight="1" x14ac:dyDescent="0.25">
      <c r="A35" s="594" t="s">
        <v>324</v>
      </c>
      <c r="B35" s="589"/>
      <c r="C35" s="589"/>
      <c r="D35" s="589"/>
      <c r="E35" s="589"/>
      <c r="F35" s="589"/>
      <c r="G35" s="589"/>
      <c r="H35" s="589"/>
    </row>
    <row r="36" spans="1:8" ht="24" customHeight="1" x14ac:dyDescent="0.25">
      <c r="A36" s="594" t="s">
        <v>3107</v>
      </c>
      <c r="B36" s="589"/>
      <c r="C36" s="589"/>
      <c r="D36" s="589"/>
      <c r="E36" s="589"/>
      <c r="F36" s="589"/>
      <c r="G36" s="589"/>
      <c r="H36" s="589"/>
    </row>
    <row r="37" spans="1:8" ht="24" customHeight="1" x14ac:dyDescent="0.25">
      <c r="A37" s="594" t="s">
        <v>325</v>
      </c>
      <c r="B37" s="589"/>
      <c r="C37" s="589"/>
      <c r="D37" s="589"/>
      <c r="E37" s="589"/>
      <c r="F37" s="589"/>
      <c r="G37" s="589"/>
      <c r="H37" s="589"/>
    </row>
    <row r="38" spans="1:8" ht="24" customHeight="1" x14ac:dyDescent="0.25">
      <c r="A38" s="594" t="s">
        <v>3108</v>
      </c>
      <c r="B38" s="589"/>
      <c r="C38" s="589"/>
      <c r="D38" s="589"/>
      <c r="E38" s="589"/>
      <c r="F38" s="589"/>
      <c r="G38" s="589"/>
      <c r="H38" s="589"/>
    </row>
    <row r="39" spans="1:8" ht="24" customHeight="1" x14ac:dyDescent="0.25">
      <c r="A39" s="594" t="s">
        <v>3109</v>
      </c>
      <c r="B39" s="589"/>
      <c r="C39" s="589"/>
      <c r="D39" s="589"/>
      <c r="E39" s="589"/>
      <c r="F39" s="589"/>
      <c r="G39" s="589"/>
      <c r="H39" s="589"/>
    </row>
    <row r="40" spans="1:8" ht="24" customHeight="1" x14ac:dyDescent="0.25">
      <c r="A40" s="594" t="s">
        <v>3110</v>
      </c>
      <c r="B40" s="589"/>
      <c r="C40" s="589"/>
      <c r="D40" s="589"/>
      <c r="E40" s="589"/>
      <c r="F40" s="589"/>
      <c r="G40" s="589"/>
      <c r="H40" s="589"/>
    </row>
    <row r="41" spans="1:8" ht="24" customHeight="1" x14ac:dyDescent="0.25">
      <c r="A41" s="594" t="s">
        <v>39</v>
      </c>
      <c r="B41" s="589"/>
      <c r="C41" s="589"/>
      <c r="D41" s="589"/>
      <c r="E41" s="589"/>
      <c r="F41" s="589"/>
      <c r="G41" s="589"/>
      <c r="H41" s="589"/>
    </row>
    <row r="42" spans="1:8" ht="24" customHeight="1" x14ac:dyDescent="0.25">
      <c r="A42" s="594" t="s">
        <v>3096</v>
      </c>
      <c r="B42" s="589"/>
      <c r="C42" s="589"/>
      <c r="D42" s="589"/>
      <c r="E42" s="589"/>
      <c r="F42" s="589"/>
      <c r="G42" s="589"/>
      <c r="H42" s="589"/>
    </row>
    <row r="43" spans="1:8" ht="39.75" customHeight="1" x14ac:dyDescent="0.25">
      <c r="A43" s="589" t="s">
        <v>3273</v>
      </c>
      <c r="B43" s="589"/>
      <c r="C43" s="589"/>
      <c r="D43" s="589"/>
      <c r="E43" s="589"/>
      <c r="F43" s="589"/>
      <c r="G43" s="589"/>
      <c r="H43" s="589"/>
    </row>
    <row r="44" spans="1:8" ht="42.75" customHeight="1" x14ac:dyDescent="0.25">
      <c r="A44" s="589" t="s">
        <v>3274</v>
      </c>
      <c r="B44" s="589"/>
      <c r="C44" s="589"/>
      <c r="D44" s="589"/>
      <c r="E44" s="589"/>
      <c r="F44" s="589"/>
      <c r="G44" s="589"/>
      <c r="H44" s="589"/>
    </row>
    <row r="45" spans="1:8" ht="24" customHeight="1" x14ac:dyDescent="0.25">
      <c r="A45" s="589"/>
      <c r="B45" s="589"/>
      <c r="C45" s="589"/>
      <c r="D45" s="589"/>
      <c r="E45" s="589"/>
      <c r="F45" s="589"/>
      <c r="G45" s="589"/>
      <c r="H45" s="589"/>
    </row>
    <row r="46" spans="1:8" ht="24" customHeight="1" x14ac:dyDescent="0.25">
      <c r="A46" s="597" t="s">
        <v>3275</v>
      </c>
      <c r="B46" s="589"/>
      <c r="C46" s="589"/>
      <c r="D46" s="589"/>
      <c r="E46" s="589"/>
      <c r="F46" s="589"/>
      <c r="G46" s="589"/>
      <c r="H46" s="589"/>
    </row>
    <row r="47" spans="1:8" ht="37.5" customHeight="1" x14ac:dyDescent="0.25">
      <c r="A47" s="589" t="s">
        <v>3276</v>
      </c>
      <c r="B47" s="589"/>
      <c r="C47" s="589"/>
      <c r="D47" s="589"/>
      <c r="E47" s="589"/>
      <c r="F47" s="589"/>
      <c r="G47" s="589"/>
      <c r="H47" s="589"/>
    </row>
    <row r="48" spans="1:8" ht="24" customHeight="1" x14ac:dyDescent="0.25">
      <c r="A48" s="589"/>
      <c r="B48" s="589"/>
      <c r="C48" s="589"/>
      <c r="D48" s="589"/>
      <c r="E48" s="589"/>
      <c r="F48" s="589"/>
      <c r="G48" s="589"/>
      <c r="H48" s="589"/>
    </row>
    <row r="49" spans="1:8" ht="31.5" customHeight="1" x14ac:dyDescent="0.25">
      <c r="A49" s="597" t="s">
        <v>3111</v>
      </c>
      <c r="B49" s="589"/>
      <c r="C49" s="589"/>
      <c r="D49" s="589"/>
      <c r="E49" s="589"/>
      <c r="F49" s="589"/>
      <c r="G49" s="589"/>
      <c r="H49" s="589"/>
    </row>
    <row r="50" spans="1:8" ht="144" customHeight="1" x14ac:dyDescent="0.25">
      <c r="A50" s="599" t="s">
        <v>3536</v>
      </c>
      <c r="B50" s="599"/>
      <c r="C50" s="599"/>
      <c r="D50" s="599"/>
      <c r="E50" s="599"/>
      <c r="F50" s="599"/>
      <c r="G50" s="599"/>
      <c r="H50" s="599"/>
    </row>
    <row r="51" spans="1:8" ht="103.5" customHeight="1" x14ac:dyDescent="0.25">
      <c r="A51" s="599"/>
      <c r="B51" s="599"/>
      <c r="C51" s="599"/>
      <c r="D51" s="599"/>
      <c r="E51" s="599"/>
      <c r="F51" s="599"/>
      <c r="G51" s="599"/>
      <c r="H51" s="599"/>
    </row>
    <row r="52" spans="1:8" ht="128.25" customHeight="1" x14ac:dyDescent="0.25">
      <c r="A52" s="599"/>
      <c r="B52" s="599"/>
      <c r="C52" s="599"/>
      <c r="D52" s="599"/>
      <c r="E52" s="599"/>
      <c r="F52" s="599"/>
      <c r="G52" s="599"/>
      <c r="H52" s="599"/>
    </row>
    <row r="53" spans="1:8" ht="24" customHeight="1" x14ac:dyDescent="0.25">
      <c r="A53" s="589" t="s">
        <v>3277</v>
      </c>
      <c r="B53" s="589"/>
      <c r="C53" s="589"/>
      <c r="D53" s="589"/>
      <c r="E53" s="589"/>
      <c r="F53" s="589"/>
      <c r="G53" s="589"/>
      <c r="H53" s="589"/>
    </row>
    <row r="54" spans="1:8" s="320" customFormat="1" ht="24" customHeight="1" x14ac:dyDescent="0.2">
      <c r="A54" s="589" t="s">
        <v>3126</v>
      </c>
      <c r="B54" s="589"/>
      <c r="C54" s="589"/>
      <c r="D54" s="589"/>
      <c r="E54" s="589"/>
      <c r="F54" s="589"/>
      <c r="G54" s="589"/>
      <c r="H54" s="589"/>
    </row>
    <row r="55" spans="1:8" s="320" customFormat="1" ht="24" customHeight="1" x14ac:dyDescent="0.2">
      <c r="A55" s="589" t="s">
        <v>3127</v>
      </c>
      <c r="B55" s="589"/>
      <c r="C55" s="589"/>
      <c r="D55" s="589"/>
      <c r="E55" s="589"/>
      <c r="F55" s="589"/>
      <c r="G55" s="589"/>
      <c r="H55" s="589"/>
    </row>
    <row r="56" spans="1:8" s="320" customFormat="1" ht="24" customHeight="1" x14ac:dyDescent="0.2">
      <c r="A56" s="589" t="s">
        <v>3128</v>
      </c>
      <c r="B56" s="589"/>
      <c r="C56" s="589"/>
      <c r="D56" s="589"/>
      <c r="E56" s="589"/>
      <c r="F56" s="589"/>
      <c r="G56" s="589"/>
      <c r="H56" s="589"/>
    </row>
    <row r="57" spans="1:8" s="320" customFormat="1" ht="24" customHeight="1" x14ac:dyDescent="0.2">
      <c r="A57" s="589" t="s">
        <v>3129</v>
      </c>
      <c r="B57" s="589"/>
      <c r="C57" s="589"/>
      <c r="D57" s="589"/>
      <c r="E57" s="589"/>
      <c r="F57" s="589"/>
      <c r="G57" s="589"/>
      <c r="H57" s="589"/>
    </row>
    <row r="58" spans="1:8" s="320" customFormat="1" ht="24" customHeight="1" x14ac:dyDescent="0.2">
      <c r="A58" s="589" t="s">
        <v>3130</v>
      </c>
      <c r="B58" s="589"/>
      <c r="C58" s="589"/>
      <c r="D58" s="589"/>
      <c r="E58" s="589"/>
      <c r="F58" s="589"/>
      <c r="G58" s="589"/>
      <c r="H58" s="589"/>
    </row>
    <row r="59" spans="1:8" s="320" customFormat="1" ht="24" customHeight="1" x14ac:dyDescent="0.2">
      <c r="A59" s="589" t="s">
        <v>3131</v>
      </c>
      <c r="B59" s="589"/>
      <c r="C59" s="589"/>
      <c r="D59" s="589"/>
      <c r="E59" s="589"/>
      <c r="F59" s="589"/>
      <c r="G59" s="589"/>
      <c r="H59" s="589"/>
    </row>
    <row r="60" spans="1:8" s="320" customFormat="1" ht="24" customHeight="1" x14ac:dyDescent="0.2">
      <c r="A60" s="589" t="s">
        <v>3132</v>
      </c>
      <c r="B60" s="589"/>
      <c r="C60" s="589"/>
      <c r="D60" s="589"/>
      <c r="E60" s="589"/>
      <c r="F60" s="589"/>
      <c r="G60" s="589"/>
      <c r="H60" s="589"/>
    </row>
    <row r="61" spans="1:8" s="320" customFormat="1" ht="24" customHeight="1" x14ac:dyDescent="0.2">
      <c r="A61" s="589" t="s">
        <v>3125</v>
      </c>
      <c r="B61" s="589"/>
      <c r="C61" s="589"/>
      <c r="D61" s="589"/>
      <c r="E61" s="589"/>
      <c r="F61" s="589"/>
      <c r="G61" s="589"/>
      <c r="H61" s="589"/>
    </row>
    <row r="62" spans="1:8" s="320" customFormat="1" ht="24" customHeight="1" x14ac:dyDescent="0.2">
      <c r="A62" s="589" t="s">
        <v>3133</v>
      </c>
      <c r="B62" s="589"/>
      <c r="C62" s="589"/>
      <c r="D62" s="589"/>
      <c r="E62" s="589"/>
      <c r="F62" s="589"/>
      <c r="G62" s="589"/>
      <c r="H62" s="589"/>
    </row>
    <row r="63" spans="1:8" s="320" customFormat="1" ht="24" customHeight="1" x14ac:dyDescent="0.2">
      <c r="A63" s="589" t="s">
        <v>3134</v>
      </c>
      <c r="B63" s="589"/>
      <c r="C63" s="589"/>
      <c r="D63" s="589"/>
      <c r="E63" s="589"/>
      <c r="F63" s="589"/>
      <c r="G63" s="589"/>
      <c r="H63" s="589"/>
    </row>
    <row r="64" spans="1:8" s="320" customFormat="1" ht="24" customHeight="1" x14ac:dyDescent="0.2">
      <c r="A64" s="589" t="s">
        <v>3135</v>
      </c>
      <c r="B64" s="589"/>
      <c r="C64" s="589"/>
      <c r="D64" s="589"/>
      <c r="E64" s="589"/>
      <c r="F64" s="589"/>
      <c r="G64" s="589"/>
      <c r="H64" s="589"/>
    </row>
    <row r="65" spans="1:8" s="320" customFormat="1" ht="24" customHeight="1" x14ac:dyDescent="0.2">
      <c r="A65" s="589" t="s">
        <v>3136</v>
      </c>
      <c r="B65" s="589"/>
      <c r="C65" s="589"/>
      <c r="D65" s="589"/>
      <c r="E65" s="589"/>
      <c r="F65" s="589"/>
      <c r="G65" s="589"/>
      <c r="H65" s="589"/>
    </row>
    <row r="66" spans="1:8" s="320" customFormat="1" ht="24" customHeight="1" x14ac:dyDescent="0.2">
      <c r="A66" s="589" t="s">
        <v>3137</v>
      </c>
      <c r="B66" s="589"/>
      <c r="C66" s="589"/>
      <c r="D66" s="589"/>
      <c r="E66" s="589"/>
      <c r="F66" s="589"/>
      <c r="G66" s="589"/>
      <c r="H66" s="589"/>
    </row>
    <row r="67" spans="1:8" s="320" customFormat="1" ht="24" customHeight="1" x14ac:dyDescent="0.2">
      <c r="A67" s="589" t="s">
        <v>3138</v>
      </c>
      <c r="B67" s="589"/>
      <c r="C67" s="589"/>
      <c r="D67" s="589"/>
      <c r="E67" s="589"/>
      <c r="F67" s="589"/>
      <c r="G67" s="589"/>
      <c r="H67" s="589"/>
    </row>
    <row r="68" spans="1:8" s="320" customFormat="1" ht="24" customHeight="1" x14ac:dyDescent="0.2">
      <c r="A68" s="589" t="s">
        <v>3139</v>
      </c>
      <c r="B68" s="589"/>
      <c r="C68" s="589"/>
      <c r="D68" s="589"/>
      <c r="E68" s="589"/>
      <c r="F68" s="589"/>
      <c r="G68" s="589"/>
      <c r="H68" s="589"/>
    </row>
    <row r="69" spans="1:8" s="320" customFormat="1" ht="24" customHeight="1" x14ac:dyDescent="0.2">
      <c r="A69" s="589" t="s">
        <v>3140</v>
      </c>
      <c r="B69" s="589"/>
      <c r="C69" s="589"/>
      <c r="D69" s="589"/>
      <c r="E69" s="589"/>
      <c r="F69" s="589"/>
      <c r="G69" s="589"/>
      <c r="H69" s="589"/>
    </row>
    <row r="70" spans="1:8" s="320" customFormat="1" ht="24" customHeight="1" x14ac:dyDescent="0.2">
      <c r="A70" s="589" t="s">
        <v>3141</v>
      </c>
      <c r="B70" s="589"/>
      <c r="C70" s="589"/>
      <c r="D70" s="589"/>
      <c r="E70" s="589"/>
      <c r="F70" s="589"/>
      <c r="G70" s="589"/>
      <c r="H70" s="589"/>
    </row>
    <row r="71" spans="1:8" ht="36.75" customHeight="1" x14ac:dyDescent="0.25">
      <c r="A71" s="593" t="s">
        <v>3112</v>
      </c>
      <c r="B71" s="589"/>
      <c r="C71" s="589"/>
      <c r="D71" s="589"/>
      <c r="E71" s="589"/>
      <c r="F71" s="589"/>
      <c r="G71" s="589"/>
      <c r="H71" s="589"/>
    </row>
    <row r="72" spans="1:8" ht="30" customHeight="1" x14ac:dyDescent="0.25">
      <c r="A72" s="589" t="s">
        <v>3278</v>
      </c>
      <c r="B72" s="589"/>
      <c r="C72" s="589"/>
      <c r="D72" s="589"/>
      <c r="E72" s="589"/>
      <c r="F72" s="589"/>
      <c r="G72" s="589"/>
      <c r="H72" s="589"/>
    </row>
    <row r="73" spans="1:8" ht="30" customHeight="1" x14ac:dyDescent="0.25">
      <c r="A73" s="589" t="s">
        <v>3537</v>
      </c>
      <c r="B73" s="589"/>
      <c r="C73" s="589"/>
      <c r="D73" s="589"/>
      <c r="E73" s="589"/>
      <c r="F73" s="589"/>
      <c r="G73" s="589"/>
      <c r="H73" s="589"/>
    </row>
    <row r="74" spans="1:8" ht="147" customHeight="1" x14ac:dyDescent="0.25">
      <c r="A74" s="589" t="s">
        <v>3279</v>
      </c>
      <c r="B74" s="589"/>
      <c r="C74" s="589"/>
      <c r="D74" s="589"/>
      <c r="E74" s="589"/>
      <c r="F74" s="589"/>
      <c r="G74" s="589"/>
      <c r="H74" s="589"/>
    </row>
    <row r="75" spans="1:8" ht="51" customHeight="1" x14ac:dyDescent="0.25">
      <c r="A75" s="589" t="s">
        <v>3280</v>
      </c>
      <c r="B75" s="589"/>
      <c r="C75" s="589"/>
      <c r="D75" s="589"/>
      <c r="E75" s="589"/>
      <c r="F75" s="589"/>
      <c r="G75" s="589"/>
      <c r="H75" s="589"/>
    </row>
    <row r="76" spans="1:8" ht="213" customHeight="1" x14ac:dyDescent="0.25">
      <c r="A76" s="592" t="s">
        <v>3538</v>
      </c>
      <c r="B76" s="592"/>
      <c r="C76" s="592"/>
      <c r="D76" s="592"/>
      <c r="E76" s="592"/>
      <c r="F76" s="592"/>
      <c r="G76" s="592"/>
      <c r="H76" s="592"/>
    </row>
    <row r="77" spans="1:8" ht="24" customHeight="1" x14ac:dyDescent="0.25">
      <c r="A77" s="594" t="s">
        <v>3529</v>
      </c>
      <c r="B77" s="589"/>
      <c r="C77" s="589"/>
      <c r="D77" s="589"/>
      <c r="E77" s="589"/>
      <c r="F77" s="589"/>
      <c r="G77" s="589"/>
      <c r="H77" s="589"/>
    </row>
    <row r="78" spans="1:8" ht="24" customHeight="1" x14ac:dyDescent="0.25">
      <c r="A78" s="597" t="s">
        <v>3113</v>
      </c>
      <c r="B78" s="589"/>
      <c r="C78" s="589"/>
      <c r="D78" s="589"/>
      <c r="E78" s="589"/>
      <c r="F78" s="589"/>
      <c r="G78" s="589"/>
      <c r="H78" s="589"/>
    </row>
    <row r="79" spans="1:8" ht="24" customHeight="1" x14ac:dyDescent="0.25">
      <c r="A79" s="594" t="s">
        <v>3114</v>
      </c>
      <c r="B79" s="589"/>
      <c r="C79" s="589"/>
      <c r="D79" s="589"/>
      <c r="E79" s="589"/>
      <c r="F79" s="589"/>
      <c r="G79" s="589"/>
      <c r="H79" s="589"/>
    </row>
    <row r="80" spans="1:8" ht="24" customHeight="1" x14ac:dyDescent="0.25">
      <c r="A80" s="589" t="s">
        <v>3115</v>
      </c>
      <c r="B80" s="589"/>
      <c r="C80" s="589"/>
      <c r="D80" s="589"/>
      <c r="E80" s="589"/>
      <c r="F80" s="589"/>
      <c r="G80" s="589"/>
      <c r="H80" s="589"/>
    </row>
    <row r="81" spans="1:8" ht="24" customHeight="1" x14ac:dyDescent="0.25">
      <c r="A81" s="594" t="s">
        <v>3106</v>
      </c>
      <c r="B81" s="589"/>
      <c r="C81" s="589"/>
      <c r="D81" s="589"/>
      <c r="E81" s="589"/>
      <c r="F81" s="589"/>
      <c r="G81" s="589"/>
      <c r="H81" s="589"/>
    </row>
    <row r="82" spans="1:8" ht="24" customHeight="1" x14ac:dyDescent="0.25">
      <c r="A82" s="594" t="s">
        <v>324</v>
      </c>
      <c r="B82" s="589"/>
      <c r="C82" s="589"/>
      <c r="D82" s="589"/>
      <c r="E82" s="589"/>
      <c r="F82" s="589"/>
      <c r="G82" s="589"/>
      <c r="H82" s="589"/>
    </row>
    <row r="83" spans="1:8" ht="24" customHeight="1" x14ac:dyDescent="0.25">
      <c r="A83" s="594" t="s">
        <v>3107</v>
      </c>
      <c r="B83" s="589"/>
      <c r="C83" s="589"/>
      <c r="D83" s="589"/>
      <c r="E83" s="589"/>
      <c r="F83" s="589"/>
      <c r="G83" s="589"/>
      <c r="H83" s="589"/>
    </row>
    <row r="84" spans="1:8" ht="24" customHeight="1" x14ac:dyDescent="0.25">
      <c r="A84" s="594" t="s">
        <v>325</v>
      </c>
      <c r="B84" s="589"/>
      <c r="C84" s="589"/>
      <c r="D84" s="589"/>
      <c r="E84" s="589"/>
      <c r="F84" s="589"/>
      <c r="G84" s="589"/>
      <c r="H84" s="589"/>
    </row>
    <row r="85" spans="1:8" ht="24" customHeight="1" x14ac:dyDescent="0.25">
      <c r="A85" s="594" t="s">
        <v>3108</v>
      </c>
      <c r="B85" s="589"/>
      <c r="C85" s="589"/>
      <c r="D85" s="589"/>
      <c r="E85" s="589"/>
      <c r="F85" s="589"/>
      <c r="G85" s="589"/>
      <c r="H85" s="589"/>
    </row>
    <row r="86" spans="1:8" ht="24" customHeight="1" x14ac:dyDescent="0.25">
      <c r="A86" s="594" t="s">
        <v>3109</v>
      </c>
      <c r="B86" s="589"/>
      <c r="C86" s="589"/>
      <c r="D86" s="589"/>
      <c r="E86" s="589"/>
      <c r="F86" s="589"/>
      <c r="G86" s="589"/>
      <c r="H86" s="589"/>
    </row>
    <row r="87" spans="1:8" ht="24" customHeight="1" x14ac:dyDescent="0.25">
      <c r="A87" s="594" t="s">
        <v>3110</v>
      </c>
      <c r="B87" s="589"/>
      <c r="C87" s="589"/>
      <c r="D87" s="589"/>
      <c r="E87" s="589"/>
      <c r="F87" s="589"/>
      <c r="G87" s="589"/>
      <c r="H87" s="589"/>
    </row>
    <row r="88" spans="1:8" ht="24" customHeight="1" x14ac:dyDescent="0.25">
      <c r="A88" s="594" t="s">
        <v>39</v>
      </c>
      <c r="B88" s="589"/>
      <c r="C88" s="589"/>
      <c r="D88" s="589"/>
      <c r="E88" s="589"/>
      <c r="F88" s="589"/>
      <c r="G88" s="589"/>
      <c r="H88" s="589"/>
    </row>
    <row r="89" spans="1:8" ht="24" customHeight="1" x14ac:dyDescent="0.25">
      <c r="A89" s="594" t="s">
        <v>3096</v>
      </c>
      <c r="B89" s="589"/>
      <c r="C89" s="589"/>
      <c r="D89" s="589"/>
      <c r="E89" s="589"/>
      <c r="F89" s="589"/>
      <c r="G89" s="589"/>
      <c r="H89" s="589"/>
    </row>
    <row r="90" spans="1:8" ht="46.5" customHeight="1" x14ac:dyDescent="0.25">
      <c r="A90" s="589" t="s">
        <v>3281</v>
      </c>
      <c r="B90" s="589"/>
      <c r="C90" s="589"/>
      <c r="D90" s="589"/>
      <c r="E90" s="589"/>
      <c r="F90" s="589"/>
      <c r="G90" s="589"/>
      <c r="H90" s="589"/>
    </row>
    <row r="91" spans="1:8" ht="42.75" customHeight="1" x14ac:dyDescent="0.25">
      <c r="A91" s="589" t="s">
        <v>3282</v>
      </c>
      <c r="B91" s="589"/>
      <c r="C91" s="589"/>
      <c r="D91" s="589"/>
      <c r="E91" s="589"/>
      <c r="F91" s="589"/>
      <c r="G91" s="589"/>
      <c r="H91" s="589"/>
    </row>
    <row r="92" spans="1:8" ht="24" customHeight="1" x14ac:dyDescent="0.25">
      <c r="A92" s="597" t="s">
        <v>3283</v>
      </c>
      <c r="B92" s="589"/>
      <c r="C92" s="589"/>
      <c r="D92" s="589"/>
      <c r="E92" s="589"/>
      <c r="F92" s="589"/>
      <c r="G92" s="589"/>
      <c r="H92" s="589"/>
    </row>
    <row r="93" spans="1:8" ht="48.75" customHeight="1" x14ac:dyDescent="0.25">
      <c r="A93" s="589" t="s">
        <v>3116</v>
      </c>
      <c r="B93" s="589"/>
      <c r="C93" s="589"/>
      <c r="D93" s="589"/>
      <c r="E93" s="589"/>
      <c r="F93" s="589"/>
      <c r="G93" s="589"/>
      <c r="H93" s="589"/>
    </row>
    <row r="94" spans="1:8" ht="6" customHeight="1" x14ac:dyDescent="0.25">
      <c r="A94" s="589"/>
      <c r="B94" s="589"/>
      <c r="C94" s="589"/>
      <c r="D94" s="589"/>
      <c r="E94" s="589"/>
      <c r="F94" s="589"/>
      <c r="G94" s="589"/>
      <c r="H94" s="589"/>
    </row>
    <row r="95" spans="1:8" ht="24" customHeight="1" x14ac:dyDescent="0.25">
      <c r="A95" s="597" t="s">
        <v>3234</v>
      </c>
      <c r="B95" s="589"/>
      <c r="C95" s="589"/>
      <c r="D95" s="589"/>
      <c r="E95" s="589"/>
      <c r="F95" s="589"/>
      <c r="G95" s="589"/>
      <c r="H95" s="589"/>
    </row>
    <row r="96" spans="1:8" ht="24" customHeight="1" x14ac:dyDescent="0.25">
      <c r="A96" s="589" t="s">
        <v>3252</v>
      </c>
      <c r="B96" s="589"/>
      <c r="C96" s="589"/>
      <c r="D96" s="589"/>
      <c r="E96" s="589"/>
      <c r="F96" s="589"/>
      <c r="G96" s="589"/>
      <c r="H96" s="589"/>
    </row>
    <row r="97" spans="1:8" ht="24" customHeight="1" x14ac:dyDescent="0.25">
      <c r="A97" s="597" t="s">
        <v>3235</v>
      </c>
      <c r="B97" s="589"/>
      <c r="C97" s="589"/>
      <c r="D97" s="589"/>
      <c r="E97" s="589"/>
      <c r="F97" s="589"/>
      <c r="G97" s="589"/>
      <c r="H97" s="589"/>
    </row>
    <row r="98" spans="1:8" ht="33" customHeight="1" x14ac:dyDescent="0.25">
      <c r="A98" s="589" t="s">
        <v>3254</v>
      </c>
      <c r="B98" s="589"/>
      <c r="C98" s="589"/>
      <c r="D98" s="589"/>
      <c r="E98" s="589"/>
      <c r="F98" s="589"/>
      <c r="G98" s="589"/>
      <c r="H98" s="589"/>
    </row>
    <row r="99" spans="1:8" ht="24" customHeight="1" x14ac:dyDescent="0.25">
      <c r="A99" s="589"/>
      <c r="B99" s="589"/>
      <c r="C99" s="589"/>
      <c r="D99" s="589"/>
      <c r="E99" s="589"/>
      <c r="F99" s="589"/>
      <c r="G99" s="589"/>
      <c r="H99" s="589"/>
    </row>
    <row r="100" spans="1:8" ht="24" customHeight="1" x14ac:dyDescent="0.25">
      <c r="A100" s="600" t="s">
        <v>3284</v>
      </c>
      <c r="B100" s="589"/>
      <c r="C100" s="589"/>
      <c r="D100" s="589"/>
      <c r="E100" s="589"/>
      <c r="F100" s="589"/>
      <c r="G100" s="589"/>
      <c r="H100" s="589"/>
    </row>
    <row r="101" spans="1:8" ht="24" customHeight="1" x14ac:dyDescent="0.25">
      <c r="A101" s="589" t="s">
        <v>3117</v>
      </c>
      <c r="B101" s="589"/>
      <c r="C101" s="589"/>
      <c r="D101" s="589"/>
      <c r="E101" s="589"/>
      <c r="F101" s="589"/>
      <c r="G101" s="589"/>
      <c r="H101" s="589"/>
    </row>
    <row r="102" spans="1:8" ht="24" customHeight="1" x14ac:dyDescent="0.25">
      <c r="A102" s="589"/>
      <c r="B102" s="589"/>
      <c r="C102" s="589"/>
      <c r="D102" s="589"/>
      <c r="E102" s="589"/>
      <c r="F102" s="589"/>
      <c r="G102" s="589"/>
      <c r="H102" s="589"/>
    </row>
    <row r="103" spans="1:8" ht="42.75" customHeight="1" x14ac:dyDescent="0.25">
      <c r="A103" s="594" t="s">
        <v>3285</v>
      </c>
      <c r="B103" s="589"/>
      <c r="C103" s="589"/>
      <c r="D103" s="589"/>
      <c r="E103" s="589"/>
      <c r="F103" s="589"/>
      <c r="G103" s="589"/>
      <c r="H103" s="589"/>
    </row>
    <row r="104" spans="1:8" ht="54" customHeight="1" x14ac:dyDescent="0.25">
      <c r="A104" s="594" t="s">
        <v>3286</v>
      </c>
      <c r="B104" s="589"/>
      <c r="C104" s="589"/>
      <c r="D104" s="589"/>
      <c r="E104" s="589"/>
      <c r="F104" s="589"/>
      <c r="G104" s="589"/>
      <c r="H104" s="589"/>
    </row>
    <row r="105" spans="1:8" ht="36" customHeight="1" x14ac:dyDescent="0.25">
      <c r="A105" s="594" t="s">
        <v>3122</v>
      </c>
      <c r="B105" s="589"/>
      <c r="C105" s="589"/>
      <c r="D105" s="589"/>
      <c r="E105" s="589"/>
      <c r="F105" s="589"/>
      <c r="G105" s="589"/>
      <c r="H105" s="589"/>
    </row>
    <row r="106" spans="1:8" ht="24" customHeight="1" x14ac:dyDescent="0.25">
      <c r="A106" s="594" t="s">
        <v>3118</v>
      </c>
      <c r="B106" s="589"/>
      <c r="C106" s="589"/>
      <c r="D106" s="589"/>
      <c r="E106" s="589"/>
      <c r="F106" s="589"/>
      <c r="G106" s="589"/>
      <c r="H106" s="589"/>
    </row>
    <row r="107" spans="1:8" ht="35.25" customHeight="1" x14ac:dyDescent="0.25">
      <c r="A107" s="601" t="s">
        <v>3119</v>
      </c>
      <c r="B107" s="602"/>
      <c r="C107" s="602"/>
      <c r="D107" s="602"/>
      <c r="E107" s="602"/>
      <c r="F107" s="602"/>
      <c r="G107" s="602"/>
      <c r="H107" s="602"/>
    </row>
    <row r="108" spans="1:8" ht="46.5" customHeight="1" x14ac:dyDescent="0.25">
      <c r="A108" s="589" t="s">
        <v>3287</v>
      </c>
      <c r="B108" s="589"/>
      <c r="C108" s="589"/>
      <c r="D108" s="589"/>
      <c r="E108" s="589"/>
      <c r="F108" s="589"/>
      <c r="G108" s="589"/>
      <c r="H108" s="589"/>
    </row>
    <row r="109" spans="1:8" ht="59.25" customHeight="1" x14ac:dyDescent="0.25">
      <c r="A109" s="589" t="s">
        <v>3540</v>
      </c>
      <c r="B109" s="589"/>
      <c r="C109" s="589"/>
      <c r="D109" s="589"/>
      <c r="E109" s="589"/>
      <c r="F109" s="589"/>
      <c r="G109" s="589"/>
      <c r="H109" s="589"/>
    </row>
    <row r="110" spans="1:8" ht="35.25" customHeight="1" x14ac:dyDescent="0.25">
      <c r="A110" s="589" t="s">
        <v>3539</v>
      </c>
      <c r="B110" s="589"/>
      <c r="C110" s="589"/>
      <c r="D110" s="589"/>
      <c r="E110" s="589"/>
      <c r="F110" s="589"/>
      <c r="G110" s="589"/>
      <c r="H110" s="589"/>
    </row>
    <row r="111" spans="1:8" ht="35.25" customHeight="1" x14ac:dyDescent="0.25">
      <c r="A111" s="601" t="s">
        <v>3288</v>
      </c>
      <c r="B111" s="602"/>
      <c r="C111" s="602"/>
      <c r="D111" s="602"/>
      <c r="E111" s="602"/>
      <c r="F111" s="602"/>
      <c r="G111" s="602"/>
      <c r="H111" s="602"/>
    </row>
    <row r="112" spans="1:8" ht="44.25" customHeight="1" x14ac:dyDescent="0.25">
      <c r="A112" s="589" t="s">
        <v>3289</v>
      </c>
      <c r="B112" s="589"/>
      <c r="C112" s="589"/>
      <c r="D112" s="589"/>
      <c r="E112" s="589"/>
      <c r="F112" s="589"/>
      <c r="G112" s="589"/>
      <c r="H112" s="589"/>
    </row>
    <row r="113" spans="1:8" ht="35.25" customHeight="1" x14ac:dyDescent="0.25">
      <c r="A113" s="589" t="s">
        <v>3120</v>
      </c>
      <c r="B113" s="589"/>
      <c r="C113" s="589"/>
      <c r="D113" s="589"/>
      <c r="E113" s="589"/>
      <c r="F113" s="589"/>
      <c r="G113" s="589"/>
      <c r="H113" s="589"/>
    </row>
    <row r="114" spans="1:8" ht="46.5" customHeight="1" x14ac:dyDescent="0.25">
      <c r="A114" s="589" t="s">
        <v>3290</v>
      </c>
      <c r="B114" s="589"/>
      <c r="C114" s="589"/>
      <c r="D114" s="589"/>
      <c r="E114" s="589"/>
      <c r="F114" s="589"/>
      <c r="G114" s="589"/>
      <c r="H114" s="589"/>
    </row>
    <row r="115" spans="1:8" ht="24" customHeight="1" x14ac:dyDescent="0.25">
      <c r="A115" s="589"/>
      <c r="B115" s="589"/>
      <c r="C115" s="589"/>
      <c r="D115" s="589"/>
      <c r="E115" s="589"/>
      <c r="F115" s="589"/>
      <c r="G115" s="589"/>
      <c r="H115" s="589"/>
    </row>
    <row r="116" spans="1:8" ht="24" customHeight="1" x14ac:dyDescent="0.25">
      <c r="A116" s="600" t="s">
        <v>3121</v>
      </c>
      <c r="B116" s="600"/>
      <c r="C116" s="600"/>
      <c r="D116" s="600"/>
      <c r="E116" s="600"/>
      <c r="F116" s="600"/>
      <c r="G116" s="600"/>
      <c r="H116" s="600"/>
    </row>
    <row r="117" spans="1:8" ht="51.75" customHeight="1" x14ac:dyDescent="0.25">
      <c r="A117" s="589" t="s">
        <v>3291</v>
      </c>
      <c r="B117" s="589"/>
      <c r="C117" s="589"/>
      <c r="D117" s="589"/>
      <c r="E117" s="589"/>
      <c r="F117" s="589"/>
      <c r="G117" s="589"/>
      <c r="H117" s="589"/>
    </row>
    <row r="118" spans="1:8" ht="48" customHeight="1" x14ac:dyDescent="0.25">
      <c r="A118" s="589" t="s">
        <v>3292</v>
      </c>
      <c r="B118" s="589"/>
      <c r="C118" s="589"/>
      <c r="D118" s="589"/>
      <c r="E118" s="589"/>
      <c r="F118" s="589"/>
      <c r="G118" s="589"/>
      <c r="H118" s="589"/>
    </row>
    <row r="119" spans="1:8" ht="24" customHeight="1" x14ac:dyDescent="0.25">
      <c r="A119" s="589"/>
      <c r="B119" s="589"/>
      <c r="C119" s="589"/>
      <c r="D119" s="589"/>
      <c r="E119" s="589"/>
      <c r="F119" s="589"/>
      <c r="G119" s="589"/>
      <c r="H119" s="589"/>
    </row>
    <row r="120" spans="1:8" ht="24" customHeight="1" x14ac:dyDescent="0.25">
      <c r="A120" s="594" t="s">
        <v>3293</v>
      </c>
      <c r="B120" s="589"/>
      <c r="C120" s="589"/>
      <c r="D120" s="589"/>
      <c r="E120" s="589"/>
      <c r="F120" s="589"/>
      <c r="G120" s="589"/>
      <c r="H120" s="589"/>
    </row>
    <row r="121" spans="1:8" ht="24" customHeight="1" x14ac:dyDescent="0.25">
      <c r="A121" s="589"/>
      <c r="B121" s="589"/>
      <c r="C121" s="589"/>
      <c r="D121" s="589"/>
      <c r="E121" s="589"/>
      <c r="F121" s="589"/>
      <c r="G121" s="589"/>
      <c r="H121" s="589"/>
    </row>
    <row r="122" spans="1:8" ht="24" customHeight="1" x14ac:dyDescent="0.25">
      <c r="A122" s="597" t="s">
        <v>3123</v>
      </c>
      <c r="B122" s="589"/>
      <c r="C122" s="589"/>
      <c r="D122" s="589"/>
      <c r="E122" s="589"/>
      <c r="F122" s="589"/>
      <c r="G122" s="589"/>
      <c r="H122" s="589"/>
    </row>
    <row r="123" spans="1:8" ht="24" customHeight="1" x14ac:dyDescent="0.25">
      <c r="A123" s="589" t="s">
        <v>3294</v>
      </c>
      <c r="B123" s="589"/>
      <c r="C123" s="589"/>
      <c r="D123" s="589"/>
      <c r="E123" s="589"/>
      <c r="F123" s="589"/>
      <c r="G123" s="589"/>
      <c r="H123" s="589"/>
    </row>
    <row r="124" spans="1:8" ht="24" customHeight="1" x14ac:dyDescent="0.25">
      <c r="A124" s="589" t="s">
        <v>3295</v>
      </c>
      <c r="B124" s="589"/>
      <c r="C124" s="589"/>
      <c r="D124" s="589"/>
      <c r="E124" s="589"/>
      <c r="F124" s="589"/>
      <c r="G124" s="589"/>
      <c r="H124" s="589"/>
    </row>
    <row r="125" spans="1:8" ht="24" customHeight="1" x14ac:dyDescent="0.25">
      <c r="A125" s="589" t="s">
        <v>3296</v>
      </c>
      <c r="B125" s="589"/>
      <c r="C125" s="589"/>
      <c r="D125" s="589"/>
      <c r="E125" s="589"/>
      <c r="F125" s="589"/>
      <c r="G125" s="589"/>
      <c r="H125" s="589"/>
    </row>
    <row r="126" spans="1:8" ht="24" customHeight="1" x14ac:dyDescent="0.25">
      <c r="A126" s="589" t="s">
        <v>3297</v>
      </c>
      <c r="B126" s="589"/>
      <c r="C126" s="589"/>
      <c r="D126" s="589"/>
      <c r="E126" s="589"/>
      <c r="F126" s="589"/>
      <c r="G126" s="589"/>
      <c r="H126" s="589"/>
    </row>
    <row r="127" spans="1:8" ht="15" customHeight="1" x14ac:dyDescent="0.25">
      <c r="A127" s="589"/>
      <c r="B127" s="589"/>
      <c r="C127" s="589"/>
      <c r="D127" s="589"/>
      <c r="E127" s="589"/>
      <c r="F127" s="589"/>
      <c r="G127" s="589"/>
      <c r="H127" s="589"/>
    </row>
    <row r="128" spans="1:8" ht="15" customHeight="1" x14ac:dyDescent="0.25">
      <c r="A128" s="589"/>
      <c r="B128" s="589"/>
      <c r="C128" s="589"/>
      <c r="D128" s="589"/>
      <c r="E128" s="589"/>
      <c r="F128" s="589"/>
      <c r="G128" s="589"/>
      <c r="H128" s="589"/>
    </row>
    <row r="129" spans="1:8" ht="15.75" customHeight="1" x14ac:dyDescent="0.25">
      <c r="A129" s="589"/>
      <c r="B129" s="589"/>
      <c r="C129" s="589"/>
      <c r="D129" s="589"/>
      <c r="E129" s="589"/>
      <c r="F129" s="589"/>
      <c r="G129" s="589"/>
      <c r="H129" s="589"/>
    </row>
    <row r="130" spans="1:8" ht="15.75" customHeight="1" x14ac:dyDescent="0.25">
      <c r="A130" s="589"/>
      <c r="B130" s="589"/>
      <c r="C130" s="589"/>
      <c r="D130" s="589"/>
      <c r="E130" s="589"/>
      <c r="F130" s="589"/>
      <c r="G130" s="589"/>
      <c r="H130" s="589"/>
    </row>
    <row r="131" spans="1:8" ht="15.75" customHeight="1" x14ac:dyDescent="0.25">
      <c r="A131" s="589"/>
      <c r="B131" s="589"/>
      <c r="C131" s="589"/>
      <c r="D131" s="589"/>
      <c r="E131" s="589"/>
      <c r="F131" s="589"/>
      <c r="G131" s="589"/>
      <c r="H131" s="589"/>
    </row>
    <row r="132" spans="1:8" ht="15.75" customHeight="1" x14ac:dyDescent="0.25">
      <c r="A132" s="589"/>
      <c r="B132" s="589"/>
      <c r="C132" s="589"/>
      <c r="D132" s="589"/>
      <c r="E132" s="589"/>
      <c r="F132" s="589"/>
      <c r="G132" s="589"/>
      <c r="H132" s="589"/>
    </row>
    <row r="133" spans="1:8" ht="15.75" customHeight="1" x14ac:dyDescent="0.25">
      <c r="A133" s="589"/>
      <c r="B133" s="589"/>
      <c r="C133" s="589"/>
      <c r="D133" s="589"/>
      <c r="E133" s="589"/>
      <c r="F133" s="589"/>
      <c r="G133" s="589"/>
      <c r="H133" s="589"/>
    </row>
    <row r="134" spans="1:8" ht="15.75" customHeight="1" x14ac:dyDescent="0.25">
      <c r="A134" s="589"/>
      <c r="B134" s="589"/>
      <c r="C134" s="589"/>
      <c r="D134" s="589"/>
      <c r="E134" s="589"/>
      <c r="F134" s="589"/>
      <c r="G134" s="589"/>
      <c r="H134" s="589"/>
    </row>
    <row r="135" spans="1:8" ht="15.75" customHeight="1" x14ac:dyDescent="0.25">
      <c r="A135" s="589"/>
      <c r="B135" s="589"/>
      <c r="C135" s="589"/>
      <c r="D135" s="589"/>
      <c r="E135" s="589"/>
      <c r="F135" s="589"/>
      <c r="G135" s="589"/>
      <c r="H135" s="589"/>
    </row>
    <row r="136" spans="1:8" ht="15.75" customHeight="1" x14ac:dyDescent="0.25">
      <c r="A136" s="589"/>
      <c r="B136" s="589"/>
      <c r="C136" s="589"/>
      <c r="D136" s="589"/>
      <c r="E136" s="589"/>
      <c r="F136" s="589"/>
      <c r="G136" s="589"/>
      <c r="H136" s="589"/>
    </row>
    <row r="137" spans="1:8" ht="15.75" customHeight="1" x14ac:dyDescent="0.25">
      <c r="A137" s="589"/>
      <c r="B137" s="589"/>
      <c r="C137" s="589"/>
      <c r="D137" s="589"/>
      <c r="E137" s="589"/>
      <c r="F137" s="589"/>
      <c r="G137" s="589"/>
      <c r="H137" s="589"/>
    </row>
    <row r="138" spans="1:8" ht="15.75" customHeight="1" x14ac:dyDescent="0.25">
      <c r="A138" s="589"/>
      <c r="B138" s="589"/>
      <c r="C138" s="589"/>
      <c r="D138" s="589"/>
      <c r="E138" s="589"/>
      <c r="F138" s="589"/>
      <c r="G138" s="589"/>
      <c r="H138" s="589"/>
    </row>
    <row r="139" spans="1:8" ht="15.75" customHeight="1" x14ac:dyDescent="0.25">
      <c r="A139" s="589"/>
      <c r="B139" s="589"/>
      <c r="C139" s="589"/>
      <c r="D139" s="589"/>
      <c r="E139" s="589"/>
      <c r="F139" s="589"/>
      <c r="G139" s="589"/>
      <c r="H139" s="589"/>
    </row>
    <row r="140" spans="1:8" ht="15.75" customHeight="1" x14ac:dyDescent="0.25">
      <c r="A140" s="589"/>
      <c r="B140" s="589"/>
      <c r="C140" s="589"/>
      <c r="D140" s="589"/>
      <c r="E140" s="589"/>
      <c r="F140" s="589"/>
      <c r="G140" s="589"/>
      <c r="H140" s="589"/>
    </row>
    <row r="141" spans="1:8" ht="15.75" customHeight="1" x14ac:dyDescent="0.25">
      <c r="A141" s="589"/>
      <c r="B141" s="589"/>
      <c r="C141" s="589"/>
      <c r="D141" s="589"/>
      <c r="E141" s="589"/>
      <c r="F141" s="589"/>
      <c r="G141" s="589"/>
      <c r="H141" s="589"/>
    </row>
    <row r="142" spans="1:8" ht="15.75" customHeight="1" x14ac:dyDescent="0.25">
      <c r="A142" s="589"/>
      <c r="B142" s="589"/>
      <c r="C142" s="589"/>
      <c r="D142" s="589"/>
      <c r="E142" s="589"/>
      <c r="F142" s="589"/>
      <c r="G142" s="589"/>
      <c r="H142" s="589"/>
    </row>
    <row r="143" spans="1:8" x14ac:dyDescent="0.25">
      <c r="A143" s="589"/>
      <c r="B143" s="589"/>
      <c r="C143" s="589"/>
      <c r="D143" s="589"/>
      <c r="E143" s="589"/>
      <c r="F143" s="589"/>
      <c r="G143" s="589"/>
      <c r="H143" s="589"/>
    </row>
    <row r="144" spans="1:8" x14ac:dyDescent="0.25">
      <c r="A144" s="589"/>
      <c r="B144" s="589"/>
      <c r="C144" s="589"/>
      <c r="D144" s="589"/>
      <c r="E144" s="589"/>
      <c r="F144" s="589"/>
      <c r="G144" s="589"/>
      <c r="H144" s="589"/>
    </row>
    <row r="145" spans="1:8" x14ac:dyDescent="0.25">
      <c r="A145" s="589"/>
      <c r="B145" s="589"/>
      <c r="C145" s="589"/>
      <c r="D145" s="589"/>
      <c r="E145" s="589"/>
      <c r="F145" s="589"/>
      <c r="G145" s="589"/>
      <c r="H145" s="589"/>
    </row>
    <row r="146" spans="1:8" x14ac:dyDescent="0.25">
      <c r="A146" s="589"/>
      <c r="B146" s="589"/>
      <c r="C146" s="589"/>
      <c r="D146" s="589"/>
      <c r="E146" s="589"/>
      <c r="F146" s="589"/>
      <c r="G146" s="589"/>
      <c r="H146" s="589"/>
    </row>
    <row r="147" spans="1:8" x14ac:dyDescent="0.25">
      <c r="A147" s="589"/>
      <c r="B147" s="589"/>
      <c r="C147" s="589"/>
      <c r="D147" s="589"/>
      <c r="E147" s="589"/>
      <c r="F147" s="589"/>
      <c r="G147" s="589"/>
      <c r="H147" s="589"/>
    </row>
    <row r="148" spans="1:8" ht="15.75" thickBot="1" x14ac:dyDescent="0.3">
      <c r="A148" s="611" t="s">
        <v>3124</v>
      </c>
      <c r="B148" s="611"/>
      <c r="C148" s="611"/>
      <c r="D148" s="611"/>
      <c r="E148" s="611"/>
      <c r="F148" s="611"/>
      <c r="G148" s="611"/>
      <c r="H148" s="611"/>
    </row>
    <row r="149" spans="1:8" x14ac:dyDescent="0.25">
      <c r="A149" s="603" t="s">
        <v>3298</v>
      </c>
      <c r="B149" s="606" t="s">
        <v>3299</v>
      </c>
      <c r="C149" s="607"/>
      <c r="D149" s="606" t="s">
        <v>3300</v>
      </c>
      <c r="E149" s="607"/>
      <c r="F149" s="606" t="s">
        <v>3301</v>
      </c>
      <c r="G149" s="608"/>
      <c r="H149" s="609" t="s">
        <v>3302</v>
      </c>
    </row>
    <row r="150" spans="1:8" ht="15.75" thickBot="1" x14ac:dyDescent="0.3">
      <c r="A150" s="604"/>
      <c r="B150" s="321" t="s">
        <v>3303</v>
      </c>
      <c r="C150" s="322" t="s">
        <v>3304</v>
      </c>
      <c r="D150" s="321" t="s">
        <v>3303</v>
      </c>
      <c r="E150" s="322" t="s">
        <v>3304</v>
      </c>
      <c r="F150" s="321" t="s">
        <v>3303</v>
      </c>
      <c r="G150" s="323"/>
      <c r="H150" s="610"/>
    </row>
    <row r="151" spans="1:8" x14ac:dyDescent="0.25">
      <c r="A151" s="604"/>
      <c r="B151" s="324">
        <v>1</v>
      </c>
      <c r="C151" s="325" t="s">
        <v>3305</v>
      </c>
      <c r="D151" s="326" t="s">
        <v>336</v>
      </c>
      <c r="E151" s="327" t="s">
        <v>3306</v>
      </c>
      <c r="F151" s="324">
        <v>13010</v>
      </c>
      <c r="G151" s="325" t="s">
        <v>3307</v>
      </c>
      <c r="H151" s="328" t="str">
        <f>CONCATENATE(B151,D151,F151)</f>
        <v>101013010</v>
      </c>
    </row>
    <row r="152" spans="1:8" x14ac:dyDescent="0.25">
      <c r="A152" s="604"/>
      <c r="B152" s="329">
        <v>1</v>
      </c>
      <c r="C152" s="330" t="s">
        <v>3305</v>
      </c>
      <c r="D152" s="331" t="s">
        <v>3308</v>
      </c>
      <c r="E152" s="332" t="s">
        <v>3309</v>
      </c>
      <c r="F152" s="333">
        <v>13010</v>
      </c>
      <c r="G152" s="330" t="s">
        <v>3307</v>
      </c>
      <c r="H152" s="328" t="str">
        <f t="shared" ref="H152:H162" si="0">CONCATENATE(B152,D152,F152)</f>
        <v>110013010</v>
      </c>
    </row>
    <row r="153" spans="1:8" x14ac:dyDescent="0.25">
      <c r="A153" s="604"/>
      <c r="B153" s="333">
        <v>2</v>
      </c>
      <c r="C153" s="330" t="s">
        <v>3310</v>
      </c>
      <c r="D153" s="331" t="s">
        <v>3308</v>
      </c>
      <c r="E153" s="332" t="s">
        <v>3309</v>
      </c>
      <c r="F153" s="333">
        <v>13010</v>
      </c>
      <c r="G153" s="330" t="s">
        <v>3307</v>
      </c>
      <c r="H153" s="328" t="str">
        <f t="shared" si="0"/>
        <v>210013010</v>
      </c>
    </row>
    <row r="154" spans="1:8" x14ac:dyDescent="0.25">
      <c r="A154" s="604"/>
      <c r="B154" s="333">
        <v>2</v>
      </c>
      <c r="C154" s="330" t="s">
        <v>3310</v>
      </c>
      <c r="D154" s="331" t="s">
        <v>336</v>
      </c>
      <c r="E154" s="332" t="s">
        <v>3306</v>
      </c>
      <c r="F154" s="333">
        <v>13010</v>
      </c>
      <c r="G154" s="330" t="s">
        <v>3307</v>
      </c>
      <c r="H154" s="328" t="str">
        <f t="shared" si="0"/>
        <v>201013010</v>
      </c>
    </row>
    <row r="155" spans="1:8" x14ac:dyDescent="0.25">
      <c r="A155" s="604"/>
      <c r="B155" s="333">
        <v>1</v>
      </c>
      <c r="C155" s="330" t="s">
        <v>3305</v>
      </c>
      <c r="D155" s="331" t="s">
        <v>336</v>
      </c>
      <c r="E155" s="332" t="s">
        <v>3306</v>
      </c>
      <c r="F155" s="333">
        <v>23010</v>
      </c>
      <c r="G155" s="330" t="s">
        <v>3311</v>
      </c>
      <c r="H155" s="328" t="str">
        <f t="shared" si="0"/>
        <v>101023010</v>
      </c>
    </row>
    <row r="156" spans="1:8" x14ac:dyDescent="0.25">
      <c r="A156" s="604"/>
      <c r="B156" s="329">
        <v>1</v>
      </c>
      <c r="C156" s="330" t="s">
        <v>3305</v>
      </c>
      <c r="D156" s="331" t="s">
        <v>3308</v>
      </c>
      <c r="E156" s="332" t="s">
        <v>3309</v>
      </c>
      <c r="F156" s="333">
        <v>23010</v>
      </c>
      <c r="G156" s="330" t="s">
        <v>3311</v>
      </c>
      <c r="H156" s="328" t="str">
        <f t="shared" si="0"/>
        <v>110023010</v>
      </c>
    </row>
    <row r="157" spans="1:8" x14ac:dyDescent="0.25">
      <c r="A157" s="604"/>
      <c r="B157" s="333">
        <v>2</v>
      </c>
      <c r="C157" s="330" t="s">
        <v>3310</v>
      </c>
      <c r="D157" s="331" t="s">
        <v>3308</v>
      </c>
      <c r="E157" s="332" t="s">
        <v>3309</v>
      </c>
      <c r="F157" s="333">
        <v>23010</v>
      </c>
      <c r="G157" s="330" t="s">
        <v>3311</v>
      </c>
      <c r="H157" s="328" t="str">
        <f t="shared" si="0"/>
        <v>210023010</v>
      </c>
    </row>
    <row r="158" spans="1:8" x14ac:dyDescent="0.25">
      <c r="A158" s="604"/>
      <c r="B158" s="333">
        <v>2</v>
      </c>
      <c r="C158" s="330" t="s">
        <v>3310</v>
      </c>
      <c r="D158" s="331" t="s">
        <v>336</v>
      </c>
      <c r="E158" s="332" t="s">
        <v>3306</v>
      </c>
      <c r="F158" s="333">
        <v>23010</v>
      </c>
      <c r="G158" s="330" t="s">
        <v>3311</v>
      </c>
      <c r="H158" s="328" t="str">
        <f t="shared" si="0"/>
        <v>201023010</v>
      </c>
    </row>
    <row r="159" spans="1:8" x14ac:dyDescent="0.25">
      <c r="A159" s="604"/>
      <c r="B159" s="333">
        <v>1</v>
      </c>
      <c r="C159" s="330" t="s">
        <v>3305</v>
      </c>
      <c r="D159" s="331" t="s">
        <v>3312</v>
      </c>
      <c r="E159" s="330" t="s">
        <v>3313</v>
      </c>
      <c r="F159" s="333">
        <v>13010</v>
      </c>
      <c r="G159" s="330" t="s">
        <v>3307</v>
      </c>
      <c r="H159" s="334" t="str">
        <f t="shared" si="0"/>
        <v>130013010</v>
      </c>
    </row>
    <row r="160" spans="1:8" x14ac:dyDescent="0.25">
      <c r="A160" s="604"/>
      <c r="B160" s="333">
        <v>2</v>
      </c>
      <c r="C160" s="330" t="s">
        <v>3310</v>
      </c>
      <c r="D160" s="331" t="s">
        <v>3312</v>
      </c>
      <c r="E160" s="330" t="s">
        <v>3313</v>
      </c>
      <c r="F160" s="333">
        <v>13010</v>
      </c>
      <c r="G160" s="330" t="s">
        <v>3307</v>
      </c>
      <c r="H160" s="334" t="str">
        <f t="shared" si="0"/>
        <v>230013010</v>
      </c>
    </row>
    <row r="161" spans="1:8" x14ac:dyDescent="0.25">
      <c r="A161" s="604"/>
      <c r="B161" s="333">
        <v>1</v>
      </c>
      <c r="C161" s="330" t="s">
        <v>3305</v>
      </c>
      <c r="D161" s="331" t="s">
        <v>3312</v>
      </c>
      <c r="E161" s="330" t="s">
        <v>3313</v>
      </c>
      <c r="F161" s="333">
        <v>23010</v>
      </c>
      <c r="G161" s="330" t="s">
        <v>3311</v>
      </c>
      <c r="H161" s="334" t="str">
        <f t="shared" si="0"/>
        <v>130023010</v>
      </c>
    </row>
    <row r="162" spans="1:8" ht="15.75" thickBot="1" x14ac:dyDescent="0.3">
      <c r="A162" s="604"/>
      <c r="B162" s="333">
        <v>2</v>
      </c>
      <c r="C162" s="330" t="s">
        <v>3310</v>
      </c>
      <c r="D162" s="331" t="s">
        <v>3312</v>
      </c>
      <c r="E162" s="330" t="s">
        <v>3313</v>
      </c>
      <c r="F162" s="333">
        <v>23010</v>
      </c>
      <c r="G162" s="330" t="s">
        <v>3311</v>
      </c>
      <c r="H162" s="334" t="str">
        <f t="shared" si="0"/>
        <v>230023010</v>
      </c>
    </row>
    <row r="163" spans="1:8" x14ac:dyDescent="0.25">
      <c r="A163" s="604"/>
      <c r="B163" s="324">
        <v>1</v>
      </c>
      <c r="C163" s="325" t="s">
        <v>3305</v>
      </c>
      <c r="D163" s="326" t="s">
        <v>336</v>
      </c>
      <c r="E163" s="327" t="s">
        <v>3306</v>
      </c>
      <c r="F163" s="324">
        <v>13020</v>
      </c>
      <c r="G163" s="325" t="s">
        <v>3314</v>
      </c>
      <c r="H163" s="328" t="str">
        <f>CONCATENATE(B163,D163,F163)</f>
        <v>101013020</v>
      </c>
    </row>
    <row r="164" spans="1:8" x14ac:dyDescent="0.25">
      <c r="A164" s="604"/>
      <c r="B164" s="329">
        <v>1</v>
      </c>
      <c r="C164" s="330" t="s">
        <v>3305</v>
      </c>
      <c r="D164" s="331" t="s">
        <v>3308</v>
      </c>
      <c r="E164" s="332" t="s">
        <v>3309</v>
      </c>
      <c r="F164" s="333">
        <v>13020</v>
      </c>
      <c r="G164" s="330" t="s">
        <v>3314</v>
      </c>
      <c r="H164" s="328" t="str">
        <f t="shared" ref="H164:H194" si="1">CONCATENATE(B164,D164,F164)</f>
        <v>110013020</v>
      </c>
    </row>
    <row r="165" spans="1:8" x14ac:dyDescent="0.25">
      <c r="A165" s="604"/>
      <c r="B165" s="333">
        <v>2</v>
      </c>
      <c r="C165" s="330" t="s">
        <v>3310</v>
      </c>
      <c r="D165" s="331" t="s">
        <v>3308</v>
      </c>
      <c r="E165" s="332" t="s">
        <v>3309</v>
      </c>
      <c r="F165" s="333">
        <v>13020</v>
      </c>
      <c r="G165" s="330" t="s">
        <v>3314</v>
      </c>
      <c r="H165" s="328" t="str">
        <f t="shared" si="1"/>
        <v>210013020</v>
      </c>
    </row>
    <row r="166" spans="1:8" x14ac:dyDescent="0.25">
      <c r="A166" s="604"/>
      <c r="B166" s="333">
        <v>2</v>
      </c>
      <c r="C166" s="330" t="s">
        <v>3310</v>
      </c>
      <c r="D166" s="331" t="s">
        <v>336</v>
      </c>
      <c r="E166" s="332" t="s">
        <v>3306</v>
      </c>
      <c r="F166" s="333">
        <v>13020</v>
      </c>
      <c r="G166" s="330" t="s">
        <v>3314</v>
      </c>
      <c r="H166" s="328" t="str">
        <f t="shared" si="1"/>
        <v>201013020</v>
      </c>
    </row>
    <row r="167" spans="1:8" x14ac:dyDescent="0.25">
      <c r="A167" s="604"/>
      <c r="B167" s="333">
        <v>1</v>
      </c>
      <c r="C167" s="330" t="s">
        <v>3305</v>
      </c>
      <c r="D167" s="331" t="s">
        <v>336</v>
      </c>
      <c r="E167" s="332" t="s">
        <v>3306</v>
      </c>
      <c r="F167" s="333">
        <v>23020</v>
      </c>
      <c r="G167" s="330" t="s">
        <v>3315</v>
      </c>
      <c r="H167" s="328" t="str">
        <f t="shared" si="1"/>
        <v>101023020</v>
      </c>
    </row>
    <row r="168" spans="1:8" x14ac:dyDescent="0.25">
      <c r="A168" s="604"/>
      <c r="B168" s="329">
        <v>1</v>
      </c>
      <c r="C168" s="330" t="s">
        <v>3305</v>
      </c>
      <c r="D168" s="331" t="s">
        <v>3308</v>
      </c>
      <c r="E168" s="332" t="s">
        <v>3309</v>
      </c>
      <c r="F168" s="333">
        <v>23020</v>
      </c>
      <c r="G168" s="330" t="s">
        <v>3315</v>
      </c>
      <c r="H168" s="328" t="str">
        <f t="shared" si="1"/>
        <v>110023020</v>
      </c>
    </row>
    <row r="169" spans="1:8" x14ac:dyDescent="0.25">
      <c r="A169" s="604"/>
      <c r="B169" s="333">
        <v>2</v>
      </c>
      <c r="C169" s="330" t="s">
        <v>3310</v>
      </c>
      <c r="D169" s="331" t="s">
        <v>3308</v>
      </c>
      <c r="E169" s="332" t="s">
        <v>3309</v>
      </c>
      <c r="F169" s="333">
        <v>23020</v>
      </c>
      <c r="G169" s="330" t="s">
        <v>3315</v>
      </c>
      <c r="H169" s="328" t="str">
        <f t="shared" si="1"/>
        <v>210023020</v>
      </c>
    </row>
    <row r="170" spans="1:8" x14ac:dyDescent="0.25">
      <c r="A170" s="604"/>
      <c r="B170" s="333">
        <v>2</v>
      </c>
      <c r="C170" s="330" t="s">
        <v>3310</v>
      </c>
      <c r="D170" s="331" t="s">
        <v>336</v>
      </c>
      <c r="E170" s="332" t="s">
        <v>3306</v>
      </c>
      <c r="F170" s="333">
        <v>23020</v>
      </c>
      <c r="G170" s="330" t="s">
        <v>3315</v>
      </c>
      <c r="H170" s="328" t="str">
        <f t="shared" si="1"/>
        <v>201023020</v>
      </c>
    </row>
    <row r="171" spans="1:8" x14ac:dyDescent="0.25">
      <c r="A171" s="604"/>
      <c r="B171" s="333">
        <v>1</v>
      </c>
      <c r="C171" s="330" t="s">
        <v>3305</v>
      </c>
      <c r="D171" s="331" t="s">
        <v>3312</v>
      </c>
      <c r="E171" s="332" t="s">
        <v>3313</v>
      </c>
      <c r="F171" s="333">
        <v>13020</v>
      </c>
      <c r="G171" s="330" t="s">
        <v>3314</v>
      </c>
      <c r="H171" s="334" t="str">
        <f t="shared" si="1"/>
        <v>130013020</v>
      </c>
    </row>
    <row r="172" spans="1:8" x14ac:dyDescent="0.25">
      <c r="A172" s="604"/>
      <c r="B172" s="333">
        <v>2</v>
      </c>
      <c r="C172" s="330" t="s">
        <v>3310</v>
      </c>
      <c r="D172" s="331" t="s">
        <v>3312</v>
      </c>
      <c r="E172" s="332" t="s">
        <v>3313</v>
      </c>
      <c r="F172" s="333">
        <v>13020</v>
      </c>
      <c r="G172" s="330" t="s">
        <v>3314</v>
      </c>
      <c r="H172" s="334" t="str">
        <f t="shared" si="1"/>
        <v>230013020</v>
      </c>
    </row>
    <row r="173" spans="1:8" x14ac:dyDescent="0.25">
      <c r="A173" s="604"/>
      <c r="B173" s="333">
        <v>1</v>
      </c>
      <c r="C173" s="330" t="s">
        <v>3305</v>
      </c>
      <c r="D173" s="331" t="s">
        <v>3312</v>
      </c>
      <c r="E173" s="332" t="s">
        <v>3313</v>
      </c>
      <c r="F173" s="333">
        <v>23020</v>
      </c>
      <c r="G173" s="330" t="s">
        <v>3315</v>
      </c>
      <c r="H173" s="334" t="str">
        <f t="shared" si="1"/>
        <v>130023020</v>
      </c>
    </row>
    <row r="174" spans="1:8" ht="15.75" thickBot="1" x14ac:dyDescent="0.3">
      <c r="A174" s="604"/>
      <c r="B174" s="333">
        <v>2</v>
      </c>
      <c r="C174" s="330" t="s">
        <v>3310</v>
      </c>
      <c r="D174" s="331" t="s">
        <v>3312</v>
      </c>
      <c r="E174" s="332" t="s">
        <v>3313</v>
      </c>
      <c r="F174" s="333">
        <v>23020</v>
      </c>
      <c r="G174" s="330" t="s">
        <v>3315</v>
      </c>
      <c r="H174" s="334" t="str">
        <f t="shared" si="1"/>
        <v>230023020</v>
      </c>
    </row>
    <row r="175" spans="1:8" x14ac:dyDescent="0.25">
      <c r="A175" s="604"/>
      <c r="B175" s="324">
        <v>1</v>
      </c>
      <c r="C175" s="325" t="s">
        <v>3305</v>
      </c>
      <c r="D175" s="326" t="s">
        <v>336</v>
      </c>
      <c r="E175" s="327" t="s">
        <v>3306</v>
      </c>
      <c r="F175" s="324">
        <v>13030</v>
      </c>
      <c r="G175" s="325" t="s">
        <v>3316</v>
      </c>
      <c r="H175" s="328" t="str">
        <f t="shared" si="1"/>
        <v>101013030</v>
      </c>
    </row>
    <row r="176" spans="1:8" x14ac:dyDescent="0.25">
      <c r="A176" s="604"/>
      <c r="B176" s="329">
        <v>1</v>
      </c>
      <c r="C176" s="330" t="s">
        <v>3305</v>
      </c>
      <c r="D176" s="331" t="s">
        <v>3308</v>
      </c>
      <c r="E176" s="332" t="s">
        <v>3309</v>
      </c>
      <c r="F176" s="333">
        <v>13030</v>
      </c>
      <c r="G176" s="330" t="s">
        <v>3316</v>
      </c>
      <c r="H176" s="328" t="str">
        <f t="shared" si="1"/>
        <v>110013030</v>
      </c>
    </row>
    <row r="177" spans="1:8" x14ac:dyDescent="0.25">
      <c r="A177" s="604"/>
      <c r="B177" s="333">
        <v>2</v>
      </c>
      <c r="C177" s="330" t="s">
        <v>3310</v>
      </c>
      <c r="D177" s="331" t="s">
        <v>3308</v>
      </c>
      <c r="E177" s="332" t="s">
        <v>3309</v>
      </c>
      <c r="F177" s="333">
        <v>13030</v>
      </c>
      <c r="G177" s="330" t="s">
        <v>3316</v>
      </c>
      <c r="H177" s="328" t="str">
        <f t="shared" si="1"/>
        <v>210013030</v>
      </c>
    </row>
    <row r="178" spans="1:8" x14ac:dyDescent="0.25">
      <c r="A178" s="604"/>
      <c r="B178" s="333">
        <v>2</v>
      </c>
      <c r="C178" s="330" t="s">
        <v>3310</v>
      </c>
      <c r="D178" s="331" t="s">
        <v>336</v>
      </c>
      <c r="E178" s="332" t="s">
        <v>3306</v>
      </c>
      <c r="F178" s="333">
        <v>13030</v>
      </c>
      <c r="G178" s="330" t="s">
        <v>3316</v>
      </c>
      <c r="H178" s="328" t="str">
        <f t="shared" si="1"/>
        <v>201013030</v>
      </c>
    </row>
    <row r="179" spans="1:8" x14ac:dyDescent="0.25">
      <c r="A179" s="604"/>
      <c r="B179" s="333">
        <v>1</v>
      </c>
      <c r="C179" s="330" t="s">
        <v>3305</v>
      </c>
      <c r="D179" s="331" t="s">
        <v>336</v>
      </c>
      <c r="E179" s="332" t="s">
        <v>3306</v>
      </c>
      <c r="F179" s="333">
        <v>23030</v>
      </c>
      <c r="G179" s="330" t="s">
        <v>3317</v>
      </c>
      <c r="H179" s="328" t="str">
        <f t="shared" si="1"/>
        <v>101023030</v>
      </c>
    </row>
    <row r="180" spans="1:8" x14ac:dyDescent="0.25">
      <c r="A180" s="604"/>
      <c r="B180" s="329">
        <v>1</v>
      </c>
      <c r="C180" s="330" t="s">
        <v>3305</v>
      </c>
      <c r="D180" s="331" t="s">
        <v>3308</v>
      </c>
      <c r="E180" s="332" t="s">
        <v>3309</v>
      </c>
      <c r="F180" s="333">
        <v>23030</v>
      </c>
      <c r="G180" s="330" t="s">
        <v>3317</v>
      </c>
      <c r="H180" s="328" t="str">
        <f t="shared" si="1"/>
        <v>110023030</v>
      </c>
    </row>
    <row r="181" spans="1:8" x14ac:dyDescent="0.25">
      <c r="A181" s="604"/>
      <c r="B181" s="333">
        <v>2</v>
      </c>
      <c r="C181" s="330" t="s">
        <v>3310</v>
      </c>
      <c r="D181" s="331" t="s">
        <v>3308</v>
      </c>
      <c r="E181" s="332" t="s">
        <v>3309</v>
      </c>
      <c r="F181" s="333">
        <v>23030</v>
      </c>
      <c r="G181" s="330" t="s">
        <v>3317</v>
      </c>
      <c r="H181" s="328" t="str">
        <f t="shared" si="1"/>
        <v>210023030</v>
      </c>
    </row>
    <row r="182" spans="1:8" x14ac:dyDescent="0.25">
      <c r="A182" s="604"/>
      <c r="B182" s="333">
        <v>2</v>
      </c>
      <c r="C182" s="330" t="s">
        <v>3310</v>
      </c>
      <c r="D182" s="331" t="s">
        <v>336</v>
      </c>
      <c r="E182" s="332" t="s">
        <v>3306</v>
      </c>
      <c r="F182" s="333">
        <v>23030</v>
      </c>
      <c r="G182" s="330" t="s">
        <v>3317</v>
      </c>
      <c r="H182" s="328" t="str">
        <f t="shared" si="1"/>
        <v>201023030</v>
      </c>
    </row>
    <row r="183" spans="1:8" x14ac:dyDescent="0.25">
      <c r="A183" s="604"/>
      <c r="B183" s="333">
        <v>1</v>
      </c>
      <c r="C183" s="330" t="s">
        <v>3305</v>
      </c>
      <c r="D183" s="331" t="s">
        <v>3312</v>
      </c>
      <c r="E183" s="332" t="s">
        <v>3313</v>
      </c>
      <c r="F183" s="333">
        <v>13030</v>
      </c>
      <c r="G183" s="330" t="s">
        <v>3316</v>
      </c>
      <c r="H183" s="334" t="str">
        <f t="shared" si="1"/>
        <v>130013030</v>
      </c>
    </row>
    <row r="184" spans="1:8" x14ac:dyDescent="0.25">
      <c r="A184" s="604"/>
      <c r="B184" s="333">
        <v>2</v>
      </c>
      <c r="C184" s="330" t="s">
        <v>3310</v>
      </c>
      <c r="D184" s="331" t="s">
        <v>3312</v>
      </c>
      <c r="E184" s="332" t="s">
        <v>3313</v>
      </c>
      <c r="F184" s="333">
        <v>13030</v>
      </c>
      <c r="G184" s="330" t="s">
        <v>3316</v>
      </c>
      <c r="H184" s="334" t="str">
        <f t="shared" si="1"/>
        <v>230013030</v>
      </c>
    </row>
    <row r="185" spans="1:8" x14ac:dyDescent="0.25">
      <c r="A185" s="604"/>
      <c r="B185" s="333">
        <v>1</v>
      </c>
      <c r="C185" s="330" t="s">
        <v>3305</v>
      </c>
      <c r="D185" s="331" t="s">
        <v>3312</v>
      </c>
      <c r="E185" s="332" t="s">
        <v>3313</v>
      </c>
      <c r="F185" s="333">
        <v>23030</v>
      </c>
      <c r="G185" s="330" t="s">
        <v>3317</v>
      </c>
      <c r="H185" s="334" t="str">
        <f t="shared" si="1"/>
        <v>130023030</v>
      </c>
    </row>
    <row r="186" spans="1:8" ht="15.75" thickBot="1" x14ac:dyDescent="0.3">
      <c r="A186" s="604"/>
      <c r="B186" s="333">
        <v>2</v>
      </c>
      <c r="C186" s="330" t="s">
        <v>3310</v>
      </c>
      <c r="D186" s="331" t="s">
        <v>3312</v>
      </c>
      <c r="E186" s="332" t="s">
        <v>3313</v>
      </c>
      <c r="F186" s="333">
        <v>23030</v>
      </c>
      <c r="G186" s="330" t="s">
        <v>3317</v>
      </c>
      <c r="H186" s="334" t="str">
        <f t="shared" si="1"/>
        <v>230023030</v>
      </c>
    </row>
    <row r="187" spans="1:8" x14ac:dyDescent="0.25">
      <c r="A187" s="604"/>
      <c r="B187" s="324">
        <v>1</v>
      </c>
      <c r="C187" s="325" t="s">
        <v>3305</v>
      </c>
      <c r="D187" s="326" t="s">
        <v>336</v>
      </c>
      <c r="E187" s="327" t="s">
        <v>3306</v>
      </c>
      <c r="F187" s="324">
        <v>13040</v>
      </c>
      <c r="G187" s="325" t="s">
        <v>3318</v>
      </c>
      <c r="H187" s="328" t="str">
        <f t="shared" si="1"/>
        <v>101013040</v>
      </c>
    </row>
    <row r="188" spans="1:8" x14ac:dyDescent="0.25">
      <c r="A188" s="604"/>
      <c r="B188" s="329">
        <v>1</v>
      </c>
      <c r="C188" s="330" t="s">
        <v>3305</v>
      </c>
      <c r="D188" s="331" t="s">
        <v>3308</v>
      </c>
      <c r="E188" s="332" t="s">
        <v>3309</v>
      </c>
      <c r="F188" s="333">
        <v>13040</v>
      </c>
      <c r="G188" s="330" t="s">
        <v>3318</v>
      </c>
      <c r="H188" s="328" t="str">
        <f t="shared" si="1"/>
        <v>110013040</v>
      </c>
    </row>
    <row r="189" spans="1:8" x14ac:dyDescent="0.25">
      <c r="A189" s="604"/>
      <c r="B189" s="333">
        <v>2</v>
      </c>
      <c r="C189" s="330" t="s">
        <v>3310</v>
      </c>
      <c r="D189" s="331" t="s">
        <v>3308</v>
      </c>
      <c r="E189" s="332" t="s">
        <v>3309</v>
      </c>
      <c r="F189" s="333">
        <v>13040</v>
      </c>
      <c r="G189" s="330" t="s">
        <v>3318</v>
      </c>
      <c r="H189" s="328" t="str">
        <f t="shared" si="1"/>
        <v>210013040</v>
      </c>
    </row>
    <row r="190" spans="1:8" x14ac:dyDescent="0.25">
      <c r="A190" s="604"/>
      <c r="B190" s="333">
        <v>2</v>
      </c>
      <c r="C190" s="330" t="s">
        <v>3310</v>
      </c>
      <c r="D190" s="331" t="s">
        <v>336</v>
      </c>
      <c r="E190" s="332" t="s">
        <v>3306</v>
      </c>
      <c r="F190" s="333">
        <v>13040</v>
      </c>
      <c r="G190" s="330" t="s">
        <v>3318</v>
      </c>
      <c r="H190" s="328" t="str">
        <f t="shared" si="1"/>
        <v>201013040</v>
      </c>
    </row>
    <row r="191" spans="1:8" x14ac:dyDescent="0.25">
      <c r="A191" s="604"/>
      <c r="B191" s="333">
        <v>1</v>
      </c>
      <c r="C191" s="330" t="s">
        <v>3305</v>
      </c>
      <c r="D191" s="331" t="s">
        <v>336</v>
      </c>
      <c r="E191" s="332" t="s">
        <v>3306</v>
      </c>
      <c r="F191" s="333">
        <v>23040</v>
      </c>
      <c r="G191" s="330" t="s">
        <v>3319</v>
      </c>
      <c r="H191" s="328" t="str">
        <f t="shared" si="1"/>
        <v>101023040</v>
      </c>
    </row>
    <row r="192" spans="1:8" x14ac:dyDescent="0.25">
      <c r="A192" s="604"/>
      <c r="B192" s="329">
        <v>1</v>
      </c>
      <c r="C192" s="330" t="s">
        <v>3305</v>
      </c>
      <c r="D192" s="331" t="s">
        <v>3308</v>
      </c>
      <c r="E192" s="332" t="s">
        <v>3309</v>
      </c>
      <c r="F192" s="333">
        <v>23040</v>
      </c>
      <c r="G192" s="330" t="s">
        <v>3319</v>
      </c>
      <c r="H192" s="328" t="str">
        <f t="shared" si="1"/>
        <v>110023040</v>
      </c>
    </row>
    <row r="193" spans="1:8" x14ac:dyDescent="0.25">
      <c r="A193" s="604"/>
      <c r="B193" s="333">
        <v>2</v>
      </c>
      <c r="C193" s="330" t="s">
        <v>3310</v>
      </c>
      <c r="D193" s="331" t="s">
        <v>3308</v>
      </c>
      <c r="E193" s="332" t="s">
        <v>3309</v>
      </c>
      <c r="F193" s="333">
        <v>23040</v>
      </c>
      <c r="G193" s="330" t="s">
        <v>3319</v>
      </c>
      <c r="H193" s="328" t="str">
        <f t="shared" si="1"/>
        <v>210023040</v>
      </c>
    </row>
    <row r="194" spans="1:8" x14ac:dyDescent="0.25">
      <c r="A194" s="604"/>
      <c r="B194" s="333">
        <v>2</v>
      </c>
      <c r="C194" s="330" t="s">
        <v>3310</v>
      </c>
      <c r="D194" s="331" t="s">
        <v>336</v>
      </c>
      <c r="E194" s="332" t="s">
        <v>3306</v>
      </c>
      <c r="F194" s="333">
        <v>23040</v>
      </c>
      <c r="G194" s="330" t="s">
        <v>3319</v>
      </c>
      <c r="H194" s="328" t="str">
        <f t="shared" si="1"/>
        <v>201023040</v>
      </c>
    </row>
    <row r="195" spans="1:8" x14ac:dyDescent="0.25">
      <c r="A195" s="604"/>
      <c r="B195" s="333">
        <v>1</v>
      </c>
      <c r="C195" s="330" t="s">
        <v>3305</v>
      </c>
      <c r="D195" s="331" t="s">
        <v>3312</v>
      </c>
      <c r="E195" s="332" t="s">
        <v>3313</v>
      </c>
      <c r="F195" s="333">
        <v>13040</v>
      </c>
      <c r="G195" s="332" t="s">
        <v>3318</v>
      </c>
      <c r="H195" s="335" t="str">
        <f>CONCATENATE(B195,D195,F195)</f>
        <v>130013040</v>
      </c>
    </row>
    <row r="196" spans="1:8" x14ac:dyDescent="0.25">
      <c r="A196" s="604"/>
      <c r="B196" s="333">
        <v>2</v>
      </c>
      <c r="C196" s="330" t="s">
        <v>3310</v>
      </c>
      <c r="D196" s="331" t="s">
        <v>3312</v>
      </c>
      <c r="E196" s="332" t="s">
        <v>3313</v>
      </c>
      <c r="F196" s="333">
        <v>13040</v>
      </c>
      <c r="G196" s="332" t="s">
        <v>3318</v>
      </c>
      <c r="H196" s="335" t="str">
        <f>CONCATENATE(B196,D196,F196)</f>
        <v>230013040</v>
      </c>
    </row>
    <row r="197" spans="1:8" x14ac:dyDescent="0.25">
      <c r="A197" s="604"/>
      <c r="B197" s="333">
        <v>1</v>
      </c>
      <c r="C197" s="330" t="s">
        <v>3305</v>
      </c>
      <c r="D197" s="331" t="s">
        <v>3312</v>
      </c>
      <c r="E197" s="332" t="s">
        <v>3313</v>
      </c>
      <c r="F197" s="333">
        <v>23040</v>
      </c>
      <c r="G197" s="332" t="s">
        <v>3319</v>
      </c>
      <c r="H197" s="335" t="str">
        <f>CONCATENATE(B197,D197,F197)</f>
        <v>130023040</v>
      </c>
    </row>
    <row r="198" spans="1:8" ht="15.75" thickBot="1" x14ac:dyDescent="0.3">
      <c r="A198" s="604"/>
      <c r="B198" s="321">
        <v>2</v>
      </c>
      <c r="C198" s="336" t="s">
        <v>3310</v>
      </c>
      <c r="D198" s="337" t="s">
        <v>3312</v>
      </c>
      <c r="E198" s="338" t="s">
        <v>3313</v>
      </c>
      <c r="F198" s="321">
        <v>23040</v>
      </c>
      <c r="G198" s="336" t="s">
        <v>3320</v>
      </c>
      <c r="H198" s="339" t="str">
        <f>CONCATENATE(B198,D198,F198)</f>
        <v>230023040</v>
      </c>
    </row>
    <row r="199" spans="1:8" x14ac:dyDescent="0.25">
      <c r="A199" s="604"/>
      <c r="B199" s="329">
        <v>1</v>
      </c>
      <c r="C199" s="340" t="s">
        <v>3305</v>
      </c>
      <c r="D199" s="341" t="s">
        <v>336</v>
      </c>
      <c r="E199" s="342" t="s">
        <v>3306</v>
      </c>
      <c r="F199" s="329">
        <v>13050</v>
      </c>
      <c r="G199" s="340" t="s">
        <v>3321</v>
      </c>
      <c r="H199" s="328" t="str">
        <f>CONCATENATE(B199,D199,F199)</f>
        <v>101013050</v>
      </c>
    </row>
    <row r="200" spans="1:8" x14ac:dyDescent="0.25">
      <c r="A200" s="604"/>
      <c r="B200" s="329">
        <v>1</v>
      </c>
      <c r="C200" s="330" t="s">
        <v>3305</v>
      </c>
      <c r="D200" s="331" t="s">
        <v>3308</v>
      </c>
      <c r="E200" s="332" t="s">
        <v>3309</v>
      </c>
      <c r="F200" s="333">
        <v>13050</v>
      </c>
      <c r="G200" s="330" t="s">
        <v>3321</v>
      </c>
      <c r="H200" s="328" t="str">
        <f t="shared" ref="H200:H206" si="2">CONCATENATE(B200,D200,F200)</f>
        <v>110013050</v>
      </c>
    </row>
    <row r="201" spans="1:8" x14ac:dyDescent="0.25">
      <c r="A201" s="604"/>
      <c r="B201" s="333">
        <v>2</v>
      </c>
      <c r="C201" s="330" t="s">
        <v>3310</v>
      </c>
      <c r="D201" s="331" t="s">
        <v>3308</v>
      </c>
      <c r="E201" s="332" t="s">
        <v>3309</v>
      </c>
      <c r="F201" s="333">
        <v>13050</v>
      </c>
      <c r="G201" s="330" t="s">
        <v>3321</v>
      </c>
      <c r="H201" s="328" t="str">
        <f t="shared" si="2"/>
        <v>210013050</v>
      </c>
    </row>
    <row r="202" spans="1:8" x14ac:dyDescent="0.25">
      <c r="A202" s="604"/>
      <c r="B202" s="333">
        <v>2</v>
      </c>
      <c r="C202" s="330" t="s">
        <v>3310</v>
      </c>
      <c r="D202" s="331" t="s">
        <v>336</v>
      </c>
      <c r="E202" s="332" t="s">
        <v>3306</v>
      </c>
      <c r="F202" s="333">
        <v>13050</v>
      </c>
      <c r="G202" s="330" t="s">
        <v>3321</v>
      </c>
      <c r="H202" s="328" t="str">
        <f t="shared" si="2"/>
        <v>201013050</v>
      </c>
    </row>
    <row r="203" spans="1:8" x14ac:dyDescent="0.25">
      <c r="A203" s="604"/>
      <c r="B203" s="333">
        <v>1</v>
      </c>
      <c r="C203" s="330" t="s">
        <v>3305</v>
      </c>
      <c r="D203" s="331" t="s">
        <v>336</v>
      </c>
      <c r="E203" s="332" t="s">
        <v>3306</v>
      </c>
      <c r="F203" s="333">
        <v>23050</v>
      </c>
      <c r="G203" s="330" t="s">
        <v>3322</v>
      </c>
      <c r="H203" s="328" t="str">
        <f t="shared" si="2"/>
        <v>101023050</v>
      </c>
    </row>
    <row r="204" spans="1:8" x14ac:dyDescent="0.25">
      <c r="A204" s="604"/>
      <c r="B204" s="329">
        <v>1</v>
      </c>
      <c r="C204" s="330" t="s">
        <v>3305</v>
      </c>
      <c r="D204" s="331" t="s">
        <v>3308</v>
      </c>
      <c r="E204" s="332" t="s">
        <v>3309</v>
      </c>
      <c r="F204" s="333">
        <v>23050</v>
      </c>
      <c r="G204" s="330" t="s">
        <v>3322</v>
      </c>
      <c r="H204" s="328" t="str">
        <f t="shared" si="2"/>
        <v>110023050</v>
      </c>
    </row>
    <row r="205" spans="1:8" x14ac:dyDescent="0.25">
      <c r="A205" s="604"/>
      <c r="B205" s="333">
        <v>2</v>
      </c>
      <c r="C205" s="330" t="s">
        <v>3310</v>
      </c>
      <c r="D205" s="331" t="s">
        <v>3308</v>
      </c>
      <c r="E205" s="332" t="s">
        <v>3309</v>
      </c>
      <c r="F205" s="333">
        <v>23050</v>
      </c>
      <c r="G205" s="330" t="s">
        <v>3322</v>
      </c>
      <c r="H205" s="328" t="str">
        <f t="shared" si="2"/>
        <v>210023050</v>
      </c>
    </row>
    <row r="206" spans="1:8" x14ac:dyDescent="0.25">
      <c r="A206" s="604"/>
      <c r="B206" s="333">
        <v>2</v>
      </c>
      <c r="C206" s="330" t="s">
        <v>3310</v>
      </c>
      <c r="D206" s="331" t="s">
        <v>336</v>
      </c>
      <c r="E206" s="332" t="s">
        <v>3306</v>
      </c>
      <c r="F206" s="333">
        <v>23050</v>
      </c>
      <c r="G206" s="330" t="s">
        <v>3322</v>
      </c>
      <c r="H206" s="328" t="str">
        <f t="shared" si="2"/>
        <v>201023050</v>
      </c>
    </row>
    <row r="207" spans="1:8" x14ac:dyDescent="0.25">
      <c r="A207" s="604"/>
      <c r="B207" s="333">
        <v>1</v>
      </c>
      <c r="C207" s="330" t="s">
        <v>3305</v>
      </c>
      <c r="D207" s="331" t="s">
        <v>3312</v>
      </c>
      <c r="E207" s="332" t="s">
        <v>3313</v>
      </c>
      <c r="F207" s="333">
        <v>13050</v>
      </c>
      <c r="G207" s="332" t="s">
        <v>3321</v>
      </c>
      <c r="H207" s="335" t="str">
        <f>CONCATENATE(B207,D207,F207)</f>
        <v>130013050</v>
      </c>
    </row>
    <row r="208" spans="1:8" x14ac:dyDescent="0.25">
      <c r="A208" s="604"/>
      <c r="B208" s="333">
        <v>2</v>
      </c>
      <c r="C208" s="330" t="s">
        <v>3310</v>
      </c>
      <c r="D208" s="331" t="s">
        <v>3312</v>
      </c>
      <c r="E208" s="332" t="s">
        <v>3313</v>
      </c>
      <c r="F208" s="333">
        <v>13050</v>
      </c>
      <c r="G208" s="332" t="s">
        <v>3321</v>
      </c>
      <c r="H208" s="335" t="str">
        <f>CONCATENATE(B208,D208,F208)</f>
        <v>230013050</v>
      </c>
    </row>
    <row r="209" spans="1:8" x14ac:dyDescent="0.25">
      <c r="A209" s="604"/>
      <c r="B209" s="333">
        <v>1</v>
      </c>
      <c r="C209" s="330" t="s">
        <v>3305</v>
      </c>
      <c r="D209" s="331" t="s">
        <v>3312</v>
      </c>
      <c r="E209" s="332" t="s">
        <v>3313</v>
      </c>
      <c r="F209" s="333">
        <v>23050</v>
      </c>
      <c r="G209" s="332" t="s">
        <v>3322</v>
      </c>
      <c r="H209" s="335" t="str">
        <f>CONCATENATE(B209,D209,F209)</f>
        <v>130023050</v>
      </c>
    </row>
    <row r="210" spans="1:8" ht="15.75" thickBot="1" x14ac:dyDescent="0.3">
      <c r="A210" s="604"/>
      <c r="B210" s="333">
        <v>2</v>
      </c>
      <c r="C210" s="330" t="s">
        <v>3310</v>
      </c>
      <c r="D210" s="331" t="s">
        <v>3312</v>
      </c>
      <c r="E210" s="332" t="s">
        <v>3313</v>
      </c>
      <c r="F210" s="333">
        <v>23050</v>
      </c>
      <c r="G210" s="332" t="s">
        <v>3323</v>
      </c>
      <c r="H210" s="335" t="str">
        <f>CONCATENATE(B210,D210,F210)</f>
        <v>230023050</v>
      </c>
    </row>
    <row r="211" spans="1:8" x14ac:dyDescent="0.25">
      <c r="A211" s="604"/>
      <c r="B211" s="324">
        <v>1</v>
      </c>
      <c r="C211" s="325" t="s">
        <v>3305</v>
      </c>
      <c r="D211" s="326" t="s">
        <v>336</v>
      </c>
      <c r="E211" s="327" t="s">
        <v>3306</v>
      </c>
      <c r="F211" s="324">
        <v>13060</v>
      </c>
      <c r="G211" s="325" t="s">
        <v>3324</v>
      </c>
      <c r="H211" s="328" t="str">
        <f>CONCATENATE(B211,D211,F211)</f>
        <v>101013060</v>
      </c>
    </row>
    <row r="212" spans="1:8" x14ac:dyDescent="0.25">
      <c r="A212" s="604"/>
      <c r="B212" s="329">
        <v>1</v>
      </c>
      <c r="C212" s="330" t="s">
        <v>3305</v>
      </c>
      <c r="D212" s="331" t="s">
        <v>3308</v>
      </c>
      <c r="E212" s="332" t="s">
        <v>3309</v>
      </c>
      <c r="F212" s="333">
        <v>13060</v>
      </c>
      <c r="G212" s="330" t="s">
        <v>3324</v>
      </c>
      <c r="H212" s="328" t="str">
        <f t="shared" ref="H212:H242" si="3">CONCATENATE(B212,D212,F212)</f>
        <v>110013060</v>
      </c>
    </row>
    <row r="213" spans="1:8" x14ac:dyDescent="0.25">
      <c r="A213" s="604"/>
      <c r="B213" s="333">
        <v>2</v>
      </c>
      <c r="C213" s="330" t="s">
        <v>3310</v>
      </c>
      <c r="D213" s="331" t="s">
        <v>3308</v>
      </c>
      <c r="E213" s="332" t="s">
        <v>3309</v>
      </c>
      <c r="F213" s="333">
        <v>13060</v>
      </c>
      <c r="G213" s="330" t="s">
        <v>3324</v>
      </c>
      <c r="H213" s="328" t="str">
        <f t="shared" si="3"/>
        <v>210013060</v>
      </c>
    </row>
    <row r="214" spans="1:8" x14ac:dyDescent="0.25">
      <c r="A214" s="604"/>
      <c r="B214" s="333">
        <v>2</v>
      </c>
      <c r="C214" s="330" t="s">
        <v>3310</v>
      </c>
      <c r="D214" s="331" t="s">
        <v>336</v>
      </c>
      <c r="E214" s="332" t="s">
        <v>3306</v>
      </c>
      <c r="F214" s="333">
        <v>13060</v>
      </c>
      <c r="G214" s="330" t="s">
        <v>3324</v>
      </c>
      <c r="H214" s="328" t="str">
        <f t="shared" si="3"/>
        <v>201013060</v>
      </c>
    </row>
    <row r="215" spans="1:8" x14ac:dyDescent="0.25">
      <c r="A215" s="604"/>
      <c r="B215" s="333">
        <v>1</v>
      </c>
      <c r="C215" s="330" t="s">
        <v>3305</v>
      </c>
      <c r="D215" s="331" t="s">
        <v>336</v>
      </c>
      <c r="E215" s="332" t="s">
        <v>3306</v>
      </c>
      <c r="F215" s="333">
        <v>23060</v>
      </c>
      <c r="G215" s="330" t="s">
        <v>3325</v>
      </c>
      <c r="H215" s="328" t="str">
        <f t="shared" si="3"/>
        <v>101023060</v>
      </c>
    </row>
    <row r="216" spans="1:8" x14ac:dyDescent="0.25">
      <c r="A216" s="604"/>
      <c r="B216" s="329">
        <v>1</v>
      </c>
      <c r="C216" s="330" t="s">
        <v>3305</v>
      </c>
      <c r="D216" s="331" t="s">
        <v>3308</v>
      </c>
      <c r="E216" s="332" t="s">
        <v>3309</v>
      </c>
      <c r="F216" s="333">
        <v>23060</v>
      </c>
      <c r="G216" s="330" t="s">
        <v>3325</v>
      </c>
      <c r="H216" s="328" t="str">
        <f t="shared" si="3"/>
        <v>110023060</v>
      </c>
    </row>
    <row r="217" spans="1:8" x14ac:dyDescent="0.25">
      <c r="A217" s="604"/>
      <c r="B217" s="333">
        <v>2</v>
      </c>
      <c r="C217" s="330" t="s">
        <v>3310</v>
      </c>
      <c r="D217" s="331" t="s">
        <v>3308</v>
      </c>
      <c r="E217" s="332" t="s">
        <v>3309</v>
      </c>
      <c r="F217" s="333">
        <v>23060</v>
      </c>
      <c r="G217" s="330" t="s">
        <v>3325</v>
      </c>
      <c r="H217" s="328" t="str">
        <f t="shared" si="3"/>
        <v>210023060</v>
      </c>
    </row>
    <row r="218" spans="1:8" x14ac:dyDescent="0.25">
      <c r="A218" s="604"/>
      <c r="B218" s="333">
        <v>2</v>
      </c>
      <c r="C218" s="330" t="s">
        <v>3310</v>
      </c>
      <c r="D218" s="331" t="s">
        <v>336</v>
      </c>
      <c r="E218" s="332" t="s">
        <v>3306</v>
      </c>
      <c r="F218" s="333">
        <v>23060</v>
      </c>
      <c r="G218" s="330" t="s">
        <v>3325</v>
      </c>
      <c r="H218" s="328" t="str">
        <f t="shared" si="3"/>
        <v>201023060</v>
      </c>
    </row>
    <row r="219" spans="1:8" x14ac:dyDescent="0.25">
      <c r="A219" s="604"/>
      <c r="B219" s="333">
        <v>1</v>
      </c>
      <c r="C219" s="330" t="s">
        <v>3305</v>
      </c>
      <c r="D219" s="331" t="s">
        <v>3312</v>
      </c>
      <c r="E219" s="332" t="s">
        <v>3313</v>
      </c>
      <c r="F219" s="333">
        <v>13060</v>
      </c>
      <c r="G219" s="332" t="s">
        <v>3324</v>
      </c>
      <c r="H219" s="335" t="str">
        <f t="shared" si="3"/>
        <v>130013060</v>
      </c>
    </row>
    <row r="220" spans="1:8" x14ac:dyDescent="0.25">
      <c r="A220" s="604"/>
      <c r="B220" s="333">
        <v>2</v>
      </c>
      <c r="C220" s="330" t="s">
        <v>3310</v>
      </c>
      <c r="D220" s="331" t="s">
        <v>3312</v>
      </c>
      <c r="E220" s="332" t="s">
        <v>3313</v>
      </c>
      <c r="F220" s="333">
        <v>13060</v>
      </c>
      <c r="G220" s="332" t="s">
        <v>3326</v>
      </c>
      <c r="H220" s="335" t="str">
        <f t="shared" si="3"/>
        <v>230013060</v>
      </c>
    </row>
    <row r="221" spans="1:8" x14ac:dyDescent="0.25">
      <c r="A221" s="604"/>
      <c r="B221" s="333">
        <v>1</v>
      </c>
      <c r="C221" s="330" t="s">
        <v>3305</v>
      </c>
      <c r="D221" s="331" t="s">
        <v>3312</v>
      </c>
      <c r="E221" s="332" t="s">
        <v>3313</v>
      </c>
      <c r="F221" s="333">
        <v>23060</v>
      </c>
      <c r="G221" s="332" t="s">
        <v>3325</v>
      </c>
      <c r="H221" s="335" t="str">
        <f t="shared" si="3"/>
        <v>130023060</v>
      </c>
    </row>
    <row r="222" spans="1:8" ht="15.75" thickBot="1" x14ac:dyDescent="0.3">
      <c r="A222" s="604"/>
      <c r="B222" s="333">
        <v>2</v>
      </c>
      <c r="C222" s="330" t="s">
        <v>3310</v>
      </c>
      <c r="D222" s="331" t="s">
        <v>3312</v>
      </c>
      <c r="E222" s="332" t="s">
        <v>3313</v>
      </c>
      <c r="F222" s="333">
        <v>23060</v>
      </c>
      <c r="G222" s="332" t="s">
        <v>3325</v>
      </c>
      <c r="H222" s="335" t="str">
        <f t="shared" si="3"/>
        <v>230023060</v>
      </c>
    </row>
    <row r="223" spans="1:8" x14ac:dyDescent="0.25">
      <c r="A223" s="604"/>
      <c r="B223" s="324">
        <v>1</v>
      </c>
      <c r="C223" s="325" t="s">
        <v>3305</v>
      </c>
      <c r="D223" s="326" t="s">
        <v>336</v>
      </c>
      <c r="E223" s="327" t="s">
        <v>3306</v>
      </c>
      <c r="F223" s="324">
        <v>13070</v>
      </c>
      <c r="G223" s="325" t="s">
        <v>3327</v>
      </c>
      <c r="H223" s="328" t="str">
        <f t="shared" si="3"/>
        <v>101013070</v>
      </c>
    </row>
    <row r="224" spans="1:8" x14ac:dyDescent="0.25">
      <c r="A224" s="604"/>
      <c r="B224" s="329">
        <v>1</v>
      </c>
      <c r="C224" s="330" t="s">
        <v>3305</v>
      </c>
      <c r="D224" s="331" t="s">
        <v>3308</v>
      </c>
      <c r="E224" s="332" t="s">
        <v>3309</v>
      </c>
      <c r="F224" s="333">
        <v>13070</v>
      </c>
      <c r="G224" s="330" t="s">
        <v>3327</v>
      </c>
      <c r="H224" s="328" t="str">
        <f t="shared" si="3"/>
        <v>110013070</v>
      </c>
    </row>
    <row r="225" spans="1:8" x14ac:dyDescent="0.25">
      <c r="A225" s="604"/>
      <c r="B225" s="333">
        <v>2</v>
      </c>
      <c r="C225" s="330" t="s">
        <v>3310</v>
      </c>
      <c r="D225" s="331" t="s">
        <v>3308</v>
      </c>
      <c r="E225" s="332" t="s">
        <v>3309</v>
      </c>
      <c r="F225" s="333">
        <v>13070</v>
      </c>
      <c r="G225" s="330" t="s">
        <v>3327</v>
      </c>
      <c r="H225" s="328" t="str">
        <f t="shared" si="3"/>
        <v>210013070</v>
      </c>
    </row>
    <row r="226" spans="1:8" x14ac:dyDescent="0.25">
      <c r="A226" s="604"/>
      <c r="B226" s="333">
        <v>2</v>
      </c>
      <c r="C226" s="330" t="s">
        <v>3310</v>
      </c>
      <c r="D226" s="331" t="s">
        <v>336</v>
      </c>
      <c r="E226" s="332" t="s">
        <v>3306</v>
      </c>
      <c r="F226" s="333">
        <v>13070</v>
      </c>
      <c r="G226" s="330" t="s">
        <v>3327</v>
      </c>
      <c r="H226" s="328" t="str">
        <f t="shared" si="3"/>
        <v>201013070</v>
      </c>
    </row>
    <row r="227" spans="1:8" x14ac:dyDescent="0.25">
      <c r="A227" s="604"/>
      <c r="B227" s="333">
        <v>1</v>
      </c>
      <c r="C227" s="330" t="s">
        <v>3305</v>
      </c>
      <c r="D227" s="331" t="s">
        <v>336</v>
      </c>
      <c r="E227" s="332" t="s">
        <v>3306</v>
      </c>
      <c r="F227" s="333">
        <v>23070</v>
      </c>
      <c r="G227" s="330" t="s">
        <v>3328</v>
      </c>
      <c r="H227" s="328" t="str">
        <f t="shared" si="3"/>
        <v>101023070</v>
      </c>
    </row>
    <row r="228" spans="1:8" x14ac:dyDescent="0.25">
      <c r="A228" s="604"/>
      <c r="B228" s="329">
        <v>1</v>
      </c>
      <c r="C228" s="330" t="s">
        <v>3305</v>
      </c>
      <c r="D228" s="331" t="s">
        <v>3308</v>
      </c>
      <c r="E228" s="332" t="s">
        <v>3309</v>
      </c>
      <c r="F228" s="333">
        <v>23070</v>
      </c>
      <c r="G228" s="330" t="s">
        <v>3328</v>
      </c>
      <c r="H228" s="328" t="str">
        <f t="shared" si="3"/>
        <v>110023070</v>
      </c>
    </row>
    <row r="229" spans="1:8" x14ac:dyDescent="0.25">
      <c r="A229" s="604"/>
      <c r="B229" s="333">
        <v>2</v>
      </c>
      <c r="C229" s="330" t="s">
        <v>3310</v>
      </c>
      <c r="D229" s="331" t="s">
        <v>3308</v>
      </c>
      <c r="E229" s="332" t="s">
        <v>3309</v>
      </c>
      <c r="F229" s="333">
        <v>23070</v>
      </c>
      <c r="G229" s="330" t="s">
        <v>3328</v>
      </c>
      <c r="H229" s="328" t="str">
        <f t="shared" si="3"/>
        <v>210023070</v>
      </c>
    </row>
    <row r="230" spans="1:8" x14ac:dyDescent="0.25">
      <c r="A230" s="604"/>
      <c r="B230" s="333">
        <v>2</v>
      </c>
      <c r="C230" s="330" t="s">
        <v>3310</v>
      </c>
      <c r="D230" s="331" t="s">
        <v>336</v>
      </c>
      <c r="E230" s="332" t="s">
        <v>3306</v>
      </c>
      <c r="F230" s="333">
        <v>23070</v>
      </c>
      <c r="G230" s="330" t="s">
        <v>3328</v>
      </c>
      <c r="H230" s="328" t="str">
        <f t="shared" si="3"/>
        <v>201023070</v>
      </c>
    </row>
    <row r="231" spans="1:8" x14ac:dyDescent="0.25">
      <c r="A231" s="604"/>
      <c r="B231" s="333">
        <v>1</v>
      </c>
      <c r="C231" s="330" t="s">
        <v>3305</v>
      </c>
      <c r="D231" s="331" t="s">
        <v>3312</v>
      </c>
      <c r="E231" s="332" t="s">
        <v>3313</v>
      </c>
      <c r="F231" s="333">
        <v>13070</v>
      </c>
      <c r="G231" s="332" t="s">
        <v>3327</v>
      </c>
      <c r="H231" s="335" t="str">
        <f t="shared" si="3"/>
        <v>130013070</v>
      </c>
    </row>
    <row r="232" spans="1:8" x14ac:dyDescent="0.25">
      <c r="A232" s="604"/>
      <c r="B232" s="333">
        <v>2</v>
      </c>
      <c r="C232" s="330" t="s">
        <v>3310</v>
      </c>
      <c r="D232" s="331" t="s">
        <v>3312</v>
      </c>
      <c r="E232" s="332" t="s">
        <v>3313</v>
      </c>
      <c r="F232" s="333">
        <v>13070</v>
      </c>
      <c r="G232" s="332" t="s">
        <v>3327</v>
      </c>
      <c r="H232" s="335" t="str">
        <f t="shared" si="3"/>
        <v>230013070</v>
      </c>
    </row>
    <row r="233" spans="1:8" x14ac:dyDescent="0.25">
      <c r="A233" s="604"/>
      <c r="B233" s="333">
        <v>1</v>
      </c>
      <c r="C233" s="330" t="s">
        <v>3305</v>
      </c>
      <c r="D233" s="331" t="s">
        <v>3312</v>
      </c>
      <c r="E233" s="332" t="s">
        <v>3313</v>
      </c>
      <c r="F233" s="333">
        <v>23070</v>
      </c>
      <c r="G233" s="332" t="s">
        <v>3328</v>
      </c>
      <c r="H233" s="335" t="str">
        <f t="shared" si="3"/>
        <v>130023070</v>
      </c>
    </row>
    <row r="234" spans="1:8" ht="15.75" thickBot="1" x14ac:dyDescent="0.3">
      <c r="A234" s="604"/>
      <c r="B234" s="333">
        <v>2</v>
      </c>
      <c r="C234" s="330" t="s">
        <v>3310</v>
      </c>
      <c r="D234" s="331" t="s">
        <v>3312</v>
      </c>
      <c r="E234" s="332" t="s">
        <v>3313</v>
      </c>
      <c r="F234" s="333">
        <v>23070</v>
      </c>
      <c r="G234" s="332" t="s">
        <v>3328</v>
      </c>
      <c r="H234" s="335" t="str">
        <f t="shared" si="3"/>
        <v>230023070</v>
      </c>
    </row>
    <row r="235" spans="1:8" x14ac:dyDescent="0.25">
      <c r="A235" s="604"/>
      <c r="B235" s="324">
        <v>1</v>
      </c>
      <c r="C235" s="325" t="s">
        <v>3305</v>
      </c>
      <c r="D235" s="326" t="s">
        <v>336</v>
      </c>
      <c r="E235" s="327" t="s">
        <v>3306</v>
      </c>
      <c r="F235" s="324">
        <v>13080</v>
      </c>
      <c r="G235" s="325" t="s">
        <v>3329</v>
      </c>
      <c r="H235" s="328" t="str">
        <f t="shared" si="3"/>
        <v>101013080</v>
      </c>
    </row>
    <row r="236" spans="1:8" x14ac:dyDescent="0.25">
      <c r="A236" s="604"/>
      <c r="B236" s="329">
        <v>1</v>
      </c>
      <c r="C236" s="330" t="s">
        <v>3305</v>
      </c>
      <c r="D236" s="331" t="s">
        <v>3308</v>
      </c>
      <c r="E236" s="332" t="s">
        <v>3309</v>
      </c>
      <c r="F236" s="333">
        <v>13080</v>
      </c>
      <c r="G236" s="330" t="s">
        <v>3329</v>
      </c>
      <c r="H236" s="328" t="str">
        <f t="shared" si="3"/>
        <v>110013080</v>
      </c>
    </row>
    <row r="237" spans="1:8" x14ac:dyDescent="0.25">
      <c r="A237" s="604"/>
      <c r="B237" s="333">
        <v>2</v>
      </c>
      <c r="C237" s="330" t="s">
        <v>3310</v>
      </c>
      <c r="D237" s="331" t="s">
        <v>3308</v>
      </c>
      <c r="E237" s="332" t="s">
        <v>3309</v>
      </c>
      <c r="F237" s="333">
        <v>13080</v>
      </c>
      <c r="G237" s="330" t="s">
        <v>3329</v>
      </c>
      <c r="H237" s="328" t="str">
        <f t="shared" si="3"/>
        <v>210013080</v>
      </c>
    </row>
    <row r="238" spans="1:8" x14ac:dyDescent="0.25">
      <c r="A238" s="604"/>
      <c r="B238" s="333">
        <v>2</v>
      </c>
      <c r="C238" s="330" t="s">
        <v>3310</v>
      </c>
      <c r="D238" s="331" t="s">
        <v>336</v>
      </c>
      <c r="E238" s="332" t="s">
        <v>3306</v>
      </c>
      <c r="F238" s="333">
        <v>13080</v>
      </c>
      <c r="G238" s="330" t="s">
        <v>3329</v>
      </c>
      <c r="H238" s="328" t="str">
        <f t="shared" si="3"/>
        <v>201013080</v>
      </c>
    </row>
    <row r="239" spans="1:8" x14ac:dyDescent="0.25">
      <c r="A239" s="604"/>
      <c r="B239" s="333">
        <v>1</v>
      </c>
      <c r="C239" s="330" t="s">
        <v>3305</v>
      </c>
      <c r="D239" s="331" t="s">
        <v>336</v>
      </c>
      <c r="E239" s="332" t="s">
        <v>3306</v>
      </c>
      <c r="F239" s="333">
        <v>23080</v>
      </c>
      <c r="G239" s="330" t="s">
        <v>3330</v>
      </c>
      <c r="H239" s="328" t="str">
        <f t="shared" si="3"/>
        <v>101023080</v>
      </c>
    </row>
    <row r="240" spans="1:8" x14ac:dyDescent="0.25">
      <c r="A240" s="604"/>
      <c r="B240" s="329">
        <v>1</v>
      </c>
      <c r="C240" s="330" t="s">
        <v>3305</v>
      </c>
      <c r="D240" s="331" t="s">
        <v>3308</v>
      </c>
      <c r="E240" s="332" t="s">
        <v>3309</v>
      </c>
      <c r="F240" s="333">
        <v>23080</v>
      </c>
      <c r="G240" s="330" t="s">
        <v>3330</v>
      </c>
      <c r="H240" s="328" t="str">
        <f t="shared" si="3"/>
        <v>110023080</v>
      </c>
    </row>
    <row r="241" spans="1:8" x14ac:dyDescent="0.25">
      <c r="A241" s="604"/>
      <c r="B241" s="333">
        <v>2</v>
      </c>
      <c r="C241" s="330" t="s">
        <v>3310</v>
      </c>
      <c r="D241" s="331" t="s">
        <v>3308</v>
      </c>
      <c r="E241" s="332" t="s">
        <v>3309</v>
      </c>
      <c r="F241" s="333">
        <v>23080</v>
      </c>
      <c r="G241" s="330" t="s">
        <v>3330</v>
      </c>
      <c r="H241" s="328" t="str">
        <f t="shared" si="3"/>
        <v>210023080</v>
      </c>
    </row>
    <row r="242" spans="1:8" x14ac:dyDescent="0.25">
      <c r="A242" s="604"/>
      <c r="B242" s="333">
        <v>2</v>
      </c>
      <c r="C242" s="330" t="s">
        <v>3310</v>
      </c>
      <c r="D242" s="331" t="s">
        <v>336</v>
      </c>
      <c r="E242" s="332" t="s">
        <v>3306</v>
      </c>
      <c r="F242" s="333">
        <v>23080</v>
      </c>
      <c r="G242" s="330" t="s">
        <v>3330</v>
      </c>
      <c r="H242" s="328" t="str">
        <f t="shared" si="3"/>
        <v>201023080</v>
      </c>
    </row>
    <row r="243" spans="1:8" x14ac:dyDescent="0.25">
      <c r="A243" s="604"/>
      <c r="B243" s="333">
        <v>1</v>
      </c>
      <c r="C243" s="330" t="s">
        <v>3305</v>
      </c>
      <c r="D243" s="331" t="s">
        <v>3312</v>
      </c>
      <c r="E243" s="332" t="s">
        <v>3313</v>
      </c>
      <c r="F243" s="333">
        <v>13080</v>
      </c>
      <c r="G243" s="332" t="s">
        <v>3329</v>
      </c>
      <c r="H243" s="335" t="str">
        <f>CONCATENATE(B243,D243,F243)</f>
        <v>130013080</v>
      </c>
    </row>
    <row r="244" spans="1:8" x14ac:dyDescent="0.25">
      <c r="A244" s="604"/>
      <c r="B244" s="333">
        <v>2</v>
      </c>
      <c r="C244" s="330" t="s">
        <v>3310</v>
      </c>
      <c r="D244" s="331" t="s">
        <v>3312</v>
      </c>
      <c r="E244" s="332" t="s">
        <v>3313</v>
      </c>
      <c r="F244" s="333">
        <v>13080</v>
      </c>
      <c r="G244" s="332" t="s">
        <v>3331</v>
      </c>
      <c r="H244" s="335" t="str">
        <f>CONCATENATE(B244,D244,F244)</f>
        <v>230013080</v>
      </c>
    </row>
    <row r="245" spans="1:8" x14ac:dyDescent="0.25">
      <c r="A245" s="604"/>
      <c r="B245" s="333">
        <v>1</v>
      </c>
      <c r="C245" s="330" t="s">
        <v>3305</v>
      </c>
      <c r="D245" s="331" t="s">
        <v>3312</v>
      </c>
      <c r="E245" s="332" t="s">
        <v>3313</v>
      </c>
      <c r="F245" s="333">
        <v>23080</v>
      </c>
      <c r="G245" s="332" t="s">
        <v>3330</v>
      </c>
      <c r="H245" s="335" t="str">
        <f>CONCATENATE(B245,D245,F245)</f>
        <v>130023080</v>
      </c>
    </row>
    <row r="246" spans="1:8" ht="15.75" thickBot="1" x14ac:dyDescent="0.3">
      <c r="A246" s="605"/>
      <c r="B246" s="321">
        <v>2</v>
      </c>
      <c r="C246" s="336" t="s">
        <v>3310</v>
      </c>
      <c r="D246" s="337" t="s">
        <v>3312</v>
      </c>
      <c r="E246" s="338" t="s">
        <v>3313</v>
      </c>
      <c r="F246" s="321">
        <v>23080</v>
      </c>
      <c r="G246" s="338" t="s">
        <v>3330</v>
      </c>
      <c r="H246" s="343" t="str">
        <f>CONCATENATE(B246,D246,F246)</f>
        <v>230023080</v>
      </c>
    </row>
  </sheetData>
  <sheetProtection password="B358" sheet="1" objects="1" scenarios="1"/>
  <mergeCells count="140">
    <mergeCell ref="A149:A246"/>
    <mergeCell ref="B149:C149"/>
    <mergeCell ref="D149:E149"/>
    <mergeCell ref="F149:G149"/>
    <mergeCell ref="H149:H150"/>
    <mergeCell ref="A143:H143"/>
    <mergeCell ref="A144:H144"/>
    <mergeCell ref="A145:H145"/>
    <mergeCell ref="A146:H146"/>
    <mergeCell ref="A147:H147"/>
    <mergeCell ref="A148:H148"/>
    <mergeCell ref="A137:H137"/>
    <mergeCell ref="A138:H138"/>
    <mergeCell ref="A139:H139"/>
    <mergeCell ref="A140:H140"/>
    <mergeCell ref="A141:H141"/>
    <mergeCell ref="A142:H142"/>
    <mergeCell ref="A131:H131"/>
    <mergeCell ref="A132:H132"/>
    <mergeCell ref="A133:H133"/>
    <mergeCell ref="A134:H134"/>
    <mergeCell ref="A135:H135"/>
    <mergeCell ref="A136:H136"/>
    <mergeCell ref="A125:H125"/>
    <mergeCell ref="A126:H126"/>
    <mergeCell ref="A127:H127"/>
    <mergeCell ref="A128:H128"/>
    <mergeCell ref="A129:H129"/>
    <mergeCell ref="A130:H130"/>
    <mergeCell ref="A119:H119"/>
    <mergeCell ref="A120:H120"/>
    <mergeCell ref="A121:H121"/>
    <mergeCell ref="A122:H122"/>
    <mergeCell ref="A123:H123"/>
    <mergeCell ref="A124:H124"/>
    <mergeCell ref="A113:H113"/>
    <mergeCell ref="A114:H114"/>
    <mergeCell ref="A115:H115"/>
    <mergeCell ref="A116:H116"/>
    <mergeCell ref="A117:H117"/>
    <mergeCell ref="A118:H118"/>
    <mergeCell ref="A107:H107"/>
    <mergeCell ref="A108:H108"/>
    <mergeCell ref="A109:H109"/>
    <mergeCell ref="A110:H110"/>
    <mergeCell ref="A111:H111"/>
    <mergeCell ref="A112:H112"/>
    <mergeCell ref="A101:H101"/>
    <mergeCell ref="A102:H102"/>
    <mergeCell ref="A103:H103"/>
    <mergeCell ref="A104:H104"/>
    <mergeCell ref="A105:H105"/>
    <mergeCell ref="A106:H106"/>
    <mergeCell ref="A96:H96"/>
    <mergeCell ref="A97:H97"/>
    <mergeCell ref="A98:H98"/>
    <mergeCell ref="A99:H99"/>
    <mergeCell ref="A100:H100"/>
    <mergeCell ref="A90:H90"/>
    <mergeCell ref="A91:H91"/>
    <mergeCell ref="A92:H92"/>
    <mergeCell ref="A93:H93"/>
    <mergeCell ref="A94:H94"/>
    <mergeCell ref="A95:H95"/>
    <mergeCell ref="A84:H84"/>
    <mergeCell ref="A85:H85"/>
    <mergeCell ref="A86:H86"/>
    <mergeCell ref="A87:H87"/>
    <mergeCell ref="A88:H88"/>
    <mergeCell ref="A89:H89"/>
    <mergeCell ref="A78:H78"/>
    <mergeCell ref="A79:H79"/>
    <mergeCell ref="A80:H80"/>
    <mergeCell ref="A81:H81"/>
    <mergeCell ref="A82:H82"/>
    <mergeCell ref="A83:H83"/>
    <mergeCell ref="A71:H71"/>
    <mergeCell ref="A72:H72"/>
    <mergeCell ref="A74:H74"/>
    <mergeCell ref="A75:H75"/>
    <mergeCell ref="A76:H76"/>
    <mergeCell ref="A77:H77"/>
    <mergeCell ref="A73:H73"/>
    <mergeCell ref="A65:H65"/>
    <mergeCell ref="A66:H66"/>
    <mergeCell ref="A67:H67"/>
    <mergeCell ref="A68:H68"/>
    <mergeCell ref="A69:H69"/>
    <mergeCell ref="A70:H70"/>
    <mergeCell ref="A59:H59"/>
    <mergeCell ref="A60:H60"/>
    <mergeCell ref="A61:H61"/>
    <mergeCell ref="A62:H62"/>
    <mergeCell ref="A63:H63"/>
    <mergeCell ref="A64:H64"/>
    <mergeCell ref="A53:H53"/>
    <mergeCell ref="A54:H54"/>
    <mergeCell ref="A55:H55"/>
    <mergeCell ref="A56:H56"/>
    <mergeCell ref="A57:H57"/>
    <mergeCell ref="A58:H58"/>
    <mergeCell ref="A45:H45"/>
    <mergeCell ref="A46:H46"/>
    <mergeCell ref="A47:H47"/>
    <mergeCell ref="A48:H48"/>
    <mergeCell ref="A49:H49"/>
    <mergeCell ref="A50:H52"/>
    <mergeCell ref="A39:H39"/>
    <mergeCell ref="A40:H40"/>
    <mergeCell ref="A41:H41"/>
    <mergeCell ref="A42:H42"/>
    <mergeCell ref="A43:H43"/>
    <mergeCell ref="A44:H44"/>
    <mergeCell ref="A33:H33"/>
    <mergeCell ref="A34:H34"/>
    <mergeCell ref="A35:H35"/>
    <mergeCell ref="A36:H36"/>
    <mergeCell ref="A37:H37"/>
    <mergeCell ref="A38:H38"/>
    <mergeCell ref="A27:H27"/>
    <mergeCell ref="A28:H28"/>
    <mergeCell ref="A29:H29"/>
    <mergeCell ref="A30:H30"/>
    <mergeCell ref="A31:H31"/>
    <mergeCell ref="A32:H32"/>
    <mergeCell ref="A20:H21"/>
    <mergeCell ref="A22:XFD22"/>
    <mergeCell ref="A23:H23"/>
    <mergeCell ref="A24:H24"/>
    <mergeCell ref="A25:H25"/>
    <mergeCell ref="A26:H26"/>
    <mergeCell ref="A1:H1"/>
    <mergeCell ref="A2:H2"/>
    <mergeCell ref="A3:H3"/>
    <mergeCell ref="A4:H4"/>
    <mergeCell ref="A5:H5"/>
    <mergeCell ref="A6:H6"/>
    <mergeCell ref="A17:H17"/>
    <mergeCell ref="A18:H18"/>
    <mergeCell ref="A19:H19"/>
  </mergeCells>
  <pageMargins left="0.70866141732283472" right="0.70866141732283472" top="0.74803149606299213" bottom="0.74803149606299213" header="0.31496062992125984" footer="0.31496062992125984"/>
  <pageSetup paperSize="9" scale="49" fitToHeight="0" orientation="portrait" r:id="rId1"/>
  <rowBreaks count="4" manualBreakCount="4">
    <brk id="22" max="16383" man="1"/>
    <brk id="51" max="7" man="1"/>
    <brk id="91" max="16383" man="1"/>
    <brk id="147"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tabColor theme="1" tint="4.9989318521683403E-2"/>
  </sheetPr>
  <dimension ref="A1:N89"/>
  <sheetViews>
    <sheetView showGridLines="0" view="pageBreakPreview" zoomScale="57" zoomScaleNormal="70" zoomScaleSheetLayoutView="57" zoomScalePageLayoutView="60" workbookViewId="0">
      <selection activeCell="E53" sqref="E53"/>
    </sheetView>
  </sheetViews>
  <sheetFormatPr defaultColWidth="8.7109375" defaultRowHeight="15.75" x14ac:dyDescent="0.25"/>
  <cols>
    <col min="1" max="1" width="22.7109375" style="43" bestFit="1" customWidth="1"/>
    <col min="2" max="2" width="37.7109375" style="43" customWidth="1"/>
    <col min="3" max="3" width="39.42578125" style="43" customWidth="1"/>
    <col min="4" max="4" width="31.42578125" style="43" customWidth="1"/>
    <col min="5" max="5" width="29.42578125" style="43" customWidth="1"/>
    <col min="6" max="7" width="16.7109375" style="43" customWidth="1"/>
    <col min="8" max="8" width="2.7109375" style="43" customWidth="1"/>
    <col min="9" max="12" width="8.7109375" style="46"/>
    <col min="13" max="13" width="10" style="46" bestFit="1" customWidth="1"/>
    <col min="14" max="16384" width="8.7109375" style="46"/>
  </cols>
  <sheetData>
    <row r="1" spans="1:14" ht="23.25" x14ac:dyDescent="0.25">
      <c r="A1" s="43" t="s">
        <v>3147</v>
      </c>
      <c r="B1" s="46"/>
      <c r="C1" s="615" t="s">
        <v>17</v>
      </c>
      <c r="D1" s="616"/>
    </row>
    <row r="2" spans="1:14" ht="21" customHeight="1" x14ac:dyDescent="0.25">
      <c r="A2" s="314" t="s">
        <v>3265</v>
      </c>
      <c r="B2" s="185"/>
      <c r="C2" s="96" t="s">
        <v>3098</v>
      </c>
      <c r="D2" s="291">
        <f>FŐLAP!B4</f>
        <v>0</v>
      </c>
    </row>
    <row r="3" spans="1:14" ht="15.95" customHeight="1" x14ac:dyDescent="0.25">
      <c r="A3" s="96" t="s">
        <v>3144</v>
      </c>
      <c r="B3" s="286">
        <f>FŐLAP!B2</f>
        <v>0</v>
      </c>
      <c r="C3" s="46"/>
      <c r="D3" s="46"/>
    </row>
    <row r="4" spans="1:14" ht="15.95" customHeight="1" x14ac:dyDescent="0.25">
      <c r="A4" s="1" t="s">
        <v>3142</v>
      </c>
      <c r="B4" s="287">
        <f>FŐLAP!C15</f>
        <v>0</v>
      </c>
      <c r="F4" s="44"/>
    </row>
    <row r="5" spans="1:14" ht="15.95" customHeight="1" x14ac:dyDescent="0.25">
      <c r="A5" s="1" t="s">
        <v>3158</v>
      </c>
      <c r="B5" s="287">
        <f>FŐLAP!C14</f>
        <v>0</v>
      </c>
    </row>
    <row r="6" spans="1:14" ht="15.95" customHeight="1" x14ac:dyDescent="0.25">
      <c r="A6" s="1" t="s">
        <v>3162</v>
      </c>
      <c r="B6" s="287">
        <f>FŐLAP!C16</f>
        <v>0</v>
      </c>
      <c r="C6" s="46"/>
      <c r="D6" s="46"/>
      <c r="E6" s="46"/>
      <c r="F6" s="77"/>
      <c r="G6" s="77"/>
      <c r="H6" s="77"/>
    </row>
    <row r="7" spans="1:14" ht="26.25" customHeight="1" x14ac:dyDescent="0.25">
      <c r="A7" s="693" t="s">
        <v>3174</v>
      </c>
      <c r="B7" s="693"/>
      <c r="C7" s="693"/>
      <c r="D7" s="693"/>
      <c r="E7" s="693"/>
      <c r="F7" s="693"/>
      <c r="G7" s="693"/>
      <c r="H7" s="693"/>
    </row>
    <row r="8" spans="1:14" ht="20.25" customHeight="1" x14ac:dyDescent="0.25">
      <c r="A8" s="698" t="s">
        <v>3512</v>
      </c>
      <c r="B8" s="698"/>
      <c r="C8" s="698"/>
      <c r="D8" s="698"/>
      <c r="E8" s="698"/>
      <c r="F8" s="698"/>
      <c r="G8" s="698"/>
      <c r="H8" s="698"/>
    </row>
    <row r="9" spans="1:14" ht="28.5" customHeight="1" x14ac:dyDescent="0.25">
      <c r="A9" s="698"/>
      <c r="B9" s="698"/>
      <c r="C9" s="698"/>
      <c r="D9" s="698"/>
      <c r="E9" s="698"/>
      <c r="F9" s="698"/>
      <c r="G9" s="698"/>
      <c r="H9" s="698"/>
    </row>
    <row r="10" spans="1:14" ht="32.25" customHeight="1" x14ac:dyDescent="0.25">
      <c r="A10" s="729" t="s">
        <v>3250</v>
      </c>
      <c r="B10" s="729"/>
      <c r="C10" s="729"/>
      <c r="D10" s="729"/>
      <c r="E10" s="729"/>
      <c r="F10" s="729"/>
      <c r="G10" s="729"/>
      <c r="H10" s="729"/>
    </row>
    <row r="11" spans="1:14" ht="27" x14ac:dyDescent="0.3">
      <c r="B11" s="46"/>
      <c r="C11" s="54" t="s">
        <v>380</v>
      </c>
      <c r="D11" s="362">
        <f>FŐLAP!D9</f>
        <v>0</v>
      </c>
      <c r="E11" s="362">
        <f>FŐLAP!F9</f>
        <v>0</v>
      </c>
      <c r="F11" s="46"/>
      <c r="G11" s="46"/>
      <c r="H11" s="46"/>
      <c r="I11" s="51"/>
      <c r="J11" s="51"/>
      <c r="K11" s="51"/>
      <c r="L11" s="51"/>
      <c r="M11" s="51"/>
      <c r="N11" s="51"/>
    </row>
    <row r="12" spans="1:14" ht="24" customHeight="1" x14ac:dyDescent="0.25">
      <c r="A12" s="739" t="s">
        <v>14</v>
      </c>
      <c r="B12" s="739"/>
      <c r="C12" s="183">
        <f>FŐLAP!C11</f>
        <v>0</v>
      </c>
      <c r="D12" s="55"/>
      <c r="E12" s="27"/>
      <c r="F12" s="27"/>
      <c r="G12" s="27"/>
      <c r="H12" s="27"/>
      <c r="I12" s="28"/>
      <c r="J12" s="28"/>
      <c r="K12" s="28"/>
      <c r="L12" s="51"/>
      <c r="M12" s="51"/>
      <c r="N12" s="51"/>
    </row>
    <row r="13" spans="1:14" ht="24" customHeight="1" x14ac:dyDescent="0.25">
      <c r="A13" s="739" t="s">
        <v>5</v>
      </c>
      <c r="B13" s="739"/>
      <c r="C13" s="41">
        <f>FŐLAP!C13</f>
        <v>0</v>
      </c>
      <c r="D13" s="29"/>
      <c r="E13" s="21"/>
      <c r="F13" s="21"/>
      <c r="G13" s="21"/>
      <c r="H13" s="21"/>
      <c r="I13" s="30"/>
      <c r="J13" s="30"/>
      <c r="K13" s="30"/>
      <c r="L13" s="51"/>
      <c r="M13" s="51"/>
      <c r="N13" s="51"/>
    </row>
    <row r="14" spans="1:14" ht="24" customHeight="1" x14ac:dyDescent="0.25">
      <c r="A14" s="739" t="s">
        <v>3157</v>
      </c>
      <c r="B14" s="739"/>
      <c r="C14" s="183">
        <f>'2. tábl. Előkezelő-Tov.Kezelő'!C12</f>
        <v>0</v>
      </c>
      <c r="D14" s="29"/>
      <c r="E14" s="21"/>
      <c r="F14" s="21"/>
      <c r="G14" s="21"/>
      <c r="H14" s="21"/>
      <c r="I14" s="30"/>
      <c r="J14" s="30"/>
      <c r="K14" s="30"/>
      <c r="L14" s="51"/>
      <c r="M14" s="51"/>
      <c r="N14" s="51"/>
    </row>
    <row r="15" spans="1:14" ht="24" customHeight="1" x14ac:dyDescent="0.25">
      <c r="A15" s="739" t="s">
        <v>3172</v>
      </c>
      <c r="B15" s="739"/>
      <c r="C15" s="184">
        <f>FŐLAP!C17</f>
        <v>0</v>
      </c>
      <c r="D15" s="29"/>
      <c r="E15" s="21"/>
      <c r="F15" s="21"/>
      <c r="G15" s="21"/>
      <c r="H15" s="21"/>
    </row>
    <row r="16" spans="1:14" ht="26.25" customHeight="1" thickBot="1" x14ac:dyDescent="0.3">
      <c r="A16" s="758"/>
      <c r="B16" s="758"/>
      <c r="C16" s="758"/>
      <c r="D16" s="758"/>
      <c r="E16" s="758"/>
      <c r="F16" s="758"/>
      <c r="G16" s="758"/>
      <c r="H16" s="758"/>
    </row>
    <row r="17" spans="2:8" ht="32.25" customHeight="1" x14ac:dyDescent="0.25">
      <c r="B17" s="762" t="s">
        <v>9</v>
      </c>
      <c r="C17" s="764" t="s">
        <v>320</v>
      </c>
      <c r="D17" s="764" t="s">
        <v>8</v>
      </c>
      <c r="E17" s="766" t="s">
        <v>384</v>
      </c>
      <c r="F17" s="46"/>
      <c r="G17" s="46"/>
      <c r="H17" s="46"/>
    </row>
    <row r="18" spans="2:8" ht="27.75" customHeight="1" thickBot="1" x14ac:dyDescent="0.3">
      <c r="B18" s="763"/>
      <c r="C18" s="765"/>
      <c r="D18" s="765"/>
      <c r="E18" s="767"/>
      <c r="F18" s="46"/>
      <c r="G18" s="46"/>
      <c r="H18" s="46"/>
    </row>
    <row r="19" spans="2:8" ht="47.25" customHeight="1" x14ac:dyDescent="0.25">
      <c r="B19" s="426" t="str">
        <f>FŐLAP!B25</f>
        <v>Háztartási nagygépek (lakossági)</v>
      </c>
      <c r="C19" s="468" t="str">
        <f>FŐLAP!C25</f>
        <v>előkezelés (további kezelésre történő átadás)</v>
      </c>
      <c r="D19" s="351" t="str">
        <f>FŐLAP!D25</f>
        <v>130013010</v>
      </c>
      <c r="E19" s="252">
        <v>0</v>
      </c>
      <c r="F19" s="46"/>
      <c r="G19" s="46"/>
      <c r="H19" s="46"/>
    </row>
    <row r="20" spans="2:8" ht="47.25" customHeight="1" x14ac:dyDescent="0.25">
      <c r="B20" s="430" t="str">
        <f>FŐLAP!B26</f>
        <v>Háztartási nagygépek (lakossági)</v>
      </c>
      <c r="C20" s="475" t="str">
        <f>FŐLAP!C26</f>
        <v>előkezelés (további kezelésre történő átadás)</v>
      </c>
      <c r="D20" s="353" t="str">
        <f>FŐLAP!D26</f>
        <v>230013010</v>
      </c>
      <c r="E20" s="69">
        <v>0</v>
      </c>
      <c r="F20" s="46"/>
      <c r="G20" s="46"/>
      <c r="H20" s="46"/>
    </row>
    <row r="21" spans="2:8" ht="47.25" customHeight="1" x14ac:dyDescent="0.25">
      <c r="B21" s="430" t="str">
        <f>FŐLAP!B27</f>
        <v>Háztartási nagygépek (ipari)</v>
      </c>
      <c r="C21" s="475" t="str">
        <f>FŐLAP!C27</f>
        <v>előkezelés (további kezelésre történő átadás)</v>
      </c>
      <c r="D21" s="353" t="str">
        <f>FŐLAP!D27</f>
        <v>130023010</v>
      </c>
      <c r="E21" s="69">
        <v>0</v>
      </c>
      <c r="F21" s="46"/>
      <c r="G21" s="46"/>
      <c r="H21" s="46"/>
    </row>
    <row r="22" spans="2:8" ht="47.25" customHeight="1" x14ac:dyDescent="0.25">
      <c r="B22" s="430" t="str">
        <f>FŐLAP!B28</f>
        <v>Háztartási nagygépek (ipari)</v>
      </c>
      <c r="C22" s="475" t="str">
        <f>FŐLAP!C28</f>
        <v>előkezelés (további kezelésre történő átadás)</v>
      </c>
      <c r="D22" s="353" t="str">
        <f>FŐLAP!D28</f>
        <v>230023010</v>
      </c>
      <c r="E22" s="69">
        <v>0</v>
      </c>
      <c r="F22" s="24"/>
      <c r="G22" s="46"/>
      <c r="H22" s="46"/>
    </row>
    <row r="23" spans="2:8" ht="47.25" customHeight="1" x14ac:dyDescent="0.25">
      <c r="B23" s="430" t="str">
        <f>FŐLAP!B29</f>
        <v>Háztartási kisgépek (lakossági)</v>
      </c>
      <c r="C23" s="475" t="str">
        <f>FŐLAP!C29</f>
        <v>előkezelés (további kezelésre történő átadás)</v>
      </c>
      <c r="D23" s="353" t="str">
        <f>FŐLAP!D29</f>
        <v>130013020</v>
      </c>
      <c r="E23" s="69">
        <v>0</v>
      </c>
      <c r="F23" s="24"/>
      <c r="G23" s="46"/>
      <c r="H23" s="46"/>
    </row>
    <row r="24" spans="2:8" ht="47.25" customHeight="1" x14ac:dyDescent="0.25">
      <c r="B24" s="430" t="str">
        <f>FŐLAP!B30</f>
        <v>Háztartási kisgépek (lakossági)</v>
      </c>
      <c r="C24" s="475" t="str">
        <f>FŐLAP!C30</f>
        <v>előkezelés (további kezelésre történő átadás)</v>
      </c>
      <c r="D24" s="353" t="str">
        <f>FŐLAP!D30</f>
        <v>230013020</v>
      </c>
      <c r="E24" s="69">
        <v>0</v>
      </c>
      <c r="F24" s="24"/>
      <c r="G24" s="46"/>
      <c r="H24" s="46"/>
    </row>
    <row r="25" spans="2:8" ht="47.25" customHeight="1" x14ac:dyDescent="0.25">
      <c r="B25" s="430" t="str">
        <f>FŐLAP!B31</f>
        <v>Háztartási kisgépek (ipari)</v>
      </c>
      <c r="C25" s="475" t="str">
        <f>FŐLAP!C31</f>
        <v>előkezelés (további kezelésre történő átadás)</v>
      </c>
      <c r="D25" s="353" t="str">
        <f>FŐLAP!D31</f>
        <v>130023020</v>
      </c>
      <c r="E25" s="69">
        <v>0</v>
      </c>
      <c r="F25" s="24"/>
      <c r="G25" s="46"/>
      <c r="H25" s="46"/>
    </row>
    <row r="26" spans="2:8" ht="47.25" customHeight="1" x14ac:dyDescent="0.25">
      <c r="B26" s="430" t="str">
        <f>FŐLAP!B32</f>
        <v>Háztartási kisgépek (ipari)</v>
      </c>
      <c r="C26" s="475" t="str">
        <f>FŐLAP!C32</f>
        <v>előkezelés (további kezelésre történő átadás)</v>
      </c>
      <c r="D26" s="353" t="str">
        <f>FŐLAP!D32</f>
        <v>230023020</v>
      </c>
      <c r="E26" s="69">
        <v>0</v>
      </c>
      <c r="F26" s="24"/>
      <c r="G26" s="46"/>
      <c r="H26" s="46"/>
    </row>
    <row r="27" spans="2:8" ht="47.25" customHeight="1" x14ac:dyDescent="0.25">
      <c r="B27" s="430" t="str">
        <f>FŐLAP!B33</f>
        <v>IT mobiltelefonnal együtt (lakossági)</v>
      </c>
      <c r="C27" s="475" t="str">
        <f>FŐLAP!C33</f>
        <v>előkezelés (további kezelésre történő átadás)</v>
      </c>
      <c r="D27" s="353" t="str">
        <f>FŐLAP!D33</f>
        <v>130013030</v>
      </c>
      <c r="E27" s="69">
        <v>0</v>
      </c>
      <c r="F27" s="24"/>
      <c r="G27" s="46"/>
      <c r="H27" s="46"/>
    </row>
    <row r="28" spans="2:8" ht="47.25" customHeight="1" x14ac:dyDescent="0.25">
      <c r="B28" s="430" t="str">
        <f>FŐLAP!B34</f>
        <v>IT mobiltelefonnal együtt (lakossági)</v>
      </c>
      <c r="C28" s="475" t="str">
        <f>FŐLAP!C34</f>
        <v>előkezelés (további kezelésre történő átadás)</v>
      </c>
      <c r="D28" s="353" t="str">
        <f>FŐLAP!D34</f>
        <v>230013030</v>
      </c>
      <c r="E28" s="69">
        <v>0</v>
      </c>
      <c r="F28" s="24"/>
      <c r="G28" s="46"/>
      <c r="H28" s="46"/>
    </row>
    <row r="29" spans="2:8" ht="47.25" customHeight="1" x14ac:dyDescent="0.25">
      <c r="B29" s="430" t="str">
        <f>FŐLAP!B35</f>
        <v>IT mobiltelefonnal együtt (ipari)</v>
      </c>
      <c r="C29" s="475" t="str">
        <f>FŐLAP!C35</f>
        <v>előkezelés (további kezelésre történő átadás)</v>
      </c>
      <c r="D29" s="353" t="str">
        <f>FŐLAP!D35</f>
        <v>130023030</v>
      </c>
      <c r="E29" s="69">
        <v>0</v>
      </c>
      <c r="F29" s="24"/>
      <c r="G29" s="46"/>
      <c r="H29" s="46"/>
    </row>
    <row r="30" spans="2:8" ht="47.25" customHeight="1" x14ac:dyDescent="0.25">
      <c r="B30" s="430" t="str">
        <f>FŐLAP!B36</f>
        <v>IT mobiltelefonnal együtt (ipari)</v>
      </c>
      <c r="C30" s="475" t="str">
        <f>FŐLAP!C36</f>
        <v>előkezelés (további kezelésre történő átadás)</v>
      </c>
      <c r="D30" s="353" t="str">
        <f>FŐLAP!D36</f>
        <v>230023030</v>
      </c>
      <c r="E30" s="69">
        <v>0</v>
      </c>
      <c r="F30" s="24"/>
      <c r="G30" s="46"/>
      <c r="H30" s="46"/>
    </row>
    <row r="31" spans="2:8" ht="47.25" customHeight="1" x14ac:dyDescent="0.25">
      <c r="B31" s="430" t="str">
        <f>FŐLAP!B37</f>
        <v>Szórakoztató elektronika (lakossági)</v>
      </c>
      <c r="C31" s="475" t="str">
        <f>FŐLAP!C37</f>
        <v>előkezelés (további kezelésre történő átadás)</v>
      </c>
      <c r="D31" s="353" t="str">
        <f>FŐLAP!D37</f>
        <v>130013040</v>
      </c>
      <c r="E31" s="69">
        <v>0</v>
      </c>
      <c r="F31" s="24"/>
      <c r="G31" s="46"/>
      <c r="H31" s="46"/>
    </row>
    <row r="32" spans="2:8" ht="47.25" customHeight="1" x14ac:dyDescent="0.25">
      <c r="B32" s="430" t="str">
        <f>FŐLAP!B38</f>
        <v>Szórakoztató elektronika (lakossági)</v>
      </c>
      <c r="C32" s="475" t="str">
        <f>FŐLAP!C38</f>
        <v>előkezelés (további kezelésre történő átadás)</v>
      </c>
      <c r="D32" s="353" t="str">
        <f>FŐLAP!D38</f>
        <v>230013040</v>
      </c>
      <c r="E32" s="69">
        <v>0</v>
      </c>
      <c r="F32" s="24"/>
      <c r="G32" s="46"/>
      <c r="H32" s="46"/>
    </row>
    <row r="33" spans="2:8" ht="47.25" customHeight="1" x14ac:dyDescent="0.25">
      <c r="B33" s="430" t="str">
        <f>FŐLAP!B39</f>
        <v>Szórakoztató elektronika (ipari)</v>
      </c>
      <c r="C33" s="475" t="str">
        <f>FŐLAP!C39</f>
        <v>előkezelés (további kezelésre történő átadás)</v>
      </c>
      <c r="D33" s="353" t="str">
        <f>FŐLAP!D39</f>
        <v>130023040</v>
      </c>
      <c r="E33" s="69">
        <v>0</v>
      </c>
      <c r="F33" s="24"/>
      <c r="G33" s="46"/>
      <c r="H33" s="46"/>
    </row>
    <row r="34" spans="2:8" ht="47.25" customHeight="1" x14ac:dyDescent="0.25">
      <c r="B34" s="430" t="str">
        <f>FŐLAP!B40</f>
        <v>Szórakoztató elektronika (ipari)</v>
      </c>
      <c r="C34" s="475" t="str">
        <f>FŐLAP!C40</f>
        <v>előkezelés (további kezelésre történő átadás)</v>
      </c>
      <c r="D34" s="353" t="str">
        <f>FŐLAP!D40</f>
        <v>230023040</v>
      </c>
      <c r="E34" s="69">
        <v>0</v>
      </c>
      <c r="F34" s="24"/>
      <c r="G34" s="46"/>
      <c r="H34" s="46"/>
    </row>
    <row r="35" spans="2:8" ht="47.25" customHeight="1" x14ac:dyDescent="0.25">
      <c r="B35" s="430" t="str">
        <f>FŐLAP!B41</f>
        <v>Barkácsgépek(lakossági)</v>
      </c>
      <c r="C35" s="475" t="str">
        <f>FŐLAP!C41</f>
        <v>előkezelés (további kezelésre történő átadás)</v>
      </c>
      <c r="D35" s="353" t="str">
        <f>FŐLAP!D41</f>
        <v>130013050</v>
      </c>
      <c r="E35" s="69">
        <v>0</v>
      </c>
      <c r="F35" s="24"/>
      <c r="G35" s="46"/>
      <c r="H35" s="46"/>
    </row>
    <row r="36" spans="2:8" ht="47.25" customHeight="1" x14ac:dyDescent="0.25">
      <c r="B36" s="430" t="str">
        <f>FŐLAP!B42</f>
        <v>Barkácsgépek(lakossági)</v>
      </c>
      <c r="C36" s="475" t="str">
        <f>FŐLAP!C42</f>
        <v>előkezelés (további kezelésre történő átadás)</v>
      </c>
      <c r="D36" s="353" t="str">
        <f>FŐLAP!D42</f>
        <v>230013050</v>
      </c>
      <c r="E36" s="69">
        <v>0</v>
      </c>
      <c r="F36" s="24"/>
      <c r="G36" s="46"/>
      <c r="H36" s="46"/>
    </row>
    <row r="37" spans="2:8" ht="47.25" customHeight="1" x14ac:dyDescent="0.25">
      <c r="B37" s="430" t="str">
        <f>FŐLAP!B43</f>
        <v>Barkácsgépek (ipari)</v>
      </c>
      <c r="C37" s="475" t="str">
        <f>FŐLAP!C43</f>
        <v>előkezelés (további kezelésre történő átadás)</v>
      </c>
      <c r="D37" s="353" t="str">
        <f>FŐLAP!D43</f>
        <v>130023050</v>
      </c>
      <c r="E37" s="69">
        <v>0</v>
      </c>
      <c r="F37" s="24"/>
      <c r="G37" s="46"/>
      <c r="H37" s="46"/>
    </row>
    <row r="38" spans="2:8" ht="47.25" customHeight="1" x14ac:dyDescent="0.25">
      <c r="B38" s="430" t="str">
        <f>FŐLAP!B44</f>
        <v>Barkácsgépek(ipari)</v>
      </c>
      <c r="C38" s="475" t="str">
        <f>FŐLAP!C44</f>
        <v>előkezelés (további kezelésre történő átadás)</v>
      </c>
      <c r="D38" s="353" t="str">
        <f>FŐLAP!D44</f>
        <v>230023050</v>
      </c>
      <c r="E38" s="69">
        <v>0</v>
      </c>
      <c r="F38" s="24"/>
      <c r="G38" s="46"/>
      <c r="H38" s="46"/>
    </row>
    <row r="39" spans="2:8" ht="47.25" customHeight="1" x14ac:dyDescent="0.25">
      <c r="B39" s="430" t="str">
        <f>FŐLAP!B45</f>
        <v>Játékok (lakossági)</v>
      </c>
      <c r="C39" s="475" t="str">
        <f>FŐLAP!C45</f>
        <v>előkezelés (további kezelésre történő átadás)</v>
      </c>
      <c r="D39" s="353" t="str">
        <f>FŐLAP!D45</f>
        <v>130013060</v>
      </c>
      <c r="E39" s="69">
        <v>0</v>
      </c>
      <c r="F39" s="24"/>
      <c r="G39" s="46"/>
      <c r="H39" s="46"/>
    </row>
    <row r="40" spans="2:8" ht="47.25" customHeight="1" x14ac:dyDescent="0.25">
      <c r="B40" s="430" t="str">
        <f>FŐLAP!B46</f>
        <v>Játékok(lakossági)</v>
      </c>
      <c r="C40" s="475" t="str">
        <f>FŐLAP!C46</f>
        <v>előkezelés (további kezelésre történő átadás)</v>
      </c>
      <c r="D40" s="353" t="str">
        <f>FŐLAP!D46</f>
        <v>230013060</v>
      </c>
      <c r="E40" s="69">
        <v>0</v>
      </c>
      <c r="F40" s="24"/>
      <c r="G40" s="46"/>
      <c r="H40" s="46"/>
    </row>
    <row r="41" spans="2:8" ht="47.25" customHeight="1" x14ac:dyDescent="0.25">
      <c r="B41" s="430" t="str">
        <f>FŐLAP!B47</f>
        <v>Játékok(ipari)</v>
      </c>
      <c r="C41" s="475" t="str">
        <f>FŐLAP!C47</f>
        <v>előkezelés (további kezelésre történő átadás)</v>
      </c>
      <c r="D41" s="353" t="str">
        <f>FŐLAP!D47</f>
        <v>130023060</v>
      </c>
      <c r="E41" s="69">
        <v>0</v>
      </c>
      <c r="F41" s="24"/>
      <c r="G41" s="46"/>
      <c r="H41" s="46"/>
    </row>
    <row r="42" spans="2:8" ht="47.25" customHeight="1" x14ac:dyDescent="0.25">
      <c r="B42" s="430" t="str">
        <f>FŐLAP!B48</f>
        <v>Játékok(ipari)</v>
      </c>
      <c r="C42" s="475" t="str">
        <f>FŐLAP!C48</f>
        <v>előkezelés (további kezelésre történő átadás)</v>
      </c>
      <c r="D42" s="353" t="str">
        <f>FŐLAP!D48</f>
        <v>230023060</v>
      </c>
      <c r="E42" s="69">
        <v>0</v>
      </c>
      <c r="F42" s="24"/>
      <c r="G42" s="46"/>
      <c r="H42" s="46"/>
    </row>
    <row r="43" spans="2:8" ht="47.25" customHeight="1" x14ac:dyDescent="0.25">
      <c r="B43" s="430" t="str">
        <f>FŐLAP!B49</f>
        <v>Ellenörző és vezérlő eszk.(lakossági)</v>
      </c>
      <c r="C43" s="475" t="str">
        <f>FŐLAP!C49</f>
        <v>előkezelés (további kezelésre történő átadás)</v>
      </c>
      <c r="D43" s="353" t="str">
        <f>FŐLAP!D49</f>
        <v>130013070</v>
      </c>
      <c r="E43" s="69">
        <v>0</v>
      </c>
      <c r="F43" s="24"/>
      <c r="G43" s="46"/>
      <c r="H43" s="46"/>
    </row>
    <row r="44" spans="2:8" ht="47.25" customHeight="1" x14ac:dyDescent="0.25">
      <c r="B44" s="430" t="str">
        <f>FŐLAP!B50</f>
        <v>Ellenörző és vezérlő eszk.(lakossági)</v>
      </c>
      <c r="C44" s="475" t="str">
        <f>FŐLAP!C50</f>
        <v>előkezelés (további kezelésre történő átadás)</v>
      </c>
      <c r="D44" s="353" t="str">
        <f>FŐLAP!D50</f>
        <v>230013070</v>
      </c>
      <c r="E44" s="69">
        <v>0</v>
      </c>
      <c r="F44" s="24"/>
      <c r="G44" s="46"/>
      <c r="H44" s="46"/>
    </row>
    <row r="45" spans="2:8" ht="47.25" customHeight="1" x14ac:dyDescent="0.25">
      <c r="B45" s="430" t="str">
        <f>FŐLAP!B51</f>
        <v>Ellenörző és vezérlő eszk.(ipari)</v>
      </c>
      <c r="C45" s="475" t="str">
        <f>FŐLAP!C51</f>
        <v>előkezelés (további kezelésre történő átadás)</v>
      </c>
      <c r="D45" s="353" t="str">
        <f>FŐLAP!D51</f>
        <v>130023070</v>
      </c>
      <c r="E45" s="69">
        <v>0</v>
      </c>
      <c r="F45" s="24"/>
      <c r="G45" s="46"/>
      <c r="H45" s="46"/>
    </row>
    <row r="46" spans="2:8" ht="47.25" customHeight="1" x14ac:dyDescent="0.25">
      <c r="B46" s="430" t="str">
        <f>FŐLAP!B52</f>
        <v>Ellenörző és vezérlő eszk.(ipari)</v>
      </c>
      <c r="C46" s="475" t="str">
        <f>FŐLAP!C52</f>
        <v>előkezelés (további kezelésre történő átadás)</v>
      </c>
      <c r="D46" s="353" t="str">
        <f>FŐLAP!D52</f>
        <v>230023070</v>
      </c>
      <c r="E46" s="69">
        <v>0</v>
      </c>
      <c r="F46" s="24"/>
      <c r="G46" s="46"/>
      <c r="H46" s="46"/>
    </row>
    <row r="47" spans="2:8" ht="47.25" customHeight="1" x14ac:dyDescent="0.25">
      <c r="B47" s="430" t="str">
        <f>FŐLAP!B53</f>
        <v>Adagoló automaták(lakossági)</v>
      </c>
      <c r="C47" s="475" t="str">
        <f>FŐLAP!C53</f>
        <v>előkezelés (további kezelésre történő átadás)</v>
      </c>
      <c r="D47" s="353" t="str">
        <f>FŐLAP!D53</f>
        <v>130013080</v>
      </c>
      <c r="E47" s="69">
        <v>0</v>
      </c>
      <c r="F47" s="24"/>
      <c r="G47" s="46"/>
      <c r="H47" s="46"/>
    </row>
    <row r="48" spans="2:8" ht="47.25" customHeight="1" x14ac:dyDescent="0.25">
      <c r="B48" s="430" t="str">
        <f>FŐLAP!B54</f>
        <v>Adagoló automaták.(lakossági)</v>
      </c>
      <c r="C48" s="475" t="str">
        <f>FŐLAP!C54</f>
        <v>előkezelés (további kezelésre történő átadás)</v>
      </c>
      <c r="D48" s="353" t="str">
        <f>FŐLAP!D54</f>
        <v>230013080</v>
      </c>
      <c r="E48" s="69">
        <v>0</v>
      </c>
      <c r="F48" s="24"/>
      <c r="G48" s="46"/>
      <c r="H48" s="46"/>
    </row>
    <row r="49" spans="2:8" ht="47.25" customHeight="1" x14ac:dyDescent="0.25">
      <c r="B49" s="430" t="str">
        <f>FŐLAP!B55</f>
        <v>Adagoló automaták(ipari)</v>
      </c>
      <c r="C49" s="475" t="str">
        <f>FŐLAP!C55</f>
        <v>előkezelés (további kezelésre történő átadás)</v>
      </c>
      <c r="D49" s="353" t="str">
        <f>FŐLAP!D55</f>
        <v>130023080</v>
      </c>
      <c r="E49" s="69">
        <v>0</v>
      </c>
      <c r="F49" s="24"/>
      <c r="G49" s="46"/>
      <c r="H49" s="46"/>
    </row>
    <row r="50" spans="2:8" ht="47.25" customHeight="1" thickBot="1" x14ac:dyDescent="0.3">
      <c r="B50" s="431" t="str">
        <f>FŐLAP!B56</f>
        <v>Adagoló automaták(ipari)</v>
      </c>
      <c r="C50" s="469" t="str">
        <f>FŐLAP!C56</f>
        <v>előkezelés (további kezelésre történő átadás)</v>
      </c>
      <c r="D50" s="352" t="str">
        <f>FŐLAP!D56</f>
        <v>230023080</v>
      </c>
      <c r="E50" s="70">
        <v>0</v>
      </c>
      <c r="F50" s="24"/>
      <c r="G50" s="46"/>
      <c r="H50" s="46"/>
    </row>
    <row r="51" spans="2:8" ht="47.25" customHeight="1" thickBot="1" x14ac:dyDescent="0.3">
      <c r="B51" s="752" t="s">
        <v>1</v>
      </c>
      <c r="C51" s="753"/>
      <c r="D51" s="754"/>
      <c r="E51" s="71">
        <f>SUM(E19:E50)</f>
        <v>0</v>
      </c>
      <c r="F51" s="24"/>
      <c r="G51" s="46"/>
      <c r="H51" s="46"/>
    </row>
    <row r="52" spans="2:8" ht="12.75" customHeight="1" thickBot="1" x14ac:dyDescent="0.3">
      <c r="B52" s="65"/>
      <c r="C52" s="65"/>
      <c r="D52" s="65"/>
      <c r="E52" s="66"/>
      <c r="F52" s="24"/>
      <c r="G52" s="46"/>
      <c r="H52" s="46"/>
    </row>
    <row r="53" spans="2:8" ht="25.5" customHeight="1" x14ac:dyDescent="0.25">
      <c r="B53" s="755" t="s">
        <v>369</v>
      </c>
      <c r="C53" s="756"/>
      <c r="D53" s="757"/>
      <c r="E53" s="67">
        <v>0</v>
      </c>
      <c r="F53" s="24"/>
      <c r="G53" s="46"/>
      <c r="H53" s="46"/>
    </row>
    <row r="54" spans="2:8" ht="25.5" customHeight="1" x14ac:dyDescent="0.25">
      <c r="B54" s="749" t="s">
        <v>370</v>
      </c>
      <c r="C54" s="750"/>
      <c r="D54" s="751"/>
      <c r="E54" s="68">
        <v>0</v>
      </c>
      <c r="F54" s="24"/>
      <c r="G54" s="46"/>
      <c r="H54" s="46"/>
    </row>
    <row r="55" spans="2:8" ht="25.5" customHeight="1" x14ac:dyDescent="0.25">
      <c r="B55" s="749" t="s">
        <v>3224</v>
      </c>
      <c r="C55" s="750"/>
      <c r="D55" s="751"/>
      <c r="E55" s="68">
        <v>0</v>
      </c>
      <c r="F55" s="24"/>
      <c r="G55" s="46"/>
      <c r="H55" s="46"/>
    </row>
    <row r="56" spans="2:8" ht="25.5" customHeight="1" x14ac:dyDescent="0.25">
      <c r="B56" s="749" t="s">
        <v>3223</v>
      </c>
      <c r="C56" s="750"/>
      <c r="D56" s="751"/>
      <c r="E56" s="68">
        <v>0</v>
      </c>
      <c r="F56" s="24"/>
      <c r="G56" s="46"/>
      <c r="H56" s="46"/>
    </row>
    <row r="57" spans="2:8" ht="25.5" customHeight="1" x14ac:dyDescent="0.25">
      <c r="B57" s="749" t="s">
        <v>3222</v>
      </c>
      <c r="C57" s="750"/>
      <c r="D57" s="751"/>
      <c r="E57" s="68">
        <v>0</v>
      </c>
      <c r="F57" s="24"/>
      <c r="G57" s="46"/>
      <c r="H57" s="46"/>
    </row>
    <row r="58" spans="2:8" ht="25.5" customHeight="1" x14ac:dyDescent="0.25">
      <c r="B58" s="749" t="s">
        <v>3217</v>
      </c>
      <c r="C58" s="750"/>
      <c r="D58" s="751"/>
      <c r="E58" s="68">
        <v>0</v>
      </c>
      <c r="F58" s="24"/>
      <c r="G58" s="46"/>
      <c r="H58" s="46"/>
    </row>
    <row r="59" spans="2:8" ht="25.5" customHeight="1" x14ac:dyDescent="0.25">
      <c r="B59" s="749" t="s">
        <v>3216</v>
      </c>
      <c r="C59" s="750"/>
      <c r="D59" s="751"/>
      <c r="E59" s="68">
        <v>0</v>
      </c>
      <c r="F59" s="24"/>
      <c r="G59" s="46"/>
      <c r="H59" s="46"/>
    </row>
    <row r="60" spans="2:8" ht="25.5" customHeight="1" x14ac:dyDescent="0.25">
      <c r="B60" s="749" t="s">
        <v>3218</v>
      </c>
      <c r="C60" s="750"/>
      <c r="D60" s="751"/>
      <c r="E60" s="68">
        <v>0</v>
      </c>
      <c r="F60" s="24"/>
      <c r="G60" s="46"/>
      <c r="H60" s="46"/>
    </row>
    <row r="61" spans="2:8" ht="25.5" customHeight="1" x14ac:dyDescent="0.25">
      <c r="B61" s="749" t="s">
        <v>3219</v>
      </c>
      <c r="C61" s="750"/>
      <c r="D61" s="751"/>
      <c r="E61" s="68">
        <v>0</v>
      </c>
      <c r="F61" s="24"/>
      <c r="G61" s="46"/>
      <c r="H61" s="46"/>
    </row>
    <row r="62" spans="2:8" ht="25.5" customHeight="1" x14ac:dyDescent="0.25">
      <c r="B62" s="749" t="s">
        <v>3220</v>
      </c>
      <c r="C62" s="750"/>
      <c r="D62" s="751"/>
      <c r="E62" s="68">
        <v>0</v>
      </c>
      <c r="F62" s="24"/>
      <c r="G62" s="46"/>
      <c r="H62" s="46"/>
    </row>
    <row r="63" spans="2:8" ht="25.5" customHeight="1" x14ac:dyDescent="0.25">
      <c r="B63" s="749" t="s">
        <v>3221</v>
      </c>
      <c r="C63" s="750"/>
      <c r="D63" s="751"/>
      <c r="E63" s="68">
        <v>0</v>
      </c>
      <c r="F63" s="24"/>
      <c r="G63" s="46"/>
      <c r="H63" s="46"/>
    </row>
    <row r="64" spans="2:8" ht="25.5" customHeight="1" x14ac:dyDescent="0.25">
      <c r="B64" s="749" t="s">
        <v>371</v>
      </c>
      <c r="C64" s="750"/>
      <c r="D64" s="751"/>
      <c r="E64" s="68">
        <v>0</v>
      </c>
      <c r="F64" s="24"/>
      <c r="G64" s="46"/>
      <c r="H64" s="46"/>
    </row>
    <row r="65" spans="1:8" ht="25.5" customHeight="1" thickBot="1" x14ac:dyDescent="0.3">
      <c r="B65" s="759" t="s">
        <v>372</v>
      </c>
      <c r="C65" s="760"/>
      <c r="D65" s="761"/>
      <c r="E65" s="255">
        <v>0</v>
      </c>
      <c r="F65" s="24"/>
      <c r="G65" s="46"/>
      <c r="H65" s="46"/>
    </row>
    <row r="66" spans="1:8" s="57" customFormat="1" ht="25.5" customHeight="1" thickBot="1" x14ac:dyDescent="0.3">
      <c r="A66" s="43"/>
      <c r="B66" s="253"/>
      <c r="C66" s="254"/>
      <c r="D66" s="256" t="s">
        <v>1</v>
      </c>
      <c r="E66" s="71">
        <f>SUM(E53:E65)</f>
        <v>0</v>
      </c>
    </row>
    <row r="67" spans="1:8" s="57" customFormat="1" ht="22.5" customHeight="1" thickBot="1" x14ac:dyDescent="0.3">
      <c r="A67" s="43"/>
      <c r="B67" s="50"/>
      <c r="C67" s="50"/>
      <c r="D67" s="257"/>
      <c r="E67" s="258"/>
    </row>
    <row r="68" spans="1:8" s="57" customFormat="1" ht="42.75" customHeight="1" thickBot="1" x14ac:dyDescent="0.3">
      <c r="A68" s="43"/>
      <c r="B68" s="493" t="s">
        <v>3485</v>
      </c>
      <c r="C68" s="10" t="s">
        <v>320</v>
      </c>
      <c r="D68" s="494" t="s">
        <v>3498</v>
      </c>
      <c r="E68" s="495" t="s">
        <v>3088</v>
      </c>
    </row>
    <row r="69" spans="1:8" s="57" customFormat="1" ht="35.25" customHeight="1" x14ac:dyDescent="0.25">
      <c r="A69" s="43"/>
      <c r="B69" s="578">
        <v>101</v>
      </c>
      <c r="C69" s="572" t="s">
        <v>385</v>
      </c>
      <c r="D69" s="573" t="s">
        <v>3499</v>
      </c>
      <c r="E69" s="571">
        <f>SUM(E19:E22)</f>
        <v>0</v>
      </c>
    </row>
    <row r="70" spans="1:8" s="57" customFormat="1" ht="35.25" customHeight="1" x14ac:dyDescent="0.25">
      <c r="A70" s="43"/>
      <c r="B70" s="579">
        <v>102</v>
      </c>
      <c r="C70" s="574" t="s">
        <v>385</v>
      </c>
      <c r="D70" s="575" t="s">
        <v>3500</v>
      </c>
      <c r="E70" s="571">
        <f>SUM(E23:E26)</f>
        <v>0</v>
      </c>
    </row>
    <row r="71" spans="1:8" s="57" customFormat="1" ht="35.25" customHeight="1" x14ac:dyDescent="0.25">
      <c r="A71" s="43"/>
      <c r="B71" s="579">
        <v>103.10899999999999</v>
      </c>
      <c r="C71" s="574" t="s">
        <v>385</v>
      </c>
      <c r="D71" s="575" t="s">
        <v>3501</v>
      </c>
      <c r="E71" s="571">
        <f>SUM(E27:E30)</f>
        <v>0</v>
      </c>
    </row>
    <row r="72" spans="1:8" s="57" customFormat="1" ht="35.25" customHeight="1" x14ac:dyDescent="0.25">
      <c r="A72" s="43"/>
      <c r="B72" s="579">
        <v>104</v>
      </c>
      <c r="C72" s="574" t="s">
        <v>385</v>
      </c>
      <c r="D72" s="575" t="s">
        <v>3502</v>
      </c>
      <c r="E72" s="571">
        <f>SUM(E31:E34)</f>
        <v>0</v>
      </c>
    </row>
    <row r="73" spans="1:8" s="57" customFormat="1" ht="35.25" customHeight="1" x14ac:dyDescent="0.25">
      <c r="A73" s="43"/>
      <c r="B73" s="579">
        <v>105</v>
      </c>
      <c r="C73" s="574" t="s">
        <v>385</v>
      </c>
      <c r="D73" s="575" t="s">
        <v>3503</v>
      </c>
      <c r="E73" s="571">
        <f>SUM(E35:E38)</f>
        <v>0</v>
      </c>
    </row>
    <row r="74" spans="1:8" s="57" customFormat="1" ht="35.25" customHeight="1" x14ac:dyDescent="0.25">
      <c r="A74" s="43"/>
      <c r="B74" s="579">
        <v>106</v>
      </c>
      <c r="C74" s="574" t="s">
        <v>385</v>
      </c>
      <c r="D74" s="575" t="s">
        <v>3504</v>
      </c>
      <c r="E74" s="571">
        <f>SUM(E39:E42)</f>
        <v>0</v>
      </c>
    </row>
    <row r="75" spans="1:8" s="57" customFormat="1" ht="35.25" customHeight="1" x14ac:dyDescent="0.25">
      <c r="A75" s="43"/>
      <c r="B75" s="579">
        <v>107</v>
      </c>
      <c r="C75" s="574" t="s">
        <v>385</v>
      </c>
      <c r="D75" s="575" t="s">
        <v>3505</v>
      </c>
      <c r="E75" s="571">
        <f>SUM(E43:E46)</f>
        <v>0</v>
      </c>
    </row>
    <row r="76" spans="1:8" s="57" customFormat="1" ht="35.25" customHeight="1" thickBot="1" x14ac:dyDescent="0.3">
      <c r="A76" s="43"/>
      <c r="B76" s="580">
        <v>108</v>
      </c>
      <c r="C76" s="576" t="s">
        <v>385</v>
      </c>
      <c r="D76" s="577" t="s">
        <v>3506</v>
      </c>
      <c r="E76" s="571">
        <f>SUM(E47:E50)</f>
        <v>0</v>
      </c>
    </row>
    <row r="77" spans="1:8" s="57" customFormat="1" ht="22.5" customHeight="1" thickBot="1" x14ac:dyDescent="0.3">
      <c r="A77" s="43"/>
      <c r="B77" s="660" t="s">
        <v>3428</v>
      </c>
      <c r="C77" s="691"/>
      <c r="D77" s="661"/>
      <c r="E77" s="79">
        <f>SUM(E69:E76)</f>
        <v>0</v>
      </c>
    </row>
    <row r="78" spans="1:8" s="57" customFormat="1" ht="22.5" customHeight="1" x14ac:dyDescent="0.25">
      <c r="A78" s="43"/>
      <c r="B78" s="50"/>
      <c r="C78" s="50"/>
      <c r="D78" s="257"/>
      <c r="E78" s="258"/>
    </row>
    <row r="79" spans="1:8" s="57" customFormat="1" ht="22.5" customHeight="1" x14ac:dyDescent="0.25">
      <c r="A79" s="43"/>
      <c r="B79" s="50"/>
      <c r="C79" s="50"/>
      <c r="D79" s="257"/>
      <c r="E79" s="258"/>
    </row>
    <row r="80" spans="1:8" s="57" customFormat="1" ht="15.75" customHeight="1" x14ac:dyDescent="0.25">
      <c r="A80" s="188" t="s">
        <v>3100</v>
      </c>
      <c r="B80" s="43"/>
      <c r="C80" s="43"/>
      <c r="D80" s="43"/>
      <c r="E80" s="25"/>
    </row>
    <row r="81" spans="1:8" s="57" customFormat="1" ht="15.75" customHeight="1" x14ac:dyDescent="0.25">
      <c r="A81" s="189" t="s">
        <v>3094</v>
      </c>
      <c r="B81" s="43"/>
      <c r="C81" s="43"/>
      <c r="D81" s="43"/>
      <c r="E81" s="25"/>
    </row>
    <row r="82" spans="1:8" s="57" customFormat="1" ht="15.75" customHeight="1" x14ac:dyDescent="0.25">
      <c r="A82" s="190" t="s">
        <v>3433</v>
      </c>
      <c r="B82" s="43"/>
      <c r="C82" s="43"/>
      <c r="D82" s="43"/>
      <c r="E82" s="25"/>
    </row>
    <row r="83" spans="1:8" s="57" customFormat="1" ht="15.75" customHeight="1" x14ac:dyDescent="0.25">
      <c r="A83" s="189" t="s">
        <v>3247</v>
      </c>
      <c r="B83" s="43"/>
      <c r="C83" s="43"/>
      <c r="D83" s="43"/>
      <c r="E83" s="25"/>
    </row>
    <row r="84" spans="1:8" ht="15.75" customHeight="1" x14ac:dyDescent="0.25">
      <c r="A84" s="191" t="s">
        <v>3095</v>
      </c>
      <c r="B84" s="78"/>
      <c r="C84" s="78"/>
      <c r="D84" s="78"/>
      <c r="E84" s="78"/>
      <c r="F84" s="78"/>
      <c r="G84" s="78"/>
      <c r="H84" s="78"/>
    </row>
    <row r="85" spans="1:8" ht="9" customHeight="1" x14ac:dyDescent="0.25">
      <c r="F85" s="50"/>
      <c r="G85" s="50"/>
      <c r="H85" s="52"/>
    </row>
    <row r="86" spans="1:8" ht="15.75" customHeight="1" x14ac:dyDescent="0.25">
      <c r="A86" s="31" t="s">
        <v>10</v>
      </c>
      <c r="B86" s="281">
        <f>FŐLAP!B95</f>
        <v>0</v>
      </c>
      <c r="F86" s="689" t="s">
        <v>375</v>
      </c>
      <c r="G86" s="689"/>
    </row>
    <row r="87" spans="1:8" ht="18.75" customHeight="1" x14ac:dyDescent="0.25">
      <c r="F87" s="748" t="s">
        <v>13</v>
      </c>
      <c r="G87" s="748"/>
    </row>
    <row r="88" spans="1:8" ht="15.75" customHeight="1" x14ac:dyDescent="0.25">
      <c r="F88" s="46"/>
      <c r="G88" s="46"/>
    </row>
    <row r="89" spans="1:8" ht="18.75" customHeight="1" x14ac:dyDescent="0.25"/>
  </sheetData>
  <sheetProtection password="B358" sheet="1" objects="1" scenarios="1" selectLockedCells="1"/>
  <dataConsolidate/>
  <mergeCells count="30">
    <mergeCell ref="B77:D77"/>
    <mergeCell ref="A7:H7"/>
    <mergeCell ref="B64:D64"/>
    <mergeCell ref="B65:D65"/>
    <mergeCell ref="A8:H9"/>
    <mergeCell ref="A10:H10"/>
    <mergeCell ref="A12:B12"/>
    <mergeCell ref="A14:B14"/>
    <mergeCell ref="A15:B15"/>
    <mergeCell ref="B56:D56"/>
    <mergeCell ref="B17:B18"/>
    <mergeCell ref="C17:C18"/>
    <mergeCell ref="D17:D18"/>
    <mergeCell ref="E17:E18"/>
    <mergeCell ref="C1:D1"/>
    <mergeCell ref="F86:G86"/>
    <mergeCell ref="F87:G87"/>
    <mergeCell ref="B59:D59"/>
    <mergeCell ref="B60:D60"/>
    <mergeCell ref="B61:D61"/>
    <mergeCell ref="B62:D62"/>
    <mergeCell ref="B63:D63"/>
    <mergeCell ref="B51:D51"/>
    <mergeCell ref="B53:D53"/>
    <mergeCell ref="B54:D54"/>
    <mergeCell ref="B55:D55"/>
    <mergeCell ref="B57:D57"/>
    <mergeCell ref="B58:D58"/>
    <mergeCell ref="A13:B13"/>
    <mergeCell ref="A16:H16"/>
  </mergeCells>
  <dataValidations count="3">
    <dataValidation type="list" allowBlank="1" showErrorMessage="1" errorTitle="Tájékoztatás" error="Csak hiánypótlás esetén töltendő ki!" sqref="C1">
      <formula1>"Kifizetési kérelem, Hiánypótlás"</formula1>
    </dataValidation>
    <dataValidation allowBlank="1" showInputMessage="1" showErrorMessage="1" errorTitle="Tájékoztatás" error="A beírt dátum 2012.01.01 és 2014.12.31 közé kell, hogy essen._x000a__x000a_Kattintson a Mégse gombra és adja meg a helyes értéket." sqref="B86"/>
    <dataValidation type="whole" operator="greaterThanOrEqual" allowBlank="1" showInputMessage="1" showErrorMessage="1" errorTitle="Tájékoztatás" error="A beírt számértéknek nagyobbnak kell lenni, mint 0 és nem lehet kisebb a nettó értéknél._x000a__x000a_Kattintson a Mégse gombra és adja meg a helyes értéket._x000a_" sqref="E19:E50">
      <formula1>0</formula1>
    </dataValidation>
  </dataValidations>
  <printOptions horizontalCentered="1"/>
  <pageMargins left="0.23622047244094491" right="0.23622047244094491" top="0.74803149606299213" bottom="0.74803149606299213" header="0.31496062992125984" footer="0.31496062992125984"/>
  <pageSetup paperSize="9" scale="45" orientation="portrait" r:id="rId1"/>
  <rowBreaks count="1" manualBreakCount="1">
    <brk id="44" max="7" man="1"/>
  </rowBreaks>
  <colBreaks count="1" manualBreakCount="1">
    <brk id="8" min="2" max="97"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I64"/>
  <sheetViews>
    <sheetView showGridLines="0" view="pageBreakPreview" zoomScale="55" zoomScaleNormal="70" zoomScaleSheetLayoutView="55" zoomScalePageLayoutView="60" workbookViewId="0">
      <selection activeCell="C11" sqref="C11"/>
    </sheetView>
  </sheetViews>
  <sheetFormatPr defaultColWidth="8.7109375" defaultRowHeight="15.75" x14ac:dyDescent="0.25"/>
  <cols>
    <col min="1" max="1" width="40.140625" style="194" customWidth="1"/>
    <col min="2" max="2" width="31.140625" style="194" customWidth="1"/>
    <col min="3" max="3" width="14.28515625" style="194" customWidth="1"/>
    <col min="4" max="4" width="41.140625" style="194" customWidth="1"/>
    <col min="5" max="5" width="42.42578125" style="194" customWidth="1"/>
    <col min="6" max="6" width="40.85546875" style="194" customWidth="1"/>
    <col min="7" max="7" width="14.5703125" style="194" customWidth="1"/>
    <col min="8" max="8" width="7.28515625" style="193" customWidth="1"/>
    <col min="9" max="12" width="8.7109375" style="193"/>
    <col min="13" max="13" width="10" style="193" bestFit="1" customWidth="1"/>
    <col min="14" max="16384" width="8.7109375" style="193"/>
  </cols>
  <sheetData>
    <row r="1" spans="1:8" ht="18.75" x14ac:dyDescent="0.3">
      <c r="A1" s="192" t="s">
        <v>3147</v>
      </c>
      <c r="B1" s="193"/>
      <c r="C1" s="193"/>
      <c r="D1" s="193"/>
      <c r="E1" s="193"/>
      <c r="F1" s="193"/>
      <c r="G1" s="193"/>
    </row>
    <row r="2" spans="1:8" ht="22.5" x14ac:dyDescent="0.25">
      <c r="A2" s="313" t="s">
        <v>3210</v>
      </c>
      <c r="B2" s="313"/>
      <c r="C2" s="193"/>
      <c r="D2" s="193"/>
      <c r="E2" s="193"/>
      <c r="F2" s="193"/>
      <c r="G2" s="193"/>
    </row>
    <row r="3" spans="1:8" ht="31.5" customHeight="1" x14ac:dyDescent="0.25">
      <c r="A3" s="582" t="s">
        <v>3514</v>
      </c>
      <c r="B3" s="581"/>
      <c r="C3" s="193"/>
      <c r="D3" s="193"/>
      <c r="E3" s="193"/>
      <c r="F3" s="193"/>
      <c r="G3" s="193"/>
    </row>
    <row r="4" spans="1:8" ht="24" customHeight="1" x14ac:dyDescent="0.25">
      <c r="A4" s="615" t="s">
        <v>17</v>
      </c>
      <c r="B4" s="616"/>
      <c r="C4" s="313"/>
      <c r="D4" s="313"/>
      <c r="E4" s="313"/>
      <c r="F4" s="313"/>
      <c r="G4" s="313"/>
      <c r="H4" s="313"/>
    </row>
    <row r="5" spans="1:8" ht="19.5" x14ac:dyDescent="0.3">
      <c r="A5" s="312" t="s">
        <v>3175</v>
      </c>
      <c r="D5" s="272">
        <f>FŐLAP!B4</f>
        <v>0</v>
      </c>
    </row>
    <row r="7" spans="1:8" ht="20.25" customHeight="1" x14ac:dyDescent="0.25">
      <c r="A7" s="813" t="s">
        <v>3479</v>
      </c>
      <c r="B7" s="813"/>
      <c r="C7" s="813"/>
      <c r="D7" s="813"/>
      <c r="E7" s="813"/>
      <c r="F7" s="813"/>
      <c r="G7" s="813"/>
      <c r="H7" s="813"/>
    </row>
    <row r="8" spans="1:8" ht="28.5" customHeight="1" x14ac:dyDescent="0.25">
      <c r="A8" s="814" t="s">
        <v>3211</v>
      </c>
      <c r="B8" s="814"/>
      <c r="C8" s="814"/>
      <c r="D8" s="814"/>
      <c r="E8" s="814"/>
      <c r="F8" s="814"/>
      <c r="G8" s="814"/>
      <c r="H8" s="814"/>
    </row>
    <row r="9" spans="1:8" x14ac:dyDescent="0.25">
      <c r="A9" s="814"/>
      <c r="B9" s="814"/>
      <c r="C9" s="814"/>
      <c r="D9" s="814"/>
      <c r="E9" s="814"/>
      <c r="F9" s="814"/>
      <c r="G9" s="814"/>
      <c r="H9" s="814"/>
    </row>
    <row r="11" spans="1:8" ht="27" x14ac:dyDescent="0.25">
      <c r="B11" s="196" t="s">
        <v>3176</v>
      </c>
      <c r="C11" s="360"/>
      <c r="D11" s="196" t="s">
        <v>3177</v>
      </c>
      <c r="E11" s="360"/>
      <c r="F11" s="193"/>
      <c r="G11" s="193"/>
    </row>
    <row r="13" spans="1:8" ht="20.25" x14ac:dyDescent="0.25">
      <c r="A13" s="692" t="s">
        <v>3178</v>
      </c>
      <c r="B13" s="692"/>
      <c r="C13" s="815">
        <f>FŐLAP!C11</f>
        <v>0</v>
      </c>
      <c r="D13" s="743"/>
      <c r="E13" s="743"/>
    </row>
    <row r="14" spans="1:8" ht="20.25" x14ac:dyDescent="0.25">
      <c r="A14" s="692" t="s">
        <v>3179</v>
      </c>
      <c r="B14" s="692"/>
      <c r="C14" s="816">
        <f>FŐLAP!C13</f>
        <v>0</v>
      </c>
      <c r="D14" s="817"/>
      <c r="E14" s="29"/>
    </row>
    <row r="15" spans="1:8" ht="12" customHeight="1" x14ac:dyDescent="0.25">
      <c r="A15" s="818"/>
      <c r="B15" s="818"/>
      <c r="C15" s="818"/>
      <c r="D15" s="818"/>
      <c r="E15" s="818"/>
      <c r="F15" s="818"/>
      <c r="G15" s="818"/>
      <c r="H15" s="818"/>
    </row>
    <row r="16" spans="1:8" ht="22.5" customHeight="1" x14ac:dyDescent="0.25">
      <c r="A16" s="692" t="s">
        <v>3212</v>
      </c>
      <c r="B16" s="692"/>
      <c r="C16" s="692"/>
      <c r="D16" s="694"/>
      <c r="E16" s="694"/>
      <c r="F16" s="694"/>
      <c r="G16" s="694"/>
      <c r="H16" s="694"/>
    </row>
    <row r="17" spans="1:9" ht="22.5" customHeight="1" x14ac:dyDescent="0.25">
      <c r="A17" s="771" t="s">
        <v>3181</v>
      </c>
      <c r="B17" s="771"/>
      <c r="C17" s="771"/>
      <c r="D17" s="772"/>
      <c r="E17" s="772"/>
      <c r="F17" s="772"/>
      <c r="G17" s="772"/>
      <c r="H17" s="772"/>
    </row>
    <row r="18" spans="1:9" s="246" customFormat="1" ht="22.5" customHeight="1" x14ac:dyDescent="0.25">
      <c r="A18" s="773" t="s">
        <v>3530</v>
      </c>
      <c r="B18" s="773"/>
      <c r="C18" s="773"/>
      <c r="D18" s="774"/>
      <c r="E18" s="774"/>
      <c r="F18" s="774"/>
      <c r="G18" s="774"/>
      <c r="H18" s="774"/>
    </row>
    <row r="19" spans="1:9" ht="20.25" x14ac:dyDescent="0.25">
      <c r="A19" s="275"/>
      <c r="B19" s="275"/>
      <c r="C19" s="275"/>
      <c r="D19" s="276"/>
      <c r="E19" s="276"/>
      <c r="F19" s="276"/>
      <c r="G19" s="276"/>
      <c r="H19" s="276"/>
    </row>
    <row r="20" spans="1:9" ht="25.5" customHeight="1" x14ac:dyDescent="0.25">
      <c r="A20" s="692" t="s">
        <v>3180</v>
      </c>
      <c r="B20" s="692"/>
      <c r="C20" s="692"/>
      <c r="D20" s="819"/>
      <c r="E20" s="819"/>
      <c r="F20" s="819"/>
      <c r="G20" s="819"/>
      <c r="H20" s="819"/>
    </row>
    <row r="21" spans="1:9" ht="21.75" customHeight="1" x14ac:dyDescent="0.25">
      <c r="A21" s="771" t="s">
        <v>3181</v>
      </c>
      <c r="B21" s="771"/>
      <c r="C21" s="771"/>
      <c r="D21" s="772"/>
      <c r="E21" s="772"/>
      <c r="F21" s="772"/>
      <c r="G21" s="772"/>
      <c r="H21" s="772"/>
    </row>
    <row r="22" spans="1:9" ht="21.75" customHeight="1" x14ac:dyDescent="0.25">
      <c r="A22" s="771" t="s">
        <v>3182</v>
      </c>
      <c r="B22" s="771"/>
      <c r="C22" s="771"/>
      <c r="D22" s="807"/>
      <c r="E22" s="807"/>
      <c r="F22" s="807"/>
      <c r="G22" s="807"/>
      <c r="H22" s="807"/>
      <c r="I22" s="197"/>
    </row>
    <row r="23" spans="1:9" ht="21.75" customHeight="1" x14ac:dyDescent="0.25">
      <c r="A23" s="773" t="s">
        <v>3183</v>
      </c>
      <c r="B23" s="773"/>
      <c r="C23" s="773"/>
      <c r="D23" s="774"/>
      <c r="E23" s="774"/>
      <c r="F23" s="774"/>
      <c r="G23" s="774"/>
      <c r="H23" s="774"/>
      <c r="I23" s="197"/>
    </row>
    <row r="24" spans="1:9" ht="40.5" customHeight="1" x14ac:dyDescent="0.25">
      <c r="A24" s="788" t="s">
        <v>3184</v>
      </c>
      <c r="B24" s="789"/>
      <c r="C24" s="790"/>
      <c r="D24" s="808"/>
      <c r="E24" s="809"/>
      <c r="F24" s="809"/>
      <c r="G24" s="809"/>
      <c r="H24" s="810"/>
    </row>
    <row r="25" spans="1:9" ht="24" customHeight="1" x14ac:dyDescent="0.25">
      <c r="B25" s="198"/>
      <c r="C25" s="198"/>
      <c r="D25" s="198"/>
      <c r="E25" s="198"/>
      <c r="F25" s="198"/>
      <c r="G25" s="198"/>
    </row>
    <row r="26" spans="1:9" ht="22.5" x14ac:dyDescent="0.25">
      <c r="A26" s="806" t="s">
        <v>3185</v>
      </c>
      <c r="B26" s="806"/>
      <c r="C26" s="806"/>
      <c r="D26" s="806"/>
      <c r="E26" s="806"/>
      <c r="F26" s="806"/>
      <c r="G26" s="806"/>
      <c r="H26" s="806"/>
      <c r="I26" s="197"/>
    </row>
    <row r="27" spans="1:9" ht="20.25" x14ac:dyDescent="0.25">
      <c r="A27" s="794" t="s">
        <v>3186</v>
      </c>
      <c r="B27" s="795"/>
      <c r="C27" s="796"/>
      <c r="D27" s="776"/>
      <c r="E27" s="777"/>
      <c r="F27" s="777"/>
      <c r="G27" s="777"/>
      <c r="H27" s="778"/>
      <c r="I27" s="197"/>
    </row>
    <row r="28" spans="1:9" ht="20.25" x14ac:dyDescent="0.25">
      <c r="A28" s="779" t="s">
        <v>3187</v>
      </c>
      <c r="B28" s="780"/>
      <c r="C28" s="781"/>
      <c r="D28" s="782"/>
      <c r="E28" s="783"/>
      <c r="F28" s="783"/>
      <c r="G28" s="783"/>
      <c r="H28" s="784"/>
    </row>
    <row r="29" spans="1:9" ht="21" customHeight="1" x14ac:dyDescent="0.25">
      <c r="A29" s="803" t="s">
        <v>3188</v>
      </c>
      <c r="B29" s="804"/>
      <c r="C29" s="805"/>
      <c r="D29" s="820"/>
      <c r="E29" s="821"/>
      <c r="F29" s="821"/>
      <c r="G29" s="821"/>
      <c r="H29" s="822"/>
      <c r="I29" s="197"/>
    </row>
    <row r="30" spans="1:9" ht="20.25" x14ac:dyDescent="0.3">
      <c r="A30" s="797" t="s">
        <v>3189</v>
      </c>
      <c r="B30" s="798"/>
      <c r="C30" s="799"/>
      <c r="D30" s="791"/>
      <c r="E30" s="792"/>
      <c r="F30" s="792"/>
      <c r="G30" s="792"/>
      <c r="H30" s="793"/>
      <c r="I30" s="197"/>
    </row>
    <row r="31" spans="1:9" ht="25.5" customHeight="1" x14ac:dyDescent="0.25">
      <c r="A31" s="800" t="s">
        <v>3190</v>
      </c>
      <c r="B31" s="801"/>
      <c r="C31" s="802"/>
      <c r="D31" s="776"/>
      <c r="E31" s="777"/>
      <c r="F31" s="777"/>
      <c r="G31" s="777"/>
      <c r="H31" s="778"/>
      <c r="I31" s="197"/>
    </row>
    <row r="32" spans="1:9" ht="21" customHeight="1" x14ac:dyDescent="0.25">
      <c r="A32" s="803" t="s">
        <v>3191</v>
      </c>
      <c r="B32" s="804"/>
      <c r="C32" s="805"/>
      <c r="D32" s="782"/>
      <c r="E32" s="783"/>
      <c r="F32" s="783"/>
      <c r="G32" s="783"/>
      <c r="H32" s="784"/>
      <c r="I32" s="197"/>
    </row>
    <row r="33" spans="1:9" ht="20.25" x14ac:dyDescent="0.25">
      <c r="A33" s="788" t="s">
        <v>3192</v>
      </c>
      <c r="B33" s="789"/>
      <c r="C33" s="790"/>
      <c r="D33" s="791"/>
      <c r="E33" s="792"/>
      <c r="F33" s="792"/>
      <c r="G33" s="792"/>
      <c r="H33" s="793"/>
      <c r="I33" s="197"/>
    </row>
    <row r="34" spans="1:9" ht="26.25" customHeight="1" x14ac:dyDescent="0.25">
      <c r="A34" s="794" t="s">
        <v>3193</v>
      </c>
      <c r="B34" s="795"/>
      <c r="C34" s="796"/>
      <c r="D34" s="776"/>
      <c r="E34" s="777"/>
      <c r="F34" s="777"/>
      <c r="G34" s="777"/>
      <c r="H34" s="778"/>
      <c r="I34" s="197"/>
    </row>
    <row r="35" spans="1:9" ht="47.25" customHeight="1" x14ac:dyDescent="0.25">
      <c r="A35" s="788" t="s">
        <v>3184</v>
      </c>
      <c r="B35" s="789"/>
      <c r="C35" s="790"/>
      <c r="D35" s="776"/>
      <c r="E35" s="777"/>
      <c r="F35" s="777"/>
      <c r="G35" s="777"/>
      <c r="H35" s="778"/>
      <c r="I35" s="197"/>
    </row>
    <row r="36" spans="1:9" ht="20.25" x14ac:dyDescent="0.25">
      <c r="A36" s="199" t="s">
        <v>3194</v>
      </c>
      <c r="B36" s="200"/>
      <c r="C36" s="201"/>
      <c r="D36" s="776"/>
      <c r="E36" s="777"/>
      <c r="F36" s="777"/>
      <c r="G36" s="777"/>
      <c r="H36" s="778"/>
      <c r="I36" s="197"/>
    </row>
    <row r="37" spans="1:9" ht="20.25" x14ac:dyDescent="0.25">
      <c r="A37" s="779" t="s">
        <v>3195</v>
      </c>
      <c r="B37" s="780"/>
      <c r="C37" s="781"/>
      <c r="D37" s="782"/>
      <c r="E37" s="783"/>
      <c r="F37" s="783"/>
      <c r="G37" s="783"/>
      <c r="H37" s="784"/>
      <c r="I37" s="197"/>
    </row>
    <row r="38" spans="1:9" ht="20.25" customHeight="1" x14ac:dyDescent="0.25">
      <c r="A38" s="202" t="s">
        <v>3196</v>
      </c>
      <c r="B38" s="203"/>
      <c r="C38" s="204"/>
      <c r="D38" s="785"/>
      <c r="E38" s="786"/>
      <c r="F38" s="786"/>
      <c r="G38" s="786"/>
      <c r="H38" s="787"/>
      <c r="I38" s="197"/>
    </row>
    <row r="39" spans="1:9" ht="20.25" x14ac:dyDescent="0.25">
      <c r="A39" s="788" t="s">
        <v>3197</v>
      </c>
      <c r="B39" s="789"/>
      <c r="C39" s="790"/>
      <c r="D39" s="791"/>
      <c r="E39" s="792"/>
      <c r="F39" s="792"/>
      <c r="G39" s="792"/>
      <c r="H39" s="793"/>
    </row>
    <row r="41" spans="1:9" ht="63.75" customHeight="1" x14ac:dyDescent="0.25">
      <c r="A41" s="768" t="s">
        <v>3198</v>
      </c>
      <c r="B41" s="768"/>
      <c r="C41" s="768"/>
      <c r="D41" s="768"/>
      <c r="E41" s="768"/>
      <c r="F41" s="768"/>
      <c r="G41" s="768"/>
      <c r="H41" s="768"/>
    </row>
    <row r="42" spans="1:9" ht="54.75" customHeight="1" thickBot="1" x14ac:dyDescent="0.3">
      <c r="A42" s="775" t="s">
        <v>3199</v>
      </c>
      <c r="B42" s="775"/>
      <c r="C42" s="775"/>
      <c r="D42" s="775"/>
      <c r="E42" s="775"/>
      <c r="F42" s="775"/>
      <c r="G42" s="775"/>
      <c r="H42" s="775"/>
    </row>
    <row r="43" spans="1:9" ht="71.25" customHeight="1" thickBot="1" x14ac:dyDescent="0.3">
      <c r="A43" s="443" t="s">
        <v>3200</v>
      </c>
      <c r="B43" s="10" t="s">
        <v>3201</v>
      </c>
      <c r="C43" s="10" t="s">
        <v>3202</v>
      </c>
      <c r="D43" s="10" t="s">
        <v>3214</v>
      </c>
      <c r="E43" s="356" t="s">
        <v>3203</v>
      </c>
      <c r="F43" s="444" t="s">
        <v>3531</v>
      </c>
      <c r="G43" s="206"/>
      <c r="H43" s="208"/>
    </row>
    <row r="44" spans="1:9" ht="36" customHeight="1" thickBot="1" x14ac:dyDescent="0.3">
      <c r="A44" s="438" t="s">
        <v>3213</v>
      </c>
      <c r="B44" s="261" t="s">
        <v>3204</v>
      </c>
      <c r="C44" s="259"/>
      <c r="D44" s="260"/>
      <c r="E44" s="435"/>
      <c r="F44" s="436"/>
      <c r="G44" s="207"/>
      <c r="H44" s="208"/>
    </row>
    <row r="45" spans="1:9" ht="36" customHeight="1" thickBot="1" x14ac:dyDescent="0.3">
      <c r="A45" s="438" t="s">
        <v>3213</v>
      </c>
      <c r="B45" s="262" t="s">
        <v>3204</v>
      </c>
      <c r="C45" s="249"/>
      <c r="D45" s="250"/>
      <c r="E45" s="435"/>
      <c r="F45" s="436"/>
      <c r="G45" s="207"/>
      <c r="H45" s="208"/>
    </row>
    <row r="46" spans="1:9" ht="36" customHeight="1" thickBot="1" x14ac:dyDescent="0.3">
      <c r="A46" s="438" t="s">
        <v>3213</v>
      </c>
      <c r="B46" s="262" t="s">
        <v>3204</v>
      </c>
      <c r="C46" s="249"/>
      <c r="D46" s="250"/>
      <c r="E46" s="435"/>
      <c r="F46" s="436"/>
      <c r="G46" s="207"/>
      <c r="H46" s="208"/>
    </row>
    <row r="47" spans="1:9" ht="36" customHeight="1" thickBot="1" x14ac:dyDescent="0.3">
      <c r="A47" s="438" t="s">
        <v>3213</v>
      </c>
      <c r="B47" s="262" t="s">
        <v>3204</v>
      </c>
      <c r="C47" s="249"/>
      <c r="D47" s="250"/>
      <c r="E47" s="435"/>
      <c r="F47" s="436"/>
      <c r="G47" s="207"/>
      <c r="H47" s="208"/>
    </row>
    <row r="48" spans="1:9" ht="36" customHeight="1" thickBot="1" x14ac:dyDescent="0.3">
      <c r="A48" s="438" t="s">
        <v>3213</v>
      </c>
      <c r="B48" s="262" t="s">
        <v>3204</v>
      </c>
      <c r="C48" s="249"/>
      <c r="D48" s="250"/>
      <c r="E48" s="435"/>
      <c r="F48" s="436"/>
      <c r="G48" s="207"/>
      <c r="H48" s="208"/>
    </row>
    <row r="49" spans="1:9" ht="36" customHeight="1" thickBot="1" x14ac:dyDescent="0.3">
      <c r="A49" s="438" t="s">
        <v>3213</v>
      </c>
      <c r="B49" s="262" t="s">
        <v>3204</v>
      </c>
      <c r="C49" s="249"/>
      <c r="D49" s="250"/>
      <c r="E49" s="435"/>
      <c r="F49" s="436"/>
      <c r="G49" s="207"/>
      <c r="H49" s="208"/>
    </row>
    <row r="50" spans="1:9" ht="36" customHeight="1" thickBot="1" x14ac:dyDescent="0.3">
      <c r="A50" s="438" t="s">
        <v>3213</v>
      </c>
      <c r="B50" s="262" t="s">
        <v>3204</v>
      </c>
      <c r="C50" s="249"/>
      <c r="D50" s="250"/>
      <c r="E50" s="435"/>
      <c r="F50" s="436"/>
      <c r="G50" s="207"/>
      <c r="H50" s="208"/>
    </row>
    <row r="51" spans="1:9" ht="36" customHeight="1" thickBot="1" x14ac:dyDescent="0.3">
      <c r="A51" s="440"/>
      <c r="B51" s="262" t="s">
        <v>3204</v>
      </c>
      <c r="C51" s="249"/>
      <c r="D51" s="250"/>
      <c r="E51" s="435"/>
      <c r="F51" s="436"/>
      <c r="G51" s="207"/>
      <c r="H51" s="208"/>
    </row>
    <row r="52" spans="1:9" ht="36" customHeight="1" thickBot="1" x14ac:dyDescent="0.3">
      <c r="A52" s="440"/>
      <c r="B52" s="262" t="s">
        <v>3204</v>
      </c>
      <c r="C52" s="249"/>
      <c r="D52" s="250"/>
      <c r="E52" s="435"/>
      <c r="F52" s="436"/>
      <c r="G52" s="207"/>
      <c r="H52" s="208"/>
    </row>
    <row r="53" spans="1:9" ht="36" customHeight="1" thickBot="1" x14ac:dyDescent="0.3">
      <c r="A53" s="442"/>
      <c r="B53" s="441" t="s">
        <v>3204</v>
      </c>
      <c r="C53" s="251"/>
      <c r="D53" s="583"/>
      <c r="E53" s="437"/>
      <c r="F53" s="436"/>
      <c r="G53" s="207"/>
      <c r="H53" s="24"/>
    </row>
    <row r="54" spans="1:9" ht="39.75" customHeight="1" thickBot="1" x14ac:dyDescent="0.3">
      <c r="B54" s="811" t="s">
        <v>3205</v>
      </c>
      <c r="C54" s="812"/>
      <c r="D54" s="812"/>
      <c r="E54" s="439">
        <f>SUM(E44:E53)</f>
        <v>0</v>
      </c>
      <c r="F54" s="439">
        <f>SUM(F44:F53)</f>
        <v>0</v>
      </c>
      <c r="G54" s="209"/>
      <c r="H54" s="24"/>
    </row>
    <row r="55" spans="1:9" ht="11.25" customHeight="1" x14ac:dyDescent="0.25">
      <c r="B55" s="65"/>
      <c r="C55" s="65"/>
      <c r="D55" s="65"/>
      <c r="E55" s="65"/>
      <c r="F55" s="65"/>
      <c r="G55" s="65"/>
      <c r="H55" s="209"/>
      <c r="I55" s="24"/>
    </row>
    <row r="56" spans="1:9" ht="62.25" customHeight="1" x14ac:dyDescent="0.25">
      <c r="A56" s="768" t="s">
        <v>3206</v>
      </c>
      <c r="B56" s="768"/>
      <c r="C56" s="768"/>
      <c r="D56" s="768"/>
      <c r="E56" s="768"/>
      <c r="F56" s="768"/>
      <c r="G56" s="768"/>
      <c r="H56" s="768"/>
    </row>
    <row r="57" spans="1:9" ht="72.75" customHeight="1" x14ac:dyDescent="0.25">
      <c r="A57" s="768" t="s">
        <v>3215</v>
      </c>
      <c r="B57" s="768"/>
      <c r="C57" s="768"/>
      <c r="D57" s="768"/>
      <c r="E57" s="768"/>
      <c r="F57" s="768"/>
      <c r="G57" s="768"/>
      <c r="H57" s="768"/>
    </row>
    <row r="58" spans="1:9" x14ac:dyDescent="0.25">
      <c r="A58" s="211"/>
      <c r="B58" s="212"/>
      <c r="C58" s="213"/>
      <c r="D58" s="214"/>
    </row>
    <row r="59" spans="1:9" ht="18.75" customHeight="1" x14ac:dyDescent="0.25">
      <c r="A59" s="215" t="s">
        <v>3207</v>
      </c>
      <c r="B59" s="216"/>
      <c r="C59" s="217"/>
      <c r="D59" s="214"/>
      <c r="F59" s="218"/>
      <c r="G59" s="205"/>
      <c r="H59" s="205"/>
    </row>
    <row r="60" spans="1:9" ht="18.75" customHeight="1" x14ac:dyDescent="0.25">
      <c r="A60" s="210"/>
      <c r="B60" s="219"/>
      <c r="D60" s="214"/>
      <c r="E60" s="769" t="s">
        <v>3208</v>
      </c>
      <c r="F60" s="769"/>
      <c r="G60" s="220"/>
    </row>
    <row r="61" spans="1:9" ht="18.75" x14ac:dyDescent="0.25">
      <c r="E61" s="770" t="s">
        <v>3209</v>
      </c>
      <c r="F61" s="770"/>
      <c r="G61" s="221"/>
    </row>
    <row r="62" spans="1:9" x14ac:dyDescent="0.25">
      <c r="E62" s="205"/>
    </row>
    <row r="63" spans="1:9" x14ac:dyDescent="0.25">
      <c r="D63" s="263" t="s">
        <v>3236</v>
      </c>
      <c r="E63" s="222"/>
      <c r="F63" s="218"/>
      <c r="G63" s="205"/>
    </row>
    <row r="64" spans="1:9" x14ac:dyDescent="0.25">
      <c r="F64" s="223"/>
      <c r="G64" s="223"/>
    </row>
  </sheetData>
  <sheetProtection password="B358" sheet="1" objects="1" scenarios="1" selectLockedCells="1"/>
  <dataConsolidate/>
  <mergeCells count="56">
    <mergeCell ref="B54:D54"/>
    <mergeCell ref="A21:C21"/>
    <mergeCell ref="D21:H21"/>
    <mergeCell ref="A4:B4"/>
    <mergeCell ref="A7:H7"/>
    <mergeCell ref="A8:H9"/>
    <mergeCell ref="A13:B13"/>
    <mergeCell ref="C13:E13"/>
    <mergeCell ref="A14:B14"/>
    <mergeCell ref="C14:D14"/>
    <mergeCell ref="A15:H15"/>
    <mergeCell ref="A20:C20"/>
    <mergeCell ref="D20:H20"/>
    <mergeCell ref="A29:C29"/>
    <mergeCell ref="D29:H29"/>
    <mergeCell ref="A22:C22"/>
    <mergeCell ref="D22:H22"/>
    <mergeCell ref="A23:C23"/>
    <mergeCell ref="D23:H23"/>
    <mergeCell ref="A24:C24"/>
    <mergeCell ref="D24:H24"/>
    <mergeCell ref="A26:H26"/>
    <mergeCell ref="A27:C27"/>
    <mergeCell ref="D27:H27"/>
    <mergeCell ref="A28:C28"/>
    <mergeCell ref="D28:H28"/>
    <mergeCell ref="A30:C30"/>
    <mergeCell ref="D30:H30"/>
    <mergeCell ref="A31:C31"/>
    <mergeCell ref="D31:H31"/>
    <mergeCell ref="A32:C32"/>
    <mergeCell ref="D32:H32"/>
    <mergeCell ref="A39:C39"/>
    <mergeCell ref="D39:H39"/>
    <mergeCell ref="A33:C33"/>
    <mergeCell ref="D33:H33"/>
    <mergeCell ref="A34:C34"/>
    <mergeCell ref="D34:H34"/>
    <mergeCell ref="A35:C35"/>
    <mergeCell ref="D35:H35"/>
    <mergeCell ref="A57:H57"/>
    <mergeCell ref="A56:H56"/>
    <mergeCell ref="E60:F60"/>
    <mergeCell ref="E61:F61"/>
    <mergeCell ref="A16:C16"/>
    <mergeCell ref="D16:H16"/>
    <mergeCell ref="A17:C17"/>
    <mergeCell ref="D17:H17"/>
    <mergeCell ref="A18:C18"/>
    <mergeCell ref="D18:H18"/>
    <mergeCell ref="A41:H41"/>
    <mergeCell ref="A42:H42"/>
    <mergeCell ref="D36:H36"/>
    <mergeCell ref="A37:C37"/>
    <mergeCell ref="D37:H37"/>
    <mergeCell ref="D38:H38"/>
  </mergeCells>
  <dataValidations count="8">
    <dataValidation type="date" allowBlank="1" showInputMessage="1" showErrorMessage="1" errorTitle="Tájékoztatás" error="A beírt dátum 2013.01.01 és 2014.12.31 közé kell, hogy essen._x000a__x000a_Kattintson a Mégse gombra és adja meg a helyes értéket." sqref="B59">
      <formula1>41275</formula1>
      <formula2>42004</formula2>
    </dataValidation>
    <dataValidation type="list" allowBlank="1" showErrorMessage="1" errorTitle="Tájékoztatás" error="Csak hiánypótlás esetén töltendő ki!" sqref="A4">
      <formula1>"Kifizetési kérelem, Hiánypótlás"</formula1>
    </dataValidation>
    <dataValidation type="textLength" allowBlank="1" showErrorMessage="1" errorTitle="Tájékoztatás" error="A cellába egész számok írhatóak és pontosan 11 karaktert kell, hogy tartalmazzon!_x000a_" sqref="D21 D28 D17 D19">
      <formula1>11</formula1>
      <formula2>11</formula2>
    </dataValidation>
    <dataValidation type="date" allowBlank="1" showInputMessage="1" showErrorMessage="1" sqref="C59">
      <formula1>41275</formula1>
      <formula2>42004</formula2>
    </dataValidation>
    <dataValidation type="list" allowBlank="1" showInputMessage="1" showErrorMessage="1" sqref="C11">
      <formula1>"2013."</formula1>
    </dataValidation>
    <dataValidation type="list" allowBlank="1" showInputMessage="1" showErrorMessage="1" sqref="E11">
      <formula1>"1.-6.,1.-7.,1.-8.,I. NEGYEDÉV, II. NEGYEDÉV, III. NEGYEDÉV, IV. NEGYEDÉV,1.,2.,3.,4.,5.,6.,7.,8.,9.,10.,11.,12., LEHÍVOTT"</formula1>
    </dataValidation>
    <dataValidation type="whole" operator="lessThanOrEqual" allowBlank="1" showInputMessage="1" showErrorMessage="1" sqref="H55 G54">
      <formula1>#REF!</formula1>
    </dataValidation>
    <dataValidation type="whole" allowBlank="1" showInputMessage="1" showErrorMessage="1" error="Az elszámolásba figyelembe vett mennyiség nem lehet nagyobb a hasznosításra átvett mennyiségnél._x000a_" sqref="F44:F53">
      <formula1>0</formula1>
      <formula2>E44</formula2>
    </dataValidation>
  </dataValidations>
  <printOptions horizontalCentered="1"/>
  <pageMargins left="0.23622047244094491" right="0.23622047244094491" top="0.74803149606299213" bottom="0.74803149606299213" header="0.31496062992125984" footer="0.31496062992125984"/>
  <pageSetup paperSize="9" scale="42" orientation="portrait" r:id="rId1"/>
  <colBreaks count="1" manualBreakCount="1">
    <brk id="8" min="3" max="98"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J78"/>
  <sheetViews>
    <sheetView showGridLines="0" view="pageBreakPreview" zoomScale="43" zoomScaleNormal="50" zoomScaleSheetLayoutView="43" zoomScalePageLayoutView="60" workbookViewId="0">
      <selection activeCell="E10" sqref="E10"/>
    </sheetView>
  </sheetViews>
  <sheetFormatPr defaultColWidth="22.140625" defaultRowHeight="15.75" x14ac:dyDescent="0.25"/>
  <cols>
    <col min="1" max="1" width="34.140625" style="225" customWidth="1"/>
    <col min="2" max="2" width="32.140625" style="225" customWidth="1"/>
    <col min="3" max="3" width="27" style="225" customWidth="1"/>
    <col min="4" max="4" width="21.5703125" style="225" customWidth="1"/>
    <col min="5" max="5" width="17.7109375" style="225" customWidth="1"/>
    <col min="6" max="6" width="18.28515625" style="225" customWidth="1"/>
    <col min="7" max="7" width="18.140625" style="225" customWidth="1"/>
    <col min="8" max="8" width="20.42578125" style="225" customWidth="1"/>
    <col min="9" max="9" width="16.85546875" style="225" customWidth="1"/>
    <col min="10" max="10" width="10.7109375" style="225" customWidth="1"/>
    <col min="11" max="256" width="22.140625" style="225"/>
    <col min="257" max="257" width="21.140625" style="225" customWidth="1"/>
    <col min="258" max="258" width="19.85546875" style="225" customWidth="1"/>
    <col min="259" max="259" width="10" style="225" customWidth="1"/>
    <col min="260" max="260" width="15.85546875" style="225" bestFit="1" customWidth="1"/>
    <col min="261" max="261" width="17.7109375" style="225" customWidth="1"/>
    <col min="262" max="262" width="16" style="225" customWidth="1"/>
    <col min="263" max="263" width="15.28515625" style="225" customWidth="1"/>
    <col min="264" max="264" width="17.5703125" style="225" customWidth="1"/>
    <col min="265" max="265" width="19.7109375" style="225" customWidth="1"/>
    <col min="266" max="266" width="10.7109375" style="225" customWidth="1"/>
    <col min="267" max="512" width="22.140625" style="225"/>
    <col min="513" max="513" width="21.140625" style="225" customWidth="1"/>
    <col min="514" max="514" width="19.85546875" style="225" customWidth="1"/>
    <col min="515" max="515" width="10" style="225" customWidth="1"/>
    <col min="516" max="516" width="15.85546875" style="225" bestFit="1" customWidth="1"/>
    <col min="517" max="517" width="17.7109375" style="225" customWidth="1"/>
    <col min="518" max="518" width="16" style="225" customWidth="1"/>
    <col min="519" max="519" width="15.28515625" style="225" customWidth="1"/>
    <col min="520" max="520" width="17.5703125" style="225" customWidth="1"/>
    <col min="521" max="521" width="19.7109375" style="225" customWidth="1"/>
    <col min="522" max="522" width="10.7109375" style="225" customWidth="1"/>
    <col min="523" max="768" width="22.140625" style="225"/>
    <col min="769" max="769" width="21.140625" style="225" customWidth="1"/>
    <col min="770" max="770" width="19.85546875" style="225" customWidth="1"/>
    <col min="771" max="771" width="10" style="225" customWidth="1"/>
    <col min="772" max="772" width="15.85546875" style="225" bestFit="1" customWidth="1"/>
    <col min="773" max="773" width="17.7109375" style="225" customWidth="1"/>
    <col min="774" max="774" width="16" style="225" customWidth="1"/>
    <col min="775" max="775" width="15.28515625" style="225" customWidth="1"/>
    <col min="776" max="776" width="17.5703125" style="225" customWidth="1"/>
    <col min="777" max="777" width="19.7109375" style="225" customWidth="1"/>
    <col min="778" max="778" width="10.7109375" style="225" customWidth="1"/>
    <col min="779" max="1024" width="22.140625" style="225"/>
    <col min="1025" max="1025" width="21.140625" style="225" customWidth="1"/>
    <col min="1026" max="1026" width="19.85546875" style="225" customWidth="1"/>
    <col min="1027" max="1027" width="10" style="225" customWidth="1"/>
    <col min="1028" max="1028" width="15.85546875" style="225" bestFit="1" customWidth="1"/>
    <col min="1029" max="1029" width="17.7109375" style="225" customWidth="1"/>
    <col min="1030" max="1030" width="16" style="225" customWidth="1"/>
    <col min="1031" max="1031" width="15.28515625" style="225" customWidth="1"/>
    <col min="1032" max="1032" width="17.5703125" style="225" customWidth="1"/>
    <col min="1033" max="1033" width="19.7109375" style="225" customWidth="1"/>
    <col min="1034" max="1034" width="10.7109375" style="225" customWidth="1"/>
    <col min="1035" max="1280" width="22.140625" style="225"/>
    <col min="1281" max="1281" width="21.140625" style="225" customWidth="1"/>
    <col min="1282" max="1282" width="19.85546875" style="225" customWidth="1"/>
    <col min="1283" max="1283" width="10" style="225" customWidth="1"/>
    <col min="1284" max="1284" width="15.85546875" style="225" bestFit="1" customWidth="1"/>
    <col min="1285" max="1285" width="17.7109375" style="225" customWidth="1"/>
    <col min="1286" max="1286" width="16" style="225" customWidth="1"/>
    <col min="1287" max="1287" width="15.28515625" style="225" customWidth="1"/>
    <col min="1288" max="1288" width="17.5703125" style="225" customWidth="1"/>
    <col min="1289" max="1289" width="19.7109375" style="225" customWidth="1"/>
    <col min="1290" max="1290" width="10.7109375" style="225" customWidth="1"/>
    <col min="1291" max="1536" width="22.140625" style="225"/>
    <col min="1537" max="1537" width="21.140625" style="225" customWidth="1"/>
    <col min="1538" max="1538" width="19.85546875" style="225" customWidth="1"/>
    <col min="1539" max="1539" width="10" style="225" customWidth="1"/>
    <col min="1540" max="1540" width="15.85546875" style="225" bestFit="1" customWidth="1"/>
    <col min="1541" max="1541" width="17.7109375" style="225" customWidth="1"/>
    <col min="1542" max="1542" width="16" style="225" customWidth="1"/>
    <col min="1543" max="1543" width="15.28515625" style="225" customWidth="1"/>
    <col min="1544" max="1544" width="17.5703125" style="225" customWidth="1"/>
    <col min="1545" max="1545" width="19.7109375" style="225" customWidth="1"/>
    <col min="1546" max="1546" width="10.7109375" style="225" customWidth="1"/>
    <col min="1547" max="1792" width="22.140625" style="225"/>
    <col min="1793" max="1793" width="21.140625" style="225" customWidth="1"/>
    <col min="1794" max="1794" width="19.85546875" style="225" customWidth="1"/>
    <col min="1795" max="1795" width="10" style="225" customWidth="1"/>
    <col min="1796" max="1796" width="15.85546875" style="225" bestFit="1" customWidth="1"/>
    <col min="1797" max="1797" width="17.7109375" style="225" customWidth="1"/>
    <col min="1798" max="1798" width="16" style="225" customWidth="1"/>
    <col min="1799" max="1799" width="15.28515625" style="225" customWidth="1"/>
    <col min="1800" max="1800" width="17.5703125" style="225" customWidth="1"/>
    <col min="1801" max="1801" width="19.7109375" style="225" customWidth="1"/>
    <col min="1802" max="1802" width="10.7109375" style="225" customWidth="1"/>
    <col min="1803" max="2048" width="22.140625" style="225"/>
    <col min="2049" max="2049" width="21.140625" style="225" customWidth="1"/>
    <col min="2050" max="2050" width="19.85546875" style="225" customWidth="1"/>
    <col min="2051" max="2051" width="10" style="225" customWidth="1"/>
    <col min="2052" max="2052" width="15.85546875" style="225" bestFit="1" customWidth="1"/>
    <col min="2053" max="2053" width="17.7109375" style="225" customWidth="1"/>
    <col min="2054" max="2054" width="16" style="225" customWidth="1"/>
    <col min="2055" max="2055" width="15.28515625" style="225" customWidth="1"/>
    <col min="2056" max="2056" width="17.5703125" style="225" customWidth="1"/>
    <col min="2057" max="2057" width="19.7109375" style="225" customWidth="1"/>
    <col min="2058" max="2058" width="10.7109375" style="225" customWidth="1"/>
    <col min="2059" max="2304" width="22.140625" style="225"/>
    <col min="2305" max="2305" width="21.140625" style="225" customWidth="1"/>
    <col min="2306" max="2306" width="19.85546875" style="225" customWidth="1"/>
    <col min="2307" max="2307" width="10" style="225" customWidth="1"/>
    <col min="2308" max="2308" width="15.85546875" style="225" bestFit="1" customWidth="1"/>
    <col min="2309" max="2309" width="17.7109375" style="225" customWidth="1"/>
    <col min="2310" max="2310" width="16" style="225" customWidth="1"/>
    <col min="2311" max="2311" width="15.28515625" style="225" customWidth="1"/>
    <col min="2312" max="2312" width="17.5703125" style="225" customWidth="1"/>
    <col min="2313" max="2313" width="19.7109375" style="225" customWidth="1"/>
    <col min="2314" max="2314" width="10.7109375" style="225" customWidth="1"/>
    <col min="2315" max="2560" width="22.140625" style="225"/>
    <col min="2561" max="2561" width="21.140625" style="225" customWidth="1"/>
    <col min="2562" max="2562" width="19.85546875" style="225" customWidth="1"/>
    <col min="2563" max="2563" width="10" style="225" customWidth="1"/>
    <col min="2564" max="2564" width="15.85546875" style="225" bestFit="1" customWidth="1"/>
    <col min="2565" max="2565" width="17.7109375" style="225" customWidth="1"/>
    <col min="2566" max="2566" width="16" style="225" customWidth="1"/>
    <col min="2567" max="2567" width="15.28515625" style="225" customWidth="1"/>
    <col min="2568" max="2568" width="17.5703125" style="225" customWidth="1"/>
    <col min="2569" max="2569" width="19.7109375" style="225" customWidth="1"/>
    <col min="2570" max="2570" width="10.7109375" style="225" customWidth="1"/>
    <col min="2571" max="2816" width="22.140625" style="225"/>
    <col min="2817" max="2817" width="21.140625" style="225" customWidth="1"/>
    <col min="2818" max="2818" width="19.85546875" style="225" customWidth="1"/>
    <col min="2819" max="2819" width="10" style="225" customWidth="1"/>
    <col min="2820" max="2820" width="15.85546875" style="225" bestFit="1" customWidth="1"/>
    <col min="2821" max="2821" width="17.7109375" style="225" customWidth="1"/>
    <col min="2822" max="2822" width="16" style="225" customWidth="1"/>
    <col min="2823" max="2823" width="15.28515625" style="225" customWidth="1"/>
    <col min="2824" max="2824" width="17.5703125" style="225" customWidth="1"/>
    <col min="2825" max="2825" width="19.7109375" style="225" customWidth="1"/>
    <col min="2826" max="2826" width="10.7109375" style="225" customWidth="1"/>
    <col min="2827" max="3072" width="22.140625" style="225"/>
    <col min="3073" max="3073" width="21.140625" style="225" customWidth="1"/>
    <col min="3074" max="3074" width="19.85546875" style="225" customWidth="1"/>
    <col min="3075" max="3075" width="10" style="225" customWidth="1"/>
    <col min="3076" max="3076" width="15.85546875" style="225" bestFit="1" customWidth="1"/>
    <col min="3077" max="3077" width="17.7109375" style="225" customWidth="1"/>
    <col min="3078" max="3078" width="16" style="225" customWidth="1"/>
    <col min="3079" max="3079" width="15.28515625" style="225" customWidth="1"/>
    <col min="3080" max="3080" width="17.5703125" style="225" customWidth="1"/>
    <col min="3081" max="3081" width="19.7109375" style="225" customWidth="1"/>
    <col min="3082" max="3082" width="10.7109375" style="225" customWidth="1"/>
    <col min="3083" max="3328" width="22.140625" style="225"/>
    <col min="3329" max="3329" width="21.140625" style="225" customWidth="1"/>
    <col min="3330" max="3330" width="19.85546875" style="225" customWidth="1"/>
    <col min="3331" max="3331" width="10" style="225" customWidth="1"/>
    <col min="3332" max="3332" width="15.85546875" style="225" bestFit="1" customWidth="1"/>
    <col min="3333" max="3333" width="17.7109375" style="225" customWidth="1"/>
    <col min="3334" max="3334" width="16" style="225" customWidth="1"/>
    <col min="3335" max="3335" width="15.28515625" style="225" customWidth="1"/>
    <col min="3336" max="3336" width="17.5703125" style="225" customWidth="1"/>
    <col min="3337" max="3337" width="19.7109375" style="225" customWidth="1"/>
    <col min="3338" max="3338" width="10.7109375" style="225" customWidth="1"/>
    <col min="3339" max="3584" width="22.140625" style="225"/>
    <col min="3585" max="3585" width="21.140625" style="225" customWidth="1"/>
    <col min="3586" max="3586" width="19.85546875" style="225" customWidth="1"/>
    <col min="3587" max="3587" width="10" style="225" customWidth="1"/>
    <col min="3588" max="3588" width="15.85546875" style="225" bestFit="1" customWidth="1"/>
    <col min="3589" max="3589" width="17.7109375" style="225" customWidth="1"/>
    <col min="3590" max="3590" width="16" style="225" customWidth="1"/>
    <col min="3591" max="3591" width="15.28515625" style="225" customWidth="1"/>
    <col min="3592" max="3592" width="17.5703125" style="225" customWidth="1"/>
    <col min="3593" max="3593" width="19.7109375" style="225" customWidth="1"/>
    <col min="3594" max="3594" width="10.7109375" style="225" customWidth="1"/>
    <col min="3595" max="3840" width="22.140625" style="225"/>
    <col min="3841" max="3841" width="21.140625" style="225" customWidth="1"/>
    <col min="3842" max="3842" width="19.85546875" style="225" customWidth="1"/>
    <col min="3843" max="3843" width="10" style="225" customWidth="1"/>
    <col min="3844" max="3844" width="15.85546875" style="225" bestFit="1" customWidth="1"/>
    <col min="3845" max="3845" width="17.7109375" style="225" customWidth="1"/>
    <col min="3846" max="3846" width="16" style="225" customWidth="1"/>
    <col min="3847" max="3847" width="15.28515625" style="225" customWidth="1"/>
    <col min="3848" max="3848" width="17.5703125" style="225" customWidth="1"/>
    <col min="3849" max="3849" width="19.7109375" style="225" customWidth="1"/>
    <col min="3850" max="3850" width="10.7109375" style="225" customWidth="1"/>
    <col min="3851" max="4096" width="22.140625" style="225"/>
    <col min="4097" max="4097" width="21.140625" style="225" customWidth="1"/>
    <col min="4098" max="4098" width="19.85546875" style="225" customWidth="1"/>
    <col min="4099" max="4099" width="10" style="225" customWidth="1"/>
    <col min="4100" max="4100" width="15.85546875" style="225" bestFit="1" customWidth="1"/>
    <col min="4101" max="4101" width="17.7109375" style="225" customWidth="1"/>
    <col min="4102" max="4102" width="16" style="225" customWidth="1"/>
    <col min="4103" max="4103" width="15.28515625" style="225" customWidth="1"/>
    <col min="4104" max="4104" width="17.5703125" style="225" customWidth="1"/>
    <col min="4105" max="4105" width="19.7109375" style="225" customWidth="1"/>
    <col min="4106" max="4106" width="10.7109375" style="225" customWidth="1"/>
    <col min="4107" max="4352" width="22.140625" style="225"/>
    <col min="4353" max="4353" width="21.140625" style="225" customWidth="1"/>
    <col min="4354" max="4354" width="19.85546875" style="225" customWidth="1"/>
    <col min="4355" max="4355" width="10" style="225" customWidth="1"/>
    <col min="4356" max="4356" width="15.85546875" style="225" bestFit="1" customWidth="1"/>
    <col min="4357" max="4357" width="17.7109375" style="225" customWidth="1"/>
    <col min="4358" max="4358" width="16" style="225" customWidth="1"/>
    <col min="4359" max="4359" width="15.28515625" style="225" customWidth="1"/>
    <col min="4360" max="4360" width="17.5703125" style="225" customWidth="1"/>
    <col min="4361" max="4361" width="19.7109375" style="225" customWidth="1"/>
    <col min="4362" max="4362" width="10.7109375" style="225" customWidth="1"/>
    <col min="4363" max="4608" width="22.140625" style="225"/>
    <col min="4609" max="4609" width="21.140625" style="225" customWidth="1"/>
    <col min="4610" max="4610" width="19.85546875" style="225" customWidth="1"/>
    <col min="4611" max="4611" width="10" style="225" customWidth="1"/>
    <col min="4612" max="4612" width="15.85546875" style="225" bestFit="1" customWidth="1"/>
    <col min="4613" max="4613" width="17.7109375" style="225" customWidth="1"/>
    <col min="4614" max="4614" width="16" style="225" customWidth="1"/>
    <col min="4615" max="4615" width="15.28515625" style="225" customWidth="1"/>
    <col min="4616" max="4616" width="17.5703125" style="225" customWidth="1"/>
    <col min="4617" max="4617" width="19.7109375" style="225" customWidth="1"/>
    <col min="4618" max="4618" width="10.7109375" style="225" customWidth="1"/>
    <col min="4619" max="4864" width="22.140625" style="225"/>
    <col min="4865" max="4865" width="21.140625" style="225" customWidth="1"/>
    <col min="4866" max="4866" width="19.85546875" style="225" customWidth="1"/>
    <col min="4867" max="4867" width="10" style="225" customWidth="1"/>
    <col min="4868" max="4868" width="15.85546875" style="225" bestFit="1" customWidth="1"/>
    <col min="4869" max="4869" width="17.7109375" style="225" customWidth="1"/>
    <col min="4870" max="4870" width="16" style="225" customWidth="1"/>
    <col min="4871" max="4871" width="15.28515625" style="225" customWidth="1"/>
    <col min="4872" max="4872" width="17.5703125" style="225" customWidth="1"/>
    <col min="4873" max="4873" width="19.7109375" style="225" customWidth="1"/>
    <col min="4874" max="4874" width="10.7109375" style="225" customWidth="1"/>
    <col min="4875" max="5120" width="22.140625" style="225"/>
    <col min="5121" max="5121" width="21.140625" style="225" customWidth="1"/>
    <col min="5122" max="5122" width="19.85546875" style="225" customWidth="1"/>
    <col min="5123" max="5123" width="10" style="225" customWidth="1"/>
    <col min="5124" max="5124" width="15.85546875" style="225" bestFit="1" customWidth="1"/>
    <col min="5125" max="5125" width="17.7109375" style="225" customWidth="1"/>
    <col min="5126" max="5126" width="16" style="225" customWidth="1"/>
    <col min="5127" max="5127" width="15.28515625" style="225" customWidth="1"/>
    <col min="5128" max="5128" width="17.5703125" style="225" customWidth="1"/>
    <col min="5129" max="5129" width="19.7109375" style="225" customWidth="1"/>
    <col min="5130" max="5130" width="10.7109375" style="225" customWidth="1"/>
    <col min="5131" max="5376" width="22.140625" style="225"/>
    <col min="5377" max="5377" width="21.140625" style="225" customWidth="1"/>
    <col min="5378" max="5378" width="19.85546875" style="225" customWidth="1"/>
    <col min="5379" max="5379" width="10" style="225" customWidth="1"/>
    <col min="5380" max="5380" width="15.85546875" style="225" bestFit="1" customWidth="1"/>
    <col min="5381" max="5381" width="17.7109375" style="225" customWidth="1"/>
    <col min="5382" max="5382" width="16" style="225" customWidth="1"/>
    <col min="5383" max="5383" width="15.28515625" style="225" customWidth="1"/>
    <col min="5384" max="5384" width="17.5703125" style="225" customWidth="1"/>
    <col min="5385" max="5385" width="19.7109375" style="225" customWidth="1"/>
    <col min="5386" max="5386" width="10.7109375" style="225" customWidth="1"/>
    <col min="5387" max="5632" width="22.140625" style="225"/>
    <col min="5633" max="5633" width="21.140625" style="225" customWidth="1"/>
    <col min="5634" max="5634" width="19.85546875" style="225" customWidth="1"/>
    <col min="5635" max="5635" width="10" style="225" customWidth="1"/>
    <col min="5636" max="5636" width="15.85546875" style="225" bestFit="1" customWidth="1"/>
    <col min="5637" max="5637" width="17.7109375" style="225" customWidth="1"/>
    <col min="5638" max="5638" width="16" style="225" customWidth="1"/>
    <col min="5639" max="5639" width="15.28515625" style="225" customWidth="1"/>
    <col min="5640" max="5640" width="17.5703125" style="225" customWidth="1"/>
    <col min="5641" max="5641" width="19.7109375" style="225" customWidth="1"/>
    <col min="5642" max="5642" width="10.7109375" style="225" customWidth="1"/>
    <col min="5643" max="5888" width="22.140625" style="225"/>
    <col min="5889" max="5889" width="21.140625" style="225" customWidth="1"/>
    <col min="5890" max="5890" width="19.85546875" style="225" customWidth="1"/>
    <col min="5891" max="5891" width="10" style="225" customWidth="1"/>
    <col min="5892" max="5892" width="15.85546875" style="225" bestFit="1" customWidth="1"/>
    <col min="5893" max="5893" width="17.7109375" style="225" customWidth="1"/>
    <col min="5894" max="5894" width="16" style="225" customWidth="1"/>
    <col min="5895" max="5895" width="15.28515625" style="225" customWidth="1"/>
    <col min="5896" max="5896" width="17.5703125" style="225" customWidth="1"/>
    <col min="5897" max="5897" width="19.7109375" style="225" customWidth="1"/>
    <col min="5898" max="5898" width="10.7109375" style="225" customWidth="1"/>
    <col min="5899" max="6144" width="22.140625" style="225"/>
    <col min="6145" max="6145" width="21.140625" style="225" customWidth="1"/>
    <col min="6146" max="6146" width="19.85546875" style="225" customWidth="1"/>
    <col min="6147" max="6147" width="10" style="225" customWidth="1"/>
    <col min="6148" max="6148" width="15.85546875" style="225" bestFit="1" customWidth="1"/>
    <col min="6149" max="6149" width="17.7109375" style="225" customWidth="1"/>
    <col min="6150" max="6150" width="16" style="225" customWidth="1"/>
    <col min="6151" max="6151" width="15.28515625" style="225" customWidth="1"/>
    <col min="6152" max="6152" width="17.5703125" style="225" customWidth="1"/>
    <col min="6153" max="6153" width="19.7109375" style="225" customWidth="1"/>
    <col min="6154" max="6154" width="10.7109375" style="225" customWidth="1"/>
    <col min="6155" max="6400" width="22.140625" style="225"/>
    <col min="6401" max="6401" width="21.140625" style="225" customWidth="1"/>
    <col min="6402" max="6402" width="19.85546875" style="225" customWidth="1"/>
    <col min="6403" max="6403" width="10" style="225" customWidth="1"/>
    <col min="6404" max="6404" width="15.85546875" style="225" bestFit="1" customWidth="1"/>
    <col min="6405" max="6405" width="17.7109375" style="225" customWidth="1"/>
    <col min="6406" max="6406" width="16" style="225" customWidth="1"/>
    <col min="6407" max="6407" width="15.28515625" style="225" customWidth="1"/>
    <col min="6408" max="6408" width="17.5703125" style="225" customWidth="1"/>
    <col min="6409" max="6409" width="19.7109375" style="225" customWidth="1"/>
    <col min="6410" max="6410" width="10.7109375" style="225" customWidth="1"/>
    <col min="6411" max="6656" width="22.140625" style="225"/>
    <col min="6657" max="6657" width="21.140625" style="225" customWidth="1"/>
    <col min="6658" max="6658" width="19.85546875" style="225" customWidth="1"/>
    <col min="6659" max="6659" width="10" style="225" customWidth="1"/>
    <col min="6660" max="6660" width="15.85546875" style="225" bestFit="1" customWidth="1"/>
    <col min="6661" max="6661" width="17.7109375" style="225" customWidth="1"/>
    <col min="6662" max="6662" width="16" style="225" customWidth="1"/>
    <col min="6663" max="6663" width="15.28515625" style="225" customWidth="1"/>
    <col min="6664" max="6664" width="17.5703125" style="225" customWidth="1"/>
    <col min="6665" max="6665" width="19.7109375" style="225" customWidth="1"/>
    <col min="6666" max="6666" width="10.7109375" style="225" customWidth="1"/>
    <col min="6667" max="6912" width="22.140625" style="225"/>
    <col min="6913" max="6913" width="21.140625" style="225" customWidth="1"/>
    <col min="6914" max="6914" width="19.85546875" style="225" customWidth="1"/>
    <col min="6915" max="6915" width="10" style="225" customWidth="1"/>
    <col min="6916" max="6916" width="15.85546875" style="225" bestFit="1" customWidth="1"/>
    <col min="6917" max="6917" width="17.7109375" style="225" customWidth="1"/>
    <col min="6918" max="6918" width="16" style="225" customWidth="1"/>
    <col min="6919" max="6919" width="15.28515625" style="225" customWidth="1"/>
    <col min="6920" max="6920" width="17.5703125" style="225" customWidth="1"/>
    <col min="6921" max="6921" width="19.7109375" style="225" customWidth="1"/>
    <col min="6922" max="6922" width="10.7109375" style="225" customWidth="1"/>
    <col min="6923" max="7168" width="22.140625" style="225"/>
    <col min="7169" max="7169" width="21.140625" style="225" customWidth="1"/>
    <col min="7170" max="7170" width="19.85546875" style="225" customWidth="1"/>
    <col min="7171" max="7171" width="10" style="225" customWidth="1"/>
    <col min="7172" max="7172" width="15.85546875" style="225" bestFit="1" customWidth="1"/>
    <col min="7173" max="7173" width="17.7109375" style="225" customWidth="1"/>
    <col min="7174" max="7174" width="16" style="225" customWidth="1"/>
    <col min="7175" max="7175" width="15.28515625" style="225" customWidth="1"/>
    <col min="7176" max="7176" width="17.5703125" style="225" customWidth="1"/>
    <col min="7177" max="7177" width="19.7109375" style="225" customWidth="1"/>
    <col min="7178" max="7178" width="10.7109375" style="225" customWidth="1"/>
    <col min="7179" max="7424" width="22.140625" style="225"/>
    <col min="7425" max="7425" width="21.140625" style="225" customWidth="1"/>
    <col min="7426" max="7426" width="19.85546875" style="225" customWidth="1"/>
    <col min="7427" max="7427" width="10" style="225" customWidth="1"/>
    <col min="7428" max="7428" width="15.85546875" style="225" bestFit="1" customWidth="1"/>
    <col min="7429" max="7429" width="17.7109375" style="225" customWidth="1"/>
    <col min="7430" max="7430" width="16" style="225" customWidth="1"/>
    <col min="7431" max="7431" width="15.28515625" style="225" customWidth="1"/>
    <col min="7432" max="7432" width="17.5703125" style="225" customWidth="1"/>
    <col min="7433" max="7433" width="19.7109375" style="225" customWidth="1"/>
    <col min="7434" max="7434" width="10.7109375" style="225" customWidth="1"/>
    <col min="7435" max="7680" width="22.140625" style="225"/>
    <col min="7681" max="7681" width="21.140625" style="225" customWidth="1"/>
    <col min="7682" max="7682" width="19.85546875" style="225" customWidth="1"/>
    <col min="7683" max="7683" width="10" style="225" customWidth="1"/>
    <col min="7684" max="7684" width="15.85546875" style="225" bestFit="1" customWidth="1"/>
    <col min="7685" max="7685" width="17.7109375" style="225" customWidth="1"/>
    <col min="7686" max="7686" width="16" style="225" customWidth="1"/>
    <col min="7687" max="7687" width="15.28515625" style="225" customWidth="1"/>
    <col min="7688" max="7688" width="17.5703125" style="225" customWidth="1"/>
    <col min="7689" max="7689" width="19.7109375" style="225" customWidth="1"/>
    <col min="7690" max="7690" width="10.7109375" style="225" customWidth="1"/>
    <col min="7691" max="7936" width="22.140625" style="225"/>
    <col min="7937" max="7937" width="21.140625" style="225" customWidth="1"/>
    <col min="7938" max="7938" width="19.85546875" style="225" customWidth="1"/>
    <col min="7939" max="7939" width="10" style="225" customWidth="1"/>
    <col min="7940" max="7940" width="15.85546875" style="225" bestFit="1" customWidth="1"/>
    <col min="7941" max="7941" width="17.7109375" style="225" customWidth="1"/>
    <col min="7942" max="7942" width="16" style="225" customWidth="1"/>
    <col min="7943" max="7943" width="15.28515625" style="225" customWidth="1"/>
    <col min="7944" max="7944" width="17.5703125" style="225" customWidth="1"/>
    <col min="7945" max="7945" width="19.7109375" style="225" customWidth="1"/>
    <col min="7946" max="7946" width="10.7109375" style="225" customWidth="1"/>
    <col min="7947" max="8192" width="22.140625" style="225"/>
    <col min="8193" max="8193" width="21.140625" style="225" customWidth="1"/>
    <col min="8194" max="8194" width="19.85546875" style="225" customWidth="1"/>
    <col min="8195" max="8195" width="10" style="225" customWidth="1"/>
    <col min="8196" max="8196" width="15.85546875" style="225" bestFit="1" customWidth="1"/>
    <col min="8197" max="8197" width="17.7109375" style="225" customWidth="1"/>
    <col min="8198" max="8198" width="16" style="225" customWidth="1"/>
    <col min="8199" max="8199" width="15.28515625" style="225" customWidth="1"/>
    <col min="8200" max="8200" width="17.5703125" style="225" customWidth="1"/>
    <col min="8201" max="8201" width="19.7109375" style="225" customWidth="1"/>
    <col min="8202" max="8202" width="10.7109375" style="225" customWidth="1"/>
    <col min="8203" max="8448" width="22.140625" style="225"/>
    <col min="8449" max="8449" width="21.140625" style="225" customWidth="1"/>
    <col min="8450" max="8450" width="19.85546875" style="225" customWidth="1"/>
    <col min="8451" max="8451" width="10" style="225" customWidth="1"/>
    <col min="8452" max="8452" width="15.85546875" style="225" bestFit="1" customWidth="1"/>
    <col min="8453" max="8453" width="17.7109375" style="225" customWidth="1"/>
    <col min="8454" max="8454" width="16" style="225" customWidth="1"/>
    <col min="8455" max="8455" width="15.28515625" style="225" customWidth="1"/>
    <col min="8456" max="8456" width="17.5703125" style="225" customWidth="1"/>
    <col min="8457" max="8457" width="19.7109375" style="225" customWidth="1"/>
    <col min="8458" max="8458" width="10.7109375" style="225" customWidth="1"/>
    <col min="8459" max="8704" width="22.140625" style="225"/>
    <col min="8705" max="8705" width="21.140625" style="225" customWidth="1"/>
    <col min="8706" max="8706" width="19.85546875" style="225" customWidth="1"/>
    <col min="8707" max="8707" width="10" style="225" customWidth="1"/>
    <col min="8708" max="8708" width="15.85546875" style="225" bestFit="1" customWidth="1"/>
    <col min="8709" max="8709" width="17.7109375" style="225" customWidth="1"/>
    <col min="8710" max="8710" width="16" style="225" customWidth="1"/>
    <col min="8711" max="8711" width="15.28515625" style="225" customWidth="1"/>
    <col min="8712" max="8712" width="17.5703125" style="225" customWidth="1"/>
    <col min="8713" max="8713" width="19.7109375" style="225" customWidth="1"/>
    <col min="8714" max="8714" width="10.7109375" style="225" customWidth="1"/>
    <col min="8715" max="8960" width="22.140625" style="225"/>
    <col min="8961" max="8961" width="21.140625" style="225" customWidth="1"/>
    <col min="8962" max="8962" width="19.85546875" style="225" customWidth="1"/>
    <col min="8963" max="8963" width="10" style="225" customWidth="1"/>
    <col min="8964" max="8964" width="15.85546875" style="225" bestFit="1" customWidth="1"/>
    <col min="8965" max="8965" width="17.7109375" style="225" customWidth="1"/>
    <col min="8966" max="8966" width="16" style="225" customWidth="1"/>
    <col min="8967" max="8967" width="15.28515625" style="225" customWidth="1"/>
    <col min="8968" max="8968" width="17.5703125" style="225" customWidth="1"/>
    <col min="8969" max="8969" width="19.7109375" style="225" customWidth="1"/>
    <col min="8970" max="8970" width="10.7109375" style="225" customWidth="1"/>
    <col min="8971" max="9216" width="22.140625" style="225"/>
    <col min="9217" max="9217" width="21.140625" style="225" customWidth="1"/>
    <col min="9218" max="9218" width="19.85546875" style="225" customWidth="1"/>
    <col min="9219" max="9219" width="10" style="225" customWidth="1"/>
    <col min="9220" max="9220" width="15.85546875" style="225" bestFit="1" customWidth="1"/>
    <col min="9221" max="9221" width="17.7109375" style="225" customWidth="1"/>
    <col min="9222" max="9222" width="16" style="225" customWidth="1"/>
    <col min="9223" max="9223" width="15.28515625" style="225" customWidth="1"/>
    <col min="9224" max="9224" width="17.5703125" style="225" customWidth="1"/>
    <col min="9225" max="9225" width="19.7109375" style="225" customWidth="1"/>
    <col min="9226" max="9226" width="10.7109375" style="225" customWidth="1"/>
    <col min="9227" max="9472" width="22.140625" style="225"/>
    <col min="9473" max="9473" width="21.140625" style="225" customWidth="1"/>
    <col min="9474" max="9474" width="19.85546875" style="225" customWidth="1"/>
    <col min="9475" max="9475" width="10" style="225" customWidth="1"/>
    <col min="9476" max="9476" width="15.85546875" style="225" bestFit="1" customWidth="1"/>
    <col min="9477" max="9477" width="17.7109375" style="225" customWidth="1"/>
    <col min="9478" max="9478" width="16" style="225" customWidth="1"/>
    <col min="9479" max="9479" width="15.28515625" style="225" customWidth="1"/>
    <col min="9480" max="9480" width="17.5703125" style="225" customWidth="1"/>
    <col min="9481" max="9481" width="19.7109375" style="225" customWidth="1"/>
    <col min="9482" max="9482" width="10.7109375" style="225" customWidth="1"/>
    <col min="9483" max="9728" width="22.140625" style="225"/>
    <col min="9729" max="9729" width="21.140625" style="225" customWidth="1"/>
    <col min="9730" max="9730" width="19.85546875" style="225" customWidth="1"/>
    <col min="9731" max="9731" width="10" style="225" customWidth="1"/>
    <col min="9732" max="9732" width="15.85546875" style="225" bestFit="1" customWidth="1"/>
    <col min="9733" max="9733" width="17.7109375" style="225" customWidth="1"/>
    <col min="9734" max="9734" width="16" style="225" customWidth="1"/>
    <col min="9735" max="9735" width="15.28515625" style="225" customWidth="1"/>
    <col min="9736" max="9736" width="17.5703125" style="225" customWidth="1"/>
    <col min="9737" max="9737" width="19.7109375" style="225" customWidth="1"/>
    <col min="9738" max="9738" width="10.7109375" style="225" customWidth="1"/>
    <col min="9739" max="9984" width="22.140625" style="225"/>
    <col min="9985" max="9985" width="21.140625" style="225" customWidth="1"/>
    <col min="9986" max="9986" width="19.85546875" style="225" customWidth="1"/>
    <col min="9987" max="9987" width="10" style="225" customWidth="1"/>
    <col min="9988" max="9988" width="15.85546875" style="225" bestFit="1" customWidth="1"/>
    <col min="9989" max="9989" width="17.7109375" style="225" customWidth="1"/>
    <col min="9990" max="9990" width="16" style="225" customWidth="1"/>
    <col min="9991" max="9991" width="15.28515625" style="225" customWidth="1"/>
    <col min="9992" max="9992" width="17.5703125" style="225" customWidth="1"/>
    <col min="9993" max="9993" width="19.7109375" style="225" customWidth="1"/>
    <col min="9994" max="9994" width="10.7109375" style="225" customWidth="1"/>
    <col min="9995" max="10240" width="22.140625" style="225"/>
    <col min="10241" max="10241" width="21.140625" style="225" customWidth="1"/>
    <col min="10242" max="10242" width="19.85546875" style="225" customWidth="1"/>
    <col min="10243" max="10243" width="10" style="225" customWidth="1"/>
    <col min="10244" max="10244" width="15.85546875" style="225" bestFit="1" customWidth="1"/>
    <col min="10245" max="10245" width="17.7109375" style="225" customWidth="1"/>
    <col min="10246" max="10246" width="16" style="225" customWidth="1"/>
    <col min="10247" max="10247" width="15.28515625" style="225" customWidth="1"/>
    <col min="10248" max="10248" width="17.5703125" style="225" customWidth="1"/>
    <col min="10249" max="10249" width="19.7109375" style="225" customWidth="1"/>
    <col min="10250" max="10250" width="10.7109375" style="225" customWidth="1"/>
    <col min="10251" max="10496" width="22.140625" style="225"/>
    <col min="10497" max="10497" width="21.140625" style="225" customWidth="1"/>
    <col min="10498" max="10498" width="19.85546875" style="225" customWidth="1"/>
    <col min="10499" max="10499" width="10" style="225" customWidth="1"/>
    <col min="10500" max="10500" width="15.85546875" style="225" bestFit="1" customWidth="1"/>
    <col min="10501" max="10501" width="17.7109375" style="225" customWidth="1"/>
    <col min="10502" max="10502" width="16" style="225" customWidth="1"/>
    <col min="10503" max="10503" width="15.28515625" style="225" customWidth="1"/>
    <col min="10504" max="10504" width="17.5703125" style="225" customWidth="1"/>
    <col min="10505" max="10505" width="19.7109375" style="225" customWidth="1"/>
    <col min="10506" max="10506" width="10.7109375" style="225" customWidth="1"/>
    <col min="10507" max="10752" width="22.140625" style="225"/>
    <col min="10753" max="10753" width="21.140625" style="225" customWidth="1"/>
    <col min="10754" max="10754" width="19.85546875" style="225" customWidth="1"/>
    <col min="10755" max="10755" width="10" style="225" customWidth="1"/>
    <col min="10756" max="10756" width="15.85546875" style="225" bestFit="1" customWidth="1"/>
    <col min="10757" max="10757" width="17.7109375" style="225" customWidth="1"/>
    <col min="10758" max="10758" width="16" style="225" customWidth="1"/>
    <col min="10759" max="10759" width="15.28515625" style="225" customWidth="1"/>
    <col min="10760" max="10760" width="17.5703125" style="225" customWidth="1"/>
    <col min="10761" max="10761" width="19.7109375" style="225" customWidth="1"/>
    <col min="10762" max="10762" width="10.7109375" style="225" customWidth="1"/>
    <col min="10763" max="11008" width="22.140625" style="225"/>
    <col min="11009" max="11009" width="21.140625" style="225" customWidth="1"/>
    <col min="11010" max="11010" width="19.85546875" style="225" customWidth="1"/>
    <col min="11011" max="11011" width="10" style="225" customWidth="1"/>
    <col min="11012" max="11012" width="15.85546875" style="225" bestFit="1" customWidth="1"/>
    <col min="11013" max="11013" width="17.7109375" style="225" customWidth="1"/>
    <col min="11014" max="11014" width="16" style="225" customWidth="1"/>
    <col min="11015" max="11015" width="15.28515625" style="225" customWidth="1"/>
    <col min="11016" max="11016" width="17.5703125" style="225" customWidth="1"/>
    <col min="11017" max="11017" width="19.7109375" style="225" customWidth="1"/>
    <col min="11018" max="11018" width="10.7109375" style="225" customWidth="1"/>
    <col min="11019" max="11264" width="22.140625" style="225"/>
    <col min="11265" max="11265" width="21.140625" style="225" customWidth="1"/>
    <col min="11266" max="11266" width="19.85546875" style="225" customWidth="1"/>
    <col min="11267" max="11267" width="10" style="225" customWidth="1"/>
    <col min="11268" max="11268" width="15.85546875" style="225" bestFit="1" customWidth="1"/>
    <col min="11269" max="11269" width="17.7109375" style="225" customWidth="1"/>
    <col min="11270" max="11270" width="16" style="225" customWidth="1"/>
    <col min="11271" max="11271" width="15.28515625" style="225" customWidth="1"/>
    <col min="11272" max="11272" width="17.5703125" style="225" customWidth="1"/>
    <col min="11273" max="11273" width="19.7109375" style="225" customWidth="1"/>
    <col min="11274" max="11274" width="10.7109375" style="225" customWidth="1"/>
    <col min="11275" max="11520" width="22.140625" style="225"/>
    <col min="11521" max="11521" width="21.140625" style="225" customWidth="1"/>
    <col min="11522" max="11522" width="19.85546875" style="225" customWidth="1"/>
    <col min="11523" max="11523" width="10" style="225" customWidth="1"/>
    <col min="11524" max="11524" width="15.85546875" style="225" bestFit="1" customWidth="1"/>
    <col min="11525" max="11525" width="17.7109375" style="225" customWidth="1"/>
    <col min="11526" max="11526" width="16" style="225" customWidth="1"/>
    <col min="11527" max="11527" width="15.28515625" style="225" customWidth="1"/>
    <col min="11528" max="11528" width="17.5703125" style="225" customWidth="1"/>
    <col min="11529" max="11529" width="19.7109375" style="225" customWidth="1"/>
    <col min="11530" max="11530" width="10.7109375" style="225" customWidth="1"/>
    <col min="11531" max="11776" width="22.140625" style="225"/>
    <col min="11777" max="11777" width="21.140625" style="225" customWidth="1"/>
    <col min="11778" max="11778" width="19.85546875" style="225" customWidth="1"/>
    <col min="11779" max="11779" width="10" style="225" customWidth="1"/>
    <col min="11780" max="11780" width="15.85546875" style="225" bestFit="1" customWidth="1"/>
    <col min="11781" max="11781" width="17.7109375" style="225" customWidth="1"/>
    <col min="11782" max="11782" width="16" style="225" customWidth="1"/>
    <col min="11783" max="11783" width="15.28515625" style="225" customWidth="1"/>
    <col min="11784" max="11784" width="17.5703125" style="225" customWidth="1"/>
    <col min="11785" max="11785" width="19.7109375" style="225" customWidth="1"/>
    <col min="11786" max="11786" width="10.7109375" style="225" customWidth="1"/>
    <col min="11787" max="12032" width="22.140625" style="225"/>
    <col min="12033" max="12033" width="21.140625" style="225" customWidth="1"/>
    <col min="12034" max="12034" width="19.85546875" style="225" customWidth="1"/>
    <col min="12035" max="12035" width="10" style="225" customWidth="1"/>
    <col min="12036" max="12036" width="15.85546875" style="225" bestFit="1" customWidth="1"/>
    <col min="12037" max="12037" width="17.7109375" style="225" customWidth="1"/>
    <col min="12038" max="12038" width="16" style="225" customWidth="1"/>
    <col min="12039" max="12039" width="15.28515625" style="225" customWidth="1"/>
    <col min="12040" max="12040" width="17.5703125" style="225" customWidth="1"/>
    <col min="12041" max="12041" width="19.7109375" style="225" customWidth="1"/>
    <col min="12042" max="12042" width="10.7109375" style="225" customWidth="1"/>
    <col min="12043" max="12288" width="22.140625" style="225"/>
    <col min="12289" max="12289" width="21.140625" style="225" customWidth="1"/>
    <col min="12290" max="12290" width="19.85546875" style="225" customWidth="1"/>
    <col min="12291" max="12291" width="10" style="225" customWidth="1"/>
    <col min="12292" max="12292" width="15.85546875" style="225" bestFit="1" customWidth="1"/>
    <col min="12293" max="12293" width="17.7109375" style="225" customWidth="1"/>
    <col min="12294" max="12294" width="16" style="225" customWidth="1"/>
    <col min="12295" max="12295" width="15.28515625" style="225" customWidth="1"/>
    <col min="12296" max="12296" width="17.5703125" style="225" customWidth="1"/>
    <col min="12297" max="12297" width="19.7109375" style="225" customWidth="1"/>
    <col min="12298" max="12298" width="10.7109375" style="225" customWidth="1"/>
    <col min="12299" max="12544" width="22.140625" style="225"/>
    <col min="12545" max="12545" width="21.140625" style="225" customWidth="1"/>
    <col min="12546" max="12546" width="19.85546875" style="225" customWidth="1"/>
    <col min="12547" max="12547" width="10" style="225" customWidth="1"/>
    <col min="12548" max="12548" width="15.85546875" style="225" bestFit="1" customWidth="1"/>
    <col min="12549" max="12549" width="17.7109375" style="225" customWidth="1"/>
    <col min="12550" max="12550" width="16" style="225" customWidth="1"/>
    <col min="12551" max="12551" width="15.28515625" style="225" customWidth="1"/>
    <col min="12552" max="12552" width="17.5703125" style="225" customWidth="1"/>
    <col min="12553" max="12553" width="19.7109375" style="225" customWidth="1"/>
    <col min="12554" max="12554" width="10.7109375" style="225" customWidth="1"/>
    <col min="12555" max="12800" width="22.140625" style="225"/>
    <col min="12801" max="12801" width="21.140625" style="225" customWidth="1"/>
    <col min="12802" max="12802" width="19.85546875" style="225" customWidth="1"/>
    <col min="12803" max="12803" width="10" style="225" customWidth="1"/>
    <col min="12804" max="12804" width="15.85546875" style="225" bestFit="1" customWidth="1"/>
    <col min="12805" max="12805" width="17.7109375" style="225" customWidth="1"/>
    <col min="12806" max="12806" width="16" style="225" customWidth="1"/>
    <col min="12807" max="12807" width="15.28515625" style="225" customWidth="1"/>
    <col min="12808" max="12808" width="17.5703125" style="225" customWidth="1"/>
    <col min="12809" max="12809" width="19.7109375" style="225" customWidth="1"/>
    <col min="12810" max="12810" width="10.7109375" style="225" customWidth="1"/>
    <col min="12811" max="13056" width="22.140625" style="225"/>
    <col min="13057" max="13057" width="21.140625" style="225" customWidth="1"/>
    <col min="13058" max="13058" width="19.85546875" style="225" customWidth="1"/>
    <col min="13059" max="13059" width="10" style="225" customWidth="1"/>
    <col min="13060" max="13060" width="15.85546875" style="225" bestFit="1" customWidth="1"/>
    <col min="13061" max="13061" width="17.7109375" style="225" customWidth="1"/>
    <col min="13062" max="13062" width="16" style="225" customWidth="1"/>
    <col min="13063" max="13063" width="15.28515625" style="225" customWidth="1"/>
    <col min="13064" max="13064" width="17.5703125" style="225" customWidth="1"/>
    <col min="13065" max="13065" width="19.7109375" style="225" customWidth="1"/>
    <col min="13066" max="13066" width="10.7109375" style="225" customWidth="1"/>
    <col min="13067" max="13312" width="22.140625" style="225"/>
    <col min="13313" max="13313" width="21.140625" style="225" customWidth="1"/>
    <col min="13314" max="13314" width="19.85546875" style="225" customWidth="1"/>
    <col min="13315" max="13315" width="10" style="225" customWidth="1"/>
    <col min="13316" max="13316" width="15.85546875" style="225" bestFit="1" customWidth="1"/>
    <col min="13317" max="13317" width="17.7109375" style="225" customWidth="1"/>
    <col min="13318" max="13318" width="16" style="225" customWidth="1"/>
    <col min="13319" max="13319" width="15.28515625" style="225" customWidth="1"/>
    <col min="13320" max="13320" width="17.5703125" style="225" customWidth="1"/>
    <col min="13321" max="13321" width="19.7109375" style="225" customWidth="1"/>
    <col min="13322" max="13322" width="10.7109375" style="225" customWidth="1"/>
    <col min="13323" max="13568" width="22.140625" style="225"/>
    <col min="13569" max="13569" width="21.140625" style="225" customWidth="1"/>
    <col min="13570" max="13570" width="19.85546875" style="225" customWidth="1"/>
    <col min="13571" max="13571" width="10" style="225" customWidth="1"/>
    <col min="13572" max="13572" width="15.85546875" style="225" bestFit="1" customWidth="1"/>
    <col min="13573" max="13573" width="17.7109375" style="225" customWidth="1"/>
    <col min="13574" max="13574" width="16" style="225" customWidth="1"/>
    <col min="13575" max="13575" width="15.28515625" style="225" customWidth="1"/>
    <col min="13576" max="13576" width="17.5703125" style="225" customWidth="1"/>
    <col min="13577" max="13577" width="19.7109375" style="225" customWidth="1"/>
    <col min="13578" max="13578" width="10.7109375" style="225" customWidth="1"/>
    <col min="13579" max="13824" width="22.140625" style="225"/>
    <col min="13825" max="13825" width="21.140625" style="225" customWidth="1"/>
    <col min="13826" max="13826" width="19.85546875" style="225" customWidth="1"/>
    <col min="13827" max="13827" width="10" style="225" customWidth="1"/>
    <col min="13828" max="13828" width="15.85546875" style="225" bestFit="1" customWidth="1"/>
    <col min="13829" max="13829" width="17.7109375" style="225" customWidth="1"/>
    <col min="13830" max="13830" width="16" style="225" customWidth="1"/>
    <col min="13831" max="13831" width="15.28515625" style="225" customWidth="1"/>
    <col min="13832" max="13832" width="17.5703125" style="225" customWidth="1"/>
    <col min="13833" max="13833" width="19.7109375" style="225" customWidth="1"/>
    <col min="13834" max="13834" width="10.7109375" style="225" customWidth="1"/>
    <col min="13835" max="14080" width="22.140625" style="225"/>
    <col min="14081" max="14081" width="21.140625" style="225" customWidth="1"/>
    <col min="14082" max="14082" width="19.85546875" style="225" customWidth="1"/>
    <col min="14083" max="14083" width="10" style="225" customWidth="1"/>
    <col min="14084" max="14084" width="15.85546875" style="225" bestFit="1" customWidth="1"/>
    <col min="14085" max="14085" width="17.7109375" style="225" customWidth="1"/>
    <col min="14086" max="14086" width="16" style="225" customWidth="1"/>
    <col min="14087" max="14087" width="15.28515625" style="225" customWidth="1"/>
    <col min="14088" max="14088" width="17.5703125" style="225" customWidth="1"/>
    <col min="14089" max="14089" width="19.7109375" style="225" customWidth="1"/>
    <col min="14090" max="14090" width="10.7109375" style="225" customWidth="1"/>
    <col min="14091" max="14336" width="22.140625" style="225"/>
    <col min="14337" max="14337" width="21.140625" style="225" customWidth="1"/>
    <col min="14338" max="14338" width="19.85546875" style="225" customWidth="1"/>
    <col min="14339" max="14339" width="10" style="225" customWidth="1"/>
    <col min="14340" max="14340" width="15.85546875" style="225" bestFit="1" customWidth="1"/>
    <col min="14341" max="14341" width="17.7109375" style="225" customWidth="1"/>
    <col min="14342" max="14342" width="16" style="225" customWidth="1"/>
    <col min="14343" max="14343" width="15.28515625" style="225" customWidth="1"/>
    <col min="14344" max="14344" width="17.5703125" style="225" customWidth="1"/>
    <col min="14345" max="14345" width="19.7109375" style="225" customWidth="1"/>
    <col min="14346" max="14346" width="10.7109375" style="225" customWidth="1"/>
    <col min="14347" max="14592" width="22.140625" style="225"/>
    <col min="14593" max="14593" width="21.140625" style="225" customWidth="1"/>
    <col min="14594" max="14594" width="19.85546875" style="225" customWidth="1"/>
    <col min="14595" max="14595" width="10" style="225" customWidth="1"/>
    <col min="14596" max="14596" width="15.85546875" style="225" bestFit="1" customWidth="1"/>
    <col min="14597" max="14597" width="17.7109375" style="225" customWidth="1"/>
    <col min="14598" max="14598" width="16" style="225" customWidth="1"/>
    <col min="14599" max="14599" width="15.28515625" style="225" customWidth="1"/>
    <col min="14600" max="14600" width="17.5703125" style="225" customWidth="1"/>
    <col min="14601" max="14601" width="19.7109375" style="225" customWidth="1"/>
    <col min="14602" max="14602" width="10.7109375" style="225" customWidth="1"/>
    <col min="14603" max="14848" width="22.140625" style="225"/>
    <col min="14849" max="14849" width="21.140625" style="225" customWidth="1"/>
    <col min="14850" max="14850" width="19.85546875" style="225" customWidth="1"/>
    <col min="14851" max="14851" width="10" style="225" customWidth="1"/>
    <col min="14852" max="14852" width="15.85546875" style="225" bestFit="1" customWidth="1"/>
    <col min="14853" max="14853" width="17.7109375" style="225" customWidth="1"/>
    <col min="14854" max="14854" width="16" style="225" customWidth="1"/>
    <col min="14855" max="14855" width="15.28515625" style="225" customWidth="1"/>
    <col min="14856" max="14856" width="17.5703125" style="225" customWidth="1"/>
    <col min="14857" max="14857" width="19.7109375" style="225" customWidth="1"/>
    <col min="14858" max="14858" width="10.7109375" style="225" customWidth="1"/>
    <col min="14859" max="15104" width="22.140625" style="225"/>
    <col min="15105" max="15105" width="21.140625" style="225" customWidth="1"/>
    <col min="15106" max="15106" width="19.85546875" style="225" customWidth="1"/>
    <col min="15107" max="15107" width="10" style="225" customWidth="1"/>
    <col min="15108" max="15108" width="15.85546875" style="225" bestFit="1" customWidth="1"/>
    <col min="15109" max="15109" width="17.7109375" style="225" customWidth="1"/>
    <col min="15110" max="15110" width="16" style="225" customWidth="1"/>
    <col min="15111" max="15111" width="15.28515625" style="225" customWidth="1"/>
    <col min="15112" max="15112" width="17.5703125" style="225" customWidth="1"/>
    <col min="15113" max="15113" width="19.7109375" style="225" customWidth="1"/>
    <col min="15114" max="15114" width="10.7109375" style="225" customWidth="1"/>
    <col min="15115" max="15360" width="22.140625" style="225"/>
    <col min="15361" max="15361" width="21.140625" style="225" customWidth="1"/>
    <col min="15362" max="15362" width="19.85546875" style="225" customWidth="1"/>
    <col min="15363" max="15363" width="10" style="225" customWidth="1"/>
    <col min="15364" max="15364" width="15.85546875" style="225" bestFit="1" customWidth="1"/>
    <col min="15365" max="15365" width="17.7109375" style="225" customWidth="1"/>
    <col min="15366" max="15366" width="16" style="225" customWidth="1"/>
    <col min="15367" max="15367" width="15.28515625" style="225" customWidth="1"/>
    <col min="15368" max="15368" width="17.5703125" style="225" customWidth="1"/>
    <col min="15369" max="15369" width="19.7109375" style="225" customWidth="1"/>
    <col min="15370" max="15370" width="10.7109375" style="225" customWidth="1"/>
    <col min="15371" max="15616" width="22.140625" style="225"/>
    <col min="15617" max="15617" width="21.140625" style="225" customWidth="1"/>
    <col min="15618" max="15618" width="19.85546875" style="225" customWidth="1"/>
    <col min="15619" max="15619" width="10" style="225" customWidth="1"/>
    <col min="15620" max="15620" width="15.85546875" style="225" bestFit="1" customWidth="1"/>
    <col min="15621" max="15621" width="17.7109375" style="225" customWidth="1"/>
    <col min="15622" max="15622" width="16" style="225" customWidth="1"/>
    <col min="15623" max="15623" width="15.28515625" style="225" customWidth="1"/>
    <col min="15624" max="15624" width="17.5703125" style="225" customWidth="1"/>
    <col min="15625" max="15625" width="19.7109375" style="225" customWidth="1"/>
    <col min="15626" max="15626" width="10.7109375" style="225" customWidth="1"/>
    <col min="15627" max="15872" width="22.140625" style="225"/>
    <col min="15873" max="15873" width="21.140625" style="225" customWidth="1"/>
    <col min="15874" max="15874" width="19.85546875" style="225" customWidth="1"/>
    <col min="15875" max="15875" width="10" style="225" customWidth="1"/>
    <col min="15876" max="15876" width="15.85546875" style="225" bestFit="1" customWidth="1"/>
    <col min="15877" max="15877" width="17.7109375" style="225" customWidth="1"/>
    <col min="15878" max="15878" width="16" style="225" customWidth="1"/>
    <col min="15879" max="15879" width="15.28515625" style="225" customWidth="1"/>
    <col min="15880" max="15880" width="17.5703125" style="225" customWidth="1"/>
    <col min="15881" max="15881" width="19.7109375" style="225" customWidth="1"/>
    <col min="15882" max="15882" width="10.7109375" style="225" customWidth="1"/>
    <col min="15883" max="16128" width="22.140625" style="225"/>
    <col min="16129" max="16129" width="21.140625" style="225" customWidth="1"/>
    <col min="16130" max="16130" width="19.85546875" style="225" customWidth="1"/>
    <col min="16131" max="16131" width="10" style="225" customWidth="1"/>
    <col min="16132" max="16132" width="15.85546875" style="225" bestFit="1" customWidth="1"/>
    <col min="16133" max="16133" width="17.7109375" style="225" customWidth="1"/>
    <col min="16134" max="16134" width="16" style="225" customWidth="1"/>
    <col min="16135" max="16135" width="15.28515625" style="225" customWidth="1"/>
    <col min="16136" max="16136" width="17.5703125" style="225" customWidth="1"/>
    <col min="16137" max="16137" width="19.7109375" style="225" customWidth="1"/>
    <col min="16138" max="16138" width="10.7109375" style="225" customWidth="1"/>
    <col min="16139" max="16384" width="22.140625" style="225"/>
  </cols>
  <sheetData>
    <row r="1" spans="1:10" ht="18.75" x14ac:dyDescent="0.25">
      <c r="A1" s="224" t="s">
        <v>3435</v>
      </c>
    </row>
    <row r="2" spans="1:10" ht="22.5" x14ac:dyDescent="0.25">
      <c r="A2" s="226" t="s">
        <v>3436</v>
      </c>
      <c r="B2" s="226"/>
      <c r="C2" s="226"/>
      <c r="D2" s="226"/>
      <c r="E2" s="226"/>
      <c r="F2" s="226"/>
      <c r="G2" s="226"/>
    </row>
    <row r="3" spans="1:10" ht="7.5" customHeight="1" x14ac:dyDescent="0.25"/>
    <row r="4" spans="1:10" ht="18.75" customHeight="1" x14ac:dyDescent="0.25">
      <c r="A4" s="854" t="s">
        <v>17</v>
      </c>
      <c r="B4" s="855"/>
    </row>
    <row r="5" spans="1:10" ht="36" customHeight="1" x14ac:dyDescent="0.25">
      <c r="A5" s="584" t="s">
        <v>3437</v>
      </c>
      <c r="B5" s="585">
        <f>FŐLAP!B4</f>
        <v>0</v>
      </c>
    </row>
    <row r="6" spans="1:10" ht="43.5" customHeight="1" x14ac:dyDescent="0.25">
      <c r="A6" s="856" t="s">
        <v>3438</v>
      </c>
      <c r="B6" s="856"/>
      <c r="C6" s="856"/>
      <c r="D6" s="856"/>
      <c r="E6" s="856"/>
      <c r="F6" s="856"/>
      <c r="G6" s="856"/>
      <c r="H6" s="856"/>
      <c r="I6" s="856"/>
      <c r="J6" s="856"/>
    </row>
    <row r="7" spans="1:10" ht="18.75" x14ac:dyDescent="0.25">
      <c r="B7" s="227"/>
      <c r="C7" s="227"/>
      <c r="D7" s="227"/>
      <c r="F7" s="228" t="s">
        <v>3439</v>
      </c>
      <c r="G7" s="227"/>
      <c r="H7" s="227"/>
      <c r="I7" s="227"/>
      <c r="J7" s="227"/>
    </row>
    <row r="8" spans="1:10" ht="40.5" customHeight="1" x14ac:dyDescent="0.25">
      <c r="A8" s="857" t="s">
        <v>3440</v>
      </c>
      <c r="B8" s="857"/>
      <c r="C8" s="857"/>
      <c r="D8" s="857"/>
      <c r="E8" s="857"/>
      <c r="F8" s="857"/>
      <c r="G8" s="857"/>
      <c r="H8" s="857"/>
      <c r="I8" s="857"/>
      <c r="J8" s="857"/>
    </row>
    <row r="9" spans="1:10" ht="9" customHeight="1" x14ac:dyDescent="0.25">
      <c r="A9" s="229"/>
      <c r="B9" s="229"/>
      <c r="C9" s="229"/>
      <c r="D9" s="229"/>
      <c r="E9" s="229"/>
      <c r="F9" s="229"/>
      <c r="G9" s="229"/>
      <c r="H9" s="229"/>
      <c r="I9" s="229"/>
      <c r="J9" s="229"/>
    </row>
    <row r="10" spans="1:10" ht="27" x14ac:dyDescent="0.25">
      <c r="D10" s="230" t="s">
        <v>3441</v>
      </c>
      <c r="E10" s="360"/>
      <c r="F10" s="231"/>
      <c r="G10" s="232" t="s">
        <v>3442</v>
      </c>
      <c r="H10" s="360"/>
    </row>
    <row r="11" spans="1:10" x14ac:dyDescent="0.25">
      <c r="C11" s="858"/>
      <c r="D11" s="858"/>
      <c r="E11" s="233"/>
      <c r="F11" s="233"/>
      <c r="G11" s="234"/>
    </row>
    <row r="12" spans="1:10" s="235" customFormat="1" ht="41.25" customHeight="1" x14ac:dyDescent="0.25">
      <c r="A12" s="859" t="s">
        <v>3443</v>
      </c>
      <c r="B12" s="860"/>
      <c r="C12" s="845">
        <f>FŐLAP!C11</f>
        <v>0</v>
      </c>
      <c r="D12" s="846"/>
      <c r="E12" s="846"/>
      <c r="F12" s="846"/>
      <c r="G12" s="846"/>
      <c r="H12" s="846"/>
      <c r="I12" s="846"/>
    </row>
    <row r="13" spans="1:10" s="235" customFormat="1" ht="18.75" x14ac:dyDescent="0.25">
      <c r="A13" s="843" t="s">
        <v>3444</v>
      </c>
      <c r="B13" s="844"/>
      <c r="C13" s="861">
        <f>FŐLAP!C13</f>
        <v>0</v>
      </c>
      <c r="D13" s="861"/>
      <c r="E13" s="861"/>
      <c r="F13" s="861"/>
      <c r="G13" s="861"/>
      <c r="H13" s="861"/>
      <c r="I13" s="861"/>
      <c r="J13" s="236"/>
    </row>
    <row r="14" spans="1:10" s="235" customFormat="1" ht="18.75" x14ac:dyDescent="0.25">
      <c r="A14" s="843" t="s">
        <v>3445</v>
      </c>
      <c r="B14" s="844"/>
      <c r="C14" s="845">
        <f>FŐLAP!C14</f>
        <v>0</v>
      </c>
      <c r="D14" s="846"/>
      <c r="E14" s="846"/>
      <c r="F14" s="846"/>
      <c r="G14" s="846"/>
      <c r="H14" s="846"/>
      <c r="I14" s="846"/>
      <c r="J14" s="236"/>
    </row>
    <row r="15" spans="1:10" s="235" customFormat="1" ht="18.75" x14ac:dyDescent="0.25">
      <c r="A15" s="843" t="s">
        <v>3446</v>
      </c>
      <c r="B15" s="844"/>
      <c r="C15" s="845">
        <f>FŐLAP!C16</f>
        <v>0</v>
      </c>
      <c r="D15" s="846"/>
      <c r="E15" s="846"/>
      <c r="F15" s="846"/>
      <c r="G15" s="846"/>
      <c r="H15" s="846"/>
      <c r="I15" s="846"/>
      <c r="J15" s="236"/>
    </row>
    <row r="16" spans="1:10" s="235" customFormat="1" ht="18.75" x14ac:dyDescent="0.25">
      <c r="A16" s="843" t="s">
        <v>3447</v>
      </c>
      <c r="B16" s="844"/>
      <c r="C16" s="845">
        <f>FŐLAP!C17</f>
        <v>0</v>
      </c>
      <c r="D16" s="846"/>
      <c r="E16" s="846"/>
      <c r="F16" s="846"/>
      <c r="G16" s="846"/>
      <c r="H16" s="846"/>
      <c r="I16" s="846"/>
      <c r="J16" s="236"/>
    </row>
    <row r="17" spans="1:10" s="235" customFormat="1" ht="18.75" x14ac:dyDescent="0.25">
      <c r="A17" s="843" t="s">
        <v>3448</v>
      </c>
      <c r="B17" s="844"/>
      <c r="C17" s="847"/>
      <c r="D17" s="847"/>
      <c r="E17" s="847"/>
      <c r="F17" s="847"/>
      <c r="G17" s="847"/>
      <c r="H17" s="847"/>
      <c r="I17" s="847"/>
      <c r="J17" s="236"/>
    </row>
    <row r="18" spans="1:10" s="238" customFormat="1" ht="20.25" x14ac:dyDescent="0.25">
      <c r="A18" s="848"/>
      <c r="B18" s="848"/>
      <c r="C18" s="849"/>
      <c r="D18" s="849"/>
      <c r="E18" s="849"/>
      <c r="F18" s="849"/>
      <c r="G18" s="849"/>
      <c r="H18" s="849"/>
      <c r="I18" s="237"/>
      <c r="J18" s="237"/>
    </row>
    <row r="19" spans="1:10" s="238" customFormat="1" ht="42" customHeight="1" x14ac:dyDescent="0.25">
      <c r="A19" s="852" t="s">
        <v>3449</v>
      </c>
      <c r="B19" s="852"/>
      <c r="C19" s="852"/>
      <c r="D19" s="850" t="s">
        <v>3450</v>
      </c>
      <c r="E19" s="851"/>
      <c r="F19" s="850" t="s">
        <v>3451</v>
      </c>
      <c r="G19" s="851"/>
    </row>
    <row r="20" spans="1:10" s="238" customFormat="1" ht="26.25" customHeight="1" x14ac:dyDescent="0.25">
      <c r="A20" s="853" t="s">
        <v>3471</v>
      </c>
      <c r="B20" s="853"/>
      <c r="C20" s="853"/>
      <c r="D20" s="830"/>
      <c r="E20" s="831"/>
      <c r="F20" s="830"/>
      <c r="G20" s="831"/>
    </row>
    <row r="21" spans="1:10" s="238" customFormat="1" ht="26.25" customHeight="1" x14ac:dyDescent="0.25">
      <c r="A21" s="853" t="s">
        <v>3472</v>
      </c>
      <c r="B21" s="853"/>
      <c r="C21" s="853"/>
      <c r="D21" s="830"/>
      <c r="E21" s="831"/>
      <c r="F21" s="830"/>
      <c r="G21" s="831"/>
    </row>
    <row r="22" spans="1:10" s="238" customFormat="1" ht="26.25" customHeight="1" x14ac:dyDescent="0.25">
      <c r="A22" s="853" t="s">
        <v>3473</v>
      </c>
      <c r="B22" s="853"/>
      <c r="C22" s="853"/>
      <c r="D22" s="830"/>
      <c r="E22" s="831"/>
      <c r="F22" s="830"/>
      <c r="G22" s="831"/>
    </row>
    <row r="23" spans="1:10" s="238" customFormat="1" ht="26.25" customHeight="1" x14ac:dyDescent="0.25">
      <c r="A23" s="853" t="s">
        <v>3474</v>
      </c>
      <c r="B23" s="853"/>
      <c r="C23" s="853"/>
      <c r="D23" s="830"/>
      <c r="E23" s="831"/>
      <c r="F23" s="830"/>
      <c r="G23" s="831"/>
    </row>
    <row r="24" spans="1:10" s="238" customFormat="1" ht="26.25" customHeight="1" x14ac:dyDescent="0.25">
      <c r="A24" s="853" t="s">
        <v>3475</v>
      </c>
      <c r="B24" s="853"/>
      <c r="C24" s="853"/>
      <c r="D24" s="830"/>
      <c r="E24" s="831"/>
      <c r="F24" s="830"/>
      <c r="G24" s="831"/>
    </row>
    <row r="25" spans="1:10" s="238" customFormat="1" ht="26.25" customHeight="1" x14ac:dyDescent="0.25">
      <c r="A25" s="853" t="s">
        <v>3476</v>
      </c>
      <c r="B25" s="853"/>
      <c r="C25" s="853"/>
      <c r="D25" s="830"/>
      <c r="E25" s="831"/>
      <c r="F25" s="830"/>
      <c r="G25" s="831"/>
    </row>
    <row r="26" spans="1:10" s="238" customFormat="1" ht="26.25" customHeight="1" x14ac:dyDescent="0.25">
      <c r="A26" s="853" t="s">
        <v>3477</v>
      </c>
      <c r="B26" s="853"/>
      <c r="C26" s="853"/>
      <c r="D26" s="830"/>
      <c r="E26" s="831"/>
      <c r="F26" s="830"/>
      <c r="G26" s="831"/>
    </row>
    <row r="27" spans="1:10" s="238" customFormat="1" ht="26.25" customHeight="1" x14ac:dyDescent="0.25">
      <c r="A27" s="853" t="s">
        <v>3478</v>
      </c>
      <c r="B27" s="853"/>
      <c r="C27" s="853"/>
      <c r="D27" s="830"/>
      <c r="E27" s="831"/>
      <c r="F27" s="830"/>
      <c r="G27" s="831"/>
    </row>
    <row r="28" spans="1:10" s="238" customFormat="1" ht="19.5" customHeight="1" x14ac:dyDescent="0.25">
      <c r="A28" s="355"/>
      <c r="B28" s="247"/>
      <c r="C28" s="248"/>
      <c r="D28" s="248"/>
      <c r="E28" s="277"/>
      <c r="F28" s="277"/>
      <c r="G28" s="277"/>
      <c r="H28" s="277"/>
      <c r="I28" s="239"/>
      <c r="J28" s="239"/>
    </row>
    <row r="29" spans="1:10" s="235" customFormat="1" ht="39" customHeight="1" x14ac:dyDescent="0.25">
      <c r="A29" s="823" t="s">
        <v>3452</v>
      </c>
      <c r="B29" s="823"/>
      <c r="C29" s="824"/>
      <c r="D29" s="824"/>
      <c r="E29" s="824"/>
      <c r="F29" s="824"/>
      <c r="G29" s="824"/>
      <c r="H29" s="824"/>
      <c r="I29" s="824"/>
    </row>
    <row r="30" spans="1:10" s="235" customFormat="1" ht="22.5" customHeight="1" x14ac:dyDescent="0.25">
      <c r="A30" s="825" t="s">
        <v>3453</v>
      </c>
      <c r="B30" s="825"/>
      <c r="C30" s="826"/>
      <c r="D30" s="826"/>
      <c r="E30" s="826"/>
      <c r="F30" s="826"/>
      <c r="G30" s="826"/>
      <c r="H30" s="826"/>
      <c r="I30" s="826"/>
    </row>
    <row r="31" spans="1:10" s="235" customFormat="1" ht="21.75" customHeight="1" x14ac:dyDescent="0.25">
      <c r="A31" s="825" t="s">
        <v>3454</v>
      </c>
      <c r="B31" s="825"/>
      <c r="C31" s="824"/>
      <c r="D31" s="824"/>
      <c r="E31" s="824"/>
      <c r="F31" s="824"/>
      <c r="G31" s="824"/>
      <c r="H31" s="824"/>
      <c r="I31" s="824"/>
    </row>
    <row r="32" spans="1:10" s="235" customFormat="1" ht="42" customHeight="1" thickBot="1" x14ac:dyDescent="0.3">
      <c r="A32" s="825" t="s">
        <v>3455</v>
      </c>
      <c r="B32" s="825"/>
      <c r="C32" s="841"/>
      <c r="D32" s="824"/>
      <c r="E32" s="824"/>
      <c r="F32" s="824"/>
      <c r="G32" s="824"/>
      <c r="H32" s="824"/>
      <c r="I32" s="824"/>
    </row>
    <row r="33" spans="1:9" s="240" customFormat="1" ht="87" customHeight="1" thickTop="1" thickBot="1" x14ac:dyDescent="0.3">
      <c r="A33" s="832" t="s">
        <v>3456</v>
      </c>
      <c r="B33" s="833"/>
      <c r="C33" s="311"/>
      <c r="D33" s="828"/>
      <c r="E33" s="828"/>
      <c r="F33" s="828"/>
      <c r="G33" s="828"/>
      <c r="H33" s="828"/>
      <c r="I33" s="829"/>
    </row>
    <row r="34" spans="1:9" s="240" customFormat="1" ht="53.25" customHeight="1" thickTop="1" x14ac:dyDescent="0.25">
      <c r="A34" s="241"/>
      <c r="B34" s="241"/>
      <c r="C34" s="242"/>
      <c r="D34" s="242"/>
      <c r="E34" s="242"/>
      <c r="F34" s="242"/>
      <c r="G34" s="242"/>
      <c r="H34" s="243"/>
      <c r="I34" s="354"/>
    </row>
    <row r="35" spans="1:9" s="240" customFormat="1" ht="20.25" x14ac:dyDescent="0.25">
      <c r="A35" s="241"/>
      <c r="B35" s="241"/>
      <c r="C35" s="242"/>
      <c r="D35" s="242"/>
      <c r="E35" s="242"/>
      <c r="F35" s="242"/>
      <c r="G35" s="242"/>
      <c r="H35" s="842" t="s">
        <v>3457</v>
      </c>
      <c r="I35" s="842"/>
    </row>
    <row r="36" spans="1:9" s="240" customFormat="1" ht="20.25" x14ac:dyDescent="0.25">
      <c r="A36" s="241"/>
      <c r="B36" s="241"/>
      <c r="C36" s="242"/>
      <c r="D36" s="242"/>
      <c r="E36" s="242"/>
      <c r="F36" s="242"/>
      <c r="G36" s="242"/>
      <c r="H36" s="835" t="s">
        <v>3458</v>
      </c>
      <c r="I36" s="835"/>
    </row>
    <row r="37" spans="1:9" s="240" customFormat="1" ht="8.25" customHeight="1" x14ac:dyDescent="0.25">
      <c r="A37" s="241"/>
      <c r="B37" s="241"/>
      <c r="C37" s="242"/>
      <c r="D37" s="242"/>
      <c r="E37" s="242"/>
      <c r="F37" s="242"/>
      <c r="G37" s="242"/>
      <c r="H37" s="357"/>
      <c r="I37" s="357"/>
    </row>
    <row r="38" spans="1:9" s="240" customFormat="1" ht="42" customHeight="1" x14ac:dyDescent="0.25">
      <c r="A38" s="823" t="s">
        <v>3459</v>
      </c>
      <c r="B38" s="823"/>
      <c r="C38" s="824"/>
      <c r="D38" s="824"/>
      <c r="E38" s="824"/>
      <c r="F38" s="824"/>
      <c r="G38" s="824"/>
      <c r="H38" s="824"/>
      <c r="I38" s="824"/>
    </row>
    <row r="39" spans="1:9" s="240" customFormat="1" ht="21" customHeight="1" x14ac:dyDescent="0.25">
      <c r="A39" s="840" t="s">
        <v>3453</v>
      </c>
      <c r="B39" s="840"/>
      <c r="C39" s="826"/>
      <c r="D39" s="826"/>
      <c r="E39" s="826"/>
      <c r="F39" s="826"/>
      <c r="G39" s="826"/>
      <c r="H39" s="826"/>
      <c r="I39" s="826"/>
    </row>
    <row r="40" spans="1:9" s="240" customFormat="1" ht="18.75" x14ac:dyDescent="0.25">
      <c r="A40" s="840" t="s">
        <v>3454</v>
      </c>
      <c r="B40" s="840"/>
      <c r="C40" s="824"/>
      <c r="D40" s="824"/>
      <c r="E40" s="824"/>
      <c r="F40" s="824"/>
      <c r="G40" s="824"/>
      <c r="H40" s="824"/>
      <c r="I40" s="824"/>
    </row>
    <row r="41" spans="1:9" s="240" customFormat="1" ht="45" customHeight="1" thickBot="1" x14ac:dyDescent="0.3">
      <c r="A41" s="838" t="s">
        <v>3455</v>
      </c>
      <c r="B41" s="839"/>
      <c r="C41" s="824"/>
      <c r="D41" s="824"/>
      <c r="E41" s="824"/>
      <c r="F41" s="824"/>
      <c r="G41" s="824"/>
      <c r="H41" s="824"/>
      <c r="I41" s="824"/>
    </row>
    <row r="42" spans="1:9" s="240" customFormat="1" ht="87" customHeight="1" thickTop="1" thickBot="1" x14ac:dyDescent="0.3">
      <c r="A42" s="832" t="s">
        <v>3456</v>
      </c>
      <c r="B42" s="833"/>
      <c r="C42" s="311"/>
      <c r="D42" s="828"/>
      <c r="E42" s="828"/>
      <c r="F42" s="828"/>
      <c r="G42" s="828"/>
      <c r="H42" s="828"/>
      <c r="I42" s="829"/>
    </row>
    <row r="43" spans="1:9" s="240" customFormat="1" ht="48.75" customHeight="1" thickTop="1" x14ac:dyDescent="0.25">
      <c r="A43" s="241"/>
      <c r="B43" s="241"/>
      <c r="C43" s="242"/>
      <c r="D43" s="242"/>
      <c r="E43" s="242"/>
      <c r="F43" s="242"/>
      <c r="G43" s="242"/>
      <c r="H43" s="243"/>
      <c r="I43" s="354"/>
    </row>
    <row r="44" spans="1:9" s="240" customFormat="1" ht="45" customHeight="1" x14ac:dyDescent="0.25">
      <c r="A44" s="241"/>
      <c r="B44" s="241"/>
      <c r="C44" s="242"/>
      <c r="D44" s="242"/>
      <c r="E44" s="242"/>
      <c r="F44" s="242"/>
      <c r="G44" s="242"/>
      <c r="H44" s="834" t="s">
        <v>3460</v>
      </c>
      <c r="I44" s="834"/>
    </row>
    <row r="45" spans="1:9" s="240" customFormat="1" ht="20.25" x14ac:dyDescent="0.25">
      <c r="A45" s="241"/>
      <c r="B45" s="241"/>
      <c r="C45" s="242"/>
      <c r="D45" s="242"/>
      <c r="E45" s="242"/>
      <c r="F45" s="242"/>
      <c r="G45" s="242"/>
      <c r="H45" s="835" t="s">
        <v>3458</v>
      </c>
      <c r="I45" s="835"/>
    </row>
    <row r="46" spans="1:9" s="240" customFormat="1" ht="10.5" customHeight="1" x14ac:dyDescent="0.25">
      <c r="A46" s="241"/>
      <c r="B46" s="241"/>
      <c r="C46" s="242"/>
      <c r="D46" s="242"/>
      <c r="E46" s="242"/>
      <c r="F46" s="242"/>
      <c r="G46" s="242"/>
      <c r="H46" s="357"/>
      <c r="I46" s="357"/>
    </row>
    <row r="47" spans="1:9" s="240" customFormat="1" ht="39" customHeight="1" x14ac:dyDescent="0.25">
      <c r="A47" s="823" t="s">
        <v>3461</v>
      </c>
      <c r="B47" s="823"/>
      <c r="C47" s="824"/>
      <c r="D47" s="824"/>
      <c r="E47" s="824"/>
      <c r="F47" s="824"/>
      <c r="G47" s="824"/>
      <c r="H47" s="824"/>
      <c r="I47" s="824"/>
    </row>
    <row r="48" spans="1:9" s="240" customFormat="1" ht="18.75" x14ac:dyDescent="0.25">
      <c r="A48" s="825" t="s">
        <v>3453</v>
      </c>
      <c r="B48" s="825"/>
      <c r="C48" s="826"/>
      <c r="D48" s="826"/>
      <c r="E48" s="826"/>
      <c r="F48" s="826"/>
      <c r="G48" s="826"/>
      <c r="H48" s="826"/>
      <c r="I48" s="826"/>
    </row>
    <row r="49" spans="1:10" s="240" customFormat="1" ht="18.75" x14ac:dyDescent="0.25">
      <c r="A49" s="825" t="s">
        <v>3454</v>
      </c>
      <c r="B49" s="825"/>
      <c r="C49" s="824"/>
      <c r="D49" s="824"/>
      <c r="E49" s="824"/>
      <c r="F49" s="824"/>
      <c r="G49" s="824"/>
      <c r="H49" s="824"/>
      <c r="I49" s="824"/>
    </row>
    <row r="50" spans="1:10" s="240" customFormat="1" ht="36" customHeight="1" thickBot="1" x14ac:dyDescent="0.3">
      <c r="A50" s="825" t="s">
        <v>3455</v>
      </c>
      <c r="B50" s="825"/>
      <c r="C50" s="824"/>
      <c r="D50" s="824"/>
      <c r="E50" s="824"/>
      <c r="F50" s="824"/>
      <c r="G50" s="824"/>
      <c r="H50" s="824"/>
      <c r="I50" s="824"/>
    </row>
    <row r="51" spans="1:10" s="240" customFormat="1" ht="84" customHeight="1" thickTop="1" thickBot="1" x14ac:dyDescent="0.3">
      <c r="A51" s="832" t="s">
        <v>3456</v>
      </c>
      <c r="B51" s="833"/>
      <c r="C51" s="311"/>
      <c r="D51" s="828"/>
      <c r="E51" s="828"/>
      <c r="F51" s="828"/>
      <c r="G51" s="828"/>
      <c r="H51" s="828"/>
      <c r="I51" s="829"/>
    </row>
    <row r="52" spans="1:10" s="240" customFormat="1" ht="46.5" customHeight="1" thickTop="1" x14ac:dyDescent="0.25">
      <c r="A52" s="241"/>
      <c r="B52" s="241"/>
      <c r="C52" s="242"/>
      <c r="D52" s="242"/>
      <c r="E52" s="242"/>
      <c r="F52" s="242"/>
      <c r="G52" s="242"/>
      <c r="H52" s="243"/>
      <c r="I52" s="354"/>
    </row>
    <row r="53" spans="1:10" s="240" customFormat="1" ht="38.25" customHeight="1" x14ac:dyDescent="0.25">
      <c r="A53" s="241"/>
      <c r="B53" s="241"/>
      <c r="C53" s="242"/>
      <c r="D53" s="242"/>
      <c r="E53" s="242"/>
      <c r="F53" s="242"/>
      <c r="G53" s="242"/>
      <c r="H53" s="834" t="s">
        <v>3462</v>
      </c>
      <c r="I53" s="834"/>
    </row>
    <row r="54" spans="1:10" s="240" customFormat="1" ht="20.25" x14ac:dyDescent="0.25">
      <c r="A54" s="241"/>
      <c r="B54" s="241"/>
      <c r="C54" s="242"/>
      <c r="D54" s="242"/>
      <c r="E54" s="242"/>
      <c r="F54" s="242"/>
      <c r="G54" s="242"/>
      <c r="H54" s="835" t="s">
        <v>3458</v>
      </c>
      <c r="I54" s="835"/>
    </row>
    <row r="55" spans="1:10" s="240" customFormat="1" ht="20.25" x14ac:dyDescent="0.25">
      <c r="A55" s="241"/>
      <c r="B55" s="241"/>
      <c r="C55" s="242"/>
      <c r="D55" s="242"/>
      <c r="E55" s="242"/>
      <c r="F55" s="242"/>
      <c r="G55" s="242"/>
      <c r="H55" s="357"/>
      <c r="I55" s="357"/>
    </row>
    <row r="56" spans="1:10" s="240" customFormat="1" ht="37.5" customHeight="1" x14ac:dyDescent="0.25">
      <c r="A56" s="823" t="s">
        <v>3463</v>
      </c>
      <c r="B56" s="823"/>
      <c r="C56" s="824"/>
      <c r="D56" s="824"/>
      <c r="E56" s="824"/>
      <c r="F56" s="824"/>
      <c r="G56" s="824"/>
      <c r="H56" s="824"/>
      <c r="I56" s="824"/>
    </row>
    <row r="57" spans="1:10" s="240" customFormat="1" ht="18.75" x14ac:dyDescent="0.25">
      <c r="A57" s="825" t="s">
        <v>3453</v>
      </c>
      <c r="B57" s="825"/>
      <c r="C57" s="826"/>
      <c r="D57" s="826"/>
      <c r="E57" s="826"/>
      <c r="F57" s="826"/>
      <c r="G57" s="826"/>
      <c r="H57" s="826"/>
      <c r="I57" s="826"/>
    </row>
    <row r="58" spans="1:10" s="240" customFormat="1" ht="18.75" x14ac:dyDescent="0.25">
      <c r="A58" s="825" t="s">
        <v>3454</v>
      </c>
      <c r="B58" s="825"/>
      <c r="C58" s="824"/>
      <c r="D58" s="824"/>
      <c r="E58" s="824"/>
      <c r="F58" s="824"/>
      <c r="G58" s="824"/>
      <c r="H58" s="824"/>
      <c r="I58" s="824"/>
    </row>
    <row r="59" spans="1:10" s="240" customFormat="1" ht="39" customHeight="1" thickBot="1" x14ac:dyDescent="0.3">
      <c r="A59" s="825" t="s">
        <v>3455</v>
      </c>
      <c r="B59" s="825"/>
      <c r="C59" s="824"/>
      <c r="D59" s="824"/>
      <c r="E59" s="824"/>
      <c r="F59" s="824"/>
      <c r="G59" s="824"/>
      <c r="H59" s="824"/>
      <c r="I59" s="824"/>
    </row>
    <row r="60" spans="1:10" s="240" customFormat="1" ht="82.5" customHeight="1" thickTop="1" thickBot="1" x14ac:dyDescent="0.3">
      <c r="A60" s="832" t="s">
        <v>3456</v>
      </c>
      <c r="B60" s="833"/>
      <c r="C60" s="311"/>
      <c r="D60" s="828"/>
      <c r="E60" s="828"/>
      <c r="F60" s="828"/>
      <c r="G60" s="828"/>
      <c r="H60" s="828"/>
      <c r="I60" s="829"/>
    </row>
    <row r="61" spans="1:10" s="240" customFormat="1" ht="44.25" customHeight="1" thickTop="1" x14ac:dyDescent="0.25">
      <c r="A61" s="241"/>
      <c r="B61" s="241"/>
      <c r="C61" s="242"/>
      <c r="D61" s="242"/>
      <c r="E61" s="242"/>
      <c r="F61" s="242"/>
      <c r="G61" s="242"/>
      <c r="H61" s="243"/>
      <c r="I61" s="354"/>
      <c r="J61" s="278"/>
    </row>
    <row r="62" spans="1:10" s="240" customFormat="1" ht="42.75" customHeight="1" x14ac:dyDescent="0.25">
      <c r="A62" s="241"/>
      <c r="B62" s="241"/>
      <c r="C62" s="242"/>
      <c r="D62" s="242"/>
      <c r="E62" s="242"/>
      <c r="F62" s="242"/>
      <c r="G62" s="242"/>
      <c r="H62" s="834" t="s">
        <v>3464</v>
      </c>
      <c r="I62" s="834"/>
      <c r="J62" s="278"/>
    </row>
    <row r="63" spans="1:10" s="240" customFormat="1" ht="20.25" x14ac:dyDescent="0.25">
      <c r="A63" s="241"/>
      <c r="B63" s="241"/>
      <c r="C63" s="242"/>
      <c r="D63" s="242"/>
      <c r="E63" s="242"/>
      <c r="F63" s="242"/>
      <c r="G63" s="242"/>
      <c r="H63" s="835" t="s">
        <v>3458</v>
      </c>
      <c r="I63" s="835"/>
      <c r="J63" s="278"/>
    </row>
    <row r="64" spans="1:10" s="240" customFormat="1" ht="15" customHeight="1" x14ac:dyDescent="0.25">
      <c r="A64" s="241"/>
      <c r="B64" s="241"/>
      <c r="C64" s="242"/>
      <c r="D64" s="242"/>
      <c r="E64" s="242"/>
      <c r="F64" s="242"/>
      <c r="G64" s="242"/>
      <c r="H64" s="357"/>
      <c r="I64" s="357"/>
      <c r="J64" s="278"/>
    </row>
    <row r="65" spans="1:9" s="240" customFormat="1" ht="35.25" customHeight="1" x14ac:dyDescent="0.25">
      <c r="A65" s="823" t="s">
        <v>3465</v>
      </c>
      <c r="B65" s="823"/>
      <c r="C65" s="824"/>
      <c r="D65" s="824"/>
      <c r="E65" s="824"/>
      <c r="F65" s="824"/>
      <c r="G65" s="824"/>
      <c r="H65" s="824"/>
      <c r="I65" s="824"/>
    </row>
    <row r="66" spans="1:9" s="240" customFormat="1" ht="18.75" x14ac:dyDescent="0.25">
      <c r="A66" s="825" t="s">
        <v>3453</v>
      </c>
      <c r="B66" s="825"/>
      <c r="C66" s="826"/>
      <c r="D66" s="826"/>
      <c r="E66" s="826"/>
      <c r="F66" s="826"/>
      <c r="G66" s="826"/>
      <c r="H66" s="826"/>
      <c r="I66" s="826"/>
    </row>
    <row r="67" spans="1:9" s="240" customFormat="1" ht="18.75" x14ac:dyDescent="0.25">
      <c r="A67" s="825" t="s">
        <v>3454</v>
      </c>
      <c r="B67" s="825"/>
      <c r="C67" s="827"/>
      <c r="D67" s="828"/>
      <c r="E67" s="828"/>
      <c r="F67" s="828"/>
      <c r="G67" s="828"/>
      <c r="H67" s="828"/>
      <c r="I67" s="829"/>
    </row>
    <row r="68" spans="1:9" s="240" customFormat="1" ht="42" customHeight="1" thickBot="1" x14ac:dyDescent="0.3">
      <c r="A68" s="825" t="s">
        <v>3455</v>
      </c>
      <c r="B68" s="825"/>
      <c r="C68" s="824"/>
      <c r="D68" s="824"/>
      <c r="E68" s="824"/>
      <c r="F68" s="824"/>
      <c r="G68" s="824"/>
      <c r="H68" s="824"/>
      <c r="I68" s="824"/>
    </row>
    <row r="69" spans="1:9" s="240" customFormat="1" ht="85.5" customHeight="1" thickTop="1" thickBot="1" x14ac:dyDescent="0.3">
      <c r="A69" s="832" t="s">
        <v>3456</v>
      </c>
      <c r="B69" s="833"/>
      <c r="C69" s="311"/>
      <c r="D69" s="828"/>
      <c r="E69" s="828"/>
      <c r="F69" s="828"/>
      <c r="G69" s="828"/>
      <c r="H69" s="828"/>
      <c r="I69" s="829"/>
    </row>
    <row r="70" spans="1:9" s="240" customFormat="1" ht="39.75" customHeight="1" thickTop="1" x14ac:dyDescent="0.25">
      <c r="A70" s="241"/>
      <c r="B70" s="241"/>
      <c r="C70" s="242"/>
      <c r="D70" s="242"/>
      <c r="E70" s="242"/>
      <c r="F70" s="242"/>
      <c r="G70" s="242"/>
      <c r="H70" s="243"/>
      <c r="I70" s="354"/>
    </row>
    <row r="71" spans="1:9" s="240" customFormat="1" ht="48" customHeight="1" x14ac:dyDescent="0.25">
      <c r="A71" s="241"/>
      <c r="B71" s="241"/>
      <c r="C71" s="242"/>
      <c r="D71" s="242"/>
      <c r="E71" s="242"/>
      <c r="F71" s="242"/>
      <c r="G71" s="242"/>
      <c r="H71" s="834" t="s">
        <v>3466</v>
      </c>
      <c r="I71" s="834"/>
    </row>
    <row r="72" spans="1:9" s="240" customFormat="1" ht="18" customHeight="1" x14ac:dyDescent="0.25">
      <c r="A72" s="241"/>
      <c r="B72" s="241"/>
      <c r="C72" s="242"/>
      <c r="D72" s="242"/>
      <c r="E72" s="242"/>
      <c r="F72" s="242"/>
      <c r="G72" s="242"/>
      <c r="H72" s="835" t="s">
        <v>3458</v>
      </c>
      <c r="I72" s="835"/>
    </row>
    <row r="73" spans="1:9" s="240" customFormat="1" ht="12" customHeight="1" x14ac:dyDescent="0.25">
      <c r="A73" s="241"/>
      <c r="B73" s="241"/>
      <c r="C73" s="242"/>
      <c r="D73" s="242"/>
      <c r="E73" s="242"/>
      <c r="F73" s="242"/>
      <c r="G73" s="242"/>
      <c r="H73" s="357"/>
      <c r="I73" s="357"/>
    </row>
    <row r="74" spans="1:9" ht="18" customHeight="1" x14ac:dyDescent="0.25">
      <c r="A74" s="2" t="s">
        <v>3467</v>
      </c>
      <c r="B74" s="2"/>
      <c r="C74" s="2"/>
      <c r="D74" s="2"/>
      <c r="E74" s="2"/>
      <c r="F74" s="2"/>
      <c r="G74" s="4"/>
      <c r="H74" s="238"/>
      <c r="I74" s="238"/>
    </row>
    <row r="75" spans="1:9" ht="18" customHeight="1" x14ac:dyDescent="0.25">
      <c r="A75" s="2" t="s">
        <v>3468</v>
      </c>
      <c r="B75" s="2"/>
      <c r="C75" s="2"/>
      <c r="D75" s="2"/>
      <c r="E75" s="2"/>
      <c r="F75" s="244"/>
      <c r="G75" s="4"/>
      <c r="H75" s="238"/>
      <c r="I75" s="245"/>
    </row>
    <row r="76" spans="1:9" ht="10.5" customHeight="1" x14ac:dyDescent="0.25">
      <c r="A76" s="2"/>
      <c r="B76" s="2"/>
      <c r="C76" s="2"/>
      <c r="D76" s="2"/>
      <c r="E76" s="2"/>
      <c r="F76" s="244"/>
      <c r="G76" s="2"/>
      <c r="I76" s="83"/>
    </row>
    <row r="77" spans="1:9" ht="44.25" customHeight="1" x14ac:dyDescent="0.3">
      <c r="A77" s="195" t="s">
        <v>3469</v>
      </c>
      <c r="B77" s="836"/>
      <c r="C77" s="836"/>
      <c r="F77" s="238"/>
      <c r="H77" s="834" t="s">
        <v>3470</v>
      </c>
      <c r="I77" s="834"/>
    </row>
    <row r="78" spans="1:9" ht="18.75" x14ac:dyDescent="0.25">
      <c r="F78" s="837"/>
      <c r="G78" s="837"/>
      <c r="H78" s="835" t="s">
        <v>3458</v>
      </c>
      <c r="I78" s="835"/>
    </row>
  </sheetData>
  <sheetProtection password="B358" sheet="1" objects="1" scenarios="1" selectLockedCells="1"/>
  <mergeCells count="109">
    <mergeCell ref="A4:B4"/>
    <mergeCell ref="A6:J6"/>
    <mergeCell ref="A8:J8"/>
    <mergeCell ref="C11:D11"/>
    <mergeCell ref="A12:B12"/>
    <mergeCell ref="C12:I12"/>
    <mergeCell ref="A29:B29"/>
    <mergeCell ref="C29:I29"/>
    <mergeCell ref="A30:B30"/>
    <mergeCell ref="C30:I30"/>
    <mergeCell ref="A22:C22"/>
    <mergeCell ref="A23:C23"/>
    <mergeCell ref="A24:C24"/>
    <mergeCell ref="A25:C25"/>
    <mergeCell ref="A26:C26"/>
    <mergeCell ref="A27:C27"/>
    <mergeCell ref="A13:B13"/>
    <mergeCell ref="C13:I13"/>
    <mergeCell ref="A14:B14"/>
    <mergeCell ref="C14:I14"/>
    <mergeCell ref="A15:B15"/>
    <mergeCell ref="C15:I15"/>
    <mergeCell ref="A31:B31"/>
    <mergeCell ref="C31:I31"/>
    <mergeCell ref="A16:B16"/>
    <mergeCell ref="C16:I16"/>
    <mergeCell ref="A17:B17"/>
    <mergeCell ref="C17:I17"/>
    <mergeCell ref="A18:B18"/>
    <mergeCell ref="C18:H18"/>
    <mergeCell ref="F19:G19"/>
    <mergeCell ref="F20:G20"/>
    <mergeCell ref="D19:E19"/>
    <mergeCell ref="D20:E20"/>
    <mergeCell ref="D23:E23"/>
    <mergeCell ref="D24:E24"/>
    <mergeCell ref="D25:E25"/>
    <mergeCell ref="D26:E26"/>
    <mergeCell ref="D27:E27"/>
    <mergeCell ref="A19:C19"/>
    <mergeCell ref="A20:C20"/>
    <mergeCell ref="A21:C21"/>
    <mergeCell ref="A38:B38"/>
    <mergeCell ref="C38:I38"/>
    <mergeCell ref="A39:B39"/>
    <mergeCell ref="C39:I39"/>
    <mergeCell ref="A40:B40"/>
    <mergeCell ref="C40:I40"/>
    <mergeCell ref="A32:B32"/>
    <mergeCell ref="C32:I32"/>
    <mergeCell ref="A33:B33"/>
    <mergeCell ref="D33:I33"/>
    <mergeCell ref="H35:I35"/>
    <mergeCell ref="H36:I36"/>
    <mergeCell ref="A47:B47"/>
    <mergeCell ref="C47:I47"/>
    <mergeCell ref="A48:B48"/>
    <mergeCell ref="C48:I48"/>
    <mergeCell ref="A49:B49"/>
    <mergeCell ref="C49:I49"/>
    <mergeCell ref="A41:B41"/>
    <mergeCell ref="C41:I41"/>
    <mergeCell ref="A42:B42"/>
    <mergeCell ref="D42:I42"/>
    <mergeCell ref="H44:I44"/>
    <mergeCell ref="H45:I45"/>
    <mergeCell ref="C57:I57"/>
    <mergeCell ref="A58:B58"/>
    <mergeCell ref="C58:I58"/>
    <mergeCell ref="A50:B50"/>
    <mergeCell ref="C50:I50"/>
    <mergeCell ref="A51:B51"/>
    <mergeCell ref="D51:I51"/>
    <mergeCell ref="H53:I53"/>
    <mergeCell ref="H54:I54"/>
    <mergeCell ref="B77:C77"/>
    <mergeCell ref="H77:I77"/>
    <mergeCell ref="F78:G78"/>
    <mergeCell ref="H78:I78"/>
    <mergeCell ref="A68:B68"/>
    <mergeCell ref="C68:I68"/>
    <mergeCell ref="A69:B69"/>
    <mergeCell ref="D69:I69"/>
    <mergeCell ref="H71:I71"/>
    <mergeCell ref="H72:I72"/>
    <mergeCell ref="A65:B65"/>
    <mergeCell ref="C65:I65"/>
    <mergeCell ref="A66:B66"/>
    <mergeCell ref="C66:I66"/>
    <mergeCell ref="A67:B67"/>
    <mergeCell ref="C67:I67"/>
    <mergeCell ref="A59:B59"/>
    <mergeCell ref="C59:I59"/>
    <mergeCell ref="F21:G21"/>
    <mergeCell ref="F22:G22"/>
    <mergeCell ref="F23:G23"/>
    <mergeCell ref="F24:G24"/>
    <mergeCell ref="F25:G25"/>
    <mergeCell ref="F26:G26"/>
    <mergeCell ref="F27:G27"/>
    <mergeCell ref="D21:E21"/>
    <mergeCell ref="D22:E22"/>
    <mergeCell ref="A60:B60"/>
    <mergeCell ref="D60:I60"/>
    <mergeCell ref="H62:I62"/>
    <mergeCell ref="H63:I63"/>
    <mergeCell ref="A56:B56"/>
    <mergeCell ref="C56:I56"/>
    <mergeCell ref="A57:B57"/>
  </mergeCells>
  <dataValidations count="12">
    <dataValidation type="date" allowBlank="1" showErrorMessage="1" errorTitle="Tájékoztatás" error="A beírt dátum 2013.01.01 és 2014.12.31 közé kell, hogy essen._x000a__x000a_Kattintson a Mégse gombra és adja meg a helyes értéket." sqref="B77:C77">
      <formula1>41275</formula1>
      <formula2>42004</formula2>
    </dataValidation>
    <dataValidation type="date" allowBlank="1" showErrorMessage="1" errorTitle="Tájékoztatás" error="A beírt dátum 2012.01.01 és 2014.12.31 közé kell, hogy essen._x000a__x000a_Kattintson a Mégse gombra és adja meg a helyes értéket." sqref="WVJ983117:WVK983117 IX77:IY77 ST77:SU77 ACP77:ACQ77 AML77:AMM77 AWH77:AWI77 BGD77:BGE77 BPZ77:BQA77 BZV77:BZW77 CJR77:CJS77 CTN77:CTO77 DDJ77:DDK77 DNF77:DNG77 DXB77:DXC77 EGX77:EGY77 EQT77:EQU77 FAP77:FAQ77 FKL77:FKM77 FUH77:FUI77 GED77:GEE77 GNZ77:GOA77 GXV77:GXW77 HHR77:HHS77 HRN77:HRO77 IBJ77:IBK77 ILF77:ILG77 IVB77:IVC77 JEX77:JEY77 JOT77:JOU77 JYP77:JYQ77 KIL77:KIM77 KSH77:KSI77 LCD77:LCE77 LLZ77:LMA77 LVV77:LVW77 MFR77:MFS77 MPN77:MPO77 MZJ77:MZK77 NJF77:NJG77 NTB77:NTC77 OCX77:OCY77 OMT77:OMU77 OWP77:OWQ77 PGL77:PGM77 PQH77:PQI77 QAD77:QAE77 QJZ77:QKA77 QTV77:QTW77 RDR77:RDS77 RNN77:RNO77 RXJ77:RXK77 SHF77:SHG77 SRB77:SRC77 TAX77:TAY77 TKT77:TKU77 TUP77:TUQ77 UEL77:UEM77 UOH77:UOI77 UYD77:UYE77 VHZ77:VIA77 VRV77:VRW77 WBR77:WBS77 WLN77:WLO77 WVJ77:WVK77 B65613:C65613 IX65613:IY65613 ST65613:SU65613 ACP65613:ACQ65613 AML65613:AMM65613 AWH65613:AWI65613 BGD65613:BGE65613 BPZ65613:BQA65613 BZV65613:BZW65613 CJR65613:CJS65613 CTN65613:CTO65613 DDJ65613:DDK65613 DNF65613:DNG65613 DXB65613:DXC65613 EGX65613:EGY65613 EQT65613:EQU65613 FAP65613:FAQ65613 FKL65613:FKM65613 FUH65613:FUI65613 GED65613:GEE65613 GNZ65613:GOA65613 GXV65613:GXW65613 HHR65613:HHS65613 HRN65613:HRO65613 IBJ65613:IBK65613 ILF65613:ILG65613 IVB65613:IVC65613 JEX65613:JEY65613 JOT65613:JOU65613 JYP65613:JYQ65613 KIL65613:KIM65613 KSH65613:KSI65613 LCD65613:LCE65613 LLZ65613:LMA65613 LVV65613:LVW65613 MFR65613:MFS65613 MPN65613:MPO65613 MZJ65613:MZK65613 NJF65613:NJG65613 NTB65613:NTC65613 OCX65613:OCY65613 OMT65613:OMU65613 OWP65613:OWQ65613 PGL65613:PGM65613 PQH65613:PQI65613 QAD65613:QAE65613 QJZ65613:QKA65613 QTV65613:QTW65613 RDR65613:RDS65613 RNN65613:RNO65613 RXJ65613:RXK65613 SHF65613:SHG65613 SRB65613:SRC65613 TAX65613:TAY65613 TKT65613:TKU65613 TUP65613:TUQ65613 UEL65613:UEM65613 UOH65613:UOI65613 UYD65613:UYE65613 VHZ65613:VIA65613 VRV65613:VRW65613 WBR65613:WBS65613 WLN65613:WLO65613 WVJ65613:WVK65613 B131149:C131149 IX131149:IY131149 ST131149:SU131149 ACP131149:ACQ131149 AML131149:AMM131149 AWH131149:AWI131149 BGD131149:BGE131149 BPZ131149:BQA131149 BZV131149:BZW131149 CJR131149:CJS131149 CTN131149:CTO131149 DDJ131149:DDK131149 DNF131149:DNG131149 DXB131149:DXC131149 EGX131149:EGY131149 EQT131149:EQU131149 FAP131149:FAQ131149 FKL131149:FKM131149 FUH131149:FUI131149 GED131149:GEE131149 GNZ131149:GOA131149 GXV131149:GXW131149 HHR131149:HHS131149 HRN131149:HRO131149 IBJ131149:IBK131149 ILF131149:ILG131149 IVB131149:IVC131149 JEX131149:JEY131149 JOT131149:JOU131149 JYP131149:JYQ131149 KIL131149:KIM131149 KSH131149:KSI131149 LCD131149:LCE131149 LLZ131149:LMA131149 LVV131149:LVW131149 MFR131149:MFS131149 MPN131149:MPO131149 MZJ131149:MZK131149 NJF131149:NJG131149 NTB131149:NTC131149 OCX131149:OCY131149 OMT131149:OMU131149 OWP131149:OWQ131149 PGL131149:PGM131149 PQH131149:PQI131149 QAD131149:QAE131149 QJZ131149:QKA131149 QTV131149:QTW131149 RDR131149:RDS131149 RNN131149:RNO131149 RXJ131149:RXK131149 SHF131149:SHG131149 SRB131149:SRC131149 TAX131149:TAY131149 TKT131149:TKU131149 TUP131149:TUQ131149 UEL131149:UEM131149 UOH131149:UOI131149 UYD131149:UYE131149 VHZ131149:VIA131149 VRV131149:VRW131149 WBR131149:WBS131149 WLN131149:WLO131149 WVJ131149:WVK131149 B196685:C196685 IX196685:IY196685 ST196685:SU196685 ACP196685:ACQ196685 AML196685:AMM196685 AWH196685:AWI196685 BGD196685:BGE196685 BPZ196685:BQA196685 BZV196685:BZW196685 CJR196685:CJS196685 CTN196685:CTO196685 DDJ196685:DDK196685 DNF196685:DNG196685 DXB196685:DXC196685 EGX196685:EGY196685 EQT196685:EQU196685 FAP196685:FAQ196685 FKL196685:FKM196685 FUH196685:FUI196685 GED196685:GEE196685 GNZ196685:GOA196685 GXV196685:GXW196685 HHR196685:HHS196685 HRN196685:HRO196685 IBJ196685:IBK196685 ILF196685:ILG196685 IVB196685:IVC196685 JEX196685:JEY196685 JOT196685:JOU196685 JYP196685:JYQ196685 KIL196685:KIM196685 KSH196685:KSI196685 LCD196685:LCE196685 LLZ196685:LMA196685 LVV196685:LVW196685 MFR196685:MFS196685 MPN196685:MPO196685 MZJ196685:MZK196685 NJF196685:NJG196685 NTB196685:NTC196685 OCX196685:OCY196685 OMT196685:OMU196685 OWP196685:OWQ196685 PGL196685:PGM196685 PQH196685:PQI196685 QAD196685:QAE196685 QJZ196685:QKA196685 QTV196685:QTW196685 RDR196685:RDS196685 RNN196685:RNO196685 RXJ196685:RXK196685 SHF196685:SHG196685 SRB196685:SRC196685 TAX196685:TAY196685 TKT196685:TKU196685 TUP196685:TUQ196685 UEL196685:UEM196685 UOH196685:UOI196685 UYD196685:UYE196685 VHZ196685:VIA196685 VRV196685:VRW196685 WBR196685:WBS196685 WLN196685:WLO196685 WVJ196685:WVK196685 B262221:C262221 IX262221:IY262221 ST262221:SU262221 ACP262221:ACQ262221 AML262221:AMM262221 AWH262221:AWI262221 BGD262221:BGE262221 BPZ262221:BQA262221 BZV262221:BZW262221 CJR262221:CJS262221 CTN262221:CTO262221 DDJ262221:DDK262221 DNF262221:DNG262221 DXB262221:DXC262221 EGX262221:EGY262221 EQT262221:EQU262221 FAP262221:FAQ262221 FKL262221:FKM262221 FUH262221:FUI262221 GED262221:GEE262221 GNZ262221:GOA262221 GXV262221:GXW262221 HHR262221:HHS262221 HRN262221:HRO262221 IBJ262221:IBK262221 ILF262221:ILG262221 IVB262221:IVC262221 JEX262221:JEY262221 JOT262221:JOU262221 JYP262221:JYQ262221 KIL262221:KIM262221 KSH262221:KSI262221 LCD262221:LCE262221 LLZ262221:LMA262221 LVV262221:LVW262221 MFR262221:MFS262221 MPN262221:MPO262221 MZJ262221:MZK262221 NJF262221:NJG262221 NTB262221:NTC262221 OCX262221:OCY262221 OMT262221:OMU262221 OWP262221:OWQ262221 PGL262221:PGM262221 PQH262221:PQI262221 QAD262221:QAE262221 QJZ262221:QKA262221 QTV262221:QTW262221 RDR262221:RDS262221 RNN262221:RNO262221 RXJ262221:RXK262221 SHF262221:SHG262221 SRB262221:SRC262221 TAX262221:TAY262221 TKT262221:TKU262221 TUP262221:TUQ262221 UEL262221:UEM262221 UOH262221:UOI262221 UYD262221:UYE262221 VHZ262221:VIA262221 VRV262221:VRW262221 WBR262221:WBS262221 WLN262221:WLO262221 WVJ262221:WVK262221 B327757:C327757 IX327757:IY327757 ST327757:SU327757 ACP327757:ACQ327757 AML327757:AMM327757 AWH327757:AWI327757 BGD327757:BGE327757 BPZ327757:BQA327757 BZV327757:BZW327757 CJR327757:CJS327757 CTN327757:CTO327757 DDJ327757:DDK327757 DNF327757:DNG327757 DXB327757:DXC327757 EGX327757:EGY327757 EQT327757:EQU327757 FAP327757:FAQ327757 FKL327757:FKM327757 FUH327757:FUI327757 GED327757:GEE327757 GNZ327757:GOA327757 GXV327757:GXW327757 HHR327757:HHS327757 HRN327757:HRO327757 IBJ327757:IBK327757 ILF327757:ILG327757 IVB327757:IVC327757 JEX327757:JEY327757 JOT327757:JOU327757 JYP327757:JYQ327757 KIL327757:KIM327757 KSH327757:KSI327757 LCD327757:LCE327757 LLZ327757:LMA327757 LVV327757:LVW327757 MFR327757:MFS327757 MPN327757:MPO327757 MZJ327757:MZK327757 NJF327757:NJG327757 NTB327757:NTC327757 OCX327757:OCY327757 OMT327757:OMU327757 OWP327757:OWQ327757 PGL327757:PGM327757 PQH327757:PQI327757 QAD327757:QAE327757 QJZ327757:QKA327757 QTV327757:QTW327757 RDR327757:RDS327757 RNN327757:RNO327757 RXJ327757:RXK327757 SHF327757:SHG327757 SRB327757:SRC327757 TAX327757:TAY327757 TKT327757:TKU327757 TUP327757:TUQ327757 UEL327757:UEM327757 UOH327757:UOI327757 UYD327757:UYE327757 VHZ327757:VIA327757 VRV327757:VRW327757 WBR327757:WBS327757 WLN327757:WLO327757 WVJ327757:WVK327757 B393293:C393293 IX393293:IY393293 ST393293:SU393293 ACP393293:ACQ393293 AML393293:AMM393293 AWH393293:AWI393293 BGD393293:BGE393293 BPZ393293:BQA393293 BZV393293:BZW393293 CJR393293:CJS393293 CTN393293:CTO393293 DDJ393293:DDK393293 DNF393293:DNG393293 DXB393293:DXC393293 EGX393293:EGY393293 EQT393293:EQU393293 FAP393293:FAQ393293 FKL393293:FKM393293 FUH393293:FUI393293 GED393293:GEE393293 GNZ393293:GOA393293 GXV393293:GXW393293 HHR393293:HHS393293 HRN393293:HRO393293 IBJ393293:IBK393293 ILF393293:ILG393293 IVB393293:IVC393293 JEX393293:JEY393293 JOT393293:JOU393293 JYP393293:JYQ393293 KIL393293:KIM393293 KSH393293:KSI393293 LCD393293:LCE393293 LLZ393293:LMA393293 LVV393293:LVW393293 MFR393293:MFS393293 MPN393293:MPO393293 MZJ393293:MZK393293 NJF393293:NJG393293 NTB393293:NTC393293 OCX393293:OCY393293 OMT393293:OMU393293 OWP393293:OWQ393293 PGL393293:PGM393293 PQH393293:PQI393293 QAD393293:QAE393293 QJZ393293:QKA393293 QTV393293:QTW393293 RDR393293:RDS393293 RNN393293:RNO393293 RXJ393293:RXK393293 SHF393293:SHG393293 SRB393293:SRC393293 TAX393293:TAY393293 TKT393293:TKU393293 TUP393293:TUQ393293 UEL393293:UEM393293 UOH393293:UOI393293 UYD393293:UYE393293 VHZ393293:VIA393293 VRV393293:VRW393293 WBR393293:WBS393293 WLN393293:WLO393293 WVJ393293:WVK393293 B458829:C458829 IX458829:IY458829 ST458829:SU458829 ACP458829:ACQ458829 AML458829:AMM458829 AWH458829:AWI458829 BGD458829:BGE458829 BPZ458829:BQA458829 BZV458829:BZW458829 CJR458829:CJS458829 CTN458829:CTO458829 DDJ458829:DDK458829 DNF458829:DNG458829 DXB458829:DXC458829 EGX458829:EGY458829 EQT458829:EQU458829 FAP458829:FAQ458829 FKL458829:FKM458829 FUH458829:FUI458829 GED458829:GEE458829 GNZ458829:GOA458829 GXV458829:GXW458829 HHR458829:HHS458829 HRN458829:HRO458829 IBJ458829:IBK458829 ILF458829:ILG458829 IVB458829:IVC458829 JEX458829:JEY458829 JOT458829:JOU458829 JYP458829:JYQ458829 KIL458829:KIM458829 KSH458829:KSI458829 LCD458829:LCE458829 LLZ458829:LMA458829 LVV458829:LVW458829 MFR458829:MFS458829 MPN458829:MPO458829 MZJ458829:MZK458829 NJF458829:NJG458829 NTB458829:NTC458829 OCX458829:OCY458829 OMT458829:OMU458829 OWP458829:OWQ458829 PGL458829:PGM458829 PQH458829:PQI458829 QAD458829:QAE458829 QJZ458829:QKA458829 QTV458829:QTW458829 RDR458829:RDS458829 RNN458829:RNO458829 RXJ458829:RXK458829 SHF458829:SHG458829 SRB458829:SRC458829 TAX458829:TAY458829 TKT458829:TKU458829 TUP458829:TUQ458829 UEL458829:UEM458829 UOH458829:UOI458829 UYD458829:UYE458829 VHZ458829:VIA458829 VRV458829:VRW458829 WBR458829:WBS458829 WLN458829:WLO458829 WVJ458829:WVK458829 B524365:C524365 IX524365:IY524365 ST524365:SU524365 ACP524365:ACQ524365 AML524365:AMM524365 AWH524365:AWI524365 BGD524365:BGE524365 BPZ524365:BQA524365 BZV524365:BZW524365 CJR524365:CJS524365 CTN524365:CTO524365 DDJ524365:DDK524365 DNF524365:DNG524365 DXB524365:DXC524365 EGX524365:EGY524365 EQT524365:EQU524365 FAP524365:FAQ524365 FKL524365:FKM524365 FUH524365:FUI524365 GED524365:GEE524365 GNZ524365:GOA524365 GXV524365:GXW524365 HHR524365:HHS524365 HRN524365:HRO524365 IBJ524365:IBK524365 ILF524365:ILG524365 IVB524365:IVC524365 JEX524365:JEY524365 JOT524365:JOU524365 JYP524365:JYQ524365 KIL524365:KIM524365 KSH524365:KSI524365 LCD524365:LCE524365 LLZ524365:LMA524365 LVV524365:LVW524365 MFR524365:MFS524365 MPN524365:MPO524365 MZJ524365:MZK524365 NJF524365:NJG524365 NTB524365:NTC524365 OCX524365:OCY524365 OMT524365:OMU524365 OWP524365:OWQ524365 PGL524365:PGM524365 PQH524365:PQI524365 QAD524365:QAE524365 QJZ524365:QKA524365 QTV524365:QTW524365 RDR524365:RDS524365 RNN524365:RNO524365 RXJ524365:RXK524365 SHF524365:SHG524365 SRB524365:SRC524365 TAX524365:TAY524365 TKT524365:TKU524365 TUP524365:TUQ524365 UEL524365:UEM524365 UOH524365:UOI524365 UYD524365:UYE524365 VHZ524365:VIA524365 VRV524365:VRW524365 WBR524365:WBS524365 WLN524365:WLO524365 WVJ524365:WVK524365 B589901:C589901 IX589901:IY589901 ST589901:SU589901 ACP589901:ACQ589901 AML589901:AMM589901 AWH589901:AWI589901 BGD589901:BGE589901 BPZ589901:BQA589901 BZV589901:BZW589901 CJR589901:CJS589901 CTN589901:CTO589901 DDJ589901:DDK589901 DNF589901:DNG589901 DXB589901:DXC589901 EGX589901:EGY589901 EQT589901:EQU589901 FAP589901:FAQ589901 FKL589901:FKM589901 FUH589901:FUI589901 GED589901:GEE589901 GNZ589901:GOA589901 GXV589901:GXW589901 HHR589901:HHS589901 HRN589901:HRO589901 IBJ589901:IBK589901 ILF589901:ILG589901 IVB589901:IVC589901 JEX589901:JEY589901 JOT589901:JOU589901 JYP589901:JYQ589901 KIL589901:KIM589901 KSH589901:KSI589901 LCD589901:LCE589901 LLZ589901:LMA589901 LVV589901:LVW589901 MFR589901:MFS589901 MPN589901:MPO589901 MZJ589901:MZK589901 NJF589901:NJG589901 NTB589901:NTC589901 OCX589901:OCY589901 OMT589901:OMU589901 OWP589901:OWQ589901 PGL589901:PGM589901 PQH589901:PQI589901 QAD589901:QAE589901 QJZ589901:QKA589901 QTV589901:QTW589901 RDR589901:RDS589901 RNN589901:RNO589901 RXJ589901:RXK589901 SHF589901:SHG589901 SRB589901:SRC589901 TAX589901:TAY589901 TKT589901:TKU589901 TUP589901:TUQ589901 UEL589901:UEM589901 UOH589901:UOI589901 UYD589901:UYE589901 VHZ589901:VIA589901 VRV589901:VRW589901 WBR589901:WBS589901 WLN589901:WLO589901 WVJ589901:WVK589901 B655437:C655437 IX655437:IY655437 ST655437:SU655437 ACP655437:ACQ655437 AML655437:AMM655437 AWH655437:AWI655437 BGD655437:BGE655437 BPZ655437:BQA655437 BZV655437:BZW655437 CJR655437:CJS655437 CTN655437:CTO655437 DDJ655437:DDK655437 DNF655437:DNG655437 DXB655437:DXC655437 EGX655437:EGY655437 EQT655437:EQU655437 FAP655437:FAQ655437 FKL655437:FKM655437 FUH655437:FUI655437 GED655437:GEE655437 GNZ655437:GOA655437 GXV655437:GXW655437 HHR655437:HHS655437 HRN655437:HRO655437 IBJ655437:IBK655437 ILF655437:ILG655437 IVB655437:IVC655437 JEX655437:JEY655437 JOT655437:JOU655437 JYP655437:JYQ655437 KIL655437:KIM655437 KSH655437:KSI655437 LCD655437:LCE655437 LLZ655437:LMA655437 LVV655437:LVW655437 MFR655437:MFS655437 MPN655437:MPO655437 MZJ655437:MZK655437 NJF655437:NJG655437 NTB655437:NTC655437 OCX655437:OCY655437 OMT655437:OMU655437 OWP655437:OWQ655437 PGL655437:PGM655437 PQH655437:PQI655437 QAD655437:QAE655437 QJZ655437:QKA655437 QTV655437:QTW655437 RDR655437:RDS655437 RNN655437:RNO655437 RXJ655437:RXK655437 SHF655437:SHG655437 SRB655437:SRC655437 TAX655437:TAY655437 TKT655437:TKU655437 TUP655437:TUQ655437 UEL655437:UEM655437 UOH655437:UOI655437 UYD655437:UYE655437 VHZ655437:VIA655437 VRV655437:VRW655437 WBR655437:WBS655437 WLN655437:WLO655437 WVJ655437:WVK655437 B720973:C720973 IX720973:IY720973 ST720973:SU720973 ACP720973:ACQ720973 AML720973:AMM720973 AWH720973:AWI720973 BGD720973:BGE720973 BPZ720973:BQA720973 BZV720973:BZW720973 CJR720973:CJS720973 CTN720973:CTO720973 DDJ720973:DDK720973 DNF720973:DNG720973 DXB720973:DXC720973 EGX720973:EGY720973 EQT720973:EQU720973 FAP720973:FAQ720973 FKL720973:FKM720973 FUH720973:FUI720973 GED720973:GEE720973 GNZ720973:GOA720973 GXV720973:GXW720973 HHR720973:HHS720973 HRN720973:HRO720973 IBJ720973:IBK720973 ILF720973:ILG720973 IVB720973:IVC720973 JEX720973:JEY720973 JOT720973:JOU720973 JYP720973:JYQ720973 KIL720973:KIM720973 KSH720973:KSI720973 LCD720973:LCE720973 LLZ720973:LMA720973 LVV720973:LVW720973 MFR720973:MFS720973 MPN720973:MPO720973 MZJ720973:MZK720973 NJF720973:NJG720973 NTB720973:NTC720973 OCX720973:OCY720973 OMT720973:OMU720973 OWP720973:OWQ720973 PGL720973:PGM720973 PQH720973:PQI720973 QAD720973:QAE720973 QJZ720973:QKA720973 QTV720973:QTW720973 RDR720973:RDS720973 RNN720973:RNO720973 RXJ720973:RXK720973 SHF720973:SHG720973 SRB720973:SRC720973 TAX720973:TAY720973 TKT720973:TKU720973 TUP720973:TUQ720973 UEL720973:UEM720973 UOH720973:UOI720973 UYD720973:UYE720973 VHZ720973:VIA720973 VRV720973:VRW720973 WBR720973:WBS720973 WLN720973:WLO720973 WVJ720973:WVK720973 B786509:C786509 IX786509:IY786509 ST786509:SU786509 ACP786509:ACQ786509 AML786509:AMM786509 AWH786509:AWI786509 BGD786509:BGE786509 BPZ786509:BQA786509 BZV786509:BZW786509 CJR786509:CJS786509 CTN786509:CTO786509 DDJ786509:DDK786509 DNF786509:DNG786509 DXB786509:DXC786509 EGX786509:EGY786509 EQT786509:EQU786509 FAP786509:FAQ786509 FKL786509:FKM786509 FUH786509:FUI786509 GED786509:GEE786509 GNZ786509:GOA786509 GXV786509:GXW786509 HHR786509:HHS786509 HRN786509:HRO786509 IBJ786509:IBK786509 ILF786509:ILG786509 IVB786509:IVC786509 JEX786509:JEY786509 JOT786509:JOU786509 JYP786509:JYQ786509 KIL786509:KIM786509 KSH786509:KSI786509 LCD786509:LCE786509 LLZ786509:LMA786509 LVV786509:LVW786509 MFR786509:MFS786509 MPN786509:MPO786509 MZJ786509:MZK786509 NJF786509:NJG786509 NTB786509:NTC786509 OCX786509:OCY786509 OMT786509:OMU786509 OWP786509:OWQ786509 PGL786509:PGM786509 PQH786509:PQI786509 QAD786509:QAE786509 QJZ786509:QKA786509 QTV786509:QTW786509 RDR786509:RDS786509 RNN786509:RNO786509 RXJ786509:RXK786509 SHF786509:SHG786509 SRB786509:SRC786509 TAX786509:TAY786509 TKT786509:TKU786509 TUP786509:TUQ786509 UEL786509:UEM786509 UOH786509:UOI786509 UYD786509:UYE786509 VHZ786509:VIA786509 VRV786509:VRW786509 WBR786509:WBS786509 WLN786509:WLO786509 WVJ786509:WVK786509 B852045:C852045 IX852045:IY852045 ST852045:SU852045 ACP852045:ACQ852045 AML852045:AMM852045 AWH852045:AWI852045 BGD852045:BGE852045 BPZ852045:BQA852045 BZV852045:BZW852045 CJR852045:CJS852045 CTN852045:CTO852045 DDJ852045:DDK852045 DNF852045:DNG852045 DXB852045:DXC852045 EGX852045:EGY852045 EQT852045:EQU852045 FAP852045:FAQ852045 FKL852045:FKM852045 FUH852045:FUI852045 GED852045:GEE852045 GNZ852045:GOA852045 GXV852045:GXW852045 HHR852045:HHS852045 HRN852045:HRO852045 IBJ852045:IBK852045 ILF852045:ILG852045 IVB852045:IVC852045 JEX852045:JEY852045 JOT852045:JOU852045 JYP852045:JYQ852045 KIL852045:KIM852045 KSH852045:KSI852045 LCD852045:LCE852045 LLZ852045:LMA852045 LVV852045:LVW852045 MFR852045:MFS852045 MPN852045:MPO852045 MZJ852045:MZK852045 NJF852045:NJG852045 NTB852045:NTC852045 OCX852045:OCY852045 OMT852045:OMU852045 OWP852045:OWQ852045 PGL852045:PGM852045 PQH852045:PQI852045 QAD852045:QAE852045 QJZ852045:QKA852045 QTV852045:QTW852045 RDR852045:RDS852045 RNN852045:RNO852045 RXJ852045:RXK852045 SHF852045:SHG852045 SRB852045:SRC852045 TAX852045:TAY852045 TKT852045:TKU852045 TUP852045:TUQ852045 UEL852045:UEM852045 UOH852045:UOI852045 UYD852045:UYE852045 VHZ852045:VIA852045 VRV852045:VRW852045 WBR852045:WBS852045 WLN852045:WLO852045 WVJ852045:WVK852045 B917581:C917581 IX917581:IY917581 ST917581:SU917581 ACP917581:ACQ917581 AML917581:AMM917581 AWH917581:AWI917581 BGD917581:BGE917581 BPZ917581:BQA917581 BZV917581:BZW917581 CJR917581:CJS917581 CTN917581:CTO917581 DDJ917581:DDK917581 DNF917581:DNG917581 DXB917581:DXC917581 EGX917581:EGY917581 EQT917581:EQU917581 FAP917581:FAQ917581 FKL917581:FKM917581 FUH917581:FUI917581 GED917581:GEE917581 GNZ917581:GOA917581 GXV917581:GXW917581 HHR917581:HHS917581 HRN917581:HRO917581 IBJ917581:IBK917581 ILF917581:ILG917581 IVB917581:IVC917581 JEX917581:JEY917581 JOT917581:JOU917581 JYP917581:JYQ917581 KIL917581:KIM917581 KSH917581:KSI917581 LCD917581:LCE917581 LLZ917581:LMA917581 LVV917581:LVW917581 MFR917581:MFS917581 MPN917581:MPO917581 MZJ917581:MZK917581 NJF917581:NJG917581 NTB917581:NTC917581 OCX917581:OCY917581 OMT917581:OMU917581 OWP917581:OWQ917581 PGL917581:PGM917581 PQH917581:PQI917581 QAD917581:QAE917581 QJZ917581:QKA917581 QTV917581:QTW917581 RDR917581:RDS917581 RNN917581:RNO917581 RXJ917581:RXK917581 SHF917581:SHG917581 SRB917581:SRC917581 TAX917581:TAY917581 TKT917581:TKU917581 TUP917581:TUQ917581 UEL917581:UEM917581 UOH917581:UOI917581 UYD917581:UYE917581 VHZ917581:VIA917581 VRV917581:VRW917581 WBR917581:WBS917581 WLN917581:WLO917581 WVJ917581:WVK917581 B983117:C983117 IX983117:IY983117 ST983117:SU983117 ACP983117:ACQ983117 AML983117:AMM983117 AWH983117:AWI983117 BGD983117:BGE983117 BPZ983117:BQA983117 BZV983117:BZW983117 CJR983117:CJS983117 CTN983117:CTO983117 DDJ983117:DDK983117 DNF983117:DNG983117 DXB983117:DXC983117 EGX983117:EGY983117 EQT983117:EQU983117 FAP983117:FAQ983117 FKL983117:FKM983117 FUH983117:FUI983117 GED983117:GEE983117 GNZ983117:GOA983117 GXV983117:GXW983117 HHR983117:HHS983117 HRN983117:HRO983117 IBJ983117:IBK983117 ILF983117:ILG983117 IVB983117:IVC983117 JEX983117:JEY983117 JOT983117:JOU983117 JYP983117:JYQ983117 KIL983117:KIM983117 KSH983117:KSI983117 LCD983117:LCE983117 LLZ983117:LMA983117 LVV983117:LVW983117 MFR983117:MFS983117 MPN983117:MPO983117 MZJ983117:MZK983117 NJF983117:NJG983117 NTB983117:NTC983117 OCX983117:OCY983117 OMT983117:OMU983117 OWP983117:OWQ983117 PGL983117:PGM983117 PQH983117:PQI983117 QAD983117:QAE983117 QJZ983117:QKA983117 QTV983117:QTW983117 RDR983117:RDS983117 RNN983117:RNO983117 RXJ983117:RXK983117 SHF983117:SHG983117 SRB983117:SRC983117 TAX983117:TAY983117 TKT983117:TKU983117 TUP983117:TUQ983117 UEL983117:UEM983117 UOH983117:UOI983117 UYD983117:UYE983117 VHZ983117:VIA983117 VRV983117:VRW983117 WBR983117:WBS983117 WLN983117:WLO983117">
      <formula1>40909</formula1>
      <formula2>42004</formula2>
    </dataValidation>
    <dataValidation type="list" allowBlank="1" showInputMessage="1" showErrorMessage="1" sqref="WVM983069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65 JA65565 SW65565 ACS65565 AMO65565 AWK65565 BGG65565 BQC65565 BZY65565 CJU65565 CTQ65565 DDM65565 DNI65565 DXE65565 EHA65565 EQW65565 FAS65565 FKO65565 FUK65565 GEG65565 GOC65565 GXY65565 HHU65565 HRQ65565 IBM65565 ILI65565 IVE65565 JFA65565 JOW65565 JYS65565 KIO65565 KSK65565 LCG65565 LMC65565 LVY65565 MFU65565 MPQ65565 MZM65565 NJI65565 NTE65565 ODA65565 OMW65565 OWS65565 PGO65565 PQK65565 QAG65565 QKC65565 QTY65565 RDU65565 RNQ65565 RXM65565 SHI65565 SRE65565 TBA65565 TKW65565 TUS65565 UEO65565 UOK65565 UYG65565 VIC65565 VRY65565 WBU65565 WLQ65565 WVM65565 E131101 JA131101 SW131101 ACS131101 AMO131101 AWK131101 BGG131101 BQC131101 BZY131101 CJU131101 CTQ131101 DDM131101 DNI131101 DXE131101 EHA131101 EQW131101 FAS131101 FKO131101 FUK131101 GEG131101 GOC131101 GXY131101 HHU131101 HRQ131101 IBM131101 ILI131101 IVE131101 JFA131101 JOW131101 JYS131101 KIO131101 KSK131101 LCG131101 LMC131101 LVY131101 MFU131101 MPQ131101 MZM131101 NJI131101 NTE131101 ODA131101 OMW131101 OWS131101 PGO131101 PQK131101 QAG131101 QKC131101 QTY131101 RDU131101 RNQ131101 RXM131101 SHI131101 SRE131101 TBA131101 TKW131101 TUS131101 UEO131101 UOK131101 UYG131101 VIC131101 VRY131101 WBU131101 WLQ131101 WVM131101 E196637 JA196637 SW196637 ACS196637 AMO196637 AWK196637 BGG196637 BQC196637 BZY196637 CJU196637 CTQ196637 DDM196637 DNI196637 DXE196637 EHA196637 EQW196637 FAS196637 FKO196637 FUK196637 GEG196637 GOC196637 GXY196637 HHU196637 HRQ196637 IBM196637 ILI196637 IVE196637 JFA196637 JOW196637 JYS196637 KIO196637 KSK196637 LCG196637 LMC196637 LVY196637 MFU196637 MPQ196637 MZM196637 NJI196637 NTE196637 ODA196637 OMW196637 OWS196637 PGO196637 PQK196637 QAG196637 QKC196637 QTY196637 RDU196637 RNQ196637 RXM196637 SHI196637 SRE196637 TBA196637 TKW196637 TUS196637 UEO196637 UOK196637 UYG196637 VIC196637 VRY196637 WBU196637 WLQ196637 WVM196637 E262173 JA262173 SW262173 ACS262173 AMO262173 AWK262173 BGG262173 BQC262173 BZY262173 CJU262173 CTQ262173 DDM262173 DNI262173 DXE262173 EHA262173 EQW262173 FAS262173 FKO262173 FUK262173 GEG262173 GOC262173 GXY262173 HHU262173 HRQ262173 IBM262173 ILI262173 IVE262173 JFA262173 JOW262173 JYS262173 KIO262173 KSK262173 LCG262173 LMC262173 LVY262173 MFU262173 MPQ262173 MZM262173 NJI262173 NTE262173 ODA262173 OMW262173 OWS262173 PGO262173 PQK262173 QAG262173 QKC262173 QTY262173 RDU262173 RNQ262173 RXM262173 SHI262173 SRE262173 TBA262173 TKW262173 TUS262173 UEO262173 UOK262173 UYG262173 VIC262173 VRY262173 WBU262173 WLQ262173 WVM262173 E327709 JA327709 SW327709 ACS327709 AMO327709 AWK327709 BGG327709 BQC327709 BZY327709 CJU327709 CTQ327709 DDM327709 DNI327709 DXE327709 EHA327709 EQW327709 FAS327709 FKO327709 FUK327709 GEG327709 GOC327709 GXY327709 HHU327709 HRQ327709 IBM327709 ILI327709 IVE327709 JFA327709 JOW327709 JYS327709 KIO327709 KSK327709 LCG327709 LMC327709 LVY327709 MFU327709 MPQ327709 MZM327709 NJI327709 NTE327709 ODA327709 OMW327709 OWS327709 PGO327709 PQK327709 QAG327709 QKC327709 QTY327709 RDU327709 RNQ327709 RXM327709 SHI327709 SRE327709 TBA327709 TKW327709 TUS327709 UEO327709 UOK327709 UYG327709 VIC327709 VRY327709 WBU327709 WLQ327709 WVM327709 E393245 JA393245 SW393245 ACS393245 AMO393245 AWK393245 BGG393245 BQC393245 BZY393245 CJU393245 CTQ393245 DDM393245 DNI393245 DXE393245 EHA393245 EQW393245 FAS393245 FKO393245 FUK393245 GEG393245 GOC393245 GXY393245 HHU393245 HRQ393245 IBM393245 ILI393245 IVE393245 JFA393245 JOW393245 JYS393245 KIO393245 KSK393245 LCG393245 LMC393245 LVY393245 MFU393245 MPQ393245 MZM393245 NJI393245 NTE393245 ODA393245 OMW393245 OWS393245 PGO393245 PQK393245 QAG393245 QKC393245 QTY393245 RDU393245 RNQ393245 RXM393245 SHI393245 SRE393245 TBA393245 TKW393245 TUS393245 UEO393245 UOK393245 UYG393245 VIC393245 VRY393245 WBU393245 WLQ393245 WVM393245 E458781 JA458781 SW458781 ACS458781 AMO458781 AWK458781 BGG458781 BQC458781 BZY458781 CJU458781 CTQ458781 DDM458781 DNI458781 DXE458781 EHA458781 EQW458781 FAS458781 FKO458781 FUK458781 GEG458781 GOC458781 GXY458781 HHU458781 HRQ458781 IBM458781 ILI458781 IVE458781 JFA458781 JOW458781 JYS458781 KIO458781 KSK458781 LCG458781 LMC458781 LVY458781 MFU458781 MPQ458781 MZM458781 NJI458781 NTE458781 ODA458781 OMW458781 OWS458781 PGO458781 PQK458781 QAG458781 QKC458781 QTY458781 RDU458781 RNQ458781 RXM458781 SHI458781 SRE458781 TBA458781 TKW458781 TUS458781 UEO458781 UOK458781 UYG458781 VIC458781 VRY458781 WBU458781 WLQ458781 WVM458781 E524317 JA524317 SW524317 ACS524317 AMO524317 AWK524317 BGG524317 BQC524317 BZY524317 CJU524317 CTQ524317 DDM524317 DNI524317 DXE524317 EHA524317 EQW524317 FAS524317 FKO524317 FUK524317 GEG524317 GOC524317 GXY524317 HHU524317 HRQ524317 IBM524317 ILI524317 IVE524317 JFA524317 JOW524317 JYS524317 KIO524317 KSK524317 LCG524317 LMC524317 LVY524317 MFU524317 MPQ524317 MZM524317 NJI524317 NTE524317 ODA524317 OMW524317 OWS524317 PGO524317 PQK524317 QAG524317 QKC524317 QTY524317 RDU524317 RNQ524317 RXM524317 SHI524317 SRE524317 TBA524317 TKW524317 TUS524317 UEO524317 UOK524317 UYG524317 VIC524317 VRY524317 WBU524317 WLQ524317 WVM524317 E589853 JA589853 SW589853 ACS589853 AMO589853 AWK589853 BGG589853 BQC589853 BZY589853 CJU589853 CTQ589853 DDM589853 DNI589853 DXE589853 EHA589853 EQW589853 FAS589853 FKO589853 FUK589853 GEG589853 GOC589853 GXY589853 HHU589853 HRQ589853 IBM589853 ILI589853 IVE589853 JFA589853 JOW589853 JYS589853 KIO589853 KSK589853 LCG589853 LMC589853 LVY589853 MFU589853 MPQ589853 MZM589853 NJI589853 NTE589853 ODA589853 OMW589853 OWS589853 PGO589853 PQK589853 QAG589853 QKC589853 QTY589853 RDU589853 RNQ589853 RXM589853 SHI589853 SRE589853 TBA589853 TKW589853 TUS589853 UEO589853 UOK589853 UYG589853 VIC589853 VRY589853 WBU589853 WLQ589853 WVM589853 E655389 JA655389 SW655389 ACS655389 AMO655389 AWK655389 BGG655389 BQC655389 BZY655389 CJU655389 CTQ655389 DDM655389 DNI655389 DXE655389 EHA655389 EQW655389 FAS655389 FKO655389 FUK655389 GEG655389 GOC655389 GXY655389 HHU655389 HRQ655389 IBM655389 ILI655389 IVE655389 JFA655389 JOW655389 JYS655389 KIO655389 KSK655389 LCG655389 LMC655389 LVY655389 MFU655389 MPQ655389 MZM655389 NJI655389 NTE655389 ODA655389 OMW655389 OWS655389 PGO655389 PQK655389 QAG655389 QKC655389 QTY655389 RDU655389 RNQ655389 RXM655389 SHI655389 SRE655389 TBA655389 TKW655389 TUS655389 UEO655389 UOK655389 UYG655389 VIC655389 VRY655389 WBU655389 WLQ655389 WVM655389 E720925 JA720925 SW720925 ACS720925 AMO720925 AWK720925 BGG720925 BQC720925 BZY720925 CJU720925 CTQ720925 DDM720925 DNI720925 DXE720925 EHA720925 EQW720925 FAS720925 FKO720925 FUK720925 GEG720925 GOC720925 GXY720925 HHU720925 HRQ720925 IBM720925 ILI720925 IVE720925 JFA720925 JOW720925 JYS720925 KIO720925 KSK720925 LCG720925 LMC720925 LVY720925 MFU720925 MPQ720925 MZM720925 NJI720925 NTE720925 ODA720925 OMW720925 OWS720925 PGO720925 PQK720925 QAG720925 QKC720925 QTY720925 RDU720925 RNQ720925 RXM720925 SHI720925 SRE720925 TBA720925 TKW720925 TUS720925 UEO720925 UOK720925 UYG720925 VIC720925 VRY720925 WBU720925 WLQ720925 WVM720925 E786461 JA786461 SW786461 ACS786461 AMO786461 AWK786461 BGG786461 BQC786461 BZY786461 CJU786461 CTQ786461 DDM786461 DNI786461 DXE786461 EHA786461 EQW786461 FAS786461 FKO786461 FUK786461 GEG786461 GOC786461 GXY786461 HHU786461 HRQ786461 IBM786461 ILI786461 IVE786461 JFA786461 JOW786461 JYS786461 KIO786461 KSK786461 LCG786461 LMC786461 LVY786461 MFU786461 MPQ786461 MZM786461 NJI786461 NTE786461 ODA786461 OMW786461 OWS786461 PGO786461 PQK786461 QAG786461 QKC786461 QTY786461 RDU786461 RNQ786461 RXM786461 SHI786461 SRE786461 TBA786461 TKW786461 TUS786461 UEO786461 UOK786461 UYG786461 VIC786461 VRY786461 WBU786461 WLQ786461 WVM786461 E851997 JA851997 SW851997 ACS851997 AMO851997 AWK851997 BGG851997 BQC851997 BZY851997 CJU851997 CTQ851997 DDM851997 DNI851997 DXE851997 EHA851997 EQW851997 FAS851997 FKO851997 FUK851997 GEG851997 GOC851997 GXY851997 HHU851997 HRQ851997 IBM851997 ILI851997 IVE851997 JFA851997 JOW851997 JYS851997 KIO851997 KSK851997 LCG851997 LMC851997 LVY851997 MFU851997 MPQ851997 MZM851997 NJI851997 NTE851997 ODA851997 OMW851997 OWS851997 PGO851997 PQK851997 QAG851997 QKC851997 QTY851997 RDU851997 RNQ851997 RXM851997 SHI851997 SRE851997 TBA851997 TKW851997 TUS851997 UEO851997 UOK851997 UYG851997 VIC851997 VRY851997 WBU851997 WLQ851997 WVM851997 E917533 JA917533 SW917533 ACS917533 AMO917533 AWK917533 BGG917533 BQC917533 BZY917533 CJU917533 CTQ917533 DDM917533 DNI917533 DXE917533 EHA917533 EQW917533 FAS917533 FKO917533 FUK917533 GEG917533 GOC917533 GXY917533 HHU917533 HRQ917533 IBM917533 ILI917533 IVE917533 JFA917533 JOW917533 JYS917533 KIO917533 KSK917533 LCG917533 LMC917533 LVY917533 MFU917533 MPQ917533 MZM917533 NJI917533 NTE917533 ODA917533 OMW917533 OWS917533 PGO917533 PQK917533 QAG917533 QKC917533 QTY917533 RDU917533 RNQ917533 RXM917533 SHI917533 SRE917533 TBA917533 TKW917533 TUS917533 UEO917533 UOK917533 UYG917533 VIC917533 VRY917533 WBU917533 WLQ917533 WVM917533 E983069 JA983069 SW983069 ACS983069 AMO983069 AWK983069 BGG983069 BQC983069 BZY983069 CJU983069 CTQ983069 DDM983069 DNI983069 DXE983069 EHA983069 EQW983069 FAS983069 FKO983069 FUK983069 GEG983069 GOC983069 GXY983069 HHU983069 HRQ983069 IBM983069 ILI983069 IVE983069 JFA983069 JOW983069 JYS983069 KIO983069 KSK983069 LCG983069 LMC983069 LVY983069 MFU983069 MPQ983069 MZM983069 NJI983069 NTE983069 ODA983069 OMW983069 OWS983069 PGO983069 PQK983069 QAG983069 QKC983069 QTY983069 RDU983069 RNQ983069 RXM983069 SHI983069 SRE983069 TBA983069 TKW983069 TUS983069 UEO983069 UOK983069 UYG983069 VIC983069 VRY983069 WBU983069 WLQ983069">
      <formula1>"2012.,2013.,2014."</formula1>
    </dataValidation>
    <dataValidation type="textLength" allowBlank="1" showInputMessage="1" showErrorMessage="1" errorTitle="Tájékoztatás" error="A cellába pontosan 11 számot kell írni,valamint 0-val nem kezdődhet az adószám." sqref="WVK983106 IY30 SU30 ACQ30 AMM30 AWI30 BGE30 BQA30 BZW30 CJS30 CTO30 DDK30 DNG30 DXC30 EGY30 EQU30 FAQ30 FKM30 FUI30 GEE30 GOA30 GXW30 HHS30 HRO30 IBK30 ILG30 IVC30 JEY30 JOU30 JYQ30 KIM30 KSI30 LCE30 LMA30 LVW30 MFS30 MPO30 MZK30 NJG30 NTC30 OCY30 OMU30 OWQ30 PGM30 PQI30 QAE30 QKA30 QTW30 RDS30 RNO30 RXK30 SHG30 SRC30 TAY30 TKU30 TUQ30 UEM30 UOI30 UYE30 VIA30 VRW30 WBS30 WLO30 WVK30 C65578 IY65578 SU65578 ACQ65578 AMM65578 AWI65578 BGE65578 BQA65578 BZW65578 CJS65578 CTO65578 DDK65578 DNG65578 DXC65578 EGY65578 EQU65578 FAQ65578 FKM65578 FUI65578 GEE65578 GOA65578 GXW65578 HHS65578 HRO65578 IBK65578 ILG65578 IVC65578 JEY65578 JOU65578 JYQ65578 KIM65578 KSI65578 LCE65578 LMA65578 LVW65578 MFS65578 MPO65578 MZK65578 NJG65578 NTC65578 OCY65578 OMU65578 OWQ65578 PGM65578 PQI65578 QAE65578 QKA65578 QTW65578 RDS65578 RNO65578 RXK65578 SHG65578 SRC65578 TAY65578 TKU65578 TUQ65578 UEM65578 UOI65578 UYE65578 VIA65578 VRW65578 WBS65578 WLO65578 WVK65578 C131114 IY131114 SU131114 ACQ131114 AMM131114 AWI131114 BGE131114 BQA131114 BZW131114 CJS131114 CTO131114 DDK131114 DNG131114 DXC131114 EGY131114 EQU131114 FAQ131114 FKM131114 FUI131114 GEE131114 GOA131114 GXW131114 HHS131114 HRO131114 IBK131114 ILG131114 IVC131114 JEY131114 JOU131114 JYQ131114 KIM131114 KSI131114 LCE131114 LMA131114 LVW131114 MFS131114 MPO131114 MZK131114 NJG131114 NTC131114 OCY131114 OMU131114 OWQ131114 PGM131114 PQI131114 QAE131114 QKA131114 QTW131114 RDS131114 RNO131114 RXK131114 SHG131114 SRC131114 TAY131114 TKU131114 TUQ131114 UEM131114 UOI131114 UYE131114 VIA131114 VRW131114 WBS131114 WLO131114 WVK131114 C196650 IY196650 SU196650 ACQ196650 AMM196650 AWI196650 BGE196650 BQA196650 BZW196650 CJS196650 CTO196650 DDK196650 DNG196650 DXC196650 EGY196650 EQU196650 FAQ196650 FKM196650 FUI196650 GEE196650 GOA196650 GXW196650 HHS196650 HRO196650 IBK196650 ILG196650 IVC196650 JEY196650 JOU196650 JYQ196650 KIM196650 KSI196650 LCE196650 LMA196650 LVW196650 MFS196650 MPO196650 MZK196650 NJG196650 NTC196650 OCY196650 OMU196650 OWQ196650 PGM196650 PQI196650 QAE196650 QKA196650 QTW196650 RDS196650 RNO196650 RXK196650 SHG196650 SRC196650 TAY196650 TKU196650 TUQ196650 UEM196650 UOI196650 UYE196650 VIA196650 VRW196650 WBS196650 WLO196650 WVK196650 C262186 IY262186 SU262186 ACQ262186 AMM262186 AWI262186 BGE262186 BQA262186 BZW262186 CJS262186 CTO262186 DDK262186 DNG262186 DXC262186 EGY262186 EQU262186 FAQ262186 FKM262186 FUI262186 GEE262186 GOA262186 GXW262186 HHS262186 HRO262186 IBK262186 ILG262186 IVC262186 JEY262186 JOU262186 JYQ262186 KIM262186 KSI262186 LCE262186 LMA262186 LVW262186 MFS262186 MPO262186 MZK262186 NJG262186 NTC262186 OCY262186 OMU262186 OWQ262186 PGM262186 PQI262186 QAE262186 QKA262186 QTW262186 RDS262186 RNO262186 RXK262186 SHG262186 SRC262186 TAY262186 TKU262186 TUQ262186 UEM262186 UOI262186 UYE262186 VIA262186 VRW262186 WBS262186 WLO262186 WVK262186 C327722 IY327722 SU327722 ACQ327722 AMM327722 AWI327722 BGE327722 BQA327722 BZW327722 CJS327722 CTO327722 DDK327722 DNG327722 DXC327722 EGY327722 EQU327722 FAQ327722 FKM327722 FUI327722 GEE327722 GOA327722 GXW327722 HHS327722 HRO327722 IBK327722 ILG327722 IVC327722 JEY327722 JOU327722 JYQ327722 KIM327722 KSI327722 LCE327722 LMA327722 LVW327722 MFS327722 MPO327722 MZK327722 NJG327722 NTC327722 OCY327722 OMU327722 OWQ327722 PGM327722 PQI327722 QAE327722 QKA327722 QTW327722 RDS327722 RNO327722 RXK327722 SHG327722 SRC327722 TAY327722 TKU327722 TUQ327722 UEM327722 UOI327722 UYE327722 VIA327722 VRW327722 WBS327722 WLO327722 WVK327722 C393258 IY393258 SU393258 ACQ393258 AMM393258 AWI393258 BGE393258 BQA393258 BZW393258 CJS393258 CTO393258 DDK393258 DNG393258 DXC393258 EGY393258 EQU393258 FAQ393258 FKM393258 FUI393258 GEE393258 GOA393258 GXW393258 HHS393258 HRO393258 IBK393258 ILG393258 IVC393258 JEY393258 JOU393258 JYQ393258 KIM393258 KSI393258 LCE393258 LMA393258 LVW393258 MFS393258 MPO393258 MZK393258 NJG393258 NTC393258 OCY393258 OMU393258 OWQ393258 PGM393258 PQI393258 QAE393258 QKA393258 QTW393258 RDS393258 RNO393258 RXK393258 SHG393258 SRC393258 TAY393258 TKU393258 TUQ393258 UEM393258 UOI393258 UYE393258 VIA393258 VRW393258 WBS393258 WLO393258 WVK393258 C458794 IY458794 SU458794 ACQ458794 AMM458794 AWI458794 BGE458794 BQA458794 BZW458794 CJS458794 CTO458794 DDK458794 DNG458794 DXC458794 EGY458794 EQU458794 FAQ458794 FKM458794 FUI458794 GEE458794 GOA458794 GXW458794 HHS458794 HRO458794 IBK458794 ILG458794 IVC458794 JEY458794 JOU458794 JYQ458794 KIM458794 KSI458794 LCE458794 LMA458794 LVW458794 MFS458794 MPO458794 MZK458794 NJG458794 NTC458794 OCY458794 OMU458794 OWQ458794 PGM458794 PQI458794 QAE458794 QKA458794 QTW458794 RDS458794 RNO458794 RXK458794 SHG458794 SRC458794 TAY458794 TKU458794 TUQ458794 UEM458794 UOI458794 UYE458794 VIA458794 VRW458794 WBS458794 WLO458794 WVK458794 C524330 IY524330 SU524330 ACQ524330 AMM524330 AWI524330 BGE524330 BQA524330 BZW524330 CJS524330 CTO524330 DDK524330 DNG524330 DXC524330 EGY524330 EQU524330 FAQ524330 FKM524330 FUI524330 GEE524330 GOA524330 GXW524330 HHS524330 HRO524330 IBK524330 ILG524330 IVC524330 JEY524330 JOU524330 JYQ524330 KIM524330 KSI524330 LCE524330 LMA524330 LVW524330 MFS524330 MPO524330 MZK524330 NJG524330 NTC524330 OCY524330 OMU524330 OWQ524330 PGM524330 PQI524330 QAE524330 QKA524330 QTW524330 RDS524330 RNO524330 RXK524330 SHG524330 SRC524330 TAY524330 TKU524330 TUQ524330 UEM524330 UOI524330 UYE524330 VIA524330 VRW524330 WBS524330 WLO524330 WVK524330 C589866 IY589866 SU589866 ACQ589866 AMM589866 AWI589866 BGE589866 BQA589866 BZW589866 CJS589866 CTO589866 DDK589866 DNG589866 DXC589866 EGY589866 EQU589866 FAQ589866 FKM589866 FUI589866 GEE589866 GOA589866 GXW589866 HHS589866 HRO589866 IBK589866 ILG589866 IVC589866 JEY589866 JOU589866 JYQ589866 KIM589866 KSI589866 LCE589866 LMA589866 LVW589866 MFS589866 MPO589866 MZK589866 NJG589866 NTC589866 OCY589866 OMU589866 OWQ589866 PGM589866 PQI589866 QAE589866 QKA589866 QTW589866 RDS589866 RNO589866 RXK589866 SHG589866 SRC589866 TAY589866 TKU589866 TUQ589866 UEM589866 UOI589866 UYE589866 VIA589866 VRW589866 WBS589866 WLO589866 WVK589866 C655402 IY655402 SU655402 ACQ655402 AMM655402 AWI655402 BGE655402 BQA655402 BZW655402 CJS655402 CTO655402 DDK655402 DNG655402 DXC655402 EGY655402 EQU655402 FAQ655402 FKM655402 FUI655402 GEE655402 GOA655402 GXW655402 HHS655402 HRO655402 IBK655402 ILG655402 IVC655402 JEY655402 JOU655402 JYQ655402 KIM655402 KSI655402 LCE655402 LMA655402 LVW655402 MFS655402 MPO655402 MZK655402 NJG655402 NTC655402 OCY655402 OMU655402 OWQ655402 PGM655402 PQI655402 QAE655402 QKA655402 QTW655402 RDS655402 RNO655402 RXK655402 SHG655402 SRC655402 TAY655402 TKU655402 TUQ655402 UEM655402 UOI655402 UYE655402 VIA655402 VRW655402 WBS655402 WLO655402 WVK655402 C720938 IY720938 SU720938 ACQ720938 AMM720938 AWI720938 BGE720938 BQA720938 BZW720938 CJS720938 CTO720938 DDK720938 DNG720938 DXC720938 EGY720938 EQU720938 FAQ720938 FKM720938 FUI720938 GEE720938 GOA720938 GXW720938 HHS720938 HRO720938 IBK720938 ILG720938 IVC720938 JEY720938 JOU720938 JYQ720938 KIM720938 KSI720938 LCE720938 LMA720938 LVW720938 MFS720938 MPO720938 MZK720938 NJG720938 NTC720938 OCY720938 OMU720938 OWQ720938 PGM720938 PQI720938 QAE720938 QKA720938 QTW720938 RDS720938 RNO720938 RXK720938 SHG720938 SRC720938 TAY720938 TKU720938 TUQ720938 UEM720938 UOI720938 UYE720938 VIA720938 VRW720938 WBS720938 WLO720938 WVK720938 C786474 IY786474 SU786474 ACQ786474 AMM786474 AWI786474 BGE786474 BQA786474 BZW786474 CJS786474 CTO786474 DDK786474 DNG786474 DXC786474 EGY786474 EQU786474 FAQ786474 FKM786474 FUI786474 GEE786474 GOA786474 GXW786474 HHS786474 HRO786474 IBK786474 ILG786474 IVC786474 JEY786474 JOU786474 JYQ786474 KIM786474 KSI786474 LCE786474 LMA786474 LVW786474 MFS786474 MPO786474 MZK786474 NJG786474 NTC786474 OCY786474 OMU786474 OWQ786474 PGM786474 PQI786474 QAE786474 QKA786474 QTW786474 RDS786474 RNO786474 RXK786474 SHG786474 SRC786474 TAY786474 TKU786474 TUQ786474 UEM786474 UOI786474 UYE786474 VIA786474 VRW786474 WBS786474 WLO786474 WVK786474 C852010 IY852010 SU852010 ACQ852010 AMM852010 AWI852010 BGE852010 BQA852010 BZW852010 CJS852010 CTO852010 DDK852010 DNG852010 DXC852010 EGY852010 EQU852010 FAQ852010 FKM852010 FUI852010 GEE852010 GOA852010 GXW852010 HHS852010 HRO852010 IBK852010 ILG852010 IVC852010 JEY852010 JOU852010 JYQ852010 KIM852010 KSI852010 LCE852010 LMA852010 LVW852010 MFS852010 MPO852010 MZK852010 NJG852010 NTC852010 OCY852010 OMU852010 OWQ852010 PGM852010 PQI852010 QAE852010 QKA852010 QTW852010 RDS852010 RNO852010 RXK852010 SHG852010 SRC852010 TAY852010 TKU852010 TUQ852010 UEM852010 UOI852010 UYE852010 VIA852010 VRW852010 WBS852010 WLO852010 WVK852010 C917546 IY917546 SU917546 ACQ917546 AMM917546 AWI917546 BGE917546 BQA917546 BZW917546 CJS917546 CTO917546 DDK917546 DNG917546 DXC917546 EGY917546 EQU917546 FAQ917546 FKM917546 FUI917546 GEE917546 GOA917546 GXW917546 HHS917546 HRO917546 IBK917546 ILG917546 IVC917546 JEY917546 JOU917546 JYQ917546 KIM917546 KSI917546 LCE917546 LMA917546 LVW917546 MFS917546 MPO917546 MZK917546 NJG917546 NTC917546 OCY917546 OMU917546 OWQ917546 PGM917546 PQI917546 QAE917546 QKA917546 QTW917546 RDS917546 RNO917546 RXK917546 SHG917546 SRC917546 TAY917546 TKU917546 TUQ917546 UEM917546 UOI917546 UYE917546 VIA917546 VRW917546 WBS917546 WLO917546 WVK917546 C983082 IY983082 SU983082 ACQ983082 AMM983082 AWI983082 BGE983082 BQA983082 BZW983082 CJS983082 CTO983082 DDK983082 DNG983082 DXC983082 EGY983082 EQU983082 FAQ983082 FKM983082 FUI983082 GEE983082 GOA983082 GXW983082 HHS983082 HRO983082 IBK983082 ILG983082 IVC983082 JEY983082 JOU983082 JYQ983082 KIM983082 KSI983082 LCE983082 LMA983082 LVW983082 MFS983082 MPO983082 MZK983082 NJG983082 NTC983082 OCY983082 OMU983082 OWQ983082 PGM983082 PQI983082 QAE983082 QKA983082 QTW983082 RDS983082 RNO983082 RXK983082 SHG983082 SRC983082 TAY983082 TKU983082 TUQ983082 UEM983082 UOI983082 UYE983082 VIA983082 VRW983082 WBS983082 WLO983082 WVK983082 C65590 IY65590 SU65590 ACQ65590 AMM65590 AWI65590 BGE65590 BQA65590 BZW65590 CJS65590 CTO65590 DDK65590 DNG65590 DXC65590 EGY65590 EQU65590 FAQ65590 FKM65590 FUI65590 GEE65590 GOA65590 GXW65590 HHS65590 HRO65590 IBK65590 ILG65590 IVC65590 JEY65590 JOU65590 JYQ65590 KIM65590 KSI65590 LCE65590 LMA65590 LVW65590 MFS65590 MPO65590 MZK65590 NJG65590 NTC65590 OCY65590 OMU65590 OWQ65590 PGM65590 PQI65590 QAE65590 QKA65590 QTW65590 RDS65590 RNO65590 RXK65590 SHG65590 SRC65590 TAY65590 TKU65590 TUQ65590 UEM65590 UOI65590 UYE65590 VIA65590 VRW65590 WBS65590 WLO65590 WVK65590 C131126 IY131126 SU131126 ACQ131126 AMM131126 AWI131126 BGE131126 BQA131126 BZW131126 CJS131126 CTO131126 DDK131126 DNG131126 DXC131126 EGY131126 EQU131126 FAQ131126 FKM131126 FUI131126 GEE131126 GOA131126 GXW131126 HHS131126 HRO131126 IBK131126 ILG131126 IVC131126 JEY131126 JOU131126 JYQ131126 KIM131126 KSI131126 LCE131126 LMA131126 LVW131126 MFS131126 MPO131126 MZK131126 NJG131126 NTC131126 OCY131126 OMU131126 OWQ131126 PGM131126 PQI131126 QAE131126 QKA131126 QTW131126 RDS131126 RNO131126 RXK131126 SHG131126 SRC131126 TAY131126 TKU131126 TUQ131126 UEM131126 UOI131126 UYE131126 VIA131126 VRW131126 WBS131126 WLO131126 WVK131126 C196662 IY196662 SU196662 ACQ196662 AMM196662 AWI196662 BGE196662 BQA196662 BZW196662 CJS196662 CTO196662 DDK196662 DNG196662 DXC196662 EGY196662 EQU196662 FAQ196662 FKM196662 FUI196662 GEE196662 GOA196662 GXW196662 HHS196662 HRO196662 IBK196662 ILG196662 IVC196662 JEY196662 JOU196662 JYQ196662 KIM196662 KSI196662 LCE196662 LMA196662 LVW196662 MFS196662 MPO196662 MZK196662 NJG196662 NTC196662 OCY196662 OMU196662 OWQ196662 PGM196662 PQI196662 QAE196662 QKA196662 QTW196662 RDS196662 RNO196662 RXK196662 SHG196662 SRC196662 TAY196662 TKU196662 TUQ196662 UEM196662 UOI196662 UYE196662 VIA196662 VRW196662 WBS196662 WLO196662 WVK196662 C262198 IY262198 SU262198 ACQ262198 AMM262198 AWI262198 BGE262198 BQA262198 BZW262198 CJS262198 CTO262198 DDK262198 DNG262198 DXC262198 EGY262198 EQU262198 FAQ262198 FKM262198 FUI262198 GEE262198 GOA262198 GXW262198 HHS262198 HRO262198 IBK262198 ILG262198 IVC262198 JEY262198 JOU262198 JYQ262198 KIM262198 KSI262198 LCE262198 LMA262198 LVW262198 MFS262198 MPO262198 MZK262198 NJG262198 NTC262198 OCY262198 OMU262198 OWQ262198 PGM262198 PQI262198 QAE262198 QKA262198 QTW262198 RDS262198 RNO262198 RXK262198 SHG262198 SRC262198 TAY262198 TKU262198 TUQ262198 UEM262198 UOI262198 UYE262198 VIA262198 VRW262198 WBS262198 WLO262198 WVK262198 C327734 IY327734 SU327734 ACQ327734 AMM327734 AWI327734 BGE327734 BQA327734 BZW327734 CJS327734 CTO327734 DDK327734 DNG327734 DXC327734 EGY327734 EQU327734 FAQ327734 FKM327734 FUI327734 GEE327734 GOA327734 GXW327734 HHS327734 HRO327734 IBK327734 ILG327734 IVC327734 JEY327734 JOU327734 JYQ327734 KIM327734 KSI327734 LCE327734 LMA327734 LVW327734 MFS327734 MPO327734 MZK327734 NJG327734 NTC327734 OCY327734 OMU327734 OWQ327734 PGM327734 PQI327734 QAE327734 QKA327734 QTW327734 RDS327734 RNO327734 RXK327734 SHG327734 SRC327734 TAY327734 TKU327734 TUQ327734 UEM327734 UOI327734 UYE327734 VIA327734 VRW327734 WBS327734 WLO327734 WVK327734 C393270 IY393270 SU393270 ACQ393270 AMM393270 AWI393270 BGE393270 BQA393270 BZW393270 CJS393270 CTO393270 DDK393270 DNG393270 DXC393270 EGY393270 EQU393270 FAQ393270 FKM393270 FUI393270 GEE393270 GOA393270 GXW393270 HHS393270 HRO393270 IBK393270 ILG393270 IVC393270 JEY393270 JOU393270 JYQ393270 KIM393270 KSI393270 LCE393270 LMA393270 LVW393270 MFS393270 MPO393270 MZK393270 NJG393270 NTC393270 OCY393270 OMU393270 OWQ393270 PGM393270 PQI393270 QAE393270 QKA393270 QTW393270 RDS393270 RNO393270 RXK393270 SHG393270 SRC393270 TAY393270 TKU393270 TUQ393270 UEM393270 UOI393270 UYE393270 VIA393270 VRW393270 WBS393270 WLO393270 WVK393270 C458806 IY458806 SU458806 ACQ458806 AMM458806 AWI458806 BGE458806 BQA458806 BZW458806 CJS458806 CTO458806 DDK458806 DNG458806 DXC458806 EGY458806 EQU458806 FAQ458806 FKM458806 FUI458806 GEE458806 GOA458806 GXW458806 HHS458806 HRO458806 IBK458806 ILG458806 IVC458806 JEY458806 JOU458806 JYQ458806 KIM458806 KSI458806 LCE458806 LMA458806 LVW458806 MFS458806 MPO458806 MZK458806 NJG458806 NTC458806 OCY458806 OMU458806 OWQ458806 PGM458806 PQI458806 QAE458806 QKA458806 QTW458806 RDS458806 RNO458806 RXK458806 SHG458806 SRC458806 TAY458806 TKU458806 TUQ458806 UEM458806 UOI458806 UYE458806 VIA458806 VRW458806 WBS458806 WLO458806 WVK458806 C524342 IY524342 SU524342 ACQ524342 AMM524342 AWI524342 BGE524342 BQA524342 BZW524342 CJS524342 CTO524342 DDK524342 DNG524342 DXC524342 EGY524342 EQU524342 FAQ524342 FKM524342 FUI524342 GEE524342 GOA524342 GXW524342 HHS524342 HRO524342 IBK524342 ILG524342 IVC524342 JEY524342 JOU524342 JYQ524342 KIM524342 KSI524342 LCE524342 LMA524342 LVW524342 MFS524342 MPO524342 MZK524342 NJG524342 NTC524342 OCY524342 OMU524342 OWQ524342 PGM524342 PQI524342 QAE524342 QKA524342 QTW524342 RDS524342 RNO524342 RXK524342 SHG524342 SRC524342 TAY524342 TKU524342 TUQ524342 UEM524342 UOI524342 UYE524342 VIA524342 VRW524342 WBS524342 WLO524342 WVK524342 C589878 IY589878 SU589878 ACQ589878 AMM589878 AWI589878 BGE589878 BQA589878 BZW589878 CJS589878 CTO589878 DDK589878 DNG589878 DXC589878 EGY589878 EQU589878 FAQ589878 FKM589878 FUI589878 GEE589878 GOA589878 GXW589878 HHS589878 HRO589878 IBK589878 ILG589878 IVC589878 JEY589878 JOU589878 JYQ589878 KIM589878 KSI589878 LCE589878 LMA589878 LVW589878 MFS589878 MPO589878 MZK589878 NJG589878 NTC589878 OCY589878 OMU589878 OWQ589878 PGM589878 PQI589878 QAE589878 QKA589878 QTW589878 RDS589878 RNO589878 RXK589878 SHG589878 SRC589878 TAY589878 TKU589878 TUQ589878 UEM589878 UOI589878 UYE589878 VIA589878 VRW589878 WBS589878 WLO589878 WVK589878 C655414 IY655414 SU655414 ACQ655414 AMM655414 AWI655414 BGE655414 BQA655414 BZW655414 CJS655414 CTO655414 DDK655414 DNG655414 DXC655414 EGY655414 EQU655414 FAQ655414 FKM655414 FUI655414 GEE655414 GOA655414 GXW655414 HHS655414 HRO655414 IBK655414 ILG655414 IVC655414 JEY655414 JOU655414 JYQ655414 KIM655414 KSI655414 LCE655414 LMA655414 LVW655414 MFS655414 MPO655414 MZK655414 NJG655414 NTC655414 OCY655414 OMU655414 OWQ655414 PGM655414 PQI655414 QAE655414 QKA655414 QTW655414 RDS655414 RNO655414 RXK655414 SHG655414 SRC655414 TAY655414 TKU655414 TUQ655414 UEM655414 UOI655414 UYE655414 VIA655414 VRW655414 WBS655414 WLO655414 WVK655414 C720950 IY720950 SU720950 ACQ720950 AMM720950 AWI720950 BGE720950 BQA720950 BZW720950 CJS720950 CTO720950 DDK720950 DNG720950 DXC720950 EGY720950 EQU720950 FAQ720950 FKM720950 FUI720950 GEE720950 GOA720950 GXW720950 HHS720950 HRO720950 IBK720950 ILG720950 IVC720950 JEY720950 JOU720950 JYQ720950 KIM720950 KSI720950 LCE720950 LMA720950 LVW720950 MFS720950 MPO720950 MZK720950 NJG720950 NTC720950 OCY720950 OMU720950 OWQ720950 PGM720950 PQI720950 QAE720950 QKA720950 QTW720950 RDS720950 RNO720950 RXK720950 SHG720950 SRC720950 TAY720950 TKU720950 TUQ720950 UEM720950 UOI720950 UYE720950 VIA720950 VRW720950 WBS720950 WLO720950 WVK720950 C786486 IY786486 SU786486 ACQ786486 AMM786486 AWI786486 BGE786486 BQA786486 BZW786486 CJS786486 CTO786486 DDK786486 DNG786486 DXC786486 EGY786486 EQU786486 FAQ786486 FKM786486 FUI786486 GEE786486 GOA786486 GXW786486 HHS786486 HRO786486 IBK786486 ILG786486 IVC786486 JEY786486 JOU786486 JYQ786486 KIM786486 KSI786486 LCE786486 LMA786486 LVW786486 MFS786486 MPO786486 MZK786486 NJG786486 NTC786486 OCY786486 OMU786486 OWQ786486 PGM786486 PQI786486 QAE786486 QKA786486 QTW786486 RDS786486 RNO786486 RXK786486 SHG786486 SRC786486 TAY786486 TKU786486 TUQ786486 UEM786486 UOI786486 UYE786486 VIA786486 VRW786486 WBS786486 WLO786486 WVK786486 C852022 IY852022 SU852022 ACQ852022 AMM852022 AWI852022 BGE852022 BQA852022 BZW852022 CJS852022 CTO852022 DDK852022 DNG852022 DXC852022 EGY852022 EQU852022 FAQ852022 FKM852022 FUI852022 GEE852022 GOA852022 GXW852022 HHS852022 HRO852022 IBK852022 ILG852022 IVC852022 JEY852022 JOU852022 JYQ852022 KIM852022 KSI852022 LCE852022 LMA852022 LVW852022 MFS852022 MPO852022 MZK852022 NJG852022 NTC852022 OCY852022 OMU852022 OWQ852022 PGM852022 PQI852022 QAE852022 QKA852022 QTW852022 RDS852022 RNO852022 RXK852022 SHG852022 SRC852022 TAY852022 TKU852022 TUQ852022 UEM852022 UOI852022 UYE852022 VIA852022 VRW852022 WBS852022 WLO852022 WVK852022 C917558 IY917558 SU917558 ACQ917558 AMM917558 AWI917558 BGE917558 BQA917558 BZW917558 CJS917558 CTO917558 DDK917558 DNG917558 DXC917558 EGY917558 EQU917558 FAQ917558 FKM917558 FUI917558 GEE917558 GOA917558 GXW917558 HHS917558 HRO917558 IBK917558 ILG917558 IVC917558 JEY917558 JOU917558 JYQ917558 KIM917558 KSI917558 LCE917558 LMA917558 LVW917558 MFS917558 MPO917558 MZK917558 NJG917558 NTC917558 OCY917558 OMU917558 OWQ917558 PGM917558 PQI917558 QAE917558 QKA917558 QTW917558 RDS917558 RNO917558 RXK917558 SHG917558 SRC917558 TAY917558 TKU917558 TUQ917558 UEM917558 UOI917558 UYE917558 VIA917558 VRW917558 WBS917558 WLO917558 WVK917558 C983094 IY983094 SU983094 ACQ983094 AMM983094 AWI983094 BGE983094 BQA983094 BZW983094 CJS983094 CTO983094 DDK983094 DNG983094 DXC983094 EGY983094 EQU983094 FAQ983094 FKM983094 FUI983094 GEE983094 GOA983094 GXW983094 HHS983094 HRO983094 IBK983094 ILG983094 IVC983094 JEY983094 JOU983094 JYQ983094 KIM983094 KSI983094 LCE983094 LMA983094 LVW983094 MFS983094 MPO983094 MZK983094 NJG983094 NTC983094 OCY983094 OMU983094 OWQ983094 PGM983094 PQI983094 QAE983094 QKA983094 QTW983094 RDS983094 RNO983094 RXK983094 SHG983094 SRC983094 TAY983094 TKU983094 TUQ983094 UEM983094 UOI983094 UYE983094 VIA983094 VRW983094 WBS983094 WLO983094 WVK983094 C65602 IY65602 SU65602 ACQ65602 AMM65602 AWI65602 BGE65602 BQA65602 BZW65602 CJS65602 CTO65602 DDK65602 DNG65602 DXC65602 EGY65602 EQU65602 FAQ65602 FKM65602 FUI65602 GEE65602 GOA65602 GXW65602 HHS65602 HRO65602 IBK65602 ILG65602 IVC65602 JEY65602 JOU65602 JYQ65602 KIM65602 KSI65602 LCE65602 LMA65602 LVW65602 MFS65602 MPO65602 MZK65602 NJG65602 NTC65602 OCY65602 OMU65602 OWQ65602 PGM65602 PQI65602 QAE65602 QKA65602 QTW65602 RDS65602 RNO65602 RXK65602 SHG65602 SRC65602 TAY65602 TKU65602 TUQ65602 UEM65602 UOI65602 UYE65602 VIA65602 VRW65602 WBS65602 WLO65602 WVK65602 C131138 IY131138 SU131138 ACQ131138 AMM131138 AWI131138 BGE131138 BQA131138 BZW131138 CJS131138 CTO131138 DDK131138 DNG131138 DXC131138 EGY131138 EQU131138 FAQ131138 FKM131138 FUI131138 GEE131138 GOA131138 GXW131138 HHS131138 HRO131138 IBK131138 ILG131138 IVC131138 JEY131138 JOU131138 JYQ131138 KIM131138 KSI131138 LCE131138 LMA131138 LVW131138 MFS131138 MPO131138 MZK131138 NJG131138 NTC131138 OCY131138 OMU131138 OWQ131138 PGM131138 PQI131138 QAE131138 QKA131138 QTW131138 RDS131138 RNO131138 RXK131138 SHG131138 SRC131138 TAY131138 TKU131138 TUQ131138 UEM131138 UOI131138 UYE131138 VIA131138 VRW131138 WBS131138 WLO131138 WVK131138 C196674 IY196674 SU196674 ACQ196674 AMM196674 AWI196674 BGE196674 BQA196674 BZW196674 CJS196674 CTO196674 DDK196674 DNG196674 DXC196674 EGY196674 EQU196674 FAQ196674 FKM196674 FUI196674 GEE196674 GOA196674 GXW196674 HHS196674 HRO196674 IBK196674 ILG196674 IVC196674 JEY196674 JOU196674 JYQ196674 KIM196674 KSI196674 LCE196674 LMA196674 LVW196674 MFS196674 MPO196674 MZK196674 NJG196674 NTC196674 OCY196674 OMU196674 OWQ196674 PGM196674 PQI196674 QAE196674 QKA196674 QTW196674 RDS196674 RNO196674 RXK196674 SHG196674 SRC196674 TAY196674 TKU196674 TUQ196674 UEM196674 UOI196674 UYE196674 VIA196674 VRW196674 WBS196674 WLO196674 WVK196674 C262210 IY262210 SU262210 ACQ262210 AMM262210 AWI262210 BGE262210 BQA262210 BZW262210 CJS262210 CTO262210 DDK262210 DNG262210 DXC262210 EGY262210 EQU262210 FAQ262210 FKM262210 FUI262210 GEE262210 GOA262210 GXW262210 HHS262210 HRO262210 IBK262210 ILG262210 IVC262210 JEY262210 JOU262210 JYQ262210 KIM262210 KSI262210 LCE262210 LMA262210 LVW262210 MFS262210 MPO262210 MZK262210 NJG262210 NTC262210 OCY262210 OMU262210 OWQ262210 PGM262210 PQI262210 QAE262210 QKA262210 QTW262210 RDS262210 RNO262210 RXK262210 SHG262210 SRC262210 TAY262210 TKU262210 TUQ262210 UEM262210 UOI262210 UYE262210 VIA262210 VRW262210 WBS262210 WLO262210 WVK262210 C327746 IY327746 SU327746 ACQ327746 AMM327746 AWI327746 BGE327746 BQA327746 BZW327746 CJS327746 CTO327746 DDK327746 DNG327746 DXC327746 EGY327746 EQU327746 FAQ327746 FKM327746 FUI327746 GEE327746 GOA327746 GXW327746 HHS327746 HRO327746 IBK327746 ILG327746 IVC327746 JEY327746 JOU327746 JYQ327746 KIM327746 KSI327746 LCE327746 LMA327746 LVW327746 MFS327746 MPO327746 MZK327746 NJG327746 NTC327746 OCY327746 OMU327746 OWQ327746 PGM327746 PQI327746 QAE327746 QKA327746 QTW327746 RDS327746 RNO327746 RXK327746 SHG327746 SRC327746 TAY327746 TKU327746 TUQ327746 UEM327746 UOI327746 UYE327746 VIA327746 VRW327746 WBS327746 WLO327746 WVK327746 C393282 IY393282 SU393282 ACQ393282 AMM393282 AWI393282 BGE393282 BQA393282 BZW393282 CJS393282 CTO393282 DDK393282 DNG393282 DXC393282 EGY393282 EQU393282 FAQ393282 FKM393282 FUI393282 GEE393282 GOA393282 GXW393282 HHS393282 HRO393282 IBK393282 ILG393282 IVC393282 JEY393282 JOU393282 JYQ393282 KIM393282 KSI393282 LCE393282 LMA393282 LVW393282 MFS393282 MPO393282 MZK393282 NJG393282 NTC393282 OCY393282 OMU393282 OWQ393282 PGM393282 PQI393282 QAE393282 QKA393282 QTW393282 RDS393282 RNO393282 RXK393282 SHG393282 SRC393282 TAY393282 TKU393282 TUQ393282 UEM393282 UOI393282 UYE393282 VIA393282 VRW393282 WBS393282 WLO393282 WVK393282 C458818 IY458818 SU458818 ACQ458818 AMM458818 AWI458818 BGE458818 BQA458818 BZW458818 CJS458818 CTO458818 DDK458818 DNG458818 DXC458818 EGY458818 EQU458818 FAQ458818 FKM458818 FUI458818 GEE458818 GOA458818 GXW458818 HHS458818 HRO458818 IBK458818 ILG458818 IVC458818 JEY458818 JOU458818 JYQ458818 KIM458818 KSI458818 LCE458818 LMA458818 LVW458818 MFS458818 MPO458818 MZK458818 NJG458818 NTC458818 OCY458818 OMU458818 OWQ458818 PGM458818 PQI458818 QAE458818 QKA458818 QTW458818 RDS458818 RNO458818 RXK458818 SHG458818 SRC458818 TAY458818 TKU458818 TUQ458818 UEM458818 UOI458818 UYE458818 VIA458818 VRW458818 WBS458818 WLO458818 WVK458818 C524354 IY524354 SU524354 ACQ524354 AMM524354 AWI524354 BGE524354 BQA524354 BZW524354 CJS524354 CTO524354 DDK524354 DNG524354 DXC524354 EGY524354 EQU524354 FAQ524354 FKM524354 FUI524354 GEE524354 GOA524354 GXW524354 HHS524354 HRO524354 IBK524354 ILG524354 IVC524354 JEY524354 JOU524354 JYQ524354 KIM524354 KSI524354 LCE524354 LMA524354 LVW524354 MFS524354 MPO524354 MZK524354 NJG524354 NTC524354 OCY524354 OMU524354 OWQ524354 PGM524354 PQI524354 QAE524354 QKA524354 QTW524354 RDS524354 RNO524354 RXK524354 SHG524354 SRC524354 TAY524354 TKU524354 TUQ524354 UEM524354 UOI524354 UYE524354 VIA524354 VRW524354 WBS524354 WLO524354 WVK524354 C589890 IY589890 SU589890 ACQ589890 AMM589890 AWI589890 BGE589890 BQA589890 BZW589890 CJS589890 CTO589890 DDK589890 DNG589890 DXC589890 EGY589890 EQU589890 FAQ589890 FKM589890 FUI589890 GEE589890 GOA589890 GXW589890 HHS589890 HRO589890 IBK589890 ILG589890 IVC589890 JEY589890 JOU589890 JYQ589890 KIM589890 KSI589890 LCE589890 LMA589890 LVW589890 MFS589890 MPO589890 MZK589890 NJG589890 NTC589890 OCY589890 OMU589890 OWQ589890 PGM589890 PQI589890 QAE589890 QKA589890 QTW589890 RDS589890 RNO589890 RXK589890 SHG589890 SRC589890 TAY589890 TKU589890 TUQ589890 UEM589890 UOI589890 UYE589890 VIA589890 VRW589890 WBS589890 WLO589890 WVK589890 C655426 IY655426 SU655426 ACQ655426 AMM655426 AWI655426 BGE655426 BQA655426 BZW655426 CJS655426 CTO655426 DDK655426 DNG655426 DXC655426 EGY655426 EQU655426 FAQ655426 FKM655426 FUI655426 GEE655426 GOA655426 GXW655426 HHS655426 HRO655426 IBK655426 ILG655426 IVC655426 JEY655426 JOU655426 JYQ655426 KIM655426 KSI655426 LCE655426 LMA655426 LVW655426 MFS655426 MPO655426 MZK655426 NJG655426 NTC655426 OCY655426 OMU655426 OWQ655426 PGM655426 PQI655426 QAE655426 QKA655426 QTW655426 RDS655426 RNO655426 RXK655426 SHG655426 SRC655426 TAY655426 TKU655426 TUQ655426 UEM655426 UOI655426 UYE655426 VIA655426 VRW655426 WBS655426 WLO655426 WVK655426 C720962 IY720962 SU720962 ACQ720962 AMM720962 AWI720962 BGE720962 BQA720962 BZW720962 CJS720962 CTO720962 DDK720962 DNG720962 DXC720962 EGY720962 EQU720962 FAQ720962 FKM720962 FUI720962 GEE720962 GOA720962 GXW720962 HHS720962 HRO720962 IBK720962 ILG720962 IVC720962 JEY720962 JOU720962 JYQ720962 KIM720962 KSI720962 LCE720962 LMA720962 LVW720962 MFS720962 MPO720962 MZK720962 NJG720962 NTC720962 OCY720962 OMU720962 OWQ720962 PGM720962 PQI720962 QAE720962 QKA720962 QTW720962 RDS720962 RNO720962 RXK720962 SHG720962 SRC720962 TAY720962 TKU720962 TUQ720962 UEM720962 UOI720962 UYE720962 VIA720962 VRW720962 WBS720962 WLO720962 WVK720962 C786498 IY786498 SU786498 ACQ786498 AMM786498 AWI786498 BGE786498 BQA786498 BZW786498 CJS786498 CTO786498 DDK786498 DNG786498 DXC786498 EGY786498 EQU786498 FAQ786498 FKM786498 FUI786498 GEE786498 GOA786498 GXW786498 HHS786498 HRO786498 IBK786498 ILG786498 IVC786498 JEY786498 JOU786498 JYQ786498 KIM786498 KSI786498 LCE786498 LMA786498 LVW786498 MFS786498 MPO786498 MZK786498 NJG786498 NTC786498 OCY786498 OMU786498 OWQ786498 PGM786498 PQI786498 QAE786498 QKA786498 QTW786498 RDS786498 RNO786498 RXK786498 SHG786498 SRC786498 TAY786498 TKU786498 TUQ786498 UEM786498 UOI786498 UYE786498 VIA786498 VRW786498 WBS786498 WLO786498 WVK786498 C852034 IY852034 SU852034 ACQ852034 AMM852034 AWI852034 BGE852034 BQA852034 BZW852034 CJS852034 CTO852034 DDK852034 DNG852034 DXC852034 EGY852034 EQU852034 FAQ852034 FKM852034 FUI852034 GEE852034 GOA852034 GXW852034 HHS852034 HRO852034 IBK852034 ILG852034 IVC852034 JEY852034 JOU852034 JYQ852034 KIM852034 KSI852034 LCE852034 LMA852034 LVW852034 MFS852034 MPO852034 MZK852034 NJG852034 NTC852034 OCY852034 OMU852034 OWQ852034 PGM852034 PQI852034 QAE852034 QKA852034 QTW852034 RDS852034 RNO852034 RXK852034 SHG852034 SRC852034 TAY852034 TKU852034 TUQ852034 UEM852034 UOI852034 UYE852034 VIA852034 VRW852034 WBS852034 WLO852034 WVK852034 C917570 IY917570 SU917570 ACQ917570 AMM917570 AWI917570 BGE917570 BQA917570 BZW917570 CJS917570 CTO917570 DDK917570 DNG917570 DXC917570 EGY917570 EQU917570 FAQ917570 FKM917570 FUI917570 GEE917570 GOA917570 GXW917570 HHS917570 HRO917570 IBK917570 ILG917570 IVC917570 JEY917570 JOU917570 JYQ917570 KIM917570 KSI917570 LCE917570 LMA917570 LVW917570 MFS917570 MPO917570 MZK917570 NJG917570 NTC917570 OCY917570 OMU917570 OWQ917570 PGM917570 PQI917570 QAE917570 QKA917570 QTW917570 RDS917570 RNO917570 RXK917570 SHG917570 SRC917570 TAY917570 TKU917570 TUQ917570 UEM917570 UOI917570 UYE917570 VIA917570 VRW917570 WBS917570 WLO917570 WVK917570 C983106 IY983106 SU983106 ACQ983106 AMM983106 AWI983106 BGE983106 BQA983106 BZW983106 CJS983106 CTO983106 DDK983106 DNG983106 DXC983106 EGY983106 EQU983106 FAQ983106 FKM983106 FUI983106 GEE983106 GOA983106 GXW983106 HHS983106 HRO983106 IBK983106 ILG983106 IVC983106 JEY983106 JOU983106 JYQ983106 KIM983106 KSI983106 LCE983106 LMA983106 LVW983106 MFS983106 MPO983106 MZK983106 NJG983106 NTC983106 OCY983106 OMU983106 OWQ983106 PGM983106 PQI983106 QAE983106 QKA983106 QTW983106 RDS983106 RNO983106 RXK983106 SHG983106 SRC983106 TAY983106 TKU983106 TUQ983106 UEM983106 UOI983106 UYE983106 VIA983106 VRW983106 WBS983106 WLO983106">
      <formula1>11</formula1>
      <formula2>11</formula2>
    </dataValidation>
    <dataValidation type="list" allowBlank="1" showErrorMessage="1" errorTitle="Tájékoztatás" error="Csak hiánypótlás esetén töltendő ki!" sqref="A4 JE4 TA4 ACW4 AMS4 AWO4 BGK4 BQG4 CAC4 CJY4 CTU4 DDQ4 DNM4 DXI4 EHE4 ERA4 FAW4 FKS4 FUO4 GEK4 GOG4 GYC4 HHY4 HRU4 IBQ4 ILM4 IVI4 JFE4 JPA4 JYW4 KIS4 KSO4 LCK4 LMG4 LWC4 MFY4 MPU4 MZQ4 NJM4 NTI4 ODE4 ONA4 OWW4 PGS4 PQO4 QAK4 QKG4 QUC4 RDY4 RNU4 RXQ4 SHM4 SRI4 TBE4 TLA4 TUW4 UES4 UOO4 UYK4 VIG4 VSC4 WBY4 WLU4 WVQ4 I65560 JE65560 TA65560 ACW65560 AMS65560 AWO65560 BGK65560 BQG65560 CAC65560 CJY65560 CTU65560 DDQ65560 DNM65560 DXI65560 EHE65560 ERA65560 FAW65560 FKS65560 FUO65560 GEK65560 GOG65560 GYC65560 HHY65560 HRU65560 IBQ65560 ILM65560 IVI65560 JFE65560 JPA65560 JYW65560 KIS65560 KSO65560 LCK65560 LMG65560 LWC65560 MFY65560 MPU65560 MZQ65560 NJM65560 NTI65560 ODE65560 ONA65560 OWW65560 PGS65560 PQO65560 QAK65560 QKG65560 QUC65560 RDY65560 RNU65560 RXQ65560 SHM65560 SRI65560 TBE65560 TLA65560 TUW65560 UES65560 UOO65560 UYK65560 VIG65560 VSC65560 WBY65560 WLU65560 WVQ65560 I131096 JE131096 TA131096 ACW131096 AMS131096 AWO131096 BGK131096 BQG131096 CAC131096 CJY131096 CTU131096 DDQ131096 DNM131096 DXI131096 EHE131096 ERA131096 FAW131096 FKS131096 FUO131096 GEK131096 GOG131096 GYC131096 HHY131096 HRU131096 IBQ131096 ILM131096 IVI131096 JFE131096 JPA131096 JYW131096 KIS131096 KSO131096 LCK131096 LMG131096 LWC131096 MFY131096 MPU131096 MZQ131096 NJM131096 NTI131096 ODE131096 ONA131096 OWW131096 PGS131096 PQO131096 QAK131096 QKG131096 QUC131096 RDY131096 RNU131096 RXQ131096 SHM131096 SRI131096 TBE131096 TLA131096 TUW131096 UES131096 UOO131096 UYK131096 VIG131096 VSC131096 WBY131096 WLU131096 WVQ131096 I196632 JE196632 TA196632 ACW196632 AMS196632 AWO196632 BGK196632 BQG196632 CAC196632 CJY196632 CTU196632 DDQ196632 DNM196632 DXI196632 EHE196632 ERA196632 FAW196632 FKS196632 FUO196632 GEK196632 GOG196632 GYC196632 HHY196632 HRU196632 IBQ196632 ILM196632 IVI196632 JFE196632 JPA196632 JYW196632 KIS196632 KSO196632 LCK196632 LMG196632 LWC196632 MFY196632 MPU196632 MZQ196632 NJM196632 NTI196632 ODE196632 ONA196632 OWW196632 PGS196632 PQO196632 QAK196632 QKG196632 QUC196632 RDY196632 RNU196632 RXQ196632 SHM196632 SRI196632 TBE196632 TLA196632 TUW196632 UES196632 UOO196632 UYK196632 VIG196632 VSC196632 WBY196632 WLU196632 WVQ196632 I262168 JE262168 TA262168 ACW262168 AMS262168 AWO262168 BGK262168 BQG262168 CAC262168 CJY262168 CTU262168 DDQ262168 DNM262168 DXI262168 EHE262168 ERA262168 FAW262168 FKS262168 FUO262168 GEK262168 GOG262168 GYC262168 HHY262168 HRU262168 IBQ262168 ILM262168 IVI262168 JFE262168 JPA262168 JYW262168 KIS262168 KSO262168 LCK262168 LMG262168 LWC262168 MFY262168 MPU262168 MZQ262168 NJM262168 NTI262168 ODE262168 ONA262168 OWW262168 PGS262168 PQO262168 QAK262168 QKG262168 QUC262168 RDY262168 RNU262168 RXQ262168 SHM262168 SRI262168 TBE262168 TLA262168 TUW262168 UES262168 UOO262168 UYK262168 VIG262168 VSC262168 WBY262168 WLU262168 WVQ262168 I327704 JE327704 TA327704 ACW327704 AMS327704 AWO327704 BGK327704 BQG327704 CAC327704 CJY327704 CTU327704 DDQ327704 DNM327704 DXI327704 EHE327704 ERA327704 FAW327704 FKS327704 FUO327704 GEK327704 GOG327704 GYC327704 HHY327704 HRU327704 IBQ327704 ILM327704 IVI327704 JFE327704 JPA327704 JYW327704 KIS327704 KSO327704 LCK327704 LMG327704 LWC327704 MFY327704 MPU327704 MZQ327704 NJM327704 NTI327704 ODE327704 ONA327704 OWW327704 PGS327704 PQO327704 QAK327704 QKG327704 QUC327704 RDY327704 RNU327704 RXQ327704 SHM327704 SRI327704 TBE327704 TLA327704 TUW327704 UES327704 UOO327704 UYK327704 VIG327704 VSC327704 WBY327704 WLU327704 WVQ327704 I393240 JE393240 TA393240 ACW393240 AMS393240 AWO393240 BGK393240 BQG393240 CAC393240 CJY393240 CTU393240 DDQ393240 DNM393240 DXI393240 EHE393240 ERA393240 FAW393240 FKS393240 FUO393240 GEK393240 GOG393240 GYC393240 HHY393240 HRU393240 IBQ393240 ILM393240 IVI393240 JFE393240 JPA393240 JYW393240 KIS393240 KSO393240 LCK393240 LMG393240 LWC393240 MFY393240 MPU393240 MZQ393240 NJM393240 NTI393240 ODE393240 ONA393240 OWW393240 PGS393240 PQO393240 QAK393240 QKG393240 QUC393240 RDY393240 RNU393240 RXQ393240 SHM393240 SRI393240 TBE393240 TLA393240 TUW393240 UES393240 UOO393240 UYK393240 VIG393240 VSC393240 WBY393240 WLU393240 WVQ393240 I458776 JE458776 TA458776 ACW458776 AMS458776 AWO458776 BGK458776 BQG458776 CAC458776 CJY458776 CTU458776 DDQ458776 DNM458776 DXI458776 EHE458776 ERA458776 FAW458776 FKS458776 FUO458776 GEK458776 GOG458776 GYC458776 HHY458776 HRU458776 IBQ458776 ILM458776 IVI458776 JFE458776 JPA458776 JYW458776 KIS458776 KSO458776 LCK458776 LMG458776 LWC458776 MFY458776 MPU458776 MZQ458776 NJM458776 NTI458776 ODE458776 ONA458776 OWW458776 PGS458776 PQO458776 QAK458776 QKG458776 QUC458776 RDY458776 RNU458776 RXQ458776 SHM458776 SRI458776 TBE458776 TLA458776 TUW458776 UES458776 UOO458776 UYK458776 VIG458776 VSC458776 WBY458776 WLU458776 WVQ458776 I524312 JE524312 TA524312 ACW524312 AMS524312 AWO524312 BGK524312 BQG524312 CAC524312 CJY524312 CTU524312 DDQ524312 DNM524312 DXI524312 EHE524312 ERA524312 FAW524312 FKS524312 FUO524312 GEK524312 GOG524312 GYC524312 HHY524312 HRU524312 IBQ524312 ILM524312 IVI524312 JFE524312 JPA524312 JYW524312 KIS524312 KSO524312 LCK524312 LMG524312 LWC524312 MFY524312 MPU524312 MZQ524312 NJM524312 NTI524312 ODE524312 ONA524312 OWW524312 PGS524312 PQO524312 QAK524312 QKG524312 QUC524312 RDY524312 RNU524312 RXQ524312 SHM524312 SRI524312 TBE524312 TLA524312 TUW524312 UES524312 UOO524312 UYK524312 VIG524312 VSC524312 WBY524312 WLU524312 WVQ524312 I589848 JE589848 TA589848 ACW589848 AMS589848 AWO589848 BGK589848 BQG589848 CAC589848 CJY589848 CTU589848 DDQ589848 DNM589848 DXI589848 EHE589848 ERA589848 FAW589848 FKS589848 FUO589848 GEK589848 GOG589848 GYC589848 HHY589848 HRU589848 IBQ589848 ILM589848 IVI589848 JFE589848 JPA589848 JYW589848 KIS589848 KSO589848 LCK589848 LMG589848 LWC589848 MFY589848 MPU589848 MZQ589848 NJM589848 NTI589848 ODE589848 ONA589848 OWW589848 PGS589848 PQO589848 QAK589848 QKG589848 QUC589848 RDY589848 RNU589848 RXQ589848 SHM589848 SRI589848 TBE589848 TLA589848 TUW589848 UES589848 UOO589848 UYK589848 VIG589848 VSC589848 WBY589848 WLU589848 WVQ589848 I655384 JE655384 TA655384 ACW655384 AMS655384 AWO655384 BGK655384 BQG655384 CAC655384 CJY655384 CTU655384 DDQ655384 DNM655384 DXI655384 EHE655384 ERA655384 FAW655384 FKS655384 FUO655384 GEK655384 GOG655384 GYC655384 HHY655384 HRU655384 IBQ655384 ILM655384 IVI655384 JFE655384 JPA655384 JYW655384 KIS655384 KSO655384 LCK655384 LMG655384 LWC655384 MFY655384 MPU655384 MZQ655384 NJM655384 NTI655384 ODE655384 ONA655384 OWW655384 PGS655384 PQO655384 QAK655384 QKG655384 QUC655384 RDY655384 RNU655384 RXQ655384 SHM655384 SRI655384 TBE655384 TLA655384 TUW655384 UES655384 UOO655384 UYK655384 VIG655384 VSC655384 WBY655384 WLU655384 WVQ655384 I720920 JE720920 TA720920 ACW720920 AMS720920 AWO720920 BGK720920 BQG720920 CAC720920 CJY720920 CTU720920 DDQ720920 DNM720920 DXI720920 EHE720920 ERA720920 FAW720920 FKS720920 FUO720920 GEK720920 GOG720920 GYC720920 HHY720920 HRU720920 IBQ720920 ILM720920 IVI720920 JFE720920 JPA720920 JYW720920 KIS720920 KSO720920 LCK720920 LMG720920 LWC720920 MFY720920 MPU720920 MZQ720920 NJM720920 NTI720920 ODE720920 ONA720920 OWW720920 PGS720920 PQO720920 QAK720920 QKG720920 QUC720920 RDY720920 RNU720920 RXQ720920 SHM720920 SRI720920 TBE720920 TLA720920 TUW720920 UES720920 UOO720920 UYK720920 VIG720920 VSC720920 WBY720920 WLU720920 WVQ720920 I786456 JE786456 TA786456 ACW786456 AMS786456 AWO786456 BGK786456 BQG786456 CAC786456 CJY786456 CTU786456 DDQ786456 DNM786456 DXI786456 EHE786456 ERA786456 FAW786456 FKS786456 FUO786456 GEK786456 GOG786456 GYC786456 HHY786456 HRU786456 IBQ786456 ILM786456 IVI786456 JFE786456 JPA786456 JYW786456 KIS786456 KSO786456 LCK786456 LMG786456 LWC786456 MFY786456 MPU786456 MZQ786456 NJM786456 NTI786456 ODE786456 ONA786456 OWW786456 PGS786456 PQO786456 QAK786456 QKG786456 QUC786456 RDY786456 RNU786456 RXQ786456 SHM786456 SRI786456 TBE786456 TLA786456 TUW786456 UES786456 UOO786456 UYK786456 VIG786456 VSC786456 WBY786456 WLU786456 WVQ786456 I851992 JE851992 TA851992 ACW851992 AMS851992 AWO851992 BGK851992 BQG851992 CAC851992 CJY851992 CTU851992 DDQ851992 DNM851992 DXI851992 EHE851992 ERA851992 FAW851992 FKS851992 FUO851992 GEK851992 GOG851992 GYC851992 HHY851992 HRU851992 IBQ851992 ILM851992 IVI851992 JFE851992 JPA851992 JYW851992 KIS851992 KSO851992 LCK851992 LMG851992 LWC851992 MFY851992 MPU851992 MZQ851992 NJM851992 NTI851992 ODE851992 ONA851992 OWW851992 PGS851992 PQO851992 QAK851992 QKG851992 QUC851992 RDY851992 RNU851992 RXQ851992 SHM851992 SRI851992 TBE851992 TLA851992 TUW851992 UES851992 UOO851992 UYK851992 VIG851992 VSC851992 WBY851992 WLU851992 WVQ851992 I917528 JE917528 TA917528 ACW917528 AMS917528 AWO917528 BGK917528 BQG917528 CAC917528 CJY917528 CTU917528 DDQ917528 DNM917528 DXI917528 EHE917528 ERA917528 FAW917528 FKS917528 FUO917528 GEK917528 GOG917528 GYC917528 HHY917528 HRU917528 IBQ917528 ILM917528 IVI917528 JFE917528 JPA917528 JYW917528 KIS917528 KSO917528 LCK917528 LMG917528 LWC917528 MFY917528 MPU917528 MZQ917528 NJM917528 NTI917528 ODE917528 ONA917528 OWW917528 PGS917528 PQO917528 QAK917528 QKG917528 QUC917528 RDY917528 RNU917528 RXQ917528 SHM917528 SRI917528 TBE917528 TLA917528 TUW917528 UES917528 UOO917528 UYK917528 VIG917528 VSC917528 WBY917528 WLU917528 WVQ917528 I983064 JE983064 TA983064 ACW983064 AMS983064 AWO983064 BGK983064 BQG983064 CAC983064 CJY983064 CTU983064 DDQ983064 DNM983064 DXI983064 EHE983064 ERA983064 FAW983064 FKS983064 FUO983064 GEK983064 GOG983064 GYC983064 HHY983064 HRU983064 IBQ983064 ILM983064 IVI983064 JFE983064 JPA983064 JYW983064 KIS983064 KSO983064 LCK983064 LMG983064 LWC983064 MFY983064 MPU983064 MZQ983064 NJM983064 NTI983064 ODE983064 ONA983064 OWW983064 PGS983064 PQO983064 QAK983064 QKG983064 QUC983064 RDY983064 RNU983064 RXQ983064 SHM983064 SRI983064 TBE983064 TLA983064 TUW983064 UES983064 UOO983064 UYK983064 VIG983064 VSC983064 WBY983064 WLU983064 WVQ983064">
      <formula1>"Kifizetési kérelem, Hiánypótlás"</formula1>
    </dataValidation>
    <dataValidation type="whole" allowBlank="1" showErrorMessage="1" errorTitle="Tájékoztatás" error="A hasznosításra átvett nettó mennyiség nem lehet nagyobb a bruttó átvett mennyiségnél. Valamint csak egész szám írható a cellába. _x000a__x000a_Kattintson a Mégse gombra és adja meg a helyes értéket._x000a_" sqref="G65575:G65576 JC65575:JC65576 SY65575:SY65576 ACU65575:ACU65576 AMQ65575:AMQ65576 AWM65575:AWM65576 BGI65575:BGI65576 BQE65575:BQE65576 CAA65575:CAA65576 CJW65575:CJW65576 CTS65575:CTS65576 DDO65575:DDO65576 DNK65575:DNK65576 DXG65575:DXG65576 EHC65575:EHC65576 EQY65575:EQY65576 FAU65575:FAU65576 FKQ65575:FKQ65576 FUM65575:FUM65576 GEI65575:GEI65576 GOE65575:GOE65576 GYA65575:GYA65576 HHW65575:HHW65576 HRS65575:HRS65576 IBO65575:IBO65576 ILK65575:ILK65576 IVG65575:IVG65576 JFC65575:JFC65576 JOY65575:JOY65576 JYU65575:JYU65576 KIQ65575:KIQ65576 KSM65575:KSM65576 LCI65575:LCI65576 LME65575:LME65576 LWA65575:LWA65576 MFW65575:MFW65576 MPS65575:MPS65576 MZO65575:MZO65576 NJK65575:NJK65576 NTG65575:NTG65576 ODC65575:ODC65576 OMY65575:OMY65576 OWU65575:OWU65576 PGQ65575:PGQ65576 PQM65575:PQM65576 QAI65575:QAI65576 QKE65575:QKE65576 QUA65575:QUA65576 RDW65575:RDW65576 RNS65575:RNS65576 RXO65575:RXO65576 SHK65575:SHK65576 SRG65575:SRG65576 TBC65575:TBC65576 TKY65575:TKY65576 TUU65575:TUU65576 UEQ65575:UEQ65576 UOM65575:UOM65576 UYI65575:UYI65576 VIE65575:VIE65576 VSA65575:VSA65576 WBW65575:WBW65576 WLS65575:WLS65576 WVO65575:WVO65576 G131111:G131112 JC131111:JC131112 SY131111:SY131112 ACU131111:ACU131112 AMQ131111:AMQ131112 AWM131111:AWM131112 BGI131111:BGI131112 BQE131111:BQE131112 CAA131111:CAA131112 CJW131111:CJW131112 CTS131111:CTS131112 DDO131111:DDO131112 DNK131111:DNK131112 DXG131111:DXG131112 EHC131111:EHC131112 EQY131111:EQY131112 FAU131111:FAU131112 FKQ131111:FKQ131112 FUM131111:FUM131112 GEI131111:GEI131112 GOE131111:GOE131112 GYA131111:GYA131112 HHW131111:HHW131112 HRS131111:HRS131112 IBO131111:IBO131112 ILK131111:ILK131112 IVG131111:IVG131112 JFC131111:JFC131112 JOY131111:JOY131112 JYU131111:JYU131112 KIQ131111:KIQ131112 KSM131111:KSM131112 LCI131111:LCI131112 LME131111:LME131112 LWA131111:LWA131112 MFW131111:MFW131112 MPS131111:MPS131112 MZO131111:MZO131112 NJK131111:NJK131112 NTG131111:NTG131112 ODC131111:ODC131112 OMY131111:OMY131112 OWU131111:OWU131112 PGQ131111:PGQ131112 PQM131111:PQM131112 QAI131111:QAI131112 QKE131111:QKE131112 QUA131111:QUA131112 RDW131111:RDW131112 RNS131111:RNS131112 RXO131111:RXO131112 SHK131111:SHK131112 SRG131111:SRG131112 TBC131111:TBC131112 TKY131111:TKY131112 TUU131111:TUU131112 UEQ131111:UEQ131112 UOM131111:UOM131112 UYI131111:UYI131112 VIE131111:VIE131112 VSA131111:VSA131112 WBW131111:WBW131112 WLS131111:WLS131112 WVO131111:WVO131112 G196647:G196648 JC196647:JC196648 SY196647:SY196648 ACU196647:ACU196648 AMQ196647:AMQ196648 AWM196647:AWM196648 BGI196647:BGI196648 BQE196647:BQE196648 CAA196647:CAA196648 CJW196647:CJW196648 CTS196647:CTS196648 DDO196647:DDO196648 DNK196647:DNK196648 DXG196647:DXG196648 EHC196647:EHC196648 EQY196647:EQY196648 FAU196647:FAU196648 FKQ196647:FKQ196648 FUM196647:FUM196648 GEI196647:GEI196648 GOE196647:GOE196648 GYA196647:GYA196648 HHW196647:HHW196648 HRS196647:HRS196648 IBO196647:IBO196648 ILK196647:ILK196648 IVG196647:IVG196648 JFC196647:JFC196648 JOY196647:JOY196648 JYU196647:JYU196648 KIQ196647:KIQ196648 KSM196647:KSM196648 LCI196647:LCI196648 LME196647:LME196648 LWA196647:LWA196648 MFW196647:MFW196648 MPS196647:MPS196648 MZO196647:MZO196648 NJK196647:NJK196648 NTG196647:NTG196648 ODC196647:ODC196648 OMY196647:OMY196648 OWU196647:OWU196648 PGQ196647:PGQ196648 PQM196647:PQM196648 QAI196647:QAI196648 QKE196647:QKE196648 QUA196647:QUA196648 RDW196647:RDW196648 RNS196647:RNS196648 RXO196647:RXO196648 SHK196647:SHK196648 SRG196647:SRG196648 TBC196647:TBC196648 TKY196647:TKY196648 TUU196647:TUU196648 UEQ196647:UEQ196648 UOM196647:UOM196648 UYI196647:UYI196648 VIE196647:VIE196648 VSA196647:VSA196648 WBW196647:WBW196648 WLS196647:WLS196648 WVO196647:WVO196648 G262183:G262184 JC262183:JC262184 SY262183:SY262184 ACU262183:ACU262184 AMQ262183:AMQ262184 AWM262183:AWM262184 BGI262183:BGI262184 BQE262183:BQE262184 CAA262183:CAA262184 CJW262183:CJW262184 CTS262183:CTS262184 DDO262183:DDO262184 DNK262183:DNK262184 DXG262183:DXG262184 EHC262183:EHC262184 EQY262183:EQY262184 FAU262183:FAU262184 FKQ262183:FKQ262184 FUM262183:FUM262184 GEI262183:GEI262184 GOE262183:GOE262184 GYA262183:GYA262184 HHW262183:HHW262184 HRS262183:HRS262184 IBO262183:IBO262184 ILK262183:ILK262184 IVG262183:IVG262184 JFC262183:JFC262184 JOY262183:JOY262184 JYU262183:JYU262184 KIQ262183:KIQ262184 KSM262183:KSM262184 LCI262183:LCI262184 LME262183:LME262184 LWA262183:LWA262184 MFW262183:MFW262184 MPS262183:MPS262184 MZO262183:MZO262184 NJK262183:NJK262184 NTG262183:NTG262184 ODC262183:ODC262184 OMY262183:OMY262184 OWU262183:OWU262184 PGQ262183:PGQ262184 PQM262183:PQM262184 QAI262183:QAI262184 QKE262183:QKE262184 QUA262183:QUA262184 RDW262183:RDW262184 RNS262183:RNS262184 RXO262183:RXO262184 SHK262183:SHK262184 SRG262183:SRG262184 TBC262183:TBC262184 TKY262183:TKY262184 TUU262183:TUU262184 UEQ262183:UEQ262184 UOM262183:UOM262184 UYI262183:UYI262184 VIE262183:VIE262184 VSA262183:VSA262184 WBW262183:WBW262184 WLS262183:WLS262184 WVO262183:WVO262184 G327719:G327720 JC327719:JC327720 SY327719:SY327720 ACU327719:ACU327720 AMQ327719:AMQ327720 AWM327719:AWM327720 BGI327719:BGI327720 BQE327719:BQE327720 CAA327719:CAA327720 CJW327719:CJW327720 CTS327719:CTS327720 DDO327719:DDO327720 DNK327719:DNK327720 DXG327719:DXG327720 EHC327719:EHC327720 EQY327719:EQY327720 FAU327719:FAU327720 FKQ327719:FKQ327720 FUM327719:FUM327720 GEI327719:GEI327720 GOE327719:GOE327720 GYA327719:GYA327720 HHW327719:HHW327720 HRS327719:HRS327720 IBO327719:IBO327720 ILK327719:ILK327720 IVG327719:IVG327720 JFC327719:JFC327720 JOY327719:JOY327720 JYU327719:JYU327720 KIQ327719:KIQ327720 KSM327719:KSM327720 LCI327719:LCI327720 LME327719:LME327720 LWA327719:LWA327720 MFW327719:MFW327720 MPS327719:MPS327720 MZO327719:MZO327720 NJK327719:NJK327720 NTG327719:NTG327720 ODC327719:ODC327720 OMY327719:OMY327720 OWU327719:OWU327720 PGQ327719:PGQ327720 PQM327719:PQM327720 QAI327719:QAI327720 QKE327719:QKE327720 QUA327719:QUA327720 RDW327719:RDW327720 RNS327719:RNS327720 RXO327719:RXO327720 SHK327719:SHK327720 SRG327719:SRG327720 TBC327719:TBC327720 TKY327719:TKY327720 TUU327719:TUU327720 UEQ327719:UEQ327720 UOM327719:UOM327720 UYI327719:UYI327720 VIE327719:VIE327720 VSA327719:VSA327720 WBW327719:WBW327720 WLS327719:WLS327720 WVO327719:WVO327720 G393255:G393256 JC393255:JC393256 SY393255:SY393256 ACU393255:ACU393256 AMQ393255:AMQ393256 AWM393255:AWM393256 BGI393255:BGI393256 BQE393255:BQE393256 CAA393255:CAA393256 CJW393255:CJW393256 CTS393255:CTS393256 DDO393255:DDO393256 DNK393255:DNK393256 DXG393255:DXG393256 EHC393255:EHC393256 EQY393255:EQY393256 FAU393255:FAU393256 FKQ393255:FKQ393256 FUM393255:FUM393256 GEI393255:GEI393256 GOE393255:GOE393256 GYA393255:GYA393256 HHW393255:HHW393256 HRS393255:HRS393256 IBO393255:IBO393256 ILK393255:ILK393256 IVG393255:IVG393256 JFC393255:JFC393256 JOY393255:JOY393256 JYU393255:JYU393256 KIQ393255:KIQ393256 KSM393255:KSM393256 LCI393255:LCI393256 LME393255:LME393256 LWA393255:LWA393256 MFW393255:MFW393256 MPS393255:MPS393256 MZO393255:MZO393256 NJK393255:NJK393256 NTG393255:NTG393256 ODC393255:ODC393256 OMY393255:OMY393256 OWU393255:OWU393256 PGQ393255:PGQ393256 PQM393255:PQM393256 QAI393255:QAI393256 QKE393255:QKE393256 QUA393255:QUA393256 RDW393255:RDW393256 RNS393255:RNS393256 RXO393255:RXO393256 SHK393255:SHK393256 SRG393255:SRG393256 TBC393255:TBC393256 TKY393255:TKY393256 TUU393255:TUU393256 UEQ393255:UEQ393256 UOM393255:UOM393256 UYI393255:UYI393256 VIE393255:VIE393256 VSA393255:VSA393256 WBW393255:WBW393256 WLS393255:WLS393256 WVO393255:WVO393256 G458791:G458792 JC458791:JC458792 SY458791:SY458792 ACU458791:ACU458792 AMQ458791:AMQ458792 AWM458791:AWM458792 BGI458791:BGI458792 BQE458791:BQE458792 CAA458791:CAA458792 CJW458791:CJW458792 CTS458791:CTS458792 DDO458791:DDO458792 DNK458791:DNK458792 DXG458791:DXG458792 EHC458791:EHC458792 EQY458791:EQY458792 FAU458791:FAU458792 FKQ458791:FKQ458792 FUM458791:FUM458792 GEI458791:GEI458792 GOE458791:GOE458792 GYA458791:GYA458792 HHW458791:HHW458792 HRS458791:HRS458792 IBO458791:IBO458792 ILK458791:ILK458792 IVG458791:IVG458792 JFC458791:JFC458792 JOY458791:JOY458792 JYU458791:JYU458792 KIQ458791:KIQ458792 KSM458791:KSM458792 LCI458791:LCI458792 LME458791:LME458792 LWA458791:LWA458792 MFW458791:MFW458792 MPS458791:MPS458792 MZO458791:MZO458792 NJK458791:NJK458792 NTG458791:NTG458792 ODC458791:ODC458792 OMY458791:OMY458792 OWU458791:OWU458792 PGQ458791:PGQ458792 PQM458791:PQM458792 QAI458791:QAI458792 QKE458791:QKE458792 QUA458791:QUA458792 RDW458791:RDW458792 RNS458791:RNS458792 RXO458791:RXO458792 SHK458791:SHK458792 SRG458791:SRG458792 TBC458791:TBC458792 TKY458791:TKY458792 TUU458791:TUU458792 UEQ458791:UEQ458792 UOM458791:UOM458792 UYI458791:UYI458792 VIE458791:VIE458792 VSA458791:VSA458792 WBW458791:WBW458792 WLS458791:WLS458792 WVO458791:WVO458792 G524327:G524328 JC524327:JC524328 SY524327:SY524328 ACU524327:ACU524328 AMQ524327:AMQ524328 AWM524327:AWM524328 BGI524327:BGI524328 BQE524327:BQE524328 CAA524327:CAA524328 CJW524327:CJW524328 CTS524327:CTS524328 DDO524327:DDO524328 DNK524327:DNK524328 DXG524327:DXG524328 EHC524327:EHC524328 EQY524327:EQY524328 FAU524327:FAU524328 FKQ524327:FKQ524328 FUM524327:FUM524328 GEI524327:GEI524328 GOE524327:GOE524328 GYA524327:GYA524328 HHW524327:HHW524328 HRS524327:HRS524328 IBO524327:IBO524328 ILK524327:ILK524328 IVG524327:IVG524328 JFC524327:JFC524328 JOY524327:JOY524328 JYU524327:JYU524328 KIQ524327:KIQ524328 KSM524327:KSM524328 LCI524327:LCI524328 LME524327:LME524328 LWA524327:LWA524328 MFW524327:MFW524328 MPS524327:MPS524328 MZO524327:MZO524328 NJK524327:NJK524328 NTG524327:NTG524328 ODC524327:ODC524328 OMY524327:OMY524328 OWU524327:OWU524328 PGQ524327:PGQ524328 PQM524327:PQM524328 QAI524327:QAI524328 QKE524327:QKE524328 QUA524327:QUA524328 RDW524327:RDW524328 RNS524327:RNS524328 RXO524327:RXO524328 SHK524327:SHK524328 SRG524327:SRG524328 TBC524327:TBC524328 TKY524327:TKY524328 TUU524327:TUU524328 UEQ524327:UEQ524328 UOM524327:UOM524328 UYI524327:UYI524328 VIE524327:VIE524328 VSA524327:VSA524328 WBW524327:WBW524328 WLS524327:WLS524328 WVO524327:WVO524328 G589863:G589864 JC589863:JC589864 SY589863:SY589864 ACU589863:ACU589864 AMQ589863:AMQ589864 AWM589863:AWM589864 BGI589863:BGI589864 BQE589863:BQE589864 CAA589863:CAA589864 CJW589863:CJW589864 CTS589863:CTS589864 DDO589863:DDO589864 DNK589863:DNK589864 DXG589863:DXG589864 EHC589863:EHC589864 EQY589863:EQY589864 FAU589863:FAU589864 FKQ589863:FKQ589864 FUM589863:FUM589864 GEI589863:GEI589864 GOE589863:GOE589864 GYA589863:GYA589864 HHW589863:HHW589864 HRS589863:HRS589864 IBO589863:IBO589864 ILK589863:ILK589864 IVG589863:IVG589864 JFC589863:JFC589864 JOY589863:JOY589864 JYU589863:JYU589864 KIQ589863:KIQ589864 KSM589863:KSM589864 LCI589863:LCI589864 LME589863:LME589864 LWA589863:LWA589864 MFW589863:MFW589864 MPS589863:MPS589864 MZO589863:MZO589864 NJK589863:NJK589864 NTG589863:NTG589864 ODC589863:ODC589864 OMY589863:OMY589864 OWU589863:OWU589864 PGQ589863:PGQ589864 PQM589863:PQM589864 QAI589863:QAI589864 QKE589863:QKE589864 QUA589863:QUA589864 RDW589863:RDW589864 RNS589863:RNS589864 RXO589863:RXO589864 SHK589863:SHK589864 SRG589863:SRG589864 TBC589863:TBC589864 TKY589863:TKY589864 TUU589863:TUU589864 UEQ589863:UEQ589864 UOM589863:UOM589864 UYI589863:UYI589864 VIE589863:VIE589864 VSA589863:VSA589864 WBW589863:WBW589864 WLS589863:WLS589864 WVO589863:WVO589864 G655399:G655400 JC655399:JC655400 SY655399:SY655400 ACU655399:ACU655400 AMQ655399:AMQ655400 AWM655399:AWM655400 BGI655399:BGI655400 BQE655399:BQE655400 CAA655399:CAA655400 CJW655399:CJW655400 CTS655399:CTS655400 DDO655399:DDO655400 DNK655399:DNK655400 DXG655399:DXG655400 EHC655399:EHC655400 EQY655399:EQY655400 FAU655399:FAU655400 FKQ655399:FKQ655400 FUM655399:FUM655400 GEI655399:GEI655400 GOE655399:GOE655400 GYA655399:GYA655400 HHW655399:HHW655400 HRS655399:HRS655400 IBO655399:IBO655400 ILK655399:ILK655400 IVG655399:IVG655400 JFC655399:JFC655400 JOY655399:JOY655400 JYU655399:JYU655400 KIQ655399:KIQ655400 KSM655399:KSM655400 LCI655399:LCI655400 LME655399:LME655400 LWA655399:LWA655400 MFW655399:MFW655400 MPS655399:MPS655400 MZO655399:MZO655400 NJK655399:NJK655400 NTG655399:NTG655400 ODC655399:ODC655400 OMY655399:OMY655400 OWU655399:OWU655400 PGQ655399:PGQ655400 PQM655399:PQM655400 QAI655399:QAI655400 QKE655399:QKE655400 QUA655399:QUA655400 RDW655399:RDW655400 RNS655399:RNS655400 RXO655399:RXO655400 SHK655399:SHK655400 SRG655399:SRG655400 TBC655399:TBC655400 TKY655399:TKY655400 TUU655399:TUU655400 UEQ655399:UEQ655400 UOM655399:UOM655400 UYI655399:UYI655400 VIE655399:VIE655400 VSA655399:VSA655400 WBW655399:WBW655400 WLS655399:WLS655400 WVO655399:WVO655400 G720935:G720936 JC720935:JC720936 SY720935:SY720936 ACU720935:ACU720936 AMQ720935:AMQ720936 AWM720935:AWM720936 BGI720935:BGI720936 BQE720935:BQE720936 CAA720935:CAA720936 CJW720935:CJW720936 CTS720935:CTS720936 DDO720935:DDO720936 DNK720935:DNK720936 DXG720935:DXG720936 EHC720935:EHC720936 EQY720935:EQY720936 FAU720935:FAU720936 FKQ720935:FKQ720936 FUM720935:FUM720936 GEI720935:GEI720936 GOE720935:GOE720936 GYA720935:GYA720936 HHW720935:HHW720936 HRS720935:HRS720936 IBO720935:IBO720936 ILK720935:ILK720936 IVG720935:IVG720936 JFC720935:JFC720936 JOY720935:JOY720936 JYU720935:JYU720936 KIQ720935:KIQ720936 KSM720935:KSM720936 LCI720935:LCI720936 LME720935:LME720936 LWA720935:LWA720936 MFW720935:MFW720936 MPS720935:MPS720936 MZO720935:MZO720936 NJK720935:NJK720936 NTG720935:NTG720936 ODC720935:ODC720936 OMY720935:OMY720936 OWU720935:OWU720936 PGQ720935:PGQ720936 PQM720935:PQM720936 QAI720935:QAI720936 QKE720935:QKE720936 QUA720935:QUA720936 RDW720935:RDW720936 RNS720935:RNS720936 RXO720935:RXO720936 SHK720935:SHK720936 SRG720935:SRG720936 TBC720935:TBC720936 TKY720935:TKY720936 TUU720935:TUU720936 UEQ720935:UEQ720936 UOM720935:UOM720936 UYI720935:UYI720936 VIE720935:VIE720936 VSA720935:VSA720936 WBW720935:WBW720936 WLS720935:WLS720936 WVO720935:WVO720936 G786471:G786472 JC786471:JC786472 SY786471:SY786472 ACU786471:ACU786472 AMQ786471:AMQ786472 AWM786471:AWM786472 BGI786471:BGI786472 BQE786471:BQE786472 CAA786471:CAA786472 CJW786471:CJW786472 CTS786471:CTS786472 DDO786471:DDO786472 DNK786471:DNK786472 DXG786471:DXG786472 EHC786471:EHC786472 EQY786471:EQY786472 FAU786471:FAU786472 FKQ786471:FKQ786472 FUM786471:FUM786472 GEI786471:GEI786472 GOE786471:GOE786472 GYA786471:GYA786472 HHW786471:HHW786472 HRS786471:HRS786472 IBO786471:IBO786472 ILK786471:ILK786472 IVG786471:IVG786472 JFC786471:JFC786472 JOY786471:JOY786472 JYU786471:JYU786472 KIQ786471:KIQ786472 KSM786471:KSM786472 LCI786471:LCI786472 LME786471:LME786472 LWA786471:LWA786472 MFW786471:MFW786472 MPS786471:MPS786472 MZO786471:MZO786472 NJK786471:NJK786472 NTG786471:NTG786472 ODC786471:ODC786472 OMY786471:OMY786472 OWU786471:OWU786472 PGQ786471:PGQ786472 PQM786471:PQM786472 QAI786471:QAI786472 QKE786471:QKE786472 QUA786471:QUA786472 RDW786471:RDW786472 RNS786471:RNS786472 RXO786471:RXO786472 SHK786471:SHK786472 SRG786471:SRG786472 TBC786471:TBC786472 TKY786471:TKY786472 TUU786471:TUU786472 UEQ786471:UEQ786472 UOM786471:UOM786472 UYI786471:UYI786472 VIE786471:VIE786472 VSA786471:VSA786472 WBW786471:WBW786472 WLS786471:WLS786472 WVO786471:WVO786472 G852007:G852008 JC852007:JC852008 SY852007:SY852008 ACU852007:ACU852008 AMQ852007:AMQ852008 AWM852007:AWM852008 BGI852007:BGI852008 BQE852007:BQE852008 CAA852007:CAA852008 CJW852007:CJW852008 CTS852007:CTS852008 DDO852007:DDO852008 DNK852007:DNK852008 DXG852007:DXG852008 EHC852007:EHC852008 EQY852007:EQY852008 FAU852007:FAU852008 FKQ852007:FKQ852008 FUM852007:FUM852008 GEI852007:GEI852008 GOE852007:GOE852008 GYA852007:GYA852008 HHW852007:HHW852008 HRS852007:HRS852008 IBO852007:IBO852008 ILK852007:ILK852008 IVG852007:IVG852008 JFC852007:JFC852008 JOY852007:JOY852008 JYU852007:JYU852008 KIQ852007:KIQ852008 KSM852007:KSM852008 LCI852007:LCI852008 LME852007:LME852008 LWA852007:LWA852008 MFW852007:MFW852008 MPS852007:MPS852008 MZO852007:MZO852008 NJK852007:NJK852008 NTG852007:NTG852008 ODC852007:ODC852008 OMY852007:OMY852008 OWU852007:OWU852008 PGQ852007:PGQ852008 PQM852007:PQM852008 QAI852007:QAI852008 QKE852007:QKE852008 QUA852007:QUA852008 RDW852007:RDW852008 RNS852007:RNS852008 RXO852007:RXO852008 SHK852007:SHK852008 SRG852007:SRG852008 TBC852007:TBC852008 TKY852007:TKY852008 TUU852007:TUU852008 UEQ852007:UEQ852008 UOM852007:UOM852008 UYI852007:UYI852008 VIE852007:VIE852008 VSA852007:VSA852008 WBW852007:WBW852008 WLS852007:WLS852008 WVO852007:WVO852008 G917543:G917544 JC917543:JC917544 SY917543:SY917544 ACU917543:ACU917544 AMQ917543:AMQ917544 AWM917543:AWM917544 BGI917543:BGI917544 BQE917543:BQE917544 CAA917543:CAA917544 CJW917543:CJW917544 CTS917543:CTS917544 DDO917543:DDO917544 DNK917543:DNK917544 DXG917543:DXG917544 EHC917543:EHC917544 EQY917543:EQY917544 FAU917543:FAU917544 FKQ917543:FKQ917544 FUM917543:FUM917544 GEI917543:GEI917544 GOE917543:GOE917544 GYA917543:GYA917544 HHW917543:HHW917544 HRS917543:HRS917544 IBO917543:IBO917544 ILK917543:ILK917544 IVG917543:IVG917544 JFC917543:JFC917544 JOY917543:JOY917544 JYU917543:JYU917544 KIQ917543:KIQ917544 KSM917543:KSM917544 LCI917543:LCI917544 LME917543:LME917544 LWA917543:LWA917544 MFW917543:MFW917544 MPS917543:MPS917544 MZO917543:MZO917544 NJK917543:NJK917544 NTG917543:NTG917544 ODC917543:ODC917544 OMY917543:OMY917544 OWU917543:OWU917544 PGQ917543:PGQ917544 PQM917543:PQM917544 QAI917543:QAI917544 QKE917543:QKE917544 QUA917543:QUA917544 RDW917543:RDW917544 RNS917543:RNS917544 RXO917543:RXO917544 SHK917543:SHK917544 SRG917543:SRG917544 TBC917543:TBC917544 TKY917543:TKY917544 TUU917543:TUU917544 UEQ917543:UEQ917544 UOM917543:UOM917544 UYI917543:UYI917544 VIE917543:VIE917544 VSA917543:VSA917544 WBW917543:WBW917544 WLS917543:WLS917544 WVO917543:WVO917544 G983079:G983080 JC983079:JC983080 SY983079:SY983080 ACU983079:ACU983080 AMQ983079:AMQ983080 AWM983079:AWM983080 BGI983079:BGI983080 BQE983079:BQE983080 CAA983079:CAA983080 CJW983079:CJW983080 CTS983079:CTS983080 DDO983079:DDO983080 DNK983079:DNK983080 DXG983079:DXG983080 EHC983079:EHC983080 EQY983079:EQY983080 FAU983079:FAU983080 FKQ983079:FKQ983080 FUM983079:FUM983080 GEI983079:GEI983080 GOE983079:GOE983080 GYA983079:GYA983080 HHW983079:HHW983080 HRS983079:HRS983080 IBO983079:IBO983080 ILK983079:ILK983080 IVG983079:IVG983080 JFC983079:JFC983080 JOY983079:JOY983080 JYU983079:JYU983080 KIQ983079:KIQ983080 KSM983079:KSM983080 LCI983079:LCI983080 LME983079:LME983080 LWA983079:LWA983080 MFW983079:MFW983080 MPS983079:MPS983080 MZO983079:MZO983080 NJK983079:NJK983080 NTG983079:NTG983080 ODC983079:ODC983080 OMY983079:OMY983080 OWU983079:OWU983080 PGQ983079:PGQ983080 PQM983079:PQM983080 QAI983079:QAI983080 QKE983079:QKE983080 QUA983079:QUA983080 RDW983079:RDW983080 RNS983079:RNS983080 RXO983079:RXO983080 SHK983079:SHK983080 SRG983079:SRG983080 TBC983079:TBC983080 TKY983079:TKY983080 TUU983079:TUU983080 UEQ983079:UEQ983080 UOM983079:UOM983080 UYI983079:UYI983080 VIE983079:VIE983080 VSA983079:VSA983080 WBW983079:WBW983080 WLS983079:WLS983080 WVO983079:WVO983080 G65587:G65588 JC65587:JC65588 SY65587:SY65588 ACU65587:ACU65588 AMQ65587:AMQ65588 AWM65587:AWM65588 BGI65587:BGI65588 BQE65587:BQE65588 CAA65587:CAA65588 CJW65587:CJW65588 CTS65587:CTS65588 DDO65587:DDO65588 DNK65587:DNK65588 DXG65587:DXG65588 EHC65587:EHC65588 EQY65587:EQY65588 FAU65587:FAU65588 FKQ65587:FKQ65588 FUM65587:FUM65588 GEI65587:GEI65588 GOE65587:GOE65588 GYA65587:GYA65588 HHW65587:HHW65588 HRS65587:HRS65588 IBO65587:IBO65588 ILK65587:ILK65588 IVG65587:IVG65588 JFC65587:JFC65588 JOY65587:JOY65588 JYU65587:JYU65588 KIQ65587:KIQ65588 KSM65587:KSM65588 LCI65587:LCI65588 LME65587:LME65588 LWA65587:LWA65588 MFW65587:MFW65588 MPS65587:MPS65588 MZO65587:MZO65588 NJK65587:NJK65588 NTG65587:NTG65588 ODC65587:ODC65588 OMY65587:OMY65588 OWU65587:OWU65588 PGQ65587:PGQ65588 PQM65587:PQM65588 QAI65587:QAI65588 QKE65587:QKE65588 QUA65587:QUA65588 RDW65587:RDW65588 RNS65587:RNS65588 RXO65587:RXO65588 SHK65587:SHK65588 SRG65587:SRG65588 TBC65587:TBC65588 TKY65587:TKY65588 TUU65587:TUU65588 UEQ65587:UEQ65588 UOM65587:UOM65588 UYI65587:UYI65588 VIE65587:VIE65588 VSA65587:VSA65588 WBW65587:WBW65588 WLS65587:WLS65588 WVO65587:WVO65588 G131123:G131124 JC131123:JC131124 SY131123:SY131124 ACU131123:ACU131124 AMQ131123:AMQ131124 AWM131123:AWM131124 BGI131123:BGI131124 BQE131123:BQE131124 CAA131123:CAA131124 CJW131123:CJW131124 CTS131123:CTS131124 DDO131123:DDO131124 DNK131123:DNK131124 DXG131123:DXG131124 EHC131123:EHC131124 EQY131123:EQY131124 FAU131123:FAU131124 FKQ131123:FKQ131124 FUM131123:FUM131124 GEI131123:GEI131124 GOE131123:GOE131124 GYA131123:GYA131124 HHW131123:HHW131124 HRS131123:HRS131124 IBO131123:IBO131124 ILK131123:ILK131124 IVG131123:IVG131124 JFC131123:JFC131124 JOY131123:JOY131124 JYU131123:JYU131124 KIQ131123:KIQ131124 KSM131123:KSM131124 LCI131123:LCI131124 LME131123:LME131124 LWA131123:LWA131124 MFW131123:MFW131124 MPS131123:MPS131124 MZO131123:MZO131124 NJK131123:NJK131124 NTG131123:NTG131124 ODC131123:ODC131124 OMY131123:OMY131124 OWU131123:OWU131124 PGQ131123:PGQ131124 PQM131123:PQM131124 QAI131123:QAI131124 QKE131123:QKE131124 QUA131123:QUA131124 RDW131123:RDW131124 RNS131123:RNS131124 RXO131123:RXO131124 SHK131123:SHK131124 SRG131123:SRG131124 TBC131123:TBC131124 TKY131123:TKY131124 TUU131123:TUU131124 UEQ131123:UEQ131124 UOM131123:UOM131124 UYI131123:UYI131124 VIE131123:VIE131124 VSA131123:VSA131124 WBW131123:WBW131124 WLS131123:WLS131124 WVO131123:WVO131124 G196659:G196660 JC196659:JC196660 SY196659:SY196660 ACU196659:ACU196660 AMQ196659:AMQ196660 AWM196659:AWM196660 BGI196659:BGI196660 BQE196659:BQE196660 CAA196659:CAA196660 CJW196659:CJW196660 CTS196659:CTS196660 DDO196659:DDO196660 DNK196659:DNK196660 DXG196659:DXG196660 EHC196659:EHC196660 EQY196659:EQY196660 FAU196659:FAU196660 FKQ196659:FKQ196660 FUM196659:FUM196660 GEI196659:GEI196660 GOE196659:GOE196660 GYA196659:GYA196660 HHW196659:HHW196660 HRS196659:HRS196660 IBO196659:IBO196660 ILK196659:ILK196660 IVG196659:IVG196660 JFC196659:JFC196660 JOY196659:JOY196660 JYU196659:JYU196660 KIQ196659:KIQ196660 KSM196659:KSM196660 LCI196659:LCI196660 LME196659:LME196660 LWA196659:LWA196660 MFW196659:MFW196660 MPS196659:MPS196660 MZO196659:MZO196660 NJK196659:NJK196660 NTG196659:NTG196660 ODC196659:ODC196660 OMY196659:OMY196660 OWU196659:OWU196660 PGQ196659:PGQ196660 PQM196659:PQM196660 QAI196659:QAI196660 QKE196659:QKE196660 QUA196659:QUA196660 RDW196659:RDW196660 RNS196659:RNS196660 RXO196659:RXO196660 SHK196659:SHK196660 SRG196659:SRG196660 TBC196659:TBC196660 TKY196659:TKY196660 TUU196659:TUU196660 UEQ196659:UEQ196660 UOM196659:UOM196660 UYI196659:UYI196660 VIE196659:VIE196660 VSA196659:VSA196660 WBW196659:WBW196660 WLS196659:WLS196660 WVO196659:WVO196660 G262195:G262196 JC262195:JC262196 SY262195:SY262196 ACU262195:ACU262196 AMQ262195:AMQ262196 AWM262195:AWM262196 BGI262195:BGI262196 BQE262195:BQE262196 CAA262195:CAA262196 CJW262195:CJW262196 CTS262195:CTS262196 DDO262195:DDO262196 DNK262195:DNK262196 DXG262195:DXG262196 EHC262195:EHC262196 EQY262195:EQY262196 FAU262195:FAU262196 FKQ262195:FKQ262196 FUM262195:FUM262196 GEI262195:GEI262196 GOE262195:GOE262196 GYA262195:GYA262196 HHW262195:HHW262196 HRS262195:HRS262196 IBO262195:IBO262196 ILK262195:ILK262196 IVG262195:IVG262196 JFC262195:JFC262196 JOY262195:JOY262196 JYU262195:JYU262196 KIQ262195:KIQ262196 KSM262195:KSM262196 LCI262195:LCI262196 LME262195:LME262196 LWA262195:LWA262196 MFW262195:MFW262196 MPS262195:MPS262196 MZO262195:MZO262196 NJK262195:NJK262196 NTG262195:NTG262196 ODC262195:ODC262196 OMY262195:OMY262196 OWU262195:OWU262196 PGQ262195:PGQ262196 PQM262195:PQM262196 QAI262195:QAI262196 QKE262195:QKE262196 QUA262195:QUA262196 RDW262195:RDW262196 RNS262195:RNS262196 RXO262195:RXO262196 SHK262195:SHK262196 SRG262195:SRG262196 TBC262195:TBC262196 TKY262195:TKY262196 TUU262195:TUU262196 UEQ262195:UEQ262196 UOM262195:UOM262196 UYI262195:UYI262196 VIE262195:VIE262196 VSA262195:VSA262196 WBW262195:WBW262196 WLS262195:WLS262196 WVO262195:WVO262196 G327731:G327732 JC327731:JC327732 SY327731:SY327732 ACU327731:ACU327732 AMQ327731:AMQ327732 AWM327731:AWM327732 BGI327731:BGI327732 BQE327731:BQE327732 CAA327731:CAA327732 CJW327731:CJW327732 CTS327731:CTS327732 DDO327731:DDO327732 DNK327731:DNK327732 DXG327731:DXG327732 EHC327731:EHC327732 EQY327731:EQY327732 FAU327731:FAU327732 FKQ327731:FKQ327732 FUM327731:FUM327732 GEI327731:GEI327732 GOE327731:GOE327732 GYA327731:GYA327732 HHW327731:HHW327732 HRS327731:HRS327732 IBO327731:IBO327732 ILK327731:ILK327732 IVG327731:IVG327732 JFC327731:JFC327732 JOY327731:JOY327732 JYU327731:JYU327732 KIQ327731:KIQ327732 KSM327731:KSM327732 LCI327731:LCI327732 LME327731:LME327732 LWA327731:LWA327732 MFW327731:MFW327732 MPS327731:MPS327732 MZO327731:MZO327732 NJK327731:NJK327732 NTG327731:NTG327732 ODC327731:ODC327732 OMY327731:OMY327732 OWU327731:OWU327732 PGQ327731:PGQ327732 PQM327731:PQM327732 QAI327731:QAI327732 QKE327731:QKE327732 QUA327731:QUA327732 RDW327731:RDW327732 RNS327731:RNS327732 RXO327731:RXO327732 SHK327731:SHK327732 SRG327731:SRG327732 TBC327731:TBC327732 TKY327731:TKY327732 TUU327731:TUU327732 UEQ327731:UEQ327732 UOM327731:UOM327732 UYI327731:UYI327732 VIE327731:VIE327732 VSA327731:VSA327732 WBW327731:WBW327732 WLS327731:WLS327732 WVO327731:WVO327732 G393267:G393268 JC393267:JC393268 SY393267:SY393268 ACU393267:ACU393268 AMQ393267:AMQ393268 AWM393267:AWM393268 BGI393267:BGI393268 BQE393267:BQE393268 CAA393267:CAA393268 CJW393267:CJW393268 CTS393267:CTS393268 DDO393267:DDO393268 DNK393267:DNK393268 DXG393267:DXG393268 EHC393267:EHC393268 EQY393267:EQY393268 FAU393267:FAU393268 FKQ393267:FKQ393268 FUM393267:FUM393268 GEI393267:GEI393268 GOE393267:GOE393268 GYA393267:GYA393268 HHW393267:HHW393268 HRS393267:HRS393268 IBO393267:IBO393268 ILK393267:ILK393268 IVG393267:IVG393268 JFC393267:JFC393268 JOY393267:JOY393268 JYU393267:JYU393268 KIQ393267:KIQ393268 KSM393267:KSM393268 LCI393267:LCI393268 LME393267:LME393268 LWA393267:LWA393268 MFW393267:MFW393268 MPS393267:MPS393268 MZO393267:MZO393268 NJK393267:NJK393268 NTG393267:NTG393268 ODC393267:ODC393268 OMY393267:OMY393268 OWU393267:OWU393268 PGQ393267:PGQ393268 PQM393267:PQM393268 QAI393267:QAI393268 QKE393267:QKE393268 QUA393267:QUA393268 RDW393267:RDW393268 RNS393267:RNS393268 RXO393267:RXO393268 SHK393267:SHK393268 SRG393267:SRG393268 TBC393267:TBC393268 TKY393267:TKY393268 TUU393267:TUU393268 UEQ393267:UEQ393268 UOM393267:UOM393268 UYI393267:UYI393268 VIE393267:VIE393268 VSA393267:VSA393268 WBW393267:WBW393268 WLS393267:WLS393268 WVO393267:WVO393268 G458803:G458804 JC458803:JC458804 SY458803:SY458804 ACU458803:ACU458804 AMQ458803:AMQ458804 AWM458803:AWM458804 BGI458803:BGI458804 BQE458803:BQE458804 CAA458803:CAA458804 CJW458803:CJW458804 CTS458803:CTS458804 DDO458803:DDO458804 DNK458803:DNK458804 DXG458803:DXG458804 EHC458803:EHC458804 EQY458803:EQY458804 FAU458803:FAU458804 FKQ458803:FKQ458804 FUM458803:FUM458804 GEI458803:GEI458804 GOE458803:GOE458804 GYA458803:GYA458804 HHW458803:HHW458804 HRS458803:HRS458804 IBO458803:IBO458804 ILK458803:ILK458804 IVG458803:IVG458804 JFC458803:JFC458804 JOY458803:JOY458804 JYU458803:JYU458804 KIQ458803:KIQ458804 KSM458803:KSM458804 LCI458803:LCI458804 LME458803:LME458804 LWA458803:LWA458804 MFW458803:MFW458804 MPS458803:MPS458804 MZO458803:MZO458804 NJK458803:NJK458804 NTG458803:NTG458804 ODC458803:ODC458804 OMY458803:OMY458804 OWU458803:OWU458804 PGQ458803:PGQ458804 PQM458803:PQM458804 QAI458803:QAI458804 QKE458803:QKE458804 QUA458803:QUA458804 RDW458803:RDW458804 RNS458803:RNS458804 RXO458803:RXO458804 SHK458803:SHK458804 SRG458803:SRG458804 TBC458803:TBC458804 TKY458803:TKY458804 TUU458803:TUU458804 UEQ458803:UEQ458804 UOM458803:UOM458804 UYI458803:UYI458804 VIE458803:VIE458804 VSA458803:VSA458804 WBW458803:WBW458804 WLS458803:WLS458804 WVO458803:WVO458804 G524339:G524340 JC524339:JC524340 SY524339:SY524340 ACU524339:ACU524340 AMQ524339:AMQ524340 AWM524339:AWM524340 BGI524339:BGI524340 BQE524339:BQE524340 CAA524339:CAA524340 CJW524339:CJW524340 CTS524339:CTS524340 DDO524339:DDO524340 DNK524339:DNK524340 DXG524339:DXG524340 EHC524339:EHC524340 EQY524339:EQY524340 FAU524339:FAU524340 FKQ524339:FKQ524340 FUM524339:FUM524340 GEI524339:GEI524340 GOE524339:GOE524340 GYA524339:GYA524340 HHW524339:HHW524340 HRS524339:HRS524340 IBO524339:IBO524340 ILK524339:ILK524340 IVG524339:IVG524340 JFC524339:JFC524340 JOY524339:JOY524340 JYU524339:JYU524340 KIQ524339:KIQ524340 KSM524339:KSM524340 LCI524339:LCI524340 LME524339:LME524340 LWA524339:LWA524340 MFW524339:MFW524340 MPS524339:MPS524340 MZO524339:MZO524340 NJK524339:NJK524340 NTG524339:NTG524340 ODC524339:ODC524340 OMY524339:OMY524340 OWU524339:OWU524340 PGQ524339:PGQ524340 PQM524339:PQM524340 QAI524339:QAI524340 QKE524339:QKE524340 QUA524339:QUA524340 RDW524339:RDW524340 RNS524339:RNS524340 RXO524339:RXO524340 SHK524339:SHK524340 SRG524339:SRG524340 TBC524339:TBC524340 TKY524339:TKY524340 TUU524339:TUU524340 UEQ524339:UEQ524340 UOM524339:UOM524340 UYI524339:UYI524340 VIE524339:VIE524340 VSA524339:VSA524340 WBW524339:WBW524340 WLS524339:WLS524340 WVO524339:WVO524340 G589875:G589876 JC589875:JC589876 SY589875:SY589876 ACU589875:ACU589876 AMQ589875:AMQ589876 AWM589875:AWM589876 BGI589875:BGI589876 BQE589875:BQE589876 CAA589875:CAA589876 CJW589875:CJW589876 CTS589875:CTS589876 DDO589875:DDO589876 DNK589875:DNK589876 DXG589875:DXG589876 EHC589875:EHC589876 EQY589875:EQY589876 FAU589875:FAU589876 FKQ589875:FKQ589876 FUM589875:FUM589876 GEI589875:GEI589876 GOE589875:GOE589876 GYA589875:GYA589876 HHW589875:HHW589876 HRS589875:HRS589876 IBO589875:IBO589876 ILK589875:ILK589876 IVG589875:IVG589876 JFC589875:JFC589876 JOY589875:JOY589876 JYU589875:JYU589876 KIQ589875:KIQ589876 KSM589875:KSM589876 LCI589875:LCI589876 LME589875:LME589876 LWA589875:LWA589876 MFW589875:MFW589876 MPS589875:MPS589876 MZO589875:MZO589876 NJK589875:NJK589876 NTG589875:NTG589876 ODC589875:ODC589876 OMY589875:OMY589876 OWU589875:OWU589876 PGQ589875:PGQ589876 PQM589875:PQM589876 QAI589875:QAI589876 QKE589875:QKE589876 QUA589875:QUA589876 RDW589875:RDW589876 RNS589875:RNS589876 RXO589875:RXO589876 SHK589875:SHK589876 SRG589875:SRG589876 TBC589875:TBC589876 TKY589875:TKY589876 TUU589875:TUU589876 UEQ589875:UEQ589876 UOM589875:UOM589876 UYI589875:UYI589876 VIE589875:VIE589876 VSA589875:VSA589876 WBW589875:WBW589876 WLS589875:WLS589876 WVO589875:WVO589876 G655411:G655412 JC655411:JC655412 SY655411:SY655412 ACU655411:ACU655412 AMQ655411:AMQ655412 AWM655411:AWM655412 BGI655411:BGI655412 BQE655411:BQE655412 CAA655411:CAA655412 CJW655411:CJW655412 CTS655411:CTS655412 DDO655411:DDO655412 DNK655411:DNK655412 DXG655411:DXG655412 EHC655411:EHC655412 EQY655411:EQY655412 FAU655411:FAU655412 FKQ655411:FKQ655412 FUM655411:FUM655412 GEI655411:GEI655412 GOE655411:GOE655412 GYA655411:GYA655412 HHW655411:HHW655412 HRS655411:HRS655412 IBO655411:IBO655412 ILK655411:ILK655412 IVG655411:IVG655412 JFC655411:JFC655412 JOY655411:JOY655412 JYU655411:JYU655412 KIQ655411:KIQ655412 KSM655411:KSM655412 LCI655411:LCI655412 LME655411:LME655412 LWA655411:LWA655412 MFW655411:MFW655412 MPS655411:MPS655412 MZO655411:MZO655412 NJK655411:NJK655412 NTG655411:NTG655412 ODC655411:ODC655412 OMY655411:OMY655412 OWU655411:OWU655412 PGQ655411:PGQ655412 PQM655411:PQM655412 QAI655411:QAI655412 QKE655411:QKE655412 QUA655411:QUA655412 RDW655411:RDW655412 RNS655411:RNS655412 RXO655411:RXO655412 SHK655411:SHK655412 SRG655411:SRG655412 TBC655411:TBC655412 TKY655411:TKY655412 TUU655411:TUU655412 UEQ655411:UEQ655412 UOM655411:UOM655412 UYI655411:UYI655412 VIE655411:VIE655412 VSA655411:VSA655412 WBW655411:WBW655412 WLS655411:WLS655412 WVO655411:WVO655412 G720947:G720948 JC720947:JC720948 SY720947:SY720948 ACU720947:ACU720948 AMQ720947:AMQ720948 AWM720947:AWM720948 BGI720947:BGI720948 BQE720947:BQE720948 CAA720947:CAA720948 CJW720947:CJW720948 CTS720947:CTS720948 DDO720947:DDO720948 DNK720947:DNK720948 DXG720947:DXG720948 EHC720947:EHC720948 EQY720947:EQY720948 FAU720947:FAU720948 FKQ720947:FKQ720948 FUM720947:FUM720948 GEI720947:GEI720948 GOE720947:GOE720948 GYA720947:GYA720948 HHW720947:HHW720948 HRS720947:HRS720948 IBO720947:IBO720948 ILK720947:ILK720948 IVG720947:IVG720948 JFC720947:JFC720948 JOY720947:JOY720948 JYU720947:JYU720948 KIQ720947:KIQ720948 KSM720947:KSM720948 LCI720947:LCI720948 LME720947:LME720948 LWA720947:LWA720948 MFW720947:MFW720948 MPS720947:MPS720948 MZO720947:MZO720948 NJK720947:NJK720948 NTG720947:NTG720948 ODC720947:ODC720948 OMY720947:OMY720948 OWU720947:OWU720948 PGQ720947:PGQ720948 PQM720947:PQM720948 QAI720947:QAI720948 QKE720947:QKE720948 QUA720947:QUA720948 RDW720947:RDW720948 RNS720947:RNS720948 RXO720947:RXO720948 SHK720947:SHK720948 SRG720947:SRG720948 TBC720947:TBC720948 TKY720947:TKY720948 TUU720947:TUU720948 UEQ720947:UEQ720948 UOM720947:UOM720948 UYI720947:UYI720948 VIE720947:VIE720948 VSA720947:VSA720948 WBW720947:WBW720948 WLS720947:WLS720948 WVO720947:WVO720948 G786483:G786484 JC786483:JC786484 SY786483:SY786484 ACU786483:ACU786484 AMQ786483:AMQ786484 AWM786483:AWM786484 BGI786483:BGI786484 BQE786483:BQE786484 CAA786483:CAA786484 CJW786483:CJW786484 CTS786483:CTS786484 DDO786483:DDO786484 DNK786483:DNK786484 DXG786483:DXG786484 EHC786483:EHC786484 EQY786483:EQY786484 FAU786483:FAU786484 FKQ786483:FKQ786484 FUM786483:FUM786484 GEI786483:GEI786484 GOE786483:GOE786484 GYA786483:GYA786484 HHW786483:HHW786484 HRS786483:HRS786484 IBO786483:IBO786484 ILK786483:ILK786484 IVG786483:IVG786484 JFC786483:JFC786484 JOY786483:JOY786484 JYU786483:JYU786484 KIQ786483:KIQ786484 KSM786483:KSM786484 LCI786483:LCI786484 LME786483:LME786484 LWA786483:LWA786484 MFW786483:MFW786484 MPS786483:MPS786484 MZO786483:MZO786484 NJK786483:NJK786484 NTG786483:NTG786484 ODC786483:ODC786484 OMY786483:OMY786484 OWU786483:OWU786484 PGQ786483:PGQ786484 PQM786483:PQM786484 QAI786483:QAI786484 QKE786483:QKE786484 QUA786483:QUA786484 RDW786483:RDW786484 RNS786483:RNS786484 RXO786483:RXO786484 SHK786483:SHK786484 SRG786483:SRG786484 TBC786483:TBC786484 TKY786483:TKY786484 TUU786483:TUU786484 UEQ786483:UEQ786484 UOM786483:UOM786484 UYI786483:UYI786484 VIE786483:VIE786484 VSA786483:VSA786484 WBW786483:WBW786484 WLS786483:WLS786484 WVO786483:WVO786484 G852019:G852020 JC852019:JC852020 SY852019:SY852020 ACU852019:ACU852020 AMQ852019:AMQ852020 AWM852019:AWM852020 BGI852019:BGI852020 BQE852019:BQE852020 CAA852019:CAA852020 CJW852019:CJW852020 CTS852019:CTS852020 DDO852019:DDO852020 DNK852019:DNK852020 DXG852019:DXG852020 EHC852019:EHC852020 EQY852019:EQY852020 FAU852019:FAU852020 FKQ852019:FKQ852020 FUM852019:FUM852020 GEI852019:GEI852020 GOE852019:GOE852020 GYA852019:GYA852020 HHW852019:HHW852020 HRS852019:HRS852020 IBO852019:IBO852020 ILK852019:ILK852020 IVG852019:IVG852020 JFC852019:JFC852020 JOY852019:JOY852020 JYU852019:JYU852020 KIQ852019:KIQ852020 KSM852019:KSM852020 LCI852019:LCI852020 LME852019:LME852020 LWA852019:LWA852020 MFW852019:MFW852020 MPS852019:MPS852020 MZO852019:MZO852020 NJK852019:NJK852020 NTG852019:NTG852020 ODC852019:ODC852020 OMY852019:OMY852020 OWU852019:OWU852020 PGQ852019:PGQ852020 PQM852019:PQM852020 QAI852019:QAI852020 QKE852019:QKE852020 QUA852019:QUA852020 RDW852019:RDW852020 RNS852019:RNS852020 RXO852019:RXO852020 SHK852019:SHK852020 SRG852019:SRG852020 TBC852019:TBC852020 TKY852019:TKY852020 TUU852019:TUU852020 UEQ852019:UEQ852020 UOM852019:UOM852020 UYI852019:UYI852020 VIE852019:VIE852020 VSA852019:VSA852020 WBW852019:WBW852020 WLS852019:WLS852020 WVO852019:WVO852020 G917555:G917556 JC917555:JC917556 SY917555:SY917556 ACU917555:ACU917556 AMQ917555:AMQ917556 AWM917555:AWM917556 BGI917555:BGI917556 BQE917555:BQE917556 CAA917555:CAA917556 CJW917555:CJW917556 CTS917555:CTS917556 DDO917555:DDO917556 DNK917555:DNK917556 DXG917555:DXG917556 EHC917555:EHC917556 EQY917555:EQY917556 FAU917555:FAU917556 FKQ917555:FKQ917556 FUM917555:FUM917556 GEI917555:GEI917556 GOE917555:GOE917556 GYA917555:GYA917556 HHW917555:HHW917556 HRS917555:HRS917556 IBO917555:IBO917556 ILK917555:ILK917556 IVG917555:IVG917556 JFC917555:JFC917556 JOY917555:JOY917556 JYU917555:JYU917556 KIQ917555:KIQ917556 KSM917555:KSM917556 LCI917555:LCI917556 LME917555:LME917556 LWA917555:LWA917556 MFW917555:MFW917556 MPS917555:MPS917556 MZO917555:MZO917556 NJK917555:NJK917556 NTG917555:NTG917556 ODC917555:ODC917556 OMY917555:OMY917556 OWU917555:OWU917556 PGQ917555:PGQ917556 PQM917555:PQM917556 QAI917555:QAI917556 QKE917555:QKE917556 QUA917555:QUA917556 RDW917555:RDW917556 RNS917555:RNS917556 RXO917555:RXO917556 SHK917555:SHK917556 SRG917555:SRG917556 TBC917555:TBC917556 TKY917555:TKY917556 TUU917555:TUU917556 UEQ917555:UEQ917556 UOM917555:UOM917556 UYI917555:UYI917556 VIE917555:VIE917556 VSA917555:VSA917556 WBW917555:WBW917556 WLS917555:WLS917556 WVO917555:WVO917556 G983091:G983092 JC983091:JC983092 SY983091:SY983092 ACU983091:ACU983092 AMQ983091:AMQ983092 AWM983091:AWM983092 BGI983091:BGI983092 BQE983091:BQE983092 CAA983091:CAA983092 CJW983091:CJW983092 CTS983091:CTS983092 DDO983091:DDO983092 DNK983091:DNK983092 DXG983091:DXG983092 EHC983091:EHC983092 EQY983091:EQY983092 FAU983091:FAU983092 FKQ983091:FKQ983092 FUM983091:FUM983092 GEI983091:GEI983092 GOE983091:GOE983092 GYA983091:GYA983092 HHW983091:HHW983092 HRS983091:HRS983092 IBO983091:IBO983092 ILK983091:ILK983092 IVG983091:IVG983092 JFC983091:JFC983092 JOY983091:JOY983092 JYU983091:JYU983092 KIQ983091:KIQ983092 KSM983091:KSM983092 LCI983091:LCI983092 LME983091:LME983092 LWA983091:LWA983092 MFW983091:MFW983092 MPS983091:MPS983092 MZO983091:MZO983092 NJK983091:NJK983092 NTG983091:NTG983092 ODC983091:ODC983092 OMY983091:OMY983092 OWU983091:OWU983092 PGQ983091:PGQ983092 PQM983091:PQM983092 QAI983091:QAI983092 QKE983091:QKE983092 QUA983091:QUA983092 RDW983091:RDW983092 RNS983091:RNS983092 RXO983091:RXO983092 SHK983091:SHK983092 SRG983091:SRG983092 TBC983091:TBC983092 TKY983091:TKY983092 TUU983091:TUU983092 UEQ983091:UEQ983092 UOM983091:UOM983092 UYI983091:UYI983092 VIE983091:VIE983092 VSA983091:VSA983092 WBW983091:WBW983092 WLS983091:WLS983092 WVO983091:WVO983092 G65599:G65600 JC65599:JC65600 SY65599:SY65600 ACU65599:ACU65600 AMQ65599:AMQ65600 AWM65599:AWM65600 BGI65599:BGI65600 BQE65599:BQE65600 CAA65599:CAA65600 CJW65599:CJW65600 CTS65599:CTS65600 DDO65599:DDO65600 DNK65599:DNK65600 DXG65599:DXG65600 EHC65599:EHC65600 EQY65599:EQY65600 FAU65599:FAU65600 FKQ65599:FKQ65600 FUM65599:FUM65600 GEI65599:GEI65600 GOE65599:GOE65600 GYA65599:GYA65600 HHW65599:HHW65600 HRS65599:HRS65600 IBO65599:IBO65600 ILK65599:ILK65600 IVG65599:IVG65600 JFC65599:JFC65600 JOY65599:JOY65600 JYU65599:JYU65600 KIQ65599:KIQ65600 KSM65599:KSM65600 LCI65599:LCI65600 LME65599:LME65600 LWA65599:LWA65600 MFW65599:MFW65600 MPS65599:MPS65600 MZO65599:MZO65600 NJK65599:NJK65600 NTG65599:NTG65600 ODC65599:ODC65600 OMY65599:OMY65600 OWU65599:OWU65600 PGQ65599:PGQ65600 PQM65599:PQM65600 QAI65599:QAI65600 QKE65599:QKE65600 QUA65599:QUA65600 RDW65599:RDW65600 RNS65599:RNS65600 RXO65599:RXO65600 SHK65599:SHK65600 SRG65599:SRG65600 TBC65599:TBC65600 TKY65599:TKY65600 TUU65599:TUU65600 UEQ65599:UEQ65600 UOM65599:UOM65600 UYI65599:UYI65600 VIE65599:VIE65600 VSA65599:VSA65600 WBW65599:WBW65600 WLS65599:WLS65600 WVO65599:WVO65600 G131135:G131136 JC131135:JC131136 SY131135:SY131136 ACU131135:ACU131136 AMQ131135:AMQ131136 AWM131135:AWM131136 BGI131135:BGI131136 BQE131135:BQE131136 CAA131135:CAA131136 CJW131135:CJW131136 CTS131135:CTS131136 DDO131135:DDO131136 DNK131135:DNK131136 DXG131135:DXG131136 EHC131135:EHC131136 EQY131135:EQY131136 FAU131135:FAU131136 FKQ131135:FKQ131136 FUM131135:FUM131136 GEI131135:GEI131136 GOE131135:GOE131136 GYA131135:GYA131136 HHW131135:HHW131136 HRS131135:HRS131136 IBO131135:IBO131136 ILK131135:ILK131136 IVG131135:IVG131136 JFC131135:JFC131136 JOY131135:JOY131136 JYU131135:JYU131136 KIQ131135:KIQ131136 KSM131135:KSM131136 LCI131135:LCI131136 LME131135:LME131136 LWA131135:LWA131136 MFW131135:MFW131136 MPS131135:MPS131136 MZO131135:MZO131136 NJK131135:NJK131136 NTG131135:NTG131136 ODC131135:ODC131136 OMY131135:OMY131136 OWU131135:OWU131136 PGQ131135:PGQ131136 PQM131135:PQM131136 QAI131135:QAI131136 QKE131135:QKE131136 QUA131135:QUA131136 RDW131135:RDW131136 RNS131135:RNS131136 RXO131135:RXO131136 SHK131135:SHK131136 SRG131135:SRG131136 TBC131135:TBC131136 TKY131135:TKY131136 TUU131135:TUU131136 UEQ131135:UEQ131136 UOM131135:UOM131136 UYI131135:UYI131136 VIE131135:VIE131136 VSA131135:VSA131136 WBW131135:WBW131136 WLS131135:WLS131136 WVO131135:WVO131136 G196671:G196672 JC196671:JC196672 SY196671:SY196672 ACU196671:ACU196672 AMQ196671:AMQ196672 AWM196671:AWM196672 BGI196671:BGI196672 BQE196671:BQE196672 CAA196671:CAA196672 CJW196671:CJW196672 CTS196671:CTS196672 DDO196671:DDO196672 DNK196671:DNK196672 DXG196671:DXG196672 EHC196671:EHC196672 EQY196671:EQY196672 FAU196671:FAU196672 FKQ196671:FKQ196672 FUM196671:FUM196672 GEI196671:GEI196672 GOE196671:GOE196672 GYA196671:GYA196672 HHW196671:HHW196672 HRS196671:HRS196672 IBO196671:IBO196672 ILK196671:ILK196672 IVG196671:IVG196672 JFC196671:JFC196672 JOY196671:JOY196672 JYU196671:JYU196672 KIQ196671:KIQ196672 KSM196671:KSM196672 LCI196671:LCI196672 LME196671:LME196672 LWA196671:LWA196672 MFW196671:MFW196672 MPS196671:MPS196672 MZO196671:MZO196672 NJK196671:NJK196672 NTG196671:NTG196672 ODC196671:ODC196672 OMY196671:OMY196672 OWU196671:OWU196672 PGQ196671:PGQ196672 PQM196671:PQM196672 QAI196671:QAI196672 QKE196671:QKE196672 QUA196671:QUA196672 RDW196671:RDW196672 RNS196671:RNS196672 RXO196671:RXO196672 SHK196671:SHK196672 SRG196671:SRG196672 TBC196671:TBC196672 TKY196671:TKY196672 TUU196671:TUU196672 UEQ196671:UEQ196672 UOM196671:UOM196672 UYI196671:UYI196672 VIE196671:VIE196672 VSA196671:VSA196672 WBW196671:WBW196672 WLS196671:WLS196672 WVO196671:WVO196672 G262207:G262208 JC262207:JC262208 SY262207:SY262208 ACU262207:ACU262208 AMQ262207:AMQ262208 AWM262207:AWM262208 BGI262207:BGI262208 BQE262207:BQE262208 CAA262207:CAA262208 CJW262207:CJW262208 CTS262207:CTS262208 DDO262207:DDO262208 DNK262207:DNK262208 DXG262207:DXG262208 EHC262207:EHC262208 EQY262207:EQY262208 FAU262207:FAU262208 FKQ262207:FKQ262208 FUM262207:FUM262208 GEI262207:GEI262208 GOE262207:GOE262208 GYA262207:GYA262208 HHW262207:HHW262208 HRS262207:HRS262208 IBO262207:IBO262208 ILK262207:ILK262208 IVG262207:IVG262208 JFC262207:JFC262208 JOY262207:JOY262208 JYU262207:JYU262208 KIQ262207:KIQ262208 KSM262207:KSM262208 LCI262207:LCI262208 LME262207:LME262208 LWA262207:LWA262208 MFW262207:MFW262208 MPS262207:MPS262208 MZO262207:MZO262208 NJK262207:NJK262208 NTG262207:NTG262208 ODC262207:ODC262208 OMY262207:OMY262208 OWU262207:OWU262208 PGQ262207:PGQ262208 PQM262207:PQM262208 QAI262207:QAI262208 QKE262207:QKE262208 QUA262207:QUA262208 RDW262207:RDW262208 RNS262207:RNS262208 RXO262207:RXO262208 SHK262207:SHK262208 SRG262207:SRG262208 TBC262207:TBC262208 TKY262207:TKY262208 TUU262207:TUU262208 UEQ262207:UEQ262208 UOM262207:UOM262208 UYI262207:UYI262208 VIE262207:VIE262208 VSA262207:VSA262208 WBW262207:WBW262208 WLS262207:WLS262208 WVO262207:WVO262208 G327743:G327744 JC327743:JC327744 SY327743:SY327744 ACU327743:ACU327744 AMQ327743:AMQ327744 AWM327743:AWM327744 BGI327743:BGI327744 BQE327743:BQE327744 CAA327743:CAA327744 CJW327743:CJW327744 CTS327743:CTS327744 DDO327743:DDO327744 DNK327743:DNK327744 DXG327743:DXG327744 EHC327743:EHC327744 EQY327743:EQY327744 FAU327743:FAU327744 FKQ327743:FKQ327744 FUM327743:FUM327744 GEI327743:GEI327744 GOE327743:GOE327744 GYA327743:GYA327744 HHW327743:HHW327744 HRS327743:HRS327744 IBO327743:IBO327744 ILK327743:ILK327744 IVG327743:IVG327744 JFC327743:JFC327744 JOY327743:JOY327744 JYU327743:JYU327744 KIQ327743:KIQ327744 KSM327743:KSM327744 LCI327743:LCI327744 LME327743:LME327744 LWA327743:LWA327744 MFW327743:MFW327744 MPS327743:MPS327744 MZO327743:MZO327744 NJK327743:NJK327744 NTG327743:NTG327744 ODC327743:ODC327744 OMY327743:OMY327744 OWU327743:OWU327744 PGQ327743:PGQ327744 PQM327743:PQM327744 QAI327743:QAI327744 QKE327743:QKE327744 QUA327743:QUA327744 RDW327743:RDW327744 RNS327743:RNS327744 RXO327743:RXO327744 SHK327743:SHK327744 SRG327743:SRG327744 TBC327743:TBC327744 TKY327743:TKY327744 TUU327743:TUU327744 UEQ327743:UEQ327744 UOM327743:UOM327744 UYI327743:UYI327744 VIE327743:VIE327744 VSA327743:VSA327744 WBW327743:WBW327744 WLS327743:WLS327744 WVO327743:WVO327744 G393279:G393280 JC393279:JC393280 SY393279:SY393280 ACU393279:ACU393280 AMQ393279:AMQ393280 AWM393279:AWM393280 BGI393279:BGI393280 BQE393279:BQE393280 CAA393279:CAA393280 CJW393279:CJW393280 CTS393279:CTS393280 DDO393279:DDO393280 DNK393279:DNK393280 DXG393279:DXG393280 EHC393279:EHC393280 EQY393279:EQY393280 FAU393279:FAU393280 FKQ393279:FKQ393280 FUM393279:FUM393280 GEI393279:GEI393280 GOE393279:GOE393280 GYA393279:GYA393280 HHW393279:HHW393280 HRS393279:HRS393280 IBO393279:IBO393280 ILK393279:ILK393280 IVG393279:IVG393280 JFC393279:JFC393280 JOY393279:JOY393280 JYU393279:JYU393280 KIQ393279:KIQ393280 KSM393279:KSM393280 LCI393279:LCI393280 LME393279:LME393280 LWA393279:LWA393280 MFW393279:MFW393280 MPS393279:MPS393280 MZO393279:MZO393280 NJK393279:NJK393280 NTG393279:NTG393280 ODC393279:ODC393280 OMY393279:OMY393280 OWU393279:OWU393280 PGQ393279:PGQ393280 PQM393279:PQM393280 QAI393279:QAI393280 QKE393279:QKE393280 QUA393279:QUA393280 RDW393279:RDW393280 RNS393279:RNS393280 RXO393279:RXO393280 SHK393279:SHK393280 SRG393279:SRG393280 TBC393279:TBC393280 TKY393279:TKY393280 TUU393279:TUU393280 UEQ393279:UEQ393280 UOM393279:UOM393280 UYI393279:UYI393280 VIE393279:VIE393280 VSA393279:VSA393280 WBW393279:WBW393280 WLS393279:WLS393280 WVO393279:WVO393280 G458815:G458816 JC458815:JC458816 SY458815:SY458816 ACU458815:ACU458816 AMQ458815:AMQ458816 AWM458815:AWM458816 BGI458815:BGI458816 BQE458815:BQE458816 CAA458815:CAA458816 CJW458815:CJW458816 CTS458815:CTS458816 DDO458815:DDO458816 DNK458815:DNK458816 DXG458815:DXG458816 EHC458815:EHC458816 EQY458815:EQY458816 FAU458815:FAU458816 FKQ458815:FKQ458816 FUM458815:FUM458816 GEI458815:GEI458816 GOE458815:GOE458816 GYA458815:GYA458816 HHW458815:HHW458816 HRS458815:HRS458816 IBO458815:IBO458816 ILK458815:ILK458816 IVG458815:IVG458816 JFC458815:JFC458816 JOY458815:JOY458816 JYU458815:JYU458816 KIQ458815:KIQ458816 KSM458815:KSM458816 LCI458815:LCI458816 LME458815:LME458816 LWA458815:LWA458816 MFW458815:MFW458816 MPS458815:MPS458816 MZO458815:MZO458816 NJK458815:NJK458816 NTG458815:NTG458816 ODC458815:ODC458816 OMY458815:OMY458816 OWU458815:OWU458816 PGQ458815:PGQ458816 PQM458815:PQM458816 QAI458815:QAI458816 QKE458815:QKE458816 QUA458815:QUA458816 RDW458815:RDW458816 RNS458815:RNS458816 RXO458815:RXO458816 SHK458815:SHK458816 SRG458815:SRG458816 TBC458815:TBC458816 TKY458815:TKY458816 TUU458815:TUU458816 UEQ458815:UEQ458816 UOM458815:UOM458816 UYI458815:UYI458816 VIE458815:VIE458816 VSA458815:VSA458816 WBW458815:WBW458816 WLS458815:WLS458816 WVO458815:WVO458816 G524351:G524352 JC524351:JC524352 SY524351:SY524352 ACU524351:ACU524352 AMQ524351:AMQ524352 AWM524351:AWM524352 BGI524351:BGI524352 BQE524351:BQE524352 CAA524351:CAA524352 CJW524351:CJW524352 CTS524351:CTS524352 DDO524351:DDO524352 DNK524351:DNK524352 DXG524351:DXG524352 EHC524351:EHC524352 EQY524351:EQY524352 FAU524351:FAU524352 FKQ524351:FKQ524352 FUM524351:FUM524352 GEI524351:GEI524352 GOE524351:GOE524352 GYA524351:GYA524352 HHW524351:HHW524352 HRS524351:HRS524352 IBO524351:IBO524352 ILK524351:ILK524352 IVG524351:IVG524352 JFC524351:JFC524352 JOY524351:JOY524352 JYU524351:JYU524352 KIQ524351:KIQ524352 KSM524351:KSM524352 LCI524351:LCI524352 LME524351:LME524352 LWA524351:LWA524352 MFW524351:MFW524352 MPS524351:MPS524352 MZO524351:MZO524352 NJK524351:NJK524352 NTG524351:NTG524352 ODC524351:ODC524352 OMY524351:OMY524352 OWU524351:OWU524352 PGQ524351:PGQ524352 PQM524351:PQM524352 QAI524351:QAI524352 QKE524351:QKE524352 QUA524351:QUA524352 RDW524351:RDW524352 RNS524351:RNS524352 RXO524351:RXO524352 SHK524351:SHK524352 SRG524351:SRG524352 TBC524351:TBC524352 TKY524351:TKY524352 TUU524351:TUU524352 UEQ524351:UEQ524352 UOM524351:UOM524352 UYI524351:UYI524352 VIE524351:VIE524352 VSA524351:VSA524352 WBW524351:WBW524352 WLS524351:WLS524352 WVO524351:WVO524352 G589887:G589888 JC589887:JC589888 SY589887:SY589888 ACU589887:ACU589888 AMQ589887:AMQ589888 AWM589887:AWM589888 BGI589887:BGI589888 BQE589887:BQE589888 CAA589887:CAA589888 CJW589887:CJW589888 CTS589887:CTS589888 DDO589887:DDO589888 DNK589887:DNK589888 DXG589887:DXG589888 EHC589887:EHC589888 EQY589887:EQY589888 FAU589887:FAU589888 FKQ589887:FKQ589888 FUM589887:FUM589888 GEI589887:GEI589888 GOE589887:GOE589888 GYA589887:GYA589888 HHW589887:HHW589888 HRS589887:HRS589888 IBO589887:IBO589888 ILK589887:ILK589888 IVG589887:IVG589888 JFC589887:JFC589888 JOY589887:JOY589888 JYU589887:JYU589888 KIQ589887:KIQ589888 KSM589887:KSM589888 LCI589887:LCI589888 LME589887:LME589888 LWA589887:LWA589888 MFW589887:MFW589888 MPS589887:MPS589888 MZO589887:MZO589888 NJK589887:NJK589888 NTG589887:NTG589888 ODC589887:ODC589888 OMY589887:OMY589888 OWU589887:OWU589888 PGQ589887:PGQ589888 PQM589887:PQM589888 QAI589887:QAI589888 QKE589887:QKE589888 QUA589887:QUA589888 RDW589887:RDW589888 RNS589887:RNS589888 RXO589887:RXO589888 SHK589887:SHK589888 SRG589887:SRG589888 TBC589887:TBC589888 TKY589887:TKY589888 TUU589887:TUU589888 UEQ589887:UEQ589888 UOM589887:UOM589888 UYI589887:UYI589888 VIE589887:VIE589888 VSA589887:VSA589888 WBW589887:WBW589888 WLS589887:WLS589888 WVO589887:WVO589888 G655423:G655424 JC655423:JC655424 SY655423:SY655424 ACU655423:ACU655424 AMQ655423:AMQ655424 AWM655423:AWM655424 BGI655423:BGI655424 BQE655423:BQE655424 CAA655423:CAA655424 CJW655423:CJW655424 CTS655423:CTS655424 DDO655423:DDO655424 DNK655423:DNK655424 DXG655423:DXG655424 EHC655423:EHC655424 EQY655423:EQY655424 FAU655423:FAU655424 FKQ655423:FKQ655424 FUM655423:FUM655424 GEI655423:GEI655424 GOE655423:GOE655424 GYA655423:GYA655424 HHW655423:HHW655424 HRS655423:HRS655424 IBO655423:IBO655424 ILK655423:ILK655424 IVG655423:IVG655424 JFC655423:JFC655424 JOY655423:JOY655424 JYU655423:JYU655424 KIQ655423:KIQ655424 KSM655423:KSM655424 LCI655423:LCI655424 LME655423:LME655424 LWA655423:LWA655424 MFW655423:MFW655424 MPS655423:MPS655424 MZO655423:MZO655424 NJK655423:NJK655424 NTG655423:NTG655424 ODC655423:ODC655424 OMY655423:OMY655424 OWU655423:OWU655424 PGQ655423:PGQ655424 PQM655423:PQM655424 QAI655423:QAI655424 QKE655423:QKE655424 QUA655423:QUA655424 RDW655423:RDW655424 RNS655423:RNS655424 RXO655423:RXO655424 SHK655423:SHK655424 SRG655423:SRG655424 TBC655423:TBC655424 TKY655423:TKY655424 TUU655423:TUU655424 UEQ655423:UEQ655424 UOM655423:UOM655424 UYI655423:UYI655424 VIE655423:VIE655424 VSA655423:VSA655424 WBW655423:WBW655424 WLS655423:WLS655424 WVO655423:WVO655424 G720959:G720960 JC720959:JC720960 SY720959:SY720960 ACU720959:ACU720960 AMQ720959:AMQ720960 AWM720959:AWM720960 BGI720959:BGI720960 BQE720959:BQE720960 CAA720959:CAA720960 CJW720959:CJW720960 CTS720959:CTS720960 DDO720959:DDO720960 DNK720959:DNK720960 DXG720959:DXG720960 EHC720959:EHC720960 EQY720959:EQY720960 FAU720959:FAU720960 FKQ720959:FKQ720960 FUM720959:FUM720960 GEI720959:GEI720960 GOE720959:GOE720960 GYA720959:GYA720960 HHW720959:HHW720960 HRS720959:HRS720960 IBO720959:IBO720960 ILK720959:ILK720960 IVG720959:IVG720960 JFC720959:JFC720960 JOY720959:JOY720960 JYU720959:JYU720960 KIQ720959:KIQ720960 KSM720959:KSM720960 LCI720959:LCI720960 LME720959:LME720960 LWA720959:LWA720960 MFW720959:MFW720960 MPS720959:MPS720960 MZO720959:MZO720960 NJK720959:NJK720960 NTG720959:NTG720960 ODC720959:ODC720960 OMY720959:OMY720960 OWU720959:OWU720960 PGQ720959:PGQ720960 PQM720959:PQM720960 QAI720959:QAI720960 QKE720959:QKE720960 QUA720959:QUA720960 RDW720959:RDW720960 RNS720959:RNS720960 RXO720959:RXO720960 SHK720959:SHK720960 SRG720959:SRG720960 TBC720959:TBC720960 TKY720959:TKY720960 TUU720959:TUU720960 UEQ720959:UEQ720960 UOM720959:UOM720960 UYI720959:UYI720960 VIE720959:VIE720960 VSA720959:VSA720960 WBW720959:WBW720960 WLS720959:WLS720960 WVO720959:WVO720960 G786495:G786496 JC786495:JC786496 SY786495:SY786496 ACU786495:ACU786496 AMQ786495:AMQ786496 AWM786495:AWM786496 BGI786495:BGI786496 BQE786495:BQE786496 CAA786495:CAA786496 CJW786495:CJW786496 CTS786495:CTS786496 DDO786495:DDO786496 DNK786495:DNK786496 DXG786495:DXG786496 EHC786495:EHC786496 EQY786495:EQY786496 FAU786495:FAU786496 FKQ786495:FKQ786496 FUM786495:FUM786496 GEI786495:GEI786496 GOE786495:GOE786496 GYA786495:GYA786496 HHW786495:HHW786496 HRS786495:HRS786496 IBO786495:IBO786496 ILK786495:ILK786496 IVG786495:IVG786496 JFC786495:JFC786496 JOY786495:JOY786496 JYU786495:JYU786496 KIQ786495:KIQ786496 KSM786495:KSM786496 LCI786495:LCI786496 LME786495:LME786496 LWA786495:LWA786496 MFW786495:MFW786496 MPS786495:MPS786496 MZO786495:MZO786496 NJK786495:NJK786496 NTG786495:NTG786496 ODC786495:ODC786496 OMY786495:OMY786496 OWU786495:OWU786496 PGQ786495:PGQ786496 PQM786495:PQM786496 QAI786495:QAI786496 QKE786495:QKE786496 QUA786495:QUA786496 RDW786495:RDW786496 RNS786495:RNS786496 RXO786495:RXO786496 SHK786495:SHK786496 SRG786495:SRG786496 TBC786495:TBC786496 TKY786495:TKY786496 TUU786495:TUU786496 UEQ786495:UEQ786496 UOM786495:UOM786496 UYI786495:UYI786496 VIE786495:VIE786496 VSA786495:VSA786496 WBW786495:WBW786496 WLS786495:WLS786496 WVO786495:WVO786496 G852031:G852032 JC852031:JC852032 SY852031:SY852032 ACU852031:ACU852032 AMQ852031:AMQ852032 AWM852031:AWM852032 BGI852031:BGI852032 BQE852031:BQE852032 CAA852031:CAA852032 CJW852031:CJW852032 CTS852031:CTS852032 DDO852031:DDO852032 DNK852031:DNK852032 DXG852031:DXG852032 EHC852031:EHC852032 EQY852031:EQY852032 FAU852031:FAU852032 FKQ852031:FKQ852032 FUM852031:FUM852032 GEI852031:GEI852032 GOE852031:GOE852032 GYA852031:GYA852032 HHW852031:HHW852032 HRS852031:HRS852032 IBO852031:IBO852032 ILK852031:ILK852032 IVG852031:IVG852032 JFC852031:JFC852032 JOY852031:JOY852032 JYU852031:JYU852032 KIQ852031:KIQ852032 KSM852031:KSM852032 LCI852031:LCI852032 LME852031:LME852032 LWA852031:LWA852032 MFW852031:MFW852032 MPS852031:MPS852032 MZO852031:MZO852032 NJK852031:NJK852032 NTG852031:NTG852032 ODC852031:ODC852032 OMY852031:OMY852032 OWU852031:OWU852032 PGQ852031:PGQ852032 PQM852031:PQM852032 QAI852031:QAI852032 QKE852031:QKE852032 QUA852031:QUA852032 RDW852031:RDW852032 RNS852031:RNS852032 RXO852031:RXO852032 SHK852031:SHK852032 SRG852031:SRG852032 TBC852031:TBC852032 TKY852031:TKY852032 TUU852031:TUU852032 UEQ852031:UEQ852032 UOM852031:UOM852032 UYI852031:UYI852032 VIE852031:VIE852032 VSA852031:VSA852032 WBW852031:WBW852032 WLS852031:WLS852032 WVO852031:WVO852032 G917567:G917568 JC917567:JC917568 SY917567:SY917568 ACU917567:ACU917568 AMQ917567:AMQ917568 AWM917567:AWM917568 BGI917567:BGI917568 BQE917567:BQE917568 CAA917567:CAA917568 CJW917567:CJW917568 CTS917567:CTS917568 DDO917567:DDO917568 DNK917567:DNK917568 DXG917567:DXG917568 EHC917567:EHC917568 EQY917567:EQY917568 FAU917567:FAU917568 FKQ917567:FKQ917568 FUM917567:FUM917568 GEI917567:GEI917568 GOE917567:GOE917568 GYA917567:GYA917568 HHW917567:HHW917568 HRS917567:HRS917568 IBO917567:IBO917568 ILK917567:ILK917568 IVG917567:IVG917568 JFC917567:JFC917568 JOY917567:JOY917568 JYU917567:JYU917568 KIQ917567:KIQ917568 KSM917567:KSM917568 LCI917567:LCI917568 LME917567:LME917568 LWA917567:LWA917568 MFW917567:MFW917568 MPS917567:MPS917568 MZO917567:MZO917568 NJK917567:NJK917568 NTG917567:NTG917568 ODC917567:ODC917568 OMY917567:OMY917568 OWU917567:OWU917568 PGQ917567:PGQ917568 PQM917567:PQM917568 QAI917567:QAI917568 QKE917567:QKE917568 QUA917567:QUA917568 RDW917567:RDW917568 RNS917567:RNS917568 RXO917567:RXO917568 SHK917567:SHK917568 SRG917567:SRG917568 TBC917567:TBC917568 TKY917567:TKY917568 TUU917567:TUU917568 UEQ917567:UEQ917568 UOM917567:UOM917568 UYI917567:UYI917568 VIE917567:VIE917568 VSA917567:VSA917568 WBW917567:WBW917568 WLS917567:WLS917568 WVO917567:WVO917568 G983103:G983104 JC983103:JC983104 SY983103:SY983104 ACU983103:ACU983104 AMQ983103:AMQ983104 AWM983103:AWM983104 BGI983103:BGI983104 BQE983103:BQE983104 CAA983103:CAA983104 CJW983103:CJW983104 CTS983103:CTS983104 DDO983103:DDO983104 DNK983103:DNK983104 DXG983103:DXG983104 EHC983103:EHC983104 EQY983103:EQY983104 FAU983103:FAU983104 FKQ983103:FKQ983104 FUM983103:FUM983104 GEI983103:GEI983104 GOE983103:GOE983104 GYA983103:GYA983104 HHW983103:HHW983104 HRS983103:HRS983104 IBO983103:IBO983104 ILK983103:ILK983104 IVG983103:IVG983104 JFC983103:JFC983104 JOY983103:JOY983104 JYU983103:JYU983104 KIQ983103:KIQ983104 KSM983103:KSM983104 LCI983103:LCI983104 LME983103:LME983104 LWA983103:LWA983104 MFW983103:MFW983104 MPS983103:MPS983104 MZO983103:MZO983104 NJK983103:NJK983104 NTG983103:NTG983104 ODC983103:ODC983104 OMY983103:OMY983104 OWU983103:OWU983104 PGQ983103:PGQ983104 PQM983103:PQM983104 QAI983103:QAI983104 QKE983103:QKE983104 QUA983103:QUA983104 RDW983103:RDW983104 RNS983103:RNS983104 RXO983103:RXO983104 SHK983103:SHK983104 SRG983103:SRG983104 TBC983103:TBC983104 TKY983103:TKY983104 TUU983103:TUU983104 UEQ983103:UEQ983104 UOM983103:UOM983104 UYI983103:UYI983104 VIE983103:VIE983104 VSA983103:VSA983104 WBW983103:WBW983104 WLS983103:WLS983104 WVO983103:WVO983104 WVO28 WLS28 WBW28 VSA28 VIE28 UYI28 UOM28 UEQ28 TUU28 TKY28 TBC28 SRG28 SHK28 RXO28 RNS28 RDW28 QUA28 QKE28 QAI28 PQM28 PGQ28 OWU28 OMY28 ODC28 NTG28 NJK28 MZO28 MPS28 MFW28 LWA28 LME28 LCI28 KSM28 KIQ28 JYU28 JOY28 JFC28 IVG28 ILK28 IBO28 HRS28 HHW28 GYA28 GOE28 GEI28 FUM28 FKQ28 FAU28 EQY28 EHC28 DXG28 DNK28 DDO28 CTS28 CJW28 CAA28 BQE28 BGI28 AWM28 AMQ28 ACU28 SY28 JC28 G28 IW20:IW27 SS20:SS27 ACO20:ACO27 AMK20:AMK27 AWG20:AWG27 BGC20:BGC27 BPY20:BPY27 BZU20:BZU27 CJQ20:CJQ27 CTM20:CTM27 DDI20:DDI27 DNE20:DNE27 DXA20:DXA27 EGW20:EGW27 EQS20:EQS27 FAO20:FAO27 FKK20:FKK27 FUG20:FUG27 GEC20:GEC27 GNY20:GNY27 GXU20:GXU27 HHQ20:HHQ27 HRM20:HRM27 IBI20:IBI27 ILE20:ILE27 IVA20:IVA27 JEW20:JEW27 JOS20:JOS27 JYO20:JYO27 KIK20:KIK27 KSG20:KSG27 LCC20:LCC27 LLY20:LLY27 LVU20:LVU27 MFQ20:MFQ27 MPM20:MPM27 MZI20:MZI27 NJE20:NJE27 NTA20:NTA27 OCW20:OCW27 OMS20:OMS27 OWO20:OWO27 PGK20:PGK27 PQG20:PQG27 QAC20:QAC27 QJY20:QJY27 QTU20:QTU27 RDQ20:RDQ27 RNM20:RNM27 RXI20:RXI27 SHE20:SHE27 SRA20:SRA27 TAW20:TAW27 TKS20:TKS27 TUO20:TUO27 UEK20:UEK27 UOG20:UOG27 UYC20:UYC27 VHY20:VHY27 VRU20:VRU27 WBQ20:WBQ27 WLM20:WLM27 WVI20:WVI27">
      <formula1>0</formula1>
      <formula2>E20</formula2>
    </dataValidation>
    <dataValidation type="whole" operator="greaterThan" allowBlank="1" showErrorMessage="1" errorTitle="Tájékoztatás" error="A beírt számértéknek nagyobbnak kell lenni, mint 0 és nem lehet kisebb a nettó értéknél._x000a__x000a_Kattintson a Mégse gombra és adja meg a helyes értéket._x000a__x000a_" sqref="E65575:E65576 JA65575:JA65576 SW65575:SW65576 ACS65575:ACS65576 AMO65575:AMO65576 AWK65575:AWK65576 BGG65575:BGG65576 BQC65575:BQC65576 BZY65575:BZY65576 CJU65575:CJU65576 CTQ65575:CTQ65576 DDM65575:DDM65576 DNI65575:DNI65576 DXE65575:DXE65576 EHA65575:EHA65576 EQW65575:EQW65576 FAS65575:FAS65576 FKO65575:FKO65576 FUK65575:FUK65576 GEG65575:GEG65576 GOC65575:GOC65576 GXY65575:GXY65576 HHU65575:HHU65576 HRQ65575:HRQ65576 IBM65575:IBM65576 ILI65575:ILI65576 IVE65575:IVE65576 JFA65575:JFA65576 JOW65575:JOW65576 JYS65575:JYS65576 KIO65575:KIO65576 KSK65575:KSK65576 LCG65575:LCG65576 LMC65575:LMC65576 LVY65575:LVY65576 MFU65575:MFU65576 MPQ65575:MPQ65576 MZM65575:MZM65576 NJI65575:NJI65576 NTE65575:NTE65576 ODA65575:ODA65576 OMW65575:OMW65576 OWS65575:OWS65576 PGO65575:PGO65576 PQK65575:PQK65576 QAG65575:QAG65576 QKC65575:QKC65576 QTY65575:QTY65576 RDU65575:RDU65576 RNQ65575:RNQ65576 RXM65575:RXM65576 SHI65575:SHI65576 SRE65575:SRE65576 TBA65575:TBA65576 TKW65575:TKW65576 TUS65575:TUS65576 UEO65575:UEO65576 UOK65575:UOK65576 UYG65575:UYG65576 VIC65575:VIC65576 VRY65575:VRY65576 WBU65575:WBU65576 WLQ65575:WLQ65576 WVM65575:WVM65576 E131111:E131112 JA131111:JA131112 SW131111:SW131112 ACS131111:ACS131112 AMO131111:AMO131112 AWK131111:AWK131112 BGG131111:BGG131112 BQC131111:BQC131112 BZY131111:BZY131112 CJU131111:CJU131112 CTQ131111:CTQ131112 DDM131111:DDM131112 DNI131111:DNI131112 DXE131111:DXE131112 EHA131111:EHA131112 EQW131111:EQW131112 FAS131111:FAS131112 FKO131111:FKO131112 FUK131111:FUK131112 GEG131111:GEG131112 GOC131111:GOC131112 GXY131111:GXY131112 HHU131111:HHU131112 HRQ131111:HRQ131112 IBM131111:IBM131112 ILI131111:ILI131112 IVE131111:IVE131112 JFA131111:JFA131112 JOW131111:JOW131112 JYS131111:JYS131112 KIO131111:KIO131112 KSK131111:KSK131112 LCG131111:LCG131112 LMC131111:LMC131112 LVY131111:LVY131112 MFU131111:MFU131112 MPQ131111:MPQ131112 MZM131111:MZM131112 NJI131111:NJI131112 NTE131111:NTE131112 ODA131111:ODA131112 OMW131111:OMW131112 OWS131111:OWS131112 PGO131111:PGO131112 PQK131111:PQK131112 QAG131111:QAG131112 QKC131111:QKC131112 QTY131111:QTY131112 RDU131111:RDU131112 RNQ131111:RNQ131112 RXM131111:RXM131112 SHI131111:SHI131112 SRE131111:SRE131112 TBA131111:TBA131112 TKW131111:TKW131112 TUS131111:TUS131112 UEO131111:UEO131112 UOK131111:UOK131112 UYG131111:UYG131112 VIC131111:VIC131112 VRY131111:VRY131112 WBU131111:WBU131112 WLQ131111:WLQ131112 WVM131111:WVM131112 E196647:E196648 JA196647:JA196648 SW196647:SW196648 ACS196647:ACS196648 AMO196647:AMO196648 AWK196647:AWK196648 BGG196647:BGG196648 BQC196647:BQC196648 BZY196647:BZY196648 CJU196647:CJU196648 CTQ196647:CTQ196648 DDM196647:DDM196648 DNI196647:DNI196648 DXE196647:DXE196648 EHA196647:EHA196648 EQW196647:EQW196648 FAS196647:FAS196648 FKO196647:FKO196648 FUK196647:FUK196648 GEG196647:GEG196648 GOC196647:GOC196648 GXY196647:GXY196648 HHU196647:HHU196648 HRQ196647:HRQ196648 IBM196647:IBM196648 ILI196647:ILI196648 IVE196647:IVE196648 JFA196647:JFA196648 JOW196647:JOW196648 JYS196647:JYS196648 KIO196647:KIO196648 KSK196647:KSK196648 LCG196647:LCG196648 LMC196647:LMC196648 LVY196647:LVY196648 MFU196647:MFU196648 MPQ196647:MPQ196648 MZM196647:MZM196648 NJI196647:NJI196648 NTE196647:NTE196648 ODA196647:ODA196648 OMW196647:OMW196648 OWS196647:OWS196648 PGO196647:PGO196648 PQK196647:PQK196648 QAG196647:QAG196648 QKC196647:QKC196648 QTY196647:QTY196648 RDU196647:RDU196648 RNQ196647:RNQ196648 RXM196647:RXM196648 SHI196647:SHI196648 SRE196647:SRE196648 TBA196647:TBA196648 TKW196647:TKW196648 TUS196647:TUS196648 UEO196647:UEO196648 UOK196647:UOK196648 UYG196647:UYG196648 VIC196647:VIC196648 VRY196647:VRY196648 WBU196647:WBU196648 WLQ196647:WLQ196648 WVM196647:WVM196648 E262183:E262184 JA262183:JA262184 SW262183:SW262184 ACS262183:ACS262184 AMO262183:AMO262184 AWK262183:AWK262184 BGG262183:BGG262184 BQC262183:BQC262184 BZY262183:BZY262184 CJU262183:CJU262184 CTQ262183:CTQ262184 DDM262183:DDM262184 DNI262183:DNI262184 DXE262183:DXE262184 EHA262183:EHA262184 EQW262183:EQW262184 FAS262183:FAS262184 FKO262183:FKO262184 FUK262183:FUK262184 GEG262183:GEG262184 GOC262183:GOC262184 GXY262183:GXY262184 HHU262183:HHU262184 HRQ262183:HRQ262184 IBM262183:IBM262184 ILI262183:ILI262184 IVE262183:IVE262184 JFA262183:JFA262184 JOW262183:JOW262184 JYS262183:JYS262184 KIO262183:KIO262184 KSK262183:KSK262184 LCG262183:LCG262184 LMC262183:LMC262184 LVY262183:LVY262184 MFU262183:MFU262184 MPQ262183:MPQ262184 MZM262183:MZM262184 NJI262183:NJI262184 NTE262183:NTE262184 ODA262183:ODA262184 OMW262183:OMW262184 OWS262183:OWS262184 PGO262183:PGO262184 PQK262183:PQK262184 QAG262183:QAG262184 QKC262183:QKC262184 QTY262183:QTY262184 RDU262183:RDU262184 RNQ262183:RNQ262184 RXM262183:RXM262184 SHI262183:SHI262184 SRE262183:SRE262184 TBA262183:TBA262184 TKW262183:TKW262184 TUS262183:TUS262184 UEO262183:UEO262184 UOK262183:UOK262184 UYG262183:UYG262184 VIC262183:VIC262184 VRY262183:VRY262184 WBU262183:WBU262184 WLQ262183:WLQ262184 WVM262183:WVM262184 E327719:E327720 JA327719:JA327720 SW327719:SW327720 ACS327719:ACS327720 AMO327719:AMO327720 AWK327719:AWK327720 BGG327719:BGG327720 BQC327719:BQC327720 BZY327719:BZY327720 CJU327719:CJU327720 CTQ327719:CTQ327720 DDM327719:DDM327720 DNI327719:DNI327720 DXE327719:DXE327720 EHA327719:EHA327720 EQW327719:EQW327720 FAS327719:FAS327720 FKO327719:FKO327720 FUK327719:FUK327720 GEG327719:GEG327720 GOC327719:GOC327720 GXY327719:GXY327720 HHU327719:HHU327720 HRQ327719:HRQ327720 IBM327719:IBM327720 ILI327719:ILI327720 IVE327719:IVE327720 JFA327719:JFA327720 JOW327719:JOW327720 JYS327719:JYS327720 KIO327719:KIO327720 KSK327719:KSK327720 LCG327719:LCG327720 LMC327719:LMC327720 LVY327719:LVY327720 MFU327719:MFU327720 MPQ327719:MPQ327720 MZM327719:MZM327720 NJI327719:NJI327720 NTE327719:NTE327720 ODA327719:ODA327720 OMW327719:OMW327720 OWS327719:OWS327720 PGO327719:PGO327720 PQK327719:PQK327720 QAG327719:QAG327720 QKC327719:QKC327720 QTY327719:QTY327720 RDU327719:RDU327720 RNQ327719:RNQ327720 RXM327719:RXM327720 SHI327719:SHI327720 SRE327719:SRE327720 TBA327719:TBA327720 TKW327719:TKW327720 TUS327719:TUS327720 UEO327719:UEO327720 UOK327719:UOK327720 UYG327719:UYG327720 VIC327719:VIC327720 VRY327719:VRY327720 WBU327719:WBU327720 WLQ327719:WLQ327720 WVM327719:WVM327720 E393255:E393256 JA393255:JA393256 SW393255:SW393256 ACS393255:ACS393256 AMO393255:AMO393256 AWK393255:AWK393256 BGG393255:BGG393256 BQC393255:BQC393256 BZY393255:BZY393256 CJU393255:CJU393256 CTQ393255:CTQ393256 DDM393255:DDM393256 DNI393255:DNI393256 DXE393255:DXE393256 EHA393255:EHA393256 EQW393255:EQW393256 FAS393255:FAS393256 FKO393255:FKO393256 FUK393255:FUK393256 GEG393255:GEG393256 GOC393255:GOC393256 GXY393255:GXY393256 HHU393255:HHU393256 HRQ393255:HRQ393256 IBM393255:IBM393256 ILI393255:ILI393256 IVE393255:IVE393256 JFA393255:JFA393256 JOW393255:JOW393256 JYS393255:JYS393256 KIO393255:KIO393256 KSK393255:KSK393256 LCG393255:LCG393256 LMC393255:LMC393256 LVY393255:LVY393256 MFU393255:MFU393256 MPQ393255:MPQ393256 MZM393255:MZM393256 NJI393255:NJI393256 NTE393255:NTE393256 ODA393255:ODA393256 OMW393255:OMW393256 OWS393255:OWS393256 PGO393255:PGO393256 PQK393255:PQK393256 QAG393255:QAG393256 QKC393255:QKC393256 QTY393255:QTY393256 RDU393255:RDU393256 RNQ393255:RNQ393256 RXM393255:RXM393256 SHI393255:SHI393256 SRE393255:SRE393256 TBA393255:TBA393256 TKW393255:TKW393256 TUS393255:TUS393256 UEO393255:UEO393256 UOK393255:UOK393256 UYG393255:UYG393256 VIC393255:VIC393256 VRY393255:VRY393256 WBU393255:WBU393256 WLQ393255:WLQ393256 WVM393255:WVM393256 E458791:E458792 JA458791:JA458792 SW458791:SW458792 ACS458791:ACS458792 AMO458791:AMO458792 AWK458791:AWK458792 BGG458791:BGG458792 BQC458791:BQC458792 BZY458791:BZY458792 CJU458791:CJU458792 CTQ458791:CTQ458792 DDM458791:DDM458792 DNI458791:DNI458792 DXE458791:DXE458792 EHA458791:EHA458792 EQW458791:EQW458792 FAS458791:FAS458792 FKO458791:FKO458792 FUK458791:FUK458792 GEG458791:GEG458792 GOC458791:GOC458792 GXY458791:GXY458792 HHU458791:HHU458792 HRQ458791:HRQ458792 IBM458791:IBM458792 ILI458791:ILI458792 IVE458791:IVE458792 JFA458791:JFA458792 JOW458791:JOW458792 JYS458791:JYS458792 KIO458791:KIO458792 KSK458791:KSK458792 LCG458791:LCG458792 LMC458791:LMC458792 LVY458791:LVY458792 MFU458791:MFU458792 MPQ458791:MPQ458792 MZM458791:MZM458792 NJI458791:NJI458792 NTE458791:NTE458792 ODA458791:ODA458792 OMW458791:OMW458792 OWS458791:OWS458792 PGO458791:PGO458792 PQK458791:PQK458792 QAG458791:QAG458792 QKC458791:QKC458792 QTY458791:QTY458792 RDU458791:RDU458792 RNQ458791:RNQ458792 RXM458791:RXM458792 SHI458791:SHI458792 SRE458791:SRE458792 TBA458791:TBA458792 TKW458791:TKW458792 TUS458791:TUS458792 UEO458791:UEO458792 UOK458791:UOK458792 UYG458791:UYG458792 VIC458791:VIC458792 VRY458791:VRY458792 WBU458791:WBU458792 WLQ458791:WLQ458792 WVM458791:WVM458792 E524327:E524328 JA524327:JA524328 SW524327:SW524328 ACS524327:ACS524328 AMO524327:AMO524328 AWK524327:AWK524328 BGG524327:BGG524328 BQC524327:BQC524328 BZY524327:BZY524328 CJU524327:CJU524328 CTQ524327:CTQ524328 DDM524327:DDM524328 DNI524327:DNI524328 DXE524327:DXE524328 EHA524327:EHA524328 EQW524327:EQW524328 FAS524327:FAS524328 FKO524327:FKO524328 FUK524327:FUK524328 GEG524327:GEG524328 GOC524327:GOC524328 GXY524327:GXY524328 HHU524327:HHU524328 HRQ524327:HRQ524328 IBM524327:IBM524328 ILI524327:ILI524328 IVE524327:IVE524328 JFA524327:JFA524328 JOW524327:JOW524328 JYS524327:JYS524328 KIO524327:KIO524328 KSK524327:KSK524328 LCG524327:LCG524328 LMC524327:LMC524328 LVY524327:LVY524328 MFU524327:MFU524328 MPQ524327:MPQ524328 MZM524327:MZM524328 NJI524327:NJI524328 NTE524327:NTE524328 ODA524327:ODA524328 OMW524327:OMW524328 OWS524327:OWS524328 PGO524327:PGO524328 PQK524327:PQK524328 QAG524327:QAG524328 QKC524327:QKC524328 QTY524327:QTY524328 RDU524327:RDU524328 RNQ524327:RNQ524328 RXM524327:RXM524328 SHI524327:SHI524328 SRE524327:SRE524328 TBA524327:TBA524328 TKW524327:TKW524328 TUS524327:TUS524328 UEO524327:UEO524328 UOK524327:UOK524328 UYG524327:UYG524328 VIC524327:VIC524328 VRY524327:VRY524328 WBU524327:WBU524328 WLQ524327:WLQ524328 WVM524327:WVM524328 E589863:E589864 JA589863:JA589864 SW589863:SW589864 ACS589863:ACS589864 AMO589863:AMO589864 AWK589863:AWK589864 BGG589863:BGG589864 BQC589863:BQC589864 BZY589863:BZY589864 CJU589863:CJU589864 CTQ589863:CTQ589864 DDM589863:DDM589864 DNI589863:DNI589864 DXE589863:DXE589864 EHA589863:EHA589864 EQW589863:EQW589864 FAS589863:FAS589864 FKO589863:FKO589864 FUK589863:FUK589864 GEG589863:GEG589864 GOC589863:GOC589864 GXY589863:GXY589864 HHU589863:HHU589864 HRQ589863:HRQ589864 IBM589863:IBM589864 ILI589863:ILI589864 IVE589863:IVE589864 JFA589863:JFA589864 JOW589863:JOW589864 JYS589863:JYS589864 KIO589863:KIO589864 KSK589863:KSK589864 LCG589863:LCG589864 LMC589863:LMC589864 LVY589863:LVY589864 MFU589863:MFU589864 MPQ589863:MPQ589864 MZM589863:MZM589864 NJI589863:NJI589864 NTE589863:NTE589864 ODA589863:ODA589864 OMW589863:OMW589864 OWS589863:OWS589864 PGO589863:PGO589864 PQK589863:PQK589864 QAG589863:QAG589864 QKC589863:QKC589864 QTY589863:QTY589864 RDU589863:RDU589864 RNQ589863:RNQ589864 RXM589863:RXM589864 SHI589863:SHI589864 SRE589863:SRE589864 TBA589863:TBA589864 TKW589863:TKW589864 TUS589863:TUS589864 UEO589863:UEO589864 UOK589863:UOK589864 UYG589863:UYG589864 VIC589863:VIC589864 VRY589863:VRY589864 WBU589863:WBU589864 WLQ589863:WLQ589864 WVM589863:WVM589864 E655399:E655400 JA655399:JA655400 SW655399:SW655400 ACS655399:ACS655400 AMO655399:AMO655400 AWK655399:AWK655400 BGG655399:BGG655400 BQC655399:BQC655400 BZY655399:BZY655400 CJU655399:CJU655400 CTQ655399:CTQ655400 DDM655399:DDM655400 DNI655399:DNI655400 DXE655399:DXE655400 EHA655399:EHA655400 EQW655399:EQW655400 FAS655399:FAS655400 FKO655399:FKO655400 FUK655399:FUK655400 GEG655399:GEG655400 GOC655399:GOC655400 GXY655399:GXY655400 HHU655399:HHU655400 HRQ655399:HRQ655400 IBM655399:IBM655400 ILI655399:ILI655400 IVE655399:IVE655400 JFA655399:JFA655400 JOW655399:JOW655400 JYS655399:JYS655400 KIO655399:KIO655400 KSK655399:KSK655400 LCG655399:LCG655400 LMC655399:LMC655400 LVY655399:LVY655400 MFU655399:MFU655400 MPQ655399:MPQ655400 MZM655399:MZM655400 NJI655399:NJI655400 NTE655399:NTE655400 ODA655399:ODA655400 OMW655399:OMW655400 OWS655399:OWS655400 PGO655399:PGO655400 PQK655399:PQK655400 QAG655399:QAG655400 QKC655399:QKC655400 QTY655399:QTY655400 RDU655399:RDU655400 RNQ655399:RNQ655400 RXM655399:RXM655400 SHI655399:SHI655400 SRE655399:SRE655400 TBA655399:TBA655400 TKW655399:TKW655400 TUS655399:TUS655400 UEO655399:UEO655400 UOK655399:UOK655400 UYG655399:UYG655400 VIC655399:VIC655400 VRY655399:VRY655400 WBU655399:WBU655400 WLQ655399:WLQ655400 WVM655399:WVM655400 E720935:E720936 JA720935:JA720936 SW720935:SW720936 ACS720935:ACS720936 AMO720935:AMO720936 AWK720935:AWK720936 BGG720935:BGG720936 BQC720935:BQC720936 BZY720935:BZY720936 CJU720935:CJU720936 CTQ720935:CTQ720936 DDM720935:DDM720936 DNI720935:DNI720936 DXE720935:DXE720936 EHA720935:EHA720936 EQW720935:EQW720936 FAS720935:FAS720936 FKO720935:FKO720936 FUK720935:FUK720936 GEG720935:GEG720936 GOC720935:GOC720936 GXY720935:GXY720936 HHU720935:HHU720936 HRQ720935:HRQ720936 IBM720935:IBM720936 ILI720935:ILI720936 IVE720935:IVE720936 JFA720935:JFA720936 JOW720935:JOW720936 JYS720935:JYS720936 KIO720935:KIO720936 KSK720935:KSK720936 LCG720935:LCG720936 LMC720935:LMC720936 LVY720935:LVY720936 MFU720935:MFU720936 MPQ720935:MPQ720936 MZM720935:MZM720936 NJI720935:NJI720936 NTE720935:NTE720936 ODA720935:ODA720936 OMW720935:OMW720936 OWS720935:OWS720936 PGO720935:PGO720936 PQK720935:PQK720936 QAG720935:QAG720936 QKC720935:QKC720936 QTY720935:QTY720936 RDU720935:RDU720936 RNQ720935:RNQ720936 RXM720935:RXM720936 SHI720935:SHI720936 SRE720935:SRE720936 TBA720935:TBA720936 TKW720935:TKW720936 TUS720935:TUS720936 UEO720935:UEO720936 UOK720935:UOK720936 UYG720935:UYG720936 VIC720935:VIC720936 VRY720935:VRY720936 WBU720935:WBU720936 WLQ720935:WLQ720936 WVM720935:WVM720936 E786471:E786472 JA786471:JA786472 SW786471:SW786472 ACS786471:ACS786472 AMO786471:AMO786472 AWK786471:AWK786472 BGG786471:BGG786472 BQC786471:BQC786472 BZY786471:BZY786472 CJU786471:CJU786472 CTQ786471:CTQ786472 DDM786471:DDM786472 DNI786471:DNI786472 DXE786471:DXE786472 EHA786471:EHA786472 EQW786471:EQW786472 FAS786471:FAS786472 FKO786471:FKO786472 FUK786471:FUK786472 GEG786471:GEG786472 GOC786471:GOC786472 GXY786471:GXY786472 HHU786471:HHU786472 HRQ786471:HRQ786472 IBM786471:IBM786472 ILI786471:ILI786472 IVE786471:IVE786472 JFA786471:JFA786472 JOW786471:JOW786472 JYS786471:JYS786472 KIO786471:KIO786472 KSK786471:KSK786472 LCG786471:LCG786472 LMC786471:LMC786472 LVY786471:LVY786472 MFU786471:MFU786472 MPQ786471:MPQ786472 MZM786471:MZM786472 NJI786471:NJI786472 NTE786471:NTE786472 ODA786471:ODA786472 OMW786471:OMW786472 OWS786471:OWS786472 PGO786471:PGO786472 PQK786471:PQK786472 QAG786471:QAG786472 QKC786471:QKC786472 QTY786471:QTY786472 RDU786471:RDU786472 RNQ786471:RNQ786472 RXM786471:RXM786472 SHI786471:SHI786472 SRE786471:SRE786472 TBA786471:TBA786472 TKW786471:TKW786472 TUS786471:TUS786472 UEO786471:UEO786472 UOK786471:UOK786472 UYG786471:UYG786472 VIC786471:VIC786472 VRY786471:VRY786472 WBU786471:WBU786472 WLQ786471:WLQ786472 WVM786471:WVM786472 E852007:E852008 JA852007:JA852008 SW852007:SW852008 ACS852007:ACS852008 AMO852007:AMO852008 AWK852007:AWK852008 BGG852007:BGG852008 BQC852007:BQC852008 BZY852007:BZY852008 CJU852007:CJU852008 CTQ852007:CTQ852008 DDM852007:DDM852008 DNI852007:DNI852008 DXE852007:DXE852008 EHA852007:EHA852008 EQW852007:EQW852008 FAS852007:FAS852008 FKO852007:FKO852008 FUK852007:FUK852008 GEG852007:GEG852008 GOC852007:GOC852008 GXY852007:GXY852008 HHU852007:HHU852008 HRQ852007:HRQ852008 IBM852007:IBM852008 ILI852007:ILI852008 IVE852007:IVE852008 JFA852007:JFA852008 JOW852007:JOW852008 JYS852007:JYS852008 KIO852007:KIO852008 KSK852007:KSK852008 LCG852007:LCG852008 LMC852007:LMC852008 LVY852007:LVY852008 MFU852007:MFU852008 MPQ852007:MPQ852008 MZM852007:MZM852008 NJI852007:NJI852008 NTE852007:NTE852008 ODA852007:ODA852008 OMW852007:OMW852008 OWS852007:OWS852008 PGO852007:PGO852008 PQK852007:PQK852008 QAG852007:QAG852008 QKC852007:QKC852008 QTY852007:QTY852008 RDU852007:RDU852008 RNQ852007:RNQ852008 RXM852007:RXM852008 SHI852007:SHI852008 SRE852007:SRE852008 TBA852007:TBA852008 TKW852007:TKW852008 TUS852007:TUS852008 UEO852007:UEO852008 UOK852007:UOK852008 UYG852007:UYG852008 VIC852007:VIC852008 VRY852007:VRY852008 WBU852007:WBU852008 WLQ852007:WLQ852008 WVM852007:WVM852008 E917543:E917544 JA917543:JA917544 SW917543:SW917544 ACS917543:ACS917544 AMO917543:AMO917544 AWK917543:AWK917544 BGG917543:BGG917544 BQC917543:BQC917544 BZY917543:BZY917544 CJU917543:CJU917544 CTQ917543:CTQ917544 DDM917543:DDM917544 DNI917543:DNI917544 DXE917543:DXE917544 EHA917543:EHA917544 EQW917543:EQW917544 FAS917543:FAS917544 FKO917543:FKO917544 FUK917543:FUK917544 GEG917543:GEG917544 GOC917543:GOC917544 GXY917543:GXY917544 HHU917543:HHU917544 HRQ917543:HRQ917544 IBM917543:IBM917544 ILI917543:ILI917544 IVE917543:IVE917544 JFA917543:JFA917544 JOW917543:JOW917544 JYS917543:JYS917544 KIO917543:KIO917544 KSK917543:KSK917544 LCG917543:LCG917544 LMC917543:LMC917544 LVY917543:LVY917544 MFU917543:MFU917544 MPQ917543:MPQ917544 MZM917543:MZM917544 NJI917543:NJI917544 NTE917543:NTE917544 ODA917543:ODA917544 OMW917543:OMW917544 OWS917543:OWS917544 PGO917543:PGO917544 PQK917543:PQK917544 QAG917543:QAG917544 QKC917543:QKC917544 QTY917543:QTY917544 RDU917543:RDU917544 RNQ917543:RNQ917544 RXM917543:RXM917544 SHI917543:SHI917544 SRE917543:SRE917544 TBA917543:TBA917544 TKW917543:TKW917544 TUS917543:TUS917544 UEO917543:UEO917544 UOK917543:UOK917544 UYG917543:UYG917544 VIC917543:VIC917544 VRY917543:VRY917544 WBU917543:WBU917544 WLQ917543:WLQ917544 WVM917543:WVM917544 E983079:E983080 JA983079:JA983080 SW983079:SW983080 ACS983079:ACS983080 AMO983079:AMO983080 AWK983079:AWK983080 BGG983079:BGG983080 BQC983079:BQC983080 BZY983079:BZY983080 CJU983079:CJU983080 CTQ983079:CTQ983080 DDM983079:DDM983080 DNI983079:DNI983080 DXE983079:DXE983080 EHA983079:EHA983080 EQW983079:EQW983080 FAS983079:FAS983080 FKO983079:FKO983080 FUK983079:FUK983080 GEG983079:GEG983080 GOC983079:GOC983080 GXY983079:GXY983080 HHU983079:HHU983080 HRQ983079:HRQ983080 IBM983079:IBM983080 ILI983079:ILI983080 IVE983079:IVE983080 JFA983079:JFA983080 JOW983079:JOW983080 JYS983079:JYS983080 KIO983079:KIO983080 KSK983079:KSK983080 LCG983079:LCG983080 LMC983079:LMC983080 LVY983079:LVY983080 MFU983079:MFU983080 MPQ983079:MPQ983080 MZM983079:MZM983080 NJI983079:NJI983080 NTE983079:NTE983080 ODA983079:ODA983080 OMW983079:OMW983080 OWS983079:OWS983080 PGO983079:PGO983080 PQK983079:PQK983080 QAG983079:QAG983080 QKC983079:QKC983080 QTY983079:QTY983080 RDU983079:RDU983080 RNQ983079:RNQ983080 RXM983079:RXM983080 SHI983079:SHI983080 SRE983079:SRE983080 TBA983079:TBA983080 TKW983079:TKW983080 TUS983079:TUS983080 UEO983079:UEO983080 UOK983079:UOK983080 UYG983079:UYG983080 VIC983079:VIC983080 VRY983079:VRY983080 WBU983079:WBU983080 WLQ983079:WLQ983080 WVM983079:WVM983080 E65587:E65588 JA65587:JA65588 SW65587:SW65588 ACS65587:ACS65588 AMO65587:AMO65588 AWK65587:AWK65588 BGG65587:BGG65588 BQC65587:BQC65588 BZY65587:BZY65588 CJU65587:CJU65588 CTQ65587:CTQ65588 DDM65587:DDM65588 DNI65587:DNI65588 DXE65587:DXE65588 EHA65587:EHA65588 EQW65587:EQW65588 FAS65587:FAS65588 FKO65587:FKO65588 FUK65587:FUK65588 GEG65587:GEG65588 GOC65587:GOC65588 GXY65587:GXY65588 HHU65587:HHU65588 HRQ65587:HRQ65588 IBM65587:IBM65588 ILI65587:ILI65588 IVE65587:IVE65588 JFA65587:JFA65588 JOW65587:JOW65588 JYS65587:JYS65588 KIO65587:KIO65588 KSK65587:KSK65588 LCG65587:LCG65588 LMC65587:LMC65588 LVY65587:LVY65588 MFU65587:MFU65588 MPQ65587:MPQ65588 MZM65587:MZM65588 NJI65587:NJI65588 NTE65587:NTE65588 ODA65587:ODA65588 OMW65587:OMW65588 OWS65587:OWS65588 PGO65587:PGO65588 PQK65587:PQK65588 QAG65587:QAG65588 QKC65587:QKC65588 QTY65587:QTY65588 RDU65587:RDU65588 RNQ65587:RNQ65588 RXM65587:RXM65588 SHI65587:SHI65588 SRE65587:SRE65588 TBA65587:TBA65588 TKW65587:TKW65588 TUS65587:TUS65588 UEO65587:UEO65588 UOK65587:UOK65588 UYG65587:UYG65588 VIC65587:VIC65588 VRY65587:VRY65588 WBU65587:WBU65588 WLQ65587:WLQ65588 WVM65587:WVM65588 E131123:E131124 JA131123:JA131124 SW131123:SW131124 ACS131123:ACS131124 AMO131123:AMO131124 AWK131123:AWK131124 BGG131123:BGG131124 BQC131123:BQC131124 BZY131123:BZY131124 CJU131123:CJU131124 CTQ131123:CTQ131124 DDM131123:DDM131124 DNI131123:DNI131124 DXE131123:DXE131124 EHA131123:EHA131124 EQW131123:EQW131124 FAS131123:FAS131124 FKO131123:FKO131124 FUK131123:FUK131124 GEG131123:GEG131124 GOC131123:GOC131124 GXY131123:GXY131124 HHU131123:HHU131124 HRQ131123:HRQ131124 IBM131123:IBM131124 ILI131123:ILI131124 IVE131123:IVE131124 JFA131123:JFA131124 JOW131123:JOW131124 JYS131123:JYS131124 KIO131123:KIO131124 KSK131123:KSK131124 LCG131123:LCG131124 LMC131123:LMC131124 LVY131123:LVY131124 MFU131123:MFU131124 MPQ131123:MPQ131124 MZM131123:MZM131124 NJI131123:NJI131124 NTE131123:NTE131124 ODA131123:ODA131124 OMW131123:OMW131124 OWS131123:OWS131124 PGO131123:PGO131124 PQK131123:PQK131124 QAG131123:QAG131124 QKC131123:QKC131124 QTY131123:QTY131124 RDU131123:RDU131124 RNQ131123:RNQ131124 RXM131123:RXM131124 SHI131123:SHI131124 SRE131123:SRE131124 TBA131123:TBA131124 TKW131123:TKW131124 TUS131123:TUS131124 UEO131123:UEO131124 UOK131123:UOK131124 UYG131123:UYG131124 VIC131123:VIC131124 VRY131123:VRY131124 WBU131123:WBU131124 WLQ131123:WLQ131124 WVM131123:WVM131124 E196659:E196660 JA196659:JA196660 SW196659:SW196660 ACS196659:ACS196660 AMO196659:AMO196660 AWK196659:AWK196660 BGG196659:BGG196660 BQC196659:BQC196660 BZY196659:BZY196660 CJU196659:CJU196660 CTQ196659:CTQ196660 DDM196659:DDM196660 DNI196659:DNI196660 DXE196659:DXE196660 EHA196659:EHA196660 EQW196659:EQW196660 FAS196659:FAS196660 FKO196659:FKO196660 FUK196659:FUK196660 GEG196659:GEG196660 GOC196659:GOC196660 GXY196659:GXY196660 HHU196659:HHU196660 HRQ196659:HRQ196660 IBM196659:IBM196660 ILI196659:ILI196660 IVE196659:IVE196660 JFA196659:JFA196660 JOW196659:JOW196660 JYS196659:JYS196660 KIO196659:KIO196660 KSK196659:KSK196660 LCG196659:LCG196660 LMC196659:LMC196660 LVY196659:LVY196660 MFU196659:MFU196660 MPQ196659:MPQ196660 MZM196659:MZM196660 NJI196659:NJI196660 NTE196659:NTE196660 ODA196659:ODA196660 OMW196659:OMW196660 OWS196659:OWS196660 PGO196659:PGO196660 PQK196659:PQK196660 QAG196659:QAG196660 QKC196659:QKC196660 QTY196659:QTY196660 RDU196659:RDU196660 RNQ196659:RNQ196660 RXM196659:RXM196660 SHI196659:SHI196660 SRE196659:SRE196660 TBA196659:TBA196660 TKW196659:TKW196660 TUS196659:TUS196660 UEO196659:UEO196660 UOK196659:UOK196660 UYG196659:UYG196660 VIC196659:VIC196660 VRY196659:VRY196660 WBU196659:WBU196660 WLQ196659:WLQ196660 WVM196659:WVM196660 E262195:E262196 JA262195:JA262196 SW262195:SW262196 ACS262195:ACS262196 AMO262195:AMO262196 AWK262195:AWK262196 BGG262195:BGG262196 BQC262195:BQC262196 BZY262195:BZY262196 CJU262195:CJU262196 CTQ262195:CTQ262196 DDM262195:DDM262196 DNI262195:DNI262196 DXE262195:DXE262196 EHA262195:EHA262196 EQW262195:EQW262196 FAS262195:FAS262196 FKO262195:FKO262196 FUK262195:FUK262196 GEG262195:GEG262196 GOC262195:GOC262196 GXY262195:GXY262196 HHU262195:HHU262196 HRQ262195:HRQ262196 IBM262195:IBM262196 ILI262195:ILI262196 IVE262195:IVE262196 JFA262195:JFA262196 JOW262195:JOW262196 JYS262195:JYS262196 KIO262195:KIO262196 KSK262195:KSK262196 LCG262195:LCG262196 LMC262195:LMC262196 LVY262195:LVY262196 MFU262195:MFU262196 MPQ262195:MPQ262196 MZM262195:MZM262196 NJI262195:NJI262196 NTE262195:NTE262196 ODA262195:ODA262196 OMW262195:OMW262196 OWS262195:OWS262196 PGO262195:PGO262196 PQK262195:PQK262196 QAG262195:QAG262196 QKC262195:QKC262196 QTY262195:QTY262196 RDU262195:RDU262196 RNQ262195:RNQ262196 RXM262195:RXM262196 SHI262195:SHI262196 SRE262195:SRE262196 TBA262195:TBA262196 TKW262195:TKW262196 TUS262195:TUS262196 UEO262195:UEO262196 UOK262195:UOK262196 UYG262195:UYG262196 VIC262195:VIC262196 VRY262195:VRY262196 WBU262195:WBU262196 WLQ262195:WLQ262196 WVM262195:WVM262196 E327731:E327732 JA327731:JA327732 SW327731:SW327732 ACS327731:ACS327732 AMO327731:AMO327732 AWK327731:AWK327732 BGG327731:BGG327732 BQC327731:BQC327732 BZY327731:BZY327732 CJU327731:CJU327732 CTQ327731:CTQ327732 DDM327731:DDM327732 DNI327731:DNI327732 DXE327731:DXE327732 EHA327731:EHA327732 EQW327731:EQW327732 FAS327731:FAS327732 FKO327731:FKO327732 FUK327731:FUK327732 GEG327731:GEG327732 GOC327731:GOC327732 GXY327731:GXY327732 HHU327731:HHU327732 HRQ327731:HRQ327732 IBM327731:IBM327732 ILI327731:ILI327732 IVE327731:IVE327732 JFA327731:JFA327732 JOW327731:JOW327732 JYS327731:JYS327732 KIO327731:KIO327732 KSK327731:KSK327732 LCG327731:LCG327732 LMC327731:LMC327732 LVY327731:LVY327732 MFU327731:MFU327732 MPQ327731:MPQ327732 MZM327731:MZM327732 NJI327731:NJI327732 NTE327731:NTE327732 ODA327731:ODA327732 OMW327731:OMW327732 OWS327731:OWS327732 PGO327731:PGO327732 PQK327731:PQK327732 QAG327731:QAG327732 QKC327731:QKC327732 QTY327731:QTY327732 RDU327731:RDU327732 RNQ327731:RNQ327732 RXM327731:RXM327732 SHI327731:SHI327732 SRE327731:SRE327732 TBA327731:TBA327732 TKW327731:TKW327732 TUS327731:TUS327732 UEO327731:UEO327732 UOK327731:UOK327732 UYG327731:UYG327732 VIC327731:VIC327732 VRY327731:VRY327732 WBU327731:WBU327732 WLQ327731:WLQ327732 WVM327731:WVM327732 E393267:E393268 JA393267:JA393268 SW393267:SW393268 ACS393267:ACS393268 AMO393267:AMO393268 AWK393267:AWK393268 BGG393267:BGG393268 BQC393267:BQC393268 BZY393267:BZY393268 CJU393267:CJU393268 CTQ393267:CTQ393268 DDM393267:DDM393268 DNI393267:DNI393268 DXE393267:DXE393268 EHA393267:EHA393268 EQW393267:EQW393268 FAS393267:FAS393268 FKO393267:FKO393268 FUK393267:FUK393268 GEG393267:GEG393268 GOC393267:GOC393268 GXY393267:GXY393268 HHU393267:HHU393268 HRQ393267:HRQ393268 IBM393267:IBM393268 ILI393267:ILI393268 IVE393267:IVE393268 JFA393267:JFA393268 JOW393267:JOW393268 JYS393267:JYS393268 KIO393267:KIO393268 KSK393267:KSK393268 LCG393267:LCG393268 LMC393267:LMC393268 LVY393267:LVY393268 MFU393267:MFU393268 MPQ393267:MPQ393268 MZM393267:MZM393268 NJI393267:NJI393268 NTE393267:NTE393268 ODA393267:ODA393268 OMW393267:OMW393268 OWS393267:OWS393268 PGO393267:PGO393268 PQK393267:PQK393268 QAG393267:QAG393268 QKC393267:QKC393268 QTY393267:QTY393268 RDU393267:RDU393268 RNQ393267:RNQ393268 RXM393267:RXM393268 SHI393267:SHI393268 SRE393267:SRE393268 TBA393267:TBA393268 TKW393267:TKW393268 TUS393267:TUS393268 UEO393267:UEO393268 UOK393267:UOK393268 UYG393267:UYG393268 VIC393267:VIC393268 VRY393267:VRY393268 WBU393267:WBU393268 WLQ393267:WLQ393268 WVM393267:WVM393268 E458803:E458804 JA458803:JA458804 SW458803:SW458804 ACS458803:ACS458804 AMO458803:AMO458804 AWK458803:AWK458804 BGG458803:BGG458804 BQC458803:BQC458804 BZY458803:BZY458804 CJU458803:CJU458804 CTQ458803:CTQ458804 DDM458803:DDM458804 DNI458803:DNI458804 DXE458803:DXE458804 EHA458803:EHA458804 EQW458803:EQW458804 FAS458803:FAS458804 FKO458803:FKO458804 FUK458803:FUK458804 GEG458803:GEG458804 GOC458803:GOC458804 GXY458803:GXY458804 HHU458803:HHU458804 HRQ458803:HRQ458804 IBM458803:IBM458804 ILI458803:ILI458804 IVE458803:IVE458804 JFA458803:JFA458804 JOW458803:JOW458804 JYS458803:JYS458804 KIO458803:KIO458804 KSK458803:KSK458804 LCG458803:LCG458804 LMC458803:LMC458804 LVY458803:LVY458804 MFU458803:MFU458804 MPQ458803:MPQ458804 MZM458803:MZM458804 NJI458803:NJI458804 NTE458803:NTE458804 ODA458803:ODA458804 OMW458803:OMW458804 OWS458803:OWS458804 PGO458803:PGO458804 PQK458803:PQK458804 QAG458803:QAG458804 QKC458803:QKC458804 QTY458803:QTY458804 RDU458803:RDU458804 RNQ458803:RNQ458804 RXM458803:RXM458804 SHI458803:SHI458804 SRE458803:SRE458804 TBA458803:TBA458804 TKW458803:TKW458804 TUS458803:TUS458804 UEO458803:UEO458804 UOK458803:UOK458804 UYG458803:UYG458804 VIC458803:VIC458804 VRY458803:VRY458804 WBU458803:WBU458804 WLQ458803:WLQ458804 WVM458803:WVM458804 E524339:E524340 JA524339:JA524340 SW524339:SW524340 ACS524339:ACS524340 AMO524339:AMO524340 AWK524339:AWK524340 BGG524339:BGG524340 BQC524339:BQC524340 BZY524339:BZY524340 CJU524339:CJU524340 CTQ524339:CTQ524340 DDM524339:DDM524340 DNI524339:DNI524340 DXE524339:DXE524340 EHA524339:EHA524340 EQW524339:EQW524340 FAS524339:FAS524340 FKO524339:FKO524340 FUK524339:FUK524340 GEG524339:GEG524340 GOC524339:GOC524340 GXY524339:GXY524340 HHU524339:HHU524340 HRQ524339:HRQ524340 IBM524339:IBM524340 ILI524339:ILI524340 IVE524339:IVE524340 JFA524339:JFA524340 JOW524339:JOW524340 JYS524339:JYS524340 KIO524339:KIO524340 KSK524339:KSK524340 LCG524339:LCG524340 LMC524339:LMC524340 LVY524339:LVY524340 MFU524339:MFU524340 MPQ524339:MPQ524340 MZM524339:MZM524340 NJI524339:NJI524340 NTE524339:NTE524340 ODA524339:ODA524340 OMW524339:OMW524340 OWS524339:OWS524340 PGO524339:PGO524340 PQK524339:PQK524340 QAG524339:QAG524340 QKC524339:QKC524340 QTY524339:QTY524340 RDU524339:RDU524340 RNQ524339:RNQ524340 RXM524339:RXM524340 SHI524339:SHI524340 SRE524339:SRE524340 TBA524339:TBA524340 TKW524339:TKW524340 TUS524339:TUS524340 UEO524339:UEO524340 UOK524339:UOK524340 UYG524339:UYG524340 VIC524339:VIC524340 VRY524339:VRY524340 WBU524339:WBU524340 WLQ524339:WLQ524340 WVM524339:WVM524340 E589875:E589876 JA589875:JA589876 SW589875:SW589876 ACS589875:ACS589876 AMO589875:AMO589876 AWK589875:AWK589876 BGG589875:BGG589876 BQC589875:BQC589876 BZY589875:BZY589876 CJU589875:CJU589876 CTQ589875:CTQ589876 DDM589875:DDM589876 DNI589875:DNI589876 DXE589875:DXE589876 EHA589875:EHA589876 EQW589875:EQW589876 FAS589875:FAS589876 FKO589875:FKO589876 FUK589875:FUK589876 GEG589875:GEG589876 GOC589875:GOC589876 GXY589875:GXY589876 HHU589875:HHU589876 HRQ589875:HRQ589876 IBM589875:IBM589876 ILI589875:ILI589876 IVE589875:IVE589876 JFA589875:JFA589876 JOW589875:JOW589876 JYS589875:JYS589876 KIO589875:KIO589876 KSK589875:KSK589876 LCG589875:LCG589876 LMC589875:LMC589876 LVY589875:LVY589876 MFU589875:MFU589876 MPQ589875:MPQ589876 MZM589875:MZM589876 NJI589875:NJI589876 NTE589875:NTE589876 ODA589875:ODA589876 OMW589875:OMW589876 OWS589875:OWS589876 PGO589875:PGO589876 PQK589875:PQK589876 QAG589875:QAG589876 QKC589875:QKC589876 QTY589875:QTY589876 RDU589875:RDU589876 RNQ589875:RNQ589876 RXM589875:RXM589876 SHI589875:SHI589876 SRE589875:SRE589876 TBA589875:TBA589876 TKW589875:TKW589876 TUS589875:TUS589876 UEO589875:UEO589876 UOK589875:UOK589876 UYG589875:UYG589876 VIC589875:VIC589876 VRY589875:VRY589876 WBU589875:WBU589876 WLQ589875:WLQ589876 WVM589875:WVM589876 E655411:E655412 JA655411:JA655412 SW655411:SW655412 ACS655411:ACS655412 AMO655411:AMO655412 AWK655411:AWK655412 BGG655411:BGG655412 BQC655411:BQC655412 BZY655411:BZY655412 CJU655411:CJU655412 CTQ655411:CTQ655412 DDM655411:DDM655412 DNI655411:DNI655412 DXE655411:DXE655412 EHA655411:EHA655412 EQW655411:EQW655412 FAS655411:FAS655412 FKO655411:FKO655412 FUK655411:FUK655412 GEG655411:GEG655412 GOC655411:GOC655412 GXY655411:GXY655412 HHU655411:HHU655412 HRQ655411:HRQ655412 IBM655411:IBM655412 ILI655411:ILI655412 IVE655411:IVE655412 JFA655411:JFA655412 JOW655411:JOW655412 JYS655411:JYS655412 KIO655411:KIO655412 KSK655411:KSK655412 LCG655411:LCG655412 LMC655411:LMC655412 LVY655411:LVY655412 MFU655411:MFU655412 MPQ655411:MPQ655412 MZM655411:MZM655412 NJI655411:NJI655412 NTE655411:NTE655412 ODA655411:ODA655412 OMW655411:OMW655412 OWS655411:OWS655412 PGO655411:PGO655412 PQK655411:PQK655412 QAG655411:QAG655412 QKC655411:QKC655412 QTY655411:QTY655412 RDU655411:RDU655412 RNQ655411:RNQ655412 RXM655411:RXM655412 SHI655411:SHI655412 SRE655411:SRE655412 TBA655411:TBA655412 TKW655411:TKW655412 TUS655411:TUS655412 UEO655411:UEO655412 UOK655411:UOK655412 UYG655411:UYG655412 VIC655411:VIC655412 VRY655411:VRY655412 WBU655411:WBU655412 WLQ655411:WLQ655412 WVM655411:WVM655412 E720947:E720948 JA720947:JA720948 SW720947:SW720948 ACS720947:ACS720948 AMO720947:AMO720948 AWK720947:AWK720948 BGG720947:BGG720948 BQC720947:BQC720948 BZY720947:BZY720948 CJU720947:CJU720948 CTQ720947:CTQ720948 DDM720947:DDM720948 DNI720947:DNI720948 DXE720947:DXE720948 EHA720947:EHA720948 EQW720947:EQW720948 FAS720947:FAS720948 FKO720947:FKO720948 FUK720947:FUK720948 GEG720947:GEG720948 GOC720947:GOC720948 GXY720947:GXY720948 HHU720947:HHU720948 HRQ720947:HRQ720948 IBM720947:IBM720948 ILI720947:ILI720948 IVE720947:IVE720948 JFA720947:JFA720948 JOW720947:JOW720948 JYS720947:JYS720948 KIO720947:KIO720948 KSK720947:KSK720948 LCG720947:LCG720948 LMC720947:LMC720948 LVY720947:LVY720948 MFU720947:MFU720948 MPQ720947:MPQ720948 MZM720947:MZM720948 NJI720947:NJI720948 NTE720947:NTE720948 ODA720947:ODA720948 OMW720947:OMW720948 OWS720947:OWS720948 PGO720947:PGO720948 PQK720947:PQK720948 QAG720947:QAG720948 QKC720947:QKC720948 QTY720947:QTY720948 RDU720947:RDU720948 RNQ720947:RNQ720948 RXM720947:RXM720948 SHI720947:SHI720948 SRE720947:SRE720948 TBA720947:TBA720948 TKW720947:TKW720948 TUS720947:TUS720948 UEO720947:UEO720948 UOK720947:UOK720948 UYG720947:UYG720948 VIC720947:VIC720948 VRY720947:VRY720948 WBU720947:WBU720948 WLQ720947:WLQ720948 WVM720947:WVM720948 E786483:E786484 JA786483:JA786484 SW786483:SW786484 ACS786483:ACS786484 AMO786483:AMO786484 AWK786483:AWK786484 BGG786483:BGG786484 BQC786483:BQC786484 BZY786483:BZY786484 CJU786483:CJU786484 CTQ786483:CTQ786484 DDM786483:DDM786484 DNI786483:DNI786484 DXE786483:DXE786484 EHA786483:EHA786484 EQW786483:EQW786484 FAS786483:FAS786484 FKO786483:FKO786484 FUK786483:FUK786484 GEG786483:GEG786484 GOC786483:GOC786484 GXY786483:GXY786484 HHU786483:HHU786484 HRQ786483:HRQ786484 IBM786483:IBM786484 ILI786483:ILI786484 IVE786483:IVE786484 JFA786483:JFA786484 JOW786483:JOW786484 JYS786483:JYS786484 KIO786483:KIO786484 KSK786483:KSK786484 LCG786483:LCG786484 LMC786483:LMC786484 LVY786483:LVY786484 MFU786483:MFU786484 MPQ786483:MPQ786484 MZM786483:MZM786484 NJI786483:NJI786484 NTE786483:NTE786484 ODA786483:ODA786484 OMW786483:OMW786484 OWS786483:OWS786484 PGO786483:PGO786484 PQK786483:PQK786484 QAG786483:QAG786484 QKC786483:QKC786484 QTY786483:QTY786484 RDU786483:RDU786484 RNQ786483:RNQ786484 RXM786483:RXM786484 SHI786483:SHI786484 SRE786483:SRE786484 TBA786483:TBA786484 TKW786483:TKW786484 TUS786483:TUS786484 UEO786483:UEO786484 UOK786483:UOK786484 UYG786483:UYG786484 VIC786483:VIC786484 VRY786483:VRY786484 WBU786483:WBU786484 WLQ786483:WLQ786484 WVM786483:WVM786484 E852019:E852020 JA852019:JA852020 SW852019:SW852020 ACS852019:ACS852020 AMO852019:AMO852020 AWK852019:AWK852020 BGG852019:BGG852020 BQC852019:BQC852020 BZY852019:BZY852020 CJU852019:CJU852020 CTQ852019:CTQ852020 DDM852019:DDM852020 DNI852019:DNI852020 DXE852019:DXE852020 EHA852019:EHA852020 EQW852019:EQW852020 FAS852019:FAS852020 FKO852019:FKO852020 FUK852019:FUK852020 GEG852019:GEG852020 GOC852019:GOC852020 GXY852019:GXY852020 HHU852019:HHU852020 HRQ852019:HRQ852020 IBM852019:IBM852020 ILI852019:ILI852020 IVE852019:IVE852020 JFA852019:JFA852020 JOW852019:JOW852020 JYS852019:JYS852020 KIO852019:KIO852020 KSK852019:KSK852020 LCG852019:LCG852020 LMC852019:LMC852020 LVY852019:LVY852020 MFU852019:MFU852020 MPQ852019:MPQ852020 MZM852019:MZM852020 NJI852019:NJI852020 NTE852019:NTE852020 ODA852019:ODA852020 OMW852019:OMW852020 OWS852019:OWS852020 PGO852019:PGO852020 PQK852019:PQK852020 QAG852019:QAG852020 QKC852019:QKC852020 QTY852019:QTY852020 RDU852019:RDU852020 RNQ852019:RNQ852020 RXM852019:RXM852020 SHI852019:SHI852020 SRE852019:SRE852020 TBA852019:TBA852020 TKW852019:TKW852020 TUS852019:TUS852020 UEO852019:UEO852020 UOK852019:UOK852020 UYG852019:UYG852020 VIC852019:VIC852020 VRY852019:VRY852020 WBU852019:WBU852020 WLQ852019:WLQ852020 WVM852019:WVM852020 E917555:E917556 JA917555:JA917556 SW917555:SW917556 ACS917555:ACS917556 AMO917555:AMO917556 AWK917555:AWK917556 BGG917555:BGG917556 BQC917555:BQC917556 BZY917555:BZY917556 CJU917555:CJU917556 CTQ917555:CTQ917556 DDM917555:DDM917556 DNI917555:DNI917556 DXE917555:DXE917556 EHA917555:EHA917556 EQW917555:EQW917556 FAS917555:FAS917556 FKO917555:FKO917556 FUK917555:FUK917556 GEG917555:GEG917556 GOC917555:GOC917556 GXY917555:GXY917556 HHU917555:HHU917556 HRQ917555:HRQ917556 IBM917555:IBM917556 ILI917555:ILI917556 IVE917555:IVE917556 JFA917555:JFA917556 JOW917555:JOW917556 JYS917555:JYS917556 KIO917555:KIO917556 KSK917555:KSK917556 LCG917555:LCG917556 LMC917555:LMC917556 LVY917555:LVY917556 MFU917555:MFU917556 MPQ917555:MPQ917556 MZM917555:MZM917556 NJI917555:NJI917556 NTE917555:NTE917556 ODA917555:ODA917556 OMW917555:OMW917556 OWS917555:OWS917556 PGO917555:PGO917556 PQK917555:PQK917556 QAG917555:QAG917556 QKC917555:QKC917556 QTY917555:QTY917556 RDU917555:RDU917556 RNQ917555:RNQ917556 RXM917555:RXM917556 SHI917555:SHI917556 SRE917555:SRE917556 TBA917555:TBA917556 TKW917555:TKW917556 TUS917555:TUS917556 UEO917555:UEO917556 UOK917555:UOK917556 UYG917555:UYG917556 VIC917555:VIC917556 VRY917555:VRY917556 WBU917555:WBU917556 WLQ917555:WLQ917556 WVM917555:WVM917556 E983091:E983092 JA983091:JA983092 SW983091:SW983092 ACS983091:ACS983092 AMO983091:AMO983092 AWK983091:AWK983092 BGG983091:BGG983092 BQC983091:BQC983092 BZY983091:BZY983092 CJU983091:CJU983092 CTQ983091:CTQ983092 DDM983091:DDM983092 DNI983091:DNI983092 DXE983091:DXE983092 EHA983091:EHA983092 EQW983091:EQW983092 FAS983091:FAS983092 FKO983091:FKO983092 FUK983091:FUK983092 GEG983091:GEG983092 GOC983091:GOC983092 GXY983091:GXY983092 HHU983091:HHU983092 HRQ983091:HRQ983092 IBM983091:IBM983092 ILI983091:ILI983092 IVE983091:IVE983092 JFA983091:JFA983092 JOW983091:JOW983092 JYS983091:JYS983092 KIO983091:KIO983092 KSK983091:KSK983092 LCG983091:LCG983092 LMC983091:LMC983092 LVY983091:LVY983092 MFU983091:MFU983092 MPQ983091:MPQ983092 MZM983091:MZM983092 NJI983091:NJI983092 NTE983091:NTE983092 ODA983091:ODA983092 OMW983091:OMW983092 OWS983091:OWS983092 PGO983091:PGO983092 PQK983091:PQK983092 QAG983091:QAG983092 QKC983091:QKC983092 QTY983091:QTY983092 RDU983091:RDU983092 RNQ983091:RNQ983092 RXM983091:RXM983092 SHI983091:SHI983092 SRE983091:SRE983092 TBA983091:TBA983092 TKW983091:TKW983092 TUS983091:TUS983092 UEO983091:UEO983092 UOK983091:UOK983092 UYG983091:UYG983092 VIC983091:VIC983092 VRY983091:VRY983092 WBU983091:WBU983092 WLQ983091:WLQ983092 WVM983091:WVM983092 E65599:E65600 JA65599:JA65600 SW65599:SW65600 ACS65599:ACS65600 AMO65599:AMO65600 AWK65599:AWK65600 BGG65599:BGG65600 BQC65599:BQC65600 BZY65599:BZY65600 CJU65599:CJU65600 CTQ65599:CTQ65600 DDM65599:DDM65600 DNI65599:DNI65600 DXE65599:DXE65600 EHA65599:EHA65600 EQW65599:EQW65600 FAS65599:FAS65600 FKO65599:FKO65600 FUK65599:FUK65600 GEG65599:GEG65600 GOC65599:GOC65600 GXY65599:GXY65600 HHU65599:HHU65600 HRQ65599:HRQ65600 IBM65599:IBM65600 ILI65599:ILI65600 IVE65599:IVE65600 JFA65599:JFA65600 JOW65599:JOW65600 JYS65599:JYS65600 KIO65599:KIO65600 KSK65599:KSK65600 LCG65599:LCG65600 LMC65599:LMC65600 LVY65599:LVY65600 MFU65599:MFU65600 MPQ65599:MPQ65600 MZM65599:MZM65600 NJI65599:NJI65600 NTE65599:NTE65600 ODA65599:ODA65600 OMW65599:OMW65600 OWS65599:OWS65600 PGO65599:PGO65600 PQK65599:PQK65600 QAG65599:QAG65600 QKC65599:QKC65600 QTY65599:QTY65600 RDU65599:RDU65600 RNQ65599:RNQ65600 RXM65599:RXM65600 SHI65599:SHI65600 SRE65599:SRE65600 TBA65599:TBA65600 TKW65599:TKW65600 TUS65599:TUS65600 UEO65599:UEO65600 UOK65599:UOK65600 UYG65599:UYG65600 VIC65599:VIC65600 VRY65599:VRY65600 WBU65599:WBU65600 WLQ65599:WLQ65600 WVM65599:WVM65600 E131135:E131136 JA131135:JA131136 SW131135:SW131136 ACS131135:ACS131136 AMO131135:AMO131136 AWK131135:AWK131136 BGG131135:BGG131136 BQC131135:BQC131136 BZY131135:BZY131136 CJU131135:CJU131136 CTQ131135:CTQ131136 DDM131135:DDM131136 DNI131135:DNI131136 DXE131135:DXE131136 EHA131135:EHA131136 EQW131135:EQW131136 FAS131135:FAS131136 FKO131135:FKO131136 FUK131135:FUK131136 GEG131135:GEG131136 GOC131135:GOC131136 GXY131135:GXY131136 HHU131135:HHU131136 HRQ131135:HRQ131136 IBM131135:IBM131136 ILI131135:ILI131136 IVE131135:IVE131136 JFA131135:JFA131136 JOW131135:JOW131136 JYS131135:JYS131136 KIO131135:KIO131136 KSK131135:KSK131136 LCG131135:LCG131136 LMC131135:LMC131136 LVY131135:LVY131136 MFU131135:MFU131136 MPQ131135:MPQ131136 MZM131135:MZM131136 NJI131135:NJI131136 NTE131135:NTE131136 ODA131135:ODA131136 OMW131135:OMW131136 OWS131135:OWS131136 PGO131135:PGO131136 PQK131135:PQK131136 QAG131135:QAG131136 QKC131135:QKC131136 QTY131135:QTY131136 RDU131135:RDU131136 RNQ131135:RNQ131136 RXM131135:RXM131136 SHI131135:SHI131136 SRE131135:SRE131136 TBA131135:TBA131136 TKW131135:TKW131136 TUS131135:TUS131136 UEO131135:UEO131136 UOK131135:UOK131136 UYG131135:UYG131136 VIC131135:VIC131136 VRY131135:VRY131136 WBU131135:WBU131136 WLQ131135:WLQ131136 WVM131135:WVM131136 E196671:E196672 JA196671:JA196672 SW196671:SW196672 ACS196671:ACS196672 AMO196671:AMO196672 AWK196671:AWK196672 BGG196671:BGG196672 BQC196671:BQC196672 BZY196671:BZY196672 CJU196671:CJU196672 CTQ196671:CTQ196672 DDM196671:DDM196672 DNI196671:DNI196672 DXE196671:DXE196672 EHA196671:EHA196672 EQW196671:EQW196672 FAS196671:FAS196672 FKO196671:FKO196672 FUK196671:FUK196672 GEG196671:GEG196672 GOC196671:GOC196672 GXY196671:GXY196672 HHU196671:HHU196672 HRQ196671:HRQ196672 IBM196671:IBM196672 ILI196671:ILI196672 IVE196671:IVE196672 JFA196671:JFA196672 JOW196671:JOW196672 JYS196671:JYS196672 KIO196671:KIO196672 KSK196671:KSK196672 LCG196671:LCG196672 LMC196671:LMC196672 LVY196671:LVY196672 MFU196671:MFU196672 MPQ196671:MPQ196672 MZM196671:MZM196672 NJI196671:NJI196672 NTE196671:NTE196672 ODA196671:ODA196672 OMW196671:OMW196672 OWS196671:OWS196672 PGO196671:PGO196672 PQK196671:PQK196672 QAG196671:QAG196672 QKC196671:QKC196672 QTY196671:QTY196672 RDU196671:RDU196672 RNQ196671:RNQ196672 RXM196671:RXM196672 SHI196671:SHI196672 SRE196671:SRE196672 TBA196671:TBA196672 TKW196671:TKW196672 TUS196671:TUS196672 UEO196671:UEO196672 UOK196671:UOK196672 UYG196671:UYG196672 VIC196671:VIC196672 VRY196671:VRY196672 WBU196671:WBU196672 WLQ196671:WLQ196672 WVM196671:WVM196672 E262207:E262208 JA262207:JA262208 SW262207:SW262208 ACS262207:ACS262208 AMO262207:AMO262208 AWK262207:AWK262208 BGG262207:BGG262208 BQC262207:BQC262208 BZY262207:BZY262208 CJU262207:CJU262208 CTQ262207:CTQ262208 DDM262207:DDM262208 DNI262207:DNI262208 DXE262207:DXE262208 EHA262207:EHA262208 EQW262207:EQW262208 FAS262207:FAS262208 FKO262207:FKO262208 FUK262207:FUK262208 GEG262207:GEG262208 GOC262207:GOC262208 GXY262207:GXY262208 HHU262207:HHU262208 HRQ262207:HRQ262208 IBM262207:IBM262208 ILI262207:ILI262208 IVE262207:IVE262208 JFA262207:JFA262208 JOW262207:JOW262208 JYS262207:JYS262208 KIO262207:KIO262208 KSK262207:KSK262208 LCG262207:LCG262208 LMC262207:LMC262208 LVY262207:LVY262208 MFU262207:MFU262208 MPQ262207:MPQ262208 MZM262207:MZM262208 NJI262207:NJI262208 NTE262207:NTE262208 ODA262207:ODA262208 OMW262207:OMW262208 OWS262207:OWS262208 PGO262207:PGO262208 PQK262207:PQK262208 QAG262207:QAG262208 QKC262207:QKC262208 QTY262207:QTY262208 RDU262207:RDU262208 RNQ262207:RNQ262208 RXM262207:RXM262208 SHI262207:SHI262208 SRE262207:SRE262208 TBA262207:TBA262208 TKW262207:TKW262208 TUS262207:TUS262208 UEO262207:UEO262208 UOK262207:UOK262208 UYG262207:UYG262208 VIC262207:VIC262208 VRY262207:VRY262208 WBU262207:WBU262208 WLQ262207:WLQ262208 WVM262207:WVM262208 E327743:E327744 JA327743:JA327744 SW327743:SW327744 ACS327743:ACS327744 AMO327743:AMO327744 AWK327743:AWK327744 BGG327743:BGG327744 BQC327743:BQC327744 BZY327743:BZY327744 CJU327743:CJU327744 CTQ327743:CTQ327744 DDM327743:DDM327744 DNI327743:DNI327744 DXE327743:DXE327744 EHA327743:EHA327744 EQW327743:EQW327744 FAS327743:FAS327744 FKO327743:FKO327744 FUK327743:FUK327744 GEG327743:GEG327744 GOC327743:GOC327744 GXY327743:GXY327744 HHU327743:HHU327744 HRQ327743:HRQ327744 IBM327743:IBM327744 ILI327743:ILI327744 IVE327743:IVE327744 JFA327743:JFA327744 JOW327743:JOW327744 JYS327743:JYS327744 KIO327743:KIO327744 KSK327743:KSK327744 LCG327743:LCG327744 LMC327743:LMC327744 LVY327743:LVY327744 MFU327743:MFU327744 MPQ327743:MPQ327744 MZM327743:MZM327744 NJI327743:NJI327744 NTE327743:NTE327744 ODA327743:ODA327744 OMW327743:OMW327744 OWS327743:OWS327744 PGO327743:PGO327744 PQK327743:PQK327744 QAG327743:QAG327744 QKC327743:QKC327744 QTY327743:QTY327744 RDU327743:RDU327744 RNQ327743:RNQ327744 RXM327743:RXM327744 SHI327743:SHI327744 SRE327743:SRE327744 TBA327743:TBA327744 TKW327743:TKW327744 TUS327743:TUS327744 UEO327743:UEO327744 UOK327743:UOK327744 UYG327743:UYG327744 VIC327743:VIC327744 VRY327743:VRY327744 WBU327743:WBU327744 WLQ327743:WLQ327744 WVM327743:WVM327744 E393279:E393280 JA393279:JA393280 SW393279:SW393280 ACS393279:ACS393280 AMO393279:AMO393280 AWK393279:AWK393280 BGG393279:BGG393280 BQC393279:BQC393280 BZY393279:BZY393280 CJU393279:CJU393280 CTQ393279:CTQ393280 DDM393279:DDM393280 DNI393279:DNI393280 DXE393279:DXE393280 EHA393279:EHA393280 EQW393279:EQW393280 FAS393279:FAS393280 FKO393279:FKO393280 FUK393279:FUK393280 GEG393279:GEG393280 GOC393279:GOC393280 GXY393279:GXY393280 HHU393279:HHU393280 HRQ393279:HRQ393280 IBM393279:IBM393280 ILI393279:ILI393280 IVE393279:IVE393280 JFA393279:JFA393280 JOW393279:JOW393280 JYS393279:JYS393280 KIO393279:KIO393280 KSK393279:KSK393280 LCG393279:LCG393280 LMC393279:LMC393280 LVY393279:LVY393280 MFU393279:MFU393280 MPQ393279:MPQ393280 MZM393279:MZM393280 NJI393279:NJI393280 NTE393279:NTE393280 ODA393279:ODA393280 OMW393279:OMW393280 OWS393279:OWS393280 PGO393279:PGO393280 PQK393279:PQK393280 QAG393279:QAG393280 QKC393279:QKC393280 QTY393279:QTY393280 RDU393279:RDU393280 RNQ393279:RNQ393280 RXM393279:RXM393280 SHI393279:SHI393280 SRE393279:SRE393280 TBA393279:TBA393280 TKW393279:TKW393280 TUS393279:TUS393280 UEO393279:UEO393280 UOK393279:UOK393280 UYG393279:UYG393280 VIC393279:VIC393280 VRY393279:VRY393280 WBU393279:WBU393280 WLQ393279:WLQ393280 WVM393279:WVM393280 E458815:E458816 JA458815:JA458816 SW458815:SW458816 ACS458815:ACS458816 AMO458815:AMO458816 AWK458815:AWK458816 BGG458815:BGG458816 BQC458815:BQC458816 BZY458815:BZY458816 CJU458815:CJU458816 CTQ458815:CTQ458816 DDM458815:DDM458816 DNI458815:DNI458816 DXE458815:DXE458816 EHA458815:EHA458816 EQW458815:EQW458816 FAS458815:FAS458816 FKO458815:FKO458816 FUK458815:FUK458816 GEG458815:GEG458816 GOC458815:GOC458816 GXY458815:GXY458816 HHU458815:HHU458816 HRQ458815:HRQ458816 IBM458815:IBM458816 ILI458815:ILI458816 IVE458815:IVE458816 JFA458815:JFA458816 JOW458815:JOW458816 JYS458815:JYS458816 KIO458815:KIO458816 KSK458815:KSK458816 LCG458815:LCG458816 LMC458815:LMC458816 LVY458815:LVY458816 MFU458815:MFU458816 MPQ458815:MPQ458816 MZM458815:MZM458816 NJI458815:NJI458816 NTE458815:NTE458816 ODA458815:ODA458816 OMW458815:OMW458816 OWS458815:OWS458816 PGO458815:PGO458816 PQK458815:PQK458816 QAG458815:QAG458816 QKC458815:QKC458816 QTY458815:QTY458816 RDU458815:RDU458816 RNQ458815:RNQ458816 RXM458815:RXM458816 SHI458815:SHI458816 SRE458815:SRE458816 TBA458815:TBA458816 TKW458815:TKW458816 TUS458815:TUS458816 UEO458815:UEO458816 UOK458815:UOK458816 UYG458815:UYG458816 VIC458815:VIC458816 VRY458815:VRY458816 WBU458815:WBU458816 WLQ458815:WLQ458816 WVM458815:WVM458816 E524351:E524352 JA524351:JA524352 SW524351:SW524352 ACS524351:ACS524352 AMO524351:AMO524352 AWK524351:AWK524352 BGG524351:BGG524352 BQC524351:BQC524352 BZY524351:BZY524352 CJU524351:CJU524352 CTQ524351:CTQ524352 DDM524351:DDM524352 DNI524351:DNI524352 DXE524351:DXE524352 EHA524351:EHA524352 EQW524351:EQW524352 FAS524351:FAS524352 FKO524351:FKO524352 FUK524351:FUK524352 GEG524351:GEG524352 GOC524351:GOC524352 GXY524351:GXY524352 HHU524351:HHU524352 HRQ524351:HRQ524352 IBM524351:IBM524352 ILI524351:ILI524352 IVE524351:IVE524352 JFA524351:JFA524352 JOW524351:JOW524352 JYS524351:JYS524352 KIO524351:KIO524352 KSK524351:KSK524352 LCG524351:LCG524352 LMC524351:LMC524352 LVY524351:LVY524352 MFU524351:MFU524352 MPQ524351:MPQ524352 MZM524351:MZM524352 NJI524351:NJI524352 NTE524351:NTE524352 ODA524351:ODA524352 OMW524351:OMW524352 OWS524351:OWS524352 PGO524351:PGO524352 PQK524351:PQK524352 QAG524351:QAG524352 QKC524351:QKC524352 QTY524351:QTY524352 RDU524351:RDU524352 RNQ524351:RNQ524352 RXM524351:RXM524352 SHI524351:SHI524352 SRE524351:SRE524352 TBA524351:TBA524352 TKW524351:TKW524352 TUS524351:TUS524352 UEO524351:UEO524352 UOK524351:UOK524352 UYG524351:UYG524352 VIC524351:VIC524352 VRY524351:VRY524352 WBU524351:WBU524352 WLQ524351:WLQ524352 WVM524351:WVM524352 E589887:E589888 JA589887:JA589888 SW589887:SW589888 ACS589887:ACS589888 AMO589887:AMO589888 AWK589887:AWK589888 BGG589887:BGG589888 BQC589887:BQC589888 BZY589887:BZY589888 CJU589887:CJU589888 CTQ589887:CTQ589888 DDM589887:DDM589888 DNI589887:DNI589888 DXE589887:DXE589888 EHA589887:EHA589888 EQW589887:EQW589888 FAS589887:FAS589888 FKO589887:FKO589888 FUK589887:FUK589888 GEG589887:GEG589888 GOC589887:GOC589888 GXY589887:GXY589888 HHU589887:HHU589888 HRQ589887:HRQ589888 IBM589887:IBM589888 ILI589887:ILI589888 IVE589887:IVE589888 JFA589887:JFA589888 JOW589887:JOW589888 JYS589887:JYS589888 KIO589887:KIO589888 KSK589887:KSK589888 LCG589887:LCG589888 LMC589887:LMC589888 LVY589887:LVY589888 MFU589887:MFU589888 MPQ589887:MPQ589888 MZM589887:MZM589888 NJI589887:NJI589888 NTE589887:NTE589888 ODA589887:ODA589888 OMW589887:OMW589888 OWS589887:OWS589888 PGO589887:PGO589888 PQK589887:PQK589888 QAG589887:QAG589888 QKC589887:QKC589888 QTY589887:QTY589888 RDU589887:RDU589888 RNQ589887:RNQ589888 RXM589887:RXM589888 SHI589887:SHI589888 SRE589887:SRE589888 TBA589887:TBA589888 TKW589887:TKW589888 TUS589887:TUS589888 UEO589887:UEO589888 UOK589887:UOK589888 UYG589887:UYG589888 VIC589887:VIC589888 VRY589887:VRY589888 WBU589887:WBU589888 WLQ589887:WLQ589888 WVM589887:WVM589888 E655423:E655424 JA655423:JA655424 SW655423:SW655424 ACS655423:ACS655424 AMO655423:AMO655424 AWK655423:AWK655424 BGG655423:BGG655424 BQC655423:BQC655424 BZY655423:BZY655424 CJU655423:CJU655424 CTQ655423:CTQ655424 DDM655423:DDM655424 DNI655423:DNI655424 DXE655423:DXE655424 EHA655423:EHA655424 EQW655423:EQW655424 FAS655423:FAS655424 FKO655423:FKO655424 FUK655423:FUK655424 GEG655423:GEG655424 GOC655423:GOC655424 GXY655423:GXY655424 HHU655423:HHU655424 HRQ655423:HRQ655424 IBM655423:IBM655424 ILI655423:ILI655424 IVE655423:IVE655424 JFA655423:JFA655424 JOW655423:JOW655424 JYS655423:JYS655424 KIO655423:KIO655424 KSK655423:KSK655424 LCG655423:LCG655424 LMC655423:LMC655424 LVY655423:LVY655424 MFU655423:MFU655424 MPQ655423:MPQ655424 MZM655423:MZM655424 NJI655423:NJI655424 NTE655423:NTE655424 ODA655423:ODA655424 OMW655423:OMW655424 OWS655423:OWS655424 PGO655423:PGO655424 PQK655423:PQK655424 QAG655423:QAG655424 QKC655423:QKC655424 QTY655423:QTY655424 RDU655423:RDU655424 RNQ655423:RNQ655424 RXM655423:RXM655424 SHI655423:SHI655424 SRE655423:SRE655424 TBA655423:TBA655424 TKW655423:TKW655424 TUS655423:TUS655424 UEO655423:UEO655424 UOK655423:UOK655424 UYG655423:UYG655424 VIC655423:VIC655424 VRY655423:VRY655424 WBU655423:WBU655424 WLQ655423:WLQ655424 WVM655423:WVM655424 E720959:E720960 JA720959:JA720960 SW720959:SW720960 ACS720959:ACS720960 AMO720959:AMO720960 AWK720959:AWK720960 BGG720959:BGG720960 BQC720959:BQC720960 BZY720959:BZY720960 CJU720959:CJU720960 CTQ720959:CTQ720960 DDM720959:DDM720960 DNI720959:DNI720960 DXE720959:DXE720960 EHA720959:EHA720960 EQW720959:EQW720960 FAS720959:FAS720960 FKO720959:FKO720960 FUK720959:FUK720960 GEG720959:GEG720960 GOC720959:GOC720960 GXY720959:GXY720960 HHU720959:HHU720960 HRQ720959:HRQ720960 IBM720959:IBM720960 ILI720959:ILI720960 IVE720959:IVE720960 JFA720959:JFA720960 JOW720959:JOW720960 JYS720959:JYS720960 KIO720959:KIO720960 KSK720959:KSK720960 LCG720959:LCG720960 LMC720959:LMC720960 LVY720959:LVY720960 MFU720959:MFU720960 MPQ720959:MPQ720960 MZM720959:MZM720960 NJI720959:NJI720960 NTE720959:NTE720960 ODA720959:ODA720960 OMW720959:OMW720960 OWS720959:OWS720960 PGO720959:PGO720960 PQK720959:PQK720960 QAG720959:QAG720960 QKC720959:QKC720960 QTY720959:QTY720960 RDU720959:RDU720960 RNQ720959:RNQ720960 RXM720959:RXM720960 SHI720959:SHI720960 SRE720959:SRE720960 TBA720959:TBA720960 TKW720959:TKW720960 TUS720959:TUS720960 UEO720959:UEO720960 UOK720959:UOK720960 UYG720959:UYG720960 VIC720959:VIC720960 VRY720959:VRY720960 WBU720959:WBU720960 WLQ720959:WLQ720960 WVM720959:WVM720960 E786495:E786496 JA786495:JA786496 SW786495:SW786496 ACS786495:ACS786496 AMO786495:AMO786496 AWK786495:AWK786496 BGG786495:BGG786496 BQC786495:BQC786496 BZY786495:BZY786496 CJU786495:CJU786496 CTQ786495:CTQ786496 DDM786495:DDM786496 DNI786495:DNI786496 DXE786495:DXE786496 EHA786495:EHA786496 EQW786495:EQW786496 FAS786495:FAS786496 FKO786495:FKO786496 FUK786495:FUK786496 GEG786495:GEG786496 GOC786495:GOC786496 GXY786495:GXY786496 HHU786495:HHU786496 HRQ786495:HRQ786496 IBM786495:IBM786496 ILI786495:ILI786496 IVE786495:IVE786496 JFA786495:JFA786496 JOW786495:JOW786496 JYS786495:JYS786496 KIO786495:KIO786496 KSK786495:KSK786496 LCG786495:LCG786496 LMC786495:LMC786496 LVY786495:LVY786496 MFU786495:MFU786496 MPQ786495:MPQ786496 MZM786495:MZM786496 NJI786495:NJI786496 NTE786495:NTE786496 ODA786495:ODA786496 OMW786495:OMW786496 OWS786495:OWS786496 PGO786495:PGO786496 PQK786495:PQK786496 QAG786495:QAG786496 QKC786495:QKC786496 QTY786495:QTY786496 RDU786495:RDU786496 RNQ786495:RNQ786496 RXM786495:RXM786496 SHI786495:SHI786496 SRE786495:SRE786496 TBA786495:TBA786496 TKW786495:TKW786496 TUS786495:TUS786496 UEO786495:UEO786496 UOK786495:UOK786496 UYG786495:UYG786496 VIC786495:VIC786496 VRY786495:VRY786496 WBU786495:WBU786496 WLQ786495:WLQ786496 WVM786495:WVM786496 E852031:E852032 JA852031:JA852032 SW852031:SW852032 ACS852031:ACS852032 AMO852031:AMO852032 AWK852031:AWK852032 BGG852031:BGG852032 BQC852031:BQC852032 BZY852031:BZY852032 CJU852031:CJU852032 CTQ852031:CTQ852032 DDM852031:DDM852032 DNI852031:DNI852032 DXE852031:DXE852032 EHA852031:EHA852032 EQW852031:EQW852032 FAS852031:FAS852032 FKO852031:FKO852032 FUK852031:FUK852032 GEG852031:GEG852032 GOC852031:GOC852032 GXY852031:GXY852032 HHU852031:HHU852032 HRQ852031:HRQ852032 IBM852031:IBM852032 ILI852031:ILI852032 IVE852031:IVE852032 JFA852031:JFA852032 JOW852031:JOW852032 JYS852031:JYS852032 KIO852031:KIO852032 KSK852031:KSK852032 LCG852031:LCG852032 LMC852031:LMC852032 LVY852031:LVY852032 MFU852031:MFU852032 MPQ852031:MPQ852032 MZM852031:MZM852032 NJI852031:NJI852032 NTE852031:NTE852032 ODA852031:ODA852032 OMW852031:OMW852032 OWS852031:OWS852032 PGO852031:PGO852032 PQK852031:PQK852032 QAG852031:QAG852032 QKC852031:QKC852032 QTY852031:QTY852032 RDU852031:RDU852032 RNQ852031:RNQ852032 RXM852031:RXM852032 SHI852031:SHI852032 SRE852031:SRE852032 TBA852031:TBA852032 TKW852031:TKW852032 TUS852031:TUS852032 UEO852031:UEO852032 UOK852031:UOK852032 UYG852031:UYG852032 VIC852031:VIC852032 VRY852031:VRY852032 WBU852031:WBU852032 WLQ852031:WLQ852032 WVM852031:WVM852032 E917567:E917568 JA917567:JA917568 SW917567:SW917568 ACS917567:ACS917568 AMO917567:AMO917568 AWK917567:AWK917568 BGG917567:BGG917568 BQC917567:BQC917568 BZY917567:BZY917568 CJU917567:CJU917568 CTQ917567:CTQ917568 DDM917567:DDM917568 DNI917567:DNI917568 DXE917567:DXE917568 EHA917567:EHA917568 EQW917567:EQW917568 FAS917567:FAS917568 FKO917567:FKO917568 FUK917567:FUK917568 GEG917567:GEG917568 GOC917567:GOC917568 GXY917567:GXY917568 HHU917567:HHU917568 HRQ917567:HRQ917568 IBM917567:IBM917568 ILI917567:ILI917568 IVE917567:IVE917568 JFA917567:JFA917568 JOW917567:JOW917568 JYS917567:JYS917568 KIO917567:KIO917568 KSK917567:KSK917568 LCG917567:LCG917568 LMC917567:LMC917568 LVY917567:LVY917568 MFU917567:MFU917568 MPQ917567:MPQ917568 MZM917567:MZM917568 NJI917567:NJI917568 NTE917567:NTE917568 ODA917567:ODA917568 OMW917567:OMW917568 OWS917567:OWS917568 PGO917567:PGO917568 PQK917567:PQK917568 QAG917567:QAG917568 QKC917567:QKC917568 QTY917567:QTY917568 RDU917567:RDU917568 RNQ917567:RNQ917568 RXM917567:RXM917568 SHI917567:SHI917568 SRE917567:SRE917568 TBA917567:TBA917568 TKW917567:TKW917568 TUS917567:TUS917568 UEO917567:UEO917568 UOK917567:UOK917568 UYG917567:UYG917568 VIC917567:VIC917568 VRY917567:VRY917568 WBU917567:WBU917568 WLQ917567:WLQ917568 WVM917567:WVM917568 E983103:E983104 JA983103:JA983104 SW983103:SW983104 ACS983103:ACS983104 AMO983103:AMO983104 AWK983103:AWK983104 BGG983103:BGG983104 BQC983103:BQC983104 BZY983103:BZY983104 CJU983103:CJU983104 CTQ983103:CTQ983104 DDM983103:DDM983104 DNI983103:DNI983104 DXE983103:DXE983104 EHA983103:EHA983104 EQW983103:EQW983104 FAS983103:FAS983104 FKO983103:FKO983104 FUK983103:FUK983104 GEG983103:GEG983104 GOC983103:GOC983104 GXY983103:GXY983104 HHU983103:HHU983104 HRQ983103:HRQ983104 IBM983103:IBM983104 ILI983103:ILI983104 IVE983103:IVE983104 JFA983103:JFA983104 JOW983103:JOW983104 JYS983103:JYS983104 KIO983103:KIO983104 KSK983103:KSK983104 LCG983103:LCG983104 LMC983103:LMC983104 LVY983103:LVY983104 MFU983103:MFU983104 MPQ983103:MPQ983104 MZM983103:MZM983104 NJI983103:NJI983104 NTE983103:NTE983104 ODA983103:ODA983104 OMW983103:OMW983104 OWS983103:OWS983104 PGO983103:PGO983104 PQK983103:PQK983104 QAG983103:QAG983104 QKC983103:QKC983104 QTY983103:QTY983104 RDU983103:RDU983104 RNQ983103:RNQ983104 RXM983103:RXM983104 SHI983103:SHI983104 SRE983103:SRE983104 TBA983103:TBA983104 TKW983103:TKW983104 TUS983103:TUS983104 UEO983103:UEO983104 UOK983103:UOK983104 UYG983103:UYG983104 VIC983103:VIC983104 VRY983103:VRY983104 WBU983103:WBU983104 WLQ983103:WLQ983104 WVM983103:WVM983104 WVG20:WVG27 WVM28 WLK20:WLK27 WLQ28 WBO20:WBO27 WBU28 VRS20:VRS27 VRY28 VHW20:VHW27 VIC28 UYA20:UYA27 UYG28 UOE20:UOE27 UOK28 UEI20:UEI27 UEO28 TUM20:TUM27 TUS28 TKQ20:TKQ27 TKW28 TAU20:TAU27 TBA28 SQY20:SQY27 SRE28 SHC20:SHC27 SHI28 RXG20:RXG27 RXM28 RNK20:RNK27 RNQ28 RDO20:RDO27 RDU28 QTS20:QTS27 QTY28 QJW20:QJW27 QKC28 QAA20:QAA27 QAG28 PQE20:PQE27 PQK28 PGI20:PGI27 PGO28 OWM20:OWM27 OWS28 OMQ20:OMQ27 OMW28 OCU20:OCU27 ODA28 NSY20:NSY27 NTE28 NJC20:NJC27 NJI28 MZG20:MZG27 MZM28 MPK20:MPK27 MPQ28 MFO20:MFO27 MFU28 LVS20:LVS27 LVY28 LLW20:LLW27 LMC28 LCA20:LCA27 LCG28 KSE20:KSE27 KSK28 KII20:KII27 KIO28 JYM20:JYM27 JYS28 JOQ20:JOQ27 JOW28 JEU20:JEU27 JFA28 IUY20:IUY27 IVE28 ILC20:ILC27 ILI28 IBG20:IBG27 IBM28 HRK20:HRK27 HRQ28 HHO20:HHO27 HHU28 GXS20:GXS27 GXY28 GNW20:GNW27 GOC28 GEA20:GEA27 GEG28 FUE20:FUE27 FUK28 FKI20:FKI27 FKO28 FAM20:FAM27 FAS28 EQQ20:EQQ27 EQW28 EGU20:EGU27 EHA28 DWY20:DWY27 DXE28 DNC20:DNC27 DNI28 DDG20:DDG27 DDM28 CTK20:CTK27 CTQ28 CJO20:CJO27 CJU28 BZS20:BZS27 BZY28 BPW20:BPW27 BQC28 BGA20:BGA27 BGG28 AWE20:AWE27 AWK28 AMI20:AMI27 AMO28 ACM20:ACM27 ACS28 SQ20:SQ27 SW28 IU20:IU27 JA28 E28">
      <formula1>0</formula1>
    </dataValidation>
    <dataValidation type="list" allowBlank="1" showInputMessage="1" showErrorMessage="1" sqref="WVP983069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H65565 JD65565 SZ65565 ACV65565 AMR65565 AWN65565 BGJ65565 BQF65565 CAB65565 CJX65565 CTT65565 DDP65565 DNL65565 DXH65565 EHD65565 EQZ65565 FAV65565 FKR65565 FUN65565 GEJ65565 GOF65565 GYB65565 HHX65565 HRT65565 IBP65565 ILL65565 IVH65565 JFD65565 JOZ65565 JYV65565 KIR65565 KSN65565 LCJ65565 LMF65565 LWB65565 MFX65565 MPT65565 MZP65565 NJL65565 NTH65565 ODD65565 OMZ65565 OWV65565 PGR65565 PQN65565 QAJ65565 QKF65565 QUB65565 RDX65565 RNT65565 RXP65565 SHL65565 SRH65565 TBD65565 TKZ65565 TUV65565 UER65565 UON65565 UYJ65565 VIF65565 VSB65565 WBX65565 WLT65565 WVP65565 H131101 JD131101 SZ131101 ACV131101 AMR131101 AWN131101 BGJ131101 BQF131101 CAB131101 CJX131101 CTT131101 DDP131101 DNL131101 DXH131101 EHD131101 EQZ131101 FAV131101 FKR131101 FUN131101 GEJ131101 GOF131101 GYB131101 HHX131101 HRT131101 IBP131101 ILL131101 IVH131101 JFD131101 JOZ131101 JYV131101 KIR131101 KSN131101 LCJ131101 LMF131101 LWB131101 MFX131101 MPT131101 MZP131101 NJL131101 NTH131101 ODD131101 OMZ131101 OWV131101 PGR131101 PQN131101 QAJ131101 QKF131101 QUB131101 RDX131101 RNT131101 RXP131101 SHL131101 SRH131101 TBD131101 TKZ131101 TUV131101 UER131101 UON131101 UYJ131101 VIF131101 VSB131101 WBX131101 WLT131101 WVP131101 H196637 JD196637 SZ196637 ACV196637 AMR196637 AWN196637 BGJ196637 BQF196637 CAB196637 CJX196637 CTT196637 DDP196637 DNL196637 DXH196637 EHD196637 EQZ196637 FAV196637 FKR196637 FUN196637 GEJ196637 GOF196637 GYB196637 HHX196637 HRT196637 IBP196637 ILL196637 IVH196637 JFD196637 JOZ196637 JYV196637 KIR196637 KSN196637 LCJ196637 LMF196637 LWB196637 MFX196637 MPT196637 MZP196637 NJL196637 NTH196637 ODD196637 OMZ196637 OWV196637 PGR196637 PQN196637 QAJ196637 QKF196637 QUB196637 RDX196637 RNT196637 RXP196637 SHL196637 SRH196637 TBD196637 TKZ196637 TUV196637 UER196637 UON196637 UYJ196637 VIF196637 VSB196637 WBX196637 WLT196637 WVP196637 H262173 JD262173 SZ262173 ACV262173 AMR262173 AWN262173 BGJ262173 BQF262173 CAB262173 CJX262173 CTT262173 DDP262173 DNL262173 DXH262173 EHD262173 EQZ262173 FAV262173 FKR262173 FUN262173 GEJ262173 GOF262173 GYB262173 HHX262173 HRT262173 IBP262173 ILL262173 IVH262173 JFD262173 JOZ262173 JYV262173 KIR262173 KSN262173 LCJ262173 LMF262173 LWB262173 MFX262173 MPT262173 MZP262173 NJL262173 NTH262173 ODD262173 OMZ262173 OWV262173 PGR262173 PQN262173 QAJ262173 QKF262173 QUB262173 RDX262173 RNT262173 RXP262173 SHL262173 SRH262173 TBD262173 TKZ262173 TUV262173 UER262173 UON262173 UYJ262173 VIF262173 VSB262173 WBX262173 WLT262173 WVP262173 H327709 JD327709 SZ327709 ACV327709 AMR327709 AWN327709 BGJ327709 BQF327709 CAB327709 CJX327709 CTT327709 DDP327709 DNL327709 DXH327709 EHD327709 EQZ327709 FAV327709 FKR327709 FUN327709 GEJ327709 GOF327709 GYB327709 HHX327709 HRT327709 IBP327709 ILL327709 IVH327709 JFD327709 JOZ327709 JYV327709 KIR327709 KSN327709 LCJ327709 LMF327709 LWB327709 MFX327709 MPT327709 MZP327709 NJL327709 NTH327709 ODD327709 OMZ327709 OWV327709 PGR327709 PQN327709 QAJ327709 QKF327709 QUB327709 RDX327709 RNT327709 RXP327709 SHL327709 SRH327709 TBD327709 TKZ327709 TUV327709 UER327709 UON327709 UYJ327709 VIF327709 VSB327709 WBX327709 WLT327709 WVP327709 H393245 JD393245 SZ393245 ACV393245 AMR393245 AWN393245 BGJ393245 BQF393245 CAB393245 CJX393245 CTT393245 DDP393245 DNL393245 DXH393245 EHD393245 EQZ393245 FAV393245 FKR393245 FUN393245 GEJ393245 GOF393245 GYB393245 HHX393245 HRT393245 IBP393245 ILL393245 IVH393245 JFD393245 JOZ393245 JYV393245 KIR393245 KSN393245 LCJ393245 LMF393245 LWB393245 MFX393245 MPT393245 MZP393245 NJL393245 NTH393245 ODD393245 OMZ393245 OWV393245 PGR393245 PQN393245 QAJ393245 QKF393245 QUB393245 RDX393245 RNT393245 RXP393245 SHL393245 SRH393245 TBD393245 TKZ393245 TUV393245 UER393245 UON393245 UYJ393245 VIF393245 VSB393245 WBX393245 WLT393245 WVP393245 H458781 JD458781 SZ458781 ACV458781 AMR458781 AWN458781 BGJ458781 BQF458781 CAB458781 CJX458781 CTT458781 DDP458781 DNL458781 DXH458781 EHD458781 EQZ458781 FAV458781 FKR458781 FUN458781 GEJ458781 GOF458781 GYB458781 HHX458781 HRT458781 IBP458781 ILL458781 IVH458781 JFD458781 JOZ458781 JYV458781 KIR458781 KSN458781 LCJ458781 LMF458781 LWB458781 MFX458781 MPT458781 MZP458781 NJL458781 NTH458781 ODD458781 OMZ458781 OWV458781 PGR458781 PQN458781 QAJ458781 QKF458781 QUB458781 RDX458781 RNT458781 RXP458781 SHL458781 SRH458781 TBD458781 TKZ458781 TUV458781 UER458781 UON458781 UYJ458781 VIF458781 VSB458781 WBX458781 WLT458781 WVP458781 H524317 JD524317 SZ524317 ACV524317 AMR524317 AWN524317 BGJ524317 BQF524317 CAB524317 CJX524317 CTT524317 DDP524317 DNL524317 DXH524317 EHD524317 EQZ524317 FAV524317 FKR524317 FUN524317 GEJ524317 GOF524317 GYB524317 HHX524317 HRT524317 IBP524317 ILL524317 IVH524317 JFD524317 JOZ524317 JYV524317 KIR524317 KSN524317 LCJ524317 LMF524317 LWB524317 MFX524317 MPT524317 MZP524317 NJL524317 NTH524317 ODD524317 OMZ524317 OWV524317 PGR524317 PQN524317 QAJ524317 QKF524317 QUB524317 RDX524317 RNT524317 RXP524317 SHL524317 SRH524317 TBD524317 TKZ524317 TUV524317 UER524317 UON524317 UYJ524317 VIF524317 VSB524317 WBX524317 WLT524317 WVP524317 H589853 JD589853 SZ589853 ACV589853 AMR589853 AWN589853 BGJ589853 BQF589853 CAB589853 CJX589853 CTT589853 DDP589853 DNL589853 DXH589853 EHD589853 EQZ589853 FAV589853 FKR589853 FUN589853 GEJ589853 GOF589853 GYB589853 HHX589853 HRT589853 IBP589853 ILL589853 IVH589853 JFD589853 JOZ589853 JYV589853 KIR589853 KSN589853 LCJ589853 LMF589853 LWB589853 MFX589853 MPT589853 MZP589853 NJL589853 NTH589853 ODD589853 OMZ589853 OWV589853 PGR589853 PQN589853 QAJ589853 QKF589853 QUB589853 RDX589853 RNT589853 RXP589853 SHL589853 SRH589853 TBD589853 TKZ589853 TUV589853 UER589853 UON589853 UYJ589853 VIF589853 VSB589853 WBX589853 WLT589853 WVP589853 H655389 JD655389 SZ655389 ACV655389 AMR655389 AWN655389 BGJ655389 BQF655389 CAB655389 CJX655389 CTT655389 DDP655389 DNL655389 DXH655389 EHD655389 EQZ655389 FAV655389 FKR655389 FUN655389 GEJ655389 GOF655389 GYB655389 HHX655389 HRT655389 IBP655389 ILL655389 IVH655389 JFD655389 JOZ655389 JYV655389 KIR655389 KSN655389 LCJ655389 LMF655389 LWB655389 MFX655389 MPT655389 MZP655389 NJL655389 NTH655389 ODD655389 OMZ655389 OWV655389 PGR655389 PQN655389 QAJ655389 QKF655389 QUB655389 RDX655389 RNT655389 RXP655389 SHL655389 SRH655389 TBD655389 TKZ655389 TUV655389 UER655389 UON655389 UYJ655389 VIF655389 VSB655389 WBX655389 WLT655389 WVP655389 H720925 JD720925 SZ720925 ACV720925 AMR720925 AWN720925 BGJ720925 BQF720925 CAB720925 CJX720925 CTT720925 DDP720925 DNL720925 DXH720925 EHD720925 EQZ720925 FAV720925 FKR720925 FUN720925 GEJ720925 GOF720925 GYB720925 HHX720925 HRT720925 IBP720925 ILL720925 IVH720925 JFD720925 JOZ720925 JYV720925 KIR720925 KSN720925 LCJ720925 LMF720925 LWB720925 MFX720925 MPT720925 MZP720925 NJL720925 NTH720925 ODD720925 OMZ720925 OWV720925 PGR720925 PQN720925 QAJ720925 QKF720925 QUB720925 RDX720925 RNT720925 RXP720925 SHL720925 SRH720925 TBD720925 TKZ720925 TUV720925 UER720925 UON720925 UYJ720925 VIF720925 VSB720925 WBX720925 WLT720925 WVP720925 H786461 JD786461 SZ786461 ACV786461 AMR786461 AWN786461 BGJ786461 BQF786461 CAB786461 CJX786461 CTT786461 DDP786461 DNL786461 DXH786461 EHD786461 EQZ786461 FAV786461 FKR786461 FUN786461 GEJ786461 GOF786461 GYB786461 HHX786461 HRT786461 IBP786461 ILL786461 IVH786461 JFD786461 JOZ786461 JYV786461 KIR786461 KSN786461 LCJ786461 LMF786461 LWB786461 MFX786461 MPT786461 MZP786461 NJL786461 NTH786461 ODD786461 OMZ786461 OWV786461 PGR786461 PQN786461 QAJ786461 QKF786461 QUB786461 RDX786461 RNT786461 RXP786461 SHL786461 SRH786461 TBD786461 TKZ786461 TUV786461 UER786461 UON786461 UYJ786461 VIF786461 VSB786461 WBX786461 WLT786461 WVP786461 H851997 JD851997 SZ851997 ACV851997 AMR851997 AWN851997 BGJ851997 BQF851997 CAB851997 CJX851997 CTT851997 DDP851997 DNL851997 DXH851997 EHD851997 EQZ851997 FAV851997 FKR851997 FUN851997 GEJ851997 GOF851997 GYB851997 HHX851997 HRT851997 IBP851997 ILL851997 IVH851997 JFD851997 JOZ851997 JYV851997 KIR851997 KSN851997 LCJ851997 LMF851997 LWB851997 MFX851997 MPT851997 MZP851997 NJL851997 NTH851997 ODD851997 OMZ851997 OWV851997 PGR851997 PQN851997 QAJ851997 QKF851997 QUB851997 RDX851997 RNT851997 RXP851997 SHL851997 SRH851997 TBD851997 TKZ851997 TUV851997 UER851997 UON851997 UYJ851997 VIF851997 VSB851997 WBX851997 WLT851997 WVP851997 H917533 JD917533 SZ917533 ACV917533 AMR917533 AWN917533 BGJ917533 BQF917533 CAB917533 CJX917533 CTT917533 DDP917533 DNL917533 DXH917533 EHD917533 EQZ917533 FAV917533 FKR917533 FUN917533 GEJ917533 GOF917533 GYB917533 HHX917533 HRT917533 IBP917533 ILL917533 IVH917533 JFD917533 JOZ917533 JYV917533 KIR917533 KSN917533 LCJ917533 LMF917533 LWB917533 MFX917533 MPT917533 MZP917533 NJL917533 NTH917533 ODD917533 OMZ917533 OWV917533 PGR917533 PQN917533 QAJ917533 QKF917533 QUB917533 RDX917533 RNT917533 RXP917533 SHL917533 SRH917533 TBD917533 TKZ917533 TUV917533 UER917533 UON917533 UYJ917533 VIF917533 VSB917533 WBX917533 WLT917533 WVP917533 H983069 JD983069 SZ983069 ACV983069 AMR983069 AWN983069 BGJ983069 BQF983069 CAB983069 CJX983069 CTT983069 DDP983069 DNL983069 DXH983069 EHD983069 EQZ983069 FAV983069 FKR983069 FUN983069 GEJ983069 GOF983069 GYB983069 HHX983069 HRT983069 IBP983069 ILL983069 IVH983069 JFD983069 JOZ983069 JYV983069 KIR983069 KSN983069 LCJ983069 LMF983069 LWB983069 MFX983069 MPT983069 MZP983069 NJL983069 NTH983069 ODD983069 OMZ983069 OWV983069 PGR983069 PQN983069 QAJ983069 QKF983069 QUB983069 RDX983069 RNT983069 RXP983069 SHL983069 SRH983069 TBD983069 TKZ983069 TUV983069 UER983069 UON983069 UYJ983069 VIF983069 VSB983069 WBX983069 WLT983069">
      <formula1>"1.-10.,1.,2.,3.,4.,5.,6.,7.,8.,9.,10.,11.,12."</formula1>
    </dataValidation>
    <dataValidation type="list" allowBlank="1" showInputMessage="1" showErrorMessage="1" sqref="C33 C42 C51 C60 C69">
      <formula1>"TOVÁBBI ELŐKEZELŐ,HASZNOSÍTÓ,ÁRTALMATLANÍTÓ,"</formula1>
    </dataValidation>
    <dataValidation allowBlank="1" showInputMessage="1" showErrorMessage="1" errorTitle="Tájékoztatás" error="A cellába pontosan 11 számot kell írni,valamint 0-val nem kezdődhet az adószám." sqref="C30:I30 C39:I39 C48:I48 C57:I57 C66:I66"/>
    <dataValidation type="list" allowBlank="1" showInputMessage="1" showErrorMessage="1" sqref="H10">
      <formula1>"1.-6.,1.-7.,1.-8.,I. NEGYEDÉV, II. NEGYEDÉV, III. NEGYEDÉV, IV. NEGYEDÉV,1.,2.,3.,4.,5.,6.,7.,8.,9.,10.,11.,12., LEHÍVOTT"</formula1>
    </dataValidation>
    <dataValidation type="list" allowBlank="1" showInputMessage="1" showErrorMessage="1" sqref="E10">
      <formula1>"2013."</formula1>
    </dataValidation>
  </dataValidations>
  <printOptions horizontalCentered="1"/>
  <pageMargins left="0.23622047244094491" right="0.23622047244094491" top="0.74803149606299213" bottom="0.74803149606299213" header="0.31496062992125984" footer="0.31496062992125984"/>
  <pageSetup paperSize="9" scale="31" orientation="portrait" r:id="rId1"/>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P98"/>
  <sheetViews>
    <sheetView showGridLines="0" view="pageBreakPreview" zoomScale="41" zoomScaleNormal="93" zoomScaleSheetLayoutView="41" zoomScalePageLayoutView="55" workbookViewId="0">
      <selection activeCell="D19" sqref="D19"/>
    </sheetView>
  </sheetViews>
  <sheetFormatPr defaultColWidth="8.85546875" defaultRowHeight="15.75" x14ac:dyDescent="0.25"/>
  <cols>
    <col min="1" max="1" width="34.85546875" style="2" customWidth="1"/>
    <col min="2" max="2" width="30.28515625" style="2" customWidth="1"/>
    <col min="3" max="3" width="24.5703125" style="2" customWidth="1"/>
    <col min="4" max="11" width="33" style="2" customWidth="1"/>
    <col min="12" max="12" width="19.140625" style="2" customWidth="1"/>
    <col min="13" max="13" width="22.5703125" style="2" customWidth="1"/>
    <col min="14" max="14" width="2.28515625" style="2" customWidth="1"/>
    <col min="15" max="15" width="9.140625" style="2" customWidth="1"/>
    <col min="16" max="16384" width="8.85546875" style="2"/>
  </cols>
  <sheetData>
    <row r="1" spans="1:15" ht="15.95" customHeight="1" x14ac:dyDescent="0.25">
      <c r="A1" s="2" t="s">
        <v>3147</v>
      </c>
    </row>
    <row r="2" spans="1:15" ht="18.75" customHeight="1" x14ac:dyDescent="0.25">
      <c r="A2" s="38" t="s">
        <v>3144</v>
      </c>
      <c r="B2" s="105"/>
    </row>
    <row r="3" spans="1:15" ht="15.95" customHeight="1" x14ac:dyDescent="0.25">
      <c r="A3" s="615" t="s">
        <v>17</v>
      </c>
      <c r="B3" s="616"/>
    </row>
    <row r="4" spans="1:15" ht="25.5" customHeight="1" x14ac:dyDescent="0.25">
      <c r="A4" s="96" t="s">
        <v>3098</v>
      </c>
      <c r="B4" s="105"/>
      <c r="C4" s="617" t="s">
        <v>3167</v>
      </c>
      <c r="D4" s="617"/>
      <c r="E4" s="617"/>
      <c r="F4" s="617"/>
      <c r="G4" s="617"/>
      <c r="H4" s="617"/>
      <c r="I4" s="617"/>
      <c r="J4" s="617"/>
      <c r="K4" s="617"/>
      <c r="L4" s="617"/>
      <c r="M4" s="12"/>
      <c r="N4" s="12"/>
      <c r="O4" s="12"/>
    </row>
    <row r="5" spans="1:15" ht="38.25" customHeight="1" x14ac:dyDescent="0.25">
      <c r="A5" s="11"/>
      <c r="B5" s="11"/>
      <c r="C5" s="11"/>
      <c r="D5" s="640" t="s">
        <v>3508</v>
      </c>
      <c r="E5" s="640"/>
      <c r="F5" s="640"/>
      <c r="G5" s="640"/>
      <c r="H5" s="640"/>
      <c r="I5" s="640"/>
      <c r="J5" s="640"/>
      <c r="K5" s="11"/>
      <c r="L5" s="11"/>
      <c r="M5" s="11"/>
      <c r="N5" s="11"/>
      <c r="O5" s="11"/>
    </row>
    <row r="6" spans="1:15" ht="9" customHeight="1" x14ac:dyDescent="0.25">
      <c r="B6" s="104"/>
      <c r="C6" s="104"/>
      <c r="D6" s="104"/>
      <c r="E6" s="104"/>
      <c r="F6" s="432"/>
      <c r="G6" s="432"/>
      <c r="H6" s="432"/>
      <c r="I6" s="432"/>
      <c r="J6" s="432"/>
      <c r="K6" s="432"/>
      <c r="L6" s="104"/>
      <c r="M6" s="104"/>
      <c r="N6" s="104"/>
      <c r="O6" s="104"/>
    </row>
    <row r="7" spans="1:15" ht="27" x14ac:dyDescent="0.25">
      <c r="B7" s="4"/>
      <c r="E7" s="97"/>
      <c r="F7" s="97" t="s">
        <v>0</v>
      </c>
      <c r="G7" s="360"/>
      <c r="H7" s="7" t="s">
        <v>3091</v>
      </c>
      <c r="I7" s="360"/>
      <c r="M7" s="4"/>
    </row>
    <row r="8" spans="1:15" x14ac:dyDescent="0.25">
      <c r="B8" s="4"/>
      <c r="C8" s="618"/>
      <c r="D8" s="618"/>
      <c r="E8" s="618"/>
      <c r="F8" s="433"/>
      <c r="G8" s="433"/>
      <c r="H8" s="433"/>
      <c r="I8" s="433"/>
      <c r="J8" s="433"/>
      <c r="K8" s="433"/>
      <c r="L8" s="4"/>
      <c r="M8" s="4"/>
      <c r="N8" s="4"/>
      <c r="O8" s="4"/>
    </row>
    <row r="9" spans="1:15" ht="19.5" customHeight="1" x14ac:dyDescent="0.25">
      <c r="B9" s="97" t="s">
        <v>3482</v>
      </c>
      <c r="C9" s="613"/>
      <c r="D9" s="613"/>
      <c r="E9" s="613"/>
      <c r="F9" s="613"/>
      <c r="G9" s="613"/>
      <c r="H9" s="613"/>
      <c r="I9" s="613"/>
      <c r="J9" s="613"/>
      <c r="K9" s="613"/>
      <c r="L9" s="613"/>
      <c r="N9" s="23"/>
    </row>
    <row r="10" spans="1:15" ht="11.25" customHeight="1" x14ac:dyDescent="0.25">
      <c r="A10" s="1"/>
      <c r="B10" s="8"/>
      <c r="C10" s="84"/>
      <c r="D10" s="84"/>
      <c r="E10" s="84"/>
      <c r="F10" s="84"/>
      <c r="G10" s="84"/>
      <c r="H10" s="84"/>
      <c r="I10" s="84"/>
      <c r="J10" s="84"/>
      <c r="K10" s="84"/>
      <c r="L10" s="84"/>
      <c r="M10" s="8"/>
      <c r="N10" s="23"/>
    </row>
    <row r="11" spans="1:15" ht="23.25" customHeight="1" x14ac:dyDescent="0.25">
      <c r="A11" s="1"/>
      <c r="B11" s="97" t="s">
        <v>3483</v>
      </c>
      <c r="C11" s="613"/>
      <c r="D11" s="613"/>
      <c r="E11" s="613"/>
      <c r="F11" s="613"/>
      <c r="G11" s="613"/>
      <c r="H11" s="613"/>
      <c r="I11" s="613"/>
      <c r="J11" s="613"/>
      <c r="K11" s="613"/>
      <c r="L11" s="613"/>
      <c r="M11" s="8"/>
      <c r="N11" s="23"/>
    </row>
    <row r="12" spans="1:15" ht="19.5" customHeight="1" x14ac:dyDescent="0.25">
      <c r="B12" s="97" t="s">
        <v>3481</v>
      </c>
      <c r="C12" s="612"/>
      <c r="D12" s="612"/>
      <c r="E12" s="612"/>
      <c r="F12" s="612"/>
      <c r="G12" s="612"/>
      <c r="H12" s="612"/>
      <c r="I12" s="612"/>
      <c r="J12" s="612"/>
      <c r="K12" s="612"/>
      <c r="L12" s="612"/>
    </row>
    <row r="13" spans="1:15" ht="19.5" customHeight="1" x14ac:dyDescent="0.25">
      <c r="B13" s="1" t="s">
        <v>3158</v>
      </c>
      <c r="C13" s="613"/>
      <c r="D13" s="613"/>
      <c r="E13" s="613"/>
      <c r="F13" s="613"/>
      <c r="G13" s="613"/>
      <c r="H13" s="613"/>
      <c r="I13" s="613"/>
      <c r="J13" s="613"/>
      <c r="K13" s="613"/>
      <c r="L13" s="613"/>
      <c r="M13" s="38"/>
    </row>
    <row r="14" spans="1:15" ht="19.5" customHeight="1" x14ac:dyDescent="0.25">
      <c r="B14" s="97" t="s">
        <v>3142</v>
      </c>
      <c r="C14" s="613"/>
      <c r="D14" s="613"/>
      <c r="E14" s="613"/>
      <c r="F14" s="613"/>
      <c r="G14" s="613"/>
      <c r="H14" s="613"/>
      <c r="I14" s="613"/>
      <c r="J14" s="613"/>
      <c r="K14" s="613"/>
      <c r="L14" s="613"/>
    </row>
    <row r="15" spans="1:15" ht="19.5" customHeight="1" x14ac:dyDescent="0.25">
      <c r="B15" s="97" t="s">
        <v>3143</v>
      </c>
      <c r="C15" s="614"/>
      <c r="D15" s="614"/>
      <c r="E15" s="614"/>
      <c r="F15" s="614"/>
      <c r="G15" s="614"/>
      <c r="H15" s="614"/>
      <c r="I15" s="614"/>
      <c r="J15" s="614"/>
      <c r="K15" s="614"/>
      <c r="L15" s="614"/>
    </row>
    <row r="16" spans="1:15" ht="25.5" customHeight="1" thickBot="1" x14ac:dyDescent="0.3">
      <c r="A16" s="97"/>
      <c r="B16" s="97"/>
      <c r="C16" s="273"/>
      <c r="D16" s="273"/>
      <c r="E16" s="273"/>
      <c r="F16" s="273"/>
      <c r="G16" s="273"/>
      <c r="H16" s="273"/>
      <c r="I16" s="273"/>
      <c r="J16" s="273"/>
      <c r="K16" s="273"/>
      <c r="L16" s="273"/>
      <c r="M16" s="3"/>
      <c r="N16" s="3"/>
      <c r="O16" s="3"/>
    </row>
    <row r="17" spans="1:16" ht="26.25" customHeight="1" thickBot="1" x14ac:dyDescent="0.3">
      <c r="A17" s="636" t="s">
        <v>9</v>
      </c>
      <c r="B17" s="636" t="s">
        <v>320</v>
      </c>
      <c r="C17" s="636" t="s">
        <v>8</v>
      </c>
      <c r="D17" s="628" t="s">
        <v>3480</v>
      </c>
      <c r="E17" s="629"/>
      <c r="F17" s="629"/>
      <c r="G17" s="629"/>
      <c r="H17" s="629"/>
      <c r="I17" s="629"/>
      <c r="J17" s="629"/>
      <c r="K17" s="630"/>
      <c r="L17" s="445"/>
      <c r="M17" s="445"/>
      <c r="N17" s="445"/>
      <c r="O17" s="3"/>
    </row>
    <row r="18" spans="1:16" ht="45.75" customHeight="1" thickBot="1" x14ac:dyDescent="0.3">
      <c r="A18" s="637"/>
      <c r="B18" s="637"/>
      <c r="C18" s="637"/>
      <c r="D18" s="496"/>
      <c r="E18" s="496"/>
      <c r="F18" s="496"/>
      <c r="G18" s="496"/>
      <c r="H18" s="496"/>
      <c r="I18" s="496"/>
      <c r="J18" s="496"/>
      <c r="K18" s="496"/>
      <c r="L18" s="474" t="s">
        <v>7</v>
      </c>
      <c r="M18" s="485" t="s">
        <v>6</v>
      </c>
      <c r="N18" s="3"/>
    </row>
    <row r="19" spans="1:16" ht="39" customHeight="1" thickBot="1" x14ac:dyDescent="0.3">
      <c r="A19" s="515" t="s">
        <v>3307</v>
      </c>
      <c r="B19" s="516" t="s">
        <v>331</v>
      </c>
      <c r="C19" s="517" t="s">
        <v>3341</v>
      </c>
      <c r="D19" s="503"/>
      <c r="E19" s="503"/>
      <c r="F19" s="503"/>
      <c r="G19" s="503"/>
      <c r="H19" s="503"/>
      <c r="I19" s="503"/>
      <c r="J19" s="503"/>
      <c r="K19" s="503"/>
      <c r="L19" s="470">
        <v>20</v>
      </c>
      <c r="M19" s="504">
        <f>SUM(D19:K19)*L19</f>
        <v>0</v>
      </c>
      <c r="N19" s="3"/>
    </row>
    <row r="20" spans="1:16" ht="39" customHeight="1" thickBot="1" x14ac:dyDescent="0.3">
      <c r="A20" s="518" t="s">
        <v>3307</v>
      </c>
      <c r="B20" s="519" t="s">
        <v>331</v>
      </c>
      <c r="C20" s="520" t="s">
        <v>3342</v>
      </c>
      <c r="D20" s="505"/>
      <c r="E20" s="505"/>
      <c r="F20" s="505"/>
      <c r="G20" s="505"/>
      <c r="H20" s="505"/>
      <c r="I20" s="505"/>
      <c r="J20" s="505"/>
      <c r="K20" s="505"/>
      <c r="L20" s="506">
        <v>20</v>
      </c>
      <c r="M20" s="504">
        <f t="shared" ref="M20:M50" si="0">SUM(D20:K20)*L20</f>
        <v>0</v>
      </c>
      <c r="N20" s="3"/>
    </row>
    <row r="21" spans="1:16" ht="39" customHeight="1" thickBot="1" x14ac:dyDescent="0.3">
      <c r="A21" s="518" t="s">
        <v>3311</v>
      </c>
      <c r="B21" s="519" t="s">
        <v>331</v>
      </c>
      <c r="C21" s="520" t="s">
        <v>3343</v>
      </c>
      <c r="D21" s="505"/>
      <c r="E21" s="505"/>
      <c r="F21" s="505"/>
      <c r="G21" s="505"/>
      <c r="H21" s="505"/>
      <c r="I21" s="505"/>
      <c r="J21" s="505"/>
      <c r="K21" s="505"/>
      <c r="L21" s="506">
        <v>20</v>
      </c>
      <c r="M21" s="504">
        <f t="shared" si="0"/>
        <v>0</v>
      </c>
      <c r="N21" s="3"/>
      <c r="P21" s="83"/>
    </row>
    <row r="22" spans="1:16" ht="39" customHeight="1" thickBot="1" x14ac:dyDescent="0.3">
      <c r="A22" s="518" t="s">
        <v>3311</v>
      </c>
      <c r="B22" s="519" t="s">
        <v>331</v>
      </c>
      <c r="C22" s="520" t="s">
        <v>3344</v>
      </c>
      <c r="D22" s="505"/>
      <c r="E22" s="505"/>
      <c r="F22" s="505"/>
      <c r="G22" s="505"/>
      <c r="H22" s="505"/>
      <c r="I22" s="505"/>
      <c r="J22" s="505"/>
      <c r="K22" s="505"/>
      <c r="L22" s="506">
        <v>20</v>
      </c>
      <c r="M22" s="504">
        <f t="shared" si="0"/>
        <v>0</v>
      </c>
      <c r="N22" s="3"/>
      <c r="P22" s="83"/>
    </row>
    <row r="23" spans="1:16" ht="39" customHeight="1" thickBot="1" x14ac:dyDescent="0.3">
      <c r="A23" s="518" t="s">
        <v>3314</v>
      </c>
      <c r="B23" s="519" t="s">
        <v>331</v>
      </c>
      <c r="C23" s="520" t="s">
        <v>3257</v>
      </c>
      <c r="D23" s="505"/>
      <c r="E23" s="505"/>
      <c r="F23" s="505"/>
      <c r="G23" s="505"/>
      <c r="H23" s="505"/>
      <c r="I23" s="505"/>
      <c r="J23" s="505"/>
      <c r="K23" s="505"/>
      <c r="L23" s="506">
        <v>45</v>
      </c>
      <c r="M23" s="504">
        <f t="shared" si="0"/>
        <v>0</v>
      </c>
      <c r="N23" s="3"/>
      <c r="P23" s="83"/>
    </row>
    <row r="24" spans="1:16" ht="39" customHeight="1" thickBot="1" x14ac:dyDescent="0.3">
      <c r="A24" s="518" t="s">
        <v>3314</v>
      </c>
      <c r="B24" s="519" t="s">
        <v>331</v>
      </c>
      <c r="C24" s="520" t="s">
        <v>3258</v>
      </c>
      <c r="D24" s="505"/>
      <c r="E24" s="505"/>
      <c r="F24" s="505"/>
      <c r="G24" s="505"/>
      <c r="H24" s="505"/>
      <c r="I24" s="505"/>
      <c r="J24" s="505"/>
      <c r="K24" s="505"/>
      <c r="L24" s="506">
        <v>45</v>
      </c>
      <c r="M24" s="504">
        <f t="shared" si="0"/>
        <v>0</v>
      </c>
      <c r="N24" s="3"/>
      <c r="P24" s="83"/>
    </row>
    <row r="25" spans="1:16" ht="39" customHeight="1" thickBot="1" x14ac:dyDescent="0.3">
      <c r="A25" s="518" t="s">
        <v>3315</v>
      </c>
      <c r="B25" s="519" t="s">
        <v>331</v>
      </c>
      <c r="C25" s="520" t="s">
        <v>3259</v>
      </c>
      <c r="D25" s="505"/>
      <c r="E25" s="505"/>
      <c r="F25" s="505"/>
      <c r="G25" s="505"/>
      <c r="H25" s="505"/>
      <c r="I25" s="505"/>
      <c r="J25" s="505"/>
      <c r="K25" s="505"/>
      <c r="L25" s="506">
        <v>45</v>
      </c>
      <c r="M25" s="504">
        <f t="shared" si="0"/>
        <v>0</v>
      </c>
      <c r="N25" s="3"/>
      <c r="P25" s="83"/>
    </row>
    <row r="26" spans="1:16" ht="39" customHeight="1" thickBot="1" x14ac:dyDescent="0.3">
      <c r="A26" s="518" t="s">
        <v>3315</v>
      </c>
      <c r="B26" s="519" t="s">
        <v>331</v>
      </c>
      <c r="C26" s="520" t="s">
        <v>3260</v>
      </c>
      <c r="D26" s="505"/>
      <c r="E26" s="505"/>
      <c r="F26" s="505"/>
      <c r="G26" s="505"/>
      <c r="H26" s="505"/>
      <c r="I26" s="505"/>
      <c r="J26" s="505"/>
      <c r="K26" s="505"/>
      <c r="L26" s="506">
        <v>45</v>
      </c>
      <c r="M26" s="504">
        <f t="shared" si="0"/>
        <v>0</v>
      </c>
      <c r="N26" s="3"/>
    </row>
    <row r="27" spans="1:16" ht="39" customHeight="1" thickBot="1" x14ac:dyDescent="0.3">
      <c r="A27" s="518" t="s">
        <v>3316</v>
      </c>
      <c r="B27" s="519" t="s">
        <v>331</v>
      </c>
      <c r="C27" s="520" t="s">
        <v>3361</v>
      </c>
      <c r="D27" s="505"/>
      <c r="E27" s="505"/>
      <c r="F27" s="505"/>
      <c r="G27" s="505"/>
      <c r="H27" s="505"/>
      <c r="I27" s="505"/>
      <c r="J27" s="505"/>
      <c r="K27" s="505"/>
      <c r="L27" s="506">
        <v>40</v>
      </c>
      <c r="M27" s="504">
        <f t="shared" si="0"/>
        <v>0</v>
      </c>
      <c r="N27" s="3"/>
    </row>
    <row r="28" spans="1:16" ht="39" customHeight="1" thickBot="1" x14ac:dyDescent="0.3">
      <c r="A28" s="518" t="s">
        <v>3316</v>
      </c>
      <c r="B28" s="519" t="s">
        <v>331</v>
      </c>
      <c r="C28" s="520" t="s">
        <v>3362</v>
      </c>
      <c r="D28" s="505"/>
      <c r="E28" s="505"/>
      <c r="F28" s="505"/>
      <c r="G28" s="505"/>
      <c r="H28" s="505"/>
      <c r="I28" s="505"/>
      <c r="J28" s="505"/>
      <c r="K28" s="505"/>
      <c r="L28" s="506">
        <v>40</v>
      </c>
      <c r="M28" s="504">
        <f t="shared" si="0"/>
        <v>0</v>
      </c>
      <c r="N28" s="3"/>
    </row>
    <row r="29" spans="1:16" ht="39" customHeight="1" thickBot="1" x14ac:dyDescent="0.3">
      <c r="A29" s="518" t="s">
        <v>3317</v>
      </c>
      <c r="B29" s="519" t="s">
        <v>331</v>
      </c>
      <c r="C29" s="520" t="s">
        <v>3363</v>
      </c>
      <c r="D29" s="505"/>
      <c r="E29" s="505"/>
      <c r="F29" s="505"/>
      <c r="G29" s="505"/>
      <c r="H29" s="505"/>
      <c r="I29" s="505"/>
      <c r="J29" s="505"/>
      <c r="K29" s="505"/>
      <c r="L29" s="506">
        <v>40</v>
      </c>
      <c r="M29" s="504">
        <f t="shared" si="0"/>
        <v>0</v>
      </c>
      <c r="N29" s="3"/>
      <c r="P29" s="83"/>
    </row>
    <row r="30" spans="1:16" ht="39" customHeight="1" thickBot="1" x14ac:dyDescent="0.3">
      <c r="A30" s="518" t="s">
        <v>3317</v>
      </c>
      <c r="B30" s="519" t="s">
        <v>331</v>
      </c>
      <c r="C30" s="520" t="s">
        <v>3364</v>
      </c>
      <c r="D30" s="505"/>
      <c r="E30" s="505"/>
      <c r="F30" s="505"/>
      <c r="G30" s="505"/>
      <c r="H30" s="505"/>
      <c r="I30" s="505"/>
      <c r="J30" s="505"/>
      <c r="K30" s="505"/>
      <c r="L30" s="506">
        <v>40</v>
      </c>
      <c r="M30" s="504">
        <f t="shared" si="0"/>
        <v>0</v>
      </c>
      <c r="N30" s="3"/>
      <c r="P30" s="83"/>
    </row>
    <row r="31" spans="1:16" ht="39" customHeight="1" thickBot="1" x14ac:dyDescent="0.3">
      <c r="A31" s="518" t="s">
        <v>3318</v>
      </c>
      <c r="B31" s="519" t="s">
        <v>331</v>
      </c>
      <c r="C31" s="520" t="s">
        <v>3373</v>
      </c>
      <c r="D31" s="505"/>
      <c r="E31" s="505"/>
      <c r="F31" s="505"/>
      <c r="G31" s="505"/>
      <c r="H31" s="505"/>
      <c r="I31" s="505"/>
      <c r="J31" s="505"/>
      <c r="K31" s="505"/>
      <c r="L31" s="506">
        <v>40</v>
      </c>
      <c r="M31" s="504">
        <f t="shared" si="0"/>
        <v>0</v>
      </c>
      <c r="N31" s="3"/>
      <c r="P31" s="83"/>
    </row>
    <row r="32" spans="1:16" ht="39" customHeight="1" thickBot="1" x14ac:dyDescent="0.3">
      <c r="A32" s="518" t="s">
        <v>3318</v>
      </c>
      <c r="B32" s="519" t="s">
        <v>331</v>
      </c>
      <c r="C32" s="520" t="s">
        <v>3374</v>
      </c>
      <c r="D32" s="505"/>
      <c r="E32" s="505"/>
      <c r="F32" s="505"/>
      <c r="G32" s="505"/>
      <c r="H32" s="505"/>
      <c r="I32" s="505"/>
      <c r="J32" s="505"/>
      <c r="K32" s="505"/>
      <c r="L32" s="506">
        <v>40</v>
      </c>
      <c r="M32" s="504">
        <f t="shared" si="0"/>
        <v>0</v>
      </c>
      <c r="N32" s="3"/>
      <c r="P32" s="83"/>
    </row>
    <row r="33" spans="1:16" ht="39" customHeight="1" thickBot="1" x14ac:dyDescent="0.3">
      <c r="A33" s="518" t="s">
        <v>3319</v>
      </c>
      <c r="B33" s="519" t="s">
        <v>331</v>
      </c>
      <c r="C33" s="520" t="s">
        <v>3375</v>
      </c>
      <c r="D33" s="505"/>
      <c r="E33" s="505"/>
      <c r="F33" s="505"/>
      <c r="G33" s="505"/>
      <c r="H33" s="505"/>
      <c r="I33" s="505"/>
      <c r="J33" s="505"/>
      <c r="K33" s="505"/>
      <c r="L33" s="506">
        <v>40</v>
      </c>
      <c r="M33" s="504">
        <f t="shared" si="0"/>
        <v>0</v>
      </c>
      <c r="N33" s="3"/>
      <c r="P33" s="83"/>
    </row>
    <row r="34" spans="1:16" ht="39" customHeight="1" thickBot="1" x14ac:dyDescent="0.3">
      <c r="A34" s="518" t="s">
        <v>3319</v>
      </c>
      <c r="B34" s="519" t="s">
        <v>331</v>
      </c>
      <c r="C34" s="520" t="s">
        <v>3376</v>
      </c>
      <c r="D34" s="505"/>
      <c r="E34" s="505"/>
      <c r="F34" s="505"/>
      <c r="G34" s="505"/>
      <c r="H34" s="505"/>
      <c r="I34" s="505"/>
      <c r="J34" s="505"/>
      <c r="K34" s="505"/>
      <c r="L34" s="506">
        <v>40</v>
      </c>
      <c r="M34" s="504">
        <f t="shared" si="0"/>
        <v>0</v>
      </c>
      <c r="N34" s="3"/>
    </row>
    <row r="35" spans="1:16" ht="39" customHeight="1" thickBot="1" x14ac:dyDescent="0.3">
      <c r="A35" s="518" t="s">
        <v>3321</v>
      </c>
      <c r="B35" s="519" t="s">
        <v>331</v>
      </c>
      <c r="C35" s="520" t="s">
        <v>3385</v>
      </c>
      <c r="D35" s="505"/>
      <c r="E35" s="505"/>
      <c r="F35" s="505"/>
      <c r="G35" s="505"/>
      <c r="H35" s="505"/>
      <c r="I35" s="505"/>
      <c r="J35" s="505"/>
      <c r="K35" s="505"/>
      <c r="L35" s="506">
        <v>45</v>
      </c>
      <c r="M35" s="504">
        <f t="shared" si="0"/>
        <v>0</v>
      </c>
      <c r="N35" s="3"/>
    </row>
    <row r="36" spans="1:16" ht="39" customHeight="1" thickBot="1" x14ac:dyDescent="0.3">
      <c r="A36" s="518" t="s">
        <v>3321</v>
      </c>
      <c r="B36" s="519" t="s">
        <v>331</v>
      </c>
      <c r="C36" s="520" t="s">
        <v>3386</v>
      </c>
      <c r="D36" s="505"/>
      <c r="E36" s="505"/>
      <c r="F36" s="505"/>
      <c r="G36" s="505"/>
      <c r="H36" s="505"/>
      <c r="I36" s="505"/>
      <c r="J36" s="505"/>
      <c r="K36" s="505"/>
      <c r="L36" s="506">
        <v>45</v>
      </c>
      <c r="M36" s="504">
        <f t="shared" si="0"/>
        <v>0</v>
      </c>
      <c r="N36" s="3"/>
    </row>
    <row r="37" spans="1:16" ht="39" customHeight="1" thickBot="1" x14ac:dyDescent="0.3">
      <c r="A37" s="518" t="s">
        <v>3322</v>
      </c>
      <c r="B37" s="519" t="s">
        <v>331</v>
      </c>
      <c r="C37" s="520" t="s">
        <v>3387</v>
      </c>
      <c r="D37" s="505"/>
      <c r="E37" s="505"/>
      <c r="F37" s="505"/>
      <c r="G37" s="505"/>
      <c r="H37" s="505"/>
      <c r="I37" s="505"/>
      <c r="J37" s="505"/>
      <c r="K37" s="505"/>
      <c r="L37" s="506">
        <v>45</v>
      </c>
      <c r="M37" s="504">
        <f t="shared" si="0"/>
        <v>0</v>
      </c>
      <c r="N37" s="3"/>
    </row>
    <row r="38" spans="1:16" ht="39" customHeight="1" thickBot="1" x14ac:dyDescent="0.3">
      <c r="A38" s="518" t="s">
        <v>3323</v>
      </c>
      <c r="B38" s="519" t="s">
        <v>331</v>
      </c>
      <c r="C38" s="520" t="s">
        <v>3388</v>
      </c>
      <c r="D38" s="505"/>
      <c r="E38" s="505"/>
      <c r="F38" s="505"/>
      <c r="G38" s="505"/>
      <c r="H38" s="505"/>
      <c r="I38" s="505"/>
      <c r="J38" s="505"/>
      <c r="K38" s="505"/>
      <c r="L38" s="506">
        <v>45</v>
      </c>
      <c r="M38" s="504">
        <f t="shared" si="0"/>
        <v>0</v>
      </c>
      <c r="N38" s="3"/>
    </row>
    <row r="39" spans="1:16" ht="39" customHeight="1" thickBot="1" x14ac:dyDescent="0.3">
      <c r="A39" s="518" t="s">
        <v>3324</v>
      </c>
      <c r="B39" s="519" t="s">
        <v>331</v>
      </c>
      <c r="C39" s="520" t="s">
        <v>3397</v>
      </c>
      <c r="D39" s="505"/>
      <c r="E39" s="505"/>
      <c r="F39" s="505"/>
      <c r="G39" s="505"/>
      <c r="H39" s="505"/>
      <c r="I39" s="505"/>
      <c r="J39" s="505"/>
      <c r="K39" s="505"/>
      <c r="L39" s="506">
        <v>45</v>
      </c>
      <c r="M39" s="504">
        <f t="shared" si="0"/>
        <v>0</v>
      </c>
      <c r="N39" s="3"/>
    </row>
    <row r="40" spans="1:16" ht="39" customHeight="1" thickBot="1" x14ac:dyDescent="0.3">
      <c r="A40" s="518" t="s">
        <v>3326</v>
      </c>
      <c r="B40" s="519" t="s">
        <v>331</v>
      </c>
      <c r="C40" s="520" t="s">
        <v>3398</v>
      </c>
      <c r="D40" s="505"/>
      <c r="E40" s="505"/>
      <c r="F40" s="505"/>
      <c r="G40" s="505"/>
      <c r="H40" s="505"/>
      <c r="I40" s="505"/>
      <c r="J40" s="505"/>
      <c r="K40" s="505"/>
      <c r="L40" s="506">
        <v>45</v>
      </c>
      <c r="M40" s="504">
        <f t="shared" si="0"/>
        <v>0</v>
      </c>
      <c r="N40" s="3"/>
    </row>
    <row r="41" spans="1:16" ht="39" customHeight="1" thickBot="1" x14ac:dyDescent="0.3">
      <c r="A41" s="518" t="s">
        <v>3325</v>
      </c>
      <c r="B41" s="519" t="s">
        <v>331</v>
      </c>
      <c r="C41" s="520" t="s">
        <v>3399</v>
      </c>
      <c r="D41" s="505"/>
      <c r="E41" s="505"/>
      <c r="F41" s="505"/>
      <c r="G41" s="505"/>
      <c r="H41" s="505"/>
      <c r="I41" s="505"/>
      <c r="J41" s="505"/>
      <c r="K41" s="505"/>
      <c r="L41" s="506">
        <v>45</v>
      </c>
      <c r="M41" s="504">
        <f t="shared" si="0"/>
        <v>0</v>
      </c>
      <c r="N41" s="3"/>
    </row>
    <row r="42" spans="1:16" ht="39" customHeight="1" thickBot="1" x14ac:dyDescent="0.3">
      <c r="A42" s="518" t="s">
        <v>3325</v>
      </c>
      <c r="B42" s="519" t="s">
        <v>331</v>
      </c>
      <c r="C42" s="520" t="s">
        <v>3400</v>
      </c>
      <c r="D42" s="505"/>
      <c r="E42" s="505"/>
      <c r="F42" s="505"/>
      <c r="G42" s="505"/>
      <c r="H42" s="505"/>
      <c r="I42" s="505"/>
      <c r="J42" s="505"/>
      <c r="K42" s="505"/>
      <c r="L42" s="506">
        <v>45</v>
      </c>
      <c r="M42" s="504">
        <f t="shared" si="0"/>
        <v>0</v>
      </c>
      <c r="N42" s="3"/>
    </row>
    <row r="43" spans="1:16" ht="39" customHeight="1" thickBot="1" x14ac:dyDescent="0.3">
      <c r="A43" s="518" t="s">
        <v>3327</v>
      </c>
      <c r="B43" s="519" t="s">
        <v>331</v>
      </c>
      <c r="C43" s="520" t="s">
        <v>3409</v>
      </c>
      <c r="D43" s="505"/>
      <c r="E43" s="505"/>
      <c r="F43" s="505"/>
      <c r="G43" s="505"/>
      <c r="H43" s="505"/>
      <c r="I43" s="505"/>
      <c r="J43" s="505"/>
      <c r="K43" s="505"/>
      <c r="L43" s="506">
        <v>40</v>
      </c>
      <c r="M43" s="504">
        <f t="shared" si="0"/>
        <v>0</v>
      </c>
      <c r="N43" s="3"/>
    </row>
    <row r="44" spans="1:16" ht="39" customHeight="1" thickBot="1" x14ac:dyDescent="0.3">
      <c r="A44" s="518" t="s">
        <v>3327</v>
      </c>
      <c r="B44" s="519" t="s">
        <v>331</v>
      </c>
      <c r="C44" s="520" t="s">
        <v>3410</v>
      </c>
      <c r="D44" s="505"/>
      <c r="E44" s="505"/>
      <c r="F44" s="505"/>
      <c r="G44" s="505"/>
      <c r="H44" s="505"/>
      <c r="I44" s="505"/>
      <c r="J44" s="505"/>
      <c r="K44" s="505"/>
      <c r="L44" s="506">
        <v>40</v>
      </c>
      <c r="M44" s="504">
        <f t="shared" si="0"/>
        <v>0</v>
      </c>
      <c r="N44" s="3"/>
    </row>
    <row r="45" spans="1:16" ht="39" customHeight="1" thickBot="1" x14ac:dyDescent="0.3">
      <c r="A45" s="518" t="s">
        <v>3328</v>
      </c>
      <c r="B45" s="519" t="s">
        <v>331</v>
      </c>
      <c r="C45" s="520" t="s">
        <v>3411</v>
      </c>
      <c r="D45" s="505"/>
      <c r="E45" s="505"/>
      <c r="F45" s="505"/>
      <c r="G45" s="505"/>
      <c r="H45" s="505"/>
      <c r="I45" s="505"/>
      <c r="J45" s="505"/>
      <c r="K45" s="505"/>
      <c r="L45" s="506">
        <v>40</v>
      </c>
      <c r="M45" s="504">
        <f t="shared" si="0"/>
        <v>0</v>
      </c>
      <c r="N45" s="3"/>
    </row>
    <row r="46" spans="1:16" ht="39" customHeight="1" thickBot="1" x14ac:dyDescent="0.3">
      <c r="A46" s="518" t="s">
        <v>3328</v>
      </c>
      <c r="B46" s="519" t="s">
        <v>331</v>
      </c>
      <c r="C46" s="520" t="s">
        <v>3412</v>
      </c>
      <c r="D46" s="505"/>
      <c r="E46" s="505"/>
      <c r="F46" s="505"/>
      <c r="G46" s="505"/>
      <c r="H46" s="505"/>
      <c r="I46" s="505"/>
      <c r="J46" s="505"/>
      <c r="K46" s="505"/>
      <c r="L46" s="506">
        <v>40</v>
      </c>
      <c r="M46" s="508">
        <f t="shared" si="0"/>
        <v>0</v>
      </c>
      <c r="N46" s="3"/>
    </row>
    <row r="47" spans="1:16" ht="39" customHeight="1" thickBot="1" x14ac:dyDescent="0.3">
      <c r="A47" s="518" t="s">
        <v>3329</v>
      </c>
      <c r="B47" s="519" t="s">
        <v>331</v>
      </c>
      <c r="C47" s="520" t="s">
        <v>3421</v>
      </c>
      <c r="D47" s="505"/>
      <c r="E47" s="505"/>
      <c r="F47" s="505"/>
      <c r="G47" s="505"/>
      <c r="H47" s="505"/>
      <c r="I47" s="505"/>
      <c r="J47" s="505"/>
      <c r="K47" s="505"/>
      <c r="L47" s="507">
        <v>40</v>
      </c>
      <c r="M47" s="508">
        <f t="shared" si="0"/>
        <v>0</v>
      </c>
      <c r="N47" s="3"/>
    </row>
    <row r="48" spans="1:16" ht="39" customHeight="1" thickBot="1" x14ac:dyDescent="0.3">
      <c r="A48" s="518" t="s">
        <v>3331</v>
      </c>
      <c r="B48" s="519" t="s">
        <v>331</v>
      </c>
      <c r="C48" s="520" t="s">
        <v>3422</v>
      </c>
      <c r="D48" s="505"/>
      <c r="E48" s="505"/>
      <c r="F48" s="505"/>
      <c r="G48" s="505"/>
      <c r="H48" s="505"/>
      <c r="I48" s="505"/>
      <c r="J48" s="505"/>
      <c r="K48" s="505"/>
      <c r="L48" s="506">
        <v>40</v>
      </c>
      <c r="M48" s="504">
        <f t="shared" si="0"/>
        <v>0</v>
      </c>
      <c r="N48" s="3"/>
    </row>
    <row r="49" spans="1:15" ht="39" customHeight="1" thickBot="1" x14ac:dyDescent="0.3">
      <c r="A49" s="518" t="s">
        <v>3330</v>
      </c>
      <c r="B49" s="519" t="s">
        <v>331</v>
      </c>
      <c r="C49" s="520" t="s">
        <v>3423</v>
      </c>
      <c r="D49" s="505"/>
      <c r="E49" s="505"/>
      <c r="F49" s="505"/>
      <c r="G49" s="505"/>
      <c r="H49" s="505"/>
      <c r="I49" s="505"/>
      <c r="J49" s="505"/>
      <c r="K49" s="505"/>
      <c r="L49" s="506">
        <v>40</v>
      </c>
      <c r="M49" s="504">
        <f t="shared" si="0"/>
        <v>0</v>
      </c>
      <c r="N49" s="3"/>
    </row>
    <row r="50" spans="1:15" ht="39" customHeight="1" thickBot="1" x14ac:dyDescent="0.3">
      <c r="A50" s="521" t="s">
        <v>3330</v>
      </c>
      <c r="B50" s="522" t="s">
        <v>331</v>
      </c>
      <c r="C50" s="523" t="s">
        <v>3424</v>
      </c>
      <c r="D50" s="509"/>
      <c r="E50" s="509"/>
      <c r="F50" s="509"/>
      <c r="G50" s="509"/>
      <c r="H50" s="509"/>
      <c r="I50" s="509"/>
      <c r="J50" s="509"/>
      <c r="K50" s="509"/>
      <c r="L50" s="471">
        <v>40</v>
      </c>
      <c r="M50" s="504">
        <f t="shared" si="0"/>
        <v>0</v>
      </c>
      <c r="N50" s="3"/>
    </row>
    <row r="51" spans="1:15" ht="39" customHeight="1" thickBot="1" x14ac:dyDescent="0.3">
      <c r="A51" s="421"/>
      <c r="B51" s="422"/>
      <c r="C51" s="434" t="s">
        <v>3168</v>
      </c>
      <c r="D51" s="510">
        <f>SUM(D19:D50)</f>
        <v>0</v>
      </c>
      <c r="E51" s="511">
        <f>SUM(E19:E50)</f>
        <v>0</v>
      </c>
      <c r="F51" s="511">
        <f t="shared" ref="F51:K51" si="1">SUM(F19:F50)</f>
        <v>0</v>
      </c>
      <c r="G51" s="511">
        <f t="shared" si="1"/>
        <v>0</v>
      </c>
      <c r="H51" s="511">
        <f t="shared" si="1"/>
        <v>0</v>
      </c>
      <c r="I51" s="511">
        <f t="shared" si="1"/>
        <v>0</v>
      </c>
      <c r="J51" s="511">
        <f t="shared" si="1"/>
        <v>0</v>
      </c>
      <c r="K51" s="512">
        <f t="shared" si="1"/>
        <v>0</v>
      </c>
      <c r="L51" s="513">
        <f>SUM(D51:K51)</f>
        <v>0</v>
      </c>
      <c r="M51" s="514">
        <f>SUM(M19:M50)</f>
        <v>0</v>
      </c>
      <c r="N51" s="4"/>
      <c r="O51" s="4"/>
    </row>
    <row r="52" spans="1:15" x14ac:dyDescent="0.25">
      <c r="D52" s="107"/>
      <c r="E52" s="108"/>
      <c r="F52" s="108"/>
      <c r="G52" s="108"/>
      <c r="H52" s="108"/>
      <c r="I52" s="108"/>
      <c r="J52" s="108"/>
      <c r="K52" s="108"/>
      <c r="L52" s="109"/>
      <c r="M52" s="110"/>
      <c r="N52" s="4"/>
      <c r="O52" s="4"/>
    </row>
    <row r="53" spans="1:15" ht="6.75" customHeight="1" thickBot="1" x14ac:dyDescent="0.3">
      <c r="D53" s="107"/>
      <c r="E53" s="108"/>
      <c r="F53" s="108"/>
      <c r="G53" s="108"/>
      <c r="H53" s="108"/>
      <c r="I53" s="108"/>
      <c r="J53" s="108"/>
      <c r="K53" s="108"/>
      <c r="L53" s="109"/>
      <c r="M53" s="110"/>
      <c r="N53" s="4"/>
      <c r="O53" s="4"/>
    </row>
    <row r="54" spans="1:15" ht="30" customHeight="1" thickBot="1" x14ac:dyDescent="0.3">
      <c r="A54" s="631" t="s">
        <v>3149</v>
      </c>
      <c r="B54" s="632"/>
      <c r="C54" s="632"/>
      <c r="D54" s="632"/>
      <c r="E54" s="632"/>
      <c r="F54" s="632"/>
      <c r="G54" s="632"/>
      <c r="H54" s="633"/>
    </row>
    <row r="55" spans="1:15" ht="69" customHeight="1" thickBot="1" x14ac:dyDescent="0.3">
      <c r="A55" s="524" t="s">
        <v>3150</v>
      </c>
      <c r="B55" s="473" t="s">
        <v>320</v>
      </c>
      <c r="C55" s="525" t="s">
        <v>3519</v>
      </c>
      <c r="D55" s="525" t="s">
        <v>3255</v>
      </c>
      <c r="E55" s="526" t="s">
        <v>3151</v>
      </c>
      <c r="F55" s="527" t="s">
        <v>3256</v>
      </c>
      <c r="G55" s="528" t="s">
        <v>3520</v>
      </c>
      <c r="H55" s="634" t="s">
        <v>3521</v>
      </c>
    </row>
    <row r="56" spans="1:15" ht="25.5" customHeight="1" thickBot="1" x14ac:dyDescent="0.3">
      <c r="A56" s="622" t="s">
        <v>3499</v>
      </c>
      <c r="B56" s="626" t="s">
        <v>331</v>
      </c>
      <c r="C56" s="529">
        <f>C72</f>
        <v>0</v>
      </c>
      <c r="D56" s="530">
        <v>0</v>
      </c>
      <c r="E56" s="531">
        <v>0</v>
      </c>
      <c r="F56" s="532">
        <f>SUM(D19:K22)</f>
        <v>0</v>
      </c>
      <c r="G56" s="533">
        <f>D56-E56-F56</f>
        <v>0</v>
      </c>
      <c r="H56" s="635"/>
    </row>
    <row r="57" spans="1:15" ht="25.5" customHeight="1" thickBot="1" x14ac:dyDescent="0.3">
      <c r="A57" s="623"/>
      <c r="B57" s="627"/>
      <c r="C57" s="534">
        <v>1</v>
      </c>
      <c r="D57" s="535" t="e">
        <f>D56/C56</f>
        <v>#DIV/0!</v>
      </c>
      <c r="E57" s="536" t="e">
        <f>E56/D56</f>
        <v>#DIV/0!</v>
      </c>
      <c r="F57" s="537" t="e">
        <f>F56/D56</f>
        <v>#DIV/0!</v>
      </c>
      <c r="G57" s="538" t="e">
        <f>G56/D56</f>
        <v>#DIV/0!</v>
      </c>
      <c r="H57" s="587" t="e">
        <f>(E56+F56)/C56</f>
        <v>#DIV/0!</v>
      </c>
    </row>
    <row r="58" spans="1:15" ht="25.5" customHeight="1" thickBot="1" x14ac:dyDescent="0.3">
      <c r="A58" s="622" t="s">
        <v>3516</v>
      </c>
      <c r="B58" s="626" t="s">
        <v>331</v>
      </c>
      <c r="C58" s="529">
        <f>C72</f>
        <v>0</v>
      </c>
      <c r="D58" s="530">
        <v>0</v>
      </c>
      <c r="E58" s="531">
        <v>0</v>
      </c>
      <c r="F58" s="532">
        <f>SUM(D23:K26)</f>
        <v>0</v>
      </c>
      <c r="G58" s="533">
        <f>D58-E58-F58</f>
        <v>0</v>
      </c>
      <c r="H58" s="549"/>
    </row>
    <row r="59" spans="1:15" ht="25.5" customHeight="1" thickBot="1" x14ac:dyDescent="0.3">
      <c r="A59" s="623"/>
      <c r="B59" s="627"/>
      <c r="C59" s="535">
        <v>1</v>
      </c>
      <c r="D59" s="535" t="e">
        <f>D58/C58</f>
        <v>#DIV/0!</v>
      </c>
      <c r="E59" s="536" t="e">
        <f>E58/D58</f>
        <v>#DIV/0!</v>
      </c>
      <c r="F59" s="537" t="e">
        <f>F58/D58</f>
        <v>#DIV/0!</v>
      </c>
      <c r="G59" s="538" t="e">
        <f>G58/D58</f>
        <v>#DIV/0!</v>
      </c>
      <c r="H59" s="587" t="e">
        <f>(E58+F58)/C58</f>
        <v>#DIV/0!</v>
      </c>
      <c r="I59" s="453"/>
      <c r="J59" s="453"/>
      <c r="K59" s="453"/>
      <c r="L59" s="454"/>
      <c r="M59" s="454"/>
      <c r="N59" s="455"/>
      <c r="O59" s="4"/>
    </row>
    <row r="60" spans="1:15" ht="25.5" customHeight="1" thickBot="1" x14ac:dyDescent="0.3">
      <c r="A60" s="619" t="s">
        <v>3517</v>
      </c>
      <c r="B60" s="621" t="s">
        <v>331</v>
      </c>
      <c r="C60" s="539">
        <f>C72</f>
        <v>0</v>
      </c>
      <c r="D60" s="540">
        <v>0</v>
      </c>
      <c r="E60" s="541">
        <v>0</v>
      </c>
      <c r="F60" s="542">
        <f>SUM(D27:K30)</f>
        <v>0</v>
      </c>
      <c r="G60" s="543">
        <f>D60-E60-F60</f>
        <v>0</v>
      </c>
      <c r="H60" s="549"/>
      <c r="I60" s="453"/>
      <c r="J60" s="453"/>
      <c r="K60" s="453"/>
      <c r="L60" s="454"/>
      <c r="M60" s="454"/>
      <c r="N60" s="455"/>
      <c r="O60" s="4"/>
    </row>
    <row r="61" spans="1:15" ht="25.5" customHeight="1" thickBot="1" x14ac:dyDescent="0.3">
      <c r="A61" s="620"/>
      <c r="B61" s="621"/>
      <c r="C61" s="544">
        <v>1</v>
      </c>
      <c r="D61" s="544" t="e">
        <f>D60/C60</f>
        <v>#DIV/0!</v>
      </c>
      <c r="E61" s="545" t="e">
        <f>E60/D60</f>
        <v>#DIV/0!</v>
      </c>
      <c r="F61" s="546" t="e">
        <f>F60/D60</f>
        <v>#DIV/0!</v>
      </c>
      <c r="G61" s="547" t="e">
        <f>G60/D60</f>
        <v>#DIV/0!</v>
      </c>
      <c r="H61" s="587" t="e">
        <f>(E60+F60)/C60</f>
        <v>#DIV/0!</v>
      </c>
      <c r="I61" s="453"/>
      <c r="J61" s="453"/>
      <c r="K61" s="453"/>
      <c r="L61" s="454"/>
      <c r="M61" s="454"/>
      <c r="N61" s="455"/>
      <c r="O61" s="4"/>
    </row>
    <row r="62" spans="1:15" ht="25.5" customHeight="1" thickBot="1" x14ac:dyDescent="0.3">
      <c r="A62" s="622" t="s">
        <v>3518</v>
      </c>
      <c r="B62" s="626" t="s">
        <v>331</v>
      </c>
      <c r="C62" s="529">
        <f>C72</f>
        <v>0</v>
      </c>
      <c r="D62" s="530">
        <v>0</v>
      </c>
      <c r="E62" s="531">
        <v>0</v>
      </c>
      <c r="F62" s="532">
        <f>SUM(D31:K34)</f>
        <v>0</v>
      </c>
      <c r="G62" s="533">
        <f>D62-E62-F62</f>
        <v>0</v>
      </c>
      <c r="H62" s="549"/>
      <c r="I62" s="453"/>
      <c r="J62" s="453"/>
      <c r="K62" s="453"/>
      <c r="L62" s="454"/>
      <c r="M62" s="454"/>
      <c r="N62" s="455"/>
      <c r="O62" s="4"/>
    </row>
    <row r="63" spans="1:15" ht="25.5" customHeight="1" thickBot="1" x14ac:dyDescent="0.3">
      <c r="A63" s="623"/>
      <c r="B63" s="627"/>
      <c r="C63" s="534">
        <v>1</v>
      </c>
      <c r="D63" s="535" t="e">
        <f>D62/C62</f>
        <v>#DIV/0!</v>
      </c>
      <c r="E63" s="536" t="e">
        <f>E62/D62</f>
        <v>#DIV/0!</v>
      </c>
      <c r="F63" s="537" t="e">
        <f>F62/D62</f>
        <v>#DIV/0!</v>
      </c>
      <c r="G63" s="538" t="e">
        <f>G62/D62</f>
        <v>#DIV/0!</v>
      </c>
      <c r="H63" s="587" t="e">
        <f>(E62+F62)/C62</f>
        <v>#DIV/0!</v>
      </c>
      <c r="I63" s="453"/>
      <c r="J63" s="453"/>
      <c r="K63" s="453"/>
      <c r="L63" s="454"/>
      <c r="M63" s="454"/>
      <c r="N63" s="455"/>
      <c r="O63" s="4"/>
    </row>
    <row r="64" spans="1:15" ht="25.5" customHeight="1" thickBot="1" x14ac:dyDescent="0.3">
      <c r="A64" s="619" t="s">
        <v>3503</v>
      </c>
      <c r="B64" s="621" t="s">
        <v>331</v>
      </c>
      <c r="C64" s="539">
        <f>C72</f>
        <v>0</v>
      </c>
      <c r="D64" s="540">
        <v>0</v>
      </c>
      <c r="E64" s="541">
        <v>0</v>
      </c>
      <c r="F64" s="542">
        <f>SUM(D35:K38)</f>
        <v>0</v>
      </c>
      <c r="G64" s="543">
        <f>D64-E64-F64</f>
        <v>0</v>
      </c>
      <c r="H64" s="549"/>
      <c r="I64" s="453"/>
      <c r="J64" s="453"/>
      <c r="K64" s="453"/>
      <c r="L64" s="454"/>
      <c r="M64" s="454"/>
      <c r="N64" s="455"/>
      <c r="O64" s="4"/>
    </row>
    <row r="65" spans="1:15" ht="25.5" customHeight="1" thickBot="1" x14ac:dyDescent="0.3">
      <c r="A65" s="620"/>
      <c r="B65" s="621"/>
      <c r="C65" s="548">
        <v>1</v>
      </c>
      <c r="D65" s="544" t="e">
        <f>D64/C64</f>
        <v>#DIV/0!</v>
      </c>
      <c r="E65" s="545" t="e">
        <f>E64/D64</f>
        <v>#DIV/0!</v>
      </c>
      <c r="F65" s="546" t="e">
        <f>F64/D64</f>
        <v>#DIV/0!</v>
      </c>
      <c r="G65" s="547" t="e">
        <f>G64/D64</f>
        <v>#DIV/0!</v>
      </c>
      <c r="H65" s="587" t="e">
        <f>(E64+F64)/C64</f>
        <v>#DIV/0!</v>
      </c>
      <c r="I65" s="453"/>
      <c r="J65" s="453"/>
      <c r="K65" s="453"/>
      <c r="L65" s="454"/>
      <c r="M65" s="454"/>
      <c r="N65" s="455"/>
      <c r="O65" s="4"/>
    </row>
    <row r="66" spans="1:15" ht="25.5" customHeight="1" thickBot="1" x14ac:dyDescent="0.3">
      <c r="A66" s="622" t="s">
        <v>3504</v>
      </c>
      <c r="B66" s="626" t="s">
        <v>331</v>
      </c>
      <c r="C66" s="529">
        <f>C72</f>
        <v>0</v>
      </c>
      <c r="D66" s="530">
        <v>0</v>
      </c>
      <c r="E66" s="531">
        <v>0</v>
      </c>
      <c r="F66" s="532">
        <f>SUM(D39:K42)</f>
        <v>0</v>
      </c>
      <c r="G66" s="533">
        <f>D66-E66-F66</f>
        <v>0</v>
      </c>
      <c r="H66" s="549"/>
      <c r="I66" s="453"/>
      <c r="J66" s="453"/>
      <c r="K66" s="453"/>
      <c r="L66" s="454"/>
      <c r="M66" s="454"/>
      <c r="N66" s="455"/>
      <c r="O66" s="4"/>
    </row>
    <row r="67" spans="1:15" ht="25.5" customHeight="1" thickBot="1" x14ac:dyDescent="0.3">
      <c r="A67" s="623"/>
      <c r="B67" s="627"/>
      <c r="C67" s="534">
        <v>1</v>
      </c>
      <c r="D67" s="535" t="e">
        <f>D66/C66</f>
        <v>#DIV/0!</v>
      </c>
      <c r="E67" s="536" t="e">
        <f>E66/D66</f>
        <v>#DIV/0!</v>
      </c>
      <c r="F67" s="537" t="e">
        <f>F66/D66</f>
        <v>#DIV/0!</v>
      </c>
      <c r="G67" s="538" t="e">
        <f>G66/D66</f>
        <v>#DIV/0!</v>
      </c>
      <c r="H67" s="587" t="e">
        <f>(E66+F66)/C66</f>
        <v>#DIV/0!</v>
      </c>
      <c r="I67" s="453"/>
      <c r="J67" s="453"/>
      <c r="K67" s="453"/>
      <c r="L67" s="454"/>
      <c r="M67" s="454"/>
      <c r="N67" s="455"/>
      <c r="O67" s="4"/>
    </row>
    <row r="68" spans="1:15" ht="25.5" customHeight="1" thickBot="1" x14ac:dyDescent="0.3">
      <c r="A68" s="619" t="s">
        <v>3505</v>
      </c>
      <c r="B68" s="621" t="s">
        <v>331</v>
      </c>
      <c r="C68" s="539">
        <f>C72</f>
        <v>0</v>
      </c>
      <c r="D68" s="540">
        <v>0</v>
      </c>
      <c r="E68" s="541">
        <v>0</v>
      </c>
      <c r="F68" s="542">
        <f>SUM(D43:K46)</f>
        <v>0</v>
      </c>
      <c r="G68" s="543">
        <f>D68-E68-F68</f>
        <v>0</v>
      </c>
      <c r="H68" s="549"/>
      <c r="I68" s="453"/>
      <c r="J68" s="453"/>
      <c r="K68" s="453"/>
      <c r="L68" s="454"/>
      <c r="M68" s="454"/>
      <c r="N68" s="455"/>
      <c r="O68" s="4"/>
    </row>
    <row r="69" spans="1:15" ht="25.5" customHeight="1" thickBot="1" x14ac:dyDescent="0.3">
      <c r="A69" s="620"/>
      <c r="B69" s="621"/>
      <c r="C69" s="548">
        <v>1</v>
      </c>
      <c r="D69" s="544" t="e">
        <f>D68/C68</f>
        <v>#DIV/0!</v>
      </c>
      <c r="E69" s="545" t="e">
        <f>E68/D68</f>
        <v>#DIV/0!</v>
      </c>
      <c r="F69" s="546" t="e">
        <f>F68/D68</f>
        <v>#DIV/0!</v>
      </c>
      <c r="G69" s="547" t="e">
        <f>G68/D68</f>
        <v>#DIV/0!</v>
      </c>
      <c r="H69" s="587" t="e">
        <f>(E68+F68)/C68</f>
        <v>#DIV/0!</v>
      </c>
      <c r="I69" s="453"/>
      <c r="J69" s="453"/>
      <c r="K69" s="453"/>
      <c r="L69" s="454"/>
      <c r="M69" s="454"/>
      <c r="N69" s="455"/>
      <c r="O69" s="4"/>
    </row>
    <row r="70" spans="1:15" ht="25.5" customHeight="1" thickBot="1" x14ac:dyDescent="0.3">
      <c r="A70" s="622" t="s">
        <v>3506</v>
      </c>
      <c r="B70" s="626" t="s">
        <v>331</v>
      </c>
      <c r="C70" s="529">
        <f>C72</f>
        <v>0</v>
      </c>
      <c r="D70" s="530">
        <v>0</v>
      </c>
      <c r="E70" s="531">
        <v>0</v>
      </c>
      <c r="F70" s="532">
        <f>SUM(D47:K50)</f>
        <v>0</v>
      </c>
      <c r="G70" s="533">
        <f>D70-E70-F70</f>
        <v>0</v>
      </c>
      <c r="H70" s="549"/>
      <c r="I70" s="453"/>
      <c r="J70" s="453"/>
      <c r="K70" s="453"/>
      <c r="L70" s="454"/>
      <c r="M70" s="454"/>
      <c r="N70" s="455"/>
      <c r="O70" s="4"/>
    </row>
    <row r="71" spans="1:15" ht="25.5" customHeight="1" thickBot="1" x14ac:dyDescent="0.3">
      <c r="A71" s="623"/>
      <c r="B71" s="627"/>
      <c r="C71" s="534">
        <v>1</v>
      </c>
      <c r="D71" s="535" t="e">
        <f>D70/C70</f>
        <v>#DIV/0!</v>
      </c>
      <c r="E71" s="536" t="e">
        <f>E70/D70</f>
        <v>#DIV/0!</v>
      </c>
      <c r="F71" s="537" t="e">
        <f>F70/D70</f>
        <v>#DIV/0!</v>
      </c>
      <c r="G71" s="538" t="e">
        <f>G70/D70</f>
        <v>#DIV/0!</v>
      </c>
      <c r="H71" s="587" t="e">
        <f>(E70+F70)/C70</f>
        <v>#DIV/0!</v>
      </c>
      <c r="I71" s="453"/>
      <c r="J71" s="453"/>
      <c r="K71" s="453"/>
      <c r="L71" s="454"/>
      <c r="M71" s="454"/>
      <c r="N71" s="455"/>
      <c r="O71" s="4"/>
    </row>
    <row r="72" spans="1:15" ht="25.5" customHeight="1" x14ac:dyDescent="0.25">
      <c r="A72" s="641" t="s">
        <v>3484</v>
      </c>
      <c r="B72" s="642"/>
      <c r="C72" s="530">
        <v>0</v>
      </c>
      <c r="D72" s="645"/>
      <c r="E72" s="586">
        <f>E70+E68+E66+E64+E62+E60+E58+E56</f>
        <v>0</v>
      </c>
      <c r="F72" s="532">
        <f>F70+F68+F66+F64+F62+F60+F58+F56</f>
        <v>0</v>
      </c>
      <c r="G72" s="533">
        <f>C72-F72-E72</f>
        <v>0</v>
      </c>
      <c r="H72" s="647"/>
      <c r="I72" s="453"/>
      <c r="J72" s="453"/>
      <c r="K72" s="453"/>
      <c r="L72" s="454"/>
      <c r="M72" s="454"/>
      <c r="N72" s="455"/>
      <c r="O72" s="4"/>
    </row>
    <row r="73" spans="1:15" ht="25.5" customHeight="1" thickBot="1" x14ac:dyDescent="0.3">
      <c r="A73" s="643"/>
      <c r="B73" s="644"/>
      <c r="C73" s="535">
        <v>1</v>
      </c>
      <c r="D73" s="646"/>
      <c r="E73" s="536" t="e">
        <f>E72/C72</f>
        <v>#DIV/0!</v>
      </c>
      <c r="F73" s="537" t="e">
        <f>F72/C72</f>
        <v>#DIV/0!</v>
      </c>
      <c r="G73" s="538" t="e">
        <f>G72/C72</f>
        <v>#DIV/0!</v>
      </c>
      <c r="H73" s="648"/>
      <c r="I73" s="453"/>
      <c r="J73" s="453"/>
      <c r="K73" s="453"/>
      <c r="L73" s="454"/>
      <c r="M73" s="454"/>
      <c r="N73" s="455"/>
      <c r="O73" s="4"/>
    </row>
    <row r="74" spans="1:15" ht="9" customHeight="1" x14ac:dyDescent="0.25">
      <c r="A74" s="457"/>
      <c r="B74" s="458"/>
      <c r="C74" s="459"/>
      <c r="D74" s="459"/>
      <c r="E74" s="460"/>
      <c r="F74" s="461"/>
      <c r="G74" s="461"/>
      <c r="H74" s="462"/>
      <c r="I74" s="453"/>
      <c r="J74" s="453"/>
      <c r="K74" s="453"/>
      <c r="L74" s="454"/>
      <c r="M74" s="454"/>
      <c r="N74" s="455"/>
      <c r="O74" s="4"/>
    </row>
    <row r="75" spans="1:15" ht="9" customHeight="1" thickBot="1" x14ac:dyDescent="0.3">
      <c r="A75" s="451"/>
      <c r="B75" s="247"/>
      <c r="C75" s="452"/>
      <c r="D75" s="452"/>
      <c r="E75" s="453"/>
      <c r="F75" s="453"/>
      <c r="G75" s="453"/>
      <c r="H75" s="453"/>
      <c r="I75" s="453"/>
      <c r="J75" s="453"/>
      <c r="K75" s="453"/>
      <c r="L75" s="454"/>
      <c r="M75" s="454"/>
      <c r="N75" s="455"/>
      <c r="O75" s="4"/>
    </row>
    <row r="76" spans="1:15" ht="25.5" customHeight="1" thickBot="1" x14ac:dyDescent="0.3">
      <c r="A76" s="446" t="s">
        <v>3246</v>
      </c>
      <c r="B76" s="447"/>
      <c r="C76" s="447"/>
      <c r="D76" s="448"/>
      <c r="E76" s="453"/>
      <c r="F76" s="453"/>
      <c r="G76" s="453"/>
      <c r="H76" s="453"/>
      <c r="I76" s="453"/>
      <c r="J76" s="453"/>
      <c r="K76" s="453"/>
      <c r="L76" s="454"/>
      <c r="M76" s="454"/>
      <c r="N76" s="455"/>
      <c r="O76" s="4"/>
    </row>
    <row r="77" spans="1:15" ht="25.5" customHeight="1" thickBot="1" x14ac:dyDescent="0.3">
      <c r="A77" s="649" t="s">
        <v>369</v>
      </c>
      <c r="B77" s="650"/>
      <c r="C77" s="302">
        <v>0</v>
      </c>
      <c r="D77" s="294" t="e">
        <f t="shared" ref="D77:D89" si="2">C77/$C$90</f>
        <v>#DIV/0!</v>
      </c>
      <c r="E77" s="453"/>
      <c r="F77" s="453"/>
      <c r="G77" s="453"/>
      <c r="H77" s="453"/>
      <c r="I77" s="453"/>
      <c r="J77" s="453"/>
      <c r="K77" s="453"/>
      <c r="L77" s="454"/>
      <c r="M77" s="454"/>
      <c r="N77" s="455"/>
      <c r="O77" s="4"/>
    </row>
    <row r="78" spans="1:15" ht="25.5" customHeight="1" thickBot="1" x14ac:dyDescent="0.3">
      <c r="A78" s="649" t="s">
        <v>370</v>
      </c>
      <c r="B78" s="650"/>
      <c r="C78" s="300">
        <v>0</v>
      </c>
      <c r="D78" s="295" t="e">
        <f t="shared" si="2"/>
        <v>#DIV/0!</v>
      </c>
      <c r="E78" s="453"/>
      <c r="F78" s="453"/>
      <c r="G78" s="453"/>
      <c r="H78" s="453"/>
      <c r="I78" s="453"/>
      <c r="J78" s="453"/>
      <c r="K78" s="453"/>
      <c r="L78" s="454"/>
      <c r="M78" s="454"/>
      <c r="N78" s="455"/>
      <c r="O78" s="4"/>
    </row>
    <row r="79" spans="1:15" ht="25.5" customHeight="1" thickBot="1" x14ac:dyDescent="0.3">
      <c r="A79" s="624" t="s">
        <v>3237</v>
      </c>
      <c r="B79" s="625"/>
      <c r="C79" s="300">
        <v>0</v>
      </c>
      <c r="D79" s="295" t="e">
        <f t="shared" si="2"/>
        <v>#DIV/0!</v>
      </c>
      <c r="E79" s="453"/>
      <c r="F79" s="453"/>
      <c r="G79" s="453"/>
      <c r="H79" s="453"/>
      <c r="I79" s="453"/>
      <c r="J79" s="453"/>
      <c r="K79" s="453"/>
      <c r="L79" s="454"/>
      <c r="M79" s="454"/>
      <c r="N79" s="455"/>
      <c r="O79" s="4"/>
    </row>
    <row r="80" spans="1:15" ht="25.5" customHeight="1" thickBot="1" x14ac:dyDescent="0.3">
      <c r="A80" s="624" t="s">
        <v>3238</v>
      </c>
      <c r="B80" s="625"/>
      <c r="C80" s="300">
        <v>0</v>
      </c>
      <c r="D80" s="295" t="e">
        <f t="shared" si="2"/>
        <v>#DIV/0!</v>
      </c>
      <c r="E80" s="453"/>
      <c r="F80" s="453"/>
      <c r="G80" s="453"/>
      <c r="H80" s="453"/>
      <c r="I80" s="453"/>
      <c r="J80" s="453"/>
      <c r="K80" s="453"/>
      <c r="L80" s="454"/>
      <c r="M80" s="454"/>
      <c r="N80" s="455"/>
      <c r="O80" s="4"/>
    </row>
    <row r="81" spans="1:15" ht="25.5" customHeight="1" thickBot="1" x14ac:dyDescent="0.3">
      <c r="A81" s="624" t="s">
        <v>3239</v>
      </c>
      <c r="B81" s="625"/>
      <c r="C81" s="300">
        <v>0</v>
      </c>
      <c r="D81" s="295" t="e">
        <f t="shared" si="2"/>
        <v>#DIV/0!</v>
      </c>
      <c r="E81" s="453"/>
      <c r="F81" s="453"/>
      <c r="G81" s="453"/>
      <c r="H81" s="453"/>
      <c r="I81" s="453"/>
      <c r="J81" s="453"/>
      <c r="K81" s="453"/>
      <c r="L81" s="454"/>
      <c r="M81" s="454"/>
      <c r="N81" s="455"/>
      <c r="O81" s="4"/>
    </row>
    <row r="82" spans="1:15" ht="25.5" customHeight="1" thickBot="1" x14ac:dyDescent="0.3">
      <c r="A82" s="624" t="s">
        <v>3240</v>
      </c>
      <c r="B82" s="625"/>
      <c r="C82" s="300">
        <v>0</v>
      </c>
      <c r="D82" s="295" t="e">
        <f t="shared" si="2"/>
        <v>#DIV/0!</v>
      </c>
      <c r="E82" s="453"/>
      <c r="F82" s="453"/>
      <c r="G82" s="453"/>
      <c r="H82" s="453"/>
      <c r="I82" s="453"/>
      <c r="J82" s="453"/>
      <c r="K82" s="453"/>
      <c r="L82" s="454"/>
      <c r="M82" s="454"/>
      <c r="N82" s="455"/>
      <c r="O82" s="4"/>
    </row>
    <row r="83" spans="1:15" ht="25.5" customHeight="1" thickBot="1" x14ac:dyDescent="0.3">
      <c r="A83" s="624" t="s">
        <v>3241</v>
      </c>
      <c r="B83" s="625"/>
      <c r="C83" s="300">
        <v>0</v>
      </c>
      <c r="D83" s="295" t="e">
        <f t="shared" si="2"/>
        <v>#DIV/0!</v>
      </c>
      <c r="E83" s="453"/>
      <c r="F83" s="453"/>
      <c r="G83" s="453"/>
      <c r="H83" s="453"/>
      <c r="I83" s="453"/>
      <c r="J83" s="453"/>
      <c r="K83" s="453"/>
      <c r="L83" s="454"/>
      <c r="M83" s="454"/>
      <c r="N83" s="455"/>
      <c r="O83" s="4"/>
    </row>
    <row r="84" spans="1:15" ht="25.5" customHeight="1" thickBot="1" x14ac:dyDescent="0.3">
      <c r="A84" s="624" t="s">
        <v>3242</v>
      </c>
      <c r="B84" s="625"/>
      <c r="C84" s="300">
        <v>0</v>
      </c>
      <c r="D84" s="295" t="e">
        <f t="shared" si="2"/>
        <v>#DIV/0!</v>
      </c>
      <c r="E84" s="453"/>
      <c r="F84" s="453"/>
      <c r="G84" s="453"/>
      <c r="H84" s="453"/>
      <c r="I84" s="453"/>
      <c r="J84" s="453"/>
      <c r="K84" s="453"/>
      <c r="L84" s="454"/>
      <c r="M84" s="454"/>
      <c r="N84" s="455"/>
      <c r="O84" s="4"/>
    </row>
    <row r="85" spans="1:15" ht="25.5" customHeight="1" thickBot="1" x14ac:dyDescent="0.3">
      <c r="A85" s="624" t="s">
        <v>3243</v>
      </c>
      <c r="B85" s="625"/>
      <c r="C85" s="300">
        <v>0</v>
      </c>
      <c r="D85" s="295" t="e">
        <f t="shared" si="2"/>
        <v>#DIV/0!</v>
      </c>
      <c r="E85" s="453"/>
      <c r="F85" s="453"/>
      <c r="G85" s="453"/>
      <c r="H85" s="453"/>
      <c r="I85" s="453"/>
      <c r="J85" s="453"/>
      <c r="K85" s="453"/>
      <c r="L85" s="454"/>
      <c r="M85" s="454"/>
      <c r="N85" s="455"/>
      <c r="O85" s="4"/>
    </row>
    <row r="86" spans="1:15" ht="25.5" customHeight="1" thickBot="1" x14ac:dyDescent="0.3">
      <c r="A86" s="624" t="s">
        <v>3244</v>
      </c>
      <c r="B86" s="625"/>
      <c r="C86" s="300">
        <v>0</v>
      </c>
      <c r="D86" s="295" t="e">
        <f t="shared" si="2"/>
        <v>#DIV/0!</v>
      </c>
      <c r="E86" s="453"/>
      <c r="F86" s="453"/>
      <c r="G86" s="453"/>
      <c r="H86" s="453"/>
      <c r="I86" s="453"/>
      <c r="J86" s="453"/>
      <c r="K86" s="453"/>
      <c r="L86" s="454"/>
      <c r="M86" s="454"/>
      <c r="N86" s="455"/>
      <c r="O86" s="4"/>
    </row>
    <row r="87" spans="1:15" ht="25.5" customHeight="1" thickBot="1" x14ac:dyDescent="0.3">
      <c r="A87" s="624" t="s">
        <v>3245</v>
      </c>
      <c r="B87" s="625"/>
      <c r="C87" s="300">
        <v>0</v>
      </c>
      <c r="D87" s="295" t="e">
        <f t="shared" si="2"/>
        <v>#DIV/0!</v>
      </c>
      <c r="E87" s="108"/>
      <c r="F87" s="108"/>
      <c r="G87" s="108"/>
      <c r="H87" s="108"/>
      <c r="I87" s="108"/>
      <c r="J87" s="108"/>
      <c r="K87" s="108"/>
      <c r="L87" s="109"/>
      <c r="M87" s="110"/>
      <c r="N87" s="4"/>
      <c r="O87" s="4"/>
    </row>
    <row r="88" spans="1:15" ht="25.5" customHeight="1" thickBot="1" x14ac:dyDescent="0.3">
      <c r="A88" s="624" t="s">
        <v>371</v>
      </c>
      <c r="B88" s="625"/>
      <c r="C88" s="300">
        <v>0</v>
      </c>
      <c r="D88" s="295" t="e">
        <f t="shared" si="2"/>
        <v>#DIV/0!</v>
      </c>
      <c r="M88" s="110"/>
      <c r="N88" s="4"/>
      <c r="O88" s="4"/>
    </row>
    <row r="89" spans="1:15" ht="18" customHeight="1" thickBot="1" x14ac:dyDescent="0.3">
      <c r="A89" s="624" t="s">
        <v>372</v>
      </c>
      <c r="B89" s="625"/>
      <c r="C89" s="305">
        <v>0</v>
      </c>
      <c r="D89" s="306" t="e">
        <f t="shared" si="2"/>
        <v>#DIV/0!</v>
      </c>
      <c r="M89" s="110"/>
      <c r="N89" s="4"/>
      <c r="O89" s="4"/>
    </row>
    <row r="90" spans="1:15" ht="18" customHeight="1" thickBot="1" x14ac:dyDescent="0.3">
      <c r="A90" s="449" t="s">
        <v>1</v>
      </c>
      <c r="B90" s="450"/>
      <c r="C90" s="299">
        <f>SUM(C77:C89)</f>
        <v>0</v>
      </c>
      <c r="D90" s="309" t="e">
        <f>SUM(D77:D89)</f>
        <v>#DIV/0!</v>
      </c>
      <c r="M90" s="110"/>
      <c r="N90" s="4"/>
      <c r="O90" s="4"/>
    </row>
    <row r="91" spans="1:15" ht="13.5" customHeight="1" x14ac:dyDescent="0.25">
      <c r="D91" s="107"/>
      <c r="E91" s="108"/>
      <c r="F91" s="108"/>
      <c r="G91" s="108"/>
      <c r="H91" s="108"/>
      <c r="I91" s="108"/>
      <c r="J91" s="108"/>
      <c r="K91" s="108"/>
      <c r="L91" s="109"/>
      <c r="M91" s="110"/>
      <c r="N91" s="4"/>
      <c r="O91" s="4"/>
    </row>
    <row r="92" spans="1:15" ht="5.25" customHeight="1" x14ac:dyDescent="0.25">
      <c r="B92" s="9"/>
      <c r="C92" s="9"/>
      <c r="D92" s="9"/>
      <c r="E92" s="9"/>
      <c r="F92" s="9"/>
      <c r="G92" s="9"/>
      <c r="H92" s="9"/>
      <c r="I92" s="9"/>
      <c r="J92" s="9"/>
      <c r="K92" s="9"/>
      <c r="L92" s="9"/>
      <c r="M92" s="4"/>
      <c r="N92" s="4"/>
      <c r="O92" s="4"/>
    </row>
    <row r="93" spans="1:15" ht="18.75" x14ac:dyDescent="0.25">
      <c r="B93" s="1" t="s">
        <v>10</v>
      </c>
      <c r="C93" s="653"/>
      <c r="D93" s="653"/>
      <c r="E93" s="653"/>
    </row>
    <row r="94" spans="1:15" ht="26.25" x14ac:dyDescent="0.25">
      <c r="B94" s="1"/>
      <c r="C94" s="53"/>
      <c r="K94" s="456"/>
      <c r="L94" s="456"/>
      <c r="M94" s="456"/>
    </row>
    <row r="95" spans="1:15" ht="18.75" x14ac:dyDescent="0.25">
      <c r="B95" s="1" t="s">
        <v>364</v>
      </c>
      <c r="C95" s="639"/>
      <c r="D95" s="639"/>
      <c r="E95" s="639"/>
      <c r="K95" s="652" t="s">
        <v>3099</v>
      </c>
      <c r="L95" s="652"/>
      <c r="M95" s="652"/>
    </row>
    <row r="96" spans="1:15" ht="18.75" x14ac:dyDescent="0.25">
      <c r="B96" s="97" t="s">
        <v>365</v>
      </c>
      <c r="C96" s="638"/>
      <c r="D96" s="638"/>
      <c r="E96" s="638"/>
      <c r="J96" s="1" t="s">
        <v>11</v>
      </c>
      <c r="K96" s="651"/>
      <c r="L96" s="651"/>
      <c r="M96" s="651"/>
    </row>
    <row r="97" spans="2:12" ht="18.75" x14ac:dyDescent="0.25">
      <c r="B97" s="97" t="s">
        <v>366</v>
      </c>
      <c r="C97" s="638"/>
      <c r="D97" s="638"/>
      <c r="E97" s="638"/>
      <c r="L97" s="40" t="s">
        <v>12</v>
      </c>
    </row>
    <row r="98" spans="2:12" ht="18.75" x14ac:dyDescent="0.25">
      <c r="C98" s="639"/>
      <c r="D98" s="639"/>
      <c r="E98" s="639"/>
    </row>
  </sheetData>
  <sheetProtection password="B358" sheet="1" objects="1" scenarios="1" selectLockedCells="1"/>
  <dataConsolidate/>
  <mergeCells count="55">
    <mergeCell ref="C97:E97"/>
    <mergeCell ref="C98:E98"/>
    <mergeCell ref="D5:J5"/>
    <mergeCell ref="C11:L11"/>
    <mergeCell ref="A72:B73"/>
    <mergeCell ref="D72:D73"/>
    <mergeCell ref="H72:H73"/>
    <mergeCell ref="A77:B77"/>
    <mergeCell ref="A78:B78"/>
    <mergeCell ref="K96:M96"/>
    <mergeCell ref="K95:M95"/>
    <mergeCell ref="C93:E93"/>
    <mergeCell ref="C95:E95"/>
    <mergeCell ref="C96:E96"/>
    <mergeCell ref="B66:B67"/>
    <mergeCell ref="A68:A69"/>
    <mergeCell ref="A88:B88"/>
    <mergeCell ref="A89:B89"/>
    <mergeCell ref="A85:B85"/>
    <mergeCell ref="A86:B86"/>
    <mergeCell ref="A87:B87"/>
    <mergeCell ref="D17:K17"/>
    <mergeCell ref="A54:H54"/>
    <mergeCell ref="H55:H56"/>
    <mergeCell ref="A56:A57"/>
    <mergeCell ref="B56:B57"/>
    <mergeCell ref="A17:A18"/>
    <mergeCell ref="B17:B18"/>
    <mergeCell ref="C17:C18"/>
    <mergeCell ref="A58:A59"/>
    <mergeCell ref="B58:B59"/>
    <mergeCell ref="A60:A61"/>
    <mergeCell ref="B60:B61"/>
    <mergeCell ref="A62:A63"/>
    <mergeCell ref="B62:B63"/>
    <mergeCell ref="A64:A65"/>
    <mergeCell ref="B64:B65"/>
    <mergeCell ref="A66:A67"/>
    <mergeCell ref="A83:B83"/>
    <mergeCell ref="A84:B84"/>
    <mergeCell ref="A79:B79"/>
    <mergeCell ref="A80:B80"/>
    <mergeCell ref="A81:B81"/>
    <mergeCell ref="A82:B82"/>
    <mergeCell ref="B68:B69"/>
    <mergeCell ref="A70:A71"/>
    <mergeCell ref="B70:B71"/>
    <mergeCell ref="C12:L12"/>
    <mergeCell ref="C13:L13"/>
    <mergeCell ref="C14:L14"/>
    <mergeCell ref="C15:L15"/>
    <mergeCell ref="A3:B3"/>
    <mergeCell ref="C4:L4"/>
    <mergeCell ref="C8:E8"/>
    <mergeCell ref="C9:L9"/>
  </mergeCells>
  <dataValidations count="7">
    <dataValidation type="date" allowBlank="1" showInputMessage="1" showErrorMessage="1" errorTitle="Tájékoztatás" error="A beírt dátum 2013.01.01 és 2014.12.31 közé kell, hogy essen._x000a__x000a_Kattintson a Mégse gombra és adja meg a helyes értéket." sqref="C93">
      <formula1>41275</formula1>
      <formula2>42004</formula2>
    </dataValidation>
    <dataValidation type="date" allowBlank="1" showInputMessage="1" showErrorMessage="1" errorTitle="Tájékoztatás" error="A beírt dátum 2012.01.01 és 2014.12.31 közé kell, hogy essen._x000a__x000a_Kattintson a Mégse gombra és adja meg a helyes értéket." sqref="C94">
      <formula1>40909</formula1>
      <formula2>42004</formula2>
    </dataValidation>
    <dataValidation type="list" allowBlank="1" showInputMessage="1" showErrorMessage="1" sqref="G7">
      <formula1>"2013."</formula1>
    </dataValidation>
    <dataValidation type="list" allowBlank="1" showInputMessage="1" showErrorMessage="1" sqref="I7">
      <formula1>"1.-6.,1.-7.,1.-8.,1.,2.,3.,4.,5.,6.,7.,8.,9.,10.,11.,12., LEHÍVOTT"</formula1>
    </dataValidation>
    <dataValidation type="list" allowBlank="1" showErrorMessage="1" errorTitle="Tájékoztatás" error="Csak hiánypótlás esetén töltendő ki!" sqref="A3:B3">
      <formula1>"Kifizetési kérelem, Hiánypótlás"</formula1>
    </dataValidation>
    <dataValidation type="textLength" allowBlank="1" showErrorMessage="1" errorTitle="Tájékoztatás" error="A cellába pontosan 11 számot kell írni,valamint 0-val nem kezdődhet az adószám." promptTitle="Információ" prompt="A cellába csak is 11 karakter írható be!" sqref="C12:L12">
      <formula1>11</formula1>
      <formula2>11</formula2>
    </dataValidation>
    <dataValidation type="whole" operator="notBetween" allowBlank="1" showInputMessage="1" errorTitle="Figyelem!!" error="Az HKT szerint összesen kezelt mennyiség meg kell egyezen a konzorcium összes teljesítésével.(L51cella)" promptTitle="Figyelem" prompt="A HKT szerint összesen kezelt mennyiség meg kell egyezen a konzorcium összes teljesítésével.(L51cella)" sqref="C90">
      <formula1>L51</formula1>
      <formula2>L51</formula2>
    </dataValidation>
  </dataValidations>
  <printOptions horizontalCentered="1"/>
  <pageMargins left="0.11811023622047245" right="0.11811023622047245" top="0.35433070866141736" bottom="0.35433070866141736" header="0.31496062992125984" footer="0.31496062992125984"/>
  <pageSetup paperSize="9" scale="34" orientation="landscape" r:id="rId1"/>
  <headerFooter>
    <oddFooter>&amp;LKüldendő: OHÜ ORSZÁGOS HULLADÉKGAZDÁLKODÁSI ÜGYNÖKSÉG NONPROFIT KORLÁTOLT FELELŐSSÉGŰ TÁRSASÁG
 Levelezési cím: 1380 Budapest, Pf.:1172
E-mail cím: elektronika@ohukft.hu</oddFooter>
  </headerFooter>
  <rowBreaks count="1" manualBreakCount="1">
    <brk id="46" max="1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1" enableFormatConditionsCalculation="0">
    <tabColor theme="1" tint="4.9989318521683403E-2"/>
    <pageSetUpPr fitToPage="1"/>
  </sheetPr>
  <dimension ref="A1:J101"/>
  <sheetViews>
    <sheetView showGridLines="0" tabSelected="1" view="pageBreakPreview" zoomScale="70" zoomScaleNormal="93" zoomScaleSheetLayoutView="70" zoomScalePageLayoutView="40" workbookViewId="0">
      <selection activeCell="C11" sqref="C11:F11"/>
    </sheetView>
  </sheetViews>
  <sheetFormatPr defaultColWidth="8.85546875" defaultRowHeight="15.75" x14ac:dyDescent="0.25"/>
  <cols>
    <col min="1" max="1" width="21.5703125" style="2" customWidth="1"/>
    <col min="2" max="2" width="28.42578125" style="2" customWidth="1"/>
    <col min="3" max="3" width="26" style="2" customWidth="1"/>
    <col min="4" max="4" width="19.140625" style="2" customWidth="1"/>
    <col min="5" max="5" width="20.7109375" style="2" customWidth="1"/>
    <col min="6" max="6" width="22.28515625" style="2" customWidth="1"/>
    <col min="7" max="7" width="21" style="2" customWidth="1"/>
    <col min="8" max="8" width="16.28515625" style="2" customWidth="1"/>
    <col min="9" max="9" width="9.140625" style="2" customWidth="1"/>
    <col min="10" max="16384" width="8.85546875" style="2"/>
  </cols>
  <sheetData>
    <row r="1" spans="1:9" ht="15.95" customHeight="1" x14ac:dyDescent="0.25">
      <c r="A1" s="2" t="s">
        <v>3147</v>
      </c>
    </row>
    <row r="2" spans="1:9" ht="18.75" customHeight="1" x14ac:dyDescent="0.25">
      <c r="A2" s="38" t="s">
        <v>3144</v>
      </c>
      <c r="B2" s="289"/>
    </row>
    <row r="3" spans="1:9" ht="21" customHeight="1" x14ac:dyDescent="0.25">
      <c r="A3" s="615" t="s">
        <v>17</v>
      </c>
      <c r="B3" s="616"/>
    </row>
    <row r="4" spans="1:9" ht="22.5" customHeight="1" x14ac:dyDescent="0.25">
      <c r="A4" s="96" t="s">
        <v>3098</v>
      </c>
      <c r="B4" s="85"/>
      <c r="C4" s="617" t="s">
        <v>2</v>
      </c>
      <c r="D4" s="617"/>
      <c r="E4" s="617"/>
      <c r="F4" s="617"/>
      <c r="G4" s="12"/>
      <c r="H4" s="12"/>
      <c r="I4" s="12"/>
    </row>
    <row r="5" spans="1:9" ht="18.75" customHeight="1" x14ac:dyDescent="0.25">
      <c r="A5" s="640" t="s">
        <v>3509</v>
      </c>
      <c r="B5" s="640"/>
      <c r="C5" s="640"/>
      <c r="D5" s="640"/>
      <c r="E5" s="640"/>
      <c r="F5" s="640"/>
      <c r="G5" s="640"/>
      <c r="H5" s="640"/>
      <c r="I5" s="11"/>
    </row>
    <row r="6" spans="1:9" ht="38.25" customHeight="1" x14ac:dyDescent="0.25">
      <c r="A6" s="640"/>
      <c r="B6" s="640"/>
      <c r="C6" s="640"/>
      <c r="D6" s="640"/>
      <c r="E6" s="640"/>
      <c r="F6" s="640"/>
      <c r="G6" s="640"/>
      <c r="H6" s="640"/>
      <c r="I6" s="11"/>
    </row>
    <row r="7" spans="1:9" x14ac:dyDescent="0.25">
      <c r="B7" s="654"/>
      <c r="C7" s="654"/>
      <c r="D7" s="654"/>
      <c r="E7" s="654"/>
      <c r="F7" s="654"/>
      <c r="G7" s="654"/>
      <c r="H7" s="654"/>
      <c r="I7" s="4"/>
    </row>
    <row r="8" spans="1:9" x14ac:dyDescent="0.25">
      <c r="B8" s="6"/>
      <c r="C8" s="6"/>
      <c r="D8" s="6"/>
      <c r="E8" s="6"/>
      <c r="F8" s="6"/>
      <c r="G8" s="6"/>
      <c r="H8" s="6"/>
      <c r="I8" s="6"/>
    </row>
    <row r="9" spans="1:9" ht="27" x14ac:dyDescent="0.25">
      <c r="B9" s="4"/>
      <c r="C9" s="5" t="s">
        <v>0</v>
      </c>
      <c r="D9" s="360"/>
      <c r="E9" s="7" t="s">
        <v>3091</v>
      </c>
      <c r="F9" s="360"/>
      <c r="G9" s="4"/>
    </row>
    <row r="10" spans="1:9" x14ac:dyDescent="0.25">
      <c r="B10" s="4"/>
      <c r="C10" s="618"/>
      <c r="D10" s="618"/>
      <c r="E10" s="618"/>
      <c r="F10" s="4"/>
      <c r="G10" s="4"/>
      <c r="H10" s="4"/>
      <c r="I10" s="4"/>
    </row>
    <row r="11" spans="1:9" x14ac:dyDescent="0.25">
      <c r="B11" s="97" t="s">
        <v>14</v>
      </c>
      <c r="C11" s="613"/>
      <c r="D11" s="613"/>
      <c r="E11" s="613"/>
      <c r="F11" s="613"/>
      <c r="H11" s="23"/>
    </row>
    <row r="12" spans="1:9" ht="7.5" customHeight="1" x14ac:dyDescent="0.25">
      <c r="A12" s="1"/>
      <c r="B12" s="8"/>
      <c r="C12" s="84"/>
      <c r="D12" s="84"/>
      <c r="E12" s="84"/>
      <c r="F12" s="84"/>
      <c r="G12" s="8"/>
      <c r="H12" s="23"/>
    </row>
    <row r="13" spans="1:9" x14ac:dyDescent="0.25">
      <c r="B13" s="97" t="s">
        <v>5</v>
      </c>
      <c r="C13" s="612"/>
      <c r="D13" s="612"/>
      <c r="E13" s="612"/>
      <c r="F13" s="612"/>
    </row>
    <row r="14" spans="1:9" x14ac:dyDescent="0.25">
      <c r="B14" s="1" t="s">
        <v>3158</v>
      </c>
      <c r="C14" s="613"/>
      <c r="D14" s="613"/>
      <c r="E14" s="613"/>
      <c r="F14" s="613"/>
      <c r="G14" s="38"/>
    </row>
    <row r="15" spans="1:9" x14ac:dyDescent="0.25">
      <c r="B15" s="97" t="s">
        <v>3142</v>
      </c>
      <c r="C15" s="613"/>
      <c r="D15" s="613"/>
      <c r="E15" s="613"/>
      <c r="F15" s="613"/>
    </row>
    <row r="16" spans="1:9" x14ac:dyDescent="0.25">
      <c r="B16" s="97" t="s">
        <v>3143</v>
      </c>
      <c r="C16" s="614"/>
      <c r="D16" s="614"/>
      <c r="E16" s="614"/>
      <c r="F16" s="614"/>
    </row>
    <row r="17" spans="1:10" x14ac:dyDescent="0.25">
      <c r="B17" s="97" t="s">
        <v>3145</v>
      </c>
      <c r="C17" s="614"/>
      <c r="D17" s="614"/>
      <c r="E17" s="614"/>
      <c r="F17" s="614"/>
    </row>
    <row r="18" spans="1:10" ht="8.25" customHeight="1" x14ac:dyDescent="0.25">
      <c r="A18" s="97"/>
      <c r="B18" s="97"/>
      <c r="C18" s="273"/>
      <c r="D18" s="273"/>
      <c r="E18" s="273"/>
      <c r="F18" s="273"/>
      <c r="G18" s="3"/>
      <c r="H18" s="3"/>
      <c r="I18" s="3"/>
    </row>
    <row r="19" spans="1:10" x14ac:dyDescent="0.25">
      <c r="A19" s="97"/>
      <c r="C19" s="273"/>
      <c r="D19" s="97" t="s">
        <v>3146</v>
      </c>
      <c r="E19" s="106"/>
      <c r="F19" s="273"/>
      <c r="G19" s="3"/>
      <c r="H19" s="3"/>
      <c r="I19" s="3"/>
    </row>
    <row r="20" spans="1:10" x14ac:dyDescent="0.25">
      <c r="A20" s="97"/>
      <c r="B20" s="97" t="s">
        <v>3148</v>
      </c>
      <c r="C20" s="613"/>
      <c r="D20" s="613"/>
      <c r="E20" s="613"/>
      <c r="F20" s="613"/>
      <c r="G20" s="3"/>
      <c r="H20" s="3"/>
      <c r="I20" s="3"/>
    </row>
    <row r="21" spans="1:10" x14ac:dyDescent="0.25">
      <c r="A21" s="97"/>
      <c r="B21" s="97"/>
      <c r="C21" s="614"/>
      <c r="D21" s="614"/>
      <c r="E21" s="614"/>
      <c r="F21" s="614"/>
      <c r="G21" s="3"/>
      <c r="H21" s="3"/>
      <c r="I21" s="3"/>
    </row>
    <row r="22" spans="1:10" x14ac:dyDescent="0.25">
      <c r="A22" s="97"/>
      <c r="B22" s="97"/>
      <c r="C22" s="614"/>
      <c r="D22" s="614"/>
      <c r="E22" s="614"/>
      <c r="F22" s="614"/>
      <c r="G22" s="3"/>
      <c r="H22" s="3"/>
      <c r="I22" s="3"/>
    </row>
    <row r="23" spans="1:10" ht="16.5" thickBot="1" x14ac:dyDescent="0.3">
      <c r="B23" s="655"/>
      <c r="C23" s="655"/>
      <c r="D23" s="655"/>
      <c r="E23" s="655"/>
      <c r="F23" s="655"/>
      <c r="G23" s="655"/>
      <c r="H23" s="655"/>
      <c r="I23" s="3"/>
    </row>
    <row r="24" spans="1:10" ht="48" thickBot="1" x14ac:dyDescent="0.3">
      <c r="B24" s="350" t="s">
        <v>9</v>
      </c>
      <c r="C24" s="172" t="s">
        <v>320</v>
      </c>
      <c r="D24" s="172" t="s">
        <v>8</v>
      </c>
      <c r="E24" s="172" t="s">
        <v>322</v>
      </c>
      <c r="F24" s="172" t="s">
        <v>7</v>
      </c>
      <c r="G24" s="173" t="s">
        <v>6</v>
      </c>
      <c r="H24" s="3"/>
    </row>
    <row r="25" spans="1:10" ht="31.5" customHeight="1" x14ac:dyDescent="0.25">
      <c r="B25" s="427" t="s">
        <v>3307</v>
      </c>
      <c r="C25" s="369" t="s">
        <v>331</v>
      </c>
      <c r="D25" s="372" t="s">
        <v>3341</v>
      </c>
      <c r="E25" s="550">
        <f>'2. A. m. Nyilatkozat'!E19</f>
        <v>0</v>
      </c>
      <c r="F25" s="472">
        <v>20</v>
      </c>
      <c r="G25" s="551">
        <f>E25*F25</f>
        <v>0</v>
      </c>
      <c r="H25" s="3"/>
    </row>
    <row r="26" spans="1:10" ht="31.5" customHeight="1" x14ac:dyDescent="0.25">
      <c r="B26" s="428" t="s">
        <v>3307</v>
      </c>
      <c r="C26" s="370" t="s">
        <v>331</v>
      </c>
      <c r="D26" s="373" t="s">
        <v>3342</v>
      </c>
      <c r="E26" s="552">
        <f>'2. A. m. Nyilatkozat'!E20</f>
        <v>0</v>
      </c>
      <c r="F26" s="553">
        <v>20</v>
      </c>
      <c r="G26" s="554">
        <f t="shared" ref="G26:G56" si="0">E26*F26</f>
        <v>0</v>
      </c>
      <c r="H26" s="3"/>
    </row>
    <row r="27" spans="1:10" ht="31.5" customHeight="1" x14ac:dyDescent="0.25">
      <c r="B27" s="428" t="s">
        <v>3311</v>
      </c>
      <c r="C27" s="370" t="s">
        <v>331</v>
      </c>
      <c r="D27" s="373" t="s">
        <v>3343</v>
      </c>
      <c r="E27" s="552">
        <f>'2. A. m. Nyilatkozat'!E21</f>
        <v>0</v>
      </c>
      <c r="F27" s="553">
        <v>20</v>
      </c>
      <c r="G27" s="554">
        <f t="shared" si="0"/>
        <v>0</v>
      </c>
      <c r="H27" s="3"/>
      <c r="J27" s="82"/>
    </row>
    <row r="28" spans="1:10" ht="31.5" customHeight="1" x14ac:dyDescent="0.25">
      <c r="B28" s="428" t="s">
        <v>3311</v>
      </c>
      <c r="C28" s="370" t="s">
        <v>331</v>
      </c>
      <c r="D28" s="373" t="s">
        <v>3344</v>
      </c>
      <c r="E28" s="552">
        <f>'2. A. m. Nyilatkozat'!E22</f>
        <v>0</v>
      </c>
      <c r="F28" s="553">
        <v>20</v>
      </c>
      <c r="G28" s="554">
        <f t="shared" si="0"/>
        <v>0</v>
      </c>
      <c r="H28" s="3"/>
      <c r="J28" s="82"/>
    </row>
    <row r="29" spans="1:10" ht="31.5" customHeight="1" x14ac:dyDescent="0.25">
      <c r="B29" s="428" t="s">
        <v>3314</v>
      </c>
      <c r="C29" s="370" t="s">
        <v>331</v>
      </c>
      <c r="D29" s="373" t="s">
        <v>3257</v>
      </c>
      <c r="E29" s="552">
        <f>'2. A. m. Nyilatkozat'!E23</f>
        <v>0</v>
      </c>
      <c r="F29" s="553">
        <v>45</v>
      </c>
      <c r="G29" s="554">
        <f t="shared" si="0"/>
        <v>0</v>
      </c>
      <c r="H29" s="3"/>
      <c r="J29" s="82"/>
    </row>
    <row r="30" spans="1:10" ht="31.5" customHeight="1" x14ac:dyDescent="0.25">
      <c r="B30" s="428" t="s">
        <v>3314</v>
      </c>
      <c r="C30" s="370" t="s">
        <v>331</v>
      </c>
      <c r="D30" s="373" t="s">
        <v>3258</v>
      </c>
      <c r="E30" s="552">
        <f>'2. A. m. Nyilatkozat'!E24</f>
        <v>0</v>
      </c>
      <c r="F30" s="553">
        <v>45</v>
      </c>
      <c r="G30" s="554">
        <f t="shared" si="0"/>
        <v>0</v>
      </c>
      <c r="H30" s="3"/>
      <c r="J30" s="82"/>
    </row>
    <row r="31" spans="1:10" ht="31.5" customHeight="1" x14ac:dyDescent="0.25">
      <c r="B31" s="428" t="s">
        <v>3315</v>
      </c>
      <c r="C31" s="370" t="s">
        <v>331</v>
      </c>
      <c r="D31" s="373" t="s">
        <v>3259</v>
      </c>
      <c r="E31" s="552">
        <f>'2. A. m. Nyilatkozat'!E25</f>
        <v>0</v>
      </c>
      <c r="F31" s="553">
        <v>45</v>
      </c>
      <c r="G31" s="554">
        <f t="shared" si="0"/>
        <v>0</v>
      </c>
      <c r="H31" s="3"/>
      <c r="J31" s="82"/>
    </row>
    <row r="32" spans="1:10" ht="31.5" customHeight="1" x14ac:dyDescent="0.25">
      <c r="B32" s="428" t="s">
        <v>3315</v>
      </c>
      <c r="C32" s="370" t="s">
        <v>331</v>
      </c>
      <c r="D32" s="373" t="s">
        <v>3260</v>
      </c>
      <c r="E32" s="552">
        <f>'2. A. m. Nyilatkozat'!E26</f>
        <v>0</v>
      </c>
      <c r="F32" s="553">
        <v>45</v>
      </c>
      <c r="G32" s="554">
        <f t="shared" si="0"/>
        <v>0</v>
      </c>
      <c r="H32" s="3"/>
    </row>
    <row r="33" spans="2:9" ht="31.5" customHeight="1" x14ac:dyDescent="0.25">
      <c r="B33" s="428" t="s">
        <v>3316</v>
      </c>
      <c r="C33" s="370" t="s">
        <v>331</v>
      </c>
      <c r="D33" s="373" t="s">
        <v>3361</v>
      </c>
      <c r="E33" s="552">
        <f>'2. A. m. Nyilatkozat'!E27</f>
        <v>0</v>
      </c>
      <c r="F33" s="553">
        <v>40</v>
      </c>
      <c r="G33" s="554">
        <f t="shared" si="0"/>
        <v>0</v>
      </c>
      <c r="H33" s="4"/>
      <c r="I33" s="4"/>
    </row>
    <row r="34" spans="2:9" ht="31.5" customHeight="1" x14ac:dyDescent="0.25">
      <c r="B34" s="428" t="s">
        <v>3316</v>
      </c>
      <c r="C34" s="370" t="s">
        <v>331</v>
      </c>
      <c r="D34" s="373" t="s">
        <v>3362</v>
      </c>
      <c r="E34" s="552">
        <f>'2. A. m. Nyilatkozat'!E28</f>
        <v>0</v>
      </c>
      <c r="F34" s="553">
        <v>40</v>
      </c>
      <c r="G34" s="554">
        <f t="shared" si="0"/>
        <v>0</v>
      </c>
      <c r="H34" s="4"/>
      <c r="I34" s="4"/>
    </row>
    <row r="35" spans="2:9" ht="31.5" customHeight="1" x14ac:dyDescent="0.25">
      <c r="B35" s="428" t="s">
        <v>3317</v>
      </c>
      <c r="C35" s="370" t="s">
        <v>331</v>
      </c>
      <c r="D35" s="373" t="s">
        <v>3363</v>
      </c>
      <c r="E35" s="552">
        <f>'2. A. m. Nyilatkozat'!E29</f>
        <v>0</v>
      </c>
      <c r="F35" s="553">
        <v>40</v>
      </c>
      <c r="G35" s="554">
        <f t="shared" si="0"/>
        <v>0</v>
      </c>
      <c r="H35" s="4"/>
      <c r="I35" s="4"/>
    </row>
    <row r="36" spans="2:9" ht="31.5" customHeight="1" x14ac:dyDescent="0.25">
      <c r="B36" s="428" t="s">
        <v>3317</v>
      </c>
      <c r="C36" s="370" t="s">
        <v>331</v>
      </c>
      <c r="D36" s="373" t="s">
        <v>3364</v>
      </c>
      <c r="E36" s="552">
        <f>'2. A. m. Nyilatkozat'!E30</f>
        <v>0</v>
      </c>
      <c r="F36" s="553">
        <v>40</v>
      </c>
      <c r="G36" s="554">
        <f t="shared" si="0"/>
        <v>0</v>
      </c>
      <c r="H36" s="4"/>
      <c r="I36" s="4"/>
    </row>
    <row r="37" spans="2:9" ht="31.5" customHeight="1" x14ac:dyDescent="0.25">
      <c r="B37" s="428" t="s">
        <v>3318</v>
      </c>
      <c r="C37" s="370" t="s">
        <v>331</v>
      </c>
      <c r="D37" s="373" t="s">
        <v>3373</v>
      </c>
      <c r="E37" s="552">
        <f>'2. A. m. Nyilatkozat'!E31</f>
        <v>0</v>
      </c>
      <c r="F37" s="553">
        <v>40</v>
      </c>
      <c r="G37" s="554">
        <f t="shared" si="0"/>
        <v>0</v>
      </c>
      <c r="H37" s="4"/>
      <c r="I37" s="4"/>
    </row>
    <row r="38" spans="2:9" ht="31.5" customHeight="1" x14ac:dyDescent="0.25">
      <c r="B38" s="428" t="s">
        <v>3318</v>
      </c>
      <c r="C38" s="370" t="s">
        <v>331</v>
      </c>
      <c r="D38" s="373" t="s">
        <v>3374</v>
      </c>
      <c r="E38" s="552">
        <f>'2. A. m. Nyilatkozat'!E32</f>
        <v>0</v>
      </c>
      <c r="F38" s="553">
        <v>40</v>
      </c>
      <c r="G38" s="554">
        <f t="shared" si="0"/>
        <v>0</v>
      </c>
      <c r="H38" s="4"/>
      <c r="I38" s="4"/>
    </row>
    <row r="39" spans="2:9" ht="31.5" customHeight="1" x14ac:dyDescent="0.25">
      <c r="B39" s="428" t="s">
        <v>3319</v>
      </c>
      <c r="C39" s="370" t="s">
        <v>331</v>
      </c>
      <c r="D39" s="373" t="s">
        <v>3375</v>
      </c>
      <c r="E39" s="552">
        <f>'2. A. m. Nyilatkozat'!E33</f>
        <v>0</v>
      </c>
      <c r="F39" s="553">
        <v>40</v>
      </c>
      <c r="G39" s="554">
        <f t="shared" si="0"/>
        <v>0</v>
      </c>
      <c r="H39" s="4"/>
      <c r="I39" s="4"/>
    </row>
    <row r="40" spans="2:9" ht="31.5" customHeight="1" x14ac:dyDescent="0.25">
      <c r="B40" s="428" t="s">
        <v>3319</v>
      </c>
      <c r="C40" s="370" t="s">
        <v>331</v>
      </c>
      <c r="D40" s="373" t="s">
        <v>3376</v>
      </c>
      <c r="E40" s="552">
        <f>'2. A. m. Nyilatkozat'!E34</f>
        <v>0</v>
      </c>
      <c r="F40" s="553">
        <v>40</v>
      </c>
      <c r="G40" s="554">
        <f t="shared" si="0"/>
        <v>0</v>
      </c>
      <c r="H40" s="4"/>
      <c r="I40" s="4"/>
    </row>
    <row r="41" spans="2:9" ht="31.5" customHeight="1" x14ac:dyDescent="0.25">
      <c r="B41" s="428" t="s">
        <v>3321</v>
      </c>
      <c r="C41" s="370" t="s">
        <v>331</v>
      </c>
      <c r="D41" s="373" t="s">
        <v>3385</v>
      </c>
      <c r="E41" s="552">
        <f>'2. A. m. Nyilatkozat'!E35</f>
        <v>0</v>
      </c>
      <c r="F41" s="553">
        <v>45</v>
      </c>
      <c r="G41" s="554">
        <f t="shared" si="0"/>
        <v>0</v>
      </c>
      <c r="H41" s="4"/>
      <c r="I41" s="4"/>
    </row>
    <row r="42" spans="2:9" ht="31.5" customHeight="1" x14ac:dyDescent="0.25">
      <c r="B42" s="428" t="s">
        <v>3321</v>
      </c>
      <c r="C42" s="370" t="s">
        <v>331</v>
      </c>
      <c r="D42" s="373" t="s">
        <v>3386</v>
      </c>
      <c r="E42" s="552">
        <f>'2. A. m. Nyilatkozat'!E36</f>
        <v>0</v>
      </c>
      <c r="F42" s="553">
        <v>45</v>
      </c>
      <c r="G42" s="554">
        <f t="shared" si="0"/>
        <v>0</v>
      </c>
      <c r="H42" s="4"/>
      <c r="I42" s="4"/>
    </row>
    <row r="43" spans="2:9" ht="31.5" customHeight="1" x14ac:dyDescent="0.25">
      <c r="B43" s="428" t="s">
        <v>3322</v>
      </c>
      <c r="C43" s="370" t="s">
        <v>331</v>
      </c>
      <c r="D43" s="373" t="s">
        <v>3387</v>
      </c>
      <c r="E43" s="552">
        <f>'2. A. m. Nyilatkozat'!E37</f>
        <v>0</v>
      </c>
      <c r="F43" s="553">
        <v>45</v>
      </c>
      <c r="G43" s="554">
        <f t="shared" si="0"/>
        <v>0</v>
      </c>
      <c r="H43" s="4"/>
      <c r="I43" s="4"/>
    </row>
    <row r="44" spans="2:9" ht="31.5" customHeight="1" x14ac:dyDescent="0.25">
      <c r="B44" s="428" t="s">
        <v>3323</v>
      </c>
      <c r="C44" s="370" t="s">
        <v>331</v>
      </c>
      <c r="D44" s="373" t="s">
        <v>3388</v>
      </c>
      <c r="E44" s="552">
        <f>'2. A. m. Nyilatkozat'!E38</f>
        <v>0</v>
      </c>
      <c r="F44" s="553">
        <v>45</v>
      </c>
      <c r="G44" s="554">
        <f t="shared" si="0"/>
        <v>0</v>
      </c>
      <c r="H44" s="4"/>
      <c r="I44" s="4"/>
    </row>
    <row r="45" spans="2:9" ht="31.5" customHeight="1" x14ac:dyDescent="0.25">
      <c r="B45" s="428" t="s">
        <v>3324</v>
      </c>
      <c r="C45" s="370" t="s">
        <v>331</v>
      </c>
      <c r="D45" s="373" t="s">
        <v>3397</v>
      </c>
      <c r="E45" s="552">
        <f>'2. A. m. Nyilatkozat'!E39</f>
        <v>0</v>
      </c>
      <c r="F45" s="553">
        <v>45</v>
      </c>
      <c r="G45" s="554">
        <f t="shared" si="0"/>
        <v>0</v>
      </c>
      <c r="H45" s="4"/>
      <c r="I45" s="4"/>
    </row>
    <row r="46" spans="2:9" ht="31.5" customHeight="1" x14ac:dyDescent="0.25">
      <c r="B46" s="428" t="s">
        <v>3326</v>
      </c>
      <c r="C46" s="370" t="s">
        <v>331</v>
      </c>
      <c r="D46" s="373" t="s">
        <v>3398</v>
      </c>
      <c r="E46" s="552">
        <f>'2. A. m. Nyilatkozat'!E40</f>
        <v>0</v>
      </c>
      <c r="F46" s="553">
        <v>45</v>
      </c>
      <c r="G46" s="554">
        <f t="shared" si="0"/>
        <v>0</v>
      </c>
      <c r="H46" s="4"/>
      <c r="I46" s="4"/>
    </row>
    <row r="47" spans="2:9" ht="31.5" customHeight="1" x14ac:dyDescent="0.25">
      <c r="B47" s="428" t="s">
        <v>3325</v>
      </c>
      <c r="C47" s="370" t="s">
        <v>331</v>
      </c>
      <c r="D47" s="373" t="s">
        <v>3399</v>
      </c>
      <c r="E47" s="552">
        <f>'2. A. m. Nyilatkozat'!E41</f>
        <v>0</v>
      </c>
      <c r="F47" s="553">
        <v>45</v>
      </c>
      <c r="G47" s="554">
        <f t="shared" si="0"/>
        <v>0</v>
      </c>
      <c r="H47" s="4"/>
      <c r="I47" s="4"/>
    </row>
    <row r="48" spans="2:9" ht="31.5" customHeight="1" x14ac:dyDescent="0.25">
      <c r="B48" s="428" t="s">
        <v>3325</v>
      </c>
      <c r="C48" s="370" t="s">
        <v>331</v>
      </c>
      <c r="D48" s="373" t="s">
        <v>3400</v>
      </c>
      <c r="E48" s="552">
        <f>'2. A. m. Nyilatkozat'!E42</f>
        <v>0</v>
      </c>
      <c r="F48" s="553">
        <v>45</v>
      </c>
      <c r="G48" s="554">
        <f t="shared" si="0"/>
        <v>0</v>
      </c>
      <c r="H48" s="4"/>
      <c r="I48" s="4"/>
    </row>
    <row r="49" spans="1:9" ht="31.5" customHeight="1" x14ac:dyDescent="0.25">
      <c r="B49" s="428" t="s">
        <v>3327</v>
      </c>
      <c r="C49" s="370" t="s">
        <v>331</v>
      </c>
      <c r="D49" s="373" t="s">
        <v>3409</v>
      </c>
      <c r="E49" s="552">
        <f>'2. A. m. Nyilatkozat'!E43</f>
        <v>0</v>
      </c>
      <c r="F49" s="553">
        <v>40</v>
      </c>
      <c r="G49" s="554">
        <f t="shared" si="0"/>
        <v>0</v>
      </c>
      <c r="H49" s="4"/>
      <c r="I49" s="4"/>
    </row>
    <row r="50" spans="1:9" ht="31.5" customHeight="1" x14ac:dyDescent="0.25">
      <c r="B50" s="428" t="s">
        <v>3327</v>
      </c>
      <c r="C50" s="370" t="s">
        <v>331</v>
      </c>
      <c r="D50" s="373" t="s">
        <v>3410</v>
      </c>
      <c r="E50" s="552">
        <f>'2. A. m. Nyilatkozat'!E44</f>
        <v>0</v>
      </c>
      <c r="F50" s="553">
        <v>40</v>
      </c>
      <c r="G50" s="554">
        <f t="shared" si="0"/>
        <v>0</v>
      </c>
      <c r="H50" s="4"/>
      <c r="I50" s="4"/>
    </row>
    <row r="51" spans="1:9" ht="31.5" customHeight="1" x14ac:dyDescent="0.25">
      <c r="B51" s="428" t="s">
        <v>3328</v>
      </c>
      <c r="C51" s="370" t="s">
        <v>331</v>
      </c>
      <c r="D51" s="373" t="s">
        <v>3411</v>
      </c>
      <c r="E51" s="552">
        <f>'2. A. m. Nyilatkozat'!E45</f>
        <v>0</v>
      </c>
      <c r="F51" s="553">
        <v>40</v>
      </c>
      <c r="G51" s="554">
        <f t="shared" si="0"/>
        <v>0</v>
      </c>
      <c r="H51" s="4"/>
      <c r="I51" s="4"/>
    </row>
    <row r="52" spans="1:9" ht="31.5" customHeight="1" x14ac:dyDescent="0.25">
      <c r="B52" s="428" t="s">
        <v>3328</v>
      </c>
      <c r="C52" s="370" t="s">
        <v>331</v>
      </c>
      <c r="D52" s="373" t="s">
        <v>3412</v>
      </c>
      <c r="E52" s="552">
        <f>'2. A. m. Nyilatkozat'!E46</f>
        <v>0</v>
      </c>
      <c r="F52" s="553">
        <v>40</v>
      </c>
      <c r="G52" s="554">
        <f t="shared" si="0"/>
        <v>0</v>
      </c>
      <c r="H52" s="4"/>
      <c r="I52" s="4"/>
    </row>
    <row r="53" spans="1:9" ht="31.5" customHeight="1" x14ac:dyDescent="0.25">
      <c r="B53" s="428" t="s">
        <v>3329</v>
      </c>
      <c r="C53" s="370" t="s">
        <v>331</v>
      </c>
      <c r="D53" s="373" t="s">
        <v>3421</v>
      </c>
      <c r="E53" s="552">
        <f>'2. A. m. Nyilatkozat'!E47</f>
        <v>0</v>
      </c>
      <c r="F53" s="553">
        <v>40</v>
      </c>
      <c r="G53" s="554">
        <f t="shared" si="0"/>
        <v>0</v>
      </c>
      <c r="H53" s="4"/>
      <c r="I53" s="4"/>
    </row>
    <row r="54" spans="1:9" ht="31.5" customHeight="1" x14ac:dyDescent="0.25">
      <c r="B54" s="428" t="s">
        <v>3331</v>
      </c>
      <c r="C54" s="370" t="s">
        <v>331</v>
      </c>
      <c r="D54" s="373" t="s">
        <v>3422</v>
      </c>
      <c r="E54" s="552">
        <f>'2. A. m. Nyilatkozat'!E48</f>
        <v>0</v>
      </c>
      <c r="F54" s="553">
        <v>40</v>
      </c>
      <c r="G54" s="554">
        <f t="shared" si="0"/>
        <v>0</v>
      </c>
      <c r="H54" s="4"/>
      <c r="I54" s="4"/>
    </row>
    <row r="55" spans="1:9" ht="31.5" customHeight="1" x14ac:dyDescent="0.25">
      <c r="B55" s="428" t="s">
        <v>3330</v>
      </c>
      <c r="C55" s="370" t="s">
        <v>331</v>
      </c>
      <c r="D55" s="373" t="s">
        <v>3423</v>
      </c>
      <c r="E55" s="552">
        <f>'2. A. m. Nyilatkozat'!E49</f>
        <v>0</v>
      </c>
      <c r="F55" s="553">
        <v>40</v>
      </c>
      <c r="G55" s="554">
        <f t="shared" si="0"/>
        <v>0</v>
      </c>
      <c r="H55" s="4"/>
      <c r="I55" s="4"/>
    </row>
    <row r="56" spans="1:9" ht="31.5" customHeight="1" thickBot="1" x14ac:dyDescent="0.3">
      <c r="B56" s="429" t="s">
        <v>3330</v>
      </c>
      <c r="C56" s="371" t="s">
        <v>331</v>
      </c>
      <c r="D56" s="374" t="s">
        <v>3424</v>
      </c>
      <c r="E56" s="552">
        <f>'2. A. m. Nyilatkozat'!E50</f>
        <v>0</v>
      </c>
      <c r="F56" s="555">
        <v>40</v>
      </c>
      <c r="G56" s="556">
        <f t="shared" si="0"/>
        <v>0</v>
      </c>
      <c r="H56" s="4"/>
      <c r="I56" s="4"/>
    </row>
    <row r="57" spans="1:9" ht="34.5" customHeight="1" thickBot="1" x14ac:dyDescent="0.3">
      <c r="B57" s="421"/>
      <c r="C57" s="422"/>
      <c r="D57" s="423" t="s">
        <v>3168</v>
      </c>
      <c r="E57" s="513">
        <f>SUM(E25:E56)</f>
        <v>0</v>
      </c>
      <c r="F57" s="557"/>
      <c r="G57" s="558">
        <f>SUM(G25:G56)</f>
        <v>0</v>
      </c>
      <c r="H57" s="4"/>
      <c r="I57" s="4"/>
    </row>
    <row r="58" spans="1:9" ht="16.5" thickBot="1" x14ac:dyDescent="0.3">
      <c r="D58" s="107"/>
      <c r="E58" s="108"/>
      <c r="F58" s="109"/>
      <c r="G58" s="110"/>
      <c r="H58" s="4"/>
      <c r="I58" s="4"/>
    </row>
    <row r="59" spans="1:9" ht="16.5" thickBot="1" x14ac:dyDescent="0.3">
      <c r="A59" s="631" t="s">
        <v>3149</v>
      </c>
      <c r="B59" s="632"/>
      <c r="C59" s="632"/>
      <c r="D59" s="632"/>
      <c r="E59" s="632"/>
      <c r="F59" s="632"/>
      <c r="G59" s="632"/>
      <c r="H59" s="633"/>
      <c r="I59" s="4"/>
    </row>
    <row r="60" spans="1:9" ht="81.75" customHeight="1" thickBot="1" x14ac:dyDescent="0.3">
      <c r="A60" s="376" t="s">
        <v>3150</v>
      </c>
      <c r="B60" s="377" t="s">
        <v>320</v>
      </c>
      <c r="C60" s="378" t="s">
        <v>3519</v>
      </c>
      <c r="D60" s="378" t="s">
        <v>3255</v>
      </c>
      <c r="E60" s="379" t="s">
        <v>3151</v>
      </c>
      <c r="F60" s="380" t="s">
        <v>3256</v>
      </c>
      <c r="G60" s="381" t="s">
        <v>3520</v>
      </c>
      <c r="H60" s="662" t="s">
        <v>3521</v>
      </c>
      <c r="I60" s="4"/>
    </row>
    <row r="61" spans="1:9" ht="17.25" customHeight="1" thickBot="1" x14ac:dyDescent="0.3">
      <c r="A61" s="664" t="s">
        <v>3522</v>
      </c>
      <c r="B61" s="666" t="s">
        <v>331</v>
      </c>
      <c r="C61" s="501">
        <f>C77</f>
        <v>0</v>
      </c>
      <c r="D61" s="382">
        <v>0</v>
      </c>
      <c r="E61" s="383">
        <v>0</v>
      </c>
      <c r="F61" s="384">
        <f>E25+E26+E27+E28</f>
        <v>0</v>
      </c>
      <c r="G61" s="385">
        <f>D61-E61-F61</f>
        <v>0</v>
      </c>
      <c r="H61" s="663"/>
      <c r="I61" s="4"/>
    </row>
    <row r="62" spans="1:9" ht="17.25" customHeight="1" thickBot="1" x14ac:dyDescent="0.3">
      <c r="A62" s="665"/>
      <c r="B62" s="667"/>
      <c r="C62" s="499">
        <v>1</v>
      </c>
      <c r="D62" s="386" t="e">
        <f>D61/C61</f>
        <v>#DIV/0!</v>
      </c>
      <c r="E62" s="387" t="e">
        <f>E61/D61</f>
        <v>#DIV/0!</v>
      </c>
      <c r="F62" s="388" t="e">
        <f>F61/D61</f>
        <v>#DIV/0!</v>
      </c>
      <c r="G62" s="389" t="e">
        <f>G61/D61</f>
        <v>#DIV/0!</v>
      </c>
      <c r="H62" s="588" t="e">
        <f>(E61+F61)/C61</f>
        <v>#DIV/0!</v>
      </c>
      <c r="I62" s="4"/>
    </row>
    <row r="63" spans="1:9" ht="17.25" customHeight="1" thickBot="1" x14ac:dyDescent="0.3">
      <c r="A63" s="664" t="s">
        <v>3500</v>
      </c>
      <c r="B63" s="666" t="s">
        <v>331</v>
      </c>
      <c r="C63" s="501">
        <f>C77</f>
        <v>0</v>
      </c>
      <c r="D63" s="382">
        <v>0</v>
      </c>
      <c r="E63" s="383">
        <v>0</v>
      </c>
      <c r="F63" s="384">
        <f>E29+E30+E31+E32</f>
        <v>0</v>
      </c>
      <c r="G63" s="385">
        <f>D63-E63-F63</f>
        <v>0</v>
      </c>
      <c r="H63" s="559"/>
      <c r="I63" s="4"/>
    </row>
    <row r="64" spans="1:9" ht="17.25" customHeight="1" thickBot="1" x14ac:dyDescent="0.3">
      <c r="A64" s="665"/>
      <c r="B64" s="667"/>
      <c r="C64" s="499">
        <v>1</v>
      </c>
      <c r="D64" s="386" t="e">
        <f>D63/C63</f>
        <v>#DIV/0!</v>
      </c>
      <c r="E64" s="387" t="e">
        <f>E63/D63</f>
        <v>#DIV/0!</v>
      </c>
      <c r="F64" s="388" t="e">
        <f>F63/D63</f>
        <v>#DIV/0!</v>
      </c>
      <c r="G64" s="389" t="e">
        <f>G63/D63</f>
        <v>#DIV/0!</v>
      </c>
      <c r="H64" s="588" t="e">
        <f>(E63+F63)/C63</f>
        <v>#DIV/0!</v>
      </c>
      <c r="I64" s="4"/>
    </row>
    <row r="65" spans="1:9" ht="17.25" customHeight="1" thickBot="1" x14ac:dyDescent="0.3">
      <c r="A65" s="668" t="s">
        <v>3517</v>
      </c>
      <c r="B65" s="670" t="s">
        <v>331</v>
      </c>
      <c r="C65" s="502">
        <f>C77</f>
        <v>0</v>
      </c>
      <c r="D65" s="390">
        <v>0</v>
      </c>
      <c r="E65" s="391">
        <v>0</v>
      </c>
      <c r="F65" s="392">
        <f>E33+E34+E35+E36</f>
        <v>0</v>
      </c>
      <c r="G65" s="393">
        <f>D65-E65-F65</f>
        <v>0</v>
      </c>
      <c r="H65" s="559"/>
      <c r="I65" s="4"/>
    </row>
    <row r="66" spans="1:9" ht="17.25" customHeight="1" thickBot="1" x14ac:dyDescent="0.3">
      <c r="A66" s="669"/>
      <c r="B66" s="670"/>
      <c r="C66" s="500">
        <v>1</v>
      </c>
      <c r="D66" s="394" t="e">
        <f>D65/C65</f>
        <v>#DIV/0!</v>
      </c>
      <c r="E66" s="395" t="e">
        <f>E65/D65</f>
        <v>#DIV/0!</v>
      </c>
      <c r="F66" s="396" t="e">
        <f>F65/D65</f>
        <v>#DIV/0!</v>
      </c>
      <c r="G66" s="397" t="e">
        <f>G65/D65</f>
        <v>#DIV/0!</v>
      </c>
      <c r="H66" s="588" t="e">
        <f>(E65+F65)/C65</f>
        <v>#DIV/0!</v>
      </c>
      <c r="I66" s="4"/>
    </row>
    <row r="67" spans="1:9" ht="17.25" customHeight="1" thickBot="1" x14ac:dyDescent="0.3">
      <c r="A67" s="664" t="s">
        <v>3518</v>
      </c>
      <c r="B67" s="666" t="s">
        <v>331</v>
      </c>
      <c r="C67" s="501">
        <f>C77</f>
        <v>0</v>
      </c>
      <c r="D67" s="382">
        <v>0</v>
      </c>
      <c r="E67" s="383">
        <v>0</v>
      </c>
      <c r="F67" s="384">
        <f>E37+E38+E39+E40</f>
        <v>0</v>
      </c>
      <c r="G67" s="385">
        <f>D67-E67-F67</f>
        <v>0</v>
      </c>
      <c r="H67" s="559"/>
      <c r="I67" s="4"/>
    </row>
    <row r="68" spans="1:9" ht="17.25" customHeight="1" thickBot="1" x14ac:dyDescent="0.3">
      <c r="A68" s="665"/>
      <c r="B68" s="667"/>
      <c r="C68" s="499">
        <v>1</v>
      </c>
      <c r="D68" s="386" t="e">
        <f>D67/C67</f>
        <v>#DIV/0!</v>
      </c>
      <c r="E68" s="387" t="e">
        <f>E67/D67</f>
        <v>#DIV/0!</v>
      </c>
      <c r="F68" s="388" t="e">
        <f>F67/D67</f>
        <v>#DIV/0!</v>
      </c>
      <c r="G68" s="389" t="e">
        <f>G67/D67</f>
        <v>#DIV/0!</v>
      </c>
      <c r="H68" s="588" t="e">
        <f>(E67+F67)/C67</f>
        <v>#DIV/0!</v>
      </c>
      <c r="I68" s="4"/>
    </row>
    <row r="69" spans="1:9" ht="17.25" customHeight="1" thickBot="1" x14ac:dyDescent="0.3">
      <c r="A69" s="668" t="s">
        <v>3503</v>
      </c>
      <c r="B69" s="670" t="s">
        <v>331</v>
      </c>
      <c r="C69" s="502">
        <f>C77</f>
        <v>0</v>
      </c>
      <c r="D69" s="390">
        <v>0</v>
      </c>
      <c r="E69" s="391">
        <v>0</v>
      </c>
      <c r="F69" s="392">
        <f>E41+E42+E43+E44</f>
        <v>0</v>
      </c>
      <c r="G69" s="393">
        <f>D69-E69-F69</f>
        <v>0</v>
      </c>
      <c r="H69" s="559"/>
      <c r="I69" s="4"/>
    </row>
    <row r="70" spans="1:9" ht="17.25" customHeight="1" thickBot="1" x14ac:dyDescent="0.3">
      <c r="A70" s="669"/>
      <c r="B70" s="670"/>
      <c r="C70" s="500">
        <v>1</v>
      </c>
      <c r="D70" s="394" t="e">
        <f>D69/C69</f>
        <v>#DIV/0!</v>
      </c>
      <c r="E70" s="395" t="e">
        <f>E69/D69</f>
        <v>#DIV/0!</v>
      </c>
      <c r="F70" s="396" t="e">
        <f>F69/D69</f>
        <v>#DIV/0!</v>
      </c>
      <c r="G70" s="397" t="e">
        <f>G69/D69</f>
        <v>#DIV/0!</v>
      </c>
      <c r="H70" s="588" t="e">
        <f>(E69+F69)/C69</f>
        <v>#DIV/0!</v>
      </c>
      <c r="I70" s="4"/>
    </row>
    <row r="71" spans="1:9" ht="17.25" customHeight="1" thickBot="1" x14ac:dyDescent="0.3">
      <c r="A71" s="664" t="s">
        <v>3523</v>
      </c>
      <c r="B71" s="666" t="s">
        <v>331</v>
      </c>
      <c r="C71" s="501">
        <f>C77</f>
        <v>0</v>
      </c>
      <c r="D71" s="382">
        <v>0</v>
      </c>
      <c r="E71" s="383">
        <v>0</v>
      </c>
      <c r="F71" s="384">
        <f>E45+E46+E47+E48</f>
        <v>0</v>
      </c>
      <c r="G71" s="385">
        <f>D71-E71-F71</f>
        <v>0</v>
      </c>
      <c r="H71" s="559"/>
      <c r="I71" s="4"/>
    </row>
    <row r="72" spans="1:9" ht="17.25" customHeight="1" thickBot="1" x14ac:dyDescent="0.3">
      <c r="A72" s="665"/>
      <c r="B72" s="667"/>
      <c r="C72" s="499">
        <v>1</v>
      </c>
      <c r="D72" s="386" t="e">
        <f>D71/C71</f>
        <v>#DIV/0!</v>
      </c>
      <c r="E72" s="387" t="e">
        <f>E71/D71</f>
        <v>#DIV/0!</v>
      </c>
      <c r="F72" s="388" t="e">
        <f>F71/D71</f>
        <v>#DIV/0!</v>
      </c>
      <c r="G72" s="389" t="e">
        <f>G71/D71</f>
        <v>#DIV/0!</v>
      </c>
      <c r="H72" s="588" t="e">
        <f>(E71+F71)/C71</f>
        <v>#DIV/0!</v>
      </c>
      <c r="I72" s="4"/>
    </row>
    <row r="73" spans="1:9" ht="17.25" customHeight="1" thickBot="1" x14ac:dyDescent="0.3">
      <c r="A73" s="668" t="s">
        <v>3505</v>
      </c>
      <c r="B73" s="670" t="s">
        <v>331</v>
      </c>
      <c r="C73" s="502">
        <f>C77</f>
        <v>0</v>
      </c>
      <c r="D73" s="390">
        <v>0</v>
      </c>
      <c r="E73" s="391">
        <v>0</v>
      </c>
      <c r="F73" s="392">
        <f>E49+E50+E51+E52</f>
        <v>0</v>
      </c>
      <c r="G73" s="393">
        <f>D73-E73-F73</f>
        <v>0</v>
      </c>
      <c r="H73" s="559"/>
      <c r="I73" s="4"/>
    </row>
    <row r="74" spans="1:9" ht="17.25" customHeight="1" thickBot="1" x14ac:dyDescent="0.3">
      <c r="A74" s="669"/>
      <c r="B74" s="670"/>
      <c r="C74" s="500">
        <v>1</v>
      </c>
      <c r="D74" s="394" t="e">
        <f>D73/C73</f>
        <v>#DIV/0!</v>
      </c>
      <c r="E74" s="395" t="e">
        <f>E73/D73</f>
        <v>#DIV/0!</v>
      </c>
      <c r="F74" s="396" t="e">
        <f>F73/D73</f>
        <v>#DIV/0!</v>
      </c>
      <c r="G74" s="397" t="e">
        <f>G73/D73</f>
        <v>#DIV/0!</v>
      </c>
      <c r="H74" s="588" t="e">
        <f>(E73+F73)/C73</f>
        <v>#DIV/0!</v>
      </c>
      <c r="I74" s="4"/>
    </row>
    <row r="75" spans="1:9" ht="17.25" customHeight="1" thickBot="1" x14ac:dyDescent="0.3">
      <c r="A75" s="664" t="s">
        <v>3506</v>
      </c>
      <c r="B75" s="666" t="s">
        <v>331</v>
      </c>
      <c r="C75" s="501">
        <f>C77</f>
        <v>0</v>
      </c>
      <c r="D75" s="382">
        <v>0</v>
      </c>
      <c r="E75" s="383">
        <v>0</v>
      </c>
      <c r="F75" s="384">
        <f>E53+E54+E55+E56</f>
        <v>0</v>
      </c>
      <c r="G75" s="385">
        <f>D75-E75-F75</f>
        <v>0</v>
      </c>
      <c r="H75" s="559"/>
      <c r="I75" s="4"/>
    </row>
    <row r="76" spans="1:9" ht="17.25" customHeight="1" thickBot="1" x14ac:dyDescent="0.3">
      <c r="A76" s="665"/>
      <c r="B76" s="667"/>
      <c r="C76" s="499">
        <v>1</v>
      </c>
      <c r="D76" s="386" t="e">
        <f>D75/C75</f>
        <v>#DIV/0!</v>
      </c>
      <c r="E76" s="387" t="e">
        <f>E75/D75</f>
        <v>#DIV/0!</v>
      </c>
      <c r="F76" s="388" t="e">
        <f>F75/D75</f>
        <v>#DIV/0!</v>
      </c>
      <c r="G76" s="389" t="e">
        <f>G75/D75</f>
        <v>#DIV/0!</v>
      </c>
      <c r="H76" s="588" t="e">
        <f>(E75+F75)/C75</f>
        <v>#DIV/0!</v>
      </c>
      <c r="I76" s="4"/>
    </row>
    <row r="77" spans="1:9" ht="16.5" customHeight="1" x14ac:dyDescent="0.25">
      <c r="A77" s="641" t="s">
        <v>3484</v>
      </c>
      <c r="B77" s="642"/>
      <c r="C77" s="382">
        <v>0</v>
      </c>
      <c r="D77" s="671"/>
      <c r="E77" s="384">
        <f>E75+E73+E71+E69+E67+E65+E63+E61</f>
        <v>0</v>
      </c>
      <c r="F77" s="384">
        <f>F75+F73+F71+F69+F67+F65+F63+F61</f>
        <v>0</v>
      </c>
      <c r="G77" s="385">
        <f>C77-E77-F77</f>
        <v>0</v>
      </c>
      <c r="H77" s="673"/>
      <c r="I77" s="4"/>
    </row>
    <row r="78" spans="1:9" ht="16.5" thickBot="1" x14ac:dyDescent="0.3">
      <c r="A78" s="643"/>
      <c r="B78" s="644"/>
      <c r="C78" s="386">
        <v>1</v>
      </c>
      <c r="D78" s="672"/>
      <c r="E78" s="387" t="e">
        <f>E77/C77</f>
        <v>#DIV/0!</v>
      </c>
      <c r="F78" s="388" t="e">
        <f>F77/C77</f>
        <v>#DIV/0!</v>
      </c>
      <c r="G78" s="389" t="e">
        <f>G77/C77</f>
        <v>#DIV/0!</v>
      </c>
      <c r="H78" s="674"/>
      <c r="I78" s="4"/>
    </row>
    <row r="79" spans="1:9" ht="23.25" customHeight="1" thickBot="1" x14ac:dyDescent="0.3">
      <c r="C79" s="657" t="s">
        <v>3251</v>
      </c>
      <c r="D79" s="658"/>
      <c r="E79" s="658"/>
      <c r="F79" s="659"/>
      <c r="G79" s="110"/>
      <c r="H79" s="4"/>
      <c r="I79" s="4"/>
    </row>
    <row r="80" spans="1:9" x14ac:dyDescent="0.25">
      <c r="C80" s="301" t="s">
        <v>369</v>
      </c>
      <c r="D80" s="417"/>
      <c r="E80" s="415">
        <f>'2. A. m. Nyilatkozat'!E53</f>
        <v>0</v>
      </c>
      <c r="F80" s="298" t="e">
        <f t="shared" ref="F80:F92" si="1">E80/$E$93</f>
        <v>#DIV/0!</v>
      </c>
      <c r="G80" s="110"/>
      <c r="H80" s="4"/>
      <c r="I80" s="4"/>
    </row>
    <row r="81" spans="1:9" x14ac:dyDescent="0.25">
      <c r="C81" s="303" t="s">
        <v>370</v>
      </c>
      <c r="D81" s="418"/>
      <c r="E81" s="415">
        <f>'2. A. m. Nyilatkozat'!E54</f>
        <v>0</v>
      </c>
      <c r="F81" s="295" t="e">
        <f t="shared" si="1"/>
        <v>#DIV/0!</v>
      </c>
      <c r="G81" s="110"/>
      <c r="H81" s="4"/>
      <c r="I81" s="4"/>
    </row>
    <row r="82" spans="1:9" x14ac:dyDescent="0.25">
      <c r="C82" s="303" t="s">
        <v>3237</v>
      </c>
      <c r="D82" s="418"/>
      <c r="E82" s="415">
        <f>'2. A. m. Nyilatkozat'!E55</f>
        <v>0</v>
      </c>
      <c r="F82" s="295" t="e">
        <f t="shared" si="1"/>
        <v>#DIV/0!</v>
      </c>
      <c r="G82" s="110"/>
      <c r="H82" s="4"/>
      <c r="I82" s="4"/>
    </row>
    <row r="83" spans="1:9" x14ac:dyDescent="0.25">
      <c r="C83" s="303" t="s">
        <v>3238</v>
      </c>
      <c r="D83" s="418"/>
      <c r="E83" s="415">
        <f>'2. A. m. Nyilatkozat'!E56</f>
        <v>0</v>
      </c>
      <c r="F83" s="295" t="e">
        <f t="shared" si="1"/>
        <v>#DIV/0!</v>
      </c>
      <c r="G83" s="110"/>
      <c r="H83" s="4"/>
      <c r="I83" s="4"/>
    </row>
    <row r="84" spans="1:9" x14ac:dyDescent="0.25">
      <c r="C84" s="303" t="s">
        <v>3239</v>
      </c>
      <c r="D84" s="418"/>
      <c r="E84" s="415">
        <f>'2. A. m. Nyilatkozat'!E57</f>
        <v>0</v>
      </c>
      <c r="F84" s="295" t="e">
        <f t="shared" si="1"/>
        <v>#DIV/0!</v>
      </c>
      <c r="G84" s="110"/>
      <c r="H84" s="4"/>
      <c r="I84" s="4"/>
    </row>
    <row r="85" spans="1:9" x14ac:dyDescent="0.25">
      <c r="C85" s="303" t="s">
        <v>3240</v>
      </c>
      <c r="D85" s="418"/>
      <c r="E85" s="415">
        <f>'2. A. m. Nyilatkozat'!E58</f>
        <v>0</v>
      </c>
      <c r="F85" s="295" t="e">
        <f t="shared" si="1"/>
        <v>#DIV/0!</v>
      </c>
      <c r="G85" s="110"/>
      <c r="H85" s="4"/>
      <c r="I85" s="4"/>
    </row>
    <row r="86" spans="1:9" x14ac:dyDescent="0.25">
      <c r="C86" s="303" t="s">
        <v>3241</v>
      </c>
      <c r="D86" s="418"/>
      <c r="E86" s="415">
        <f>'2. A. m. Nyilatkozat'!E59</f>
        <v>0</v>
      </c>
      <c r="F86" s="295" t="e">
        <f t="shared" si="1"/>
        <v>#DIV/0!</v>
      </c>
      <c r="G86" s="110"/>
      <c r="H86" s="4"/>
      <c r="I86" s="4"/>
    </row>
    <row r="87" spans="1:9" x14ac:dyDescent="0.25">
      <c r="C87" s="303" t="s">
        <v>3242</v>
      </c>
      <c r="D87" s="418"/>
      <c r="E87" s="415">
        <f>'2. A. m. Nyilatkozat'!E60</f>
        <v>0</v>
      </c>
      <c r="F87" s="295" t="e">
        <f t="shared" si="1"/>
        <v>#DIV/0!</v>
      </c>
      <c r="G87" s="110"/>
      <c r="H87" s="4"/>
      <c r="I87" s="4"/>
    </row>
    <row r="88" spans="1:9" x14ac:dyDescent="0.25">
      <c r="C88" s="303" t="s">
        <v>3243</v>
      </c>
      <c r="D88" s="418"/>
      <c r="E88" s="415">
        <f>'2. A. m. Nyilatkozat'!E61</f>
        <v>0</v>
      </c>
      <c r="F88" s="295" t="e">
        <f t="shared" si="1"/>
        <v>#DIV/0!</v>
      </c>
      <c r="G88" s="110"/>
      <c r="H88" s="4"/>
      <c r="I88" s="4"/>
    </row>
    <row r="89" spans="1:9" x14ac:dyDescent="0.25">
      <c r="C89" s="303" t="s">
        <v>3244</v>
      </c>
      <c r="D89" s="418"/>
      <c r="E89" s="415">
        <f>'2. A. m. Nyilatkozat'!E62</f>
        <v>0</v>
      </c>
      <c r="F89" s="295" t="e">
        <f t="shared" si="1"/>
        <v>#DIV/0!</v>
      </c>
      <c r="G89" s="110"/>
      <c r="H89" s="4"/>
      <c r="I89" s="4"/>
    </row>
    <row r="90" spans="1:9" x14ac:dyDescent="0.25">
      <c r="C90" s="303" t="s">
        <v>3245</v>
      </c>
      <c r="D90" s="418"/>
      <c r="E90" s="415">
        <f>'2. A. m. Nyilatkozat'!E63</f>
        <v>0</v>
      </c>
      <c r="F90" s="295" t="e">
        <f t="shared" si="1"/>
        <v>#DIV/0!</v>
      </c>
      <c r="G90" s="110"/>
      <c r="H90" s="4"/>
      <c r="I90" s="4"/>
    </row>
    <row r="91" spans="1:9" x14ac:dyDescent="0.25">
      <c r="C91" s="303" t="s">
        <v>371</v>
      </c>
      <c r="D91" s="418"/>
      <c r="E91" s="415">
        <f>'2. A. m. Nyilatkozat'!E64</f>
        <v>0</v>
      </c>
      <c r="F91" s="295" t="e">
        <f t="shared" si="1"/>
        <v>#DIV/0!</v>
      </c>
      <c r="G91" s="110"/>
      <c r="H91" s="4"/>
      <c r="I91" s="4"/>
    </row>
    <row r="92" spans="1:9" ht="16.5" thickBot="1" x14ac:dyDescent="0.3">
      <c r="C92" s="304" t="s">
        <v>372</v>
      </c>
      <c r="D92" s="419"/>
      <c r="E92" s="416">
        <f>'2. A. m. Nyilatkozat'!E65</f>
        <v>0</v>
      </c>
      <c r="F92" s="296" t="e">
        <f t="shared" si="1"/>
        <v>#DIV/0!</v>
      </c>
      <c r="G92" s="4"/>
      <c r="H92" s="4"/>
    </row>
    <row r="93" spans="1:9" ht="16.5" thickBot="1" x14ac:dyDescent="0.3">
      <c r="C93" s="660" t="s">
        <v>1</v>
      </c>
      <c r="D93" s="661"/>
      <c r="E93" s="310">
        <f>SUM(E80:E92)</f>
        <v>0</v>
      </c>
      <c r="F93" s="297" t="e">
        <f>SUM(F80:F92)</f>
        <v>#DIV/0!</v>
      </c>
      <c r="G93" s="4"/>
      <c r="H93" s="4"/>
    </row>
    <row r="94" spans="1:9" x14ac:dyDescent="0.25">
      <c r="B94" s="9"/>
      <c r="C94" s="9"/>
      <c r="D94" s="9"/>
      <c r="E94" s="9"/>
      <c r="F94" s="9"/>
      <c r="G94" s="4"/>
      <c r="H94" s="4"/>
      <c r="I94" s="4"/>
    </row>
    <row r="95" spans="1:9" ht="18.75" x14ac:dyDescent="0.25">
      <c r="A95" s="1" t="s">
        <v>10</v>
      </c>
      <c r="B95" s="653"/>
      <c r="C95" s="653"/>
      <c r="E95" s="656"/>
      <c r="F95" s="656"/>
      <c r="G95" s="656"/>
    </row>
    <row r="96" spans="1:9" ht="18" customHeight="1" x14ac:dyDescent="0.25">
      <c r="A96" s="1"/>
      <c r="B96" s="420"/>
      <c r="E96" s="652" t="s">
        <v>3099</v>
      </c>
      <c r="F96" s="652"/>
      <c r="G96" s="652"/>
    </row>
    <row r="97" spans="1:7" ht="18.75" x14ac:dyDescent="0.25">
      <c r="A97" s="1" t="s">
        <v>364</v>
      </c>
      <c r="B97" s="653"/>
      <c r="C97" s="653"/>
      <c r="D97" s="1" t="s">
        <v>11</v>
      </c>
      <c r="E97" s="651"/>
      <c r="F97" s="651"/>
      <c r="G97" s="651"/>
    </row>
    <row r="98" spans="1:7" ht="18.75" x14ac:dyDescent="0.25">
      <c r="A98" s="5" t="s">
        <v>365</v>
      </c>
      <c r="B98" s="653"/>
      <c r="C98" s="653"/>
      <c r="F98" s="40" t="s">
        <v>12</v>
      </c>
    </row>
    <row r="99" spans="1:7" ht="18.75" x14ac:dyDescent="0.25">
      <c r="A99" s="5" t="s">
        <v>366</v>
      </c>
      <c r="B99" s="653"/>
      <c r="C99" s="653"/>
    </row>
    <row r="100" spans="1:7" ht="18.75" x14ac:dyDescent="0.25">
      <c r="B100" s="653"/>
      <c r="C100" s="653"/>
    </row>
    <row r="101" spans="1:7" ht="7.5" customHeight="1" x14ac:dyDescent="0.25"/>
  </sheetData>
  <sheetProtection password="B358" sheet="1" objects="1" scenarios="1" selectLockedCells="1"/>
  <dataConsolidate/>
  <mergeCells count="46">
    <mergeCell ref="B73:B74"/>
    <mergeCell ref="A77:B78"/>
    <mergeCell ref="D77:D78"/>
    <mergeCell ref="H77:H78"/>
    <mergeCell ref="A75:A76"/>
    <mergeCell ref="B75:B76"/>
    <mergeCell ref="C4:F4"/>
    <mergeCell ref="C10:E10"/>
    <mergeCell ref="C21:F21"/>
    <mergeCell ref="C20:F20"/>
    <mergeCell ref="C16:F16"/>
    <mergeCell ref="C14:F14"/>
    <mergeCell ref="C15:F15"/>
    <mergeCell ref="A5:H6"/>
    <mergeCell ref="B97:C97"/>
    <mergeCell ref="A59:H59"/>
    <mergeCell ref="H60:H61"/>
    <mergeCell ref="A61:A62"/>
    <mergeCell ref="B61:B62"/>
    <mergeCell ref="A63:A64"/>
    <mergeCell ref="B63:B64"/>
    <mergeCell ref="A65:A66"/>
    <mergeCell ref="B65:B66"/>
    <mergeCell ref="A67:A68"/>
    <mergeCell ref="B67:B68"/>
    <mergeCell ref="A69:A70"/>
    <mergeCell ref="B69:B70"/>
    <mergeCell ref="A71:A72"/>
    <mergeCell ref="B71:B72"/>
    <mergeCell ref="A73:A74"/>
    <mergeCell ref="B98:C98"/>
    <mergeCell ref="B99:C99"/>
    <mergeCell ref="B100:C100"/>
    <mergeCell ref="A3:B3"/>
    <mergeCell ref="B7:H7"/>
    <mergeCell ref="B23:H23"/>
    <mergeCell ref="C13:F13"/>
    <mergeCell ref="C11:F11"/>
    <mergeCell ref="C17:F17"/>
    <mergeCell ref="C22:F22"/>
    <mergeCell ref="E97:G97"/>
    <mergeCell ref="E95:G95"/>
    <mergeCell ref="E96:G96"/>
    <mergeCell ref="C79:F79"/>
    <mergeCell ref="C93:D93"/>
    <mergeCell ref="B95:C95"/>
  </mergeCells>
  <dataValidations count="7">
    <dataValidation type="textLength" allowBlank="1" showErrorMessage="1" errorTitle="Tájékoztatás" error="A cellába pontosan 11 számot kell írni,valamint 0-val nem kezdődhet az adószám." promptTitle="Információ" prompt="A cellába csak is 11 karakter írható be!" sqref="C13:F13">
      <formula1>11</formula1>
      <formula2>11</formula2>
    </dataValidation>
    <dataValidation type="list" allowBlank="1" showErrorMessage="1" errorTitle="Tájékoztatás" error="Csak hiánypótlás esetén töltendő ki!" sqref="A3:B3">
      <formula1>"Kifizetési kérelem, Hiánypótlás"</formula1>
    </dataValidation>
    <dataValidation type="list" allowBlank="1" showInputMessage="1" showErrorMessage="1" sqref="D9">
      <formula1>"2013."</formula1>
    </dataValidation>
    <dataValidation type="date" allowBlank="1" showInputMessage="1" showErrorMessage="1" errorTitle="Tájékoztatás" error="A beírt dátum 2012.01.01 és 2014.12.31 közé kell, hogy essen._x000a__x000a_Kattintson a Mégse gombra és adja meg a helyes értéket." sqref="B96">
      <formula1>40909</formula1>
      <formula2>42004</formula2>
    </dataValidation>
    <dataValidation type="date" allowBlank="1" showInputMessage="1" showErrorMessage="1" errorTitle="Tájékoztatás" error="A beírt dátum 2013.01.01 és 2014.12.31 közé kell, hogy essen._x000a__x000a_Kattintson a Mégse gombra és adja meg a helyes értéket." sqref="B95 B97:B100">
      <formula1>41275</formula1>
      <formula2>42004</formula2>
    </dataValidation>
    <dataValidation type="list" allowBlank="1" showInputMessage="1" showErrorMessage="1" error="Kérjük a megfelelő választ kiválasztani!" sqref="E19">
      <formula1>"IGEN, NEM"</formula1>
    </dataValidation>
    <dataValidation type="list" allowBlank="1" showInputMessage="1" showErrorMessage="1" sqref="F9">
      <formula1>"1.-6.,1.-7.,1.-8.,1.,2.,3.,4.,5.,6.,7.,8.,9.,10.,11.,12., LEHÍVOTT"</formula1>
    </dataValidation>
  </dataValidations>
  <printOptions horizontalCentered="1"/>
  <pageMargins left="0.70866141732283472" right="0.70866141732283472" top="0.74803149606299213" bottom="0.74803149606299213" header="0.31496062992125984" footer="0.31496062992125984"/>
  <pageSetup paperSize="9" scale="32" orientation="portrait" r:id="rId1"/>
  <headerFooter>
    <oddFooter>&amp;LKüldendő: OHÜ ORSZÁGOS HULLADÉKGAZDÁLKODÁSI ÜGYNÖKSÉG NONPROFIT KORLÁTOLT FELELŐSSÉGŰ TÁRSASÁG
 Levelezési cím: 1380 Budapest, Pf.:1172
E-mail cím: elektronika@ohukft.hu</oddFooter>
  </headerFooter>
  <rowBreaks count="1" manualBreakCount="1">
    <brk id="73" max="7" man="1"/>
  </rowBreaks>
  <colBreaks count="1" manualBreakCount="1">
    <brk id="7" max="100"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unka8">
    <tabColor rgb="FFFF0000"/>
  </sheetPr>
  <dimension ref="A1:T93"/>
  <sheetViews>
    <sheetView topLeftCell="A13" workbookViewId="0">
      <selection activeCell="M27" sqref="M27:M34"/>
    </sheetView>
  </sheetViews>
  <sheetFormatPr defaultRowHeight="15" x14ac:dyDescent="0.25"/>
  <cols>
    <col min="1" max="1" width="23.85546875" style="35" customWidth="1"/>
    <col min="2" max="2" width="33" customWidth="1"/>
    <col min="4" max="4" width="12.28515625" customWidth="1"/>
    <col min="5" max="5" width="13.42578125" style="83" customWidth="1"/>
    <col min="6" max="7" width="10.5703125" style="83" customWidth="1"/>
    <col min="8" max="8" width="10.5703125" customWidth="1"/>
    <col min="9" max="9" width="32.140625" customWidth="1"/>
    <col min="10" max="14" width="10.5703125" customWidth="1"/>
    <col min="17" max="17" width="13.85546875" style="375" customWidth="1"/>
    <col min="18" max="18" width="11" customWidth="1"/>
    <col min="19" max="19" width="14.28515625" customWidth="1"/>
    <col min="20" max="20" width="12.85546875" customWidth="1"/>
  </cols>
  <sheetData>
    <row r="1" spans="1:20" x14ac:dyDescent="0.25">
      <c r="A1" s="35">
        <v>900</v>
      </c>
      <c r="B1" t="s">
        <v>335</v>
      </c>
      <c r="E1"/>
      <c r="F1"/>
      <c r="G1"/>
    </row>
    <row r="2" spans="1:20" x14ac:dyDescent="0.25">
      <c r="A2" s="35" t="s">
        <v>336</v>
      </c>
      <c r="B2" t="s">
        <v>337</v>
      </c>
      <c r="E2"/>
      <c r="F2"/>
      <c r="G2"/>
    </row>
    <row r="3" spans="1:20" x14ac:dyDescent="0.25">
      <c r="A3" s="35" t="s">
        <v>338</v>
      </c>
      <c r="B3" t="s">
        <v>339</v>
      </c>
      <c r="E3"/>
      <c r="F3"/>
      <c r="G3"/>
    </row>
    <row r="4" spans="1:20" x14ac:dyDescent="0.25">
      <c r="A4" s="35" t="s">
        <v>340</v>
      </c>
      <c r="B4" t="s">
        <v>341</v>
      </c>
      <c r="E4"/>
      <c r="F4"/>
      <c r="G4"/>
    </row>
    <row r="5" spans="1:20" ht="15.75" x14ac:dyDescent="0.25">
      <c r="A5" s="35">
        <v>100</v>
      </c>
      <c r="B5" t="s">
        <v>342</v>
      </c>
      <c r="E5"/>
      <c r="F5"/>
      <c r="G5"/>
      <c r="N5" s="36">
        <v>310</v>
      </c>
    </row>
    <row r="6" spans="1:20" ht="15.75" x14ac:dyDescent="0.25">
      <c r="A6" s="35">
        <v>101</v>
      </c>
      <c r="B6" t="s">
        <v>343</v>
      </c>
      <c r="E6"/>
      <c r="F6"/>
      <c r="G6"/>
      <c r="N6" s="37">
        <v>320</v>
      </c>
    </row>
    <row r="7" spans="1:20" ht="15.75" x14ac:dyDescent="0.25">
      <c r="A7" s="35">
        <v>102</v>
      </c>
      <c r="B7" t="s">
        <v>344</v>
      </c>
      <c r="E7"/>
      <c r="F7"/>
      <c r="G7"/>
      <c r="L7" s="39">
        <v>101013012</v>
      </c>
      <c r="N7" s="37">
        <v>410</v>
      </c>
    </row>
    <row r="8" spans="1:20" ht="15.75" x14ac:dyDescent="0.25">
      <c r="A8" s="35">
        <v>200</v>
      </c>
      <c r="B8" t="s">
        <v>345</v>
      </c>
      <c r="E8"/>
      <c r="F8"/>
      <c r="G8"/>
      <c r="L8" s="39">
        <v>210013012</v>
      </c>
      <c r="N8" s="37">
        <v>411</v>
      </c>
      <c r="S8">
        <v>1</v>
      </c>
      <c r="T8">
        <v>2</v>
      </c>
    </row>
    <row r="9" spans="1:20" ht="15.75" x14ac:dyDescent="0.25">
      <c r="A9" s="35">
        <v>300</v>
      </c>
      <c r="B9" t="s">
        <v>346</v>
      </c>
      <c r="E9"/>
      <c r="F9"/>
      <c r="G9"/>
      <c r="L9" s="39">
        <v>101023012</v>
      </c>
      <c r="N9" s="37">
        <v>412</v>
      </c>
      <c r="R9">
        <v>101013012</v>
      </c>
    </row>
    <row r="10" spans="1:20" ht="15.75" x14ac:dyDescent="0.25">
      <c r="A10" s="35">
        <v>310</v>
      </c>
      <c r="B10" t="s">
        <v>347</v>
      </c>
      <c r="E10"/>
      <c r="F10"/>
      <c r="G10"/>
      <c r="L10" s="39">
        <v>210023012</v>
      </c>
      <c r="N10" s="37">
        <v>413</v>
      </c>
      <c r="R10">
        <v>210013012</v>
      </c>
    </row>
    <row r="11" spans="1:20" ht="15.75" x14ac:dyDescent="0.25">
      <c r="A11" s="35">
        <v>320</v>
      </c>
      <c r="B11" t="s">
        <v>348</v>
      </c>
      <c r="E11"/>
      <c r="F11"/>
      <c r="G11"/>
      <c r="N11" s="37">
        <v>414</v>
      </c>
      <c r="R11">
        <v>101023012</v>
      </c>
    </row>
    <row r="12" spans="1:20" ht="15.75" x14ac:dyDescent="0.25">
      <c r="A12" s="35">
        <v>400</v>
      </c>
      <c r="B12" t="s">
        <v>349</v>
      </c>
      <c r="E12"/>
      <c r="F12"/>
      <c r="G12"/>
      <c r="N12" s="37">
        <v>420</v>
      </c>
      <c r="R12">
        <v>210023012</v>
      </c>
    </row>
    <row r="13" spans="1:20" ht="15.75" x14ac:dyDescent="0.25">
      <c r="A13" s="35">
        <v>410</v>
      </c>
      <c r="B13" t="s">
        <v>350</v>
      </c>
      <c r="E13"/>
      <c r="F13"/>
      <c r="G13"/>
      <c r="L13" t="s">
        <v>376</v>
      </c>
      <c r="N13" s="37">
        <v>421</v>
      </c>
    </row>
    <row r="14" spans="1:20" ht="15.75" x14ac:dyDescent="0.25">
      <c r="A14" s="35">
        <v>411</v>
      </c>
      <c r="B14" t="s">
        <v>351</v>
      </c>
      <c r="E14"/>
      <c r="F14"/>
      <c r="G14"/>
      <c r="L14" t="s">
        <v>377</v>
      </c>
      <c r="N14" s="37">
        <v>422</v>
      </c>
    </row>
    <row r="15" spans="1:20" ht="15.75" x14ac:dyDescent="0.25">
      <c r="A15" s="35">
        <v>412</v>
      </c>
      <c r="B15" t="s">
        <v>352</v>
      </c>
      <c r="E15"/>
      <c r="F15"/>
      <c r="G15"/>
      <c r="L15" t="s">
        <v>378</v>
      </c>
      <c r="N15" s="37">
        <v>430</v>
      </c>
    </row>
    <row r="16" spans="1:20" ht="15.75" x14ac:dyDescent="0.25">
      <c r="A16" s="35">
        <v>413</v>
      </c>
      <c r="B16" t="s">
        <v>353</v>
      </c>
      <c r="E16"/>
      <c r="F16"/>
      <c r="G16"/>
      <c r="L16" t="s">
        <v>379</v>
      </c>
      <c r="N16" s="37">
        <v>510</v>
      </c>
    </row>
    <row r="17" spans="1:17" ht="15.75" x14ac:dyDescent="0.25">
      <c r="A17" s="35">
        <v>414</v>
      </c>
      <c r="B17" t="s">
        <v>354</v>
      </c>
      <c r="E17"/>
      <c r="F17"/>
      <c r="G17"/>
      <c r="N17" s="37">
        <v>520</v>
      </c>
    </row>
    <row r="18" spans="1:17" ht="15.75" x14ac:dyDescent="0.25">
      <c r="A18" s="35">
        <v>420</v>
      </c>
      <c r="B18" t="s">
        <v>355</v>
      </c>
      <c r="E18"/>
      <c r="F18"/>
      <c r="G18"/>
      <c r="N18" s="37"/>
    </row>
    <row r="19" spans="1:17" ht="15.75" x14ac:dyDescent="0.25">
      <c r="A19" s="35">
        <v>421</v>
      </c>
      <c r="B19" t="s">
        <v>356</v>
      </c>
      <c r="E19"/>
      <c r="F19"/>
      <c r="G19"/>
      <c r="N19" s="37"/>
    </row>
    <row r="20" spans="1:17" ht="15.75" x14ac:dyDescent="0.25">
      <c r="A20" s="35">
        <v>422</v>
      </c>
      <c r="B20" t="s">
        <v>357</v>
      </c>
      <c r="E20"/>
      <c r="F20"/>
      <c r="G20"/>
      <c r="N20" s="37"/>
    </row>
    <row r="21" spans="1:17" ht="15.75" x14ac:dyDescent="0.25">
      <c r="A21" s="35">
        <v>430</v>
      </c>
      <c r="B21" t="s">
        <v>358</v>
      </c>
      <c r="E21"/>
      <c r="F21"/>
      <c r="G21"/>
      <c r="N21" s="37"/>
    </row>
    <row r="22" spans="1:17" ht="15.75" x14ac:dyDescent="0.25">
      <c r="A22" s="35">
        <v>500</v>
      </c>
      <c r="B22" t="s">
        <v>359</v>
      </c>
      <c r="E22"/>
      <c r="F22"/>
      <c r="G22"/>
      <c r="N22" s="37"/>
    </row>
    <row r="23" spans="1:17" ht="15.75" x14ac:dyDescent="0.25">
      <c r="A23" s="35">
        <v>510</v>
      </c>
      <c r="B23" t="s">
        <v>360</v>
      </c>
      <c r="E23"/>
      <c r="F23"/>
      <c r="G23"/>
      <c r="N23" s="37"/>
    </row>
    <row r="24" spans="1:17" ht="15.75" x14ac:dyDescent="0.25">
      <c r="A24" s="35">
        <v>520</v>
      </c>
      <c r="B24" t="s">
        <v>361</v>
      </c>
      <c r="E24"/>
      <c r="F24"/>
      <c r="G24"/>
      <c r="N24" s="37"/>
    </row>
    <row r="25" spans="1:17" ht="15.75" x14ac:dyDescent="0.25">
      <c r="A25" s="35">
        <v>530</v>
      </c>
      <c r="B25" t="s">
        <v>362</v>
      </c>
      <c r="E25"/>
      <c r="F25"/>
      <c r="G25"/>
      <c r="N25" s="37"/>
    </row>
    <row r="26" spans="1:17" ht="15.75" x14ac:dyDescent="0.25">
      <c r="A26" s="467" t="s">
        <v>3302</v>
      </c>
      <c r="B26" s="467" t="s">
        <v>3486</v>
      </c>
      <c r="C26" s="467" t="s">
        <v>3487</v>
      </c>
      <c r="E26" s="467" t="s">
        <v>3487</v>
      </c>
      <c r="F26" s="467" t="s">
        <v>3488</v>
      </c>
      <c r="G26"/>
      <c r="N26" s="37"/>
    </row>
    <row r="27" spans="1:17" x14ac:dyDescent="0.25">
      <c r="A27" s="35" t="s">
        <v>3333</v>
      </c>
      <c r="B27" t="s">
        <v>3307</v>
      </c>
      <c r="C27" s="83">
        <v>101</v>
      </c>
      <c r="D27" s="465"/>
      <c r="E27" t="e">
        <f>'1. tábl. Begyűjtő-Előkezelő'!I13</f>
        <v>#N/A</v>
      </c>
      <c r="F27">
        <v>2013</v>
      </c>
      <c r="G27"/>
      <c r="H27" s="35" t="s">
        <v>3341</v>
      </c>
      <c r="I27" t="s">
        <v>3307</v>
      </c>
      <c r="J27">
        <v>101</v>
      </c>
      <c r="L27">
        <v>101</v>
      </c>
      <c r="M27" s="83" t="s">
        <v>3307</v>
      </c>
      <c r="Q27" s="675" t="s">
        <v>3307</v>
      </c>
    </row>
    <row r="28" spans="1:17" ht="15" customHeight="1" x14ac:dyDescent="0.25">
      <c r="A28" s="35" t="s">
        <v>3334</v>
      </c>
      <c r="B28" t="s">
        <v>3307</v>
      </c>
      <c r="C28" s="83">
        <v>101</v>
      </c>
      <c r="D28" s="465"/>
      <c r="E28"/>
      <c r="F28"/>
      <c r="G28"/>
      <c r="H28" s="35" t="s">
        <v>3342</v>
      </c>
      <c r="I28" t="s">
        <v>3307</v>
      </c>
      <c r="J28">
        <v>101</v>
      </c>
      <c r="L28">
        <v>102</v>
      </c>
      <c r="M28" s="83" t="s">
        <v>3314</v>
      </c>
      <c r="Q28" s="675"/>
    </row>
    <row r="29" spans="1:17" ht="15" customHeight="1" x14ac:dyDescent="0.25">
      <c r="A29" s="35" t="s">
        <v>3335</v>
      </c>
      <c r="B29" t="s">
        <v>3307</v>
      </c>
      <c r="C29" s="83">
        <v>101</v>
      </c>
      <c r="D29" s="465"/>
      <c r="E29" s="467" t="s">
        <v>3302</v>
      </c>
      <c r="F29" s="467" t="s">
        <v>3486</v>
      </c>
      <c r="G29" s="467" t="s">
        <v>3487</v>
      </c>
      <c r="H29" s="35" t="s">
        <v>3343</v>
      </c>
      <c r="I29" t="s">
        <v>3311</v>
      </c>
      <c r="J29">
        <v>101</v>
      </c>
      <c r="L29">
        <v>103.10899999999999</v>
      </c>
      <c r="M29" s="83" t="s">
        <v>3316</v>
      </c>
      <c r="Q29" s="675" t="s">
        <v>3314</v>
      </c>
    </row>
    <row r="30" spans="1:17" ht="15" customHeight="1" x14ac:dyDescent="0.25">
      <c r="A30" s="35" t="s">
        <v>3336</v>
      </c>
      <c r="B30" t="s">
        <v>3307</v>
      </c>
      <c r="C30" s="83">
        <v>101</v>
      </c>
      <c r="D30" s="465"/>
      <c r="E30" s="35"/>
      <c r="H30" s="35" t="s">
        <v>3344</v>
      </c>
      <c r="I30" t="s">
        <v>3311</v>
      </c>
      <c r="J30">
        <v>101</v>
      </c>
      <c r="L30">
        <v>104</v>
      </c>
      <c r="M30" s="83" t="s">
        <v>3318</v>
      </c>
      <c r="Q30" s="675"/>
    </row>
    <row r="31" spans="1:17" ht="15" customHeight="1" x14ac:dyDescent="0.25">
      <c r="A31" s="35" t="s">
        <v>3337</v>
      </c>
      <c r="B31" t="s">
        <v>3311</v>
      </c>
      <c r="C31" s="83">
        <v>101</v>
      </c>
      <c r="D31" s="465"/>
      <c r="E31" s="35"/>
      <c r="H31" s="35" t="s">
        <v>3257</v>
      </c>
      <c r="I31" t="s">
        <v>3314</v>
      </c>
      <c r="J31">
        <v>102</v>
      </c>
      <c r="L31">
        <v>105</v>
      </c>
      <c r="M31" s="83" t="s">
        <v>3321</v>
      </c>
      <c r="Q31" s="675" t="s">
        <v>3316</v>
      </c>
    </row>
    <row r="32" spans="1:17" ht="15" customHeight="1" x14ac:dyDescent="0.25">
      <c r="A32" s="35" t="s">
        <v>3338</v>
      </c>
      <c r="B32" t="s">
        <v>3311</v>
      </c>
      <c r="C32">
        <v>101</v>
      </c>
      <c r="D32" s="465"/>
      <c r="E32" s="35"/>
      <c r="H32" s="35" t="s">
        <v>3258</v>
      </c>
      <c r="I32" t="s">
        <v>3314</v>
      </c>
      <c r="J32">
        <v>102</v>
      </c>
      <c r="L32">
        <v>106</v>
      </c>
      <c r="M32" s="83" t="s">
        <v>3324</v>
      </c>
      <c r="Q32" s="675"/>
    </row>
    <row r="33" spans="1:17" ht="15" customHeight="1" x14ac:dyDescent="0.25">
      <c r="A33" s="35" t="s">
        <v>3339</v>
      </c>
      <c r="B33" t="s">
        <v>3311</v>
      </c>
      <c r="C33">
        <v>101</v>
      </c>
      <c r="D33" s="465"/>
      <c r="E33" s="35"/>
      <c r="H33" s="35" t="s">
        <v>3259</v>
      </c>
      <c r="I33" t="s">
        <v>3315</v>
      </c>
      <c r="J33">
        <v>102</v>
      </c>
      <c r="L33">
        <v>107</v>
      </c>
      <c r="M33" s="83" t="s">
        <v>3327</v>
      </c>
      <c r="Q33" s="675" t="s">
        <v>3318</v>
      </c>
    </row>
    <row r="34" spans="1:17" ht="15" customHeight="1" x14ac:dyDescent="0.25">
      <c r="A34" s="35" t="s">
        <v>3340</v>
      </c>
      <c r="B34" t="s">
        <v>3311</v>
      </c>
      <c r="C34">
        <v>101</v>
      </c>
      <c r="D34" s="465"/>
      <c r="E34" s="35"/>
      <c r="H34" s="35" t="s">
        <v>3260</v>
      </c>
      <c r="I34" t="s">
        <v>3315</v>
      </c>
      <c r="J34">
        <v>102</v>
      </c>
      <c r="L34">
        <v>108</v>
      </c>
      <c r="M34" s="83" t="s">
        <v>3329</v>
      </c>
      <c r="Q34" s="675"/>
    </row>
    <row r="35" spans="1:17" x14ac:dyDescent="0.25">
      <c r="A35" s="35" t="s">
        <v>3345</v>
      </c>
      <c r="B35" t="s">
        <v>3314</v>
      </c>
      <c r="C35">
        <v>102</v>
      </c>
      <c r="D35" s="465"/>
      <c r="E35" s="35"/>
      <c r="H35" s="35" t="s">
        <v>3361</v>
      </c>
      <c r="I35" t="s">
        <v>3316</v>
      </c>
      <c r="J35">
        <v>103.10899999999999</v>
      </c>
      <c r="Q35" s="675" t="s">
        <v>3321</v>
      </c>
    </row>
    <row r="36" spans="1:17" x14ac:dyDescent="0.25">
      <c r="A36" s="35" t="s">
        <v>3346</v>
      </c>
      <c r="B36" t="s">
        <v>3314</v>
      </c>
      <c r="C36">
        <v>102</v>
      </c>
      <c r="D36" s="465"/>
      <c r="E36" s="35"/>
      <c r="H36" s="35" t="s">
        <v>3362</v>
      </c>
      <c r="I36" t="s">
        <v>3316</v>
      </c>
      <c r="J36" s="83">
        <v>103.10899999999999</v>
      </c>
      <c r="Q36" s="675"/>
    </row>
    <row r="37" spans="1:17" x14ac:dyDescent="0.25">
      <c r="A37" s="35" t="s">
        <v>3347</v>
      </c>
      <c r="B37" t="s">
        <v>3314</v>
      </c>
      <c r="C37">
        <v>102</v>
      </c>
      <c r="D37" s="465"/>
      <c r="E37" s="35"/>
      <c r="H37" s="35" t="s">
        <v>3363</v>
      </c>
      <c r="I37" t="s">
        <v>3317</v>
      </c>
      <c r="J37" s="83">
        <v>103.10899999999999</v>
      </c>
      <c r="Q37" s="675" t="s">
        <v>3324</v>
      </c>
    </row>
    <row r="38" spans="1:17" x14ac:dyDescent="0.25">
      <c r="A38" s="35" t="s">
        <v>3348</v>
      </c>
      <c r="B38" t="s">
        <v>3314</v>
      </c>
      <c r="C38">
        <v>102</v>
      </c>
      <c r="D38" s="465"/>
      <c r="E38" s="35"/>
      <c r="H38" s="35" t="s">
        <v>3364</v>
      </c>
      <c r="I38" t="s">
        <v>3317</v>
      </c>
      <c r="J38" s="83">
        <v>103.10899999999999</v>
      </c>
      <c r="Q38" s="675"/>
    </row>
    <row r="39" spans="1:17" x14ac:dyDescent="0.25">
      <c r="A39" s="35" t="s">
        <v>3349</v>
      </c>
      <c r="B39" t="s">
        <v>3315</v>
      </c>
      <c r="C39">
        <v>102</v>
      </c>
      <c r="D39" s="465"/>
      <c r="E39" s="35"/>
      <c r="H39" s="35" t="s">
        <v>3373</v>
      </c>
      <c r="I39" t="s">
        <v>3318</v>
      </c>
      <c r="J39">
        <v>104</v>
      </c>
      <c r="Q39" s="675" t="s">
        <v>3327</v>
      </c>
    </row>
    <row r="40" spans="1:17" x14ac:dyDescent="0.25">
      <c r="A40" s="35" t="s">
        <v>3350</v>
      </c>
      <c r="B40" t="s">
        <v>3315</v>
      </c>
      <c r="C40">
        <v>102</v>
      </c>
      <c r="D40" s="465"/>
      <c r="E40" s="35"/>
      <c r="H40" s="35" t="s">
        <v>3374</v>
      </c>
      <c r="I40" t="s">
        <v>3318</v>
      </c>
      <c r="J40">
        <v>104</v>
      </c>
      <c r="Q40" s="675"/>
    </row>
    <row r="41" spans="1:17" x14ac:dyDescent="0.25">
      <c r="A41" s="35" t="s">
        <v>3351</v>
      </c>
      <c r="B41" t="s">
        <v>3315</v>
      </c>
      <c r="C41">
        <v>102</v>
      </c>
      <c r="D41" s="465"/>
      <c r="E41" s="35"/>
      <c r="H41" s="35" t="s">
        <v>3375</v>
      </c>
      <c r="I41" t="s">
        <v>3319</v>
      </c>
      <c r="J41">
        <v>104</v>
      </c>
      <c r="Q41" s="675" t="s">
        <v>3329</v>
      </c>
    </row>
    <row r="42" spans="1:17" x14ac:dyDescent="0.25">
      <c r="A42" s="35" t="s">
        <v>3352</v>
      </c>
      <c r="B42" t="s">
        <v>3315</v>
      </c>
      <c r="C42">
        <v>102</v>
      </c>
      <c r="D42" s="465"/>
      <c r="E42" s="35"/>
      <c r="H42" s="35" t="s">
        <v>3376</v>
      </c>
      <c r="I42" t="s">
        <v>3320</v>
      </c>
      <c r="J42">
        <v>104</v>
      </c>
      <c r="Q42" s="675"/>
    </row>
    <row r="43" spans="1:17" x14ac:dyDescent="0.25">
      <c r="A43" s="35" t="s">
        <v>3353</v>
      </c>
      <c r="B43" t="s">
        <v>3316</v>
      </c>
      <c r="C43">
        <v>103.10899999999999</v>
      </c>
      <c r="D43" s="465"/>
      <c r="E43" s="35"/>
      <c r="H43" s="35" t="s">
        <v>3385</v>
      </c>
      <c r="I43" t="s">
        <v>3321</v>
      </c>
      <c r="J43">
        <v>105</v>
      </c>
    </row>
    <row r="44" spans="1:17" x14ac:dyDescent="0.25">
      <c r="A44" s="35" t="s">
        <v>3354</v>
      </c>
      <c r="B44" t="s">
        <v>3316</v>
      </c>
      <c r="C44" s="83">
        <v>103.10899999999999</v>
      </c>
      <c r="D44" s="465"/>
      <c r="E44" s="35"/>
      <c r="H44" s="35" t="s">
        <v>3386</v>
      </c>
      <c r="I44" t="s">
        <v>3321</v>
      </c>
      <c r="J44">
        <v>105</v>
      </c>
    </row>
    <row r="45" spans="1:17" x14ac:dyDescent="0.25">
      <c r="A45" s="35" t="s">
        <v>3355</v>
      </c>
      <c r="B45" t="s">
        <v>3316</v>
      </c>
      <c r="C45" s="83">
        <v>103.10899999999999</v>
      </c>
      <c r="D45" s="465"/>
      <c r="E45" s="35"/>
      <c r="H45" s="35" t="s">
        <v>3387</v>
      </c>
      <c r="I45" t="s">
        <v>3322</v>
      </c>
      <c r="J45">
        <v>105</v>
      </c>
    </row>
    <row r="46" spans="1:17" x14ac:dyDescent="0.25">
      <c r="A46" s="35" t="s">
        <v>3356</v>
      </c>
      <c r="B46" t="s">
        <v>3316</v>
      </c>
      <c r="C46" s="83">
        <v>103.10899999999999</v>
      </c>
      <c r="D46" s="465"/>
      <c r="E46" s="35"/>
      <c r="H46" s="35" t="s">
        <v>3388</v>
      </c>
      <c r="I46" t="s">
        <v>3323</v>
      </c>
      <c r="J46">
        <v>105</v>
      </c>
    </row>
    <row r="47" spans="1:17" x14ac:dyDescent="0.25">
      <c r="A47" s="35" t="s">
        <v>3357</v>
      </c>
      <c r="B47" t="s">
        <v>3317</v>
      </c>
      <c r="C47" s="83">
        <v>103.10899999999999</v>
      </c>
      <c r="D47" s="465"/>
      <c r="E47" s="35"/>
      <c r="H47" s="35" t="s">
        <v>3397</v>
      </c>
      <c r="I47" t="s">
        <v>3324</v>
      </c>
      <c r="J47">
        <v>106</v>
      </c>
    </row>
    <row r="48" spans="1:17" x14ac:dyDescent="0.25">
      <c r="A48" s="35" t="s">
        <v>3358</v>
      </c>
      <c r="B48" t="s">
        <v>3317</v>
      </c>
      <c r="C48" s="83">
        <v>103.10899999999999</v>
      </c>
      <c r="D48" s="465"/>
      <c r="E48" s="35"/>
      <c r="H48" s="35" t="s">
        <v>3398</v>
      </c>
      <c r="I48" t="s">
        <v>3326</v>
      </c>
      <c r="J48">
        <v>106</v>
      </c>
    </row>
    <row r="49" spans="1:15" x14ac:dyDescent="0.25">
      <c r="A49" s="35" t="s">
        <v>3359</v>
      </c>
      <c r="B49" t="s">
        <v>3317</v>
      </c>
      <c r="C49" s="83">
        <v>103.10899999999999</v>
      </c>
      <c r="D49" s="465"/>
      <c r="E49" s="35"/>
      <c r="H49" s="35" t="s">
        <v>3399</v>
      </c>
      <c r="I49" t="s">
        <v>3325</v>
      </c>
      <c r="J49">
        <v>106</v>
      </c>
    </row>
    <row r="50" spans="1:15" x14ac:dyDescent="0.25">
      <c r="A50" s="35" t="s">
        <v>3360</v>
      </c>
      <c r="B50" t="s">
        <v>3317</v>
      </c>
      <c r="C50" s="83">
        <v>103.10899999999999</v>
      </c>
      <c r="D50" s="465"/>
      <c r="E50" s="35"/>
      <c r="H50" s="35" t="s">
        <v>3400</v>
      </c>
      <c r="I50" t="s">
        <v>3325</v>
      </c>
      <c r="J50">
        <v>106</v>
      </c>
    </row>
    <row r="51" spans="1:15" x14ac:dyDescent="0.25">
      <c r="A51" s="35" t="s">
        <v>3365</v>
      </c>
      <c r="B51" t="s">
        <v>3318</v>
      </c>
      <c r="C51">
        <v>104</v>
      </c>
      <c r="D51" s="465"/>
      <c r="E51" s="35"/>
      <c r="H51" s="35" t="s">
        <v>3409</v>
      </c>
      <c r="I51" t="s">
        <v>3327</v>
      </c>
      <c r="J51">
        <v>107</v>
      </c>
    </row>
    <row r="52" spans="1:15" x14ac:dyDescent="0.25">
      <c r="A52" s="35" t="s">
        <v>3366</v>
      </c>
      <c r="B52" t="s">
        <v>3318</v>
      </c>
      <c r="C52">
        <v>104</v>
      </c>
      <c r="D52" s="465"/>
      <c r="E52" s="35"/>
      <c r="H52" s="35" t="s">
        <v>3410</v>
      </c>
      <c r="I52" t="s">
        <v>3327</v>
      </c>
      <c r="J52">
        <v>107</v>
      </c>
    </row>
    <row r="53" spans="1:15" x14ac:dyDescent="0.25">
      <c r="A53" s="35" t="s">
        <v>3367</v>
      </c>
      <c r="B53" t="s">
        <v>3318</v>
      </c>
      <c r="C53" s="83">
        <v>104</v>
      </c>
      <c r="D53" s="465"/>
      <c r="E53" s="35"/>
      <c r="H53" s="35" t="s">
        <v>3411</v>
      </c>
      <c r="I53" t="s">
        <v>3328</v>
      </c>
      <c r="J53">
        <v>107</v>
      </c>
    </row>
    <row r="54" spans="1:15" x14ac:dyDescent="0.25">
      <c r="A54" s="35" t="s">
        <v>3368</v>
      </c>
      <c r="B54" t="s">
        <v>3318</v>
      </c>
      <c r="C54" s="83">
        <v>104</v>
      </c>
      <c r="D54" s="465"/>
      <c r="E54" s="35"/>
      <c r="H54" s="35" t="s">
        <v>3412</v>
      </c>
      <c r="I54" t="s">
        <v>3328</v>
      </c>
      <c r="J54">
        <v>107</v>
      </c>
    </row>
    <row r="55" spans="1:15" x14ac:dyDescent="0.25">
      <c r="A55" s="35" t="s">
        <v>3369</v>
      </c>
      <c r="B55" t="s">
        <v>3319</v>
      </c>
      <c r="C55" s="83">
        <v>104</v>
      </c>
      <c r="D55" s="465"/>
      <c r="E55" s="35"/>
      <c r="H55" s="35" t="s">
        <v>3421</v>
      </c>
      <c r="I55" t="s">
        <v>3329</v>
      </c>
      <c r="J55">
        <v>108</v>
      </c>
    </row>
    <row r="56" spans="1:15" x14ac:dyDescent="0.25">
      <c r="A56" s="35" t="s">
        <v>3370</v>
      </c>
      <c r="B56" t="s">
        <v>3319</v>
      </c>
      <c r="C56" s="83">
        <v>104</v>
      </c>
      <c r="D56" s="465"/>
      <c r="E56" s="35"/>
      <c r="H56" s="35" t="s">
        <v>3422</v>
      </c>
      <c r="I56" t="s">
        <v>3331</v>
      </c>
      <c r="J56">
        <v>108</v>
      </c>
    </row>
    <row r="57" spans="1:15" x14ac:dyDescent="0.25">
      <c r="A57" s="35" t="s">
        <v>3371</v>
      </c>
      <c r="B57" t="s">
        <v>3319</v>
      </c>
      <c r="C57" s="83">
        <v>104</v>
      </c>
      <c r="D57" s="465"/>
      <c r="E57" s="35"/>
      <c r="H57" s="35" t="s">
        <v>3423</v>
      </c>
      <c r="I57" t="s">
        <v>3330</v>
      </c>
      <c r="J57">
        <v>108</v>
      </c>
    </row>
    <row r="58" spans="1:15" x14ac:dyDescent="0.25">
      <c r="A58" s="35" t="s">
        <v>3372</v>
      </c>
      <c r="B58" t="s">
        <v>3319</v>
      </c>
      <c r="C58" s="83">
        <v>104</v>
      </c>
      <c r="D58" s="465"/>
      <c r="E58" s="35"/>
      <c r="H58" s="35" t="s">
        <v>3424</v>
      </c>
      <c r="I58" t="s">
        <v>3330</v>
      </c>
      <c r="J58">
        <v>108</v>
      </c>
    </row>
    <row r="59" spans="1:15" x14ac:dyDescent="0.25">
      <c r="A59" s="35" t="s">
        <v>3377</v>
      </c>
      <c r="B59" t="s">
        <v>3321</v>
      </c>
      <c r="C59">
        <v>105</v>
      </c>
      <c r="D59" s="465"/>
      <c r="E59" s="35"/>
    </row>
    <row r="60" spans="1:15" x14ac:dyDescent="0.25">
      <c r="A60" s="35" t="s">
        <v>3378</v>
      </c>
      <c r="B60" t="s">
        <v>3321</v>
      </c>
      <c r="C60">
        <v>105</v>
      </c>
      <c r="D60" s="465"/>
      <c r="E60" s="83">
        <v>101</v>
      </c>
      <c r="F60" s="476" t="s">
        <v>3496</v>
      </c>
      <c r="G60" s="35" t="s">
        <v>3333</v>
      </c>
      <c r="H60" s="35" t="s">
        <v>3334</v>
      </c>
      <c r="I60" s="35" t="s">
        <v>3335</v>
      </c>
      <c r="J60" s="35" t="s">
        <v>3336</v>
      </c>
      <c r="K60" s="35" t="s">
        <v>3337</v>
      </c>
      <c r="L60" s="35" t="s">
        <v>3338</v>
      </c>
      <c r="M60" s="35" t="s">
        <v>3339</v>
      </c>
      <c r="N60" s="35" t="s">
        <v>3340</v>
      </c>
      <c r="O60" s="476" t="s">
        <v>3496</v>
      </c>
    </row>
    <row r="61" spans="1:15" x14ac:dyDescent="0.25">
      <c r="A61" s="35" t="s">
        <v>3379</v>
      </c>
      <c r="B61" t="s">
        <v>3321</v>
      </c>
      <c r="C61">
        <v>105</v>
      </c>
      <c r="D61" s="465"/>
      <c r="E61" s="83">
        <v>102</v>
      </c>
      <c r="F61" s="477" t="s">
        <v>3489</v>
      </c>
      <c r="G61" s="35" t="s">
        <v>3345</v>
      </c>
      <c r="H61" s="35" t="s">
        <v>3346</v>
      </c>
      <c r="I61" s="35" t="s">
        <v>3347</v>
      </c>
      <c r="J61" s="35" t="s">
        <v>3348</v>
      </c>
      <c r="K61" s="35" t="s">
        <v>3349</v>
      </c>
      <c r="L61" s="35" t="s">
        <v>3350</v>
      </c>
      <c r="M61" s="35" t="s">
        <v>3351</v>
      </c>
      <c r="N61" s="35" t="s">
        <v>3352</v>
      </c>
    </row>
    <row r="62" spans="1:15" x14ac:dyDescent="0.25">
      <c r="A62" s="35" t="s">
        <v>3380</v>
      </c>
      <c r="B62" t="s">
        <v>3321</v>
      </c>
      <c r="C62">
        <v>105</v>
      </c>
      <c r="D62" s="465"/>
      <c r="E62" s="83">
        <v>103.10899999999999</v>
      </c>
      <c r="F62" s="477" t="s">
        <v>3490</v>
      </c>
      <c r="G62" s="35" t="s">
        <v>3353</v>
      </c>
      <c r="H62" s="35" t="s">
        <v>3354</v>
      </c>
      <c r="I62" s="35" t="s">
        <v>3355</v>
      </c>
      <c r="J62" s="35" t="s">
        <v>3356</v>
      </c>
      <c r="K62" s="35" t="s">
        <v>3357</v>
      </c>
      <c r="L62" s="35" t="s">
        <v>3358</v>
      </c>
      <c r="M62" s="35" t="s">
        <v>3359</v>
      </c>
      <c r="N62" s="35" t="s">
        <v>3360</v>
      </c>
    </row>
    <row r="63" spans="1:15" x14ac:dyDescent="0.25">
      <c r="A63" s="35" t="s">
        <v>3381</v>
      </c>
      <c r="B63" t="s">
        <v>3322</v>
      </c>
      <c r="C63">
        <v>105</v>
      </c>
      <c r="D63" s="465"/>
      <c r="E63" s="83">
        <v>104</v>
      </c>
      <c r="F63" s="477" t="s">
        <v>3492</v>
      </c>
      <c r="G63" s="35" t="s">
        <v>3365</v>
      </c>
      <c r="H63" s="35" t="s">
        <v>3366</v>
      </c>
      <c r="I63" s="35" t="s">
        <v>3367</v>
      </c>
      <c r="J63" s="35" t="s">
        <v>3368</v>
      </c>
      <c r="K63" s="35" t="s">
        <v>3369</v>
      </c>
      <c r="L63" s="35" t="s">
        <v>3370</v>
      </c>
      <c r="M63" s="35" t="s">
        <v>3371</v>
      </c>
      <c r="N63" s="35" t="s">
        <v>3372</v>
      </c>
    </row>
    <row r="64" spans="1:15" x14ac:dyDescent="0.25">
      <c r="A64" s="35" t="s">
        <v>3382</v>
      </c>
      <c r="B64" t="s">
        <v>3322</v>
      </c>
      <c r="C64">
        <v>105</v>
      </c>
      <c r="D64" s="465"/>
      <c r="E64" s="83">
        <v>105</v>
      </c>
      <c r="F64" s="477" t="s">
        <v>3491</v>
      </c>
      <c r="G64" s="35" t="s">
        <v>3377</v>
      </c>
      <c r="H64" s="35" t="s">
        <v>3378</v>
      </c>
      <c r="I64" s="35" t="s">
        <v>3379</v>
      </c>
      <c r="J64" s="35" t="s">
        <v>3380</v>
      </c>
      <c r="K64" s="35" t="s">
        <v>3381</v>
      </c>
      <c r="L64" s="35" t="s">
        <v>3382</v>
      </c>
      <c r="M64" s="35" t="s">
        <v>3383</v>
      </c>
      <c r="N64" s="35" t="s">
        <v>3384</v>
      </c>
    </row>
    <row r="65" spans="1:14" x14ac:dyDescent="0.25">
      <c r="A65" s="35" t="s">
        <v>3383</v>
      </c>
      <c r="B65" t="s">
        <v>3322</v>
      </c>
      <c r="C65" s="83">
        <v>105</v>
      </c>
      <c r="D65" s="465"/>
      <c r="E65" s="83">
        <v>106</v>
      </c>
      <c r="F65" s="477" t="s">
        <v>3493</v>
      </c>
      <c r="G65" s="35" t="s">
        <v>3389</v>
      </c>
      <c r="H65" s="35" t="s">
        <v>3390</v>
      </c>
      <c r="I65" s="35" t="s">
        <v>3391</v>
      </c>
      <c r="J65" s="35" t="s">
        <v>3392</v>
      </c>
      <c r="K65" s="35" t="s">
        <v>3393</v>
      </c>
      <c r="L65" s="35" t="s">
        <v>3394</v>
      </c>
      <c r="M65" s="35" t="s">
        <v>3395</v>
      </c>
      <c r="N65" s="35" t="s">
        <v>3396</v>
      </c>
    </row>
    <row r="66" spans="1:14" x14ac:dyDescent="0.25">
      <c r="A66" s="35" t="s">
        <v>3384</v>
      </c>
      <c r="B66" t="s">
        <v>3322</v>
      </c>
      <c r="C66" s="83">
        <v>105</v>
      </c>
      <c r="D66" s="465"/>
      <c r="E66" s="83">
        <v>107</v>
      </c>
      <c r="F66" s="477" t="s">
        <v>3494</v>
      </c>
      <c r="G66" s="35" t="s">
        <v>3401</v>
      </c>
      <c r="H66" s="35" t="s">
        <v>3402</v>
      </c>
      <c r="I66" s="35" t="s">
        <v>3403</v>
      </c>
      <c r="J66" s="35" t="s">
        <v>3404</v>
      </c>
      <c r="K66" s="35" t="s">
        <v>3405</v>
      </c>
      <c r="L66" s="35" t="s">
        <v>3406</v>
      </c>
      <c r="M66" s="35" t="s">
        <v>3407</v>
      </c>
      <c r="N66" s="35" t="s">
        <v>3408</v>
      </c>
    </row>
    <row r="67" spans="1:14" ht="15.75" thickBot="1" x14ac:dyDescent="0.3">
      <c r="A67" s="35" t="s">
        <v>3389</v>
      </c>
      <c r="B67" t="s">
        <v>3324</v>
      </c>
      <c r="C67">
        <v>106</v>
      </c>
      <c r="D67" s="465"/>
      <c r="E67" s="83">
        <v>108</v>
      </c>
      <c r="F67" s="478" t="s">
        <v>3495</v>
      </c>
      <c r="G67" s="35" t="s">
        <v>3413</v>
      </c>
      <c r="H67" s="35" t="s">
        <v>3414</v>
      </c>
      <c r="I67" s="35" t="s">
        <v>3415</v>
      </c>
      <c r="J67" s="35" t="s">
        <v>3416</v>
      </c>
      <c r="K67" s="35" t="s">
        <v>3417</v>
      </c>
      <c r="L67" s="35" t="s">
        <v>3418</v>
      </c>
      <c r="M67" s="35" t="s">
        <v>3419</v>
      </c>
      <c r="N67" s="35" t="s">
        <v>3420</v>
      </c>
    </row>
    <row r="68" spans="1:14" x14ac:dyDescent="0.25">
      <c r="A68" s="35" t="s">
        <v>3390</v>
      </c>
      <c r="B68" t="s">
        <v>3324</v>
      </c>
      <c r="C68">
        <v>106</v>
      </c>
      <c r="D68" s="465"/>
      <c r="E68" s="35"/>
    </row>
    <row r="69" spans="1:14" x14ac:dyDescent="0.25">
      <c r="A69" s="35" t="s">
        <v>3391</v>
      </c>
      <c r="B69" t="s">
        <v>3324</v>
      </c>
      <c r="C69">
        <v>106</v>
      </c>
      <c r="D69" s="465"/>
      <c r="E69" s="35"/>
    </row>
    <row r="70" spans="1:14" x14ac:dyDescent="0.25">
      <c r="A70" s="35" t="s">
        <v>3392</v>
      </c>
      <c r="B70" t="s">
        <v>3324</v>
      </c>
      <c r="C70">
        <v>106</v>
      </c>
      <c r="D70" s="465"/>
      <c r="E70" s="35"/>
    </row>
    <row r="71" spans="1:14" x14ac:dyDescent="0.25">
      <c r="A71" s="35" t="s">
        <v>3393</v>
      </c>
      <c r="B71" t="s">
        <v>3325</v>
      </c>
      <c r="C71">
        <v>106</v>
      </c>
      <c r="D71" s="465"/>
      <c r="E71" s="35"/>
    </row>
    <row r="72" spans="1:14" x14ac:dyDescent="0.25">
      <c r="A72" s="35" t="s">
        <v>3394</v>
      </c>
      <c r="B72" t="s">
        <v>3325</v>
      </c>
      <c r="C72" s="83">
        <v>106</v>
      </c>
      <c r="D72" s="465"/>
      <c r="E72" s="35"/>
    </row>
    <row r="73" spans="1:14" x14ac:dyDescent="0.25">
      <c r="A73" s="35" t="s">
        <v>3395</v>
      </c>
      <c r="B73" t="s">
        <v>3325</v>
      </c>
      <c r="C73" s="83">
        <v>106</v>
      </c>
      <c r="D73" s="465"/>
      <c r="E73" s="35"/>
    </row>
    <row r="74" spans="1:14" x14ac:dyDescent="0.25">
      <c r="A74" s="35" t="s">
        <v>3396</v>
      </c>
      <c r="B74" t="s">
        <v>3325</v>
      </c>
      <c r="C74" s="83">
        <v>106</v>
      </c>
      <c r="D74" s="465"/>
      <c r="E74" s="35"/>
    </row>
    <row r="75" spans="1:14" x14ac:dyDescent="0.25">
      <c r="A75" s="35" t="s">
        <v>3401</v>
      </c>
      <c r="B75" t="s">
        <v>3327</v>
      </c>
      <c r="C75">
        <v>107</v>
      </c>
      <c r="D75" s="465"/>
      <c r="E75" s="35"/>
    </row>
    <row r="76" spans="1:14" x14ac:dyDescent="0.25">
      <c r="A76" s="35" t="s">
        <v>3402</v>
      </c>
      <c r="B76" t="s">
        <v>3327</v>
      </c>
      <c r="C76">
        <v>107</v>
      </c>
      <c r="D76" s="465"/>
      <c r="E76" s="35"/>
    </row>
    <row r="77" spans="1:14" x14ac:dyDescent="0.25">
      <c r="A77" s="35" t="s">
        <v>3403</v>
      </c>
      <c r="B77" t="s">
        <v>3327</v>
      </c>
      <c r="C77">
        <v>107</v>
      </c>
      <c r="D77" s="465"/>
      <c r="E77" s="35"/>
    </row>
    <row r="78" spans="1:14" x14ac:dyDescent="0.25">
      <c r="A78" s="35" t="s">
        <v>3404</v>
      </c>
      <c r="B78" t="s">
        <v>3327</v>
      </c>
      <c r="C78">
        <v>107</v>
      </c>
      <c r="D78" s="465"/>
      <c r="E78" s="35"/>
    </row>
    <row r="79" spans="1:14" x14ac:dyDescent="0.25">
      <c r="A79" s="35" t="s">
        <v>3405</v>
      </c>
      <c r="B79" t="s">
        <v>3328</v>
      </c>
      <c r="C79">
        <v>107</v>
      </c>
      <c r="D79" s="465"/>
      <c r="E79" s="35"/>
    </row>
    <row r="80" spans="1:14" x14ac:dyDescent="0.25">
      <c r="A80" s="35" t="s">
        <v>3406</v>
      </c>
      <c r="B80" t="s">
        <v>3328</v>
      </c>
      <c r="C80">
        <v>107</v>
      </c>
      <c r="D80" s="465"/>
      <c r="E80" s="35"/>
    </row>
    <row r="81" spans="1:5" x14ac:dyDescent="0.25">
      <c r="A81" s="35" t="s">
        <v>3407</v>
      </c>
      <c r="B81" t="s">
        <v>3328</v>
      </c>
      <c r="C81">
        <v>107</v>
      </c>
      <c r="D81" s="465"/>
      <c r="E81" s="35"/>
    </row>
    <row r="82" spans="1:5" x14ac:dyDescent="0.25">
      <c r="A82" s="35" t="s">
        <v>3408</v>
      </c>
      <c r="B82" t="s">
        <v>3328</v>
      </c>
      <c r="C82">
        <v>107</v>
      </c>
      <c r="D82" s="465"/>
      <c r="E82" s="35"/>
    </row>
    <row r="83" spans="1:5" x14ac:dyDescent="0.25">
      <c r="A83" s="35" t="s">
        <v>3413</v>
      </c>
      <c r="B83" t="s">
        <v>3329</v>
      </c>
      <c r="C83">
        <v>108</v>
      </c>
      <c r="D83" s="465"/>
      <c r="E83" s="35"/>
    </row>
    <row r="84" spans="1:5" x14ac:dyDescent="0.25">
      <c r="A84" s="35" t="s">
        <v>3414</v>
      </c>
      <c r="B84" t="s">
        <v>3329</v>
      </c>
      <c r="C84">
        <v>108</v>
      </c>
      <c r="D84" s="465"/>
      <c r="E84" s="35"/>
    </row>
    <row r="85" spans="1:5" x14ac:dyDescent="0.25">
      <c r="A85" s="35" t="s">
        <v>3415</v>
      </c>
      <c r="B85" t="s">
        <v>3329</v>
      </c>
      <c r="C85">
        <v>108</v>
      </c>
      <c r="D85" s="465"/>
      <c r="E85" s="35"/>
    </row>
    <row r="86" spans="1:5" x14ac:dyDescent="0.25">
      <c r="A86" s="35" t="s">
        <v>3416</v>
      </c>
      <c r="B86" t="s">
        <v>3329</v>
      </c>
      <c r="C86">
        <v>108</v>
      </c>
      <c r="D86" s="465"/>
      <c r="E86" s="35"/>
    </row>
    <row r="87" spans="1:5" x14ac:dyDescent="0.25">
      <c r="A87" s="35" t="s">
        <v>3417</v>
      </c>
      <c r="B87" t="s">
        <v>3330</v>
      </c>
      <c r="C87">
        <v>108</v>
      </c>
      <c r="D87" s="465"/>
      <c r="E87" s="35"/>
    </row>
    <row r="88" spans="1:5" x14ac:dyDescent="0.25">
      <c r="A88" s="35" t="s">
        <v>3418</v>
      </c>
      <c r="B88" t="s">
        <v>3330</v>
      </c>
      <c r="C88">
        <v>108</v>
      </c>
      <c r="D88" s="465"/>
      <c r="E88" s="35"/>
    </row>
    <row r="89" spans="1:5" x14ac:dyDescent="0.25">
      <c r="A89" s="35" t="s">
        <v>3419</v>
      </c>
      <c r="B89" t="s">
        <v>3330</v>
      </c>
      <c r="C89">
        <v>108</v>
      </c>
      <c r="D89" s="465"/>
      <c r="E89" s="35"/>
    </row>
    <row r="90" spans="1:5" x14ac:dyDescent="0.25">
      <c r="A90" s="35" t="s">
        <v>3420</v>
      </c>
      <c r="B90" t="s">
        <v>3330</v>
      </c>
      <c r="C90">
        <v>108</v>
      </c>
      <c r="D90" s="465"/>
      <c r="E90" s="35"/>
    </row>
    <row r="91" spans="1:5" x14ac:dyDescent="0.25">
      <c r="E91" s="35"/>
    </row>
    <row r="92" spans="1:5" x14ac:dyDescent="0.25">
      <c r="E92" s="35"/>
    </row>
    <row r="93" spans="1:5" x14ac:dyDescent="0.25">
      <c r="E93" s="35"/>
    </row>
  </sheetData>
  <dataConsolidate>
    <dataRefs count="1">
      <dataRef ref="G60:N60" sheet="Munka1"/>
    </dataRefs>
  </dataConsolidate>
  <mergeCells count="8">
    <mergeCell ref="Q39:Q40"/>
    <mergeCell ref="Q41:Q42"/>
    <mergeCell ref="Q27:Q28"/>
    <mergeCell ref="Q29:Q30"/>
    <mergeCell ref="Q31:Q32"/>
    <mergeCell ref="Q33:Q34"/>
    <mergeCell ref="Q35:Q36"/>
    <mergeCell ref="Q37:Q3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2">
    <tabColor rgb="FF00B0F0"/>
    <pageSetUpPr fitToPage="1"/>
  </sheetPr>
  <dimension ref="A1:X3025"/>
  <sheetViews>
    <sheetView showGridLines="0" view="pageBreakPreview" zoomScale="27" zoomScaleNormal="25" zoomScaleSheetLayoutView="27" zoomScalePageLayoutView="25" workbookViewId="0">
      <selection activeCell="B13" sqref="B13"/>
    </sheetView>
  </sheetViews>
  <sheetFormatPr defaultColWidth="8.85546875" defaultRowHeight="26.25" x14ac:dyDescent="0.25"/>
  <cols>
    <col min="1" max="1" width="25.28515625" style="13" customWidth="1"/>
    <col min="2" max="2" width="30.28515625" style="13" customWidth="1"/>
    <col min="3" max="3" width="72.28515625" style="13" customWidth="1"/>
    <col min="4" max="4" width="48.5703125" style="13" customWidth="1"/>
    <col min="5" max="5" width="47.28515625" style="13" bestFit="1" customWidth="1"/>
    <col min="6" max="6" width="27.7109375" style="13" customWidth="1"/>
    <col min="7" max="7" width="31" style="13" customWidth="1"/>
    <col min="8" max="8" width="35" style="13" customWidth="1"/>
    <col min="9" max="9" width="26.85546875" style="13" customWidth="1"/>
    <col min="10" max="10" width="43.28515625" style="13" customWidth="1"/>
    <col min="11" max="11" width="39.7109375" style="13" customWidth="1"/>
    <col min="12" max="13" width="50.42578125" style="13" customWidth="1"/>
    <col min="14" max="15" width="42.7109375" style="13" customWidth="1"/>
    <col min="16" max="16" width="40" style="13" customWidth="1"/>
    <col min="17" max="19" width="8.85546875" style="13" hidden="1" customWidth="1"/>
    <col min="20" max="20" width="14.5703125" style="13" hidden="1" customWidth="1"/>
    <col min="21" max="23" width="8.85546875" style="13" hidden="1" customWidth="1"/>
    <col min="24" max="24" width="26.42578125" style="13" hidden="1" customWidth="1"/>
    <col min="25" max="25" width="8.85546875" style="13"/>
    <col min="26" max="26" width="23.85546875" style="13" bestFit="1" customWidth="1"/>
    <col min="27" max="27" width="18.140625" style="13" bestFit="1" customWidth="1"/>
    <col min="28" max="16384" width="8.85546875" style="13"/>
  </cols>
  <sheetData>
    <row r="1" spans="1:22" ht="27" customHeight="1" x14ac:dyDescent="0.25">
      <c r="A1" s="13" t="s">
        <v>3147</v>
      </c>
      <c r="E1" s="75" t="s">
        <v>17</v>
      </c>
    </row>
    <row r="2" spans="1:22" ht="27" customHeight="1" x14ac:dyDescent="0.25">
      <c r="A2" s="315" t="s">
        <v>3086</v>
      </c>
      <c r="B2" s="117"/>
      <c r="D2" s="116" t="s">
        <v>3098</v>
      </c>
      <c r="E2" s="279">
        <f>FŐLAP!B4</f>
        <v>0</v>
      </c>
    </row>
    <row r="3" spans="1:22" ht="27" customHeight="1" x14ac:dyDescent="0.25">
      <c r="B3" s="116" t="s">
        <v>363</v>
      </c>
      <c r="C3" s="288">
        <f>FŐLAP!B2</f>
        <v>0</v>
      </c>
      <c r="D3" s="117"/>
    </row>
    <row r="4" spans="1:22" ht="27" customHeight="1" x14ac:dyDescent="0.25">
      <c r="A4" s="117"/>
      <c r="B4" s="118"/>
      <c r="C4" s="117"/>
    </row>
    <row r="5" spans="1:22" ht="27" customHeight="1" x14ac:dyDescent="0.25">
      <c r="A5" s="116" t="s">
        <v>0</v>
      </c>
      <c r="B5" s="361">
        <f>FŐLAP!D9</f>
        <v>0</v>
      </c>
      <c r="C5" s="119" t="s">
        <v>3091</v>
      </c>
      <c r="D5" s="361">
        <f>FŐLAP!F9</f>
        <v>0</v>
      </c>
      <c r="E5" s="14"/>
      <c r="F5" s="14"/>
      <c r="G5" s="14"/>
      <c r="H5" s="14"/>
      <c r="I5" s="14"/>
      <c r="J5" s="14"/>
      <c r="M5" s="31"/>
    </row>
    <row r="6" spans="1:22" ht="44.25" customHeight="1" x14ac:dyDescent="0.25">
      <c r="A6" s="680" t="s">
        <v>3429</v>
      </c>
      <c r="B6" s="680"/>
      <c r="C6" s="680"/>
      <c r="D6" s="680"/>
      <c r="E6" s="680"/>
      <c r="F6" s="680"/>
      <c r="G6" s="680"/>
      <c r="H6" s="680"/>
      <c r="I6" s="680"/>
      <c r="J6" s="680"/>
      <c r="K6" s="680"/>
      <c r="L6" s="680"/>
      <c r="M6" s="680"/>
      <c r="N6" s="680"/>
      <c r="O6" s="680"/>
      <c r="P6" s="680"/>
      <c r="Q6" s="19"/>
      <c r="R6" s="19"/>
      <c r="S6" s="19"/>
    </row>
    <row r="7" spans="1:22" ht="37.5" customHeight="1" x14ac:dyDescent="0.25">
      <c r="A7" s="679" t="s">
        <v>3434</v>
      </c>
      <c r="B7" s="679"/>
      <c r="C7" s="679"/>
      <c r="D7" s="679"/>
      <c r="E7" s="679"/>
      <c r="F7" s="679"/>
      <c r="G7" s="679"/>
      <c r="H7" s="679"/>
      <c r="I7" s="679"/>
      <c r="J7" s="679"/>
      <c r="K7" s="679"/>
      <c r="L7" s="679"/>
      <c r="M7" s="679"/>
      <c r="N7" s="679"/>
      <c r="O7" s="679"/>
      <c r="P7" s="679"/>
    </row>
    <row r="8" spans="1:22" ht="41.25" customHeight="1" x14ac:dyDescent="0.25">
      <c r="B8" s="99" t="s">
        <v>14</v>
      </c>
      <c r="C8" s="682">
        <f>FŐLAP!C11</f>
        <v>0</v>
      </c>
      <c r="D8" s="682"/>
      <c r="E8" s="682"/>
      <c r="F8" s="27"/>
      <c r="G8" s="27"/>
      <c r="H8" s="27"/>
      <c r="I8" s="27"/>
      <c r="J8" s="27"/>
      <c r="K8" s="130" t="s">
        <v>3158</v>
      </c>
      <c r="L8" s="685">
        <f>FŐLAP!C14</f>
        <v>0</v>
      </c>
      <c r="M8" s="685"/>
      <c r="N8" s="685"/>
      <c r="O8" s="685"/>
      <c r="P8" s="15"/>
    </row>
    <row r="9" spans="1:22" ht="34.5" x14ac:dyDescent="0.25">
      <c r="B9" s="99" t="s">
        <v>5</v>
      </c>
      <c r="C9" s="129">
        <f>FŐLAP!C13</f>
        <v>0</v>
      </c>
      <c r="E9" s="21"/>
      <c r="F9" s="21"/>
      <c r="G9" s="21"/>
      <c r="H9" s="21"/>
      <c r="I9" s="21"/>
      <c r="J9" s="21"/>
      <c r="K9" s="131" t="s">
        <v>3160</v>
      </c>
      <c r="L9" s="684">
        <f>FŐLAP!C16</f>
        <v>0</v>
      </c>
      <c r="M9" s="684"/>
      <c r="N9" s="684"/>
      <c r="O9" s="684"/>
      <c r="P9" s="34"/>
    </row>
    <row r="10" spans="1:22" ht="34.5" x14ac:dyDescent="0.25">
      <c r="A10" s="33"/>
      <c r="B10" s="128" t="s">
        <v>3157</v>
      </c>
      <c r="C10" s="681"/>
      <c r="D10" s="681"/>
      <c r="E10" s="681"/>
      <c r="F10" s="21"/>
      <c r="G10" s="21"/>
      <c r="H10" s="21"/>
      <c r="I10" s="21"/>
      <c r="J10" s="21"/>
      <c r="K10" s="131" t="s">
        <v>3159</v>
      </c>
      <c r="L10" s="683">
        <f>FŐLAP!C17</f>
        <v>0</v>
      </c>
      <c r="M10" s="683"/>
      <c r="N10" s="683"/>
      <c r="O10" s="683"/>
      <c r="P10" s="34"/>
    </row>
    <row r="11" spans="1:22" ht="21.75" customHeight="1" x14ac:dyDescent="0.25"/>
    <row r="12" spans="1:22" ht="136.5" customHeight="1" x14ac:dyDescent="0.25">
      <c r="A12" s="20" t="s">
        <v>3</v>
      </c>
      <c r="B12" s="20" t="s">
        <v>4</v>
      </c>
      <c r="C12" s="111" t="s">
        <v>3152</v>
      </c>
      <c r="D12" s="112" t="s">
        <v>3153</v>
      </c>
      <c r="E12" s="112" t="s">
        <v>3161</v>
      </c>
      <c r="F12" s="20" t="s">
        <v>373</v>
      </c>
      <c r="G12" s="20" t="s">
        <v>18</v>
      </c>
      <c r="H12" s="112" t="s">
        <v>3430</v>
      </c>
      <c r="I12" s="112" t="s">
        <v>3485</v>
      </c>
      <c r="J12" s="20" t="s">
        <v>374</v>
      </c>
      <c r="K12" s="112" t="s">
        <v>3154</v>
      </c>
      <c r="L12" s="112" t="s">
        <v>3155</v>
      </c>
      <c r="M12" s="112" t="s">
        <v>3156</v>
      </c>
      <c r="N12" s="112" t="s">
        <v>3089</v>
      </c>
      <c r="O12" s="482" t="s">
        <v>3497</v>
      </c>
      <c r="P12" s="358" t="s">
        <v>3524</v>
      </c>
    </row>
    <row r="13" spans="1:22" ht="50.1" customHeight="1" x14ac:dyDescent="0.25">
      <c r="A13" s="59" t="s">
        <v>19</v>
      </c>
      <c r="B13" s="86"/>
      <c r="C13" s="100"/>
      <c r="D13" s="120"/>
      <c r="E13" s="100"/>
      <c r="F13" s="133"/>
      <c r="G13" s="134"/>
      <c r="H13" s="359" t="e">
        <f>VLOOKUP(G13,Munka1!$A$27:$B$90,2,FALSE)</f>
        <v>#N/A</v>
      </c>
      <c r="I13" s="466" t="e">
        <f>VLOOKUP(G13,Munka1!$A$27:$C$90,3,FALSE)</f>
        <v>#N/A</v>
      </c>
      <c r="J13" s="479"/>
      <c r="K13" s="479"/>
      <c r="L13" s="479"/>
      <c r="M13" s="480"/>
      <c r="N13" s="481"/>
      <c r="O13" s="483"/>
      <c r="P13" s="484"/>
      <c r="Q13" s="42">
        <f>FŐLAP!$D$9</f>
        <v>0</v>
      </c>
      <c r="R13" s="42">
        <f>FŐLAP!$F$9</f>
        <v>0</v>
      </c>
      <c r="S13" s="13" t="e">
        <f t="shared" ref="S13:S76" si="0">H13</f>
        <v>#N/A</v>
      </c>
      <c r="T13" s="398" t="s">
        <v>3425</v>
      </c>
      <c r="U13" s="398" t="s">
        <v>3426</v>
      </c>
      <c r="V13" s="398" t="s">
        <v>3427</v>
      </c>
    </row>
    <row r="14" spans="1:22" ht="50.1" customHeight="1" x14ac:dyDescent="0.25">
      <c r="A14" s="60" t="s">
        <v>20</v>
      </c>
      <c r="B14" s="87"/>
      <c r="C14" s="98"/>
      <c r="D14" s="102"/>
      <c r="E14" s="98"/>
      <c r="F14" s="134"/>
      <c r="G14" s="134"/>
      <c r="H14" s="359" t="e">
        <f>VLOOKUP(G14,Munka1!$A$27:$B$90,2,FALSE)</f>
        <v>#N/A</v>
      </c>
      <c r="I14" s="466" t="e">
        <f>VLOOKUP(G14,Munka1!$A$27:$C$90,3,FALSE)</f>
        <v>#N/A</v>
      </c>
      <c r="J14" s="98"/>
      <c r="K14" s="89"/>
      <c r="L14" s="89"/>
      <c r="M14" s="113"/>
      <c r="N14" s="121"/>
      <c r="O14" s="483"/>
      <c r="P14" s="484"/>
      <c r="Q14" s="42">
        <f>FŐLAP!$D$9</f>
        <v>0</v>
      </c>
      <c r="R14" s="42">
        <f>FŐLAP!$F$9</f>
        <v>0</v>
      </c>
      <c r="S14" s="13" t="e">
        <f t="shared" si="0"/>
        <v>#N/A</v>
      </c>
      <c r="T14" s="398" t="s">
        <v>3425</v>
      </c>
      <c r="U14" s="398" t="s">
        <v>3426</v>
      </c>
      <c r="V14" s="398" t="s">
        <v>3427</v>
      </c>
    </row>
    <row r="15" spans="1:22" ht="50.1" customHeight="1" x14ac:dyDescent="0.25">
      <c r="A15" s="60" t="s">
        <v>21</v>
      </c>
      <c r="B15" s="87"/>
      <c r="C15" s="98"/>
      <c r="D15" s="102"/>
      <c r="E15" s="98"/>
      <c r="F15" s="134"/>
      <c r="G15" s="134"/>
      <c r="H15" s="359" t="e">
        <f>VLOOKUP(G15,Munka1!$A$27:$B$90,2,FALSE)</f>
        <v>#N/A</v>
      </c>
      <c r="I15" s="466" t="e">
        <f>VLOOKUP(G15,Munka1!$A$27:$C$90,3,FALSE)</f>
        <v>#N/A</v>
      </c>
      <c r="J15" s="98"/>
      <c r="K15" s="98"/>
      <c r="L15" s="98"/>
      <c r="M15" s="114"/>
      <c r="N15" s="121"/>
      <c r="O15" s="483"/>
      <c r="P15" s="484"/>
      <c r="Q15" s="42">
        <f>FŐLAP!$D$9</f>
        <v>0</v>
      </c>
      <c r="R15" s="42">
        <f>FŐLAP!$F$9</f>
        <v>0</v>
      </c>
      <c r="S15" s="13" t="e">
        <f t="shared" si="0"/>
        <v>#N/A</v>
      </c>
      <c r="T15" s="398" t="s">
        <v>3425</v>
      </c>
      <c r="U15" s="398" t="s">
        <v>3426</v>
      </c>
      <c r="V15" s="398" t="s">
        <v>3427</v>
      </c>
    </row>
    <row r="16" spans="1:22" ht="50.1" customHeight="1" x14ac:dyDescent="0.25">
      <c r="A16" s="60" t="s">
        <v>22</v>
      </c>
      <c r="B16" s="87"/>
      <c r="C16" s="98"/>
      <c r="D16" s="102"/>
      <c r="E16" s="98"/>
      <c r="F16" s="134"/>
      <c r="G16" s="134"/>
      <c r="H16" s="359" t="e">
        <f>VLOOKUP(G16,Munka1!$A$27:$B$90,2,FALSE)</f>
        <v>#N/A</v>
      </c>
      <c r="I16" s="466" t="e">
        <f>VLOOKUP(G16,Munka1!$A$27:$C$90,3,FALSE)</f>
        <v>#N/A</v>
      </c>
      <c r="J16" s="98"/>
      <c r="K16" s="89"/>
      <c r="L16" s="89"/>
      <c r="M16" s="113"/>
      <c r="N16" s="121"/>
      <c r="O16" s="483"/>
      <c r="P16" s="484"/>
      <c r="Q16" s="42">
        <f>FŐLAP!$D$9</f>
        <v>0</v>
      </c>
      <c r="R16" s="42">
        <f>FŐLAP!$F$9</f>
        <v>0</v>
      </c>
      <c r="S16" s="13" t="e">
        <f t="shared" si="0"/>
        <v>#N/A</v>
      </c>
      <c r="T16" s="398" t="s">
        <v>3425</v>
      </c>
      <c r="U16" s="398" t="s">
        <v>3426</v>
      </c>
      <c r="V16" s="398" t="s">
        <v>3427</v>
      </c>
    </row>
    <row r="17" spans="1:22" ht="50.1" customHeight="1" x14ac:dyDescent="0.25">
      <c r="A17" s="60" t="s">
        <v>23</v>
      </c>
      <c r="B17" s="87"/>
      <c r="C17" s="98"/>
      <c r="D17" s="102"/>
      <c r="E17" s="98"/>
      <c r="F17" s="134"/>
      <c r="G17" s="134"/>
      <c r="H17" s="359" t="e">
        <f>VLOOKUP(G17,Munka1!$A$27:$B$90,2,FALSE)</f>
        <v>#N/A</v>
      </c>
      <c r="I17" s="466" t="e">
        <f>VLOOKUP(G17,Munka1!$A$27:$C$90,3,FALSE)</f>
        <v>#N/A</v>
      </c>
      <c r="J17" s="98"/>
      <c r="K17" s="98"/>
      <c r="L17" s="98"/>
      <c r="M17" s="114"/>
      <c r="N17" s="121"/>
      <c r="O17" s="483"/>
      <c r="P17" s="484"/>
      <c r="Q17" s="42">
        <f>FŐLAP!$D$9</f>
        <v>0</v>
      </c>
      <c r="R17" s="42">
        <f>FŐLAP!$F$9</f>
        <v>0</v>
      </c>
      <c r="S17" s="13" t="e">
        <f t="shared" si="0"/>
        <v>#N/A</v>
      </c>
      <c r="T17" s="398" t="s">
        <v>3425</v>
      </c>
      <c r="U17" s="398" t="s">
        <v>3426</v>
      </c>
      <c r="V17" s="398" t="s">
        <v>3427</v>
      </c>
    </row>
    <row r="18" spans="1:22" ht="50.1" customHeight="1" x14ac:dyDescent="0.25">
      <c r="A18" s="60" t="s">
        <v>24</v>
      </c>
      <c r="B18" s="87"/>
      <c r="C18" s="98"/>
      <c r="D18" s="102"/>
      <c r="E18" s="89"/>
      <c r="F18" s="134"/>
      <c r="G18" s="134"/>
      <c r="H18" s="359" t="e">
        <f>VLOOKUP(G18,Munka1!$A$27:$B$90,2,FALSE)</f>
        <v>#N/A</v>
      </c>
      <c r="I18" s="466" t="e">
        <f>VLOOKUP(G18,Munka1!$A$27:$C$90,3,FALSE)</f>
        <v>#N/A</v>
      </c>
      <c r="J18" s="98"/>
      <c r="K18" s="89"/>
      <c r="L18" s="89"/>
      <c r="M18" s="113"/>
      <c r="N18" s="121"/>
      <c r="O18" s="483"/>
      <c r="P18" s="484"/>
      <c r="Q18" s="42">
        <f>FŐLAP!$D$9</f>
        <v>0</v>
      </c>
      <c r="R18" s="42">
        <f>FŐLAP!$F$9</f>
        <v>0</v>
      </c>
      <c r="S18" s="13" t="e">
        <f t="shared" si="0"/>
        <v>#N/A</v>
      </c>
      <c r="T18" s="398" t="s">
        <v>3425</v>
      </c>
      <c r="U18" s="398" t="s">
        <v>3426</v>
      </c>
      <c r="V18" s="398" t="s">
        <v>3427</v>
      </c>
    </row>
    <row r="19" spans="1:22" ht="50.1" customHeight="1" x14ac:dyDescent="0.25">
      <c r="A19" s="60" t="s">
        <v>25</v>
      </c>
      <c r="B19" s="87"/>
      <c r="C19" s="98"/>
      <c r="D19" s="102"/>
      <c r="E19" s="98"/>
      <c r="F19" s="134"/>
      <c r="G19" s="134"/>
      <c r="H19" s="359" t="e">
        <f>VLOOKUP(G19,Munka1!$A$27:$B$90,2,FALSE)</f>
        <v>#N/A</v>
      </c>
      <c r="I19" s="466" t="e">
        <f>VLOOKUP(G19,Munka1!$A$27:$C$90,3,FALSE)</f>
        <v>#N/A</v>
      </c>
      <c r="J19" s="98"/>
      <c r="K19" s="98"/>
      <c r="L19" s="98"/>
      <c r="M19" s="114"/>
      <c r="N19" s="121"/>
      <c r="O19" s="483"/>
      <c r="P19" s="484"/>
      <c r="Q19" s="42">
        <f>FŐLAP!$D$9</f>
        <v>0</v>
      </c>
      <c r="R19" s="42">
        <f>FŐLAP!$F$9</f>
        <v>0</v>
      </c>
      <c r="S19" s="13" t="e">
        <f t="shared" si="0"/>
        <v>#N/A</v>
      </c>
      <c r="T19" s="398" t="s">
        <v>3425</v>
      </c>
      <c r="U19" s="398" t="s">
        <v>3426</v>
      </c>
      <c r="V19" s="398" t="s">
        <v>3427</v>
      </c>
    </row>
    <row r="20" spans="1:22" ht="50.1" customHeight="1" x14ac:dyDescent="0.25">
      <c r="A20" s="60" t="s">
        <v>26</v>
      </c>
      <c r="B20" s="87"/>
      <c r="C20" s="98"/>
      <c r="D20" s="102"/>
      <c r="E20" s="89"/>
      <c r="F20" s="134"/>
      <c r="G20" s="134"/>
      <c r="H20" s="359" t="e">
        <f>VLOOKUP(G20,Munka1!$A$27:$B$90,2,FALSE)</f>
        <v>#N/A</v>
      </c>
      <c r="I20" s="466" t="e">
        <f>VLOOKUP(G20,Munka1!$A$27:$C$90,3,FALSE)</f>
        <v>#N/A</v>
      </c>
      <c r="J20" s="98"/>
      <c r="K20" s="89"/>
      <c r="L20" s="89"/>
      <c r="M20" s="113"/>
      <c r="N20" s="121"/>
      <c r="O20" s="483"/>
      <c r="P20" s="484"/>
      <c r="Q20" s="42">
        <f>FŐLAP!$D$9</f>
        <v>0</v>
      </c>
      <c r="R20" s="42">
        <f>FŐLAP!$F$9</f>
        <v>0</v>
      </c>
      <c r="S20" s="13" t="e">
        <f t="shared" si="0"/>
        <v>#N/A</v>
      </c>
      <c r="T20" s="398" t="s">
        <v>3425</v>
      </c>
      <c r="U20" s="398" t="s">
        <v>3426</v>
      </c>
      <c r="V20" s="398" t="s">
        <v>3427</v>
      </c>
    </row>
    <row r="21" spans="1:22" ht="50.1" customHeight="1" x14ac:dyDescent="0.25">
      <c r="A21" s="60" t="s">
        <v>27</v>
      </c>
      <c r="B21" s="87"/>
      <c r="C21" s="98"/>
      <c r="D21" s="102"/>
      <c r="E21" s="98"/>
      <c r="F21" s="134"/>
      <c r="G21" s="134"/>
      <c r="H21" s="359" t="e">
        <f>VLOOKUP(G21,Munka1!$A$27:$B$90,2,FALSE)</f>
        <v>#N/A</v>
      </c>
      <c r="I21" s="466" t="e">
        <f>VLOOKUP(G21,Munka1!$A$27:$C$90,3,FALSE)</f>
        <v>#N/A</v>
      </c>
      <c r="J21" s="98"/>
      <c r="K21" s="98"/>
      <c r="L21" s="98"/>
      <c r="M21" s="114"/>
      <c r="N21" s="121"/>
      <c r="O21" s="483"/>
      <c r="P21" s="484"/>
      <c r="Q21" s="42">
        <f>FŐLAP!$D$9</f>
        <v>0</v>
      </c>
      <c r="R21" s="42">
        <f>FŐLAP!$F$9</f>
        <v>0</v>
      </c>
      <c r="S21" s="13" t="e">
        <f t="shared" si="0"/>
        <v>#N/A</v>
      </c>
      <c r="T21" s="398" t="s">
        <v>3425</v>
      </c>
      <c r="U21" s="398" t="s">
        <v>3426</v>
      </c>
      <c r="V21" s="398" t="s">
        <v>3427</v>
      </c>
    </row>
    <row r="22" spans="1:22" ht="50.1" customHeight="1" x14ac:dyDescent="0.25">
      <c r="A22" s="60" t="s">
        <v>28</v>
      </c>
      <c r="B22" s="87"/>
      <c r="C22" s="98"/>
      <c r="D22" s="102"/>
      <c r="E22" s="89"/>
      <c r="F22" s="134"/>
      <c r="G22" s="134"/>
      <c r="H22" s="359" t="e">
        <f>VLOOKUP(G22,Munka1!$A$27:$B$90,2,FALSE)</f>
        <v>#N/A</v>
      </c>
      <c r="I22" s="466" t="e">
        <f>VLOOKUP(G22,Munka1!$A$27:$C$90,3,FALSE)</f>
        <v>#N/A</v>
      </c>
      <c r="J22" s="98"/>
      <c r="K22" s="89"/>
      <c r="L22" s="89"/>
      <c r="M22" s="113"/>
      <c r="N22" s="121"/>
      <c r="O22" s="483"/>
      <c r="P22" s="484"/>
      <c r="Q22" s="42">
        <f>FŐLAP!$D$9</f>
        <v>0</v>
      </c>
      <c r="R22" s="42">
        <f>FŐLAP!$F$9</f>
        <v>0</v>
      </c>
      <c r="S22" s="13" t="e">
        <f t="shared" si="0"/>
        <v>#N/A</v>
      </c>
      <c r="T22" s="398" t="s">
        <v>3425</v>
      </c>
      <c r="U22" s="398" t="s">
        <v>3426</v>
      </c>
      <c r="V22" s="398" t="s">
        <v>3427</v>
      </c>
    </row>
    <row r="23" spans="1:22" ht="50.1" customHeight="1" x14ac:dyDescent="0.25">
      <c r="A23" s="60" t="s">
        <v>29</v>
      </c>
      <c r="B23" s="87"/>
      <c r="C23" s="98"/>
      <c r="D23" s="102"/>
      <c r="E23" s="98"/>
      <c r="F23" s="134"/>
      <c r="G23" s="134"/>
      <c r="H23" s="359" t="e">
        <f>VLOOKUP(G23,Munka1!$A$27:$B$90,2,FALSE)</f>
        <v>#N/A</v>
      </c>
      <c r="I23" s="466" t="e">
        <f>VLOOKUP(G23,Munka1!$A$27:$C$90,3,FALSE)</f>
        <v>#N/A</v>
      </c>
      <c r="J23" s="98"/>
      <c r="K23" s="98"/>
      <c r="L23" s="98"/>
      <c r="M23" s="114"/>
      <c r="N23" s="121"/>
      <c r="O23" s="483"/>
      <c r="P23" s="484"/>
      <c r="Q23" s="42">
        <f>FŐLAP!$D$9</f>
        <v>0</v>
      </c>
      <c r="R23" s="42">
        <f>FŐLAP!$F$9</f>
        <v>0</v>
      </c>
      <c r="S23" s="13" t="e">
        <f t="shared" si="0"/>
        <v>#N/A</v>
      </c>
      <c r="T23" s="398" t="s">
        <v>3425</v>
      </c>
      <c r="U23" s="398" t="s">
        <v>3426</v>
      </c>
      <c r="V23" s="398" t="s">
        <v>3427</v>
      </c>
    </row>
    <row r="24" spans="1:22" ht="50.1" customHeight="1" x14ac:dyDescent="0.25">
      <c r="A24" s="60" t="s">
        <v>30</v>
      </c>
      <c r="B24" s="87"/>
      <c r="C24" s="98"/>
      <c r="D24" s="102"/>
      <c r="E24" s="89"/>
      <c r="F24" s="134"/>
      <c r="G24" s="134"/>
      <c r="H24" s="359" t="e">
        <f>VLOOKUP(G24,Munka1!$A$27:$B$90,2,FALSE)</f>
        <v>#N/A</v>
      </c>
      <c r="I24" s="466" t="e">
        <f>VLOOKUP(G24,Munka1!$A$27:$C$90,3,FALSE)</f>
        <v>#N/A</v>
      </c>
      <c r="J24" s="98"/>
      <c r="K24" s="89"/>
      <c r="L24" s="89"/>
      <c r="M24" s="113"/>
      <c r="N24" s="121"/>
      <c r="O24" s="483"/>
      <c r="P24" s="484"/>
      <c r="Q24" s="42">
        <f>FŐLAP!$D$9</f>
        <v>0</v>
      </c>
      <c r="R24" s="42">
        <f>FŐLAP!$F$9</f>
        <v>0</v>
      </c>
      <c r="S24" s="13" t="e">
        <f t="shared" si="0"/>
        <v>#N/A</v>
      </c>
      <c r="T24" s="398" t="s">
        <v>3425</v>
      </c>
      <c r="U24" s="398" t="s">
        <v>3426</v>
      </c>
      <c r="V24" s="398" t="s">
        <v>3427</v>
      </c>
    </row>
    <row r="25" spans="1:22" ht="50.1" customHeight="1" x14ac:dyDescent="0.25">
      <c r="A25" s="60" t="s">
        <v>31</v>
      </c>
      <c r="B25" s="87"/>
      <c r="C25" s="98"/>
      <c r="D25" s="102"/>
      <c r="E25" s="98"/>
      <c r="F25" s="134"/>
      <c r="G25" s="134"/>
      <c r="H25" s="359" t="e">
        <f>VLOOKUP(G25,Munka1!$A$27:$B$90,2,FALSE)</f>
        <v>#N/A</v>
      </c>
      <c r="I25" s="466" t="e">
        <f>VLOOKUP(G25,Munka1!$A$27:$C$90,3,FALSE)</f>
        <v>#N/A</v>
      </c>
      <c r="J25" s="98"/>
      <c r="K25" s="98"/>
      <c r="L25" s="98"/>
      <c r="M25" s="114"/>
      <c r="N25" s="121"/>
      <c r="O25" s="483"/>
      <c r="P25" s="484"/>
      <c r="Q25" s="42">
        <f>FŐLAP!$D$9</f>
        <v>0</v>
      </c>
      <c r="R25" s="42">
        <f>FŐLAP!$F$9</f>
        <v>0</v>
      </c>
      <c r="S25" s="13" t="e">
        <f t="shared" si="0"/>
        <v>#N/A</v>
      </c>
      <c r="T25" s="398" t="s">
        <v>3425</v>
      </c>
      <c r="U25" s="398" t="s">
        <v>3426</v>
      </c>
      <c r="V25" s="398" t="s">
        <v>3427</v>
      </c>
    </row>
    <row r="26" spans="1:22" ht="50.1" customHeight="1" x14ac:dyDescent="0.25">
      <c r="A26" s="60" t="s">
        <v>32</v>
      </c>
      <c r="B26" s="87"/>
      <c r="C26" s="98"/>
      <c r="D26" s="102"/>
      <c r="E26" s="89"/>
      <c r="F26" s="134"/>
      <c r="G26" s="134"/>
      <c r="H26" s="359" t="e">
        <f>VLOOKUP(G26,Munka1!$A$27:$B$90,2,FALSE)</f>
        <v>#N/A</v>
      </c>
      <c r="I26" s="466" t="e">
        <f>VLOOKUP(G26,Munka1!$A$27:$C$90,3,FALSE)</f>
        <v>#N/A</v>
      </c>
      <c r="J26" s="98"/>
      <c r="K26" s="89"/>
      <c r="L26" s="89"/>
      <c r="M26" s="113"/>
      <c r="N26" s="121"/>
      <c r="O26" s="483"/>
      <c r="P26" s="484"/>
      <c r="Q26" s="42">
        <f>FŐLAP!$D$9</f>
        <v>0</v>
      </c>
      <c r="R26" s="42">
        <f>FŐLAP!$F$9</f>
        <v>0</v>
      </c>
      <c r="S26" s="13" t="e">
        <f t="shared" si="0"/>
        <v>#N/A</v>
      </c>
      <c r="T26" s="398" t="s">
        <v>3425</v>
      </c>
      <c r="U26" s="398" t="s">
        <v>3426</v>
      </c>
      <c r="V26" s="398" t="s">
        <v>3427</v>
      </c>
    </row>
    <row r="27" spans="1:22" ht="50.1" customHeight="1" x14ac:dyDescent="0.25">
      <c r="A27" s="60" t="s">
        <v>33</v>
      </c>
      <c r="B27" s="87"/>
      <c r="C27" s="98"/>
      <c r="D27" s="102"/>
      <c r="E27" s="98"/>
      <c r="F27" s="134"/>
      <c r="G27" s="134"/>
      <c r="H27" s="359" t="e">
        <f>VLOOKUP(G27,Munka1!$A$27:$B$90,2,FALSE)</f>
        <v>#N/A</v>
      </c>
      <c r="I27" s="466" t="e">
        <f>VLOOKUP(G27,Munka1!$A$27:$C$90,3,FALSE)</f>
        <v>#N/A</v>
      </c>
      <c r="J27" s="98"/>
      <c r="K27" s="98"/>
      <c r="L27" s="98"/>
      <c r="M27" s="114"/>
      <c r="N27" s="121"/>
      <c r="O27" s="483"/>
      <c r="P27" s="484"/>
      <c r="Q27" s="42">
        <f>FŐLAP!$D$9</f>
        <v>0</v>
      </c>
      <c r="R27" s="42">
        <f>FŐLAP!$F$9</f>
        <v>0</v>
      </c>
      <c r="S27" s="13" t="e">
        <f t="shared" si="0"/>
        <v>#N/A</v>
      </c>
      <c r="T27" s="398" t="s">
        <v>3425</v>
      </c>
      <c r="U27" s="398" t="s">
        <v>3426</v>
      </c>
      <c r="V27" s="398" t="s">
        <v>3427</v>
      </c>
    </row>
    <row r="28" spans="1:22" ht="50.1" customHeight="1" x14ac:dyDescent="0.25">
      <c r="A28" s="60" t="s">
        <v>34</v>
      </c>
      <c r="B28" s="87"/>
      <c r="C28" s="98"/>
      <c r="D28" s="102"/>
      <c r="E28" s="89"/>
      <c r="F28" s="134"/>
      <c r="G28" s="134"/>
      <c r="H28" s="359" t="e">
        <f>VLOOKUP(G28,Munka1!$A$27:$B$90,2,FALSE)</f>
        <v>#N/A</v>
      </c>
      <c r="I28" s="466" t="e">
        <f>VLOOKUP(G28,Munka1!$A$27:$C$90,3,FALSE)</f>
        <v>#N/A</v>
      </c>
      <c r="J28" s="98"/>
      <c r="K28" s="89"/>
      <c r="L28" s="89"/>
      <c r="M28" s="113"/>
      <c r="N28" s="121"/>
      <c r="O28" s="483"/>
      <c r="P28" s="484"/>
      <c r="Q28" s="42">
        <f>FŐLAP!$D$9</f>
        <v>0</v>
      </c>
      <c r="R28" s="42">
        <f>FŐLAP!$F$9</f>
        <v>0</v>
      </c>
      <c r="S28" s="13" t="e">
        <f t="shared" si="0"/>
        <v>#N/A</v>
      </c>
      <c r="T28" s="398" t="s">
        <v>3425</v>
      </c>
      <c r="U28" s="398" t="s">
        <v>3426</v>
      </c>
      <c r="V28" s="398" t="s">
        <v>3427</v>
      </c>
    </row>
    <row r="29" spans="1:22" ht="50.1" customHeight="1" x14ac:dyDescent="0.25">
      <c r="A29" s="60" t="s">
        <v>35</v>
      </c>
      <c r="B29" s="87"/>
      <c r="C29" s="98"/>
      <c r="D29" s="102"/>
      <c r="E29" s="98"/>
      <c r="F29" s="134"/>
      <c r="G29" s="134"/>
      <c r="H29" s="359" t="e">
        <f>VLOOKUP(G29,Munka1!$A$27:$B$90,2,FALSE)</f>
        <v>#N/A</v>
      </c>
      <c r="I29" s="466" t="e">
        <f>VLOOKUP(G29,Munka1!$A$27:$C$90,3,FALSE)</f>
        <v>#N/A</v>
      </c>
      <c r="J29" s="98"/>
      <c r="K29" s="98"/>
      <c r="L29" s="98"/>
      <c r="M29" s="114"/>
      <c r="N29" s="121"/>
      <c r="O29" s="483"/>
      <c r="P29" s="484"/>
      <c r="Q29" s="42">
        <f>FŐLAP!$D$9</f>
        <v>0</v>
      </c>
      <c r="R29" s="42">
        <f>FŐLAP!$F$9</f>
        <v>0</v>
      </c>
      <c r="S29" s="13" t="e">
        <f t="shared" si="0"/>
        <v>#N/A</v>
      </c>
      <c r="T29" s="398" t="s">
        <v>3425</v>
      </c>
      <c r="U29" s="398" t="s">
        <v>3426</v>
      </c>
      <c r="V29" s="398" t="s">
        <v>3427</v>
      </c>
    </row>
    <row r="30" spans="1:22" ht="50.1" customHeight="1" x14ac:dyDescent="0.25">
      <c r="A30" s="60" t="s">
        <v>36</v>
      </c>
      <c r="B30" s="87"/>
      <c r="C30" s="98"/>
      <c r="D30" s="102"/>
      <c r="E30" s="89"/>
      <c r="F30" s="134"/>
      <c r="G30" s="134"/>
      <c r="H30" s="359" t="e">
        <f>VLOOKUP(G30,Munka1!$A$27:$B$90,2,FALSE)</f>
        <v>#N/A</v>
      </c>
      <c r="I30" s="466" t="e">
        <f>VLOOKUP(G30,Munka1!$A$27:$C$90,3,FALSE)</f>
        <v>#N/A</v>
      </c>
      <c r="J30" s="98"/>
      <c r="K30" s="89"/>
      <c r="L30" s="89"/>
      <c r="M30" s="113"/>
      <c r="N30" s="121"/>
      <c r="O30" s="483"/>
      <c r="P30" s="484"/>
      <c r="Q30" s="42">
        <f>FŐLAP!$D$9</f>
        <v>0</v>
      </c>
      <c r="R30" s="42">
        <f>FŐLAP!$F$9</f>
        <v>0</v>
      </c>
      <c r="S30" s="13" t="e">
        <f t="shared" si="0"/>
        <v>#N/A</v>
      </c>
      <c r="T30" s="398" t="s">
        <v>3425</v>
      </c>
      <c r="U30" s="398" t="s">
        <v>3426</v>
      </c>
      <c r="V30" s="398" t="s">
        <v>3427</v>
      </c>
    </row>
    <row r="31" spans="1:22" ht="50.1" customHeight="1" x14ac:dyDescent="0.25">
      <c r="A31" s="60" t="s">
        <v>37</v>
      </c>
      <c r="B31" s="87"/>
      <c r="C31" s="98"/>
      <c r="D31" s="102"/>
      <c r="E31" s="98"/>
      <c r="F31" s="134"/>
      <c r="G31" s="134"/>
      <c r="H31" s="359" t="e">
        <f>VLOOKUP(G31,Munka1!$A$27:$B$90,2,FALSE)</f>
        <v>#N/A</v>
      </c>
      <c r="I31" s="466" t="e">
        <f>VLOOKUP(G31,Munka1!$A$27:$C$90,3,FALSE)</f>
        <v>#N/A</v>
      </c>
      <c r="J31" s="98"/>
      <c r="K31" s="98"/>
      <c r="L31" s="98"/>
      <c r="M31" s="114"/>
      <c r="N31" s="121"/>
      <c r="O31" s="483"/>
      <c r="P31" s="484"/>
      <c r="Q31" s="42">
        <f>FŐLAP!$D$9</f>
        <v>0</v>
      </c>
      <c r="R31" s="42">
        <f>FŐLAP!$F$9</f>
        <v>0</v>
      </c>
      <c r="S31" s="13" t="e">
        <f t="shared" si="0"/>
        <v>#N/A</v>
      </c>
      <c r="T31" s="398" t="s">
        <v>3425</v>
      </c>
      <c r="U31" s="398" t="s">
        <v>3426</v>
      </c>
      <c r="V31" s="398" t="s">
        <v>3427</v>
      </c>
    </row>
    <row r="32" spans="1:22" ht="50.1" customHeight="1" x14ac:dyDescent="0.25">
      <c r="A32" s="60" t="s">
        <v>38</v>
      </c>
      <c r="B32" s="87"/>
      <c r="C32" s="98"/>
      <c r="D32" s="102"/>
      <c r="E32" s="98"/>
      <c r="F32" s="134"/>
      <c r="G32" s="134"/>
      <c r="H32" s="359" t="e">
        <f>VLOOKUP(G32,Munka1!$A$27:$B$90,2,FALSE)</f>
        <v>#N/A</v>
      </c>
      <c r="I32" s="466" t="e">
        <f>VLOOKUP(G32,Munka1!$A$27:$C$90,3,FALSE)</f>
        <v>#N/A</v>
      </c>
      <c r="J32" s="98"/>
      <c r="K32" s="98"/>
      <c r="L32" s="98"/>
      <c r="M32" s="114"/>
      <c r="N32" s="121"/>
      <c r="O32" s="483"/>
      <c r="P32" s="484"/>
      <c r="Q32" s="42">
        <f>FŐLAP!$D$9</f>
        <v>0</v>
      </c>
      <c r="R32" s="42">
        <f>FŐLAP!$F$9</f>
        <v>0</v>
      </c>
      <c r="S32" s="13" t="e">
        <f t="shared" si="0"/>
        <v>#N/A</v>
      </c>
      <c r="T32" s="398" t="s">
        <v>3425</v>
      </c>
      <c r="U32" s="398" t="s">
        <v>3426</v>
      </c>
      <c r="V32" s="398" t="s">
        <v>3427</v>
      </c>
    </row>
    <row r="33" spans="1:22" ht="50.1" customHeight="1" x14ac:dyDescent="0.25">
      <c r="A33" s="60" t="s">
        <v>40</v>
      </c>
      <c r="B33" s="87"/>
      <c r="C33" s="98"/>
      <c r="D33" s="102"/>
      <c r="E33" s="98"/>
      <c r="F33" s="134"/>
      <c r="G33" s="134"/>
      <c r="H33" s="359" t="e">
        <f>VLOOKUP(G33,Munka1!$A$27:$B$90,2,FALSE)</f>
        <v>#N/A</v>
      </c>
      <c r="I33" s="466" t="e">
        <f>VLOOKUP(G33,Munka1!$A$27:$C$90,3,FALSE)</f>
        <v>#N/A</v>
      </c>
      <c r="J33" s="98"/>
      <c r="K33" s="98"/>
      <c r="L33" s="98"/>
      <c r="M33" s="114"/>
      <c r="N33" s="121"/>
      <c r="O33" s="483"/>
      <c r="P33" s="484"/>
      <c r="Q33" s="42">
        <f>FŐLAP!$D$9</f>
        <v>0</v>
      </c>
      <c r="R33" s="42">
        <f>FŐLAP!$F$9</f>
        <v>0</v>
      </c>
      <c r="S33" s="13" t="e">
        <f t="shared" si="0"/>
        <v>#N/A</v>
      </c>
      <c r="T33" s="398" t="s">
        <v>3425</v>
      </c>
      <c r="U33" s="398" t="s">
        <v>3426</v>
      </c>
      <c r="V33" s="398" t="s">
        <v>3427</v>
      </c>
    </row>
    <row r="34" spans="1:22" ht="50.1" customHeight="1" x14ac:dyDescent="0.25">
      <c r="A34" s="60" t="s">
        <v>41</v>
      </c>
      <c r="B34" s="87"/>
      <c r="C34" s="98"/>
      <c r="D34" s="102"/>
      <c r="E34" s="98"/>
      <c r="F34" s="134"/>
      <c r="G34" s="134"/>
      <c r="H34" s="359" t="e">
        <f>VLOOKUP(G34,Munka1!$A$27:$B$90,2,FALSE)</f>
        <v>#N/A</v>
      </c>
      <c r="I34" s="466" t="e">
        <f>VLOOKUP(G34,Munka1!$A$27:$C$90,3,FALSE)</f>
        <v>#N/A</v>
      </c>
      <c r="J34" s="98"/>
      <c r="K34" s="98"/>
      <c r="L34" s="98"/>
      <c r="M34" s="114"/>
      <c r="N34" s="121"/>
      <c r="O34" s="483"/>
      <c r="P34" s="484"/>
      <c r="Q34" s="42">
        <f>FŐLAP!$D$9</f>
        <v>0</v>
      </c>
      <c r="R34" s="42">
        <f>FŐLAP!$F$9</f>
        <v>0</v>
      </c>
      <c r="S34" s="13" t="e">
        <f t="shared" si="0"/>
        <v>#N/A</v>
      </c>
      <c r="T34" s="398" t="s">
        <v>3425</v>
      </c>
      <c r="U34" s="398" t="s">
        <v>3426</v>
      </c>
      <c r="V34" s="398" t="s">
        <v>3427</v>
      </c>
    </row>
    <row r="35" spans="1:22" ht="50.1" customHeight="1" x14ac:dyDescent="0.25">
      <c r="A35" s="60" t="s">
        <v>42</v>
      </c>
      <c r="B35" s="87"/>
      <c r="C35" s="98"/>
      <c r="D35" s="102"/>
      <c r="E35" s="98"/>
      <c r="F35" s="134"/>
      <c r="G35" s="134"/>
      <c r="H35" s="359" t="e">
        <f>VLOOKUP(G35,Munka1!$A$27:$B$90,2,FALSE)</f>
        <v>#N/A</v>
      </c>
      <c r="I35" s="466" t="e">
        <f>VLOOKUP(G35,Munka1!$A$27:$C$90,3,FALSE)</f>
        <v>#N/A</v>
      </c>
      <c r="J35" s="98"/>
      <c r="K35" s="98"/>
      <c r="L35" s="98"/>
      <c r="M35" s="114"/>
      <c r="N35" s="121"/>
      <c r="O35" s="483"/>
      <c r="P35" s="484"/>
      <c r="Q35" s="42">
        <f>FŐLAP!$D$9</f>
        <v>0</v>
      </c>
      <c r="R35" s="42">
        <f>FŐLAP!$F$9</f>
        <v>0</v>
      </c>
      <c r="S35" s="13" t="e">
        <f t="shared" si="0"/>
        <v>#N/A</v>
      </c>
      <c r="T35" s="398" t="s">
        <v>3425</v>
      </c>
      <c r="U35" s="398" t="s">
        <v>3426</v>
      </c>
      <c r="V35" s="398" t="s">
        <v>3427</v>
      </c>
    </row>
    <row r="36" spans="1:22" ht="50.1" customHeight="1" x14ac:dyDescent="0.25">
      <c r="A36" s="60" t="s">
        <v>43</v>
      </c>
      <c r="B36" s="87"/>
      <c r="C36" s="98"/>
      <c r="D36" s="102"/>
      <c r="E36" s="98"/>
      <c r="F36" s="134"/>
      <c r="G36" s="134"/>
      <c r="H36" s="359" t="e">
        <f>VLOOKUP(G36,Munka1!$A$27:$B$90,2,FALSE)</f>
        <v>#N/A</v>
      </c>
      <c r="I36" s="466" t="e">
        <f>VLOOKUP(G36,Munka1!$A$27:$C$90,3,FALSE)</f>
        <v>#N/A</v>
      </c>
      <c r="J36" s="98"/>
      <c r="K36" s="98"/>
      <c r="L36" s="98"/>
      <c r="M36" s="114"/>
      <c r="N36" s="121"/>
      <c r="O36" s="483"/>
      <c r="P36" s="484"/>
      <c r="Q36" s="42">
        <f>FŐLAP!$D$9</f>
        <v>0</v>
      </c>
      <c r="R36" s="42">
        <f>FŐLAP!$F$9</f>
        <v>0</v>
      </c>
      <c r="S36" s="13" t="e">
        <f t="shared" si="0"/>
        <v>#N/A</v>
      </c>
      <c r="T36" s="398" t="s">
        <v>3425</v>
      </c>
      <c r="U36" s="398" t="s">
        <v>3426</v>
      </c>
      <c r="V36" s="398" t="s">
        <v>3427</v>
      </c>
    </row>
    <row r="37" spans="1:22" ht="50.1" customHeight="1" x14ac:dyDescent="0.25">
      <c r="A37" s="60" t="s">
        <v>44</v>
      </c>
      <c r="B37" s="87"/>
      <c r="C37" s="98"/>
      <c r="D37" s="102"/>
      <c r="E37" s="98"/>
      <c r="F37" s="134"/>
      <c r="G37" s="134"/>
      <c r="H37" s="359" t="e">
        <f>VLOOKUP(G37,Munka1!$A$27:$B$90,2,FALSE)</f>
        <v>#N/A</v>
      </c>
      <c r="I37" s="466" t="e">
        <f>VLOOKUP(G37,Munka1!$A$27:$C$90,3,FALSE)</f>
        <v>#N/A</v>
      </c>
      <c r="J37" s="98"/>
      <c r="K37" s="98"/>
      <c r="L37" s="98"/>
      <c r="M37" s="114"/>
      <c r="N37" s="121"/>
      <c r="O37" s="483"/>
      <c r="P37" s="484"/>
      <c r="Q37" s="42">
        <f>FŐLAP!$D$9</f>
        <v>0</v>
      </c>
      <c r="R37" s="42">
        <f>FŐLAP!$F$9</f>
        <v>0</v>
      </c>
      <c r="S37" s="13" t="e">
        <f t="shared" si="0"/>
        <v>#N/A</v>
      </c>
      <c r="T37" s="398" t="s">
        <v>3425</v>
      </c>
      <c r="U37" s="398" t="s">
        <v>3426</v>
      </c>
      <c r="V37" s="398" t="s">
        <v>3427</v>
      </c>
    </row>
    <row r="38" spans="1:22" ht="50.1" customHeight="1" x14ac:dyDescent="0.25">
      <c r="A38" s="60" t="s">
        <v>45</v>
      </c>
      <c r="B38" s="87"/>
      <c r="C38" s="98"/>
      <c r="D38" s="102"/>
      <c r="E38" s="98"/>
      <c r="F38" s="134"/>
      <c r="G38" s="134"/>
      <c r="H38" s="359" t="e">
        <f>VLOOKUP(G38,Munka1!$A$27:$B$90,2,FALSE)</f>
        <v>#N/A</v>
      </c>
      <c r="I38" s="466" t="e">
        <f>VLOOKUP(G38,Munka1!$A$27:$C$90,3,FALSE)</f>
        <v>#N/A</v>
      </c>
      <c r="J38" s="483"/>
      <c r="K38" s="484"/>
      <c r="L38" s="98"/>
      <c r="M38" s="114"/>
      <c r="N38" s="121"/>
      <c r="O38" s="483"/>
      <c r="P38" s="484"/>
      <c r="Q38" s="42">
        <f>FŐLAP!$D$9</f>
        <v>0</v>
      </c>
      <c r="R38" s="42">
        <f>FŐLAP!$F$9</f>
        <v>0</v>
      </c>
      <c r="S38" s="13" t="e">
        <f t="shared" si="0"/>
        <v>#N/A</v>
      </c>
      <c r="T38" s="398" t="s">
        <v>3425</v>
      </c>
      <c r="U38" s="398" t="s">
        <v>3426</v>
      </c>
      <c r="V38" s="398" t="s">
        <v>3427</v>
      </c>
    </row>
    <row r="39" spans="1:22" ht="50.1" customHeight="1" x14ac:dyDescent="0.25">
      <c r="A39" s="60" t="s">
        <v>46</v>
      </c>
      <c r="B39" s="87"/>
      <c r="C39" s="98"/>
      <c r="D39" s="102"/>
      <c r="E39" s="98"/>
      <c r="F39" s="134"/>
      <c r="G39" s="134"/>
      <c r="H39" s="359" t="e">
        <f>VLOOKUP(G39,Munka1!$A$27:$B$90,2,FALSE)</f>
        <v>#N/A</v>
      </c>
      <c r="I39" s="466" t="e">
        <f>VLOOKUP(G39,Munka1!$A$27:$C$90,3,FALSE)</f>
        <v>#N/A</v>
      </c>
      <c r="J39" s="98"/>
      <c r="K39" s="98"/>
      <c r="L39" s="98"/>
      <c r="M39" s="114"/>
      <c r="N39" s="121"/>
      <c r="O39" s="483"/>
      <c r="P39" s="484"/>
      <c r="Q39" s="42">
        <f>FŐLAP!$D$9</f>
        <v>0</v>
      </c>
      <c r="R39" s="42">
        <f>FŐLAP!$F$9</f>
        <v>0</v>
      </c>
      <c r="S39" s="13" t="e">
        <f t="shared" si="0"/>
        <v>#N/A</v>
      </c>
      <c r="T39" s="398" t="s">
        <v>3425</v>
      </c>
      <c r="U39" s="398" t="s">
        <v>3426</v>
      </c>
      <c r="V39" s="398" t="s">
        <v>3427</v>
      </c>
    </row>
    <row r="40" spans="1:22" ht="50.1" customHeight="1" x14ac:dyDescent="0.25">
      <c r="A40" s="60" t="s">
        <v>47</v>
      </c>
      <c r="B40" s="87"/>
      <c r="C40" s="98"/>
      <c r="D40" s="102"/>
      <c r="E40" s="98"/>
      <c r="F40" s="134"/>
      <c r="G40" s="134"/>
      <c r="H40" s="359" t="e">
        <f>VLOOKUP(G40,Munka1!$A$27:$B$90,2,FALSE)</f>
        <v>#N/A</v>
      </c>
      <c r="I40" s="466" t="e">
        <f>VLOOKUP(G40,Munka1!$A$27:$C$90,3,FALSE)</f>
        <v>#N/A</v>
      </c>
      <c r="J40" s="98"/>
      <c r="K40" s="98"/>
      <c r="L40" s="98"/>
      <c r="M40" s="114"/>
      <c r="N40" s="121"/>
      <c r="O40" s="483"/>
      <c r="P40" s="484"/>
      <c r="Q40" s="42">
        <f>FŐLAP!$D$9</f>
        <v>0</v>
      </c>
      <c r="R40" s="42">
        <f>FŐLAP!$F$9</f>
        <v>0</v>
      </c>
      <c r="S40" s="13" t="e">
        <f t="shared" si="0"/>
        <v>#N/A</v>
      </c>
      <c r="T40" s="398" t="s">
        <v>3425</v>
      </c>
      <c r="U40" s="398" t="s">
        <v>3426</v>
      </c>
      <c r="V40" s="398" t="s">
        <v>3427</v>
      </c>
    </row>
    <row r="41" spans="1:22" ht="50.1" customHeight="1" x14ac:dyDescent="0.25">
      <c r="A41" s="60" t="s">
        <v>48</v>
      </c>
      <c r="B41" s="87"/>
      <c r="C41" s="98"/>
      <c r="D41" s="102"/>
      <c r="E41" s="98"/>
      <c r="F41" s="134"/>
      <c r="G41" s="134"/>
      <c r="H41" s="359" t="e">
        <f>VLOOKUP(G41,Munka1!$A$27:$B$90,2,FALSE)</f>
        <v>#N/A</v>
      </c>
      <c r="I41" s="466" t="e">
        <f>VLOOKUP(G41,Munka1!$A$27:$C$90,3,FALSE)</f>
        <v>#N/A</v>
      </c>
      <c r="J41" s="98"/>
      <c r="K41" s="98"/>
      <c r="L41" s="98"/>
      <c r="M41" s="114"/>
      <c r="N41" s="121"/>
      <c r="O41" s="483"/>
      <c r="P41" s="484"/>
      <c r="Q41" s="42">
        <f>FŐLAP!$D$9</f>
        <v>0</v>
      </c>
      <c r="R41" s="42">
        <f>FŐLAP!$F$9</f>
        <v>0</v>
      </c>
      <c r="S41" s="13" t="e">
        <f t="shared" si="0"/>
        <v>#N/A</v>
      </c>
      <c r="T41" s="398" t="s">
        <v>3425</v>
      </c>
      <c r="U41" s="398" t="s">
        <v>3426</v>
      </c>
      <c r="V41" s="398" t="s">
        <v>3427</v>
      </c>
    </row>
    <row r="42" spans="1:22" ht="50.1" customHeight="1" x14ac:dyDescent="0.25">
      <c r="A42" s="60" t="s">
        <v>49</v>
      </c>
      <c r="B42" s="87"/>
      <c r="C42" s="98"/>
      <c r="D42" s="102"/>
      <c r="E42" s="98"/>
      <c r="F42" s="134"/>
      <c r="G42" s="134"/>
      <c r="H42" s="359" t="e">
        <f>VLOOKUP(G42,Munka1!$A$27:$B$90,2,FALSE)</f>
        <v>#N/A</v>
      </c>
      <c r="I42" s="466" t="e">
        <f>VLOOKUP(G42,Munka1!$A$27:$C$90,3,FALSE)</f>
        <v>#N/A</v>
      </c>
      <c r="J42" s="98"/>
      <c r="K42" s="98"/>
      <c r="L42" s="98"/>
      <c r="M42" s="114"/>
      <c r="N42" s="121"/>
      <c r="O42" s="483"/>
      <c r="P42" s="484"/>
      <c r="Q42" s="42">
        <f>FŐLAP!$D$9</f>
        <v>0</v>
      </c>
      <c r="R42" s="42">
        <f>FŐLAP!$F$9</f>
        <v>0</v>
      </c>
      <c r="S42" s="13" t="e">
        <f t="shared" si="0"/>
        <v>#N/A</v>
      </c>
      <c r="T42" s="398" t="s">
        <v>3425</v>
      </c>
      <c r="U42" s="398" t="s">
        <v>3426</v>
      </c>
      <c r="V42" s="398" t="s">
        <v>3427</v>
      </c>
    </row>
    <row r="43" spans="1:22" ht="50.1" hidden="1" customHeight="1" x14ac:dyDescent="0.25">
      <c r="A43" s="60" t="s">
        <v>50</v>
      </c>
      <c r="B43" s="87"/>
      <c r="C43" s="98"/>
      <c r="D43" s="102"/>
      <c r="E43" s="98"/>
      <c r="F43" s="134"/>
      <c r="G43" s="134"/>
      <c r="H43" s="359" t="e">
        <f>VLOOKUP(G43,Munka1!$A$27:$B$90,2,FALSE)</f>
        <v>#N/A</v>
      </c>
      <c r="I43" s="466" t="e">
        <f>VLOOKUP(G43,Munka1!$A$27:$C$90,3,FALSE)</f>
        <v>#N/A</v>
      </c>
      <c r="J43" s="98"/>
      <c r="K43" s="98"/>
      <c r="L43" s="98"/>
      <c r="M43" s="114"/>
      <c r="N43" s="121"/>
      <c r="O43" s="483"/>
      <c r="P43" s="484"/>
      <c r="Q43" s="42">
        <f>FŐLAP!$D$9</f>
        <v>0</v>
      </c>
      <c r="R43" s="42">
        <f>FŐLAP!$F$9</f>
        <v>0</v>
      </c>
      <c r="S43" s="13" t="e">
        <f t="shared" si="0"/>
        <v>#N/A</v>
      </c>
      <c r="T43" s="398" t="s">
        <v>3425</v>
      </c>
      <c r="U43" s="398" t="s">
        <v>3426</v>
      </c>
      <c r="V43" s="398" t="s">
        <v>3427</v>
      </c>
    </row>
    <row r="44" spans="1:22" ht="50.1" hidden="1" customHeight="1" x14ac:dyDescent="0.25">
      <c r="A44" s="60" t="s">
        <v>51</v>
      </c>
      <c r="B44" s="87"/>
      <c r="C44" s="98"/>
      <c r="D44" s="102"/>
      <c r="E44" s="98"/>
      <c r="F44" s="134"/>
      <c r="G44" s="134"/>
      <c r="H44" s="359" t="e">
        <f>VLOOKUP(G44,Munka1!$A$27:$B$90,2,FALSE)</f>
        <v>#N/A</v>
      </c>
      <c r="I44" s="466" t="e">
        <f>VLOOKUP(G44,Munka1!$A$27:$C$90,3,FALSE)</f>
        <v>#N/A</v>
      </c>
      <c r="J44" s="98"/>
      <c r="K44" s="98"/>
      <c r="L44" s="98"/>
      <c r="M44" s="114"/>
      <c r="N44" s="121"/>
      <c r="O44" s="483"/>
      <c r="P44" s="484"/>
      <c r="Q44" s="42">
        <f>FŐLAP!$D$9</f>
        <v>0</v>
      </c>
      <c r="R44" s="42">
        <f>FŐLAP!$F$9</f>
        <v>0</v>
      </c>
      <c r="S44" s="13" t="e">
        <f t="shared" si="0"/>
        <v>#N/A</v>
      </c>
      <c r="T44" s="398" t="s">
        <v>3425</v>
      </c>
      <c r="U44" s="398" t="s">
        <v>3426</v>
      </c>
      <c r="V44" s="398" t="s">
        <v>3427</v>
      </c>
    </row>
    <row r="45" spans="1:22" ht="50.1" hidden="1" customHeight="1" x14ac:dyDescent="0.25">
      <c r="A45" s="60" t="s">
        <v>52</v>
      </c>
      <c r="B45" s="87"/>
      <c r="C45" s="98"/>
      <c r="D45" s="102"/>
      <c r="E45" s="98"/>
      <c r="F45" s="134"/>
      <c r="G45" s="134"/>
      <c r="H45" s="359" t="e">
        <f>VLOOKUP(G45,Munka1!$A$27:$B$90,2,FALSE)</f>
        <v>#N/A</v>
      </c>
      <c r="I45" s="466" t="e">
        <f>VLOOKUP(G45,Munka1!$A$27:$C$90,3,FALSE)</f>
        <v>#N/A</v>
      </c>
      <c r="J45" s="98"/>
      <c r="K45" s="98"/>
      <c r="L45" s="98"/>
      <c r="M45" s="114"/>
      <c r="N45" s="121"/>
      <c r="O45" s="483"/>
      <c r="P45" s="484"/>
      <c r="Q45" s="42">
        <f>FŐLAP!$D$9</f>
        <v>0</v>
      </c>
      <c r="R45" s="42">
        <f>FŐLAP!$F$9</f>
        <v>0</v>
      </c>
      <c r="S45" s="13" t="e">
        <f t="shared" si="0"/>
        <v>#N/A</v>
      </c>
      <c r="T45" s="398" t="s">
        <v>3425</v>
      </c>
      <c r="U45" s="398" t="s">
        <v>3426</v>
      </c>
      <c r="V45" s="398" t="s">
        <v>3427</v>
      </c>
    </row>
    <row r="46" spans="1:22" ht="50.1" hidden="1" customHeight="1" x14ac:dyDescent="0.25">
      <c r="A46" s="60" t="s">
        <v>53</v>
      </c>
      <c r="B46" s="87"/>
      <c r="C46" s="98"/>
      <c r="D46" s="102"/>
      <c r="E46" s="98"/>
      <c r="F46" s="134"/>
      <c r="G46" s="134"/>
      <c r="H46" s="359" t="e">
        <f>VLOOKUP(G46,Munka1!$A$27:$B$90,2,FALSE)</f>
        <v>#N/A</v>
      </c>
      <c r="I46" s="466" t="e">
        <f>VLOOKUP(G46,Munka1!$A$27:$C$90,3,FALSE)</f>
        <v>#N/A</v>
      </c>
      <c r="J46" s="98"/>
      <c r="K46" s="98"/>
      <c r="L46" s="98"/>
      <c r="M46" s="114"/>
      <c r="N46" s="121"/>
      <c r="O46" s="483"/>
      <c r="P46" s="484"/>
      <c r="Q46" s="42">
        <f>FŐLAP!$D$9</f>
        <v>0</v>
      </c>
      <c r="R46" s="42">
        <f>FŐLAP!$F$9</f>
        <v>0</v>
      </c>
      <c r="S46" s="13" t="e">
        <f t="shared" si="0"/>
        <v>#N/A</v>
      </c>
      <c r="T46" s="398" t="s">
        <v>3425</v>
      </c>
      <c r="U46" s="398" t="s">
        <v>3426</v>
      </c>
      <c r="V46" s="398" t="s">
        <v>3427</v>
      </c>
    </row>
    <row r="47" spans="1:22" ht="50.1" hidden="1" customHeight="1" x14ac:dyDescent="0.25">
      <c r="A47" s="60" t="s">
        <v>54</v>
      </c>
      <c r="B47" s="87"/>
      <c r="C47" s="98"/>
      <c r="D47" s="102"/>
      <c r="E47" s="98"/>
      <c r="F47" s="134"/>
      <c r="G47" s="134"/>
      <c r="H47" s="359" t="e">
        <f>VLOOKUP(G47,Munka1!$A$27:$B$90,2,FALSE)</f>
        <v>#N/A</v>
      </c>
      <c r="I47" s="466" t="e">
        <f>VLOOKUP(G47,Munka1!$A$27:$C$90,3,FALSE)</f>
        <v>#N/A</v>
      </c>
      <c r="J47" s="98"/>
      <c r="K47" s="98"/>
      <c r="L47" s="98"/>
      <c r="M47" s="114"/>
      <c r="N47" s="121"/>
      <c r="O47" s="483"/>
      <c r="P47" s="484"/>
      <c r="Q47" s="42">
        <f>FŐLAP!$D$9</f>
        <v>0</v>
      </c>
      <c r="R47" s="42">
        <f>FŐLAP!$F$9</f>
        <v>0</v>
      </c>
      <c r="S47" s="13" t="e">
        <f t="shared" si="0"/>
        <v>#N/A</v>
      </c>
      <c r="T47" s="398" t="s">
        <v>3425</v>
      </c>
      <c r="U47" s="398" t="s">
        <v>3426</v>
      </c>
      <c r="V47" s="398" t="s">
        <v>3427</v>
      </c>
    </row>
    <row r="48" spans="1:22" ht="50.1" hidden="1" customHeight="1" x14ac:dyDescent="0.25">
      <c r="A48" s="60" t="s">
        <v>55</v>
      </c>
      <c r="B48" s="87"/>
      <c r="C48" s="98"/>
      <c r="D48" s="102"/>
      <c r="E48" s="98"/>
      <c r="F48" s="134"/>
      <c r="G48" s="134"/>
      <c r="H48" s="359" t="e">
        <f>VLOOKUP(G48,Munka1!$A$27:$B$90,2,FALSE)</f>
        <v>#N/A</v>
      </c>
      <c r="I48" s="466" t="e">
        <f>VLOOKUP(G48,Munka1!$A$27:$C$90,3,FALSE)</f>
        <v>#N/A</v>
      </c>
      <c r="J48" s="98"/>
      <c r="K48" s="98"/>
      <c r="L48" s="98"/>
      <c r="M48" s="114"/>
      <c r="N48" s="121"/>
      <c r="O48" s="483"/>
      <c r="P48" s="484"/>
      <c r="Q48" s="42">
        <f>FŐLAP!$D$9</f>
        <v>0</v>
      </c>
      <c r="R48" s="42">
        <f>FŐLAP!$F$9</f>
        <v>0</v>
      </c>
      <c r="S48" s="13" t="e">
        <f t="shared" si="0"/>
        <v>#N/A</v>
      </c>
      <c r="T48" s="398" t="s">
        <v>3425</v>
      </c>
      <c r="U48" s="398" t="s">
        <v>3426</v>
      </c>
      <c r="V48" s="398" t="s">
        <v>3427</v>
      </c>
    </row>
    <row r="49" spans="1:22" ht="50.1" hidden="1" customHeight="1" x14ac:dyDescent="0.25">
      <c r="A49" s="60" t="s">
        <v>56</v>
      </c>
      <c r="B49" s="87"/>
      <c r="C49" s="98"/>
      <c r="D49" s="102"/>
      <c r="E49" s="98"/>
      <c r="F49" s="134"/>
      <c r="G49" s="134"/>
      <c r="H49" s="359" t="e">
        <f>VLOOKUP(G49,Munka1!$A$27:$B$90,2,FALSE)</f>
        <v>#N/A</v>
      </c>
      <c r="I49" s="466" t="e">
        <f>VLOOKUP(G49,Munka1!$A$27:$C$90,3,FALSE)</f>
        <v>#N/A</v>
      </c>
      <c r="J49" s="98"/>
      <c r="K49" s="98"/>
      <c r="L49" s="98"/>
      <c r="M49" s="114"/>
      <c r="N49" s="121"/>
      <c r="O49" s="483"/>
      <c r="P49" s="484"/>
      <c r="Q49" s="42">
        <f>FŐLAP!$D$9</f>
        <v>0</v>
      </c>
      <c r="R49" s="42">
        <f>FŐLAP!$F$9</f>
        <v>0</v>
      </c>
      <c r="S49" s="13" t="e">
        <f t="shared" si="0"/>
        <v>#N/A</v>
      </c>
      <c r="T49" s="398" t="s">
        <v>3425</v>
      </c>
      <c r="U49" s="398" t="s">
        <v>3426</v>
      </c>
      <c r="V49" s="398" t="s">
        <v>3427</v>
      </c>
    </row>
    <row r="50" spans="1:22" ht="50.1" hidden="1" customHeight="1" x14ac:dyDescent="0.25">
      <c r="A50" s="60" t="s">
        <v>57</v>
      </c>
      <c r="B50" s="87"/>
      <c r="C50" s="98"/>
      <c r="D50" s="102"/>
      <c r="E50" s="98"/>
      <c r="F50" s="134"/>
      <c r="G50" s="134"/>
      <c r="H50" s="359" t="e">
        <f>VLOOKUP(G50,Munka1!$A$27:$B$90,2,FALSE)</f>
        <v>#N/A</v>
      </c>
      <c r="I50" s="466" t="e">
        <f>VLOOKUP(G50,Munka1!$A$27:$C$90,3,FALSE)</f>
        <v>#N/A</v>
      </c>
      <c r="J50" s="98"/>
      <c r="K50" s="98"/>
      <c r="L50" s="98"/>
      <c r="M50" s="114"/>
      <c r="N50" s="121"/>
      <c r="O50" s="483"/>
      <c r="P50" s="484"/>
      <c r="Q50" s="42">
        <f>FŐLAP!$D$9</f>
        <v>0</v>
      </c>
      <c r="R50" s="42">
        <f>FŐLAP!$F$9</f>
        <v>0</v>
      </c>
      <c r="S50" s="13" t="e">
        <f t="shared" si="0"/>
        <v>#N/A</v>
      </c>
      <c r="T50" s="398" t="s">
        <v>3425</v>
      </c>
      <c r="U50" s="398" t="s">
        <v>3426</v>
      </c>
      <c r="V50" s="398" t="s">
        <v>3427</v>
      </c>
    </row>
    <row r="51" spans="1:22" ht="50.1" hidden="1" customHeight="1" x14ac:dyDescent="0.25">
      <c r="A51" s="60" t="s">
        <v>58</v>
      </c>
      <c r="B51" s="87"/>
      <c r="C51" s="98"/>
      <c r="D51" s="102"/>
      <c r="E51" s="98"/>
      <c r="F51" s="134"/>
      <c r="G51" s="134"/>
      <c r="H51" s="359" t="e">
        <f>VLOOKUP(G51,Munka1!$A$27:$B$90,2,FALSE)</f>
        <v>#N/A</v>
      </c>
      <c r="I51" s="466" t="e">
        <f>VLOOKUP(G51,Munka1!$A$27:$C$90,3,FALSE)</f>
        <v>#N/A</v>
      </c>
      <c r="J51" s="98"/>
      <c r="K51" s="98"/>
      <c r="L51" s="98"/>
      <c r="M51" s="114"/>
      <c r="N51" s="121"/>
      <c r="O51" s="483"/>
      <c r="P51" s="484"/>
      <c r="Q51" s="42">
        <f>FŐLAP!$D$9</f>
        <v>0</v>
      </c>
      <c r="R51" s="42">
        <f>FŐLAP!$F$9</f>
        <v>0</v>
      </c>
      <c r="S51" s="13" t="e">
        <f t="shared" si="0"/>
        <v>#N/A</v>
      </c>
      <c r="T51" s="398" t="s">
        <v>3425</v>
      </c>
      <c r="U51" s="398" t="s">
        <v>3426</v>
      </c>
      <c r="V51" s="398" t="s">
        <v>3427</v>
      </c>
    </row>
    <row r="52" spans="1:22" ht="50.1" hidden="1" customHeight="1" x14ac:dyDescent="0.25">
      <c r="A52" s="60" t="s">
        <v>59</v>
      </c>
      <c r="B52" s="87"/>
      <c r="C52" s="98"/>
      <c r="D52" s="102"/>
      <c r="E52" s="98"/>
      <c r="F52" s="134"/>
      <c r="G52" s="134"/>
      <c r="H52" s="359" t="e">
        <f>VLOOKUP(G52,Munka1!$A$27:$B$90,2,FALSE)</f>
        <v>#N/A</v>
      </c>
      <c r="I52" s="466" t="e">
        <f>VLOOKUP(G52,Munka1!$A$27:$C$90,3,FALSE)</f>
        <v>#N/A</v>
      </c>
      <c r="J52" s="98"/>
      <c r="K52" s="98"/>
      <c r="L52" s="98"/>
      <c r="M52" s="114"/>
      <c r="N52" s="121"/>
      <c r="O52" s="483"/>
      <c r="P52" s="484"/>
      <c r="Q52" s="42">
        <f>FŐLAP!$D$9</f>
        <v>0</v>
      </c>
      <c r="R52" s="42">
        <f>FŐLAP!$F$9</f>
        <v>0</v>
      </c>
      <c r="S52" s="13" t="e">
        <f t="shared" si="0"/>
        <v>#N/A</v>
      </c>
      <c r="T52" s="398" t="s">
        <v>3425</v>
      </c>
      <c r="U52" s="398" t="s">
        <v>3426</v>
      </c>
      <c r="V52" s="398" t="s">
        <v>3427</v>
      </c>
    </row>
    <row r="53" spans="1:22" ht="50.1" hidden="1" customHeight="1" x14ac:dyDescent="0.25">
      <c r="A53" s="60" t="s">
        <v>60</v>
      </c>
      <c r="B53" s="87"/>
      <c r="C53" s="98"/>
      <c r="D53" s="102"/>
      <c r="E53" s="98"/>
      <c r="F53" s="134"/>
      <c r="G53" s="134"/>
      <c r="H53" s="359" t="e">
        <f>VLOOKUP(G53,Munka1!$A$27:$B$90,2,FALSE)</f>
        <v>#N/A</v>
      </c>
      <c r="I53" s="466" t="e">
        <f>VLOOKUP(G53,Munka1!$A$27:$C$90,3,FALSE)</f>
        <v>#N/A</v>
      </c>
      <c r="J53" s="98"/>
      <c r="K53" s="98"/>
      <c r="L53" s="98"/>
      <c r="M53" s="114"/>
      <c r="N53" s="121"/>
      <c r="O53" s="483"/>
      <c r="P53" s="484"/>
      <c r="Q53" s="42">
        <f>FŐLAP!$D$9</f>
        <v>0</v>
      </c>
      <c r="R53" s="42">
        <f>FŐLAP!$F$9</f>
        <v>0</v>
      </c>
      <c r="S53" s="13" t="e">
        <f t="shared" si="0"/>
        <v>#N/A</v>
      </c>
      <c r="T53" s="398" t="s">
        <v>3425</v>
      </c>
      <c r="U53" s="398" t="s">
        <v>3426</v>
      </c>
      <c r="V53" s="398" t="s">
        <v>3427</v>
      </c>
    </row>
    <row r="54" spans="1:22" ht="50.1" hidden="1" customHeight="1" x14ac:dyDescent="0.25">
      <c r="A54" s="60" t="s">
        <v>61</v>
      </c>
      <c r="B54" s="87"/>
      <c r="C54" s="98"/>
      <c r="D54" s="102"/>
      <c r="E54" s="98"/>
      <c r="F54" s="134"/>
      <c r="G54" s="134"/>
      <c r="H54" s="359" t="e">
        <f>VLOOKUP(G54,Munka1!$A$27:$B$90,2,FALSE)</f>
        <v>#N/A</v>
      </c>
      <c r="I54" s="466" t="e">
        <f>VLOOKUP(G54,Munka1!$A$27:$C$90,3,FALSE)</f>
        <v>#N/A</v>
      </c>
      <c r="J54" s="98"/>
      <c r="K54" s="98"/>
      <c r="L54" s="98"/>
      <c r="M54" s="114"/>
      <c r="N54" s="121"/>
      <c r="O54" s="483"/>
      <c r="P54" s="484"/>
      <c r="Q54" s="42">
        <f>FŐLAP!$D$9</f>
        <v>0</v>
      </c>
      <c r="R54" s="42">
        <f>FŐLAP!$F$9</f>
        <v>0</v>
      </c>
      <c r="S54" s="13" t="e">
        <f t="shared" si="0"/>
        <v>#N/A</v>
      </c>
      <c r="T54" s="398" t="s">
        <v>3425</v>
      </c>
      <c r="U54" s="398" t="s">
        <v>3426</v>
      </c>
      <c r="V54" s="398" t="s">
        <v>3427</v>
      </c>
    </row>
    <row r="55" spans="1:22" ht="50.1" hidden="1" customHeight="1" x14ac:dyDescent="0.25">
      <c r="A55" s="60" t="s">
        <v>62</v>
      </c>
      <c r="B55" s="87"/>
      <c r="C55" s="98"/>
      <c r="D55" s="102"/>
      <c r="E55" s="98"/>
      <c r="F55" s="134"/>
      <c r="G55" s="134"/>
      <c r="H55" s="359" t="e">
        <f>VLOOKUP(G55,Munka1!$A$27:$B$90,2,FALSE)</f>
        <v>#N/A</v>
      </c>
      <c r="I55" s="466" t="e">
        <f>VLOOKUP(G55,Munka1!$A$27:$C$90,3,FALSE)</f>
        <v>#N/A</v>
      </c>
      <c r="J55" s="98"/>
      <c r="K55" s="98"/>
      <c r="L55" s="98"/>
      <c r="M55" s="114"/>
      <c r="N55" s="121"/>
      <c r="O55" s="483"/>
      <c r="P55" s="484"/>
      <c r="Q55" s="42">
        <f>FŐLAP!$D$9</f>
        <v>0</v>
      </c>
      <c r="R55" s="42">
        <f>FŐLAP!$F$9</f>
        <v>0</v>
      </c>
      <c r="S55" s="13" t="e">
        <f t="shared" si="0"/>
        <v>#N/A</v>
      </c>
      <c r="T55" s="398" t="s">
        <v>3425</v>
      </c>
      <c r="U55" s="398" t="s">
        <v>3426</v>
      </c>
      <c r="V55" s="398" t="s">
        <v>3427</v>
      </c>
    </row>
    <row r="56" spans="1:22" ht="50.1" hidden="1" customHeight="1" x14ac:dyDescent="0.25">
      <c r="A56" s="60" t="s">
        <v>63</v>
      </c>
      <c r="B56" s="87"/>
      <c r="C56" s="98"/>
      <c r="D56" s="102"/>
      <c r="E56" s="98"/>
      <c r="F56" s="134"/>
      <c r="G56" s="134"/>
      <c r="H56" s="359" t="e">
        <f>VLOOKUP(G56,Munka1!$A$27:$B$90,2,FALSE)</f>
        <v>#N/A</v>
      </c>
      <c r="I56" s="466" t="e">
        <f>VLOOKUP(G56,Munka1!$A$27:$C$90,3,FALSE)</f>
        <v>#N/A</v>
      </c>
      <c r="J56" s="98"/>
      <c r="K56" s="98"/>
      <c r="L56" s="98"/>
      <c r="M56" s="114"/>
      <c r="N56" s="121"/>
      <c r="O56" s="483"/>
      <c r="P56" s="484"/>
      <c r="Q56" s="42">
        <f>FŐLAP!$D$9</f>
        <v>0</v>
      </c>
      <c r="R56" s="42">
        <f>FŐLAP!$F$9</f>
        <v>0</v>
      </c>
      <c r="S56" s="13" t="e">
        <f t="shared" si="0"/>
        <v>#N/A</v>
      </c>
      <c r="T56" s="398" t="s">
        <v>3425</v>
      </c>
      <c r="U56" s="398" t="s">
        <v>3426</v>
      </c>
      <c r="V56" s="398" t="s">
        <v>3427</v>
      </c>
    </row>
    <row r="57" spans="1:22" ht="50.1" hidden="1" customHeight="1" x14ac:dyDescent="0.25">
      <c r="A57" s="60" t="s">
        <v>64</v>
      </c>
      <c r="B57" s="87"/>
      <c r="C57" s="98"/>
      <c r="D57" s="102"/>
      <c r="E57" s="98"/>
      <c r="F57" s="134"/>
      <c r="G57" s="134"/>
      <c r="H57" s="359" t="e">
        <f>VLOOKUP(G57,Munka1!$A$27:$B$90,2,FALSE)</f>
        <v>#N/A</v>
      </c>
      <c r="I57" s="466" t="e">
        <f>VLOOKUP(G57,Munka1!$A$27:$C$90,3,FALSE)</f>
        <v>#N/A</v>
      </c>
      <c r="J57" s="98"/>
      <c r="K57" s="98"/>
      <c r="L57" s="98"/>
      <c r="M57" s="114"/>
      <c r="N57" s="121"/>
      <c r="O57" s="483"/>
      <c r="P57" s="484"/>
      <c r="Q57" s="42">
        <f>FŐLAP!$D$9</f>
        <v>0</v>
      </c>
      <c r="R57" s="42">
        <f>FŐLAP!$F$9</f>
        <v>0</v>
      </c>
      <c r="S57" s="13" t="e">
        <f t="shared" si="0"/>
        <v>#N/A</v>
      </c>
      <c r="T57" s="398" t="s">
        <v>3425</v>
      </c>
      <c r="U57" s="398" t="s">
        <v>3426</v>
      </c>
      <c r="V57" s="398" t="s">
        <v>3427</v>
      </c>
    </row>
    <row r="58" spans="1:22" ht="50.1" hidden="1" customHeight="1" x14ac:dyDescent="0.25">
      <c r="A58" s="60" t="s">
        <v>65</v>
      </c>
      <c r="B58" s="87"/>
      <c r="C58" s="98"/>
      <c r="D58" s="102"/>
      <c r="E58" s="98"/>
      <c r="F58" s="134"/>
      <c r="G58" s="134"/>
      <c r="H58" s="359" t="e">
        <f>VLOOKUP(G58,Munka1!$A$27:$B$90,2,FALSE)</f>
        <v>#N/A</v>
      </c>
      <c r="I58" s="466" t="e">
        <f>VLOOKUP(G58,Munka1!$A$27:$C$90,3,FALSE)</f>
        <v>#N/A</v>
      </c>
      <c r="J58" s="98"/>
      <c r="K58" s="98"/>
      <c r="L58" s="98"/>
      <c r="M58" s="114"/>
      <c r="N58" s="121"/>
      <c r="O58" s="483"/>
      <c r="P58" s="484"/>
      <c r="Q58" s="42">
        <f>FŐLAP!$D$9</f>
        <v>0</v>
      </c>
      <c r="R58" s="42">
        <f>FŐLAP!$F$9</f>
        <v>0</v>
      </c>
      <c r="S58" s="13" t="e">
        <f t="shared" si="0"/>
        <v>#N/A</v>
      </c>
      <c r="T58" s="398" t="s">
        <v>3425</v>
      </c>
      <c r="U58" s="398" t="s">
        <v>3426</v>
      </c>
      <c r="V58" s="398" t="s">
        <v>3427</v>
      </c>
    </row>
    <row r="59" spans="1:22" ht="50.1" hidden="1" customHeight="1" x14ac:dyDescent="0.25">
      <c r="A59" s="60" t="s">
        <v>66</v>
      </c>
      <c r="B59" s="87"/>
      <c r="C59" s="98"/>
      <c r="D59" s="102"/>
      <c r="E59" s="98"/>
      <c r="F59" s="134"/>
      <c r="G59" s="134"/>
      <c r="H59" s="359" t="e">
        <f>VLOOKUP(G59,Munka1!$A$27:$B$90,2,FALSE)</f>
        <v>#N/A</v>
      </c>
      <c r="I59" s="466" t="e">
        <f>VLOOKUP(G59,Munka1!$A$27:$C$90,3,FALSE)</f>
        <v>#N/A</v>
      </c>
      <c r="J59" s="98"/>
      <c r="K59" s="98"/>
      <c r="L59" s="98"/>
      <c r="M59" s="114"/>
      <c r="N59" s="121"/>
      <c r="O59" s="483"/>
      <c r="P59" s="484"/>
      <c r="Q59" s="42">
        <f>FŐLAP!$D$9</f>
        <v>0</v>
      </c>
      <c r="R59" s="42">
        <f>FŐLAP!$F$9</f>
        <v>0</v>
      </c>
      <c r="S59" s="13" t="e">
        <f t="shared" si="0"/>
        <v>#N/A</v>
      </c>
      <c r="T59" s="398" t="s">
        <v>3425</v>
      </c>
      <c r="U59" s="398" t="s">
        <v>3426</v>
      </c>
      <c r="V59" s="398" t="s">
        <v>3427</v>
      </c>
    </row>
    <row r="60" spans="1:22" ht="50.1" hidden="1" customHeight="1" x14ac:dyDescent="0.25">
      <c r="A60" s="60" t="s">
        <v>67</v>
      </c>
      <c r="B60" s="87"/>
      <c r="C60" s="98"/>
      <c r="D60" s="102"/>
      <c r="E60" s="98"/>
      <c r="F60" s="134"/>
      <c r="G60" s="134"/>
      <c r="H60" s="359" t="e">
        <f>VLOOKUP(G60,Munka1!$A$27:$B$90,2,FALSE)</f>
        <v>#N/A</v>
      </c>
      <c r="I60" s="466" t="e">
        <f>VLOOKUP(G60,Munka1!$A$27:$C$90,3,FALSE)</f>
        <v>#N/A</v>
      </c>
      <c r="J60" s="98"/>
      <c r="K60" s="98"/>
      <c r="L60" s="98"/>
      <c r="M60" s="114"/>
      <c r="N60" s="121"/>
      <c r="O60" s="483"/>
      <c r="P60" s="484"/>
      <c r="Q60" s="42">
        <f>FŐLAP!$D$9</f>
        <v>0</v>
      </c>
      <c r="R60" s="42">
        <f>FŐLAP!$F$9</f>
        <v>0</v>
      </c>
      <c r="S60" s="13" t="e">
        <f t="shared" si="0"/>
        <v>#N/A</v>
      </c>
      <c r="T60" s="398" t="s">
        <v>3425</v>
      </c>
      <c r="U60" s="398" t="s">
        <v>3426</v>
      </c>
      <c r="V60" s="398" t="s">
        <v>3427</v>
      </c>
    </row>
    <row r="61" spans="1:22" ht="50.1" hidden="1" customHeight="1" x14ac:dyDescent="0.25">
      <c r="A61" s="60" t="s">
        <v>68</v>
      </c>
      <c r="B61" s="87"/>
      <c r="C61" s="98"/>
      <c r="D61" s="102"/>
      <c r="E61" s="98"/>
      <c r="F61" s="134"/>
      <c r="G61" s="134"/>
      <c r="H61" s="359" t="e">
        <f>VLOOKUP(G61,Munka1!$A$27:$B$90,2,FALSE)</f>
        <v>#N/A</v>
      </c>
      <c r="I61" s="466" t="e">
        <f>VLOOKUP(G61,Munka1!$A$27:$C$90,3,FALSE)</f>
        <v>#N/A</v>
      </c>
      <c r="J61" s="98"/>
      <c r="K61" s="98"/>
      <c r="L61" s="98"/>
      <c r="M61" s="114"/>
      <c r="N61" s="121"/>
      <c r="O61" s="483"/>
      <c r="P61" s="484"/>
      <c r="Q61" s="42">
        <f>FŐLAP!$D$9</f>
        <v>0</v>
      </c>
      <c r="R61" s="42">
        <f>FŐLAP!$F$9</f>
        <v>0</v>
      </c>
      <c r="S61" s="13" t="e">
        <f t="shared" si="0"/>
        <v>#N/A</v>
      </c>
      <c r="T61" s="398" t="s">
        <v>3425</v>
      </c>
      <c r="U61" s="398" t="s">
        <v>3426</v>
      </c>
      <c r="V61" s="398" t="s">
        <v>3427</v>
      </c>
    </row>
    <row r="62" spans="1:22" ht="50.1" hidden="1" customHeight="1" x14ac:dyDescent="0.25">
      <c r="A62" s="60" t="s">
        <v>69</v>
      </c>
      <c r="B62" s="87"/>
      <c r="C62" s="98"/>
      <c r="D62" s="102"/>
      <c r="E62" s="98"/>
      <c r="F62" s="134"/>
      <c r="G62" s="134"/>
      <c r="H62" s="359" t="e">
        <f>VLOOKUP(G62,Munka1!$A$27:$B$90,2,FALSE)</f>
        <v>#N/A</v>
      </c>
      <c r="I62" s="466" t="e">
        <f>VLOOKUP(G62,Munka1!$A$27:$C$90,3,FALSE)</f>
        <v>#N/A</v>
      </c>
      <c r="J62" s="98"/>
      <c r="K62" s="98"/>
      <c r="L62" s="98"/>
      <c r="M62" s="114"/>
      <c r="N62" s="121"/>
      <c r="O62" s="483"/>
      <c r="P62" s="484"/>
      <c r="Q62" s="42">
        <f>FŐLAP!$D$9</f>
        <v>0</v>
      </c>
      <c r="R62" s="42">
        <f>FŐLAP!$F$9</f>
        <v>0</v>
      </c>
      <c r="S62" s="13" t="e">
        <f t="shared" si="0"/>
        <v>#N/A</v>
      </c>
      <c r="T62" s="398" t="s">
        <v>3425</v>
      </c>
      <c r="U62" s="398" t="s">
        <v>3426</v>
      </c>
      <c r="V62" s="398" t="s">
        <v>3427</v>
      </c>
    </row>
    <row r="63" spans="1:22" ht="50.1" hidden="1" customHeight="1" x14ac:dyDescent="0.25">
      <c r="A63" s="60" t="s">
        <v>70</v>
      </c>
      <c r="B63" s="87"/>
      <c r="C63" s="98"/>
      <c r="D63" s="102"/>
      <c r="E63" s="98"/>
      <c r="F63" s="134"/>
      <c r="G63" s="134"/>
      <c r="H63" s="359" t="e">
        <f>VLOOKUP(G63,Munka1!$A$27:$B$90,2,FALSE)</f>
        <v>#N/A</v>
      </c>
      <c r="I63" s="466" t="e">
        <f>VLOOKUP(G63,Munka1!$A$27:$C$90,3,FALSE)</f>
        <v>#N/A</v>
      </c>
      <c r="J63" s="98"/>
      <c r="K63" s="98"/>
      <c r="L63" s="98"/>
      <c r="M63" s="114"/>
      <c r="N63" s="121"/>
      <c r="O63" s="483"/>
      <c r="P63" s="484"/>
      <c r="Q63" s="42">
        <f>FŐLAP!$D$9</f>
        <v>0</v>
      </c>
      <c r="R63" s="42">
        <f>FŐLAP!$F$9</f>
        <v>0</v>
      </c>
      <c r="S63" s="13" t="e">
        <f t="shared" si="0"/>
        <v>#N/A</v>
      </c>
      <c r="T63" s="398" t="s">
        <v>3425</v>
      </c>
      <c r="U63" s="398" t="s">
        <v>3426</v>
      </c>
      <c r="V63" s="398" t="s">
        <v>3427</v>
      </c>
    </row>
    <row r="64" spans="1:22" ht="50.1" hidden="1" customHeight="1" x14ac:dyDescent="0.25">
      <c r="A64" s="60" t="s">
        <v>71</v>
      </c>
      <c r="B64" s="87"/>
      <c r="C64" s="98"/>
      <c r="D64" s="102"/>
      <c r="E64" s="98"/>
      <c r="F64" s="134"/>
      <c r="G64" s="134"/>
      <c r="H64" s="359" t="e">
        <f>VLOOKUP(G64,Munka1!$A$27:$B$90,2,FALSE)</f>
        <v>#N/A</v>
      </c>
      <c r="I64" s="466" t="e">
        <f>VLOOKUP(G64,Munka1!$A$27:$C$90,3,FALSE)</f>
        <v>#N/A</v>
      </c>
      <c r="J64" s="98"/>
      <c r="K64" s="98"/>
      <c r="L64" s="98"/>
      <c r="M64" s="114"/>
      <c r="N64" s="121"/>
      <c r="O64" s="483"/>
      <c r="P64" s="484"/>
      <c r="Q64" s="42">
        <f>FŐLAP!$D$9</f>
        <v>0</v>
      </c>
      <c r="R64" s="42">
        <f>FŐLAP!$F$9</f>
        <v>0</v>
      </c>
      <c r="S64" s="13" t="e">
        <f t="shared" si="0"/>
        <v>#N/A</v>
      </c>
      <c r="T64" s="398" t="s">
        <v>3425</v>
      </c>
      <c r="U64" s="398" t="s">
        <v>3426</v>
      </c>
      <c r="V64" s="398" t="s">
        <v>3427</v>
      </c>
    </row>
    <row r="65" spans="1:22" ht="50.1" hidden="1" customHeight="1" x14ac:dyDescent="0.25">
      <c r="A65" s="60" t="s">
        <v>72</v>
      </c>
      <c r="B65" s="87"/>
      <c r="C65" s="98"/>
      <c r="D65" s="102"/>
      <c r="E65" s="98"/>
      <c r="F65" s="134"/>
      <c r="G65" s="134"/>
      <c r="H65" s="359" t="e">
        <f>VLOOKUP(G65,Munka1!$A$27:$B$90,2,FALSE)</f>
        <v>#N/A</v>
      </c>
      <c r="I65" s="466" t="e">
        <f>VLOOKUP(G65,Munka1!$A$27:$C$90,3,FALSE)</f>
        <v>#N/A</v>
      </c>
      <c r="J65" s="98"/>
      <c r="K65" s="98"/>
      <c r="L65" s="98"/>
      <c r="M65" s="114"/>
      <c r="N65" s="121"/>
      <c r="O65" s="483"/>
      <c r="P65" s="484"/>
      <c r="Q65" s="42">
        <f>FŐLAP!$D$9</f>
        <v>0</v>
      </c>
      <c r="R65" s="42">
        <f>FŐLAP!$F$9</f>
        <v>0</v>
      </c>
      <c r="S65" s="13" t="e">
        <f t="shared" si="0"/>
        <v>#N/A</v>
      </c>
      <c r="T65" s="398" t="s">
        <v>3425</v>
      </c>
      <c r="U65" s="398" t="s">
        <v>3426</v>
      </c>
      <c r="V65" s="398" t="s">
        <v>3427</v>
      </c>
    </row>
    <row r="66" spans="1:22" ht="50.1" hidden="1" customHeight="1" x14ac:dyDescent="0.25">
      <c r="A66" s="60" t="s">
        <v>73</v>
      </c>
      <c r="B66" s="87"/>
      <c r="C66" s="98"/>
      <c r="D66" s="102"/>
      <c r="E66" s="98"/>
      <c r="F66" s="134"/>
      <c r="G66" s="134"/>
      <c r="H66" s="359" t="e">
        <f>VLOOKUP(G66,Munka1!$A$27:$B$90,2,FALSE)</f>
        <v>#N/A</v>
      </c>
      <c r="I66" s="466" t="e">
        <f>VLOOKUP(G66,Munka1!$A$27:$C$90,3,FALSE)</f>
        <v>#N/A</v>
      </c>
      <c r="J66" s="98"/>
      <c r="K66" s="98"/>
      <c r="L66" s="98"/>
      <c r="M66" s="114"/>
      <c r="N66" s="121"/>
      <c r="O66" s="483"/>
      <c r="P66" s="484"/>
      <c r="Q66" s="42">
        <f>FŐLAP!$D$9</f>
        <v>0</v>
      </c>
      <c r="R66" s="42">
        <f>FŐLAP!$F$9</f>
        <v>0</v>
      </c>
      <c r="S66" s="13" t="e">
        <f t="shared" si="0"/>
        <v>#N/A</v>
      </c>
      <c r="T66" s="398" t="s">
        <v>3425</v>
      </c>
      <c r="U66" s="398" t="s">
        <v>3426</v>
      </c>
      <c r="V66" s="398" t="s">
        <v>3427</v>
      </c>
    </row>
    <row r="67" spans="1:22" ht="50.1" hidden="1" customHeight="1" x14ac:dyDescent="0.25">
      <c r="A67" s="60" t="s">
        <v>74</v>
      </c>
      <c r="B67" s="87"/>
      <c r="C67" s="98"/>
      <c r="D67" s="102"/>
      <c r="E67" s="98"/>
      <c r="F67" s="134"/>
      <c r="G67" s="134"/>
      <c r="H67" s="359" t="e">
        <f>VLOOKUP(G67,Munka1!$A$27:$B$90,2,FALSE)</f>
        <v>#N/A</v>
      </c>
      <c r="I67" s="466" t="e">
        <f>VLOOKUP(G67,Munka1!$A$27:$C$90,3,FALSE)</f>
        <v>#N/A</v>
      </c>
      <c r="J67" s="98"/>
      <c r="K67" s="98"/>
      <c r="L67" s="98"/>
      <c r="M67" s="114"/>
      <c r="N67" s="121"/>
      <c r="O67" s="483"/>
      <c r="P67" s="484"/>
      <c r="Q67" s="42">
        <f>FŐLAP!$D$9</f>
        <v>0</v>
      </c>
      <c r="R67" s="42">
        <f>FŐLAP!$F$9</f>
        <v>0</v>
      </c>
      <c r="S67" s="13" t="e">
        <f t="shared" si="0"/>
        <v>#N/A</v>
      </c>
      <c r="T67" s="398" t="s">
        <v>3425</v>
      </c>
      <c r="U67" s="398" t="s">
        <v>3426</v>
      </c>
      <c r="V67" s="398" t="s">
        <v>3427</v>
      </c>
    </row>
    <row r="68" spans="1:22" ht="50.1" hidden="1" customHeight="1" x14ac:dyDescent="0.25">
      <c r="A68" s="60" t="s">
        <v>75</v>
      </c>
      <c r="B68" s="87"/>
      <c r="C68" s="98"/>
      <c r="D68" s="102"/>
      <c r="E68" s="98"/>
      <c r="F68" s="134"/>
      <c r="G68" s="134"/>
      <c r="H68" s="359" t="e">
        <f>VLOOKUP(G68,Munka1!$A$27:$B$90,2,FALSE)</f>
        <v>#N/A</v>
      </c>
      <c r="I68" s="466" t="e">
        <f>VLOOKUP(G68,Munka1!$A$27:$C$90,3,FALSE)</f>
        <v>#N/A</v>
      </c>
      <c r="J68" s="98"/>
      <c r="K68" s="98"/>
      <c r="L68" s="98"/>
      <c r="M68" s="114"/>
      <c r="N68" s="121"/>
      <c r="O68" s="483"/>
      <c r="P68" s="484"/>
      <c r="Q68" s="42">
        <f>FŐLAP!$D$9</f>
        <v>0</v>
      </c>
      <c r="R68" s="42">
        <f>FŐLAP!$F$9</f>
        <v>0</v>
      </c>
      <c r="S68" s="13" t="e">
        <f t="shared" si="0"/>
        <v>#N/A</v>
      </c>
      <c r="T68" s="398" t="s">
        <v>3425</v>
      </c>
      <c r="U68" s="398" t="s">
        <v>3426</v>
      </c>
      <c r="V68" s="398" t="s">
        <v>3427</v>
      </c>
    </row>
    <row r="69" spans="1:22" ht="50.1" hidden="1" customHeight="1" x14ac:dyDescent="0.25">
      <c r="A69" s="60" t="s">
        <v>76</v>
      </c>
      <c r="B69" s="87"/>
      <c r="C69" s="98"/>
      <c r="D69" s="102"/>
      <c r="E69" s="98"/>
      <c r="F69" s="134"/>
      <c r="G69" s="134"/>
      <c r="H69" s="359" t="e">
        <f>VLOOKUP(G69,Munka1!$A$27:$B$90,2,FALSE)</f>
        <v>#N/A</v>
      </c>
      <c r="I69" s="466" t="e">
        <f>VLOOKUP(G69,Munka1!$A$27:$C$90,3,FALSE)</f>
        <v>#N/A</v>
      </c>
      <c r="J69" s="98"/>
      <c r="K69" s="98"/>
      <c r="L69" s="98"/>
      <c r="M69" s="114"/>
      <c r="N69" s="121"/>
      <c r="O69" s="483"/>
      <c r="P69" s="484"/>
      <c r="Q69" s="42">
        <f>FŐLAP!$D$9</f>
        <v>0</v>
      </c>
      <c r="R69" s="42">
        <f>FŐLAP!$F$9</f>
        <v>0</v>
      </c>
      <c r="S69" s="13" t="e">
        <f t="shared" si="0"/>
        <v>#N/A</v>
      </c>
      <c r="T69" s="398" t="s">
        <v>3425</v>
      </c>
      <c r="U69" s="398" t="s">
        <v>3426</v>
      </c>
      <c r="V69" s="398" t="s">
        <v>3427</v>
      </c>
    </row>
    <row r="70" spans="1:22" ht="50.1" hidden="1" customHeight="1" x14ac:dyDescent="0.25">
      <c r="A70" s="60" t="s">
        <v>77</v>
      </c>
      <c r="B70" s="87"/>
      <c r="C70" s="98"/>
      <c r="D70" s="102"/>
      <c r="E70" s="98"/>
      <c r="F70" s="134"/>
      <c r="G70" s="134"/>
      <c r="H70" s="359" t="e">
        <f>VLOOKUP(G70,Munka1!$A$27:$B$90,2,FALSE)</f>
        <v>#N/A</v>
      </c>
      <c r="I70" s="466" t="e">
        <f>VLOOKUP(G70,Munka1!$A$27:$C$90,3,FALSE)</f>
        <v>#N/A</v>
      </c>
      <c r="J70" s="98"/>
      <c r="K70" s="98"/>
      <c r="L70" s="98"/>
      <c r="M70" s="114"/>
      <c r="N70" s="121"/>
      <c r="O70" s="483"/>
      <c r="P70" s="484"/>
      <c r="Q70" s="42">
        <f>FŐLAP!$D$9</f>
        <v>0</v>
      </c>
      <c r="R70" s="42">
        <f>FŐLAP!$F$9</f>
        <v>0</v>
      </c>
      <c r="S70" s="13" t="e">
        <f t="shared" si="0"/>
        <v>#N/A</v>
      </c>
      <c r="T70" s="398" t="s">
        <v>3425</v>
      </c>
      <c r="U70" s="398" t="s">
        <v>3426</v>
      </c>
      <c r="V70" s="398" t="s">
        <v>3427</v>
      </c>
    </row>
    <row r="71" spans="1:22" ht="50.1" hidden="1" customHeight="1" x14ac:dyDescent="0.25">
      <c r="A71" s="60" t="s">
        <v>78</v>
      </c>
      <c r="B71" s="87"/>
      <c r="C71" s="98"/>
      <c r="D71" s="102"/>
      <c r="E71" s="98"/>
      <c r="F71" s="134"/>
      <c r="G71" s="134"/>
      <c r="H71" s="359" t="e">
        <f>VLOOKUP(G71,Munka1!$A$27:$B$90,2,FALSE)</f>
        <v>#N/A</v>
      </c>
      <c r="I71" s="466" t="e">
        <f>VLOOKUP(G71,Munka1!$A$27:$C$90,3,FALSE)</f>
        <v>#N/A</v>
      </c>
      <c r="J71" s="98"/>
      <c r="K71" s="98"/>
      <c r="L71" s="98"/>
      <c r="M71" s="114"/>
      <c r="N71" s="121"/>
      <c r="O71" s="483"/>
      <c r="P71" s="484"/>
      <c r="Q71" s="42">
        <f>FŐLAP!$D$9</f>
        <v>0</v>
      </c>
      <c r="R71" s="42">
        <f>FŐLAP!$F$9</f>
        <v>0</v>
      </c>
      <c r="S71" s="13" t="e">
        <f t="shared" si="0"/>
        <v>#N/A</v>
      </c>
      <c r="T71" s="398" t="s">
        <v>3425</v>
      </c>
      <c r="U71" s="398" t="s">
        <v>3426</v>
      </c>
      <c r="V71" s="398" t="s">
        <v>3427</v>
      </c>
    </row>
    <row r="72" spans="1:22" ht="50.1" hidden="1" customHeight="1" x14ac:dyDescent="0.25">
      <c r="A72" s="60" t="s">
        <v>79</v>
      </c>
      <c r="B72" s="87"/>
      <c r="C72" s="98"/>
      <c r="D72" s="102"/>
      <c r="E72" s="98"/>
      <c r="F72" s="134"/>
      <c r="G72" s="134"/>
      <c r="H72" s="359" t="e">
        <f>VLOOKUP(G72,Munka1!$A$27:$B$90,2,FALSE)</f>
        <v>#N/A</v>
      </c>
      <c r="I72" s="466" t="e">
        <f>VLOOKUP(G72,Munka1!$A$27:$C$90,3,FALSE)</f>
        <v>#N/A</v>
      </c>
      <c r="J72" s="98"/>
      <c r="K72" s="98"/>
      <c r="L72" s="98"/>
      <c r="M72" s="114"/>
      <c r="N72" s="121"/>
      <c r="O72" s="483"/>
      <c r="P72" s="484"/>
      <c r="Q72" s="42">
        <f>FŐLAP!$D$9</f>
        <v>0</v>
      </c>
      <c r="R72" s="42">
        <f>FŐLAP!$F$9</f>
        <v>0</v>
      </c>
      <c r="S72" s="13" t="e">
        <f t="shared" si="0"/>
        <v>#N/A</v>
      </c>
      <c r="T72" s="398" t="s">
        <v>3425</v>
      </c>
      <c r="U72" s="398" t="s">
        <v>3426</v>
      </c>
      <c r="V72" s="398" t="s">
        <v>3427</v>
      </c>
    </row>
    <row r="73" spans="1:22" ht="50.1" hidden="1" customHeight="1" x14ac:dyDescent="0.25">
      <c r="A73" s="60" t="s">
        <v>80</v>
      </c>
      <c r="B73" s="87"/>
      <c r="C73" s="98"/>
      <c r="D73" s="102"/>
      <c r="E73" s="98"/>
      <c r="F73" s="134"/>
      <c r="G73" s="134"/>
      <c r="H73" s="359" t="e">
        <f>VLOOKUP(G73,Munka1!$A$27:$B$90,2,FALSE)</f>
        <v>#N/A</v>
      </c>
      <c r="I73" s="466" t="e">
        <f>VLOOKUP(G73,Munka1!$A$27:$C$90,3,FALSE)</f>
        <v>#N/A</v>
      </c>
      <c r="J73" s="98"/>
      <c r="K73" s="98"/>
      <c r="L73" s="98"/>
      <c r="M73" s="114"/>
      <c r="N73" s="121"/>
      <c r="O73" s="483"/>
      <c r="P73" s="484"/>
      <c r="Q73" s="42">
        <f>FŐLAP!$D$9</f>
        <v>0</v>
      </c>
      <c r="R73" s="42">
        <f>FŐLAP!$F$9</f>
        <v>0</v>
      </c>
      <c r="S73" s="13" t="e">
        <f t="shared" si="0"/>
        <v>#N/A</v>
      </c>
      <c r="T73" s="398" t="s">
        <v>3425</v>
      </c>
      <c r="U73" s="398" t="s">
        <v>3426</v>
      </c>
      <c r="V73" s="398" t="s">
        <v>3427</v>
      </c>
    </row>
    <row r="74" spans="1:22" ht="50.1" hidden="1" customHeight="1" x14ac:dyDescent="0.25">
      <c r="A74" s="60" t="s">
        <v>81</v>
      </c>
      <c r="B74" s="87"/>
      <c r="C74" s="98"/>
      <c r="D74" s="102"/>
      <c r="E74" s="98"/>
      <c r="F74" s="134"/>
      <c r="G74" s="134"/>
      <c r="H74" s="359" t="e">
        <f>VLOOKUP(G74,Munka1!$A$27:$B$90,2,FALSE)</f>
        <v>#N/A</v>
      </c>
      <c r="I74" s="466" t="e">
        <f>VLOOKUP(G74,Munka1!$A$27:$C$90,3,FALSE)</f>
        <v>#N/A</v>
      </c>
      <c r="J74" s="98"/>
      <c r="K74" s="98"/>
      <c r="L74" s="98"/>
      <c r="M74" s="114"/>
      <c r="N74" s="121"/>
      <c r="O74" s="483"/>
      <c r="P74" s="484"/>
      <c r="Q74" s="42">
        <f>FŐLAP!$D$9</f>
        <v>0</v>
      </c>
      <c r="R74" s="42">
        <f>FŐLAP!$F$9</f>
        <v>0</v>
      </c>
      <c r="S74" s="13" t="e">
        <f t="shared" si="0"/>
        <v>#N/A</v>
      </c>
      <c r="T74" s="398" t="s">
        <v>3425</v>
      </c>
      <c r="U74" s="398" t="s">
        <v>3426</v>
      </c>
      <c r="V74" s="398" t="s">
        <v>3427</v>
      </c>
    </row>
    <row r="75" spans="1:22" ht="50.1" hidden="1" customHeight="1" x14ac:dyDescent="0.25">
      <c r="A75" s="60" t="s">
        <v>82</v>
      </c>
      <c r="B75" s="87"/>
      <c r="C75" s="98"/>
      <c r="D75" s="102"/>
      <c r="E75" s="98"/>
      <c r="F75" s="134"/>
      <c r="G75" s="134"/>
      <c r="H75" s="359" t="e">
        <f>VLOOKUP(G75,Munka1!$A$27:$B$90,2,FALSE)</f>
        <v>#N/A</v>
      </c>
      <c r="I75" s="466" t="e">
        <f>VLOOKUP(G75,Munka1!$A$27:$C$90,3,FALSE)</f>
        <v>#N/A</v>
      </c>
      <c r="J75" s="98"/>
      <c r="K75" s="98"/>
      <c r="L75" s="98"/>
      <c r="M75" s="114"/>
      <c r="N75" s="121"/>
      <c r="O75" s="483"/>
      <c r="P75" s="484"/>
      <c r="Q75" s="42">
        <f>FŐLAP!$D$9</f>
        <v>0</v>
      </c>
      <c r="R75" s="42">
        <f>FŐLAP!$F$9</f>
        <v>0</v>
      </c>
      <c r="S75" s="13" t="e">
        <f t="shared" si="0"/>
        <v>#N/A</v>
      </c>
      <c r="T75" s="398" t="s">
        <v>3425</v>
      </c>
      <c r="U75" s="398" t="s">
        <v>3426</v>
      </c>
      <c r="V75" s="398" t="s">
        <v>3427</v>
      </c>
    </row>
    <row r="76" spans="1:22" ht="50.1" hidden="1" customHeight="1" x14ac:dyDescent="0.25">
      <c r="A76" s="60" t="s">
        <v>83</v>
      </c>
      <c r="B76" s="87"/>
      <c r="C76" s="98"/>
      <c r="D76" s="102"/>
      <c r="E76" s="98"/>
      <c r="F76" s="134"/>
      <c r="G76" s="134"/>
      <c r="H76" s="359" t="e">
        <f>VLOOKUP(G76,Munka1!$A$27:$B$90,2,FALSE)</f>
        <v>#N/A</v>
      </c>
      <c r="I76" s="466" t="e">
        <f>VLOOKUP(G76,Munka1!$A$27:$C$90,3,FALSE)</f>
        <v>#N/A</v>
      </c>
      <c r="J76" s="98"/>
      <c r="K76" s="98"/>
      <c r="L76" s="98"/>
      <c r="M76" s="114"/>
      <c r="N76" s="121"/>
      <c r="O76" s="483"/>
      <c r="P76" s="484"/>
      <c r="Q76" s="42">
        <f>FŐLAP!$D$9</f>
        <v>0</v>
      </c>
      <c r="R76" s="42">
        <f>FŐLAP!$F$9</f>
        <v>0</v>
      </c>
      <c r="S76" s="13" t="e">
        <f t="shared" si="0"/>
        <v>#N/A</v>
      </c>
      <c r="T76" s="398" t="s">
        <v>3425</v>
      </c>
      <c r="U76" s="398" t="s">
        <v>3426</v>
      </c>
      <c r="V76" s="398" t="s">
        <v>3427</v>
      </c>
    </row>
    <row r="77" spans="1:22" ht="50.1" hidden="1" customHeight="1" x14ac:dyDescent="0.25">
      <c r="A77" s="60" t="s">
        <v>84</v>
      </c>
      <c r="B77" s="87"/>
      <c r="C77" s="98"/>
      <c r="D77" s="102"/>
      <c r="E77" s="98"/>
      <c r="F77" s="134"/>
      <c r="G77" s="134"/>
      <c r="H77" s="359" t="e">
        <f>VLOOKUP(G77,Munka1!$A$27:$B$90,2,FALSE)</f>
        <v>#N/A</v>
      </c>
      <c r="I77" s="466" t="e">
        <f>VLOOKUP(G77,Munka1!$A$27:$C$90,3,FALSE)</f>
        <v>#N/A</v>
      </c>
      <c r="J77" s="98"/>
      <c r="K77" s="98"/>
      <c r="L77" s="98"/>
      <c r="M77" s="114"/>
      <c r="N77" s="121"/>
      <c r="O77" s="483"/>
      <c r="P77" s="484"/>
      <c r="Q77" s="42">
        <f>FŐLAP!$D$9</f>
        <v>0</v>
      </c>
      <c r="R77" s="42">
        <f>FŐLAP!$F$9</f>
        <v>0</v>
      </c>
      <c r="S77" s="13" t="e">
        <f t="shared" ref="S77:S140" si="1">H77</f>
        <v>#N/A</v>
      </c>
      <c r="T77" s="398" t="s">
        <v>3425</v>
      </c>
      <c r="U77" s="398" t="s">
        <v>3426</v>
      </c>
      <c r="V77" s="398" t="s">
        <v>3427</v>
      </c>
    </row>
    <row r="78" spans="1:22" ht="50.1" hidden="1" customHeight="1" x14ac:dyDescent="0.25">
      <c r="A78" s="60" t="s">
        <v>85</v>
      </c>
      <c r="B78" s="87"/>
      <c r="C78" s="98"/>
      <c r="D78" s="102"/>
      <c r="E78" s="98"/>
      <c r="F78" s="134"/>
      <c r="G78" s="134"/>
      <c r="H78" s="359" t="e">
        <f>VLOOKUP(G78,Munka1!$A$27:$B$90,2,FALSE)</f>
        <v>#N/A</v>
      </c>
      <c r="I78" s="466" t="e">
        <f>VLOOKUP(G78,Munka1!$A$27:$C$90,3,FALSE)</f>
        <v>#N/A</v>
      </c>
      <c r="J78" s="98"/>
      <c r="K78" s="98"/>
      <c r="L78" s="98"/>
      <c r="M78" s="114"/>
      <c r="N78" s="121"/>
      <c r="O78" s="483"/>
      <c r="P78" s="484"/>
      <c r="Q78" s="42">
        <f>FŐLAP!$D$9</f>
        <v>0</v>
      </c>
      <c r="R78" s="42">
        <f>FŐLAP!$F$9</f>
        <v>0</v>
      </c>
      <c r="S78" s="13" t="e">
        <f t="shared" si="1"/>
        <v>#N/A</v>
      </c>
      <c r="T78" s="398" t="s">
        <v>3425</v>
      </c>
      <c r="U78" s="398" t="s">
        <v>3426</v>
      </c>
      <c r="V78" s="398" t="s">
        <v>3427</v>
      </c>
    </row>
    <row r="79" spans="1:22" ht="50.1" hidden="1" customHeight="1" x14ac:dyDescent="0.25">
      <c r="A79" s="60" t="s">
        <v>86</v>
      </c>
      <c r="B79" s="87"/>
      <c r="C79" s="98"/>
      <c r="D79" s="102"/>
      <c r="E79" s="98"/>
      <c r="F79" s="134"/>
      <c r="G79" s="134"/>
      <c r="H79" s="359" t="e">
        <f>VLOOKUP(G79,Munka1!$A$27:$B$90,2,FALSE)</f>
        <v>#N/A</v>
      </c>
      <c r="I79" s="466" t="e">
        <f>VLOOKUP(G79,Munka1!$A$27:$C$90,3,FALSE)</f>
        <v>#N/A</v>
      </c>
      <c r="J79" s="98"/>
      <c r="K79" s="98"/>
      <c r="L79" s="98"/>
      <c r="M79" s="114"/>
      <c r="N79" s="121"/>
      <c r="O79" s="483"/>
      <c r="P79" s="484"/>
      <c r="Q79" s="42">
        <f>FŐLAP!$D$9</f>
        <v>0</v>
      </c>
      <c r="R79" s="42">
        <f>FŐLAP!$F$9</f>
        <v>0</v>
      </c>
      <c r="S79" s="13" t="e">
        <f t="shared" si="1"/>
        <v>#N/A</v>
      </c>
      <c r="T79" s="398" t="s">
        <v>3425</v>
      </c>
      <c r="U79" s="398" t="s">
        <v>3426</v>
      </c>
      <c r="V79" s="398" t="s">
        <v>3427</v>
      </c>
    </row>
    <row r="80" spans="1:22" ht="50.1" hidden="1" customHeight="1" x14ac:dyDescent="0.25">
      <c r="A80" s="60" t="s">
        <v>87</v>
      </c>
      <c r="B80" s="87"/>
      <c r="C80" s="98"/>
      <c r="D80" s="102"/>
      <c r="E80" s="98"/>
      <c r="F80" s="134"/>
      <c r="G80" s="134"/>
      <c r="H80" s="359" t="e">
        <f>VLOOKUP(G80,Munka1!$A$27:$B$90,2,FALSE)</f>
        <v>#N/A</v>
      </c>
      <c r="I80" s="466" t="e">
        <f>VLOOKUP(G80,Munka1!$A$27:$C$90,3,FALSE)</f>
        <v>#N/A</v>
      </c>
      <c r="J80" s="98"/>
      <c r="K80" s="98"/>
      <c r="L80" s="98"/>
      <c r="M80" s="114"/>
      <c r="N80" s="121"/>
      <c r="O80" s="483"/>
      <c r="P80" s="484"/>
      <c r="Q80" s="42">
        <f>FŐLAP!$D$9</f>
        <v>0</v>
      </c>
      <c r="R80" s="42">
        <f>FŐLAP!$F$9</f>
        <v>0</v>
      </c>
      <c r="S80" s="13" t="e">
        <f t="shared" si="1"/>
        <v>#N/A</v>
      </c>
      <c r="T80" s="398" t="s">
        <v>3425</v>
      </c>
      <c r="U80" s="398" t="s">
        <v>3426</v>
      </c>
      <c r="V80" s="398" t="s">
        <v>3427</v>
      </c>
    </row>
    <row r="81" spans="1:22" ht="50.1" hidden="1" customHeight="1" x14ac:dyDescent="0.25">
      <c r="A81" s="60" t="s">
        <v>88</v>
      </c>
      <c r="B81" s="87"/>
      <c r="C81" s="98"/>
      <c r="D81" s="102"/>
      <c r="E81" s="98"/>
      <c r="F81" s="134"/>
      <c r="G81" s="134"/>
      <c r="H81" s="359" t="e">
        <f>VLOOKUP(G81,Munka1!$A$27:$B$90,2,FALSE)</f>
        <v>#N/A</v>
      </c>
      <c r="I81" s="466" t="e">
        <f>VLOOKUP(G81,Munka1!$A$27:$C$90,3,FALSE)</f>
        <v>#N/A</v>
      </c>
      <c r="J81" s="98"/>
      <c r="K81" s="98"/>
      <c r="L81" s="98"/>
      <c r="M81" s="114"/>
      <c r="N81" s="121"/>
      <c r="O81" s="483"/>
      <c r="P81" s="484"/>
      <c r="Q81" s="42">
        <f>FŐLAP!$D$9</f>
        <v>0</v>
      </c>
      <c r="R81" s="42">
        <f>FŐLAP!$F$9</f>
        <v>0</v>
      </c>
      <c r="S81" s="13" t="e">
        <f t="shared" si="1"/>
        <v>#N/A</v>
      </c>
      <c r="T81" s="398" t="s">
        <v>3425</v>
      </c>
      <c r="U81" s="398" t="s">
        <v>3426</v>
      </c>
      <c r="V81" s="398" t="s">
        <v>3427</v>
      </c>
    </row>
    <row r="82" spans="1:22" ht="50.1" hidden="1" customHeight="1" x14ac:dyDescent="0.25">
      <c r="A82" s="60" t="s">
        <v>89</v>
      </c>
      <c r="B82" s="87"/>
      <c r="C82" s="98"/>
      <c r="D82" s="102"/>
      <c r="E82" s="98"/>
      <c r="F82" s="134"/>
      <c r="G82" s="134"/>
      <c r="H82" s="359" t="e">
        <f>VLOOKUP(G82,Munka1!$A$27:$B$90,2,FALSE)</f>
        <v>#N/A</v>
      </c>
      <c r="I82" s="466" t="e">
        <f>VLOOKUP(G82,Munka1!$A$27:$C$90,3,FALSE)</f>
        <v>#N/A</v>
      </c>
      <c r="J82" s="98"/>
      <c r="K82" s="98"/>
      <c r="L82" s="98"/>
      <c r="M82" s="114"/>
      <c r="N82" s="121"/>
      <c r="O82" s="483"/>
      <c r="P82" s="484"/>
      <c r="Q82" s="42">
        <f>FŐLAP!$D$9</f>
        <v>0</v>
      </c>
      <c r="R82" s="42">
        <f>FŐLAP!$F$9</f>
        <v>0</v>
      </c>
      <c r="S82" s="13" t="e">
        <f t="shared" si="1"/>
        <v>#N/A</v>
      </c>
      <c r="T82" s="398" t="s">
        <v>3425</v>
      </c>
      <c r="U82" s="398" t="s">
        <v>3426</v>
      </c>
      <c r="V82" s="398" t="s">
        <v>3427</v>
      </c>
    </row>
    <row r="83" spans="1:22" ht="50.1" hidden="1" customHeight="1" x14ac:dyDescent="0.25">
      <c r="A83" s="60" t="s">
        <v>90</v>
      </c>
      <c r="B83" s="87"/>
      <c r="C83" s="98"/>
      <c r="D83" s="102"/>
      <c r="E83" s="98"/>
      <c r="F83" s="134"/>
      <c r="G83" s="134"/>
      <c r="H83" s="359" t="e">
        <f>VLOOKUP(G83,Munka1!$A$27:$B$90,2,FALSE)</f>
        <v>#N/A</v>
      </c>
      <c r="I83" s="466" t="e">
        <f>VLOOKUP(G83,Munka1!$A$27:$C$90,3,FALSE)</f>
        <v>#N/A</v>
      </c>
      <c r="J83" s="98"/>
      <c r="K83" s="98"/>
      <c r="L83" s="98"/>
      <c r="M83" s="114"/>
      <c r="N83" s="121"/>
      <c r="O83" s="483"/>
      <c r="P83" s="484"/>
      <c r="Q83" s="42">
        <f>FŐLAP!$D$9</f>
        <v>0</v>
      </c>
      <c r="R83" s="42">
        <f>FŐLAP!$F$9</f>
        <v>0</v>
      </c>
      <c r="S83" s="13" t="e">
        <f t="shared" si="1"/>
        <v>#N/A</v>
      </c>
      <c r="T83" s="398" t="s">
        <v>3425</v>
      </c>
      <c r="U83" s="398" t="s">
        <v>3426</v>
      </c>
      <c r="V83" s="398" t="s">
        <v>3427</v>
      </c>
    </row>
    <row r="84" spans="1:22" ht="50.1" hidden="1" customHeight="1" x14ac:dyDescent="0.25">
      <c r="A84" s="60" t="s">
        <v>91</v>
      </c>
      <c r="B84" s="87"/>
      <c r="C84" s="98"/>
      <c r="D84" s="102"/>
      <c r="E84" s="98"/>
      <c r="F84" s="134"/>
      <c r="G84" s="134"/>
      <c r="H84" s="359" t="e">
        <f>VLOOKUP(G84,Munka1!$A$27:$B$90,2,FALSE)</f>
        <v>#N/A</v>
      </c>
      <c r="I84" s="466" t="e">
        <f>VLOOKUP(G84,Munka1!$A$27:$C$90,3,FALSE)</f>
        <v>#N/A</v>
      </c>
      <c r="J84" s="98"/>
      <c r="K84" s="98"/>
      <c r="L84" s="98"/>
      <c r="M84" s="114"/>
      <c r="N84" s="121"/>
      <c r="O84" s="483"/>
      <c r="P84" s="484"/>
      <c r="Q84" s="42">
        <f>FŐLAP!$D$9</f>
        <v>0</v>
      </c>
      <c r="R84" s="42">
        <f>FŐLAP!$F$9</f>
        <v>0</v>
      </c>
      <c r="S84" s="13" t="e">
        <f t="shared" si="1"/>
        <v>#N/A</v>
      </c>
      <c r="T84" s="398" t="s">
        <v>3425</v>
      </c>
      <c r="U84" s="398" t="s">
        <v>3426</v>
      </c>
      <c r="V84" s="398" t="s">
        <v>3427</v>
      </c>
    </row>
    <row r="85" spans="1:22" ht="50.1" hidden="1" customHeight="1" x14ac:dyDescent="0.25">
      <c r="A85" s="60" t="s">
        <v>92</v>
      </c>
      <c r="B85" s="87"/>
      <c r="C85" s="98"/>
      <c r="D85" s="102"/>
      <c r="E85" s="98"/>
      <c r="F85" s="134"/>
      <c r="G85" s="134"/>
      <c r="H85" s="359" t="e">
        <f>VLOOKUP(G85,Munka1!$A$27:$B$90,2,FALSE)</f>
        <v>#N/A</v>
      </c>
      <c r="I85" s="466" t="e">
        <f>VLOOKUP(G85,Munka1!$A$27:$C$90,3,FALSE)</f>
        <v>#N/A</v>
      </c>
      <c r="J85" s="98"/>
      <c r="K85" s="98"/>
      <c r="L85" s="98"/>
      <c r="M85" s="114"/>
      <c r="N85" s="121"/>
      <c r="O85" s="483"/>
      <c r="P85" s="484"/>
      <c r="Q85" s="42">
        <f>FŐLAP!$D$9</f>
        <v>0</v>
      </c>
      <c r="R85" s="42">
        <f>FŐLAP!$F$9</f>
        <v>0</v>
      </c>
      <c r="S85" s="13" t="e">
        <f t="shared" si="1"/>
        <v>#N/A</v>
      </c>
      <c r="T85" s="398" t="s">
        <v>3425</v>
      </c>
      <c r="U85" s="398" t="s">
        <v>3426</v>
      </c>
      <c r="V85" s="398" t="s">
        <v>3427</v>
      </c>
    </row>
    <row r="86" spans="1:22" ht="50.1" hidden="1" customHeight="1" x14ac:dyDescent="0.25">
      <c r="A86" s="60" t="s">
        <v>93</v>
      </c>
      <c r="B86" s="87"/>
      <c r="C86" s="98"/>
      <c r="D86" s="102"/>
      <c r="E86" s="98"/>
      <c r="F86" s="134"/>
      <c r="G86" s="134"/>
      <c r="H86" s="359" t="e">
        <f>VLOOKUP(G86,Munka1!$A$27:$B$90,2,FALSE)</f>
        <v>#N/A</v>
      </c>
      <c r="I86" s="466" t="e">
        <f>VLOOKUP(G86,Munka1!$A$27:$C$90,3,FALSE)</f>
        <v>#N/A</v>
      </c>
      <c r="J86" s="98"/>
      <c r="K86" s="98"/>
      <c r="L86" s="98"/>
      <c r="M86" s="114"/>
      <c r="N86" s="121"/>
      <c r="O86" s="483"/>
      <c r="P86" s="484"/>
      <c r="Q86" s="42">
        <f>FŐLAP!$D$9</f>
        <v>0</v>
      </c>
      <c r="R86" s="42">
        <f>FŐLAP!$F$9</f>
        <v>0</v>
      </c>
      <c r="S86" s="13" t="e">
        <f t="shared" si="1"/>
        <v>#N/A</v>
      </c>
      <c r="T86" s="398" t="s">
        <v>3425</v>
      </c>
      <c r="U86" s="398" t="s">
        <v>3426</v>
      </c>
      <c r="V86" s="398" t="s">
        <v>3427</v>
      </c>
    </row>
    <row r="87" spans="1:22" ht="50.1" hidden="1" customHeight="1" x14ac:dyDescent="0.25">
      <c r="A87" s="60" t="s">
        <v>94</v>
      </c>
      <c r="B87" s="87"/>
      <c r="C87" s="98"/>
      <c r="D87" s="102"/>
      <c r="E87" s="98"/>
      <c r="F87" s="134"/>
      <c r="G87" s="134"/>
      <c r="H87" s="359" t="e">
        <f>VLOOKUP(G87,Munka1!$A$27:$B$90,2,FALSE)</f>
        <v>#N/A</v>
      </c>
      <c r="I87" s="466" t="e">
        <f>VLOOKUP(G87,Munka1!$A$27:$C$90,3,FALSE)</f>
        <v>#N/A</v>
      </c>
      <c r="J87" s="98"/>
      <c r="K87" s="98"/>
      <c r="L87" s="98"/>
      <c r="M87" s="114"/>
      <c r="N87" s="121"/>
      <c r="O87" s="483"/>
      <c r="P87" s="484"/>
      <c r="Q87" s="42">
        <f>FŐLAP!$D$9</f>
        <v>0</v>
      </c>
      <c r="R87" s="42">
        <f>FŐLAP!$F$9</f>
        <v>0</v>
      </c>
      <c r="S87" s="13" t="e">
        <f t="shared" si="1"/>
        <v>#N/A</v>
      </c>
      <c r="T87" s="398" t="s">
        <v>3425</v>
      </c>
      <c r="U87" s="398" t="s">
        <v>3426</v>
      </c>
      <c r="V87" s="398" t="s">
        <v>3427</v>
      </c>
    </row>
    <row r="88" spans="1:22" ht="50.1" hidden="1" customHeight="1" x14ac:dyDescent="0.25">
      <c r="A88" s="60" t="s">
        <v>95</v>
      </c>
      <c r="B88" s="87"/>
      <c r="C88" s="98"/>
      <c r="D88" s="102"/>
      <c r="E88" s="98"/>
      <c r="F88" s="134"/>
      <c r="G88" s="134"/>
      <c r="H88" s="359" t="e">
        <f>VLOOKUP(G88,Munka1!$A$27:$B$90,2,FALSE)</f>
        <v>#N/A</v>
      </c>
      <c r="I88" s="466" t="e">
        <f>VLOOKUP(G88,Munka1!$A$27:$C$90,3,FALSE)</f>
        <v>#N/A</v>
      </c>
      <c r="J88" s="98"/>
      <c r="K88" s="98"/>
      <c r="L88" s="98"/>
      <c r="M88" s="114"/>
      <c r="N88" s="121"/>
      <c r="O88" s="483"/>
      <c r="P88" s="484"/>
      <c r="Q88" s="42">
        <f>FŐLAP!$D$9</f>
        <v>0</v>
      </c>
      <c r="R88" s="42">
        <f>FŐLAP!$F$9</f>
        <v>0</v>
      </c>
      <c r="S88" s="13" t="e">
        <f t="shared" si="1"/>
        <v>#N/A</v>
      </c>
      <c r="T88" s="398" t="s">
        <v>3425</v>
      </c>
      <c r="U88" s="398" t="s">
        <v>3426</v>
      </c>
      <c r="V88" s="398" t="s">
        <v>3427</v>
      </c>
    </row>
    <row r="89" spans="1:22" ht="50.1" hidden="1" customHeight="1" x14ac:dyDescent="0.25">
      <c r="A89" s="60" t="s">
        <v>96</v>
      </c>
      <c r="B89" s="87"/>
      <c r="C89" s="98"/>
      <c r="D89" s="102"/>
      <c r="E89" s="98"/>
      <c r="F89" s="134"/>
      <c r="G89" s="134"/>
      <c r="H89" s="359" t="e">
        <f>VLOOKUP(G89,Munka1!$A$27:$B$90,2,FALSE)</f>
        <v>#N/A</v>
      </c>
      <c r="I89" s="466" t="e">
        <f>VLOOKUP(G89,Munka1!$A$27:$C$90,3,FALSE)</f>
        <v>#N/A</v>
      </c>
      <c r="J89" s="98"/>
      <c r="K89" s="98"/>
      <c r="L89" s="98"/>
      <c r="M89" s="114"/>
      <c r="N89" s="121"/>
      <c r="O89" s="483"/>
      <c r="P89" s="484"/>
      <c r="Q89" s="42">
        <f>FŐLAP!$D$9</f>
        <v>0</v>
      </c>
      <c r="R89" s="42">
        <f>FŐLAP!$F$9</f>
        <v>0</v>
      </c>
      <c r="S89" s="13" t="e">
        <f t="shared" si="1"/>
        <v>#N/A</v>
      </c>
      <c r="T89" s="398" t="s">
        <v>3425</v>
      </c>
      <c r="U89" s="398" t="s">
        <v>3426</v>
      </c>
      <c r="V89" s="398" t="s">
        <v>3427</v>
      </c>
    </row>
    <row r="90" spans="1:22" ht="50.1" hidden="1" customHeight="1" x14ac:dyDescent="0.25">
      <c r="A90" s="60" t="s">
        <v>97</v>
      </c>
      <c r="B90" s="87"/>
      <c r="C90" s="98"/>
      <c r="D90" s="102"/>
      <c r="E90" s="98"/>
      <c r="F90" s="134"/>
      <c r="G90" s="134"/>
      <c r="H90" s="359" t="e">
        <f>VLOOKUP(G90,Munka1!$A$27:$B$90,2,FALSE)</f>
        <v>#N/A</v>
      </c>
      <c r="I90" s="466" t="e">
        <f>VLOOKUP(G90,Munka1!$A$27:$C$90,3,FALSE)</f>
        <v>#N/A</v>
      </c>
      <c r="J90" s="98"/>
      <c r="K90" s="98"/>
      <c r="L90" s="98"/>
      <c r="M90" s="114"/>
      <c r="N90" s="121"/>
      <c r="O90" s="483"/>
      <c r="P90" s="484"/>
      <c r="Q90" s="42">
        <f>FŐLAP!$D$9</f>
        <v>0</v>
      </c>
      <c r="R90" s="42">
        <f>FŐLAP!$F$9</f>
        <v>0</v>
      </c>
      <c r="S90" s="13" t="e">
        <f t="shared" si="1"/>
        <v>#N/A</v>
      </c>
      <c r="T90" s="398" t="s">
        <v>3425</v>
      </c>
      <c r="U90" s="398" t="s">
        <v>3426</v>
      </c>
      <c r="V90" s="398" t="s">
        <v>3427</v>
      </c>
    </row>
    <row r="91" spans="1:22" ht="50.1" hidden="1" customHeight="1" x14ac:dyDescent="0.25">
      <c r="A91" s="60" t="s">
        <v>98</v>
      </c>
      <c r="B91" s="87"/>
      <c r="C91" s="98"/>
      <c r="D91" s="102"/>
      <c r="E91" s="98"/>
      <c r="F91" s="134"/>
      <c r="G91" s="134"/>
      <c r="H91" s="359" t="e">
        <f>VLOOKUP(G91,Munka1!$A$27:$B$90,2,FALSE)</f>
        <v>#N/A</v>
      </c>
      <c r="I91" s="466" t="e">
        <f>VLOOKUP(G91,Munka1!$A$27:$C$90,3,FALSE)</f>
        <v>#N/A</v>
      </c>
      <c r="J91" s="98"/>
      <c r="K91" s="98"/>
      <c r="L91" s="98"/>
      <c r="M91" s="114"/>
      <c r="N91" s="121"/>
      <c r="O91" s="483"/>
      <c r="P91" s="484"/>
      <c r="Q91" s="42">
        <f>FŐLAP!$D$9</f>
        <v>0</v>
      </c>
      <c r="R91" s="42">
        <f>FŐLAP!$F$9</f>
        <v>0</v>
      </c>
      <c r="S91" s="13" t="e">
        <f t="shared" si="1"/>
        <v>#N/A</v>
      </c>
      <c r="T91" s="398" t="s">
        <v>3425</v>
      </c>
      <c r="U91" s="398" t="s">
        <v>3426</v>
      </c>
      <c r="V91" s="398" t="s">
        <v>3427</v>
      </c>
    </row>
    <row r="92" spans="1:22" ht="50.1" hidden="1" customHeight="1" x14ac:dyDescent="0.25">
      <c r="A92" s="60" t="s">
        <v>99</v>
      </c>
      <c r="B92" s="87"/>
      <c r="C92" s="98"/>
      <c r="D92" s="102"/>
      <c r="E92" s="98"/>
      <c r="F92" s="134"/>
      <c r="G92" s="134"/>
      <c r="H92" s="359" t="e">
        <f>VLOOKUP(G92,Munka1!$A$27:$B$90,2,FALSE)</f>
        <v>#N/A</v>
      </c>
      <c r="I92" s="466" t="e">
        <f>VLOOKUP(G92,Munka1!$A$27:$C$90,3,FALSE)</f>
        <v>#N/A</v>
      </c>
      <c r="J92" s="98"/>
      <c r="K92" s="98"/>
      <c r="L92" s="98"/>
      <c r="M92" s="114"/>
      <c r="N92" s="121"/>
      <c r="O92" s="483"/>
      <c r="P92" s="484"/>
      <c r="Q92" s="42">
        <f>FŐLAP!$D$9</f>
        <v>0</v>
      </c>
      <c r="R92" s="42">
        <f>FŐLAP!$F$9</f>
        <v>0</v>
      </c>
      <c r="S92" s="13" t="e">
        <f t="shared" si="1"/>
        <v>#N/A</v>
      </c>
      <c r="T92" s="398" t="s">
        <v>3425</v>
      </c>
      <c r="U92" s="398" t="s">
        <v>3426</v>
      </c>
      <c r="V92" s="398" t="s">
        <v>3427</v>
      </c>
    </row>
    <row r="93" spans="1:22" ht="50.1" hidden="1" customHeight="1" x14ac:dyDescent="0.25">
      <c r="A93" s="60" t="s">
        <v>100</v>
      </c>
      <c r="B93" s="87"/>
      <c r="C93" s="98"/>
      <c r="D93" s="102"/>
      <c r="E93" s="98"/>
      <c r="F93" s="134"/>
      <c r="G93" s="134"/>
      <c r="H93" s="359" t="e">
        <f>VLOOKUP(G93,Munka1!$A$27:$B$90,2,FALSE)</f>
        <v>#N/A</v>
      </c>
      <c r="I93" s="466" t="e">
        <f>VLOOKUP(G93,Munka1!$A$27:$C$90,3,FALSE)</f>
        <v>#N/A</v>
      </c>
      <c r="J93" s="98"/>
      <c r="K93" s="98"/>
      <c r="L93" s="98"/>
      <c r="M93" s="114"/>
      <c r="N93" s="121"/>
      <c r="O93" s="483"/>
      <c r="P93" s="484"/>
      <c r="Q93" s="42">
        <f>FŐLAP!$D$9</f>
        <v>0</v>
      </c>
      <c r="R93" s="42">
        <f>FŐLAP!$F$9</f>
        <v>0</v>
      </c>
      <c r="S93" s="13" t="e">
        <f t="shared" si="1"/>
        <v>#N/A</v>
      </c>
      <c r="T93" s="398" t="s">
        <v>3425</v>
      </c>
      <c r="U93" s="398" t="s">
        <v>3426</v>
      </c>
      <c r="V93" s="398" t="s">
        <v>3427</v>
      </c>
    </row>
    <row r="94" spans="1:22" ht="50.1" hidden="1" customHeight="1" x14ac:dyDescent="0.25">
      <c r="A94" s="60" t="s">
        <v>101</v>
      </c>
      <c r="B94" s="87"/>
      <c r="C94" s="98"/>
      <c r="D94" s="102"/>
      <c r="E94" s="98"/>
      <c r="F94" s="134"/>
      <c r="G94" s="134"/>
      <c r="H94" s="359" t="e">
        <f>VLOOKUP(G94,Munka1!$A$27:$B$90,2,FALSE)</f>
        <v>#N/A</v>
      </c>
      <c r="I94" s="466" t="e">
        <f>VLOOKUP(G94,Munka1!$A$27:$C$90,3,FALSE)</f>
        <v>#N/A</v>
      </c>
      <c r="J94" s="98"/>
      <c r="K94" s="98"/>
      <c r="L94" s="98"/>
      <c r="M94" s="114"/>
      <c r="N94" s="121"/>
      <c r="O94" s="483"/>
      <c r="P94" s="484"/>
      <c r="Q94" s="42">
        <f>FŐLAP!$D$9</f>
        <v>0</v>
      </c>
      <c r="R94" s="42">
        <f>FŐLAP!$F$9</f>
        <v>0</v>
      </c>
      <c r="S94" s="13" t="e">
        <f t="shared" si="1"/>
        <v>#N/A</v>
      </c>
      <c r="T94" s="398" t="s">
        <v>3425</v>
      </c>
      <c r="U94" s="398" t="s">
        <v>3426</v>
      </c>
      <c r="V94" s="398" t="s">
        <v>3427</v>
      </c>
    </row>
    <row r="95" spans="1:22" ht="50.1" hidden="1" customHeight="1" x14ac:dyDescent="0.25">
      <c r="A95" s="60" t="s">
        <v>102</v>
      </c>
      <c r="B95" s="87"/>
      <c r="C95" s="98"/>
      <c r="D95" s="102"/>
      <c r="E95" s="98"/>
      <c r="F95" s="134"/>
      <c r="G95" s="134"/>
      <c r="H95" s="359" t="e">
        <f>VLOOKUP(G95,Munka1!$A$27:$B$90,2,FALSE)</f>
        <v>#N/A</v>
      </c>
      <c r="I95" s="466" t="e">
        <f>VLOOKUP(G95,Munka1!$A$27:$C$90,3,FALSE)</f>
        <v>#N/A</v>
      </c>
      <c r="J95" s="98"/>
      <c r="K95" s="98"/>
      <c r="L95" s="98"/>
      <c r="M95" s="114"/>
      <c r="N95" s="121"/>
      <c r="O95" s="483"/>
      <c r="P95" s="484"/>
      <c r="Q95" s="42">
        <f>FŐLAP!$D$9</f>
        <v>0</v>
      </c>
      <c r="R95" s="42">
        <f>FŐLAP!$F$9</f>
        <v>0</v>
      </c>
      <c r="S95" s="13" t="e">
        <f t="shared" si="1"/>
        <v>#N/A</v>
      </c>
      <c r="T95" s="398" t="s">
        <v>3425</v>
      </c>
      <c r="U95" s="398" t="s">
        <v>3426</v>
      </c>
      <c r="V95" s="398" t="s">
        <v>3427</v>
      </c>
    </row>
    <row r="96" spans="1:22" ht="50.1" hidden="1" customHeight="1" x14ac:dyDescent="0.25">
      <c r="A96" s="60" t="s">
        <v>103</v>
      </c>
      <c r="B96" s="87"/>
      <c r="C96" s="98"/>
      <c r="D96" s="102"/>
      <c r="E96" s="98"/>
      <c r="F96" s="134"/>
      <c r="G96" s="134"/>
      <c r="H96" s="359" t="e">
        <f>VLOOKUP(G96,Munka1!$A$27:$B$90,2,FALSE)</f>
        <v>#N/A</v>
      </c>
      <c r="I96" s="466" t="e">
        <f>VLOOKUP(G96,Munka1!$A$27:$C$90,3,FALSE)</f>
        <v>#N/A</v>
      </c>
      <c r="J96" s="98"/>
      <c r="K96" s="98"/>
      <c r="L96" s="98"/>
      <c r="M96" s="114"/>
      <c r="N96" s="121"/>
      <c r="O96" s="483"/>
      <c r="P96" s="484"/>
      <c r="Q96" s="42">
        <f>FŐLAP!$D$9</f>
        <v>0</v>
      </c>
      <c r="R96" s="42">
        <f>FŐLAP!$F$9</f>
        <v>0</v>
      </c>
      <c r="S96" s="13" t="e">
        <f t="shared" si="1"/>
        <v>#N/A</v>
      </c>
      <c r="T96" s="398" t="s">
        <v>3425</v>
      </c>
      <c r="U96" s="398" t="s">
        <v>3426</v>
      </c>
      <c r="V96" s="398" t="s">
        <v>3427</v>
      </c>
    </row>
    <row r="97" spans="1:22" ht="50.1" hidden="1" customHeight="1" x14ac:dyDescent="0.25">
      <c r="A97" s="60" t="s">
        <v>104</v>
      </c>
      <c r="B97" s="87"/>
      <c r="C97" s="98"/>
      <c r="D97" s="102"/>
      <c r="E97" s="98"/>
      <c r="F97" s="134"/>
      <c r="G97" s="134"/>
      <c r="H97" s="359" t="e">
        <f>VLOOKUP(G97,Munka1!$A$27:$B$90,2,FALSE)</f>
        <v>#N/A</v>
      </c>
      <c r="I97" s="466" t="e">
        <f>VLOOKUP(G97,Munka1!$A$27:$C$90,3,FALSE)</f>
        <v>#N/A</v>
      </c>
      <c r="J97" s="98"/>
      <c r="K97" s="98"/>
      <c r="L97" s="98"/>
      <c r="M97" s="114"/>
      <c r="N97" s="121"/>
      <c r="O97" s="483"/>
      <c r="P97" s="484"/>
      <c r="Q97" s="42">
        <f>FŐLAP!$D$9</f>
        <v>0</v>
      </c>
      <c r="R97" s="42">
        <f>FŐLAP!$F$9</f>
        <v>0</v>
      </c>
      <c r="S97" s="13" t="e">
        <f t="shared" si="1"/>
        <v>#N/A</v>
      </c>
      <c r="T97" s="398" t="s">
        <v>3425</v>
      </c>
      <c r="U97" s="398" t="s">
        <v>3426</v>
      </c>
      <c r="V97" s="398" t="s">
        <v>3427</v>
      </c>
    </row>
    <row r="98" spans="1:22" ht="50.1" hidden="1" customHeight="1" x14ac:dyDescent="0.25">
      <c r="A98" s="60" t="s">
        <v>105</v>
      </c>
      <c r="B98" s="87"/>
      <c r="C98" s="98"/>
      <c r="D98" s="102"/>
      <c r="E98" s="98"/>
      <c r="F98" s="134"/>
      <c r="G98" s="134"/>
      <c r="H98" s="359" t="e">
        <f>VLOOKUP(G98,Munka1!$A$27:$B$90,2,FALSE)</f>
        <v>#N/A</v>
      </c>
      <c r="I98" s="466" t="e">
        <f>VLOOKUP(G98,Munka1!$A$27:$C$90,3,FALSE)</f>
        <v>#N/A</v>
      </c>
      <c r="J98" s="98"/>
      <c r="K98" s="98"/>
      <c r="L98" s="98"/>
      <c r="M98" s="114"/>
      <c r="N98" s="121"/>
      <c r="O98" s="483"/>
      <c r="P98" s="484"/>
      <c r="Q98" s="42">
        <f>FŐLAP!$D$9</f>
        <v>0</v>
      </c>
      <c r="R98" s="42">
        <f>FŐLAP!$F$9</f>
        <v>0</v>
      </c>
      <c r="S98" s="13" t="e">
        <f t="shared" si="1"/>
        <v>#N/A</v>
      </c>
      <c r="T98" s="398" t="s">
        <v>3425</v>
      </c>
      <c r="U98" s="398" t="s">
        <v>3426</v>
      </c>
      <c r="V98" s="398" t="s">
        <v>3427</v>
      </c>
    </row>
    <row r="99" spans="1:22" ht="50.1" hidden="1" customHeight="1" x14ac:dyDescent="0.25">
      <c r="A99" s="60" t="s">
        <v>106</v>
      </c>
      <c r="B99" s="87"/>
      <c r="C99" s="98"/>
      <c r="D99" s="102"/>
      <c r="E99" s="98"/>
      <c r="F99" s="134"/>
      <c r="G99" s="134"/>
      <c r="H99" s="359" t="e">
        <f>VLOOKUP(G99,Munka1!$A$27:$B$90,2,FALSE)</f>
        <v>#N/A</v>
      </c>
      <c r="I99" s="466" t="e">
        <f>VLOOKUP(G99,Munka1!$A$27:$C$90,3,FALSE)</f>
        <v>#N/A</v>
      </c>
      <c r="J99" s="98"/>
      <c r="K99" s="98"/>
      <c r="L99" s="98"/>
      <c r="M99" s="114"/>
      <c r="N99" s="121"/>
      <c r="O99" s="483"/>
      <c r="P99" s="484"/>
      <c r="Q99" s="42">
        <f>FŐLAP!$D$9</f>
        <v>0</v>
      </c>
      <c r="R99" s="42">
        <f>FŐLAP!$F$9</f>
        <v>0</v>
      </c>
      <c r="S99" s="13" t="e">
        <f t="shared" si="1"/>
        <v>#N/A</v>
      </c>
      <c r="T99" s="398" t="s">
        <v>3425</v>
      </c>
      <c r="U99" s="398" t="s">
        <v>3426</v>
      </c>
      <c r="V99" s="398" t="s">
        <v>3427</v>
      </c>
    </row>
    <row r="100" spans="1:22" ht="50.1" hidden="1" customHeight="1" x14ac:dyDescent="0.25">
      <c r="A100" s="60" t="s">
        <v>107</v>
      </c>
      <c r="B100" s="87"/>
      <c r="C100" s="98"/>
      <c r="D100" s="102"/>
      <c r="E100" s="98"/>
      <c r="F100" s="134"/>
      <c r="G100" s="134"/>
      <c r="H100" s="359" t="e">
        <f>VLOOKUP(G100,Munka1!$A$27:$B$90,2,FALSE)</f>
        <v>#N/A</v>
      </c>
      <c r="I100" s="466" t="e">
        <f>VLOOKUP(G100,Munka1!$A$27:$C$90,3,FALSE)</f>
        <v>#N/A</v>
      </c>
      <c r="J100" s="98"/>
      <c r="K100" s="98"/>
      <c r="L100" s="98"/>
      <c r="M100" s="114"/>
      <c r="N100" s="121"/>
      <c r="O100" s="483"/>
      <c r="P100" s="484"/>
      <c r="Q100" s="42">
        <f>FŐLAP!$D$9</f>
        <v>0</v>
      </c>
      <c r="R100" s="42">
        <f>FŐLAP!$F$9</f>
        <v>0</v>
      </c>
      <c r="S100" s="13" t="e">
        <f t="shared" si="1"/>
        <v>#N/A</v>
      </c>
      <c r="T100" s="398" t="s">
        <v>3425</v>
      </c>
      <c r="U100" s="398" t="s">
        <v>3426</v>
      </c>
      <c r="V100" s="398" t="s">
        <v>3427</v>
      </c>
    </row>
    <row r="101" spans="1:22" ht="50.1" hidden="1" customHeight="1" x14ac:dyDescent="0.25">
      <c r="A101" s="60" t="s">
        <v>108</v>
      </c>
      <c r="B101" s="87"/>
      <c r="C101" s="98"/>
      <c r="D101" s="102"/>
      <c r="E101" s="98"/>
      <c r="F101" s="134"/>
      <c r="G101" s="134"/>
      <c r="H101" s="359" t="e">
        <f>VLOOKUP(G101,Munka1!$A$27:$B$90,2,FALSE)</f>
        <v>#N/A</v>
      </c>
      <c r="I101" s="466" t="e">
        <f>VLOOKUP(G101,Munka1!$A$27:$C$90,3,FALSE)</f>
        <v>#N/A</v>
      </c>
      <c r="J101" s="98"/>
      <c r="K101" s="98"/>
      <c r="L101" s="98"/>
      <c r="M101" s="114"/>
      <c r="N101" s="121"/>
      <c r="O101" s="483"/>
      <c r="P101" s="484"/>
      <c r="Q101" s="42">
        <f>FŐLAP!$D$9</f>
        <v>0</v>
      </c>
      <c r="R101" s="42">
        <f>FŐLAP!$F$9</f>
        <v>0</v>
      </c>
      <c r="S101" s="13" t="e">
        <f t="shared" si="1"/>
        <v>#N/A</v>
      </c>
      <c r="T101" s="398" t="s">
        <v>3425</v>
      </c>
      <c r="U101" s="398" t="s">
        <v>3426</v>
      </c>
      <c r="V101" s="398" t="s">
        <v>3427</v>
      </c>
    </row>
    <row r="102" spans="1:22" ht="50.1" hidden="1" customHeight="1" x14ac:dyDescent="0.25">
      <c r="A102" s="60" t="s">
        <v>109</v>
      </c>
      <c r="B102" s="87"/>
      <c r="C102" s="98"/>
      <c r="D102" s="102"/>
      <c r="E102" s="98"/>
      <c r="F102" s="134"/>
      <c r="G102" s="134"/>
      <c r="H102" s="359" t="e">
        <f>VLOOKUP(G102,Munka1!$A$27:$B$90,2,FALSE)</f>
        <v>#N/A</v>
      </c>
      <c r="I102" s="466" t="e">
        <f>VLOOKUP(G102,Munka1!$A$27:$C$90,3,FALSE)</f>
        <v>#N/A</v>
      </c>
      <c r="J102" s="98"/>
      <c r="K102" s="98"/>
      <c r="L102" s="98"/>
      <c r="M102" s="114"/>
      <c r="N102" s="121"/>
      <c r="O102" s="483"/>
      <c r="P102" s="484"/>
      <c r="Q102" s="42">
        <f>FŐLAP!$D$9</f>
        <v>0</v>
      </c>
      <c r="R102" s="42">
        <f>FŐLAP!$F$9</f>
        <v>0</v>
      </c>
      <c r="S102" s="13" t="e">
        <f t="shared" si="1"/>
        <v>#N/A</v>
      </c>
      <c r="T102" s="398" t="s">
        <v>3425</v>
      </c>
      <c r="U102" s="398" t="s">
        <v>3426</v>
      </c>
      <c r="V102" s="398" t="s">
        <v>3427</v>
      </c>
    </row>
    <row r="103" spans="1:22" ht="50.1" hidden="1" customHeight="1" x14ac:dyDescent="0.25">
      <c r="A103" s="60" t="s">
        <v>110</v>
      </c>
      <c r="B103" s="87"/>
      <c r="C103" s="98"/>
      <c r="D103" s="102"/>
      <c r="E103" s="98"/>
      <c r="F103" s="134"/>
      <c r="G103" s="134"/>
      <c r="H103" s="359" t="e">
        <f>VLOOKUP(G103,Munka1!$A$27:$B$90,2,FALSE)</f>
        <v>#N/A</v>
      </c>
      <c r="I103" s="466" t="e">
        <f>VLOOKUP(G103,Munka1!$A$27:$C$90,3,FALSE)</f>
        <v>#N/A</v>
      </c>
      <c r="J103" s="98"/>
      <c r="K103" s="98"/>
      <c r="L103" s="98"/>
      <c r="M103" s="114"/>
      <c r="N103" s="121"/>
      <c r="O103" s="483"/>
      <c r="P103" s="484"/>
      <c r="Q103" s="42">
        <f>FŐLAP!$D$9</f>
        <v>0</v>
      </c>
      <c r="R103" s="42">
        <f>FŐLAP!$F$9</f>
        <v>0</v>
      </c>
      <c r="S103" s="13" t="e">
        <f t="shared" si="1"/>
        <v>#N/A</v>
      </c>
      <c r="T103" s="398" t="s">
        <v>3425</v>
      </c>
      <c r="U103" s="398" t="s">
        <v>3426</v>
      </c>
      <c r="V103" s="398" t="s">
        <v>3427</v>
      </c>
    </row>
    <row r="104" spans="1:22" ht="50.1" hidden="1" customHeight="1" x14ac:dyDescent="0.25">
      <c r="A104" s="60" t="s">
        <v>111</v>
      </c>
      <c r="B104" s="87"/>
      <c r="C104" s="98"/>
      <c r="D104" s="102"/>
      <c r="E104" s="98"/>
      <c r="F104" s="134"/>
      <c r="G104" s="134"/>
      <c r="H104" s="359" t="e">
        <f>VLOOKUP(G104,Munka1!$A$27:$B$90,2,FALSE)</f>
        <v>#N/A</v>
      </c>
      <c r="I104" s="466" t="e">
        <f>VLOOKUP(G104,Munka1!$A$27:$C$90,3,FALSE)</f>
        <v>#N/A</v>
      </c>
      <c r="J104" s="98"/>
      <c r="K104" s="98"/>
      <c r="L104" s="98"/>
      <c r="M104" s="114"/>
      <c r="N104" s="121"/>
      <c r="O104" s="483"/>
      <c r="P104" s="484"/>
      <c r="Q104" s="42">
        <f>FŐLAP!$D$9</f>
        <v>0</v>
      </c>
      <c r="R104" s="42">
        <f>FŐLAP!$F$9</f>
        <v>0</v>
      </c>
      <c r="S104" s="13" t="e">
        <f t="shared" si="1"/>
        <v>#N/A</v>
      </c>
      <c r="T104" s="398" t="s">
        <v>3425</v>
      </c>
      <c r="U104" s="398" t="s">
        <v>3426</v>
      </c>
      <c r="V104" s="398" t="s">
        <v>3427</v>
      </c>
    </row>
    <row r="105" spans="1:22" ht="50.1" hidden="1" customHeight="1" x14ac:dyDescent="0.25">
      <c r="A105" s="60" t="s">
        <v>112</v>
      </c>
      <c r="B105" s="87"/>
      <c r="C105" s="98"/>
      <c r="D105" s="102"/>
      <c r="E105" s="98"/>
      <c r="F105" s="134"/>
      <c r="G105" s="134"/>
      <c r="H105" s="359" t="e">
        <f>VLOOKUP(G105,Munka1!$A$27:$B$90,2,FALSE)</f>
        <v>#N/A</v>
      </c>
      <c r="I105" s="466" t="e">
        <f>VLOOKUP(G105,Munka1!$A$27:$C$90,3,FALSE)</f>
        <v>#N/A</v>
      </c>
      <c r="J105" s="98"/>
      <c r="K105" s="98"/>
      <c r="L105" s="98"/>
      <c r="M105" s="114"/>
      <c r="N105" s="121"/>
      <c r="O105" s="483"/>
      <c r="P105" s="484"/>
      <c r="Q105" s="42">
        <f>FŐLAP!$D$9</f>
        <v>0</v>
      </c>
      <c r="R105" s="42">
        <f>FŐLAP!$F$9</f>
        <v>0</v>
      </c>
      <c r="S105" s="13" t="e">
        <f t="shared" si="1"/>
        <v>#N/A</v>
      </c>
      <c r="T105" s="398" t="s">
        <v>3425</v>
      </c>
      <c r="U105" s="398" t="s">
        <v>3426</v>
      </c>
      <c r="V105" s="398" t="s">
        <v>3427</v>
      </c>
    </row>
    <row r="106" spans="1:22" ht="50.1" hidden="1" customHeight="1" x14ac:dyDescent="0.25">
      <c r="A106" s="60" t="s">
        <v>113</v>
      </c>
      <c r="B106" s="87"/>
      <c r="C106" s="98"/>
      <c r="D106" s="102"/>
      <c r="E106" s="98"/>
      <c r="F106" s="134"/>
      <c r="G106" s="134"/>
      <c r="H106" s="359" t="e">
        <f>VLOOKUP(G106,Munka1!$A$27:$B$90,2,FALSE)</f>
        <v>#N/A</v>
      </c>
      <c r="I106" s="466" t="e">
        <f>VLOOKUP(G106,Munka1!$A$27:$C$90,3,FALSE)</f>
        <v>#N/A</v>
      </c>
      <c r="J106" s="98"/>
      <c r="K106" s="98"/>
      <c r="L106" s="98"/>
      <c r="M106" s="114"/>
      <c r="N106" s="121"/>
      <c r="O106" s="483"/>
      <c r="P106" s="484"/>
      <c r="Q106" s="42">
        <f>FŐLAP!$D$9</f>
        <v>0</v>
      </c>
      <c r="R106" s="42">
        <f>FŐLAP!$F$9</f>
        <v>0</v>
      </c>
      <c r="S106" s="13" t="e">
        <f t="shared" si="1"/>
        <v>#N/A</v>
      </c>
      <c r="T106" s="398" t="s">
        <v>3425</v>
      </c>
      <c r="U106" s="398" t="s">
        <v>3426</v>
      </c>
      <c r="V106" s="398" t="s">
        <v>3427</v>
      </c>
    </row>
    <row r="107" spans="1:22" ht="50.1" hidden="1" customHeight="1" x14ac:dyDescent="0.25">
      <c r="A107" s="60" t="s">
        <v>114</v>
      </c>
      <c r="B107" s="87"/>
      <c r="C107" s="98"/>
      <c r="D107" s="102"/>
      <c r="E107" s="98"/>
      <c r="F107" s="134"/>
      <c r="G107" s="134"/>
      <c r="H107" s="359" t="e">
        <f>VLOOKUP(G107,Munka1!$A$27:$B$90,2,FALSE)</f>
        <v>#N/A</v>
      </c>
      <c r="I107" s="466" t="e">
        <f>VLOOKUP(G107,Munka1!$A$27:$C$90,3,FALSE)</f>
        <v>#N/A</v>
      </c>
      <c r="J107" s="98"/>
      <c r="K107" s="98"/>
      <c r="L107" s="98"/>
      <c r="M107" s="114"/>
      <c r="N107" s="121"/>
      <c r="O107" s="483"/>
      <c r="P107" s="484"/>
      <c r="Q107" s="42">
        <f>FŐLAP!$D$9</f>
        <v>0</v>
      </c>
      <c r="R107" s="42">
        <f>FŐLAP!$F$9</f>
        <v>0</v>
      </c>
      <c r="S107" s="13" t="e">
        <f t="shared" si="1"/>
        <v>#N/A</v>
      </c>
      <c r="T107" s="398" t="s">
        <v>3425</v>
      </c>
      <c r="U107" s="398" t="s">
        <v>3426</v>
      </c>
      <c r="V107" s="398" t="s">
        <v>3427</v>
      </c>
    </row>
    <row r="108" spans="1:22" ht="50.1" hidden="1" customHeight="1" x14ac:dyDescent="0.25">
      <c r="A108" s="60" t="s">
        <v>115</v>
      </c>
      <c r="B108" s="87"/>
      <c r="C108" s="98"/>
      <c r="D108" s="102"/>
      <c r="E108" s="98"/>
      <c r="F108" s="134"/>
      <c r="G108" s="134"/>
      <c r="H108" s="359" t="e">
        <f>VLOOKUP(G108,Munka1!$A$27:$B$90,2,FALSE)</f>
        <v>#N/A</v>
      </c>
      <c r="I108" s="466" t="e">
        <f>VLOOKUP(G108,Munka1!$A$27:$C$90,3,FALSE)</f>
        <v>#N/A</v>
      </c>
      <c r="J108" s="98"/>
      <c r="K108" s="98"/>
      <c r="L108" s="98"/>
      <c r="M108" s="114"/>
      <c r="N108" s="121"/>
      <c r="O108" s="483"/>
      <c r="P108" s="484"/>
      <c r="Q108" s="42">
        <f>FŐLAP!$D$9</f>
        <v>0</v>
      </c>
      <c r="R108" s="42">
        <f>FŐLAP!$F$9</f>
        <v>0</v>
      </c>
      <c r="S108" s="13" t="e">
        <f t="shared" si="1"/>
        <v>#N/A</v>
      </c>
      <c r="T108" s="398" t="s">
        <v>3425</v>
      </c>
      <c r="U108" s="398" t="s">
        <v>3426</v>
      </c>
      <c r="V108" s="398" t="s">
        <v>3427</v>
      </c>
    </row>
    <row r="109" spans="1:22" ht="50.1" hidden="1" customHeight="1" x14ac:dyDescent="0.25">
      <c r="A109" s="60" t="s">
        <v>116</v>
      </c>
      <c r="B109" s="87"/>
      <c r="C109" s="98"/>
      <c r="D109" s="102"/>
      <c r="E109" s="98"/>
      <c r="F109" s="134"/>
      <c r="G109" s="134"/>
      <c r="H109" s="359" t="e">
        <f>VLOOKUP(G109,Munka1!$A$27:$B$90,2,FALSE)</f>
        <v>#N/A</v>
      </c>
      <c r="I109" s="466" t="e">
        <f>VLOOKUP(G109,Munka1!$A$27:$C$90,3,FALSE)</f>
        <v>#N/A</v>
      </c>
      <c r="J109" s="98"/>
      <c r="K109" s="98"/>
      <c r="L109" s="98"/>
      <c r="M109" s="114"/>
      <c r="N109" s="121"/>
      <c r="O109" s="483"/>
      <c r="P109" s="484"/>
      <c r="Q109" s="42">
        <f>FŐLAP!$D$9</f>
        <v>0</v>
      </c>
      <c r="R109" s="42">
        <f>FŐLAP!$F$9</f>
        <v>0</v>
      </c>
      <c r="S109" s="13" t="e">
        <f t="shared" si="1"/>
        <v>#N/A</v>
      </c>
      <c r="T109" s="398" t="s">
        <v>3425</v>
      </c>
      <c r="U109" s="398" t="s">
        <v>3426</v>
      </c>
      <c r="V109" s="398" t="s">
        <v>3427</v>
      </c>
    </row>
    <row r="110" spans="1:22" ht="50.1" hidden="1" customHeight="1" x14ac:dyDescent="0.25">
      <c r="A110" s="60" t="s">
        <v>117</v>
      </c>
      <c r="B110" s="87"/>
      <c r="C110" s="98"/>
      <c r="D110" s="102"/>
      <c r="E110" s="98"/>
      <c r="F110" s="134"/>
      <c r="G110" s="134"/>
      <c r="H110" s="359" t="e">
        <f>VLOOKUP(G110,Munka1!$A$27:$B$90,2,FALSE)</f>
        <v>#N/A</v>
      </c>
      <c r="I110" s="466" t="e">
        <f>VLOOKUP(G110,Munka1!$A$27:$C$90,3,FALSE)</f>
        <v>#N/A</v>
      </c>
      <c r="J110" s="98"/>
      <c r="K110" s="98"/>
      <c r="L110" s="98"/>
      <c r="M110" s="114"/>
      <c r="N110" s="121"/>
      <c r="O110" s="483"/>
      <c r="P110" s="484"/>
      <c r="Q110" s="42">
        <f>FŐLAP!$D$9</f>
        <v>0</v>
      </c>
      <c r="R110" s="42">
        <f>FŐLAP!$F$9</f>
        <v>0</v>
      </c>
      <c r="S110" s="13" t="e">
        <f t="shared" si="1"/>
        <v>#N/A</v>
      </c>
      <c r="T110" s="398" t="s">
        <v>3425</v>
      </c>
      <c r="U110" s="398" t="s">
        <v>3426</v>
      </c>
      <c r="V110" s="398" t="s">
        <v>3427</v>
      </c>
    </row>
    <row r="111" spans="1:22" ht="50.1" hidden="1" customHeight="1" x14ac:dyDescent="0.25">
      <c r="A111" s="60" t="s">
        <v>118</v>
      </c>
      <c r="B111" s="87"/>
      <c r="C111" s="98"/>
      <c r="D111" s="102"/>
      <c r="E111" s="98"/>
      <c r="F111" s="134"/>
      <c r="G111" s="134"/>
      <c r="H111" s="359" t="e">
        <f>VLOOKUP(G111,Munka1!$A$27:$B$90,2,FALSE)</f>
        <v>#N/A</v>
      </c>
      <c r="I111" s="466" t="e">
        <f>VLOOKUP(G111,Munka1!$A$27:$C$90,3,FALSE)</f>
        <v>#N/A</v>
      </c>
      <c r="J111" s="98"/>
      <c r="K111" s="98"/>
      <c r="L111" s="98"/>
      <c r="M111" s="114"/>
      <c r="N111" s="121"/>
      <c r="O111" s="483"/>
      <c r="P111" s="484"/>
      <c r="Q111" s="42">
        <f>FŐLAP!$D$9</f>
        <v>0</v>
      </c>
      <c r="R111" s="42">
        <f>FŐLAP!$F$9</f>
        <v>0</v>
      </c>
      <c r="S111" s="13" t="e">
        <f t="shared" si="1"/>
        <v>#N/A</v>
      </c>
      <c r="T111" s="398" t="s">
        <v>3425</v>
      </c>
      <c r="U111" s="398" t="s">
        <v>3426</v>
      </c>
      <c r="V111" s="398" t="s">
        <v>3427</v>
      </c>
    </row>
    <row r="112" spans="1:22" ht="50.1" hidden="1" customHeight="1" x14ac:dyDescent="0.25">
      <c r="A112" s="60" t="s">
        <v>119</v>
      </c>
      <c r="B112" s="87"/>
      <c r="C112" s="98"/>
      <c r="D112" s="102"/>
      <c r="E112" s="98"/>
      <c r="F112" s="134"/>
      <c r="G112" s="134"/>
      <c r="H112" s="359" t="e">
        <f>VLOOKUP(G112,Munka1!$A$27:$B$90,2,FALSE)</f>
        <v>#N/A</v>
      </c>
      <c r="I112" s="466" t="e">
        <f>VLOOKUP(G112,Munka1!$A$27:$C$90,3,FALSE)</f>
        <v>#N/A</v>
      </c>
      <c r="J112" s="98"/>
      <c r="K112" s="98"/>
      <c r="L112" s="98"/>
      <c r="M112" s="114"/>
      <c r="N112" s="121"/>
      <c r="O112" s="483"/>
      <c r="P112" s="484"/>
      <c r="Q112" s="42">
        <f>FŐLAP!$D$9</f>
        <v>0</v>
      </c>
      <c r="R112" s="42">
        <f>FŐLAP!$F$9</f>
        <v>0</v>
      </c>
      <c r="S112" s="13" t="e">
        <f t="shared" si="1"/>
        <v>#N/A</v>
      </c>
      <c r="T112" s="398" t="s">
        <v>3425</v>
      </c>
      <c r="U112" s="398" t="s">
        <v>3426</v>
      </c>
      <c r="V112" s="398" t="s">
        <v>3427</v>
      </c>
    </row>
    <row r="113" spans="1:22" ht="50.1" hidden="1" customHeight="1" x14ac:dyDescent="0.25">
      <c r="A113" s="60" t="s">
        <v>120</v>
      </c>
      <c r="B113" s="87"/>
      <c r="C113" s="98"/>
      <c r="D113" s="102"/>
      <c r="E113" s="98"/>
      <c r="F113" s="134"/>
      <c r="G113" s="134"/>
      <c r="H113" s="359" t="e">
        <f>VLOOKUP(G113,Munka1!$A$27:$B$90,2,FALSE)</f>
        <v>#N/A</v>
      </c>
      <c r="I113" s="466" t="e">
        <f>VLOOKUP(G113,Munka1!$A$27:$C$90,3,FALSE)</f>
        <v>#N/A</v>
      </c>
      <c r="J113" s="98"/>
      <c r="K113" s="98"/>
      <c r="L113" s="98"/>
      <c r="M113" s="114"/>
      <c r="N113" s="121"/>
      <c r="O113" s="483"/>
      <c r="P113" s="484"/>
      <c r="Q113" s="42">
        <f>FŐLAP!$D$9</f>
        <v>0</v>
      </c>
      <c r="R113" s="42">
        <f>FŐLAP!$F$9</f>
        <v>0</v>
      </c>
      <c r="S113" s="13" t="e">
        <f t="shared" si="1"/>
        <v>#N/A</v>
      </c>
      <c r="T113" s="398" t="s">
        <v>3425</v>
      </c>
      <c r="U113" s="398" t="s">
        <v>3426</v>
      </c>
      <c r="V113" s="398" t="s">
        <v>3427</v>
      </c>
    </row>
    <row r="114" spans="1:22" ht="50.1" hidden="1" customHeight="1" x14ac:dyDescent="0.25">
      <c r="A114" s="60" t="s">
        <v>121</v>
      </c>
      <c r="B114" s="87"/>
      <c r="C114" s="98"/>
      <c r="D114" s="102"/>
      <c r="E114" s="98"/>
      <c r="F114" s="134"/>
      <c r="G114" s="134"/>
      <c r="H114" s="359" t="e">
        <f>VLOOKUP(G114,Munka1!$A$27:$B$90,2,FALSE)</f>
        <v>#N/A</v>
      </c>
      <c r="I114" s="466" t="e">
        <f>VLOOKUP(G114,Munka1!$A$27:$C$90,3,FALSE)</f>
        <v>#N/A</v>
      </c>
      <c r="J114" s="98"/>
      <c r="K114" s="98"/>
      <c r="L114" s="98"/>
      <c r="M114" s="114"/>
      <c r="N114" s="121"/>
      <c r="O114" s="483"/>
      <c r="P114" s="484"/>
      <c r="Q114" s="42">
        <f>FŐLAP!$D$9</f>
        <v>0</v>
      </c>
      <c r="R114" s="42">
        <f>FŐLAP!$F$9</f>
        <v>0</v>
      </c>
      <c r="S114" s="13" t="e">
        <f t="shared" si="1"/>
        <v>#N/A</v>
      </c>
      <c r="T114" s="398" t="s">
        <v>3425</v>
      </c>
      <c r="U114" s="398" t="s">
        <v>3426</v>
      </c>
      <c r="V114" s="398" t="s">
        <v>3427</v>
      </c>
    </row>
    <row r="115" spans="1:22" ht="50.1" hidden="1" customHeight="1" x14ac:dyDescent="0.25">
      <c r="A115" s="60" t="s">
        <v>122</v>
      </c>
      <c r="B115" s="87"/>
      <c r="C115" s="98"/>
      <c r="D115" s="102"/>
      <c r="E115" s="98"/>
      <c r="F115" s="134"/>
      <c r="G115" s="134"/>
      <c r="H115" s="359" t="e">
        <f>VLOOKUP(G115,Munka1!$A$27:$B$90,2,FALSE)</f>
        <v>#N/A</v>
      </c>
      <c r="I115" s="466" t="e">
        <f>VLOOKUP(G115,Munka1!$A$27:$C$90,3,FALSE)</f>
        <v>#N/A</v>
      </c>
      <c r="J115" s="98"/>
      <c r="K115" s="98"/>
      <c r="L115" s="98"/>
      <c r="M115" s="114"/>
      <c r="N115" s="121"/>
      <c r="O115" s="483"/>
      <c r="P115" s="484"/>
      <c r="Q115" s="42">
        <f>FŐLAP!$D$9</f>
        <v>0</v>
      </c>
      <c r="R115" s="42">
        <f>FŐLAP!$F$9</f>
        <v>0</v>
      </c>
      <c r="S115" s="13" t="e">
        <f t="shared" si="1"/>
        <v>#N/A</v>
      </c>
      <c r="T115" s="398" t="s">
        <v>3425</v>
      </c>
      <c r="U115" s="398" t="s">
        <v>3426</v>
      </c>
      <c r="V115" s="398" t="s">
        <v>3427</v>
      </c>
    </row>
    <row r="116" spans="1:22" ht="50.1" hidden="1" customHeight="1" x14ac:dyDescent="0.25">
      <c r="A116" s="60" t="s">
        <v>123</v>
      </c>
      <c r="B116" s="87"/>
      <c r="C116" s="98"/>
      <c r="D116" s="102"/>
      <c r="E116" s="98"/>
      <c r="F116" s="134"/>
      <c r="G116" s="134"/>
      <c r="H116" s="359" t="e">
        <f>VLOOKUP(G116,Munka1!$A$27:$B$90,2,FALSE)</f>
        <v>#N/A</v>
      </c>
      <c r="I116" s="466" t="e">
        <f>VLOOKUP(G116,Munka1!$A$27:$C$90,3,FALSE)</f>
        <v>#N/A</v>
      </c>
      <c r="J116" s="98"/>
      <c r="K116" s="98"/>
      <c r="L116" s="98"/>
      <c r="M116" s="114"/>
      <c r="N116" s="121"/>
      <c r="O116" s="483"/>
      <c r="P116" s="484"/>
      <c r="Q116" s="42">
        <f>FŐLAP!$D$9</f>
        <v>0</v>
      </c>
      <c r="R116" s="42">
        <f>FŐLAP!$F$9</f>
        <v>0</v>
      </c>
      <c r="S116" s="13" t="e">
        <f t="shared" si="1"/>
        <v>#N/A</v>
      </c>
      <c r="T116" s="398" t="s">
        <v>3425</v>
      </c>
      <c r="U116" s="398" t="s">
        <v>3426</v>
      </c>
      <c r="V116" s="398" t="s">
        <v>3427</v>
      </c>
    </row>
    <row r="117" spans="1:22" ht="50.1" hidden="1" customHeight="1" x14ac:dyDescent="0.25">
      <c r="A117" s="60" t="s">
        <v>124</v>
      </c>
      <c r="B117" s="87"/>
      <c r="C117" s="98"/>
      <c r="D117" s="102"/>
      <c r="E117" s="98"/>
      <c r="F117" s="134"/>
      <c r="G117" s="134"/>
      <c r="H117" s="359" t="e">
        <f>VLOOKUP(G117,Munka1!$A$27:$B$90,2,FALSE)</f>
        <v>#N/A</v>
      </c>
      <c r="I117" s="466" t="e">
        <f>VLOOKUP(G117,Munka1!$A$27:$C$90,3,FALSE)</f>
        <v>#N/A</v>
      </c>
      <c r="J117" s="98"/>
      <c r="K117" s="98"/>
      <c r="L117" s="98"/>
      <c r="M117" s="114"/>
      <c r="N117" s="121"/>
      <c r="O117" s="483"/>
      <c r="P117" s="484"/>
      <c r="Q117" s="42">
        <f>FŐLAP!$D$9</f>
        <v>0</v>
      </c>
      <c r="R117" s="42">
        <f>FŐLAP!$F$9</f>
        <v>0</v>
      </c>
      <c r="S117" s="13" t="e">
        <f t="shared" si="1"/>
        <v>#N/A</v>
      </c>
      <c r="T117" s="398" t="s">
        <v>3425</v>
      </c>
      <c r="U117" s="398" t="s">
        <v>3426</v>
      </c>
      <c r="V117" s="398" t="s">
        <v>3427</v>
      </c>
    </row>
    <row r="118" spans="1:22" ht="50.1" hidden="1" customHeight="1" x14ac:dyDescent="0.25">
      <c r="A118" s="60" t="s">
        <v>125</v>
      </c>
      <c r="B118" s="87"/>
      <c r="C118" s="98"/>
      <c r="D118" s="102"/>
      <c r="E118" s="98"/>
      <c r="F118" s="134"/>
      <c r="G118" s="134"/>
      <c r="H118" s="359" t="e">
        <f>VLOOKUP(G118,Munka1!$A$27:$B$90,2,FALSE)</f>
        <v>#N/A</v>
      </c>
      <c r="I118" s="466" t="e">
        <f>VLOOKUP(G118,Munka1!$A$27:$C$90,3,FALSE)</f>
        <v>#N/A</v>
      </c>
      <c r="J118" s="98"/>
      <c r="K118" s="98"/>
      <c r="L118" s="98"/>
      <c r="M118" s="114"/>
      <c r="N118" s="121"/>
      <c r="O118" s="483"/>
      <c r="P118" s="484"/>
      <c r="Q118" s="42">
        <f>FŐLAP!$D$9</f>
        <v>0</v>
      </c>
      <c r="R118" s="42">
        <f>FŐLAP!$F$9</f>
        <v>0</v>
      </c>
      <c r="S118" s="13" t="e">
        <f t="shared" si="1"/>
        <v>#N/A</v>
      </c>
      <c r="T118" s="398" t="s">
        <v>3425</v>
      </c>
      <c r="U118" s="398" t="s">
        <v>3426</v>
      </c>
      <c r="V118" s="398" t="s">
        <v>3427</v>
      </c>
    </row>
    <row r="119" spans="1:22" ht="50.1" hidden="1" customHeight="1" x14ac:dyDescent="0.25">
      <c r="A119" s="60" t="s">
        <v>126</v>
      </c>
      <c r="B119" s="87"/>
      <c r="C119" s="98"/>
      <c r="D119" s="102"/>
      <c r="E119" s="98"/>
      <c r="F119" s="134"/>
      <c r="G119" s="134"/>
      <c r="H119" s="359" t="e">
        <f>VLOOKUP(G119,Munka1!$A$27:$B$90,2,FALSE)</f>
        <v>#N/A</v>
      </c>
      <c r="I119" s="466" t="e">
        <f>VLOOKUP(G119,Munka1!$A$27:$C$90,3,FALSE)</f>
        <v>#N/A</v>
      </c>
      <c r="J119" s="98"/>
      <c r="K119" s="98"/>
      <c r="L119" s="98"/>
      <c r="M119" s="114"/>
      <c r="N119" s="121"/>
      <c r="O119" s="483"/>
      <c r="P119" s="484"/>
      <c r="Q119" s="42">
        <f>FŐLAP!$D$9</f>
        <v>0</v>
      </c>
      <c r="R119" s="42">
        <f>FŐLAP!$F$9</f>
        <v>0</v>
      </c>
      <c r="S119" s="13" t="e">
        <f t="shared" si="1"/>
        <v>#N/A</v>
      </c>
      <c r="T119" s="398" t="s">
        <v>3425</v>
      </c>
      <c r="U119" s="398" t="s">
        <v>3426</v>
      </c>
      <c r="V119" s="398" t="s">
        <v>3427</v>
      </c>
    </row>
    <row r="120" spans="1:22" ht="50.1" hidden="1" customHeight="1" x14ac:dyDescent="0.25">
      <c r="A120" s="60" t="s">
        <v>127</v>
      </c>
      <c r="B120" s="87"/>
      <c r="C120" s="98"/>
      <c r="D120" s="102"/>
      <c r="E120" s="98"/>
      <c r="F120" s="134"/>
      <c r="G120" s="134"/>
      <c r="H120" s="359" t="e">
        <f>VLOOKUP(G120,Munka1!$A$27:$B$90,2,FALSE)</f>
        <v>#N/A</v>
      </c>
      <c r="I120" s="466" t="e">
        <f>VLOOKUP(G120,Munka1!$A$27:$C$90,3,FALSE)</f>
        <v>#N/A</v>
      </c>
      <c r="J120" s="98"/>
      <c r="K120" s="98"/>
      <c r="L120" s="98"/>
      <c r="M120" s="114"/>
      <c r="N120" s="121"/>
      <c r="O120" s="483"/>
      <c r="P120" s="484"/>
      <c r="Q120" s="42">
        <f>FŐLAP!$D$9</f>
        <v>0</v>
      </c>
      <c r="R120" s="42">
        <f>FŐLAP!$F$9</f>
        <v>0</v>
      </c>
      <c r="S120" s="13" t="e">
        <f t="shared" si="1"/>
        <v>#N/A</v>
      </c>
      <c r="T120" s="398" t="s">
        <v>3425</v>
      </c>
      <c r="U120" s="398" t="s">
        <v>3426</v>
      </c>
      <c r="V120" s="398" t="s">
        <v>3427</v>
      </c>
    </row>
    <row r="121" spans="1:22" ht="50.1" hidden="1" customHeight="1" x14ac:dyDescent="0.25">
      <c r="A121" s="60" t="s">
        <v>128</v>
      </c>
      <c r="B121" s="87"/>
      <c r="C121" s="98"/>
      <c r="D121" s="102"/>
      <c r="E121" s="98"/>
      <c r="F121" s="134"/>
      <c r="G121" s="134"/>
      <c r="H121" s="359" t="e">
        <f>VLOOKUP(G121,Munka1!$A$27:$B$90,2,FALSE)</f>
        <v>#N/A</v>
      </c>
      <c r="I121" s="466" t="e">
        <f>VLOOKUP(G121,Munka1!$A$27:$C$90,3,FALSE)</f>
        <v>#N/A</v>
      </c>
      <c r="J121" s="98"/>
      <c r="K121" s="98"/>
      <c r="L121" s="98"/>
      <c r="M121" s="114"/>
      <c r="N121" s="121"/>
      <c r="O121" s="483"/>
      <c r="P121" s="484"/>
      <c r="Q121" s="42">
        <f>FŐLAP!$D$9</f>
        <v>0</v>
      </c>
      <c r="R121" s="42">
        <f>FŐLAP!$F$9</f>
        <v>0</v>
      </c>
      <c r="S121" s="13" t="e">
        <f t="shared" si="1"/>
        <v>#N/A</v>
      </c>
      <c r="T121" s="398" t="s">
        <v>3425</v>
      </c>
      <c r="U121" s="398" t="s">
        <v>3426</v>
      </c>
      <c r="V121" s="398" t="s">
        <v>3427</v>
      </c>
    </row>
    <row r="122" spans="1:22" ht="50.1" hidden="1" customHeight="1" x14ac:dyDescent="0.25">
      <c r="A122" s="60" t="s">
        <v>129</v>
      </c>
      <c r="B122" s="87"/>
      <c r="C122" s="98"/>
      <c r="D122" s="102"/>
      <c r="E122" s="98"/>
      <c r="F122" s="134"/>
      <c r="G122" s="134"/>
      <c r="H122" s="359" t="e">
        <f>VLOOKUP(G122,Munka1!$A$27:$B$90,2,FALSE)</f>
        <v>#N/A</v>
      </c>
      <c r="I122" s="466" t="e">
        <f>VLOOKUP(G122,Munka1!$A$27:$C$90,3,FALSE)</f>
        <v>#N/A</v>
      </c>
      <c r="J122" s="98"/>
      <c r="K122" s="98"/>
      <c r="L122" s="98"/>
      <c r="M122" s="114"/>
      <c r="N122" s="121"/>
      <c r="O122" s="483"/>
      <c r="P122" s="484"/>
      <c r="Q122" s="42">
        <f>FŐLAP!$D$9</f>
        <v>0</v>
      </c>
      <c r="R122" s="42">
        <f>FŐLAP!$F$9</f>
        <v>0</v>
      </c>
      <c r="S122" s="13" t="e">
        <f t="shared" si="1"/>
        <v>#N/A</v>
      </c>
      <c r="T122" s="398" t="s">
        <v>3425</v>
      </c>
      <c r="U122" s="398" t="s">
        <v>3426</v>
      </c>
      <c r="V122" s="398" t="s">
        <v>3427</v>
      </c>
    </row>
    <row r="123" spans="1:22" ht="50.1" hidden="1" customHeight="1" x14ac:dyDescent="0.25">
      <c r="A123" s="60" t="s">
        <v>130</v>
      </c>
      <c r="B123" s="87"/>
      <c r="C123" s="98"/>
      <c r="D123" s="102"/>
      <c r="E123" s="98"/>
      <c r="F123" s="134"/>
      <c r="G123" s="134"/>
      <c r="H123" s="359" t="e">
        <f>VLOOKUP(G123,Munka1!$A$27:$B$90,2,FALSE)</f>
        <v>#N/A</v>
      </c>
      <c r="I123" s="466" t="e">
        <f>VLOOKUP(G123,Munka1!$A$27:$C$90,3,FALSE)</f>
        <v>#N/A</v>
      </c>
      <c r="J123" s="98"/>
      <c r="K123" s="98"/>
      <c r="L123" s="98"/>
      <c r="M123" s="114"/>
      <c r="N123" s="121"/>
      <c r="O123" s="483"/>
      <c r="P123" s="484"/>
      <c r="Q123" s="42">
        <f>FŐLAP!$D$9</f>
        <v>0</v>
      </c>
      <c r="R123" s="42">
        <f>FŐLAP!$F$9</f>
        <v>0</v>
      </c>
      <c r="S123" s="13" t="e">
        <f t="shared" si="1"/>
        <v>#N/A</v>
      </c>
      <c r="T123" s="398" t="s">
        <v>3425</v>
      </c>
      <c r="U123" s="398" t="s">
        <v>3426</v>
      </c>
      <c r="V123" s="398" t="s">
        <v>3427</v>
      </c>
    </row>
    <row r="124" spans="1:22" ht="50.1" hidden="1" customHeight="1" x14ac:dyDescent="0.25">
      <c r="A124" s="60" t="s">
        <v>131</v>
      </c>
      <c r="B124" s="87"/>
      <c r="C124" s="98"/>
      <c r="D124" s="102"/>
      <c r="E124" s="98"/>
      <c r="F124" s="134"/>
      <c r="G124" s="134"/>
      <c r="H124" s="359" t="e">
        <f>VLOOKUP(G124,Munka1!$A$27:$B$90,2,FALSE)</f>
        <v>#N/A</v>
      </c>
      <c r="I124" s="466" t="e">
        <f>VLOOKUP(G124,Munka1!$A$27:$C$90,3,FALSE)</f>
        <v>#N/A</v>
      </c>
      <c r="J124" s="98"/>
      <c r="K124" s="98"/>
      <c r="L124" s="98"/>
      <c r="M124" s="114"/>
      <c r="N124" s="121"/>
      <c r="O124" s="483"/>
      <c r="P124" s="484"/>
      <c r="Q124" s="42">
        <f>FŐLAP!$D$9</f>
        <v>0</v>
      </c>
      <c r="R124" s="42">
        <f>FŐLAP!$F$9</f>
        <v>0</v>
      </c>
      <c r="S124" s="13" t="e">
        <f t="shared" si="1"/>
        <v>#N/A</v>
      </c>
      <c r="T124" s="398" t="s">
        <v>3425</v>
      </c>
      <c r="U124" s="398" t="s">
        <v>3426</v>
      </c>
      <c r="V124" s="398" t="s">
        <v>3427</v>
      </c>
    </row>
    <row r="125" spans="1:22" ht="50.1" hidden="1" customHeight="1" x14ac:dyDescent="0.25">
      <c r="A125" s="60" t="s">
        <v>132</v>
      </c>
      <c r="B125" s="87"/>
      <c r="C125" s="98"/>
      <c r="D125" s="102"/>
      <c r="E125" s="98"/>
      <c r="F125" s="134"/>
      <c r="G125" s="134"/>
      <c r="H125" s="359" t="e">
        <f>VLOOKUP(G125,Munka1!$A$27:$B$90,2,FALSE)</f>
        <v>#N/A</v>
      </c>
      <c r="I125" s="466" t="e">
        <f>VLOOKUP(G125,Munka1!$A$27:$C$90,3,FALSE)</f>
        <v>#N/A</v>
      </c>
      <c r="J125" s="98"/>
      <c r="K125" s="98"/>
      <c r="L125" s="98"/>
      <c r="M125" s="114"/>
      <c r="N125" s="121"/>
      <c r="O125" s="483"/>
      <c r="P125" s="484"/>
      <c r="Q125" s="42">
        <f>FŐLAP!$D$9</f>
        <v>0</v>
      </c>
      <c r="R125" s="42">
        <f>FŐLAP!$F$9</f>
        <v>0</v>
      </c>
      <c r="S125" s="13" t="e">
        <f t="shared" si="1"/>
        <v>#N/A</v>
      </c>
      <c r="T125" s="398" t="s">
        <v>3425</v>
      </c>
      <c r="U125" s="398" t="s">
        <v>3426</v>
      </c>
      <c r="V125" s="398" t="s">
        <v>3427</v>
      </c>
    </row>
    <row r="126" spans="1:22" ht="50.1" hidden="1" customHeight="1" x14ac:dyDescent="0.25">
      <c r="A126" s="60" t="s">
        <v>133</v>
      </c>
      <c r="B126" s="87"/>
      <c r="C126" s="98"/>
      <c r="D126" s="102"/>
      <c r="E126" s="98"/>
      <c r="F126" s="134"/>
      <c r="G126" s="134"/>
      <c r="H126" s="359" t="e">
        <f>VLOOKUP(G126,Munka1!$A$27:$B$90,2,FALSE)</f>
        <v>#N/A</v>
      </c>
      <c r="I126" s="466" t="e">
        <f>VLOOKUP(G126,Munka1!$A$27:$C$90,3,FALSE)</f>
        <v>#N/A</v>
      </c>
      <c r="J126" s="98"/>
      <c r="K126" s="98"/>
      <c r="L126" s="98"/>
      <c r="M126" s="114"/>
      <c r="N126" s="121"/>
      <c r="O126" s="483"/>
      <c r="P126" s="484"/>
      <c r="Q126" s="42">
        <f>FŐLAP!$D$9</f>
        <v>0</v>
      </c>
      <c r="R126" s="42">
        <f>FŐLAP!$F$9</f>
        <v>0</v>
      </c>
      <c r="S126" s="13" t="e">
        <f t="shared" si="1"/>
        <v>#N/A</v>
      </c>
      <c r="T126" s="398" t="s">
        <v>3425</v>
      </c>
      <c r="U126" s="398" t="s">
        <v>3426</v>
      </c>
      <c r="V126" s="398" t="s">
        <v>3427</v>
      </c>
    </row>
    <row r="127" spans="1:22" ht="50.1" hidden="1" customHeight="1" x14ac:dyDescent="0.25">
      <c r="A127" s="60" t="s">
        <v>134</v>
      </c>
      <c r="B127" s="87"/>
      <c r="C127" s="98"/>
      <c r="D127" s="102"/>
      <c r="E127" s="98"/>
      <c r="F127" s="134"/>
      <c r="G127" s="134"/>
      <c r="H127" s="359" t="e">
        <f>VLOOKUP(G127,Munka1!$A$27:$B$90,2,FALSE)</f>
        <v>#N/A</v>
      </c>
      <c r="I127" s="466" t="e">
        <f>VLOOKUP(G127,Munka1!$A$27:$C$90,3,FALSE)</f>
        <v>#N/A</v>
      </c>
      <c r="J127" s="98"/>
      <c r="K127" s="98"/>
      <c r="L127" s="98"/>
      <c r="M127" s="114"/>
      <c r="N127" s="121"/>
      <c r="O127" s="483"/>
      <c r="P127" s="484"/>
      <c r="Q127" s="42">
        <f>FŐLAP!$D$9</f>
        <v>0</v>
      </c>
      <c r="R127" s="42">
        <f>FŐLAP!$F$9</f>
        <v>0</v>
      </c>
      <c r="S127" s="13" t="e">
        <f t="shared" si="1"/>
        <v>#N/A</v>
      </c>
      <c r="T127" s="398" t="s">
        <v>3425</v>
      </c>
      <c r="U127" s="398" t="s">
        <v>3426</v>
      </c>
      <c r="V127" s="398" t="s">
        <v>3427</v>
      </c>
    </row>
    <row r="128" spans="1:22" ht="50.1" hidden="1" customHeight="1" x14ac:dyDescent="0.25">
      <c r="A128" s="60" t="s">
        <v>135</v>
      </c>
      <c r="B128" s="87"/>
      <c r="C128" s="98"/>
      <c r="D128" s="102"/>
      <c r="E128" s="98"/>
      <c r="F128" s="134"/>
      <c r="G128" s="134"/>
      <c r="H128" s="359" t="e">
        <f>VLOOKUP(G128,Munka1!$A$27:$B$90,2,FALSE)</f>
        <v>#N/A</v>
      </c>
      <c r="I128" s="466" t="e">
        <f>VLOOKUP(G128,Munka1!$A$27:$C$90,3,FALSE)</f>
        <v>#N/A</v>
      </c>
      <c r="J128" s="98"/>
      <c r="K128" s="98"/>
      <c r="L128" s="98"/>
      <c r="M128" s="114"/>
      <c r="N128" s="121"/>
      <c r="O128" s="483"/>
      <c r="P128" s="484"/>
      <c r="Q128" s="42">
        <f>FŐLAP!$D$9</f>
        <v>0</v>
      </c>
      <c r="R128" s="42">
        <f>FŐLAP!$F$9</f>
        <v>0</v>
      </c>
      <c r="S128" s="13" t="e">
        <f t="shared" si="1"/>
        <v>#N/A</v>
      </c>
      <c r="T128" s="398" t="s">
        <v>3425</v>
      </c>
      <c r="U128" s="398" t="s">
        <v>3426</v>
      </c>
      <c r="V128" s="398" t="s">
        <v>3427</v>
      </c>
    </row>
    <row r="129" spans="1:22" ht="50.1" hidden="1" customHeight="1" x14ac:dyDescent="0.25">
      <c r="A129" s="60" t="s">
        <v>136</v>
      </c>
      <c r="B129" s="87"/>
      <c r="C129" s="98"/>
      <c r="D129" s="102"/>
      <c r="E129" s="98"/>
      <c r="F129" s="134"/>
      <c r="G129" s="134"/>
      <c r="H129" s="359" t="e">
        <f>VLOOKUP(G129,Munka1!$A$27:$B$90,2,FALSE)</f>
        <v>#N/A</v>
      </c>
      <c r="I129" s="466" t="e">
        <f>VLOOKUP(G129,Munka1!$A$27:$C$90,3,FALSE)</f>
        <v>#N/A</v>
      </c>
      <c r="J129" s="98"/>
      <c r="K129" s="98"/>
      <c r="L129" s="98"/>
      <c r="M129" s="114"/>
      <c r="N129" s="121"/>
      <c r="O129" s="483"/>
      <c r="P129" s="484"/>
      <c r="Q129" s="42">
        <f>FŐLAP!$D$9</f>
        <v>0</v>
      </c>
      <c r="R129" s="42">
        <f>FŐLAP!$F$9</f>
        <v>0</v>
      </c>
      <c r="S129" s="13" t="e">
        <f t="shared" si="1"/>
        <v>#N/A</v>
      </c>
      <c r="T129" s="398" t="s">
        <v>3425</v>
      </c>
      <c r="U129" s="398" t="s">
        <v>3426</v>
      </c>
      <c r="V129" s="398" t="s">
        <v>3427</v>
      </c>
    </row>
    <row r="130" spans="1:22" ht="50.1" hidden="1" customHeight="1" x14ac:dyDescent="0.25">
      <c r="A130" s="60" t="s">
        <v>137</v>
      </c>
      <c r="B130" s="87"/>
      <c r="C130" s="98"/>
      <c r="D130" s="102"/>
      <c r="E130" s="98"/>
      <c r="F130" s="134"/>
      <c r="G130" s="134"/>
      <c r="H130" s="359" t="e">
        <f>VLOOKUP(G130,Munka1!$A$27:$B$90,2,FALSE)</f>
        <v>#N/A</v>
      </c>
      <c r="I130" s="466" t="e">
        <f>VLOOKUP(G130,Munka1!$A$27:$C$90,3,FALSE)</f>
        <v>#N/A</v>
      </c>
      <c r="J130" s="98"/>
      <c r="K130" s="98"/>
      <c r="L130" s="98"/>
      <c r="M130" s="114"/>
      <c r="N130" s="121"/>
      <c r="O130" s="483"/>
      <c r="P130" s="484"/>
      <c r="Q130" s="42">
        <f>FŐLAP!$D$9</f>
        <v>0</v>
      </c>
      <c r="R130" s="42">
        <f>FŐLAP!$F$9</f>
        <v>0</v>
      </c>
      <c r="S130" s="13" t="e">
        <f t="shared" si="1"/>
        <v>#N/A</v>
      </c>
      <c r="T130" s="398" t="s">
        <v>3425</v>
      </c>
      <c r="U130" s="398" t="s">
        <v>3426</v>
      </c>
      <c r="V130" s="398" t="s">
        <v>3427</v>
      </c>
    </row>
    <row r="131" spans="1:22" ht="50.1" hidden="1" customHeight="1" x14ac:dyDescent="0.25">
      <c r="A131" s="60" t="s">
        <v>138</v>
      </c>
      <c r="B131" s="87"/>
      <c r="C131" s="98"/>
      <c r="D131" s="102"/>
      <c r="E131" s="98"/>
      <c r="F131" s="134"/>
      <c r="G131" s="134"/>
      <c r="H131" s="359" t="e">
        <f>VLOOKUP(G131,Munka1!$A$27:$B$90,2,FALSE)</f>
        <v>#N/A</v>
      </c>
      <c r="I131" s="466" t="e">
        <f>VLOOKUP(G131,Munka1!$A$27:$C$90,3,FALSE)</f>
        <v>#N/A</v>
      </c>
      <c r="J131" s="98"/>
      <c r="K131" s="98"/>
      <c r="L131" s="98"/>
      <c r="M131" s="114"/>
      <c r="N131" s="121"/>
      <c r="O131" s="483"/>
      <c r="P131" s="484"/>
      <c r="Q131" s="42">
        <f>FŐLAP!$D$9</f>
        <v>0</v>
      </c>
      <c r="R131" s="42">
        <f>FŐLAP!$F$9</f>
        <v>0</v>
      </c>
      <c r="S131" s="13" t="e">
        <f t="shared" si="1"/>
        <v>#N/A</v>
      </c>
      <c r="T131" s="398" t="s">
        <v>3425</v>
      </c>
      <c r="U131" s="398" t="s">
        <v>3426</v>
      </c>
      <c r="V131" s="398" t="s">
        <v>3427</v>
      </c>
    </row>
    <row r="132" spans="1:22" ht="50.1" hidden="1" customHeight="1" x14ac:dyDescent="0.25">
      <c r="A132" s="60" t="s">
        <v>139</v>
      </c>
      <c r="B132" s="87"/>
      <c r="C132" s="98"/>
      <c r="D132" s="102"/>
      <c r="E132" s="98"/>
      <c r="F132" s="134"/>
      <c r="G132" s="134"/>
      <c r="H132" s="359" t="e">
        <f>VLOOKUP(G132,Munka1!$A$27:$B$90,2,FALSE)</f>
        <v>#N/A</v>
      </c>
      <c r="I132" s="466" t="e">
        <f>VLOOKUP(G132,Munka1!$A$27:$C$90,3,FALSE)</f>
        <v>#N/A</v>
      </c>
      <c r="J132" s="98"/>
      <c r="K132" s="98"/>
      <c r="L132" s="98"/>
      <c r="M132" s="114"/>
      <c r="N132" s="121"/>
      <c r="O132" s="483"/>
      <c r="P132" s="484"/>
      <c r="Q132" s="42">
        <f>FŐLAP!$D$9</f>
        <v>0</v>
      </c>
      <c r="R132" s="42">
        <f>FŐLAP!$F$9</f>
        <v>0</v>
      </c>
      <c r="S132" s="13" t="e">
        <f t="shared" si="1"/>
        <v>#N/A</v>
      </c>
      <c r="T132" s="398" t="s">
        <v>3425</v>
      </c>
      <c r="U132" s="398" t="s">
        <v>3426</v>
      </c>
      <c r="V132" s="398" t="s">
        <v>3427</v>
      </c>
    </row>
    <row r="133" spans="1:22" ht="50.1" hidden="1" customHeight="1" x14ac:dyDescent="0.25">
      <c r="A133" s="60" t="s">
        <v>140</v>
      </c>
      <c r="B133" s="87"/>
      <c r="C133" s="98"/>
      <c r="D133" s="102"/>
      <c r="E133" s="98"/>
      <c r="F133" s="134"/>
      <c r="G133" s="134"/>
      <c r="H133" s="359" t="e">
        <f>VLOOKUP(G133,Munka1!$A$27:$B$90,2,FALSE)</f>
        <v>#N/A</v>
      </c>
      <c r="I133" s="466" t="e">
        <f>VLOOKUP(G133,Munka1!$A$27:$C$90,3,FALSE)</f>
        <v>#N/A</v>
      </c>
      <c r="J133" s="98"/>
      <c r="K133" s="98"/>
      <c r="L133" s="98"/>
      <c r="M133" s="114"/>
      <c r="N133" s="121"/>
      <c r="O133" s="483"/>
      <c r="P133" s="484"/>
      <c r="Q133" s="42">
        <f>FŐLAP!$D$9</f>
        <v>0</v>
      </c>
      <c r="R133" s="42">
        <f>FŐLAP!$F$9</f>
        <v>0</v>
      </c>
      <c r="S133" s="13" t="e">
        <f t="shared" si="1"/>
        <v>#N/A</v>
      </c>
      <c r="T133" s="398" t="s">
        <v>3425</v>
      </c>
      <c r="U133" s="398" t="s">
        <v>3426</v>
      </c>
      <c r="V133" s="398" t="s">
        <v>3427</v>
      </c>
    </row>
    <row r="134" spans="1:22" ht="50.1" hidden="1" customHeight="1" x14ac:dyDescent="0.25">
      <c r="A134" s="60" t="s">
        <v>141</v>
      </c>
      <c r="B134" s="87"/>
      <c r="C134" s="98"/>
      <c r="D134" s="102"/>
      <c r="E134" s="98"/>
      <c r="F134" s="134"/>
      <c r="G134" s="134"/>
      <c r="H134" s="359" t="e">
        <f>VLOOKUP(G134,Munka1!$A$27:$B$90,2,FALSE)</f>
        <v>#N/A</v>
      </c>
      <c r="I134" s="466" t="e">
        <f>VLOOKUP(G134,Munka1!$A$27:$C$90,3,FALSE)</f>
        <v>#N/A</v>
      </c>
      <c r="J134" s="98"/>
      <c r="K134" s="98"/>
      <c r="L134" s="98"/>
      <c r="M134" s="114"/>
      <c r="N134" s="121"/>
      <c r="O134" s="483"/>
      <c r="P134" s="484"/>
      <c r="Q134" s="42">
        <f>FŐLAP!$D$9</f>
        <v>0</v>
      </c>
      <c r="R134" s="42">
        <f>FŐLAP!$F$9</f>
        <v>0</v>
      </c>
      <c r="S134" s="13" t="e">
        <f t="shared" si="1"/>
        <v>#N/A</v>
      </c>
      <c r="T134" s="398" t="s">
        <v>3425</v>
      </c>
      <c r="U134" s="398" t="s">
        <v>3426</v>
      </c>
      <c r="V134" s="398" t="s">
        <v>3427</v>
      </c>
    </row>
    <row r="135" spans="1:22" ht="50.1" hidden="1" customHeight="1" x14ac:dyDescent="0.25">
      <c r="A135" s="60" t="s">
        <v>142</v>
      </c>
      <c r="B135" s="87"/>
      <c r="C135" s="98"/>
      <c r="D135" s="102"/>
      <c r="E135" s="98"/>
      <c r="F135" s="134"/>
      <c r="G135" s="134"/>
      <c r="H135" s="359" t="e">
        <f>VLOOKUP(G135,Munka1!$A$27:$B$90,2,FALSE)</f>
        <v>#N/A</v>
      </c>
      <c r="I135" s="466" t="e">
        <f>VLOOKUP(G135,Munka1!$A$27:$C$90,3,FALSE)</f>
        <v>#N/A</v>
      </c>
      <c r="J135" s="98"/>
      <c r="K135" s="98"/>
      <c r="L135" s="98"/>
      <c r="M135" s="114"/>
      <c r="N135" s="121"/>
      <c r="O135" s="483"/>
      <c r="P135" s="484"/>
      <c r="Q135" s="42">
        <f>FŐLAP!$D$9</f>
        <v>0</v>
      </c>
      <c r="R135" s="42">
        <f>FŐLAP!$F$9</f>
        <v>0</v>
      </c>
      <c r="S135" s="13" t="e">
        <f t="shared" si="1"/>
        <v>#N/A</v>
      </c>
      <c r="T135" s="398" t="s">
        <v>3425</v>
      </c>
      <c r="U135" s="398" t="s">
        <v>3426</v>
      </c>
      <c r="V135" s="398" t="s">
        <v>3427</v>
      </c>
    </row>
    <row r="136" spans="1:22" ht="50.1" hidden="1" customHeight="1" x14ac:dyDescent="0.25">
      <c r="A136" s="60" t="s">
        <v>143</v>
      </c>
      <c r="B136" s="87"/>
      <c r="C136" s="98"/>
      <c r="D136" s="102"/>
      <c r="E136" s="98"/>
      <c r="F136" s="134"/>
      <c r="G136" s="134"/>
      <c r="H136" s="359" t="e">
        <f>VLOOKUP(G136,Munka1!$A$27:$B$90,2,FALSE)</f>
        <v>#N/A</v>
      </c>
      <c r="I136" s="466" t="e">
        <f>VLOOKUP(G136,Munka1!$A$27:$C$90,3,FALSE)</f>
        <v>#N/A</v>
      </c>
      <c r="J136" s="98"/>
      <c r="K136" s="98"/>
      <c r="L136" s="98"/>
      <c r="M136" s="114"/>
      <c r="N136" s="121"/>
      <c r="O136" s="483"/>
      <c r="P136" s="484"/>
      <c r="Q136" s="42">
        <f>FŐLAP!$D$9</f>
        <v>0</v>
      </c>
      <c r="R136" s="42">
        <f>FŐLAP!$F$9</f>
        <v>0</v>
      </c>
      <c r="S136" s="13" t="e">
        <f t="shared" si="1"/>
        <v>#N/A</v>
      </c>
      <c r="T136" s="398" t="s">
        <v>3425</v>
      </c>
      <c r="U136" s="398" t="s">
        <v>3426</v>
      </c>
      <c r="V136" s="398" t="s">
        <v>3427</v>
      </c>
    </row>
    <row r="137" spans="1:22" ht="50.1" hidden="1" customHeight="1" x14ac:dyDescent="0.25">
      <c r="A137" s="60" t="s">
        <v>144</v>
      </c>
      <c r="B137" s="87"/>
      <c r="C137" s="98"/>
      <c r="D137" s="102"/>
      <c r="E137" s="98"/>
      <c r="F137" s="134"/>
      <c r="G137" s="134"/>
      <c r="H137" s="359" t="e">
        <f>VLOOKUP(G137,Munka1!$A$27:$B$90,2,FALSE)</f>
        <v>#N/A</v>
      </c>
      <c r="I137" s="466" t="e">
        <f>VLOOKUP(G137,Munka1!$A$27:$C$90,3,FALSE)</f>
        <v>#N/A</v>
      </c>
      <c r="J137" s="98"/>
      <c r="K137" s="98"/>
      <c r="L137" s="98"/>
      <c r="M137" s="114"/>
      <c r="N137" s="121"/>
      <c r="O137" s="483"/>
      <c r="P137" s="484"/>
      <c r="Q137" s="42">
        <f>FŐLAP!$D$9</f>
        <v>0</v>
      </c>
      <c r="R137" s="42">
        <f>FŐLAP!$F$9</f>
        <v>0</v>
      </c>
      <c r="S137" s="13" t="e">
        <f t="shared" si="1"/>
        <v>#N/A</v>
      </c>
      <c r="T137" s="398" t="s">
        <v>3425</v>
      </c>
      <c r="U137" s="398" t="s">
        <v>3426</v>
      </c>
      <c r="V137" s="398" t="s">
        <v>3427</v>
      </c>
    </row>
    <row r="138" spans="1:22" ht="50.1" hidden="1" customHeight="1" x14ac:dyDescent="0.25">
      <c r="A138" s="60" t="s">
        <v>145</v>
      </c>
      <c r="B138" s="87"/>
      <c r="C138" s="98"/>
      <c r="D138" s="102"/>
      <c r="E138" s="98"/>
      <c r="F138" s="134"/>
      <c r="G138" s="134"/>
      <c r="H138" s="359" t="e">
        <f>VLOOKUP(G138,Munka1!$A$27:$B$90,2,FALSE)</f>
        <v>#N/A</v>
      </c>
      <c r="I138" s="466" t="e">
        <f>VLOOKUP(G138,Munka1!$A$27:$C$90,3,FALSE)</f>
        <v>#N/A</v>
      </c>
      <c r="J138" s="98"/>
      <c r="K138" s="98"/>
      <c r="L138" s="98"/>
      <c r="M138" s="114"/>
      <c r="N138" s="121"/>
      <c r="O138" s="483"/>
      <c r="P138" s="484"/>
      <c r="Q138" s="42">
        <f>FŐLAP!$D$9</f>
        <v>0</v>
      </c>
      <c r="R138" s="42">
        <f>FŐLAP!$F$9</f>
        <v>0</v>
      </c>
      <c r="S138" s="13" t="e">
        <f t="shared" si="1"/>
        <v>#N/A</v>
      </c>
      <c r="T138" s="398" t="s">
        <v>3425</v>
      </c>
      <c r="U138" s="398" t="s">
        <v>3426</v>
      </c>
      <c r="V138" s="398" t="s">
        <v>3427</v>
      </c>
    </row>
    <row r="139" spans="1:22" ht="50.1" hidden="1" customHeight="1" x14ac:dyDescent="0.25">
      <c r="A139" s="60" t="s">
        <v>146</v>
      </c>
      <c r="B139" s="87"/>
      <c r="C139" s="98"/>
      <c r="D139" s="102"/>
      <c r="E139" s="98"/>
      <c r="F139" s="134"/>
      <c r="G139" s="134"/>
      <c r="H139" s="359" t="e">
        <f>VLOOKUP(G139,Munka1!$A$27:$B$90,2,FALSE)</f>
        <v>#N/A</v>
      </c>
      <c r="I139" s="466" t="e">
        <f>VLOOKUP(G139,Munka1!$A$27:$C$90,3,FALSE)</f>
        <v>#N/A</v>
      </c>
      <c r="J139" s="98"/>
      <c r="K139" s="98"/>
      <c r="L139" s="98"/>
      <c r="M139" s="114"/>
      <c r="N139" s="121"/>
      <c r="O139" s="483"/>
      <c r="P139" s="484"/>
      <c r="Q139" s="42">
        <f>FŐLAP!$D$9</f>
        <v>0</v>
      </c>
      <c r="R139" s="42">
        <f>FŐLAP!$F$9</f>
        <v>0</v>
      </c>
      <c r="S139" s="13" t="e">
        <f t="shared" si="1"/>
        <v>#N/A</v>
      </c>
      <c r="T139" s="398" t="s">
        <v>3425</v>
      </c>
      <c r="U139" s="398" t="s">
        <v>3426</v>
      </c>
      <c r="V139" s="398" t="s">
        <v>3427</v>
      </c>
    </row>
    <row r="140" spans="1:22" ht="50.1" hidden="1" customHeight="1" x14ac:dyDescent="0.25">
      <c r="A140" s="60" t="s">
        <v>147</v>
      </c>
      <c r="B140" s="87"/>
      <c r="C140" s="98"/>
      <c r="D140" s="102"/>
      <c r="E140" s="98"/>
      <c r="F140" s="134"/>
      <c r="G140" s="134"/>
      <c r="H140" s="359" t="e">
        <f>VLOOKUP(G140,Munka1!$A$27:$B$90,2,FALSE)</f>
        <v>#N/A</v>
      </c>
      <c r="I140" s="466" t="e">
        <f>VLOOKUP(G140,Munka1!$A$27:$C$90,3,FALSE)</f>
        <v>#N/A</v>
      </c>
      <c r="J140" s="98"/>
      <c r="K140" s="98"/>
      <c r="L140" s="98"/>
      <c r="M140" s="114"/>
      <c r="N140" s="121"/>
      <c r="O140" s="483"/>
      <c r="P140" s="484"/>
      <c r="Q140" s="42">
        <f>FŐLAP!$D$9</f>
        <v>0</v>
      </c>
      <c r="R140" s="42">
        <f>FŐLAP!$F$9</f>
        <v>0</v>
      </c>
      <c r="S140" s="13" t="e">
        <f t="shared" si="1"/>
        <v>#N/A</v>
      </c>
      <c r="T140" s="398" t="s">
        <v>3425</v>
      </c>
      <c r="U140" s="398" t="s">
        <v>3426</v>
      </c>
      <c r="V140" s="398" t="s">
        <v>3427</v>
      </c>
    </row>
    <row r="141" spans="1:22" ht="50.1" hidden="1" customHeight="1" x14ac:dyDescent="0.25">
      <c r="A141" s="60" t="s">
        <v>148</v>
      </c>
      <c r="B141" s="87"/>
      <c r="C141" s="98"/>
      <c r="D141" s="102"/>
      <c r="E141" s="98"/>
      <c r="F141" s="134"/>
      <c r="G141" s="134"/>
      <c r="H141" s="359" t="e">
        <f>VLOOKUP(G141,Munka1!$A$27:$B$90,2,FALSE)</f>
        <v>#N/A</v>
      </c>
      <c r="I141" s="466" t="e">
        <f>VLOOKUP(G141,Munka1!$A$27:$C$90,3,FALSE)</f>
        <v>#N/A</v>
      </c>
      <c r="J141" s="98"/>
      <c r="K141" s="98"/>
      <c r="L141" s="98"/>
      <c r="M141" s="114"/>
      <c r="N141" s="121"/>
      <c r="O141" s="483"/>
      <c r="P141" s="484"/>
      <c r="Q141" s="42">
        <f>FŐLAP!$D$9</f>
        <v>0</v>
      </c>
      <c r="R141" s="42">
        <f>FŐLAP!$F$9</f>
        <v>0</v>
      </c>
      <c r="S141" s="13" t="e">
        <f t="shared" ref="S141:S204" si="2">H141</f>
        <v>#N/A</v>
      </c>
      <c r="T141" s="398" t="s">
        <v>3425</v>
      </c>
      <c r="U141" s="398" t="s">
        <v>3426</v>
      </c>
      <c r="V141" s="398" t="s">
        <v>3427</v>
      </c>
    </row>
    <row r="142" spans="1:22" ht="50.1" hidden="1" customHeight="1" x14ac:dyDescent="0.25">
      <c r="A142" s="60" t="s">
        <v>149</v>
      </c>
      <c r="B142" s="87"/>
      <c r="C142" s="98"/>
      <c r="D142" s="102"/>
      <c r="E142" s="98"/>
      <c r="F142" s="134"/>
      <c r="G142" s="134"/>
      <c r="H142" s="359" t="e">
        <f>VLOOKUP(G142,Munka1!$A$27:$B$90,2,FALSE)</f>
        <v>#N/A</v>
      </c>
      <c r="I142" s="466" t="e">
        <f>VLOOKUP(G142,Munka1!$A$27:$C$90,3,FALSE)</f>
        <v>#N/A</v>
      </c>
      <c r="J142" s="98"/>
      <c r="K142" s="98"/>
      <c r="L142" s="98"/>
      <c r="M142" s="114"/>
      <c r="N142" s="121"/>
      <c r="O142" s="483"/>
      <c r="P142" s="484"/>
      <c r="Q142" s="42">
        <f>FŐLAP!$D$9</f>
        <v>0</v>
      </c>
      <c r="R142" s="42">
        <f>FŐLAP!$F$9</f>
        <v>0</v>
      </c>
      <c r="S142" s="13" t="e">
        <f t="shared" si="2"/>
        <v>#N/A</v>
      </c>
      <c r="T142" s="398" t="s">
        <v>3425</v>
      </c>
      <c r="U142" s="398" t="s">
        <v>3426</v>
      </c>
      <c r="V142" s="398" t="s">
        <v>3427</v>
      </c>
    </row>
    <row r="143" spans="1:22" ht="50.1" hidden="1" customHeight="1" x14ac:dyDescent="0.25">
      <c r="A143" s="60" t="s">
        <v>150</v>
      </c>
      <c r="B143" s="87"/>
      <c r="C143" s="98"/>
      <c r="D143" s="102"/>
      <c r="E143" s="98"/>
      <c r="F143" s="134"/>
      <c r="G143" s="134"/>
      <c r="H143" s="359" t="e">
        <f>VLOOKUP(G143,Munka1!$A$27:$B$90,2,FALSE)</f>
        <v>#N/A</v>
      </c>
      <c r="I143" s="466" t="e">
        <f>VLOOKUP(G143,Munka1!$A$27:$C$90,3,FALSE)</f>
        <v>#N/A</v>
      </c>
      <c r="J143" s="98"/>
      <c r="K143" s="98"/>
      <c r="L143" s="98"/>
      <c r="M143" s="114"/>
      <c r="N143" s="121"/>
      <c r="O143" s="483"/>
      <c r="P143" s="484"/>
      <c r="Q143" s="42">
        <f>FŐLAP!$D$9</f>
        <v>0</v>
      </c>
      <c r="R143" s="42">
        <f>FŐLAP!$F$9</f>
        <v>0</v>
      </c>
      <c r="S143" s="13" t="e">
        <f t="shared" si="2"/>
        <v>#N/A</v>
      </c>
      <c r="T143" s="398" t="s">
        <v>3425</v>
      </c>
      <c r="U143" s="398" t="s">
        <v>3426</v>
      </c>
      <c r="V143" s="398" t="s">
        <v>3427</v>
      </c>
    </row>
    <row r="144" spans="1:22" ht="50.1" hidden="1" customHeight="1" x14ac:dyDescent="0.25">
      <c r="A144" s="60" t="s">
        <v>151</v>
      </c>
      <c r="B144" s="87"/>
      <c r="C144" s="98"/>
      <c r="D144" s="102"/>
      <c r="E144" s="98"/>
      <c r="F144" s="134"/>
      <c r="G144" s="134"/>
      <c r="H144" s="359" t="e">
        <f>VLOOKUP(G144,Munka1!$A$27:$B$90,2,FALSE)</f>
        <v>#N/A</v>
      </c>
      <c r="I144" s="466" t="e">
        <f>VLOOKUP(G144,Munka1!$A$27:$C$90,3,FALSE)</f>
        <v>#N/A</v>
      </c>
      <c r="J144" s="98"/>
      <c r="K144" s="98"/>
      <c r="L144" s="98"/>
      <c r="M144" s="114"/>
      <c r="N144" s="121"/>
      <c r="O144" s="483"/>
      <c r="P144" s="484"/>
      <c r="Q144" s="42">
        <f>FŐLAP!$D$9</f>
        <v>0</v>
      </c>
      <c r="R144" s="42">
        <f>FŐLAP!$F$9</f>
        <v>0</v>
      </c>
      <c r="S144" s="13" t="e">
        <f t="shared" si="2"/>
        <v>#N/A</v>
      </c>
      <c r="T144" s="398" t="s">
        <v>3425</v>
      </c>
      <c r="U144" s="398" t="s">
        <v>3426</v>
      </c>
      <c r="V144" s="398" t="s">
        <v>3427</v>
      </c>
    </row>
    <row r="145" spans="1:22" ht="50.1" hidden="1" customHeight="1" x14ac:dyDescent="0.25">
      <c r="A145" s="60" t="s">
        <v>152</v>
      </c>
      <c r="B145" s="87"/>
      <c r="C145" s="98"/>
      <c r="D145" s="102"/>
      <c r="E145" s="98"/>
      <c r="F145" s="134"/>
      <c r="G145" s="134"/>
      <c r="H145" s="359" t="e">
        <f>VLOOKUP(G145,Munka1!$A$27:$B$90,2,FALSE)</f>
        <v>#N/A</v>
      </c>
      <c r="I145" s="466" t="e">
        <f>VLOOKUP(G145,Munka1!$A$27:$C$90,3,FALSE)</f>
        <v>#N/A</v>
      </c>
      <c r="J145" s="98"/>
      <c r="K145" s="98"/>
      <c r="L145" s="98"/>
      <c r="M145" s="114"/>
      <c r="N145" s="121"/>
      <c r="O145" s="483"/>
      <c r="P145" s="484"/>
      <c r="Q145" s="42">
        <f>FŐLAP!$D$9</f>
        <v>0</v>
      </c>
      <c r="R145" s="42">
        <f>FŐLAP!$F$9</f>
        <v>0</v>
      </c>
      <c r="S145" s="13" t="e">
        <f t="shared" si="2"/>
        <v>#N/A</v>
      </c>
      <c r="T145" s="398" t="s">
        <v>3425</v>
      </c>
      <c r="U145" s="398" t="s">
        <v>3426</v>
      </c>
      <c r="V145" s="398" t="s">
        <v>3427</v>
      </c>
    </row>
    <row r="146" spans="1:22" ht="50.1" hidden="1" customHeight="1" x14ac:dyDescent="0.25">
      <c r="A146" s="60" t="s">
        <v>153</v>
      </c>
      <c r="B146" s="87"/>
      <c r="C146" s="98"/>
      <c r="D146" s="102"/>
      <c r="E146" s="98"/>
      <c r="F146" s="134"/>
      <c r="G146" s="134"/>
      <c r="H146" s="359" t="e">
        <f>VLOOKUP(G146,Munka1!$A$27:$B$90,2,FALSE)</f>
        <v>#N/A</v>
      </c>
      <c r="I146" s="466" t="e">
        <f>VLOOKUP(G146,Munka1!$A$27:$C$90,3,FALSE)</f>
        <v>#N/A</v>
      </c>
      <c r="J146" s="98"/>
      <c r="K146" s="98"/>
      <c r="L146" s="98"/>
      <c r="M146" s="114"/>
      <c r="N146" s="121"/>
      <c r="O146" s="483"/>
      <c r="P146" s="484"/>
      <c r="Q146" s="42">
        <f>FŐLAP!$D$9</f>
        <v>0</v>
      </c>
      <c r="R146" s="42">
        <f>FŐLAP!$F$9</f>
        <v>0</v>
      </c>
      <c r="S146" s="13" t="e">
        <f t="shared" si="2"/>
        <v>#N/A</v>
      </c>
      <c r="T146" s="398" t="s">
        <v>3425</v>
      </c>
      <c r="U146" s="398" t="s">
        <v>3426</v>
      </c>
      <c r="V146" s="398" t="s">
        <v>3427</v>
      </c>
    </row>
    <row r="147" spans="1:22" ht="50.1" hidden="1" customHeight="1" x14ac:dyDescent="0.25">
      <c r="A147" s="60" t="s">
        <v>154</v>
      </c>
      <c r="B147" s="87"/>
      <c r="C147" s="98"/>
      <c r="D147" s="102"/>
      <c r="E147" s="98"/>
      <c r="F147" s="134"/>
      <c r="G147" s="134"/>
      <c r="H147" s="359" t="e">
        <f>VLOOKUP(G147,Munka1!$A$27:$B$90,2,FALSE)</f>
        <v>#N/A</v>
      </c>
      <c r="I147" s="466" t="e">
        <f>VLOOKUP(G147,Munka1!$A$27:$C$90,3,FALSE)</f>
        <v>#N/A</v>
      </c>
      <c r="J147" s="98"/>
      <c r="K147" s="98"/>
      <c r="L147" s="98"/>
      <c r="M147" s="114"/>
      <c r="N147" s="121"/>
      <c r="O147" s="483"/>
      <c r="P147" s="484"/>
      <c r="Q147" s="42">
        <f>FŐLAP!$D$9</f>
        <v>0</v>
      </c>
      <c r="R147" s="42">
        <f>FŐLAP!$F$9</f>
        <v>0</v>
      </c>
      <c r="S147" s="13" t="e">
        <f t="shared" si="2"/>
        <v>#N/A</v>
      </c>
      <c r="T147" s="398" t="s">
        <v>3425</v>
      </c>
      <c r="U147" s="398" t="s">
        <v>3426</v>
      </c>
      <c r="V147" s="398" t="s">
        <v>3427</v>
      </c>
    </row>
    <row r="148" spans="1:22" ht="50.1" hidden="1" customHeight="1" x14ac:dyDescent="0.25">
      <c r="A148" s="60" t="s">
        <v>155</v>
      </c>
      <c r="B148" s="87"/>
      <c r="C148" s="98"/>
      <c r="D148" s="102"/>
      <c r="E148" s="98"/>
      <c r="F148" s="134"/>
      <c r="G148" s="134"/>
      <c r="H148" s="359" t="e">
        <f>VLOOKUP(G148,Munka1!$A$27:$B$90,2,FALSE)</f>
        <v>#N/A</v>
      </c>
      <c r="I148" s="466" t="e">
        <f>VLOOKUP(G148,Munka1!$A$27:$C$90,3,FALSE)</f>
        <v>#N/A</v>
      </c>
      <c r="J148" s="98"/>
      <c r="K148" s="98"/>
      <c r="L148" s="98"/>
      <c r="M148" s="114"/>
      <c r="N148" s="121"/>
      <c r="O148" s="483"/>
      <c r="P148" s="484"/>
      <c r="Q148" s="42">
        <f>FŐLAP!$D$9</f>
        <v>0</v>
      </c>
      <c r="R148" s="42">
        <f>FŐLAP!$F$9</f>
        <v>0</v>
      </c>
      <c r="S148" s="13" t="e">
        <f t="shared" si="2"/>
        <v>#N/A</v>
      </c>
      <c r="T148" s="398" t="s">
        <v>3425</v>
      </c>
      <c r="U148" s="398" t="s">
        <v>3426</v>
      </c>
      <c r="V148" s="398" t="s">
        <v>3427</v>
      </c>
    </row>
    <row r="149" spans="1:22" ht="50.1" hidden="1" customHeight="1" x14ac:dyDescent="0.25">
      <c r="A149" s="60" t="s">
        <v>156</v>
      </c>
      <c r="B149" s="87"/>
      <c r="C149" s="98"/>
      <c r="D149" s="102"/>
      <c r="E149" s="98"/>
      <c r="F149" s="134"/>
      <c r="G149" s="134"/>
      <c r="H149" s="359" t="e">
        <f>VLOOKUP(G149,Munka1!$A$27:$B$90,2,FALSE)</f>
        <v>#N/A</v>
      </c>
      <c r="I149" s="466" t="e">
        <f>VLOOKUP(G149,Munka1!$A$27:$C$90,3,FALSE)</f>
        <v>#N/A</v>
      </c>
      <c r="J149" s="98"/>
      <c r="K149" s="98"/>
      <c r="L149" s="98"/>
      <c r="M149" s="114"/>
      <c r="N149" s="121"/>
      <c r="O149" s="483"/>
      <c r="P149" s="484"/>
      <c r="Q149" s="42">
        <f>FŐLAP!$D$9</f>
        <v>0</v>
      </c>
      <c r="R149" s="42">
        <f>FŐLAP!$F$9</f>
        <v>0</v>
      </c>
      <c r="S149" s="13" t="e">
        <f t="shared" si="2"/>
        <v>#N/A</v>
      </c>
      <c r="T149" s="398" t="s">
        <v>3425</v>
      </c>
      <c r="U149" s="398" t="s">
        <v>3426</v>
      </c>
      <c r="V149" s="398" t="s">
        <v>3427</v>
      </c>
    </row>
    <row r="150" spans="1:22" ht="50.1" hidden="1" customHeight="1" x14ac:dyDescent="0.25">
      <c r="A150" s="60" t="s">
        <v>157</v>
      </c>
      <c r="B150" s="87"/>
      <c r="C150" s="98"/>
      <c r="D150" s="102"/>
      <c r="E150" s="98"/>
      <c r="F150" s="134"/>
      <c r="G150" s="134"/>
      <c r="H150" s="359" t="e">
        <f>VLOOKUP(G150,Munka1!$A$27:$B$90,2,FALSE)</f>
        <v>#N/A</v>
      </c>
      <c r="I150" s="466" t="e">
        <f>VLOOKUP(G150,Munka1!$A$27:$C$90,3,FALSE)</f>
        <v>#N/A</v>
      </c>
      <c r="J150" s="98"/>
      <c r="K150" s="98"/>
      <c r="L150" s="98"/>
      <c r="M150" s="114"/>
      <c r="N150" s="121"/>
      <c r="O150" s="483"/>
      <c r="P150" s="484"/>
      <c r="Q150" s="42">
        <f>FŐLAP!$D$9</f>
        <v>0</v>
      </c>
      <c r="R150" s="42">
        <f>FŐLAP!$F$9</f>
        <v>0</v>
      </c>
      <c r="S150" s="13" t="e">
        <f t="shared" si="2"/>
        <v>#N/A</v>
      </c>
      <c r="T150" s="398" t="s">
        <v>3425</v>
      </c>
      <c r="U150" s="398" t="s">
        <v>3426</v>
      </c>
      <c r="V150" s="398" t="s">
        <v>3427</v>
      </c>
    </row>
    <row r="151" spans="1:22" ht="50.1" hidden="1" customHeight="1" x14ac:dyDescent="0.25">
      <c r="A151" s="60" t="s">
        <v>158</v>
      </c>
      <c r="B151" s="87"/>
      <c r="C151" s="98"/>
      <c r="D151" s="102"/>
      <c r="E151" s="98"/>
      <c r="F151" s="134"/>
      <c r="G151" s="134"/>
      <c r="H151" s="359" t="e">
        <f>VLOOKUP(G151,Munka1!$A$27:$B$90,2,FALSE)</f>
        <v>#N/A</v>
      </c>
      <c r="I151" s="466" t="e">
        <f>VLOOKUP(G151,Munka1!$A$27:$C$90,3,FALSE)</f>
        <v>#N/A</v>
      </c>
      <c r="J151" s="98"/>
      <c r="K151" s="98"/>
      <c r="L151" s="98"/>
      <c r="M151" s="114"/>
      <c r="N151" s="121"/>
      <c r="O151" s="483"/>
      <c r="P151" s="484"/>
      <c r="Q151" s="42">
        <f>FŐLAP!$D$9</f>
        <v>0</v>
      </c>
      <c r="R151" s="42">
        <f>FŐLAP!$F$9</f>
        <v>0</v>
      </c>
      <c r="S151" s="13" t="e">
        <f t="shared" si="2"/>
        <v>#N/A</v>
      </c>
      <c r="T151" s="398" t="s">
        <v>3425</v>
      </c>
      <c r="U151" s="398" t="s">
        <v>3426</v>
      </c>
      <c r="V151" s="398" t="s">
        <v>3427</v>
      </c>
    </row>
    <row r="152" spans="1:22" ht="50.1" hidden="1" customHeight="1" x14ac:dyDescent="0.25">
      <c r="A152" s="60" t="s">
        <v>159</v>
      </c>
      <c r="B152" s="87"/>
      <c r="C152" s="98"/>
      <c r="D152" s="102"/>
      <c r="E152" s="98"/>
      <c r="F152" s="134"/>
      <c r="G152" s="134"/>
      <c r="H152" s="359" t="e">
        <f>VLOOKUP(G152,Munka1!$A$27:$B$90,2,FALSE)</f>
        <v>#N/A</v>
      </c>
      <c r="I152" s="466" t="e">
        <f>VLOOKUP(G152,Munka1!$A$27:$C$90,3,FALSE)</f>
        <v>#N/A</v>
      </c>
      <c r="J152" s="98"/>
      <c r="K152" s="98"/>
      <c r="L152" s="98"/>
      <c r="M152" s="114"/>
      <c r="N152" s="121"/>
      <c r="O152" s="483"/>
      <c r="P152" s="484"/>
      <c r="Q152" s="42">
        <f>FŐLAP!$D$9</f>
        <v>0</v>
      </c>
      <c r="R152" s="42">
        <f>FŐLAP!$F$9</f>
        <v>0</v>
      </c>
      <c r="S152" s="13" t="e">
        <f t="shared" si="2"/>
        <v>#N/A</v>
      </c>
      <c r="T152" s="398" t="s">
        <v>3425</v>
      </c>
      <c r="U152" s="398" t="s">
        <v>3426</v>
      </c>
      <c r="V152" s="398" t="s">
        <v>3427</v>
      </c>
    </row>
    <row r="153" spans="1:22" ht="50.1" hidden="1" customHeight="1" x14ac:dyDescent="0.25">
      <c r="A153" s="60" t="s">
        <v>160</v>
      </c>
      <c r="B153" s="87"/>
      <c r="C153" s="98"/>
      <c r="D153" s="102"/>
      <c r="E153" s="98"/>
      <c r="F153" s="134"/>
      <c r="G153" s="134"/>
      <c r="H153" s="359" t="e">
        <f>VLOOKUP(G153,Munka1!$A$27:$B$90,2,FALSE)</f>
        <v>#N/A</v>
      </c>
      <c r="I153" s="466" t="e">
        <f>VLOOKUP(G153,Munka1!$A$27:$C$90,3,FALSE)</f>
        <v>#N/A</v>
      </c>
      <c r="J153" s="98"/>
      <c r="K153" s="98"/>
      <c r="L153" s="98"/>
      <c r="M153" s="114"/>
      <c r="N153" s="121"/>
      <c r="O153" s="483"/>
      <c r="P153" s="484"/>
      <c r="Q153" s="42">
        <f>FŐLAP!$D$9</f>
        <v>0</v>
      </c>
      <c r="R153" s="42">
        <f>FŐLAP!$F$9</f>
        <v>0</v>
      </c>
      <c r="S153" s="13" t="e">
        <f t="shared" si="2"/>
        <v>#N/A</v>
      </c>
      <c r="T153" s="398" t="s">
        <v>3425</v>
      </c>
      <c r="U153" s="398" t="s">
        <v>3426</v>
      </c>
      <c r="V153" s="398" t="s">
        <v>3427</v>
      </c>
    </row>
    <row r="154" spans="1:22" ht="50.1" hidden="1" customHeight="1" x14ac:dyDescent="0.25">
      <c r="A154" s="60" t="s">
        <v>161</v>
      </c>
      <c r="B154" s="87"/>
      <c r="C154" s="98"/>
      <c r="D154" s="102"/>
      <c r="E154" s="98"/>
      <c r="F154" s="134"/>
      <c r="G154" s="134"/>
      <c r="H154" s="359" t="e">
        <f>VLOOKUP(G154,Munka1!$A$27:$B$90,2,FALSE)</f>
        <v>#N/A</v>
      </c>
      <c r="I154" s="466" t="e">
        <f>VLOOKUP(G154,Munka1!$A$27:$C$90,3,FALSE)</f>
        <v>#N/A</v>
      </c>
      <c r="J154" s="98"/>
      <c r="K154" s="98"/>
      <c r="L154" s="98"/>
      <c r="M154" s="114"/>
      <c r="N154" s="121"/>
      <c r="O154" s="483"/>
      <c r="P154" s="484"/>
      <c r="Q154" s="42">
        <f>FŐLAP!$D$9</f>
        <v>0</v>
      </c>
      <c r="R154" s="42">
        <f>FŐLAP!$F$9</f>
        <v>0</v>
      </c>
      <c r="S154" s="13" t="e">
        <f t="shared" si="2"/>
        <v>#N/A</v>
      </c>
      <c r="T154" s="398" t="s">
        <v>3425</v>
      </c>
      <c r="U154" s="398" t="s">
        <v>3426</v>
      </c>
      <c r="V154" s="398" t="s">
        <v>3427</v>
      </c>
    </row>
    <row r="155" spans="1:22" ht="50.1" hidden="1" customHeight="1" x14ac:dyDescent="0.25">
      <c r="A155" s="60" t="s">
        <v>162</v>
      </c>
      <c r="B155" s="87"/>
      <c r="C155" s="98"/>
      <c r="D155" s="102"/>
      <c r="E155" s="98"/>
      <c r="F155" s="134"/>
      <c r="G155" s="134"/>
      <c r="H155" s="359" t="e">
        <f>VLOOKUP(G155,Munka1!$A$27:$B$90,2,FALSE)</f>
        <v>#N/A</v>
      </c>
      <c r="I155" s="466" t="e">
        <f>VLOOKUP(G155,Munka1!$A$27:$C$90,3,FALSE)</f>
        <v>#N/A</v>
      </c>
      <c r="J155" s="98"/>
      <c r="K155" s="98"/>
      <c r="L155" s="98"/>
      <c r="M155" s="114"/>
      <c r="N155" s="121"/>
      <c r="O155" s="483"/>
      <c r="P155" s="484"/>
      <c r="Q155" s="42">
        <f>FŐLAP!$D$9</f>
        <v>0</v>
      </c>
      <c r="R155" s="42">
        <f>FŐLAP!$F$9</f>
        <v>0</v>
      </c>
      <c r="S155" s="13" t="e">
        <f t="shared" si="2"/>
        <v>#N/A</v>
      </c>
      <c r="T155" s="398" t="s">
        <v>3425</v>
      </c>
      <c r="U155" s="398" t="s">
        <v>3426</v>
      </c>
      <c r="V155" s="398" t="s">
        <v>3427</v>
      </c>
    </row>
    <row r="156" spans="1:22" ht="50.1" hidden="1" customHeight="1" x14ac:dyDescent="0.25">
      <c r="A156" s="60" t="s">
        <v>163</v>
      </c>
      <c r="B156" s="87"/>
      <c r="C156" s="98"/>
      <c r="D156" s="102"/>
      <c r="E156" s="98"/>
      <c r="F156" s="134"/>
      <c r="G156" s="134"/>
      <c r="H156" s="359" t="e">
        <f>VLOOKUP(G156,Munka1!$A$27:$B$90,2,FALSE)</f>
        <v>#N/A</v>
      </c>
      <c r="I156" s="466" t="e">
        <f>VLOOKUP(G156,Munka1!$A$27:$C$90,3,FALSE)</f>
        <v>#N/A</v>
      </c>
      <c r="J156" s="98"/>
      <c r="K156" s="98"/>
      <c r="L156" s="98"/>
      <c r="M156" s="114"/>
      <c r="N156" s="121"/>
      <c r="O156" s="483"/>
      <c r="P156" s="484"/>
      <c r="Q156" s="42">
        <f>FŐLAP!$D$9</f>
        <v>0</v>
      </c>
      <c r="R156" s="42">
        <f>FŐLAP!$F$9</f>
        <v>0</v>
      </c>
      <c r="S156" s="13" t="e">
        <f t="shared" si="2"/>
        <v>#N/A</v>
      </c>
      <c r="T156" s="398" t="s">
        <v>3425</v>
      </c>
      <c r="U156" s="398" t="s">
        <v>3426</v>
      </c>
      <c r="V156" s="398" t="s">
        <v>3427</v>
      </c>
    </row>
    <row r="157" spans="1:22" ht="50.1" hidden="1" customHeight="1" x14ac:dyDescent="0.25">
      <c r="A157" s="60" t="s">
        <v>164</v>
      </c>
      <c r="B157" s="87"/>
      <c r="C157" s="98"/>
      <c r="D157" s="102"/>
      <c r="E157" s="98"/>
      <c r="F157" s="134"/>
      <c r="G157" s="134"/>
      <c r="H157" s="359" t="e">
        <f>VLOOKUP(G157,Munka1!$A$27:$B$90,2,FALSE)</f>
        <v>#N/A</v>
      </c>
      <c r="I157" s="466" t="e">
        <f>VLOOKUP(G157,Munka1!$A$27:$C$90,3,FALSE)</f>
        <v>#N/A</v>
      </c>
      <c r="J157" s="98"/>
      <c r="K157" s="98"/>
      <c r="L157" s="98"/>
      <c r="M157" s="114"/>
      <c r="N157" s="121"/>
      <c r="O157" s="483"/>
      <c r="P157" s="484"/>
      <c r="Q157" s="42">
        <f>FŐLAP!$D$9</f>
        <v>0</v>
      </c>
      <c r="R157" s="42">
        <f>FŐLAP!$F$9</f>
        <v>0</v>
      </c>
      <c r="S157" s="13" t="e">
        <f t="shared" si="2"/>
        <v>#N/A</v>
      </c>
      <c r="T157" s="398" t="s">
        <v>3425</v>
      </c>
      <c r="U157" s="398" t="s">
        <v>3426</v>
      </c>
      <c r="V157" s="398" t="s">
        <v>3427</v>
      </c>
    </row>
    <row r="158" spans="1:22" ht="50.1" hidden="1" customHeight="1" x14ac:dyDescent="0.25">
      <c r="A158" s="60" t="s">
        <v>165</v>
      </c>
      <c r="B158" s="87"/>
      <c r="C158" s="98"/>
      <c r="D158" s="102"/>
      <c r="E158" s="98"/>
      <c r="F158" s="134"/>
      <c r="G158" s="134"/>
      <c r="H158" s="359" t="e">
        <f>VLOOKUP(G158,Munka1!$A$27:$B$90,2,FALSE)</f>
        <v>#N/A</v>
      </c>
      <c r="I158" s="466" t="e">
        <f>VLOOKUP(G158,Munka1!$A$27:$C$90,3,FALSE)</f>
        <v>#N/A</v>
      </c>
      <c r="J158" s="98"/>
      <c r="K158" s="98"/>
      <c r="L158" s="98"/>
      <c r="M158" s="114"/>
      <c r="N158" s="121"/>
      <c r="O158" s="483"/>
      <c r="P158" s="484"/>
      <c r="Q158" s="42">
        <f>FŐLAP!$D$9</f>
        <v>0</v>
      </c>
      <c r="R158" s="42">
        <f>FŐLAP!$F$9</f>
        <v>0</v>
      </c>
      <c r="S158" s="13" t="e">
        <f t="shared" si="2"/>
        <v>#N/A</v>
      </c>
      <c r="T158" s="398" t="s">
        <v>3425</v>
      </c>
      <c r="U158" s="398" t="s">
        <v>3426</v>
      </c>
      <c r="V158" s="398" t="s">
        <v>3427</v>
      </c>
    </row>
    <row r="159" spans="1:22" ht="50.1" hidden="1" customHeight="1" x14ac:dyDescent="0.25">
      <c r="A159" s="60" t="s">
        <v>166</v>
      </c>
      <c r="B159" s="87"/>
      <c r="C159" s="98"/>
      <c r="D159" s="102"/>
      <c r="E159" s="98"/>
      <c r="F159" s="134"/>
      <c r="G159" s="134"/>
      <c r="H159" s="359" t="e">
        <f>VLOOKUP(G159,Munka1!$A$27:$B$90,2,FALSE)</f>
        <v>#N/A</v>
      </c>
      <c r="I159" s="466" t="e">
        <f>VLOOKUP(G159,Munka1!$A$27:$C$90,3,FALSE)</f>
        <v>#N/A</v>
      </c>
      <c r="J159" s="98"/>
      <c r="K159" s="98"/>
      <c r="L159" s="98"/>
      <c r="M159" s="114"/>
      <c r="N159" s="121"/>
      <c r="O159" s="483"/>
      <c r="P159" s="484"/>
      <c r="Q159" s="42">
        <f>FŐLAP!$D$9</f>
        <v>0</v>
      </c>
      <c r="R159" s="42">
        <f>FŐLAP!$F$9</f>
        <v>0</v>
      </c>
      <c r="S159" s="13" t="e">
        <f t="shared" si="2"/>
        <v>#N/A</v>
      </c>
      <c r="T159" s="398" t="s">
        <v>3425</v>
      </c>
      <c r="U159" s="398" t="s">
        <v>3426</v>
      </c>
      <c r="V159" s="398" t="s">
        <v>3427</v>
      </c>
    </row>
    <row r="160" spans="1:22" ht="50.1" hidden="1" customHeight="1" x14ac:dyDescent="0.25">
      <c r="A160" s="60" t="s">
        <v>167</v>
      </c>
      <c r="B160" s="87"/>
      <c r="C160" s="98"/>
      <c r="D160" s="102"/>
      <c r="E160" s="98"/>
      <c r="F160" s="134"/>
      <c r="G160" s="134"/>
      <c r="H160" s="359" t="e">
        <f>VLOOKUP(G160,Munka1!$A$27:$B$90,2,FALSE)</f>
        <v>#N/A</v>
      </c>
      <c r="I160" s="466" t="e">
        <f>VLOOKUP(G160,Munka1!$A$27:$C$90,3,FALSE)</f>
        <v>#N/A</v>
      </c>
      <c r="J160" s="98"/>
      <c r="K160" s="98"/>
      <c r="L160" s="98"/>
      <c r="M160" s="114"/>
      <c r="N160" s="121"/>
      <c r="O160" s="483"/>
      <c r="P160" s="484"/>
      <c r="Q160" s="42">
        <f>FŐLAP!$D$9</f>
        <v>0</v>
      </c>
      <c r="R160" s="42">
        <f>FŐLAP!$F$9</f>
        <v>0</v>
      </c>
      <c r="S160" s="13" t="e">
        <f t="shared" si="2"/>
        <v>#N/A</v>
      </c>
      <c r="T160" s="398" t="s">
        <v>3425</v>
      </c>
      <c r="U160" s="398" t="s">
        <v>3426</v>
      </c>
      <c r="V160" s="398" t="s">
        <v>3427</v>
      </c>
    </row>
    <row r="161" spans="1:22" ht="50.1" hidden="1" customHeight="1" x14ac:dyDescent="0.25">
      <c r="A161" s="60" t="s">
        <v>168</v>
      </c>
      <c r="B161" s="87"/>
      <c r="C161" s="98"/>
      <c r="D161" s="102"/>
      <c r="E161" s="98"/>
      <c r="F161" s="134"/>
      <c r="G161" s="134"/>
      <c r="H161" s="359" t="e">
        <f>VLOOKUP(G161,Munka1!$A$27:$B$90,2,FALSE)</f>
        <v>#N/A</v>
      </c>
      <c r="I161" s="466" t="e">
        <f>VLOOKUP(G161,Munka1!$A$27:$C$90,3,FALSE)</f>
        <v>#N/A</v>
      </c>
      <c r="J161" s="98"/>
      <c r="K161" s="98"/>
      <c r="L161" s="98"/>
      <c r="M161" s="114"/>
      <c r="N161" s="121"/>
      <c r="O161" s="483"/>
      <c r="P161" s="484"/>
      <c r="Q161" s="42">
        <f>FŐLAP!$D$9</f>
        <v>0</v>
      </c>
      <c r="R161" s="42">
        <f>FŐLAP!$F$9</f>
        <v>0</v>
      </c>
      <c r="S161" s="13" t="e">
        <f t="shared" si="2"/>
        <v>#N/A</v>
      </c>
      <c r="T161" s="398" t="s">
        <v>3425</v>
      </c>
      <c r="U161" s="398" t="s">
        <v>3426</v>
      </c>
      <c r="V161" s="398" t="s">
        <v>3427</v>
      </c>
    </row>
    <row r="162" spans="1:22" ht="50.1" hidden="1" customHeight="1" x14ac:dyDescent="0.25">
      <c r="A162" s="60" t="s">
        <v>169</v>
      </c>
      <c r="B162" s="87"/>
      <c r="C162" s="98"/>
      <c r="D162" s="102"/>
      <c r="E162" s="98"/>
      <c r="F162" s="134"/>
      <c r="G162" s="134"/>
      <c r="H162" s="359" t="e">
        <f>VLOOKUP(G162,Munka1!$A$27:$B$90,2,FALSE)</f>
        <v>#N/A</v>
      </c>
      <c r="I162" s="466" t="e">
        <f>VLOOKUP(G162,Munka1!$A$27:$C$90,3,FALSE)</f>
        <v>#N/A</v>
      </c>
      <c r="J162" s="98"/>
      <c r="K162" s="98"/>
      <c r="L162" s="98"/>
      <c r="M162" s="114"/>
      <c r="N162" s="121"/>
      <c r="O162" s="483"/>
      <c r="P162" s="484"/>
      <c r="Q162" s="42">
        <f>FŐLAP!$D$9</f>
        <v>0</v>
      </c>
      <c r="R162" s="42">
        <f>FŐLAP!$F$9</f>
        <v>0</v>
      </c>
      <c r="S162" s="13" t="e">
        <f t="shared" si="2"/>
        <v>#N/A</v>
      </c>
      <c r="T162" s="398" t="s">
        <v>3425</v>
      </c>
      <c r="U162" s="398" t="s">
        <v>3426</v>
      </c>
      <c r="V162" s="398" t="s">
        <v>3427</v>
      </c>
    </row>
    <row r="163" spans="1:22" ht="50.1" hidden="1" customHeight="1" x14ac:dyDescent="0.25">
      <c r="A163" s="60" t="s">
        <v>170</v>
      </c>
      <c r="B163" s="87"/>
      <c r="C163" s="98"/>
      <c r="D163" s="102"/>
      <c r="E163" s="98"/>
      <c r="F163" s="134"/>
      <c r="G163" s="134"/>
      <c r="H163" s="359" t="e">
        <f>VLOOKUP(G163,Munka1!$A$27:$B$90,2,FALSE)</f>
        <v>#N/A</v>
      </c>
      <c r="I163" s="466" t="e">
        <f>VLOOKUP(G163,Munka1!$A$27:$C$90,3,FALSE)</f>
        <v>#N/A</v>
      </c>
      <c r="J163" s="98"/>
      <c r="K163" s="98"/>
      <c r="L163" s="98"/>
      <c r="M163" s="114"/>
      <c r="N163" s="121"/>
      <c r="O163" s="483"/>
      <c r="P163" s="484"/>
      <c r="Q163" s="42">
        <f>FŐLAP!$D$9</f>
        <v>0</v>
      </c>
      <c r="R163" s="42">
        <f>FŐLAP!$F$9</f>
        <v>0</v>
      </c>
      <c r="S163" s="13" t="e">
        <f t="shared" si="2"/>
        <v>#N/A</v>
      </c>
      <c r="T163" s="398" t="s">
        <v>3425</v>
      </c>
      <c r="U163" s="398" t="s">
        <v>3426</v>
      </c>
      <c r="V163" s="398" t="s">
        <v>3427</v>
      </c>
    </row>
    <row r="164" spans="1:22" ht="50.1" hidden="1" customHeight="1" x14ac:dyDescent="0.25">
      <c r="A164" s="60" t="s">
        <v>171</v>
      </c>
      <c r="B164" s="87"/>
      <c r="C164" s="98"/>
      <c r="D164" s="102"/>
      <c r="E164" s="98"/>
      <c r="F164" s="134"/>
      <c r="G164" s="134"/>
      <c r="H164" s="359" t="e">
        <f>VLOOKUP(G164,Munka1!$A$27:$B$90,2,FALSE)</f>
        <v>#N/A</v>
      </c>
      <c r="I164" s="466" t="e">
        <f>VLOOKUP(G164,Munka1!$A$27:$C$90,3,FALSE)</f>
        <v>#N/A</v>
      </c>
      <c r="J164" s="98"/>
      <c r="K164" s="98"/>
      <c r="L164" s="98"/>
      <c r="M164" s="114"/>
      <c r="N164" s="121"/>
      <c r="O164" s="483"/>
      <c r="P164" s="484"/>
      <c r="Q164" s="42">
        <f>FŐLAP!$D$9</f>
        <v>0</v>
      </c>
      <c r="R164" s="42">
        <f>FŐLAP!$F$9</f>
        <v>0</v>
      </c>
      <c r="S164" s="13" t="e">
        <f t="shared" si="2"/>
        <v>#N/A</v>
      </c>
      <c r="T164" s="398" t="s">
        <v>3425</v>
      </c>
      <c r="U164" s="398" t="s">
        <v>3426</v>
      </c>
      <c r="V164" s="398" t="s">
        <v>3427</v>
      </c>
    </row>
    <row r="165" spans="1:22" ht="50.1" hidden="1" customHeight="1" x14ac:dyDescent="0.25">
      <c r="A165" s="60" t="s">
        <v>172</v>
      </c>
      <c r="B165" s="87"/>
      <c r="C165" s="98"/>
      <c r="D165" s="102"/>
      <c r="E165" s="98"/>
      <c r="F165" s="134"/>
      <c r="G165" s="134"/>
      <c r="H165" s="359" t="e">
        <f>VLOOKUP(G165,Munka1!$A$27:$B$90,2,FALSE)</f>
        <v>#N/A</v>
      </c>
      <c r="I165" s="466" t="e">
        <f>VLOOKUP(G165,Munka1!$A$27:$C$90,3,FALSE)</f>
        <v>#N/A</v>
      </c>
      <c r="J165" s="98"/>
      <c r="K165" s="98"/>
      <c r="L165" s="98"/>
      <c r="M165" s="114"/>
      <c r="N165" s="121"/>
      <c r="O165" s="483"/>
      <c r="P165" s="484"/>
      <c r="Q165" s="42">
        <f>FŐLAP!$D$9</f>
        <v>0</v>
      </c>
      <c r="R165" s="42">
        <f>FŐLAP!$F$9</f>
        <v>0</v>
      </c>
      <c r="S165" s="13" t="e">
        <f t="shared" si="2"/>
        <v>#N/A</v>
      </c>
      <c r="T165" s="398" t="s">
        <v>3425</v>
      </c>
      <c r="U165" s="398" t="s">
        <v>3426</v>
      </c>
      <c r="V165" s="398" t="s">
        <v>3427</v>
      </c>
    </row>
    <row r="166" spans="1:22" ht="50.1" hidden="1" customHeight="1" x14ac:dyDescent="0.25">
      <c r="A166" s="60" t="s">
        <v>173</v>
      </c>
      <c r="B166" s="87"/>
      <c r="C166" s="98"/>
      <c r="D166" s="102"/>
      <c r="E166" s="98"/>
      <c r="F166" s="134"/>
      <c r="G166" s="134"/>
      <c r="H166" s="359" t="e">
        <f>VLOOKUP(G166,Munka1!$A$27:$B$90,2,FALSE)</f>
        <v>#N/A</v>
      </c>
      <c r="I166" s="466" t="e">
        <f>VLOOKUP(G166,Munka1!$A$27:$C$90,3,FALSE)</f>
        <v>#N/A</v>
      </c>
      <c r="J166" s="98"/>
      <c r="K166" s="98"/>
      <c r="L166" s="98"/>
      <c r="M166" s="114"/>
      <c r="N166" s="121"/>
      <c r="O166" s="483"/>
      <c r="P166" s="484"/>
      <c r="Q166" s="42">
        <f>FŐLAP!$D$9</f>
        <v>0</v>
      </c>
      <c r="R166" s="42">
        <f>FŐLAP!$F$9</f>
        <v>0</v>
      </c>
      <c r="S166" s="13" t="e">
        <f t="shared" si="2"/>
        <v>#N/A</v>
      </c>
      <c r="T166" s="398" t="s">
        <v>3425</v>
      </c>
      <c r="U166" s="398" t="s">
        <v>3426</v>
      </c>
      <c r="V166" s="398" t="s">
        <v>3427</v>
      </c>
    </row>
    <row r="167" spans="1:22" ht="50.1" hidden="1" customHeight="1" x14ac:dyDescent="0.25">
      <c r="A167" s="60" t="s">
        <v>174</v>
      </c>
      <c r="B167" s="87"/>
      <c r="C167" s="98"/>
      <c r="D167" s="102"/>
      <c r="E167" s="98"/>
      <c r="F167" s="134"/>
      <c r="G167" s="134"/>
      <c r="H167" s="359" t="e">
        <f>VLOOKUP(G167,Munka1!$A$27:$B$90,2,FALSE)</f>
        <v>#N/A</v>
      </c>
      <c r="I167" s="466" t="e">
        <f>VLOOKUP(G167,Munka1!$A$27:$C$90,3,FALSE)</f>
        <v>#N/A</v>
      </c>
      <c r="J167" s="98"/>
      <c r="K167" s="98"/>
      <c r="L167" s="98"/>
      <c r="M167" s="114"/>
      <c r="N167" s="121"/>
      <c r="O167" s="483"/>
      <c r="P167" s="484"/>
      <c r="Q167" s="42">
        <f>FŐLAP!$D$9</f>
        <v>0</v>
      </c>
      <c r="R167" s="42">
        <f>FŐLAP!$F$9</f>
        <v>0</v>
      </c>
      <c r="S167" s="13" t="e">
        <f t="shared" si="2"/>
        <v>#N/A</v>
      </c>
      <c r="T167" s="398" t="s">
        <v>3425</v>
      </c>
      <c r="U167" s="398" t="s">
        <v>3426</v>
      </c>
      <c r="V167" s="398" t="s">
        <v>3427</v>
      </c>
    </row>
    <row r="168" spans="1:22" ht="50.1" hidden="1" customHeight="1" x14ac:dyDescent="0.25">
      <c r="A168" s="60" t="s">
        <v>175</v>
      </c>
      <c r="B168" s="87"/>
      <c r="C168" s="98"/>
      <c r="D168" s="102"/>
      <c r="E168" s="98"/>
      <c r="F168" s="134"/>
      <c r="G168" s="134"/>
      <c r="H168" s="359" t="e">
        <f>VLOOKUP(G168,Munka1!$A$27:$B$90,2,FALSE)</f>
        <v>#N/A</v>
      </c>
      <c r="I168" s="466" t="e">
        <f>VLOOKUP(G168,Munka1!$A$27:$C$90,3,FALSE)</f>
        <v>#N/A</v>
      </c>
      <c r="J168" s="98"/>
      <c r="K168" s="98"/>
      <c r="L168" s="98"/>
      <c r="M168" s="114"/>
      <c r="N168" s="121"/>
      <c r="O168" s="483"/>
      <c r="P168" s="484"/>
      <c r="Q168" s="42">
        <f>FŐLAP!$D$9</f>
        <v>0</v>
      </c>
      <c r="R168" s="42">
        <f>FŐLAP!$F$9</f>
        <v>0</v>
      </c>
      <c r="S168" s="13" t="e">
        <f t="shared" si="2"/>
        <v>#N/A</v>
      </c>
      <c r="T168" s="398" t="s">
        <v>3425</v>
      </c>
      <c r="U168" s="398" t="s">
        <v>3426</v>
      </c>
      <c r="V168" s="398" t="s">
        <v>3427</v>
      </c>
    </row>
    <row r="169" spans="1:22" ht="50.1" hidden="1" customHeight="1" x14ac:dyDescent="0.25">
      <c r="A169" s="60" t="s">
        <v>176</v>
      </c>
      <c r="B169" s="87"/>
      <c r="C169" s="98"/>
      <c r="D169" s="102"/>
      <c r="E169" s="98"/>
      <c r="F169" s="134"/>
      <c r="G169" s="134"/>
      <c r="H169" s="359" t="e">
        <f>VLOOKUP(G169,Munka1!$A$27:$B$90,2,FALSE)</f>
        <v>#N/A</v>
      </c>
      <c r="I169" s="466" t="e">
        <f>VLOOKUP(G169,Munka1!$A$27:$C$90,3,FALSE)</f>
        <v>#N/A</v>
      </c>
      <c r="J169" s="98"/>
      <c r="K169" s="98"/>
      <c r="L169" s="98"/>
      <c r="M169" s="114"/>
      <c r="N169" s="121"/>
      <c r="O169" s="483"/>
      <c r="P169" s="484"/>
      <c r="Q169" s="42">
        <f>FŐLAP!$D$9</f>
        <v>0</v>
      </c>
      <c r="R169" s="42">
        <f>FŐLAP!$F$9</f>
        <v>0</v>
      </c>
      <c r="S169" s="13" t="e">
        <f t="shared" si="2"/>
        <v>#N/A</v>
      </c>
      <c r="T169" s="398" t="s">
        <v>3425</v>
      </c>
      <c r="U169" s="398" t="s">
        <v>3426</v>
      </c>
      <c r="V169" s="398" t="s">
        <v>3427</v>
      </c>
    </row>
    <row r="170" spans="1:22" ht="50.1" hidden="1" customHeight="1" x14ac:dyDescent="0.25">
      <c r="A170" s="60" t="s">
        <v>177</v>
      </c>
      <c r="B170" s="87"/>
      <c r="C170" s="98"/>
      <c r="D170" s="102"/>
      <c r="E170" s="98"/>
      <c r="F170" s="134"/>
      <c r="G170" s="134"/>
      <c r="H170" s="359" t="e">
        <f>VLOOKUP(G170,Munka1!$A$27:$B$90,2,FALSE)</f>
        <v>#N/A</v>
      </c>
      <c r="I170" s="466" t="e">
        <f>VLOOKUP(G170,Munka1!$A$27:$C$90,3,FALSE)</f>
        <v>#N/A</v>
      </c>
      <c r="J170" s="98"/>
      <c r="K170" s="98"/>
      <c r="L170" s="98"/>
      <c r="M170" s="114"/>
      <c r="N170" s="121"/>
      <c r="O170" s="483"/>
      <c r="P170" s="484"/>
      <c r="Q170" s="42">
        <f>FŐLAP!$D$9</f>
        <v>0</v>
      </c>
      <c r="R170" s="42">
        <f>FŐLAP!$F$9</f>
        <v>0</v>
      </c>
      <c r="S170" s="13" t="e">
        <f t="shared" si="2"/>
        <v>#N/A</v>
      </c>
      <c r="T170" s="398" t="s">
        <v>3425</v>
      </c>
      <c r="U170" s="398" t="s">
        <v>3426</v>
      </c>
      <c r="V170" s="398" t="s">
        <v>3427</v>
      </c>
    </row>
    <row r="171" spans="1:22" ht="50.1" hidden="1" customHeight="1" x14ac:dyDescent="0.25">
      <c r="A171" s="60" t="s">
        <v>178</v>
      </c>
      <c r="B171" s="87"/>
      <c r="C171" s="98"/>
      <c r="D171" s="102"/>
      <c r="E171" s="98"/>
      <c r="F171" s="134"/>
      <c r="G171" s="134"/>
      <c r="H171" s="359" t="e">
        <f>VLOOKUP(G171,Munka1!$A$27:$B$90,2,FALSE)</f>
        <v>#N/A</v>
      </c>
      <c r="I171" s="466" t="e">
        <f>VLOOKUP(G171,Munka1!$A$27:$C$90,3,FALSE)</f>
        <v>#N/A</v>
      </c>
      <c r="J171" s="98"/>
      <c r="K171" s="98"/>
      <c r="L171" s="98"/>
      <c r="M171" s="114"/>
      <c r="N171" s="121"/>
      <c r="O171" s="483"/>
      <c r="P171" s="484"/>
      <c r="Q171" s="42">
        <f>FŐLAP!$D$9</f>
        <v>0</v>
      </c>
      <c r="R171" s="42">
        <f>FŐLAP!$F$9</f>
        <v>0</v>
      </c>
      <c r="S171" s="13" t="e">
        <f t="shared" si="2"/>
        <v>#N/A</v>
      </c>
      <c r="T171" s="398" t="s">
        <v>3425</v>
      </c>
      <c r="U171" s="398" t="s">
        <v>3426</v>
      </c>
      <c r="V171" s="398" t="s">
        <v>3427</v>
      </c>
    </row>
    <row r="172" spans="1:22" ht="50.1" hidden="1" customHeight="1" x14ac:dyDescent="0.25">
      <c r="A172" s="60" t="s">
        <v>179</v>
      </c>
      <c r="B172" s="87"/>
      <c r="C172" s="98"/>
      <c r="D172" s="102"/>
      <c r="E172" s="98"/>
      <c r="F172" s="134"/>
      <c r="G172" s="134"/>
      <c r="H172" s="359" t="e">
        <f>VLOOKUP(G172,Munka1!$A$27:$B$90,2,FALSE)</f>
        <v>#N/A</v>
      </c>
      <c r="I172" s="466" t="e">
        <f>VLOOKUP(G172,Munka1!$A$27:$C$90,3,FALSE)</f>
        <v>#N/A</v>
      </c>
      <c r="J172" s="98"/>
      <c r="K172" s="98"/>
      <c r="L172" s="98"/>
      <c r="M172" s="114"/>
      <c r="N172" s="121"/>
      <c r="O172" s="483"/>
      <c r="P172" s="484"/>
      <c r="Q172" s="42">
        <f>FŐLAP!$D$9</f>
        <v>0</v>
      </c>
      <c r="R172" s="42">
        <f>FŐLAP!$F$9</f>
        <v>0</v>
      </c>
      <c r="S172" s="13" t="e">
        <f t="shared" si="2"/>
        <v>#N/A</v>
      </c>
      <c r="T172" s="398" t="s">
        <v>3425</v>
      </c>
      <c r="U172" s="398" t="s">
        <v>3426</v>
      </c>
      <c r="V172" s="398" t="s">
        <v>3427</v>
      </c>
    </row>
    <row r="173" spans="1:22" ht="50.1" hidden="1" customHeight="1" x14ac:dyDescent="0.25">
      <c r="A173" s="60" t="s">
        <v>180</v>
      </c>
      <c r="B173" s="87"/>
      <c r="C173" s="98"/>
      <c r="D173" s="102"/>
      <c r="E173" s="98"/>
      <c r="F173" s="134"/>
      <c r="G173" s="134"/>
      <c r="H173" s="359" t="e">
        <f>VLOOKUP(G173,Munka1!$A$27:$B$90,2,FALSE)</f>
        <v>#N/A</v>
      </c>
      <c r="I173" s="466" t="e">
        <f>VLOOKUP(G173,Munka1!$A$27:$C$90,3,FALSE)</f>
        <v>#N/A</v>
      </c>
      <c r="J173" s="98"/>
      <c r="K173" s="98"/>
      <c r="L173" s="98"/>
      <c r="M173" s="114"/>
      <c r="N173" s="121"/>
      <c r="O173" s="483"/>
      <c r="P173" s="484"/>
      <c r="Q173" s="42">
        <f>FŐLAP!$D$9</f>
        <v>0</v>
      </c>
      <c r="R173" s="42">
        <f>FŐLAP!$F$9</f>
        <v>0</v>
      </c>
      <c r="S173" s="13" t="e">
        <f t="shared" si="2"/>
        <v>#N/A</v>
      </c>
      <c r="T173" s="398" t="s">
        <v>3425</v>
      </c>
      <c r="U173" s="398" t="s">
        <v>3426</v>
      </c>
      <c r="V173" s="398" t="s">
        <v>3427</v>
      </c>
    </row>
    <row r="174" spans="1:22" ht="50.1" hidden="1" customHeight="1" x14ac:dyDescent="0.25">
      <c r="A174" s="60" t="s">
        <v>181</v>
      </c>
      <c r="B174" s="87"/>
      <c r="C174" s="98"/>
      <c r="D174" s="102"/>
      <c r="E174" s="98"/>
      <c r="F174" s="134"/>
      <c r="G174" s="134"/>
      <c r="H174" s="359" t="e">
        <f>VLOOKUP(G174,Munka1!$A$27:$B$90,2,FALSE)</f>
        <v>#N/A</v>
      </c>
      <c r="I174" s="466" t="e">
        <f>VLOOKUP(G174,Munka1!$A$27:$C$90,3,FALSE)</f>
        <v>#N/A</v>
      </c>
      <c r="J174" s="98"/>
      <c r="K174" s="98"/>
      <c r="L174" s="98"/>
      <c r="M174" s="114"/>
      <c r="N174" s="121"/>
      <c r="O174" s="483"/>
      <c r="P174" s="484"/>
      <c r="Q174" s="42">
        <f>FŐLAP!$D$9</f>
        <v>0</v>
      </c>
      <c r="R174" s="42">
        <f>FŐLAP!$F$9</f>
        <v>0</v>
      </c>
      <c r="S174" s="13" t="e">
        <f t="shared" si="2"/>
        <v>#N/A</v>
      </c>
      <c r="T174" s="398" t="s">
        <v>3425</v>
      </c>
      <c r="U174" s="398" t="s">
        <v>3426</v>
      </c>
      <c r="V174" s="398" t="s">
        <v>3427</v>
      </c>
    </row>
    <row r="175" spans="1:22" ht="50.1" hidden="1" customHeight="1" x14ac:dyDescent="0.25">
      <c r="A175" s="60" t="s">
        <v>182</v>
      </c>
      <c r="B175" s="87"/>
      <c r="C175" s="98"/>
      <c r="D175" s="102"/>
      <c r="E175" s="98"/>
      <c r="F175" s="134"/>
      <c r="G175" s="134"/>
      <c r="H175" s="359" t="e">
        <f>VLOOKUP(G175,Munka1!$A$27:$B$90,2,FALSE)</f>
        <v>#N/A</v>
      </c>
      <c r="I175" s="466" t="e">
        <f>VLOOKUP(G175,Munka1!$A$27:$C$90,3,FALSE)</f>
        <v>#N/A</v>
      </c>
      <c r="J175" s="98"/>
      <c r="K175" s="98"/>
      <c r="L175" s="98"/>
      <c r="M175" s="114"/>
      <c r="N175" s="121"/>
      <c r="O175" s="483"/>
      <c r="P175" s="484"/>
      <c r="Q175" s="42">
        <f>FŐLAP!$D$9</f>
        <v>0</v>
      </c>
      <c r="R175" s="42">
        <f>FŐLAP!$F$9</f>
        <v>0</v>
      </c>
      <c r="S175" s="13" t="e">
        <f t="shared" si="2"/>
        <v>#N/A</v>
      </c>
      <c r="T175" s="398" t="s">
        <v>3425</v>
      </c>
      <c r="U175" s="398" t="s">
        <v>3426</v>
      </c>
      <c r="V175" s="398" t="s">
        <v>3427</v>
      </c>
    </row>
    <row r="176" spans="1:22" ht="50.1" hidden="1" customHeight="1" x14ac:dyDescent="0.25">
      <c r="A176" s="60" t="s">
        <v>183</v>
      </c>
      <c r="B176" s="87"/>
      <c r="C176" s="98"/>
      <c r="D176" s="102"/>
      <c r="E176" s="98"/>
      <c r="F176" s="134"/>
      <c r="G176" s="134"/>
      <c r="H176" s="359" t="e">
        <f>VLOOKUP(G176,Munka1!$A$27:$B$90,2,FALSE)</f>
        <v>#N/A</v>
      </c>
      <c r="I176" s="466" t="e">
        <f>VLOOKUP(G176,Munka1!$A$27:$C$90,3,FALSE)</f>
        <v>#N/A</v>
      </c>
      <c r="J176" s="98"/>
      <c r="K176" s="98"/>
      <c r="L176" s="98"/>
      <c r="M176" s="114"/>
      <c r="N176" s="121"/>
      <c r="O176" s="483"/>
      <c r="P176" s="484"/>
      <c r="Q176" s="42">
        <f>FŐLAP!$D$9</f>
        <v>0</v>
      </c>
      <c r="R176" s="42">
        <f>FŐLAP!$F$9</f>
        <v>0</v>
      </c>
      <c r="S176" s="13" t="e">
        <f t="shared" si="2"/>
        <v>#N/A</v>
      </c>
      <c r="T176" s="398" t="s">
        <v>3425</v>
      </c>
      <c r="U176" s="398" t="s">
        <v>3426</v>
      </c>
      <c r="V176" s="398" t="s">
        <v>3427</v>
      </c>
    </row>
    <row r="177" spans="1:22" ht="50.1" hidden="1" customHeight="1" x14ac:dyDescent="0.25">
      <c r="A177" s="60" t="s">
        <v>184</v>
      </c>
      <c r="B177" s="87"/>
      <c r="C177" s="98"/>
      <c r="D177" s="102"/>
      <c r="E177" s="98"/>
      <c r="F177" s="134"/>
      <c r="G177" s="134"/>
      <c r="H177" s="359" t="e">
        <f>VLOOKUP(G177,Munka1!$A$27:$B$90,2,FALSE)</f>
        <v>#N/A</v>
      </c>
      <c r="I177" s="466" t="e">
        <f>VLOOKUP(G177,Munka1!$A$27:$C$90,3,FALSE)</f>
        <v>#N/A</v>
      </c>
      <c r="J177" s="98"/>
      <c r="K177" s="98"/>
      <c r="L177" s="98"/>
      <c r="M177" s="114"/>
      <c r="N177" s="121"/>
      <c r="O177" s="483"/>
      <c r="P177" s="484"/>
      <c r="Q177" s="42">
        <f>FŐLAP!$D$9</f>
        <v>0</v>
      </c>
      <c r="R177" s="42">
        <f>FŐLAP!$F$9</f>
        <v>0</v>
      </c>
      <c r="S177" s="13" t="e">
        <f t="shared" si="2"/>
        <v>#N/A</v>
      </c>
      <c r="T177" s="398" t="s">
        <v>3425</v>
      </c>
      <c r="U177" s="398" t="s">
        <v>3426</v>
      </c>
      <c r="V177" s="398" t="s">
        <v>3427</v>
      </c>
    </row>
    <row r="178" spans="1:22" ht="50.1" hidden="1" customHeight="1" x14ac:dyDescent="0.25">
      <c r="A178" s="60" t="s">
        <v>185</v>
      </c>
      <c r="B178" s="87"/>
      <c r="C178" s="98"/>
      <c r="D178" s="102"/>
      <c r="E178" s="98"/>
      <c r="F178" s="134"/>
      <c r="G178" s="134"/>
      <c r="H178" s="359" t="e">
        <f>VLOOKUP(G178,Munka1!$A$27:$B$90,2,FALSE)</f>
        <v>#N/A</v>
      </c>
      <c r="I178" s="466" t="e">
        <f>VLOOKUP(G178,Munka1!$A$27:$C$90,3,FALSE)</f>
        <v>#N/A</v>
      </c>
      <c r="J178" s="98"/>
      <c r="K178" s="98"/>
      <c r="L178" s="98"/>
      <c r="M178" s="114"/>
      <c r="N178" s="121"/>
      <c r="O178" s="483"/>
      <c r="P178" s="484"/>
      <c r="Q178" s="42">
        <f>FŐLAP!$D$9</f>
        <v>0</v>
      </c>
      <c r="R178" s="42">
        <f>FŐLAP!$F$9</f>
        <v>0</v>
      </c>
      <c r="S178" s="13" t="e">
        <f t="shared" si="2"/>
        <v>#N/A</v>
      </c>
      <c r="T178" s="398" t="s">
        <v>3425</v>
      </c>
      <c r="U178" s="398" t="s">
        <v>3426</v>
      </c>
      <c r="V178" s="398" t="s">
        <v>3427</v>
      </c>
    </row>
    <row r="179" spans="1:22" ht="50.1" hidden="1" customHeight="1" x14ac:dyDescent="0.25">
      <c r="A179" s="60" t="s">
        <v>186</v>
      </c>
      <c r="B179" s="87"/>
      <c r="C179" s="98"/>
      <c r="D179" s="102"/>
      <c r="E179" s="98"/>
      <c r="F179" s="134"/>
      <c r="G179" s="134"/>
      <c r="H179" s="359" t="e">
        <f>VLOOKUP(G179,Munka1!$A$27:$B$90,2,FALSE)</f>
        <v>#N/A</v>
      </c>
      <c r="I179" s="466" t="e">
        <f>VLOOKUP(G179,Munka1!$A$27:$C$90,3,FALSE)</f>
        <v>#N/A</v>
      </c>
      <c r="J179" s="98"/>
      <c r="K179" s="98"/>
      <c r="L179" s="98"/>
      <c r="M179" s="114"/>
      <c r="N179" s="121"/>
      <c r="O179" s="483"/>
      <c r="P179" s="484"/>
      <c r="Q179" s="42">
        <f>FŐLAP!$D$9</f>
        <v>0</v>
      </c>
      <c r="R179" s="42">
        <f>FŐLAP!$F$9</f>
        <v>0</v>
      </c>
      <c r="S179" s="13" t="e">
        <f t="shared" si="2"/>
        <v>#N/A</v>
      </c>
      <c r="T179" s="398" t="s">
        <v>3425</v>
      </c>
      <c r="U179" s="398" t="s">
        <v>3426</v>
      </c>
      <c r="V179" s="398" t="s">
        <v>3427</v>
      </c>
    </row>
    <row r="180" spans="1:22" ht="50.1" hidden="1" customHeight="1" x14ac:dyDescent="0.25">
      <c r="A180" s="60" t="s">
        <v>187</v>
      </c>
      <c r="B180" s="87"/>
      <c r="C180" s="98"/>
      <c r="D180" s="102"/>
      <c r="E180" s="98"/>
      <c r="F180" s="134"/>
      <c r="G180" s="134"/>
      <c r="H180" s="359" t="e">
        <f>VLOOKUP(G180,Munka1!$A$27:$B$90,2,FALSE)</f>
        <v>#N/A</v>
      </c>
      <c r="I180" s="466" t="e">
        <f>VLOOKUP(G180,Munka1!$A$27:$C$90,3,FALSE)</f>
        <v>#N/A</v>
      </c>
      <c r="J180" s="98"/>
      <c r="K180" s="98"/>
      <c r="L180" s="98"/>
      <c r="M180" s="114"/>
      <c r="N180" s="121"/>
      <c r="O180" s="483"/>
      <c r="P180" s="484"/>
      <c r="Q180" s="42">
        <f>FŐLAP!$D$9</f>
        <v>0</v>
      </c>
      <c r="R180" s="42">
        <f>FŐLAP!$F$9</f>
        <v>0</v>
      </c>
      <c r="S180" s="13" t="e">
        <f t="shared" si="2"/>
        <v>#N/A</v>
      </c>
      <c r="T180" s="398" t="s">
        <v>3425</v>
      </c>
      <c r="U180" s="398" t="s">
        <v>3426</v>
      </c>
      <c r="V180" s="398" t="s">
        <v>3427</v>
      </c>
    </row>
    <row r="181" spans="1:22" ht="50.1" hidden="1" customHeight="1" x14ac:dyDescent="0.25">
      <c r="A181" s="60" t="s">
        <v>188</v>
      </c>
      <c r="B181" s="87"/>
      <c r="C181" s="98"/>
      <c r="D181" s="102"/>
      <c r="E181" s="98"/>
      <c r="F181" s="134"/>
      <c r="G181" s="134"/>
      <c r="H181" s="359" t="e">
        <f>VLOOKUP(G181,Munka1!$A$27:$B$90,2,FALSE)</f>
        <v>#N/A</v>
      </c>
      <c r="I181" s="466" t="e">
        <f>VLOOKUP(G181,Munka1!$A$27:$C$90,3,FALSE)</f>
        <v>#N/A</v>
      </c>
      <c r="J181" s="98"/>
      <c r="K181" s="98"/>
      <c r="L181" s="98"/>
      <c r="M181" s="114"/>
      <c r="N181" s="121"/>
      <c r="O181" s="483"/>
      <c r="P181" s="484"/>
      <c r="Q181" s="42">
        <f>FŐLAP!$D$9</f>
        <v>0</v>
      </c>
      <c r="R181" s="42">
        <f>FŐLAP!$F$9</f>
        <v>0</v>
      </c>
      <c r="S181" s="13" t="e">
        <f t="shared" si="2"/>
        <v>#N/A</v>
      </c>
      <c r="T181" s="398" t="s">
        <v>3425</v>
      </c>
      <c r="U181" s="398" t="s">
        <v>3426</v>
      </c>
      <c r="V181" s="398" t="s">
        <v>3427</v>
      </c>
    </row>
    <row r="182" spans="1:22" ht="50.1" hidden="1" customHeight="1" x14ac:dyDescent="0.25">
      <c r="A182" s="60" t="s">
        <v>189</v>
      </c>
      <c r="B182" s="87"/>
      <c r="C182" s="98"/>
      <c r="D182" s="102"/>
      <c r="E182" s="98"/>
      <c r="F182" s="134"/>
      <c r="G182" s="134"/>
      <c r="H182" s="359" t="e">
        <f>VLOOKUP(G182,Munka1!$A$27:$B$90,2,FALSE)</f>
        <v>#N/A</v>
      </c>
      <c r="I182" s="466" t="e">
        <f>VLOOKUP(G182,Munka1!$A$27:$C$90,3,FALSE)</f>
        <v>#N/A</v>
      </c>
      <c r="J182" s="98"/>
      <c r="K182" s="98"/>
      <c r="L182" s="98"/>
      <c r="M182" s="114"/>
      <c r="N182" s="121"/>
      <c r="O182" s="483"/>
      <c r="P182" s="484"/>
      <c r="Q182" s="42">
        <f>FŐLAP!$D$9</f>
        <v>0</v>
      </c>
      <c r="R182" s="42">
        <f>FŐLAP!$F$9</f>
        <v>0</v>
      </c>
      <c r="S182" s="13" t="e">
        <f t="shared" si="2"/>
        <v>#N/A</v>
      </c>
      <c r="T182" s="398" t="s">
        <v>3425</v>
      </c>
      <c r="U182" s="398" t="s">
        <v>3426</v>
      </c>
      <c r="V182" s="398" t="s">
        <v>3427</v>
      </c>
    </row>
    <row r="183" spans="1:22" ht="50.1" hidden="1" customHeight="1" x14ac:dyDescent="0.25">
      <c r="A183" s="60" t="s">
        <v>190</v>
      </c>
      <c r="B183" s="87"/>
      <c r="C183" s="98"/>
      <c r="D183" s="102"/>
      <c r="E183" s="98"/>
      <c r="F183" s="134"/>
      <c r="G183" s="134"/>
      <c r="H183" s="359" t="e">
        <f>VLOOKUP(G183,Munka1!$A$27:$B$90,2,FALSE)</f>
        <v>#N/A</v>
      </c>
      <c r="I183" s="466" t="e">
        <f>VLOOKUP(G183,Munka1!$A$27:$C$90,3,FALSE)</f>
        <v>#N/A</v>
      </c>
      <c r="J183" s="98"/>
      <c r="K183" s="98"/>
      <c r="L183" s="98"/>
      <c r="M183" s="114"/>
      <c r="N183" s="121"/>
      <c r="O183" s="483"/>
      <c r="P183" s="484"/>
      <c r="Q183" s="42">
        <f>FŐLAP!$D$9</f>
        <v>0</v>
      </c>
      <c r="R183" s="42">
        <f>FŐLAP!$F$9</f>
        <v>0</v>
      </c>
      <c r="S183" s="13" t="e">
        <f t="shared" si="2"/>
        <v>#N/A</v>
      </c>
      <c r="T183" s="398" t="s">
        <v>3425</v>
      </c>
      <c r="U183" s="398" t="s">
        <v>3426</v>
      </c>
      <c r="V183" s="398" t="s">
        <v>3427</v>
      </c>
    </row>
    <row r="184" spans="1:22" ht="50.1" hidden="1" customHeight="1" x14ac:dyDescent="0.25">
      <c r="A184" s="60" t="s">
        <v>191</v>
      </c>
      <c r="B184" s="87"/>
      <c r="C184" s="98"/>
      <c r="D184" s="102"/>
      <c r="E184" s="98"/>
      <c r="F184" s="134"/>
      <c r="G184" s="134"/>
      <c r="H184" s="359" t="e">
        <f>VLOOKUP(G184,Munka1!$A$27:$B$90,2,FALSE)</f>
        <v>#N/A</v>
      </c>
      <c r="I184" s="466" t="e">
        <f>VLOOKUP(G184,Munka1!$A$27:$C$90,3,FALSE)</f>
        <v>#N/A</v>
      </c>
      <c r="J184" s="98"/>
      <c r="K184" s="98"/>
      <c r="L184" s="98"/>
      <c r="M184" s="114"/>
      <c r="N184" s="121"/>
      <c r="O184" s="483"/>
      <c r="P184" s="484"/>
      <c r="Q184" s="42">
        <f>FŐLAP!$D$9</f>
        <v>0</v>
      </c>
      <c r="R184" s="42">
        <f>FŐLAP!$F$9</f>
        <v>0</v>
      </c>
      <c r="S184" s="13" t="e">
        <f t="shared" si="2"/>
        <v>#N/A</v>
      </c>
      <c r="T184" s="398" t="s">
        <v>3425</v>
      </c>
      <c r="U184" s="398" t="s">
        <v>3426</v>
      </c>
      <c r="V184" s="398" t="s">
        <v>3427</v>
      </c>
    </row>
    <row r="185" spans="1:22" ht="50.1" hidden="1" customHeight="1" x14ac:dyDescent="0.25">
      <c r="A185" s="60" t="s">
        <v>192</v>
      </c>
      <c r="B185" s="87"/>
      <c r="C185" s="98"/>
      <c r="D185" s="102"/>
      <c r="E185" s="98"/>
      <c r="F185" s="134"/>
      <c r="G185" s="134"/>
      <c r="H185" s="359" t="e">
        <f>VLOOKUP(G185,Munka1!$A$27:$B$90,2,FALSE)</f>
        <v>#N/A</v>
      </c>
      <c r="I185" s="466" t="e">
        <f>VLOOKUP(G185,Munka1!$A$27:$C$90,3,FALSE)</f>
        <v>#N/A</v>
      </c>
      <c r="J185" s="98"/>
      <c r="K185" s="98"/>
      <c r="L185" s="98"/>
      <c r="M185" s="114"/>
      <c r="N185" s="121"/>
      <c r="O185" s="483"/>
      <c r="P185" s="484"/>
      <c r="Q185" s="42">
        <f>FŐLAP!$D$9</f>
        <v>0</v>
      </c>
      <c r="R185" s="42">
        <f>FŐLAP!$F$9</f>
        <v>0</v>
      </c>
      <c r="S185" s="13" t="e">
        <f t="shared" si="2"/>
        <v>#N/A</v>
      </c>
      <c r="T185" s="398" t="s">
        <v>3425</v>
      </c>
      <c r="U185" s="398" t="s">
        <v>3426</v>
      </c>
      <c r="V185" s="398" t="s">
        <v>3427</v>
      </c>
    </row>
    <row r="186" spans="1:22" ht="50.1" hidden="1" customHeight="1" x14ac:dyDescent="0.25">
      <c r="A186" s="60" t="s">
        <v>193</v>
      </c>
      <c r="B186" s="87"/>
      <c r="C186" s="98"/>
      <c r="D186" s="102"/>
      <c r="E186" s="98"/>
      <c r="F186" s="134"/>
      <c r="G186" s="134"/>
      <c r="H186" s="359" t="e">
        <f>VLOOKUP(G186,Munka1!$A$27:$B$90,2,FALSE)</f>
        <v>#N/A</v>
      </c>
      <c r="I186" s="466" t="e">
        <f>VLOOKUP(G186,Munka1!$A$27:$C$90,3,FALSE)</f>
        <v>#N/A</v>
      </c>
      <c r="J186" s="98"/>
      <c r="K186" s="98"/>
      <c r="L186" s="98"/>
      <c r="M186" s="114"/>
      <c r="N186" s="121"/>
      <c r="O186" s="483"/>
      <c r="P186" s="484"/>
      <c r="Q186" s="42">
        <f>FŐLAP!$D$9</f>
        <v>0</v>
      </c>
      <c r="R186" s="42">
        <f>FŐLAP!$F$9</f>
        <v>0</v>
      </c>
      <c r="S186" s="13" t="e">
        <f t="shared" si="2"/>
        <v>#N/A</v>
      </c>
      <c r="T186" s="398" t="s">
        <v>3425</v>
      </c>
      <c r="U186" s="398" t="s">
        <v>3426</v>
      </c>
      <c r="V186" s="398" t="s">
        <v>3427</v>
      </c>
    </row>
    <row r="187" spans="1:22" ht="50.1" hidden="1" customHeight="1" x14ac:dyDescent="0.25">
      <c r="A187" s="60" t="s">
        <v>194</v>
      </c>
      <c r="B187" s="87"/>
      <c r="C187" s="98"/>
      <c r="D187" s="102"/>
      <c r="E187" s="98"/>
      <c r="F187" s="134"/>
      <c r="G187" s="134"/>
      <c r="H187" s="359" t="e">
        <f>VLOOKUP(G187,Munka1!$A$27:$B$90,2,FALSE)</f>
        <v>#N/A</v>
      </c>
      <c r="I187" s="466" t="e">
        <f>VLOOKUP(G187,Munka1!$A$27:$C$90,3,FALSE)</f>
        <v>#N/A</v>
      </c>
      <c r="J187" s="98"/>
      <c r="K187" s="98"/>
      <c r="L187" s="98"/>
      <c r="M187" s="114"/>
      <c r="N187" s="121"/>
      <c r="O187" s="483"/>
      <c r="P187" s="484"/>
      <c r="Q187" s="42">
        <f>FŐLAP!$D$9</f>
        <v>0</v>
      </c>
      <c r="R187" s="42">
        <f>FŐLAP!$F$9</f>
        <v>0</v>
      </c>
      <c r="S187" s="13" t="e">
        <f t="shared" si="2"/>
        <v>#N/A</v>
      </c>
      <c r="T187" s="398" t="s">
        <v>3425</v>
      </c>
      <c r="U187" s="398" t="s">
        <v>3426</v>
      </c>
      <c r="V187" s="398" t="s">
        <v>3427</v>
      </c>
    </row>
    <row r="188" spans="1:22" ht="50.1" hidden="1" customHeight="1" x14ac:dyDescent="0.25">
      <c r="A188" s="60" t="s">
        <v>195</v>
      </c>
      <c r="B188" s="87"/>
      <c r="C188" s="98"/>
      <c r="D188" s="102"/>
      <c r="E188" s="98"/>
      <c r="F188" s="134"/>
      <c r="G188" s="134"/>
      <c r="H188" s="359" t="e">
        <f>VLOOKUP(G188,Munka1!$A$27:$B$90,2,FALSE)</f>
        <v>#N/A</v>
      </c>
      <c r="I188" s="466" t="e">
        <f>VLOOKUP(G188,Munka1!$A$27:$C$90,3,FALSE)</f>
        <v>#N/A</v>
      </c>
      <c r="J188" s="98"/>
      <c r="K188" s="98"/>
      <c r="L188" s="98"/>
      <c r="M188" s="114"/>
      <c r="N188" s="121"/>
      <c r="O188" s="483"/>
      <c r="P188" s="484"/>
      <c r="Q188" s="42">
        <f>FŐLAP!$D$9</f>
        <v>0</v>
      </c>
      <c r="R188" s="42">
        <f>FŐLAP!$F$9</f>
        <v>0</v>
      </c>
      <c r="S188" s="13" t="e">
        <f t="shared" si="2"/>
        <v>#N/A</v>
      </c>
      <c r="T188" s="398" t="s">
        <v>3425</v>
      </c>
      <c r="U188" s="398" t="s">
        <v>3426</v>
      </c>
      <c r="V188" s="398" t="s">
        <v>3427</v>
      </c>
    </row>
    <row r="189" spans="1:22" ht="50.1" hidden="1" customHeight="1" x14ac:dyDescent="0.25">
      <c r="A189" s="60" t="s">
        <v>196</v>
      </c>
      <c r="B189" s="87"/>
      <c r="C189" s="98"/>
      <c r="D189" s="102"/>
      <c r="E189" s="98"/>
      <c r="F189" s="134"/>
      <c r="G189" s="134"/>
      <c r="H189" s="359" t="e">
        <f>VLOOKUP(G189,Munka1!$A$27:$B$90,2,FALSE)</f>
        <v>#N/A</v>
      </c>
      <c r="I189" s="466" t="e">
        <f>VLOOKUP(G189,Munka1!$A$27:$C$90,3,FALSE)</f>
        <v>#N/A</v>
      </c>
      <c r="J189" s="98"/>
      <c r="K189" s="98"/>
      <c r="L189" s="98"/>
      <c r="M189" s="114"/>
      <c r="N189" s="121"/>
      <c r="O189" s="483"/>
      <c r="P189" s="484"/>
      <c r="Q189" s="42">
        <f>FŐLAP!$D$9</f>
        <v>0</v>
      </c>
      <c r="R189" s="42">
        <f>FŐLAP!$F$9</f>
        <v>0</v>
      </c>
      <c r="S189" s="13" t="e">
        <f t="shared" si="2"/>
        <v>#N/A</v>
      </c>
      <c r="T189" s="398" t="s">
        <v>3425</v>
      </c>
      <c r="U189" s="398" t="s">
        <v>3426</v>
      </c>
      <c r="V189" s="398" t="s">
        <v>3427</v>
      </c>
    </row>
    <row r="190" spans="1:22" ht="50.1" hidden="1" customHeight="1" x14ac:dyDescent="0.25">
      <c r="A190" s="60" t="s">
        <v>197</v>
      </c>
      <c r="B190" s="87"/>
      <c r="C190" s="98"/>
      <c r="D190" s="102"/>
      <c r="E190" s="98"/>
      <c r="F190" s="134"/>
      <c r="G190" s="134"/>
      <c r="H190" s="359" t="e">
        <f>VLOOKUP(G190,Munka1!$A$27:$B$90,2,FALSE)</f>
        <v>#N/A</v>
      </c>
      <c r="I190" s="466" t="e">
        <f>VLOOKUP(G190,Munka1!$A$27:$C$90,3,FALSE)</f>
        <v>#N/A</v>
      </c>
      <c r="J190" s="98"/>
      <c r="K190" s="98"/>
      <c r="L190" s="98"/>
      <c r="M190" s="114"/>
      <c r="N190" s="121"/>
      <c r="O190" s="483"/>
      <c r="P190" s="484"/>
      <c r="Q190" s="42">
        <f>FŐLAP!$D$9</f>
        <v>0</v>
      </c>
      <c r="R190" s="42">
        <f>FŐLAP!$F$9</f>
        <v>0</v>
      </c>
      <c r="S190" s="13" t="e">
        <f t="shared" si="2"/>
        <v>#N/A</v>
      </c>
      <c r="T190" s="398" t="s">
        <v>3425</v>
      </c>
      <c r="U190" s="398" t="s">
        <v>3426</v>
      </c>
      <c r="V190" s="398" t="s">
        <v>3427</v>
      </c>
    </row>
    <row r="191" spans="1:22" ht="50.1" hidden="1" customHeight="1" x14ac:dyDescent="0.25">
      <c r="A191" s="60" t="s">
        <v>198</v>
      </c>
      <c r="B191" s="87"/>
      <c r="C191" s="98"/>
      <c r="D191" s="102"/>
      <c r="E191" s="98"/>
      <c r="F191" s="134"/>
      <c r="G191" s="134"/>
      <c r="H191" s="359" t="e">
        <f>VLOOKUP(G191,Munka1!$A$27:$B$90,2,FALSE)</f>
        <v>#N/A</v>
      </c>
      <c r="I191" s="466" t="e">
        <f>VLOOKUP(G191,Munka1!$A$27:$C$90,3,FALSE)</f>
        <v>#N/A</v>
      </c>
      <c r="J191" s="98"/>
      <c r="K191" s="98"/>
      <c r="L191" s="98"/>
      <c r="M191" s="114"/>
      <c r="N191" s="121"/>
      <c r="O191" s="483"/>
      <c r="P191" s="484"/>
      <c r="Q191" s="42">
        <f>FŐLAP!$D$9</f>
        <v>0</v>
      </c>
      <c r="R191" s="42">
        <f>FŐLAP!$F$9</f>
        <v>0</v>
      </c>
      <c r="S191" s="13" t="e">
        <f t="shared" si="2"/>
        <v>#N/A</v>
      </c>
      <c r="T191" s="398" t="s">
        <v>3425</v>
      </c>
      <c r="U191" s="398" t="s">
        <v>3426</v>
      </c>
      <c r="V191" s="398" t="s">
        <v>3427</v>
      </c>
    </row>
    <row r="192" spans="1:22" ht="50.1" hidden="1" customHeight="1" x14ac:dyDescent="0.25">
      <c r="A192" s="60" t="s">
        <v>199</v>
      </c>
      <c r="B192" s="87"/>
      <c r="C192" s="98"/>
      <c r="D192" s="102"/>
      <c r="E192" s="98"/>
      <c r="F192" s="134"/>
      <c r="G192" s="134"/>
      <c r="H192" s="359" t="e">
        <f>VLOOKUP(G192,Munka1!$A$27:$B$90,2,FALSE)</f>
        <v>#N/A</v>
      </c>
      <c r="I192" s="466" t="e">
        <f>VLOOKUP(G192,Munka1!$A$27:$C$90,3,FALSE)</f>
        <v>#N/A</v>
      </c>
      <c r="J192" s="98"/>
      <c r="K192" s="98"/>
      <c r="L192" s="98"/>
      <c r="M192" s="114"/>
      <c r="N192" s="121"/>
      <c r="O192" s="483"/>
      <c r="P192" s="484"/>
      <c r="Q192" s="42">
        <f>FŐLAP!$D$9</f>
        <v>0</v>
      </c>
      <c r="R192" s="42">
        <f>FŐLAP!$F$9</f>
        <v>0</v>
      </c>
      <c r="S192" s="13" t="e">
        <f t="shared" si="2"/>
        <v>#N/A</v>
      </c>
      <c r="T192" s="398" t="s">
        <v>3425</v>
      </c>
      <c r="U192" s="398" t="s">
        <v>3426</v>
      </c>
      <c r="V192" s="398" t="s">
        <v>3427</v>
      </c>
    </row>
    <row r="193" spans="1:22" ht="50.1" hidden="1" customHeight="1" x14ac:dyDescent="0.25">
      <c r="A193" s="60" t="s">
        <v>200</v>
      </c>
      <c r="B193" s="87"/>
      <c r="C193" s="98"/>
      <c r="D193" s="102"/>
      <c r="E193" s="98"/>
      <c r="F193" s="134"/>
      <c r="G193" s="134"/>
      <c r="H193" s="359" t="e">
        <f>VLOOKUP(G193,Munka1!$A$27:$B$90,2,FALSE)</f>
        <v>#N/A</v>
      </c>
      <c r="I193" s="466" t="e">
        <f>VLOOKUP(G193,Munka1!$A$27:$C$90,3,FALSE)</f>
        <v>#N/A</v>
      </c>
      <c r="J193" s="98"/>
      <c r="K193" s="98"/>
      <c r="L193" s="98"/>
      <c r="M193" s="114"/>
      <c r="N193" s="121"/>
      <c r="O193" s="483"/>
      <c r="P193" s="484"/>
      <c r="Q193" s="42">
        <f>FŐLAP!$D$9</f>
        <v>0</v>
      </c>
      <c r="R193" s="42">
        <f>FŐLAP!$F$9</f>
        <v>0</v>
      </c>
      <c r="S193" s="13" t="e">
        <f t="shared" si="2"/>
        <v>#N/A</v>
      </c>
      <c r="T193" s="398" t="s">
        <v>3425</v>
      </c>
      <c r="U193" s="398" t="s">
        <v>3426</v>
      </c>
      <c r="V193" s="398" t="s">
        <v>3427</v>
      </c>
    </row>
    <row r="194" spans="1:22" ht="50.1" hidden="1" customHeight="1" x14ac:dyDescent="0.25">
      <c r="A194" s="60" t="s">
        <v>201</v>
      </c>
      <c r="B194" s="87"/>
      <c r="C194" s="98"/>
      <c r="D194" s="102"/>
      <c r="E194" s="98"/>
      <c r="F194" s="134"/>
      <c r="G194" s="134"/>
      <c r="H194" s="359" t="e">
        <f>VLOOKUP(G194,Munka1!$A$27:$B$90,2,FALSE)</f>
        <v>#N/A</v>
      </c>
      <c r="I194" s="466" t="e">
        <f>VLOOKUP(G194,Munka1!$A$27:$C$90,3,FALSE)</f>
        <v>#N/A</v>
      </c>
      <c r="J194" s="98"/>
      <c r="K194" s="98"/>
      <c r="L194" s="98"/>
      <c r="M194" s="114"/>
      <c r="N194" s="121"/>
      <c r="O194" s="483"/>
      <c r="P194" s="484"/>
      <c r="Q194" s="42">
        <f>FŐLAP!$D$9</f>
        <v>0</v>
      </c>
      <c r="R194" s="42">
        <f>FŐLAP!$F$9</f>
        <v>0</v>
      </c>
      <c r="S194" s="13" t="e">
        <f t="shared" si="2"/>
        <v>#N/A</v>
      </c>
      <c r="T194" s="398" t="s">
        <v>3425</v>
      </c>
      <c r="U194" s="398" t="s">
        <v>3426</v>
      </c>
      <c r="V194" s="398" t="s">
        <v>3427</v>
      </c>
    </row>
    <row r="195" spans="1:22" ht="50.1" hidden="1" customHeight="1" x14ac:dyDescent="0.25">
      <c r="A195" s="60" t="s">
        <v>202</v>
      </c>
      <c r="B195" s="87"/>
      <c r="C195" s="98"/>
      <c r="D195" s="102"/>
      <c r="E195" s="98"/>
      <c r="F195" s="134"/>
      <c r="G195" s="134"/>
      <c r="H195" s="359" t="e">
        <f>VLOOKUP(G195,Munka1!$A$27:$B$90,2,FALSE)</f>
        <v>#N/A</v>
      </c>
      <c r="I195" s="466" t="e">
        <f>VLOOKUP(G195,Munka1!$A$27:$C$90,3,FALSE)</f>
        <v>#N/A</v>
      </c>
      <c r="J195" s="98"/>
      <c r="K195" s="98"/>
      <c r="L195" s="98"/>
      <c r="M195" s="114"/>
      <c r="N195" s="121"/>
      <c r="O195" s="483"/>
      <c r="P195" s="484"/>
      <c r="Q195" s="42">
        <f>FŐLAP!$D$9</f>
        <v>0</v>
      </c>
      <c r="R195" s="42">
        <f>FŐLAP!$F$9</f>
        <v>0</v>
      </c>
      <c r="S195" s="13" t="e">
        <f t="shared" si="2"/>
        <v>#N/A</v>
      </c>
      <c r="T195" s="398" t="s">
        <v>3425</v>
      </c>
      <c r="U195" s="398" t="s">
        <v>3426</v>
      </c>
      <c r="V195" s="398" t="s">
        <v>3427</v>
      </c>
    </row>
    <row r="196" spans="1:22" ht="50.1" hidden="1" customHeight="1" x14ac:dyDescent="0.25">
      <c r="A196" s="60" t="s">
        <v>203</v>
      </c>
      <c r="B196" s="87"/>
      <c r="C196" s="98"/>
      <c r="D196" s="102"/>
      <c r="E196" s="98"/>
      <c r="F196" s="134"/>
      <c r="G196" s="134"/>
      <c r="H196" s="359" t="e">
        <f>VLOOKUP(G196,Munka1!$A$27:$B$90,2,FALSE)</f>
        <v>#N/A</v>
      </c>
      <c r="I196" s="466" t="e">
        <f>VLOOKUP(G196,Munka1!$A$27:$C$90,3,FALSE)</f>
        <v>#N/A</v>
      </c>
      <c r="J196" s="98"/>
      <c r="K196" s="98"/>
      <c r="L196" s="98"/>
      <c r="M196" s="114"/>
      <c r="N196" s="121"/>
      <c r="O196" s="483"/>
      <c r="P196" s="484"/>
      <c r="Q196" s="42">
        <f>FŐLAP!$D$9</f>
        <v>0</v>
      </c>
      <c r="R196" s="42">
        <f>FŐLAP!$F$9</f>
        <v>0</v>
      </c>
      <c r="S196" s="13" t="e">
        <f t="shared" si="2"/>
        <v>#N/A</v>
      </c>
      <c r="T196" s="398" t="s">
        <v>3425</v>
      </c>
      <c r="U196" s="398" t="s">
        <v>3426</v>
      </c>
      <c r="V196" s="398" t="s">
        <v>3427</v>
      </c>
    </row>
    <row r="197" spans="1:22" ht="50.1" hidden="1" customHeight="1" x14ac:dyDescent="0.25">
      <c r="A197" s="60" t="s">
        <v>204</v>
      </c>
      <c r="B197" s="87"/>
      <c r="C197" s="98"/>
      <c r="D197" s="102"/>
      <c r="E197" s="98"/>
      <c r="F197" s="134"/>
      <c r="G197" s="134"/>
      <c r="H197" s="359" t="e">
        <f>VLOOKUP(G197,Munka1!$A$27:$B$90,2,FALSE)</f>
        <v>#N/A</v>
      </c>
      <c r="I197" s="466" t="e">
        <f>VLOOKUP(G197,Munka1!$A$27:$C$90,3,FALSE)</f>
        <v>#N/A</v>
      </c>
      <c r="J197" s="98"/>
      <c r="K197" s="98"/>
      <c r="L197" s="98"/>
      <c r="M197" s="114"/>
      <c r="N197" s="121"/>
      <c r="O197" s="483"/>
      <c r="P197" s="484"/>
      <c r="Q197" s="42">
        <f>FŐLAP!$D$9</f>
        <v>0</v>
      </c>
      <c r="R197" s="42">
        <f>FŐLAP!$F$9</f>
        <v>0</v>
      </c>
      <c r="S197" s="13" t="e">
        <f t="shared" si="2"/>
        <v>#N/A</v>
      </c>
      <c r="T197" s="398" t="s">
        <v>3425</v>
      </c>
      <c r="U197" s="398" t="s">
        <v>3426</v>
      </c>
      <c r="V197" s="398" t="s">
        <v>3427</v>
      </c>
    </row>
    <row r="198" spans="1:22" ht="50.1" hidden="1" customHeight="1" x14ac:dyDescent="0.25">
      <c r="A198" s="60" t="s">
        <v>205</v>
      </c>
      <c r="B198" s="87"/>
      <c r="C198" s="98"/>
      <c r="D198" s="102"/>
      <c r="E198" s="98"/>
      <c r="F198" s="134"/>
      <c r="G198" s="134"/>
      <c r="H198" s="359" t="e">
        <f>VLOOKUP(G198,Munka1!$A$27:$B$90,2,FALSE)</f>
        <v>#N/A</v>
      </c>
      <c r="I198" s="466" t="e">
        <f>VLOOKUP(G198,Munka1!$A$27:$C$90,3,FALSE)</f>
        <v>#N/A</v>
      </c>
      <c r="J198" s="98"/>
      <c r="K198" s="98"/>
      <c r="L198" s="98"/>
      <c r="M198" s="114"/>
      <c r="N198" s="121"/>
      <c r="O198" s="483"/>
      <c r="P198" s="484"/>
      <c r="Q198" s="42">
        <f>FŐLAP!$D$9</f>
        <v>0</v>
      </c>
      <c r="R198" s="42">
        <f>FŐLAP!$F$9</f>
        <v>0</v>
      </c>
      <c r="S198" s="13" t="e">
        <f t="shared" si="2"/>
        <v>#N/A</v>
      </c>
      <c r="T198" s="398" t="s">
        <v>3425</v>
      </c>
      <c r="U198" s="398" t="s">
        <v>3426</v>
      </c>
      <c r="V198" s="398" t="s">
        <v>3427</v>
      </c>
    </row>
    <row r="199" spans="1:22" ht="50.1" hidden="1" customHeight="1" x14ac:dyDescent="0.25">
      <c r="A199" s="60" t="s">
        <v>206</v>
      </c>
      <c r="B199" s="87"/>
      <c r="C199" s="98"/>
      <c r="D199" s="102"/>
      <c r="E199" s="98"/>
      <c r="F199" s="134"/>
      <c r="G199" s="134"/>
      <c r="H199" s="359" t="e">
        <f>VLOOKUP(G199,Munka1!$A$27:$B$90,2,FALSE)</f>
        <v>#N/A</v>
      </c>
      <c r="I199" s="466" t="e">
        <f>VLOOKUP(G199,Munka1!$A$27:$C$90,3,FALSE)</f>
        <v>#N/A</v>
      </c>
      <c r="J199" s="98"/>
      <c r="K199" s="98"/>
      <c r="L199" s="98"/>
      <c r="M199" s="114"/>
      <c r="N199" s="121"/>
      <c r="O199" s="483"/>
      <c r="P199" s="484"/>
      <c r="Q199" s="42">
        <f>FŐLAP!$D$9</f>
        <v>0</v>
      </c>
      <c r="R199" s="42">
        <f>FŐLAP!$F$9</f>
        <v>0</v>
      </c>
      <c r="S199" s="13" t="e">
        <f t="shared" si="2"/>
        <v>#N/A</v>
      </c>
      <c r="T199" s="398" t="s">
        <v>3425</v>
      </c>
      <c r="U199" s="398" t="s">
        <v>3426</v>
      </c>
      <c r="V199" s="398" t="s">
        <v>3427</v>
      </c>
    </row>
    <row r="200" spans="1:22" ht="50.1" hidden="1" customHeight="1" x14ac:dyDescent="0.25">
      <c r="A200" s="60" t="s">
        <v>207</v>
      </c>
      <c r="B200" s="87"/>
      <c r="C200" s="98"/>
      <c r="D200" s="102"/>
      <c r="E200" s="98"/>
      <c r="F200" s="134"/>
      <c r="G200" s="134"/>
      <c r="H200" s="359" t="e">
        <f>VLOOKUP(G200,Munka1!$A$27:$B$90,2,FALSE)</f>
        <v>#N/A</v>
      </c>
      <c r="I200" s="466" t="e">
        <f>VLOOKUP(G200,Munka1!$A$27:$C$90,3,FALSE)</f>
        <v>#N/A</v>
      </c>
      <c r="J200" s="98"/>
      <c r="K200" s="98"/>
      <c r="L200" s="98"/>
      <c r="M200" s="114"/>
      <c r="N200" s="121"/>
      <c r="O200" s="483"/>
      <c r="P200" s="484"/>
      <c r="Q200" s="42">
        <f>FŐLAP!$D$9</f>
        <v>0</v>
      </c>
      <c r="R200" s="42">
        <f>FŐLAP!$F$9</f>
        <v>0</v>
      </c>
      <c r="S200" s="13" t="e">
        <f t="shared" si="2"/>
        <v>#N/A</v>
      </c>
      <c r="T200" s="398" t="s">
        <v>3425</v>
      </c>
      <c r="U200" s="398" t="s">
        <v>3426</v>
      </c>
      <c r="V200" s="398" t="s">
        <v>3427</v>
      </c>
    </row>
    <row r="201" spans="1:22" ht="50.1" hidden="1" customHeight="1" x14ac:dyDescent="0.25">
      <c r="A201" s="60" t="s">
        <v>208</v>
      </c>
      <c r="B201" s="87"/>
      <c r="C201" s="98"/>
      <c r="D201" s="102"/>
      <c r="E201" s="98"/>
      <c r="F201" s="134"/>
      <c r="G201" s="134"/>
      <c r="H201" s="359" t="e">
        <f>VLOOKUP(G201,Munka1!$A$27:$B$90,2,FALSE)</f>
        <v>#N/A</v>
      </c>
      <c r="I201" s="466" t="e">
        <f>VLOOKUP(G201,Munka1!$A$27:$C$90,3,FALSE)</f>
        <v>#N/A</v>
      </c>
      <c r="J201" s="98"/>
      <c r="K201" s="98"/>
      <c r="L201" s="98"/>
      <c r="M201" s="114"/>
      <c r="N201" s="121"/>
      <c r="O201" s="483"/>
      <c r="P201" s="484"/>
      <c r="Q201" s="42">
        <f>FŐLAP!$D$9</f>
        <v>0</v>
      </c>
      <c r="R201" s="42">
        <f>FŐLAP!$F$9</f>
        <v>0</v>
      </c>
      <c r="S201" s="13" t="e">
        <f t="shared" si="2"/>
        <v>#N/A</v>
      </c>
      <c r="T201" s="398" t="s">
        <v>3425</v>
      </c>
      <c r="U201" s="398" t="s">
        <v>3426</v>
      </c>
      <c r="V201" s="398" t="s">
        <v>3427</v>
      </c>
    </row>
    <row r="202" spans="1:22" ht="50.1" hidden="1" customHeight="1" x14ac:dyDescent="0.25">
      <c r="A202" s="60" t="s">
        <v>209</v>
      </c>
      <c r="B202" s="87"/>
      <c r="C202" s="98"/>
      <c r="D202" s="102"/>
      <c r="E202" s="98"/>
      <c r="F202" s="134"/>
      <c r="G202" s="134"/>
      <c r="H202" s="359" t="e">
        <f>VLOOKUP(G202,Munka1!$A$27:$B$90,2,FALSE)</f>
        <v>#N/A</v>
      </c>
      <c r="I202" s="466" t="e">
        <f>VLOOKUP(G202,Munka1!$A$27:$C$90,3,FALSE)</f>
        <v>#N/A</v>
      </c>
      <c r="J202" s="98"/>
      <c r="K202" s="98"/>
      <c r="L202" s="98"/>
      <c r="M202" s="114"/>
      <c r="N202" s="121"/>
      <c r="O202" s="483"/>
      <c r="P202" s="484"/>
      <c r="Q202" s="42">
        <f>FŐLAP!$D$9</f>
        <v>0</v>
      </c>
      <c r="R202" s="42">
        <f>FŐLAP!$F$9</f>
        <v>0</v>
      </c>
      <c r="S202" s="13" t="e">
        <f t="shared" si="2"/>
        <v>#N/A</v>
      </c>
      <c r="T202" s="398" t="s">
        <v>3425</v>
      </c>
      <c r="U202" s="398" t="s">
        <v>3426</v>
      </c>
      <c r="V202" s="398" t="s">
        <v>3427</v>
      </c>
    </row>
    <row r="203" spans="1:22" ht="50.1" hidden="1" customHeight="1" x14ac:dyDescent="0.25">
      <c r="A203" s="60" t="s">
        <v>210</v>
      </c>
      <c r="B203" s="87"/>
      <c r="C203" s="98"/>
      <c r="D203" s="102"/>
      <c r="E203" s="98"/>
      <c r="F203" s="134"/>
      <c r="G203" s="134"/>
      <c r="H203" s="359" t="e">
        <f>VLOOKUP(G203,Munka1!$A$27:$B$90,2,FALSE)</f>
        <v>#N/A</v>
      </c>
      <c r="I203" s="466" t="e">
        <f>VLOOKUP(G203,Munka1!$A$27:$C$90,3,FALSE)</f>
        <v>#N/A</v>
      </c>
      <c r="J203" s="98"/>
      <c r="K203" s="98"/>
      <c r="L203" s="98"/>
      <c r="M203" s="114"/>
      <c r="N203" s="121"/>
      <c r="O203" s="483"/>
      <c r="P203" s="484"/>
      <c r="Q203" s="42">
        <f>FŐLAP!$D$9</f>
        <v>0</v>
      </c>
      <c r="R203" s="42">
        <f>FŐLAP!$F$9</f>
        <v>0</v>
      </c>
      <c r="S203" s="13" t="e">
        <f t="shared" si="2"/>
        <v>#N/A</v>
      </c>
      <c r="T203" s="398" t="s">
        <v>3425</v>
      </c>
      <c r="U203" s="398" t="s">
        <v>3426</v>
      </c>
      <c r="V203" s="398" t="s">
        <v>3427</v>
      </c>
    </row>
    <row r="204" spans="1:22" ht="50.1" hidden="1" customHeight="1" x14ac:dyDescent="0.25">
      <c r="A204" s="60" t="s">
        <v>211</v>
      </c>
      <c r="B204" s="87"/>
      <c r="C204" s="98"/>
      <c r="D204" s="102"/>
      <c r="E204" s="98"/>
      <c r="F204" s="134"/>
      <c r="G204" s="134"/>
      <c r="H204" s="359" t="e">
        <f>VLOOKUP(G204,Munka1!$A$27:$B$90,2,FALSE)</f>
        <v>#N/A</v>
      </c>
      <c r="I204" s="466" t="e">
        <f>VLOOKUP(G204,Munka1!$A$27:$C$90,3,FALSE)</f>
        <v>#N/A</v>
      </c>
      <c r="J204" s="98"/>
      <c r="K204" s="98"/>
      <c r="L204" s="98"/>
      <c r="M204" s="114"/>
      <c r="N204" s="121"/>
      <c r="O204" s="483"/>
      <c r="P204" s="484"/>
      <c r="Q204" s="42">
        <f>FŐLAP!$D$9</f>
        <v>0</v>
      </c>
      <c r="R204" s="42">
        <f>FŐLAP!$F$9</f>
        <v>0</v>
      </c>
      <c r="S204" s="13" t="e">
        <f t="shared" si="2"/>
        <v>#N/A</v>
      </c>
      <c r="T204" s="398" t="s">
        <v>3425</v>
      </c>
      <c r="U204" s="398" t="s">
        <v>3426</v>
      </c>
      <c r="V204" s="398" t="s">
        <v>3427</v>
      </c>
    </row>
    <row r="205" spans="1:22" ht="50.1" hidden="1" customHeight="1" x14ac:dyDescent="0.25">
      <c r="A205" s="60" t="s">
        <v>212</v>
      </c>
      <c r="B205" s="87"/>
      <c r="C205" s="98"/>
      <c r="D205" s="102"/>
      <c r="E205" s="98"/>
      <c r="F205" s="134"/>
      <c r="G205" s="134"/>
      <c r="H205" s="359" t="e">
        <f>VLOOKUP(G205,Munka1!$A$27:$B$90,2,FALSE)</f>
        <v>#N/A</v>
      </c>
      <c r="I205" s="466" t="e">
        <f>VLOOKUP(G205,Munka1!$A$27:$C$90,3,FALSE)</f>
        <v>#N/A</v>
      </c>
      <c r="J205" s="98"/>
      <c r="K205" s="98"/>
      <c r="L205" s="98"/>
      <c r="M205" s="114"/>
      <c r="N205" s="121"/>
      <c r="O205" s="483"/>
      <c r="P205" s="484"/>
      <c r="Q205" s="42">
        <f>FŐLAP!$D$9</f>
        <v>0</v>
      </c>
      <c r="R205" s="42">
        <f>FŐLAP!$F$9</f>
        <v>0</v>
      </c>
      <c r="S205" s="13" t="e">
        <f t="shared" ref="S205:S268" si="3">H205</f>
        <v>#N/A</v>
      </c>
      <c r="T205" s="398" t="s">
        <v>3425</v>
      </c>
      <c r="U205" s="398" t="s">
        <v>3426</v>
      </c>
      <c r="V205" s="398" t="s">
        <v>3427</v>
      </c>
    </row>
    <row r="206" spans="1:22" ht="50.1" hidden="1" customHeight="1" x14ac:dyDescent="0.25">
      <c r="A206" s="60" t="s">
        <v>213</v>
      </c>
      <c r="B206" s="87"/>
      <c r="C206" s="98"/>
      <c r="D206" s="102"/>
      <c r="E206" s="98"/>
      <c r="F206" s="134"/>
      <c r="G206" s="134"/>
      <c r="H206" s="359" t="e">
        <f>VLOOKUP(G206,Munka1!$A$27:$B$90,2,FALSE)</f>
        <v>#N/A</v>
      </c>
      <c r="I206" s="466" t="e">
        <f>VLOOKUP(G206,Munka1!$A$27:$C$90,3,FALSE)</f>
        <v>#N/A</v>
      </c>
      <c r="J206" s="98"/>
      <c r="K206" s="98"/>
      <c r="L206" s="98"/>
      <c r="M206" s="114"/>
      <c r="N206" s="121"/>
      <c r="O206" s="483"/>
      <c r="P206" s="484"/>
      <c r="Q206" s="42">
        <f>FŐLAP!$D$9</f>
        <v>0</v>
      </c>
      <c r="R206" s="42">
        <f>FŐLAP!$F$9</f>
        <v>0</v>
      </c>
      <c r="S206" s="13" t="e">
        <f t="shared" si="3"/>
        <v>#N/A</v>
      </c>
      <c r="T206" s="398" t="s">
        <v>3425</v>
      </c>
      <c r="U206" s="398" t="s">
        <v>3426</v>
      </c>
      <c r="V206" s="398" t="s">
        <v>3427</v>
      </c>
    </row>
    <row r="207" spans="1:22" ht="50.1" hidden="1" customHeight="1" x14ac:dyDescent="0.25">
      <c r="A207" s="60" t="s">
        <v>214</v>
      </c>
      <c r="B207" s="87"/>
      <c r="C207" s="98"/>
      <c r="D207" s="102"/>
      <c r="E207" s="98"/>
      <c r="F207" s="134"/>
      <c r="G207" s="134"/>
      <c r="H207" s="359" t="e">
        <f>VLOOKUP(G207,Munka1!$A$27:$B$90,2,FALSE)</f>
        <v>#N/A</v>
      </c>
      <c r="I207" s="466" t="e">
        <f>VLOOKUP(G207,Munka1!$A$27:$C$90,3,FALSE)</f>
        <v>#N/A</v>
      </c>
      <c r="J207" s="98"/>
      <c r="K207" s="98"/>
      <c r="L207" s="98"/>
      <c r="M207" s="114"/>
      <c r="N207" s="121"/>
      <c r="O207" s="483"/>
      <c r="P207" s="484"/>
      <c r="Q207" s="42">
        <f>FŐLAP!$D$9</f>
        <v>0</v>
      </c>
      <c r="R207" s="42">
        <f>FŐLAP!$F$9</f>
        <v>0</v>
      </c>
      <c r="S207" s="13" t="e">
        <f t="shared" si="3"/>
        <v>#N/A</v>
      </c>
      <c r="T207" s="398" t="s">
        <v>3425</v>
      </c>
      <c r="U207" s="398" t="s">
        <v>3426</v>
      </c>
      <c r="V207" s="398" t="s">
        <v>3427</v>
      </c>
    </row>
    <row r="208" spans="1:22" ht="50.1" hidden="1" customHeight="1" x14ac:dyDescent="0.25">
      <c r="A208" s="60" t="s">
        <v>215</v>
      </c>
      <c r="B208" s="87"/>
      <c r="C208" s="98"/>
      <c r="D208" s="102"/>
      <c r="E208" s="98"/>
      <c r="F208" s="134"/>
      <c r="G208" s="134"/>
      <c r="H208" s="359" t="e">
        <f>VLOOKUP(G208,Munka1!$A$27:$B$90,2,FALSE)</f>
        <v>#N/A</v>
      </c>
      <c r="I208" s="466" t="e">
        <f>VLOOKUP(G208,Munka1!$A$27:$C$90,3,FALSE)</f>
        <v>#N/A</v>
      </c>
      <c r="J208" s="98"/>
      <c r="K208" s="98"/>
      <c r="L208" s="98"/>
      <c r="M208" s="114"/>
      <c r="N208" s="121"/>
      <c r="O208" s="483"/>
      <c r="P208" s="484"/>
      <c r="Q208" s="42">
        <f>FŐLAP!$D$9</f>
        <v>0</v>
      </c>
      <c r="R208" s="42">
        <f>FŐLAP!$F$9</f>
        <v>0</v>
      </c>
      <c r="S208" s="13" t="e">
        <f t="shared" si="3"/>
        <v>#N/A</v>
      </c>
      <c r="T208" s="398" t="s">
        <v>3425</v>
      </c>
      <c r="U208" s="398" t="s">
        <v>3426</v>
      </c>
      <c r="V208" s="398" t="s">
        <v>3427</v>
      </c>
    </row>
    <row r="209" spans="1:22" ht="50.1" hidden="1" customHeight="1" x14ac:dyDescent="0.25">
      <c r="A209" s="60" t="s">
        <v>216</v>
      </c>
      <c r="B209" s="87"/>
      <c r="C209" s="98"/>
      <c r="D209" s="102"/>
      <c r="E209" s="98"/>
      <c r="F209" s="134"/>
      <c r="G209" s="134"/>
      <c r="H209" s="359" t="e">
        <f>VLOOKUP(G209,Munka1!$A$27:$B$90,2,FALSE)</f>
        <v>#N/A</v>
      </c>
      <c r="I209" s="466" t="e">
        <f>VLOOKUP(G209,Munka1!$A$27:$C$90,3,FALSE)</f>
        <v>#N/A</v>
      </c>
      <c r="J209" s="98"/>
      <c r="K209" s="98"/>
      <c r="L209" s="98"/>
      <c r="M209" s="114"/>
      <c r="N209" s="121"/>
      <c r="O209" s="483"/>
      <c r="P209" s="484"/>
      <c r="Q209" s="42">
        <f>FŐLAP!$D$9</f>
        <v>0</v>
      </c>
      <c r="R209" s="42">
        <f>FŐLAP!$F$9</f>
        <v>0</v>
      </c>
      <c r="S209" s="13" t="e">
        <f t="shared" si="3"/>
        <v>#N/A</v>
      </c>
      <c r="T209" s="398" t="s">
        <v>3425</v>
      </c>
      <c r="U209" s="398" t="s">
        <v>3426</v>
      </c>
      <c r="V209" s="398" t="s">
        <v>3427</v>
      </c>
    </row>
    <row r="210" spans="1:22" ht="50.1" hidden="1" customHeight="1" x14ac:dyDescent="0.25">
      <c r="A210" s="60" t="s">
        <v>217</v>
      </c>
      <c r="B210" s="87"/>
      <c r="C210" s="98"/>
      <c r="D210" s="102"/>
      <c r="E210" s="98"/>
      <c r="F210" s="134"/>
      <c r="G210" s="134"/>
      <c r="H210" s="359" t="e">
        <f>VLOOKUP(G210,Munka1!$A$27:$B$90,2,FALSE)</f>
        <v>#N/A</v>
      </c>
      <c r="I210" s="466" t="e">
        <f>VLOOKUP(G210,Munka1!$A$27:$C$90,3,FALSE)</f>
        <v>#N/A</v>
      </c>
      <c r="J210" s="98"/>
      <c r="K210" s="98"/>
      <c r="L210" s="98"/>
      <c r="M210" s="114"/>
      <c r="N210" s="121"/>
      <c r="O210" s="483"/>
      <c r="P210" s="484"/>
      <c r="Q210" s="42">
        <f>FŐLAP!$D$9</f>
        <v>0</v>
      </c>
      <c r="R210" s="42">
        <f>FŐLAP!$F$9</f>
        <v>0</v>
      </c>
      <c r="S210" s="13" t="e">
        <f t="shared" si="3"/>
        <v>#N/A</v>
      </c>
      <c r="T210" s="398" t="s">
        <v>3425</v>
      </c>
      <c r="U210" s="398" t="s">
        <v>3426</v>
      </c>
      <c r="V210" s="398" t="s">
        <v>3427</v>
      </c>
    </row>
    <row r="211" spans="1:22" ht="50.1" hidden="1" customHeight="1" x14ac:dyDescent="0.25">
      <c r="A211" s="60" t="s">
        <v>218</v>
      </c>
      <c r="B211" s="87"/>
      <c r="C211" s="98"/>
      <c r="D211" s="102"/>
      <c r="E211" s="98"/>
      <c r="F211" s="134"/>
      <c r="G211" s="134"/>
      <c r="H211" s="359" t="e">
        <f>VLOOKUP(G211,Munka1!$A$27:$B$90,2,FALSE)</f>
        <v>#N/A</v>
      </c>
      <c r="I211" s="466" t="e">
        <f>VLOOKUP(G211,Munka1!$A$27:$C$90,3,FALSE)</f>
        <v>#N/A</v>
      </c>
      <c r="J211" s="98"/>
      <c r="K211" s="98"/>
      <c r="L211" s="98"/>
      <c r="M211" s="114"/>
      <c r="N211" s="121"/>
      <c r="O211" s="483"/>
      <c r="P211" s="484"/>
      <c r="Q211" s="42">
        <f>FŐLAP!$D$9</f>
        <v>0</v>
      </c>
      <c r="R211" s="42">
        <f>FŐLAP!$F$9</f>
        <v>0</v>
      </c>
      <c r="S211" s="13" t="e">
        <f t="shared" si="3"/>
        <v>#N/A</v>
      </c>
      <c r="T211" s="398" t="s">
        <v>3425</v>
      </c>
      <c r="U211" s="398" t="s">
        <v>3426</v>
      </c>
      <c r="V211" s="398" t="s">
        <v>3427</v>
      </c>
    </row>
    <row r="212" spans="1:22" ht="50.1" hidden="1" customHeight="1" x14ac:dyDescent="0.25">
      <c r="A212" s="60" t="s">
        <v>219</v>
      </c>
      <c r="B212" s="87"/>
      <c r="C212" s="98"/>
      <c r="D212" s="102"/>
      <c r="E212" s="98"/>
      <c r="F212" s="134"/>
      <c r="G212" s="134"/>
      <c r="H212" s="359" t="e">
        <f>VLOOKUP(G212,Munka1!$A$27:$B$90,2,FALSE)</f>
        <v>#N/A</v>
      </c>
      <c r="I212" s="466" t="e">
        <f>VLOOKUP(G212,Munka1!$A$27:$C$90,3,FALSE)</f>
        <v>#N/A</v>
      </c>
      <c r="J212" s="98"/>
      <c r="K212" s="98"/>
      <c r="L212" s="98"/>
      <c r="M212" s="114"/>
      <c r="N212" s="121"/>
      <c r="O212" s="483"/>
      <c r="P212" s="484"/>
      <c r="Q212" s="42">
        <f>FŐLAP!$D$9</f>
        <v>0</v>
      </c>
      <c r="R212" s="42">
        <f>FŐLAP!$F$9</f>
        <v>0</v>
      </c>
      <c r="S212" s="13" t="e">
        <f t="shared" si="3"/>
        <v>#N/A</v>
      </c>
      <c r="T212" s="398" t="s">
        <v>3425</v>
      </c>
      <c r="U212" s="398" t="s">
        <v>3426</v>
      </c>
      <c r="V212" s="398" t="s">
        <v>3427</v>
      </c>
    </row>
    <row r="213" spans="1:22" ht="50.1" hidden="1" customHeight="1" x14ac:dyDescent="0.25">
      <c r="A213" s="60" t="s">
        <v>220</v>
      </c>
      <c r="B213" s="87"/>
      <c r="C213" s="98"/>
      <c r="D213" s="102"/>
      <c r="E213" s="98"/>
      <c r="F213" s="134"/>
      <c r="G213" s="134"/>
      <c r="H213" s="359" t="e">
        <f>VLOOKUP(G213,Munka1!$A$27:$B$90,2,FALSE)</f>
        <v>#N/A</v>
      </c>
      <c r="I213" s="466" t="e">
        <f>VLOOKUP(G213,Munka1!$A$27:$C$90,3,FALSE)</f>
        <v>#N/A</v>
      </c>
      <c r="J213" s="98"/>
      <c r="K213" s="98"/>
      <c r="L213" s="98"/>
      <c r="M213" s="114"/>
      <c r="N213" s="121"/>
      <c r="O213" s="483"/>
      <c r="P213" s="484"/>
      <c r="Q213" s="42">
        <f>FŐLAP!$D$9</f>
        <v>0</v>
      </c>
      <c r="R213" s="42">
        <f>FŐLAP!$F$9</f>
        <v>0</v>
      </c>
      <c r="S213" s="13" t="e">
        <f t="shared" si="3"/>
        <v>#N/A</v>
      </c>
      <c r="T213" s="398" t="s">
        <v>3425</v>
      </c>
      <c r="U213" s="398" t="s">
        <v>3426</v>
      </c>
      <c r="V213" s="398" t="s">
        <v>3427</v>
      </c>
    </row>
    <row r="214" spans="1:22" ht="50.1" hidden="1" customHeight="1" x14ac:dyDescent="0.25">
      <c r="A214" s="60" t="s">
        <v>221</v>
      </c>
      <c r="B214" s="87"/>
      <c r="C214" s="98"/>
      <c r="D214" s="102"/>
      <c r="E214" s="98"/>
      <c r="F214" s="134"/>
      <c r="G214" s="134"/>
      <c r="H214" s="359" t="e">
        <f>VLOOKUP(G214,Munka1!$A$27:$B$90,2,FALSE)</f>
        <v>#N/A</v>
      </c>
      <c r="I214" s="466" t="e">
        <f>VLOOKUP(G214,Munka1!$A$27:$C$90,3,FALSE)</f>
        <v>#N/A</v>
      </c>
      <c r="J214" s="98"/>
      <c r="K214" s="98"/>
      <c r="L214" s="98"/>
      <c r="M214" s="114"/>
      <c r="N214" s="121"/>
      <c r="O214" s="483"/>
      <c r="P214" s="484"/>
      <c r="Q214" s="42">
        <f>FŐLAP!$D$9</f>
        <v>0</v>
      </c>
      <c r="R214" s="42">
        <f>FŐLAP!$F$9</f>
        <v>0</v>
      </c>
      <c r="S214" s="13" t="e">
        <f t="shared" si="3"/>
        <v>#N/A</v>
      </c>
      <c r="T214" s="398" t="s">
        <v>3425</v>
      </c>
      <c r="U214" s="398" t="s">
        <v>3426</v>
      </c>
      <c r="V214" s="398" t="s">
        <v>3427</v>
      </c>
    </row>
    <row r="215" spans="1:22" ht="50.1" hidden="1" customHeight="1" x14ac:dyDescent="0.25">
      <c r="A215" s="60" t="s">
        <v>222</v>
      </c>
      <c r="B215" s="87"/>
      <c r="C215" s="98"/>
      <c r="D215" s="102"/>
      <c r="E215" s="98"/>
      <c r="F215" s="134"/>
      <c r="G215" s="134"/>
      <c r="H215" s="359" t="e">
        <f>VLOOKUP(G215,Munka1!$A$27:$B$90,2,FALSE)</f>
        <v>#N/A</v>
      </c>
      <c r="I215" s="466" t="e">
        <f>VLOOKUP(G215,Munka1!$A$27:$C$90,3,FALSE)</f>
        <v>#N/A</v>
      </c>
      <c r="J215" s="98"/>
      <c r="K215" s="98"/>
      <c r="L215" s="98"/>
      <c r="M215" s="114"/>
      <c r="N215" s="121"/>
      <c r="O215" s="483"/>
      <c r="P215" s="484"/>
      <c r="Q215" s="42">
        <f>FŐLAP!$D$9</f>
        <v>0</v>
      </c>
      <c r="R215" s="42">
        <f>FŐLAP!$F$9</f>
        <v>0</v>
      </c>
      <c r="S215" s="13" t="e">
        <f t="shared" si="3"/>
        <v>#N/A</v>
      </c>
      <c r="T215" s="398" t="s">
        <v>3425</v>
      </c>
      <c r="U215" s="398" t="s">
        <v>3426</v>
      </c>
      <c r="V215" s="398" t="s">
        <v>3427</v>
      </c>
    </row>
    <row r="216" spans="1:22" ht="50.1" hidden="1" customHeight="1" x14ac:dyDescent="0.25">
      <c r="A216" s="60" t="s">
        <v>223</v>
      </c>
      <c r="B216" s="87"/>
      <c r="C216" s="98"/>
      <c r="D216" s="102"/>
      <c r="E216" s="98"/>
      <c r="F216" s="134"/>
      <c r="G216" s="134"/>
      <c r="H216" s="359" t="e">
        <f>VLOOKUP(G216,Munka1!$A$27:$B$90,2,FALSE)</f>
        <v>#N/A</v>
      </c>
      <c r="I216" s="466" t="e">
        <f>VLOOKUP(G216,Munka1!$A$27:$C$90,3,FALSE)</f>
        <v>#N/A</v>
      </c>
      <c r="J216" s="98"/>
      <c r="K216" s="98"/>
      <c r="L216" s="98"/>
      <c r="M216" s="114"/>
      <c r="N216" s="121"/>
      <c r="O216" s="483"/>
      <c r="P216" s="484"/>
      <c r="Q216" s="42">
        <f>FŐLAP!$D$9</f>
        <v>0</v>
      </c>
      <c r="R216" s="42">
        <f>FŐLAP!$F$9</f>
        <v>0</v>
      </c>
      <c r="S216" s="13" t="e">
        <f t="shared" si="3"/>
        <v>#N/A</v>
      </c>
      <c r="T216" s="398" t="s">
        <v>3425</v>
      </c>
      <c r="U216" s="398" t="s">
        <v>3426</v>
      </c>
      <c r="V216" s="398" t="s">
        <v>3427</v>
      </c>
    </row>
    <row r="217" spans="1:22" ht="50.1" hidden="1" customHeight="1" x14ac:dyDescent="0.25">
      <c r="A217" s="60" t="s">
        <v>224</v>
      </c>
      <c r="B217" s="87"/>
      <c r="C217" s="98"/>
      <c r="D217" s="102"/>
      <c r="E217" s="98"/>
      <c r="F217" s="134"/>
      <c r="G217" s="134"/>
      <c r="H217" s="359" t="e">
        <f>VLOOKUP(G217,Munka1!$A$27:$B$90,2,FALSE)</f>
        <v>#N/A</v>
      </c>
      <c r="I217" s="466" t="e">
        <f>VLOOKUP(G217,Munka1!$A$27:$C$90,3,FALSE)</f>
        <v>#N/A</v>
      </c>
      <c r="J217" s="98"/>
      <c r="K217" s="98"/>
      <c r="L217" s="98"/>
      <c r="M217" s="114"/>
      <c r="N217" s="121"/>
      <c r="O217" s="483"/>
      <c r="P217" s="484"/>
      <c r="Q217" s="42">
        <f>FŐLAP!$D$9</f>
        <v>0</v>
      </c>
      <c r="R217" s="42">
        <f>FŐLAP!$F$9</f>
        <v>0</v>
      </c>
      <c r="S217" s="13" t="e">
        <f t="shared" si="3"/>
        <v>#N/A</v>
      </c>
      <c r="T217" s="398" t="s">
        <v>3425</v>
      </c>
      <c r="U217" s="398" t="s">
        <v>3426</v>
      </c>
      <c r="V217" s="398" t="s">
        <v>3427</v>
      </c>
    </row>
    <row r="218" spans="1:22" ht="50.1" hidden="1" customHeight="1" x14ac:dyDescent="0.25">
      <c r="A218" s="60" t="s">
        <v>225</v>
      </c>
      <c r="B218" s="87"/>
      <c r="C218" s="98"/>
      <c r="D218" s="102"/>
      <c r="E218" s="98"/>
      <c r="F218" s="134"/>
      <c r="G218" s="134"/>
      <c r="H218" s="359" t="e">
        <f>VLOOKUP(G218,Munka1!$A$27:$B$90,2,FALSE)</f>
        <v>#N/A</v>
      </c>
      <c r="I218" s="466" t="e">
        <f>VLOOKUP(G218,Munka1!$A$27:$C$90,3,FALSE)</f>
        <v>#N/A</v>
      </c>
      <c r="J218" s="98"/>
      <c r="K218" s="98"/>
      <c r="L218" s="98"/>
      <c r="M218" s="114"/>
      <c r="N218" s="121"/>
      <c r="O218" s="483"/>
      <c r="P218" s="484"/>
      <c r="Q218" s="42">
        <f>FŐLAP!$D$9</f>
        <v>0</v>
      </c>
      <c r="R218" s="42">
        <f>FŐLAP!$F$9</f>
        <v>0</v>
      </c>
      <c r="S218" s="13" t="e">
        <f t="shared" si="3"/>
        <v>#N/A</v>
      </c>
      <c r="T218" s="398" t="s">
        <v>3425</v>
      </c>
      <c r="U218" s="398" t="s">
        <v>3426</v>
      </c>
      <c r="V218" s="398" t="s">
        <v>3427</v>
      </c>
    </row>
    <row r="219" spans="1:22" ht="50.1" hidden="1" customHeight="1" x14ac:dyDescent="0.25">
      <c r="A219" s="60" t="s">
        <v>226</v>
      </c>
      <c r="B219" s="87"/>
      <c r="C219" s="98"/>
      <c r="D219" s="102"/>
      <c r="E219" s="98"/>
      <c r="F219" s="134"/>
      <c r="G219" s="134"/>
      <c r="H219" s="359" t="e">
        <f>VLOOKUP(G219,Munka1!$A$27:$B$90,2,FALSE)</f>
        <v>#N/A</v>
      </c>
      <c r="I219" s="466" t="e">
        <f>VLOOKUP(G219,Munka1!$A$27:$C$90,3,FALSE)</f>
        <v>#N/A</v>
      </c>
      <c r="J219" s="98"/>
      <c r="K219" s="98"/>
      <c r="L219" s="98"/>
      <c r="M219" s="114"/>
      <c r="N219" s="121"/>
      <c r="O219" s="483"/>
      <c r="P219" s="484"/>
      <c r="Q219" s="42">
        <f>FŐLAP!$D$9</f>
        <v>0</v>
      </c>
      <c r="R219" s="42">
        <f>FŐLAP!$F$9</f>
        <v>0</v>
      </c>
      <c r="S219" s="13" t="e">
        <f t="shared" si="3"/>
        <v>#N/A</v>
      </c>
      <c r="T219" s="398" t="s">
        <v>3425</v>
      </c>
      <c r="U219" s="398" t="s">
        <v>3426</v>
      </c>
      <c r="V219" s="398" t="s">
        <v>3427</v>
      </c>
    </row>
    <row r="220" spans="1:22" ht="50.1" hidden="1" customHeight="1" x14ac:dyDescent="0.25">
      <c r="A220" s="60" t="s">
        <v>227</v>
      </c>
      <c r="B220" s="87"/>
      <c r="C220" s="98"/>
      <c r="D220" s="102"/>
      <c r="E220" s="98"/>
      <c r="F220" s="134"/>
      <c r="G220" s="134"/>
      <c r="H220" s="359" t="e">
        <f>VLOOKUP(G220,Munka1!$A$27:$B$90,2,FALSE)</f>
        <v>#N/A</v>
      </c>
      <c r="I220" s="466" t="e">
        <f>VLOOKUP(G220,Munka1!$A$27:$C$90,3,FALSE)</f>
        <v>#N/A</v>
      </c>
      <c r="J220" s="98"/>
      <c r="K220" s="98"/>
      <c r="L220" s="98"/>
      <c r="M220" s="114"/>
      <c r="N220" s="121"/>
      <c r="O220" s="483"/>
      <c r="P220" s="484"/>
      <c r="Q220" s="42">
        <f>FŐLAP!$D$9</f>
        <v>0</v>
      </c>
      <c r="R220" s="42">
        <f>FŐLAP!$F$9</f>
        <v>0</v>
      </c>
      <c r="S220" s="13" t="e">
        <f t="shared" si="3"/>
        <v>#N/A</v>
      </c>
      <c r="T220" s="398" t="s">
        <v>3425</v>
      </c>
      <c r="U220" s="398" t="s">
        <v>3426</v>
      </c>
      <c r="V220" s="398" t="s">
        <v>3427</v>
      </c>
    </row>
    <row r="221" spans="1:22" ht="50.1" hidden="1" customHeight="1" x14ac:dyDescent="0.25">
      <c r="A221" s="60" t="s">
        <v>228</v>
      </c>
      <c r="B221" s="87"/>
      <c r="C221" s="98"/>
      <c r="D221" s="102"/>
      <c r="E221" s="98"/>
      <c r="F221" s="134"/>
      <c r="G221" s="134"/>
      <c r="H221" s="359" t="e">
        <f>VLOOKUP(G221,Munka1!$A$27:$B$90,2,FALSE)</f>
        <v>#N/A</v>
      </c>
      <c r="I221" s="466" t="e">
        <f>VLOOKUP(G221,Munka1!$A$27:$C$90,3,FALSE)</f>
        <v>#N/A</v>
      </c>
      <c r="J221" s="98"/>
      <c r="K221" s="98"/>
      <c r="L221" s="98"/>
      <c r="M221" s="114"/>
      <c r="N221" s="121"/>
      <c r="O221" s="483"/>
      <c r="P221" s="484"/>
      <c r="Q221" s="42">
        <f>FŐLAP!$D$9</f>
        <v>0</v>
      </c>
      <c r="R221" s="42">
        <f>FŐLAP!$F$9</f>
        <v>0</v>
      </c>
      <c r="S221" s="13" t="e">
        <f t="shared" si="3"/>
        <v>#N/A</v>
      </c>
      <c r="T221" s="398" t="s">
        <v>3425</v>
      </c>
      <c r="U221" s="398" t="s">
        <v>3426</v>
      </c>
      <c r="V221" s="398" t="s">
        <v>3427</v>
      </c>
    </row>
    <row r="222" spans="1:22" ht="50.1" hidden="1" customHeight="1" x14ac:dyDescent="0.25">
      <c r="A222" s="60" t="s">
        <v>229</v>
      </c>
      <c r="B222" s="87"/>
      <c r="C222" s="98"/>
      <c r="D222" s="102"/>
      <c r="E222" s="98"/>
      <c r="F222" s="134"/>
      <c r="G222" s="134"/>
      <c r="H222" s="359" t="e">
        <f>VLOOKUP(G222,Munka1!$A$27:$B$90,2,FALSE)</f>
        <v>#N/A</v>
      </c>
      <c r="I222" s="466" t="e">
        <f>VLOOKUP(G222,Munka1!$A$27:$C$90,3,FALSE)</f>
        <v>#N/A</v>
      </c>
      <c r="J222" s="98"/>
      <c r="K222" s="98"/>
      <c r="L222" s="98"/>
      <c r="M222" s="114"/>
      <c r="N222" s="121"/>
      <c r="O222" s="483"/>
      <c r="P222" s="484"/>
      <c r="Q222" s="42">
        <f>FŐLAP!$D$9</f>
        <v>0</v>
      </c>
      <c r="R222" s="42">
        <f>FŐLAP!$F$9</f>
        <v>0</v>
      </c>
      <c r="S222" s="13" t="e">
        <f t="shared" si="3"/>
        <v>#N/A</v>
      </c>
      <c r="T222" s="398" t="s">
        <v>3425</v>
      </c>
      <c r="U222" s="398" t="s">
        <v>3426</v>
      </c>
      <c r="V222" s="398" t="s">
        <v>3427</v>
      </c>
    </row>
    <row r="223" spans="1:22" ht="50.1" hidden="1" customHeight="1" x14ac:dyDescent="0.25">
      <c r="A223" s="60" t="s">
        <v>230</v>
      </c>
      <c r="B223" s="87"/>
      <c r="C223" s="98"/>
      <c r="D223" s="102"/>
      <c r="E223" s="98"/>
      <c r="F223" s="134"/>
      <c r="G223" s="134"/>
      <c r="H223" s="359" t="e">
        <f>VLOOKUP(G223,Munka1!$A$27:$B$90,2,FALSE)</f>
        <v>#N/A</v>
      </c>
      <c r="I223" s="466" t="e">
        <f>VLOOKUP(G223,Munka1!$A$27:$C$90,3,FALSE)</f>
        <v>#N/A</v>
      </c>
      <c r="J223" s="98"/>
      <c r="K223" s="98"/>
      <c r="L223" s="98"/>
      <c r="M223" s="114"/>
      <c r="N223" s="121"/>
      <c r="O223" s="483"/>
      <c r="P223" s="484"/>
      <c r="Q223" s="42">
        <f>FŐLAP!$D$9</f>
        <v>0</v>
      </c>
      <c r="R223" s="42">
        <f>FŐLAP!$F$9</f>
        <v>0</v>
      </c>
      <c r="S223" s="13" t="e">
        <f t="shared" si="3"/>
        <v>#N/A</v>
      </c>
      <c r="T223" s="398" t="s">
        <v>3425</v>
      </c>
      <c r="U223" s="398" t="s">
        <v>3426</v>
      </c>
      <c r="V223" s="398" t="s">
        <v>3427</v>
      </c>
    </row>
    <row r="224" spans="1:22" ht="50.1" hidden="1" customHeight="1" x14ac:dyDescent="0.25">
      <c r="A224" s="60" t="s">
        <v>231</v>
      </c>
      <c r="B224" s="87"/>
      <c r="C224" s="98"/>
      <c r="D224" s="102"/>
      <c r="E224" s="98"/>
      <c r="F224" s="134"/>
      <c r="G224" s="134"/>
      <c r="H224" s="359" t="e">
        <f>VLOOKUP(G224,Munka1!$A$27:$B$90,2,FALSE)</f>
        <v>#N/A</v>
      </c>
      <c r="I224" s="466" t="e">
        <f>VLOOKUP(G224,Munka1!$A$27:$C$90,3,FALSE)</f>
        <v>#N/A</v>
      </c>
      <c r="J224" s="98"/>
      <c r="K224" s="98"/>
      <c r="L224" s="98"/>
      <c r="M224" s="114"/>
      <c r="N224" s="121"/>
      <c r="O224" s="483"/>
      <c r="P224" s="484"/>
      <c r="Q224" s="42">
        <f>FŐLAP!$D$9</f>
        <v>0</v>
      </c>
      <c r="R224" s="42">
        <f>FŐLAP!$F$9</f>
        <v>0</v>
      </c>
      <c r="S224" s="13" t="e">
        <f t="shared" si="3"/>
        <v>#N/A</v>
      </c>
      <c r="T224" s="398" t="s">
        <v>3425</v>
      </c>
      <c r="U224" s="398" t="s">
        <v>3426</v>
      </c>
      <c r="V224" s="398" t="s">
        <v>3427</v>
      </c>
    </row>
    <row r="225" spans="1:22" ht="50.1" hidden="1" customHeight="1" x14ac:dyDescent="0.25">
      <c r="A225" s="60" t="s">
        <v>232</v>
      </c>
      <c r="B225" s="87"/>
      <c r="C225" s="98"/>
      <c r="D225" s="102"/>
      <c r="E225" s="98"/>
      <c r="F225" s="134"/>
      <c r="G225" s="134"/>
      <c r="H225" s="359" t="e">
        <f>VLOOKUP(G225,Munka1!$A$27:$B$90,2,FALSE)</f>
        <v>#N/A</v>
      </c>
      <c r="I225" s="466" t="e">
        <f>VLOOKUP(G225,Munka1!$A$27:$C$90,3,FALSE)</f>
        <v>#N/A</v>
      </c>
      <c r="J225" s="98"/>
      <c r="K225" s="98"/>
      <c r="L225" s="98"/>
      <c r="M225" s="114"/>
      <c r="N225" s="121"/>
      <c r="O225" s="483"/>
      <c r="P225" s="484"/>
      <c r="Q225" s="42">
        <f>FŐLAP!$D$9</f>
        <v>0</v>
      </c>
      <c r="R225" s="42">
        <f>FŐLAP!$F$9</f>
        <v>0</v>
      </c>
      <c r="S225" s="13" t="e">
        <f t="shared" si="3"/>
        <v>#N/A</v>
      </c>
      <c r="T225" s="398" t="s">
        <v>3425</v>
      </c>
      <c r="U225" s="398" t="s">
        <v>3426</v>
      </c>
      <c r="V225" s="398" t="s">
        <v>3427</v>
      </c>
    </row>
    <row r="226" spans="1:22" ht="50.1" hidden="1" customHeight="1" x14ac:dyDescent="0.25">
      <c r="A226" s="60" t="s">
        <v>233</v>
      </c>
      <c r="B226" s="87"/>
      <c r="C226" s="98"/>
      <c r="D226" s="102"/>
      <c r="E226" s="98"/>
      <c r="F226" s="134"/>
      <c r="G226" s="134"/>
      <c r="H226" s="359" t="e">
        <f>VLOOKUP(G226,Munka1!$A$27:$B$90,2,FALSE)</f>
        <v>#N/A</v>
      </c>
      <c r="I226" s="466" t="e">
        <f>VLOOKUP(G226,Munka1!$A$27:$C$90,3,FALSE)</f>
        <v>#N/A</v>
      </c>
      <c r="J226" s="98"/>
      <c r="K226" s="98"/>
      <c r="L226" s="98"/>
      <c r="M226" s="114"/>
      <c r="N226" s="121"/>
      <c r="O226" s="483"/>
      <c r="P226" s="484"/>
      <c r="Q226" s="42">
        <f>FŐLAP!$D$9</f>
        <v>0</v>
      </c>
      <c r="R226" s="42">
        <f>FŐLAP!$F$9</f>
        <v>0</v>
      </c>
      <c r="S226" s="13" t="e">
        <f t="shared" si="3"/>
        <v>#N/A</v>
      </c>
      <c r="T226" s="398" t="s">
        <v>3425</v>
      </c>
      <c r="U226" s="398" t="s">
        <v>3426</v>
      </c>
      <c r="V226" s="398" t="s">
        <v>3427</v>
      </c>
    </row>
    <row r="227" spans="1:22" ht="50.1" hidden="1" customHeight="1" x14ac:dyDescent="0.25">
      <c r="A227" s="60" t="s">
        <v>234</v>
      </c>
      <c r="B227" s="87"/>
      <c r="C227" s="98"/>
      <c r="D227" s="102"/>
      <c r="E227" s="98"/>
      <c r="F227" s="134"/>
      <c r="G227" s="134"/>
      <c r="H227" s="359" t="e">
        <f>VLOOKUP(G227,Munka1!$A$27:$B$90,2,FALSE)</f>
        <v>#N/A</v>
      </c>
      <c r="I227" s="466" t="e">
        <f>VLOOKUP(G227,Munka1!$A$27:$C$90,3,FALSE)</f>
        <v>#N/A</v>
      </c>
      <c r="J227" s="98"/>
      <c r="K227" s="98"/>
      <c r="L227" s="98"/>
      <c r="M227" s="114"/>
      <c r="N227" s="121"/>
      <c r="O227" s="483"/>
      <c r="P227" s="484"/>
      <c r="Q227" s="42">
        <f>FŐLAP!$D$9</f>
        <v>0</v>
      </c>
      <c r="R227" s="42">
        <f>FŐLAP!$F$9</f>
        <v>0</v>
      </c>
      <c r="S227" s="13" t="e">
        <f t="shared" si="3"/>
        <v>#N/A</v>
      </c>
      <c r="T227" s="398" t="s">
        <v>3425</v>
      </c>
      <c r="U227" s="398" t="s">
        <v>3426</v>
      </c>
      <c r="V227" s="398" t="s">
        <v>3427</v>
      </c>
    </row>
    <row r="228" spans="1:22" ht="50.1" hidden="1" customHeight="1" x14ac:dyDescent="0.25">
      <c r="A228" s="60" t="s">
        <v>235</v>
      </c>
      <c r="B228" s="87"/>
      <c r="C228" s="98"/>
      <c r="D228" s="102"/>
      <c r="E228" s="98"/>
      <c r="F228" s="134"/>
      <c r="G228" s="134"/>
      <c r="H228" s="359" t="e">
        <f>VLOOKUP(G228,Munka1!$A$27:$B$90,2,FALSE)</f>
        <v>#N/A</v>
      </c>
      <c r="I228" s="466" t="e">
        <f>VLOOKUP(G228,Munka1!$A$27:$C$90,3,FALSE)</f>
        <v>#N/A</v>
      </c>
      <c r="J228" s="98"/>
      <c r="K228" s="98"/>
      <c r="L228" s="98"/>
      <c r="M228" s="114"/>
      <c r="N228" s="121"/>
      <c r="O228" s="483"/>
      <c r="P228" s="484"/>
      <c r="Q228" s="42">
        <f>FŐLAP!$D$9</f>
        <v>0</v>
      </c>
      <c r="R228" s="42">
        <f>FŐLAP!$F$9</f>
        <v>0</v>
      </c>
      <c r="S228" s="13" t="e">
        <f t="shared" si="3"/>
        <v>#N/A</v>
      </c>
      <c r="T228" s="398" t="s">
        <v>3425</v>
      </c>
      <c r="U228" s="398" t="s">
        <v>3426</v>
      </c>
      <c r="V228" s="398" t="s">
        <v>3427</v>
      </c>
    </row>
    <row r="229" spans="1:22" ht="50.1" hidden="1" customHeight="1" x14ac:dyDescent="0.25">
      <c r="A229" s="60" t="s">
        <v>236</v>
      </c>
      <c r="B229" s="87"/>
      <c r="C229" s="98"/>
      <c r="D229" s="102"/>
      <c r="E229" s="98"/>
      <c r="F229" s="134"/>
      <c r="G229" s="134"/>
      <c r="H229" s="359" t="e">
        <f>VLOOKUP(G229,Munka1!$A$27:$B$90,2,FALSE)</f>
        <v>#N/A</v>
      </c>
      <c r="I229" s="466" t="e">
        <f>VLOOKUP(G229,Munka1!$A$27:$C$90,3,FALSE)</f>
        <v>#N/A</v>
      </c>
      <c r="J229" s="98"/>
      <c r="K229" s="98"/>
      <c r="L229" s="98"/>
      <c r="M229" s="114"/>
      <c r="N229" s="121"/>
      <c r="O229" s="483"/>
      <c r="P229" s="484"/>
      <c r="Q229" s="42">
        <f>FŐLAP!$D$9</f>
        <v>0</v>
      </c>
      <c r="R229" s="42">
        <f>FŐLAP!$F$9</f>
        <v>0</v>
      </c>
      <c r="S229" s="13" t="e">
        <f t="shared" si="3"/>
        <v>#N/A</v>
      </c>
      <c r="T229" s="398" t="s">
        <v>3425</v>
      </c>
      <c r="U229" s="398" t="s">
        <v>3426</v>
      </c>
      <c r="V229" s="398" t="s">
        <v>3427</v>
      </c>
    </row>
    <row r="230" spans="1:22" ht="50.1" hidden="1" customHeight="1" x14ac:dyDescent="0.25">
      <c r="A230" s="60" t="s">
        <v>237</v>
      </c>
      <c r="B230" s="87"/>
      <c r="C230" s="98"/>
      <c r="D230" s="102"/>
      <c r="E230" s="98"/>
      <c r="F230" s="134"/>
      <c r="G230" s="134"/>
      <c r="H230" s="359" t="e">
        <f>VLOOKUP(G230,Munka1!$A$27:$B$90,2,FALSE)</f>
        <v>#N/A</v>
      </c>
      <c r="I230" s="466" t="e">
        <f>VLOOKUP(G230,Munka1!$A$27:$C$90,3,FALSE)</f>
        <v>#N/A</v>
      </c>
      <c r="J230" s="98"/>
      <c r="K230" s="98"/>
      <c r="L230" s="98"/>
      <c r="M230" s="114"/>
      <c r="N230" s="121"/>
      <c r="O230" s="483"/>
      <c r="P230" s="484"/>
      <c r="Q230" s="42">
        <f>FŐLAP!$D$9</f>
        <v>0</v>
      </c>
      <c r="R230" s="42">
        <f>FŐLAP!$F$9</f>
        <v>0</v>
      </c>
      <c r="S230" s="13" t="e">
        <f t="shared" si="3"/>
        <v>#N/A</v>
      </c>
      <c r="T230" s="398" t="s">
        <v>3425</v>
      </c>
      <c r="U230" s="398" t="s">
        <v>3426</v>
      </c>
      <c r="V230" s="398" t="s">
        <v>3427</v>
      </c>
    </row>
    <row r="231" spans="1:22" ht="50.1" hidden="1" customHeight="1" x14ac:dyDescent="0.25">
      <c r="A231" s="60" t="s">
        <v>238</v>
      </c>
      <c r="B231" s="87"/>
      <c r="C231" s="98"/>
      <c r="D231" s="102"/>
      <c r="E231" s="98"/>
      <c r="F231" s="134"/>
      <c r="G231" s="134"/>
      <c r="H231" s="359" t="e">
        <f>VLOOKUP(G231,Munka1!$A$27:$B$90,2,FALSE)</f>
        <v>#N/A</v>
      </c>
      <c r="I231" s="466" t="e">
        <f>VLOOKUP(G231,Munka1!$A$27:$C$90,3,FALSE)</f>
        <v>#N/A</v>
      </c>
      <c r="J231" s="98"/>
      <c r="K231" s="98"/>
      <c r="L231" s="98"/>
      <c r="M231" s="114"/>
      <c r="N231" s="121"/>
      <c r="O231" s="483"/>
      <c r="P231" s="484"/>
      <c r="Q231" s="42">
        <f>FŐLAP!$D$9</f>
        <v>0</v>
      </c>
      <c r="R231" s="42">
        <f>FŐLAP!$F$9</f>
        <v>0</v>
      </c>
      <c r="S231" s="13" t="e">
        <f t="shared" si="3"/>
        <v>#N/A</v>
      </c>
      <c r="T231" s="398" t="s">
        <v>3425</v>
      </c>
      <c r="U231" s="398" t="s">
        <v>3426</v>
      </c>
      <c r="V231" s="398" t="s">
        <v>3427</v>
      </c>
    </row>
    <row r="232" spans="1:22" ht="50.1" hidden="1" customHeight="1" x14ac:dyDescent="0.25">
      <c r="A232" s="60" t="s">
        <v>239</v>
      </c>
      <c r="B232" s="87"/>
      <c r="C232" s="98"/>
      <c r="D232" s="102"/>
      <c r="E232" s="98"/>
      <c r="F232" s="134"/>
      <c r="G232" s="134"/>
      <c r="H232" s="359" t="e">
        <f>VLOOKUP(G232,Munka1!$A$27:$B$90,2,FALSE)</f>
        <v>#N/A</v>
      </c>
      <c r="I232" s="466" t="e">
        <f>VLOOKUP(G232,Munka1!$A$27:$C$90,3,FALSE)</f>
        <v>#N/A</v>
      </c>
      <c r="J232" s="98"/>
      <c r="K232" s="98"/>
      <c r="L232" s="98"/>
      <c r="M232" s="114"/>
      <c r="N232" s="121"/>
      <c r="O232" s="483"/>
      <c r="P232" s="484"/>
      <c r="Q232" s="42">
        <f>FŐLAP!$D$9</f>
        <v>0</v>
      </c>
      <c r="R232" s="42">
        <f>FŐLAP!$F$9</f>
        <v>0</v>
      </c>
      <c r="S232" s="13" t="e">
        <f t="shared" si="3"/>
        <v>#N/A</v>
      </c>
      <c r="T232" s="398" t="s">
        <v>3425</v>
      </c>
      <c r="U232" s="398" t="s">
        <v>3426</v>
      </c>
      <c r="V232" s="398" t="s">
        <v>3427</v>
      </c>
    </row>
    <row r="233" spans="1:22" ht="50.1" hidden="1" customHeight="1" x14ac:dyDescent="0.25">
      <c r="A233" s="60" t="s">
        <v>240</v>
      </c>
      <c r="B233" s="87"/>
      <c r="C233" s="98"/>
      <c r="D233" s="102"/>
      <c r="E233" s="98"/>
      <c r="F233" s="134"/>
      <c r="G233" s="134"/>
      <c r="H233" s="359" t="e">
        <f>VLOOKUP(G233,Munka1!$A$27:$B$90,2,FALSE)</f>
        <v>#N/A</v>
      </c>
      <c r="I233" s="466" t="e">
        <f>VLOOKUP(G233,Munka1!$A$27:$C$90,3,FALSE)</f>
        <v>#N/A</v>
      </c>
      <c r="J233" s="98"/>
      <c r="K233" s="98"/>
      <c r="L233" s="98"/>
      <c r="M233" s="114"/>
      <c r="N233" s="121"/>
      <c r="O233" s="483"/>
      <c r="P233" s="484"/>
      <c r="Q233" s="42">
        <f>FŐLAP!$D$9</f>
        <v>0</v>
      </c>
      <c r="R233" s="42">
        <f>FŐLAP!$F$9</f>
        <v>0</v>
      </c>
      <c r="S233" s="13" t="e">
        <f t="shared" si="3"/>
        <v>#N/A</v>
      </c>
      <c r="T233" s="398" t="s">
        <v>3425</v>
      </c>
      <c r="U233" s="398" t="s">
        <v>3426</v>
      </c>
      <c r="V233" s="398" t="s">
        <v>3427</v>
      </c>
    </row>
    <row r="234" spans="1:22" ht="50.1" hidden="1" customHeight="1" x14ac:dyDescent="0.25">
      <c r="A234" s="60" t="s">
        <v>241</v>
      </c>
      <c r="B234" s="87"/>
      <c r="C234" s="98"/>
      <c r="D234" s="102"/>
      <c r="E234" s="98"/>
      <c r="F234" s="134"/>
      <c r="G234" s="134"/>
      <c r="H234" s="359" t="e">
        <f>VLOOKUP(G234,Munka1!$A$27:$B$90,2,FALSE)</f>
        <v>#N/A</v>
      </c>
      <c r="I234" s="466" t="e">
        <f>VLOOKUP(G234,Munka1!$A$27:$C$90,3,FALSE)</f>
        <v>#N/A</v>
      </c>
      <c r="J234" s="98"/>
      <c r="K234" s="98"/>
      <c r="L234" s="98"/>
      <c r="M234" s="114"/>
      <c r="N234" s="121"/>
      <c r="O234" s="483"/>
      <c r="P234" s="484"/>
      <c r="Q234" s="42">
        <f>FŐLAP!$D$9</f>
        <v>0</v>
      </c>
      <c r="R234" s="42">
        <f>FŐLAP!$F$9</f>
        <v>0</v>
      </c>
      <c r="S234" s="13" t="e">
        <f t="shared" si="3"/>
        <v>#N/A</v>
      </c>
      <c r="T234" s="398" t="s">
        <v>3425</v>
      </c>
      <c r="U234" s="398" t="s">
        <v>3426</v>
      </c>
      <c r="V234" s="398" t="s">
        <v>3427</v>
      </c>
    </row>
    <row r="235" spans="1:22" ht="50.1" hidden="1" customHeight="1" x14ac:dyDescent="0.25">
      <c r="A235" s="60" t="s">
        <v>242</v>
      </c>
      <c r="B235" s="87"/>
      <c r="C235" s="98"/>
      <c r="D235" s="102"/>
      <c r="E235" s="98"/>
      <c r="F235" s="134"/>
      <c r="G235" s="134"/>
      <c r="H235" s="359" t="e">
        <f>VLOOKUP(G235,Munka1!$A$27:$B$90,2,FALSE)</f>
        <v>#N/A</v>
      </c>
      <c r="I235" s="466" t="e">
        <f>VLOOKUP(G235,Munka1!$A$27:$C$90,3,FALSE)</f>
        <v>#N/A</v>
      </c>
      <c r="J235" s="98"/>
      <c r="K235" s="98"/>
      <c r="L235" s="98"/>
      <c r="M235" s="114"/>
      <c r="N235" s="121"/>
      <c r="O235" s="483"/>
      <c r="P235" s="484"/>
      <c r="Q235" s="42">
        <f>FŐLAP!$D$9</f>
        <v>0</v>
      </c>
      <c r="R235" s="42">
        <f>FŐLAP!$F$9</f>
        <v>0</v>
      </c>
      <c r="S235" s="13" t="e">
        <f t="shared" si="3"/>
        <v>#N/A</v>
      </c>
      <c r="T235" s="398" t="s">
        <v>3425</v>
      </c>
      <c r="U235" s="398" t="s">
        <v>3426</v>
      </c>
      <c r="V235" s="398" t="s">
        <v>3427</v>
      </c>
    </row>
    <row r="236" spans="1:22" ht="50.1" hidden="1" customHeight="1" x14ac:dyDescent="0.25">
      <c r="A236" s="60" t="s">
        <v>243</v>
      </c>
      <c r="B236" s="87"/>
      <c r="C236" s="98"/>
      <c r="D236" s="102"/>
      <c r="E236" s="98"/>
      <c r="F236" s="134"/>
      <c r="G236" s="134"/>
      <c r="H236" s="359" t="e">
        <f>VLOOKUP(G236,Munka1!$A$27:$B$90,2,FALSE)</f>
        <v>#N/A</v>
      </c>
      <c r="I236" s="466" t="e">
        <f>VLOOKUP(G236,Munka1!$A$27:$C$90,3,FALSE)</f>
        <v>#N/A</v>
      </c>
      <c r="J236" s="98"/>
      <c r="K236" s="98"/>
      <c r="L236" s="98"/>
      <c r="M236" s="114"/>
      <c r="N236" s="121"/>
      <c r="O236" s="483"/>
      <c r="P236" s="484"/>
      <c r="Q236" s="42">
        <f>FŐLAP!$D$9</f>
        <v>0</v>
      </c>
      <c r="R236" s="42">
        <f>FŐLAP!$F$9</f>
        <v>0</v>
      </c>
      <c r="S236" s="13" t="e">
        <f t="shared" si="3"/>
        <v>#N/A</v>
      </c>
      <c r="T236" s="398" t="s">
        <v>3425</v>
      </c>
      <c r="U236" s="398" t="s">
        <v>3426</v>
      </c>
      <c r="V236" s="398" t="s">
        <v>3427</v>
      </c>
    </row>
    <row r="237" spans="1:22" ht="50.1" hidden="1" customHeight="1" x14ac:dyDescent="0.25">
      <c r="A237" s="60" t="s">
        <v>244</v>
      </c>
      <c r="B237" s="87"/>
      <c r="C237" s="98"/>
      <c r="D237" s="102"/>
      <c r="E237" s="98"/>
      <c r="F237" s="134"/>
      <c r="G237" s="134"/>
      <c r="H237" s="359" t="e">
        <f>VLOOKUP(G237,Munka1!$A$27:$B$90,2,FALSE)</f>
        <v>#N/A</v>
      </c>
      <c r="I237" s="466" t="e">
        <f>VLOOKUP(G237,Munka1!$A$27:$C$90,3,FALSE)</f>
        <v>#N/A</v>
      </c>
      <c r="J237" s="98"/>
      <c r="K237" s="98"/>
      <c r="L237" s="98"/>
      <c r="M237" s="114"/>
      <c r="N237" s="121"/>
      <c r="O237" s="483"/>
      <c r="P237" s="484"/>
      <c r="Q237" s="42">
        <f>FŐLAP!$D$9</f>
        <v>0</v>
      </c>
      <c r="R237" s="42">
        <f>FŐLAP!$F$9</f>
        <v>0</v>
      </c>
      <c r="S237" s="13" t="e">
        <f t="shared" si="3"/>
        <v>#N/A</v>
      </c>
      <c r="T237" s="398" t="s">
        <v>3425</v>
      </c>
      <c r="U237" s="398" t="s">
        <v>3426</v>
      </c>
      <c r="V237" s="398" t="s">
        <v>3427</v>
      </c>
    </row>
    <row r="238" spans="1:22" ht="50.1" hidden="1" customHeight="1" x14ac:dyDescent="0.25">
      <c r="A238" s="60" t="s">
        <v>245</v>
      </c>
      <c r="B238" s="87"/>
      <c r="C238" s="98"/>
      <c r="D238" s="102"/>
      <c r="E238" s="98"/>
      <c r="F238" s="134"/>
      <c r="G238" s="134"/>
      <c r="H238" s="359" t="e">
        <f>VLOOKUP(G238,Munka1!$A$27:$B$90,2,FALSE)</f>
        <v>#N/A</v>
      </c>
      <c r="I238" s="466" t="e">
        <f>VLOOKUP(G238,Munka1!$A$27:$C$90,3,FALSE)</f>
        <v>#N/A</v>
      </c>
      <c r="J238" s="98"/>
      <c r="K238" s="98"/>
      <c r="L238" s="98"/>
      <c r="M238" s="114"/>
      <c r="N238" s="121"/>
      <c r="O238" s="483"/>
      <c r="P238" s="484"/>
      <c r="Q238" s="42">
        <f>FŐLAP!$D$9</f>
        <v>0</v>
      </c>
      <c r="R238" s="42">
        <f>FŐLAP!$F$9</f>
        <v>0</v>
      </c>
      <c r="S238" s="13" t="e">
        <f t="shared" si="3"/>
        <v>#N/A</v>
      </c>
      <c r="T238" s="398" t="s">
        <v>3425</v>
      </c>
      <c r="U238" s="398" t="s">
        <v>3426</v>
      </c>
      <c r="V238" s="398" t="s">
        <v>3427</v>
      </c>
    </row>
    <row r="239" spans="1:22" ht="50.1" hidden="1" customHeight="1" x14ac:dyDescent="0.25">
      <c r="A239" s="60" t="s">
        <v>246</v>
      </c>
      <c r="B239" s="87"/>
      <c r="C239" s="98"/>
      <c r="D239" s="102"/>
      <c r="E239" s="98"/>
      <c r="F239" s="134"/>
      <c r="G239" s="134"/>
      <c r="H239" s="359" t="e">
        <f>VLOOKUP(G239,Munka1!$A$27:$B$90,2,FALSE)</f>
        <v>#N/A</v>
      </c>
      <c r="I239" s="466" t="e">
        <f>VLOOKUP(G239,Munka1!$A$27:$C$90,3,FALSE)</f>
        <v>#N/A</v>
      </c>
      <c r="J239" s="98"/>
      <c r="K239" s="98"/>
      <c r="L239" s="98"/>
      <c r="M239" s="114"/>
      <c r="N239" s="121"/>
      <c r="O239" s="483"/>
      <c r="P239" s="484"/>
      <c r="Q239" s="42">
        <f>FŐLAP!$D$9</f>
        <v>0</v>
      </c>
      <c r="R239" s="42">
        <f>FŐLAP!$F$9</f>
        <v>0</v>
      </c>
      <c r="S239" s="13" t="e">
        <f t="shared" si="3"/>
        <v>#N/A</v>
      </c>
      <c r="T239" s="398" t="s">
        <v>3425</v>
      </c>
      <c r="U239" s="398" t="s">
        <v>3426</v>
      </c>
      <c r="V239" s="398" t="s">
        <v>3427</v>
      </c>
    </row>
    <row r="240" spans="1:22" ht="50.1" hidden="1" customHeight="1" x14ac:dyDescent="0.25">
      <c r="A240" s="60" t="s">
        <v>247</v>
      </c>
      <c r="B240" s="87"/>
      <c r="C240" s="98"/>
      <c r="D240" s="102"/>
      <c r="E240" s="98"/>
      <c r="F240" s="134"/>
      <c r="G240" s="134"/>
      <c r="H240" s="359" t="e">
        <f>VLOOKUP(G240,Munka1!$A$27:$B$90,2,FALSE)</f>
        <v>#N/A</v>
      </c>
      <c r="I240" s="466" t="e">
        <f>VLOOKUP(G240,Munka1!$A$27:$C$90,3,FALSE)</f>
        <v>#N/A</v>
      </c>
      <c r="J240" s="98"/>
      <c r="K240" s="98"/>
      <c r="L240" s="98"/>
      <c r="M240" s="114"/>
      <c r="N240" s="121"/>
      <c r="O240" s="483"/>
      <c r="P240" s="484"/>
      <c r="Q240" s="42">
        <f>FŐLAP!$D$9</f>
        <v>0</v>
      </c>
      <c r="R240" s="42">
        <f>FŐLAP!$F$9</f>
        <v>0</v>
      </c>
      <c r="S240" s="13" t="e">
        <f t="shared" si="3"/>
        <v>#N/A</v>
      </c>
      <c r="T240" s="398" t="s">
        <v>3425</v>
      </c>
      <c r="U240" s="398" t="s">
        <v>3426</v>
      </c>
      <c r="V240" s="398" t="s">
        <v>3427</v>
      </c>
    </row>
    <row r="241" spans="1:22" ht="49.5" hidden="1" customHeight="1" x14ac:dyDescent="0.25">
      <c r="A241" s="60" t="s">
        <v>248</v>
      </c>
      <c r="B241" s="87"/>
      <c r="C241" s="98"/>
      <c r="D241" s="102"/>
      <c r="E241" s="98"/>
      <c r="F241" s="134"/>
      <c r="G241" s="134"/>
      <c r="H241" s="359" t="e">
        <f>VLOOKUP(G241,Munka1!$A$27:$B$90,2,FALSE)</f>
        <v>#N/A</v>
      </c>
      <c r="I241" s="466" t="e">
        <f>VLOOKUP(G241,Munka1!$A$27:$C$90,3,FALSE)</f>
        <v>#N/A</v>
      </c>
      <c r="J241" s="98"/>
      <c r="K241" s="98"/>
      <c r="L241" s="98"/>
      <c r="M241" s="114"/>
      <c r="N241" s="121"/>
      <c r="O241" s="483"/>
      <c r="P241" s="484"/>
      <c r="Q241" s="42">
        <f>FŐLAP!$D$9</f>
        <v>0</v>
      </c>
      <c r="R241" s="42">
        <f>FŐLAP!$F$9</f>
        <v>0</v>
      </c>
      <c r="S241" s="13" t="e">
        <f t="shared" si="3"/>
        <v>#N/A</v>
      </c>
      <c r="T241" s="398" t="s">
        <v>3425</v>
      </c>
      <c r="U241" s="398" t="s">
        <v>3426</v>
      </c>
      <c r="V241" s="398" t="s">
        <v>3427</v>
      </c>
    </row>
    <row r="242" spans="1:22" ht="50.1" hidden="1" customHeight="1" x14ac:dyDescent="0.25">
      <c r="A242" s="60" t="s">
        <v>249</v>
      </c>
      <c r="B242" s="87"/>
      <c r="C242" s="98"/>
      <c r="D242" s="102"/>
      <c r="E242" s="98"/>
      <c r="F242" s="134"/>
      <c r="G242" s="134"/>
      <c r="H242" s="359" t="e">
        <f>VLOOKUP(G242,Munka1!$A$27:$B$90,2,FALSE)</f>
        <v>#N/A</v>
      </c>
      <c r="I242" s="466" t="e">
        <f>VLOOKUP(G242,Munka1!$A$27:$C$90,3,FALSE)</f>
        <v>#N/A</v>
      </c>
      <c r="J242" s="98"/>
      <c r="K242" s="98"/>
      <c r="L242" s="98"/>
      <c r="M242" s="114"/>
      <c r="N242" s="121"/>
      <c r="O242" s="483"/>
      <c r="P242" s="484"/>
      <c r="Q242" s="42">
        <f>FŐLAP!$D$9</f>
        <v>0</v>
      </c>
      <c r="R242" s="42">
        <f>FŐLAP!$F$9</f>
        <v>0</v>
      </c>
      <c r="S242" s="13" t="e">
        <f t="shared" si="3"/>
        <v>#N/A</v>
      </c>
      <c r="T242" s="398" t="s">
        <v>3425</v>
      </c>
      <c r="U242" s="398" t="s">
        <v>3426</v>
      </c>
      <c r="V242" s="398" t="s">
        <v>3427</v>
      </c>
    </row>
    <row r="243" spans="1:22" ht="50.1" hidden="1" customHeight="1" x14ac:dyDescent="0.25">
      <c r="A243" s="60" t="s">
        <v>250</v>
      </c>
      <c r="B243" s="87"/>
      <c r="C243" s="98"/>
      <c r="D243" s="102"/>
      <c r="E243" s="98"/>
      <c r="F243" s="134"/>
      <c r="G243" s="134"/>
      <c r="H243" s="359" t="e">
        <f>VLOOKUP(G243,Munka1!$A$27:$B$90,2,FALSE)</f>
        <v>#N/A</v>
      </c>
      <c r="I243" s="466" t="e">
        <f>VLOOKUP(G243,Munka1!$A$27:$C$90,3,FALSE)</f>
        <v>#N/A</v>
      </c>
      <c r="J243" s="98"/>
      <c r="K243" s="98"/>
      <c r="L243" s="98"/>
      <c r="M243" s="114"/>
      <c r="N243" s="121"/>
      <c r="O243" s="483"/>
      <c r="P243" s="484"/>
      <c r="Q243" s="42">
        <f>FŐLAP!$D$9</f>
        <v>0</v>
      </c>
      <c r="R243" s="42">
        <f>FŐLAP!$F$9</f>
        <v>0</v>
      </c>
      <c r="S243" s="13" t="e">
        <f t="shared" si="3"/>
        <v>#N/A</v>
      </c>
      <c r="T243" s="398" t="s">
        <v>3425</v>
      </c>
      <c r="U243" s="398" t="s">
        <v>3426</v>
      </c>
      <c r="V243" s="398" t="s">
        <v>3427</v>
      </c>
    </row>
    <row r="244" spans="1:22" ht="50.1" hidden="1" customHeight="1" x14ac:dyDescent="0.25">
      <c r="A244" s="60" t="s">
        <v>251</v>
      </c>
      <c r="B244" s="87"/>
      <c r="C244" s="98"/>
      <c r="D244" s="102"/>
      <c r="E244" s="98"/>
      <c r="F244" s="134"/>
      <c r="G244" s="134"/>
      <c r="H244" s="359" t="e">
        <f>VLOOKUP(G244,Munka1!$A$27:$B$90,2,FALSE)</f>
        <v>#N/A</v>
      </c>
      <c r="I244" s="466" t="e">
        <f>VLOOKUP(G244,Munka1!$A$27:$C$90,3,FALSE)</f>
        <v>#N/A</v>
      </c>
      <c r="J244" s="98"/>
      <c r="K244" s="98"/>
      <c r="L244" s="98"/>
      <c r="M244" s="114"/>
      <c r="N244" s="121"/>
      <c r="O244" s="483"/>
      <c r="P244" s="484"/>
      <c r="Q244" s="42">
        <f>FŐLAP!$D$9</f>
        <v>0</v>
      </c>
      <c r="R244" s="42">
        <f>FŐLAP!$F$9</f>
        <v>0</v>
      </c>
      <c r="S244" s="13" t="e">
        <f t="shared" si="3"/>
        <v>#N/A</v>
      </c>
      <c r="T244" s="398" t="s">
        <v>3425</v>
      </c>
      <c r="U244" s="398" t="s">
        <v>3426</v>
      </c>
      <c r="V244" s="398" t="s">
        <v>3427</v>
      </c>
    </row>
    <row r="245" spans="1:22" ht="50.1" hidden="1" customHeight="1" x14ac:dyDescent="0.25">
      <c r="A245" s="60" t="s">
        <v>252</v>
      </c>
      <c r="B245" s="87"/>
      <c r="C245" s="98"/>
      <c r="D245" s="102"/>
      <c r="E245" s="98"/>
      <c r="F245" s="134"/>
      <c r="G245" s="134"/>
      <c r="H245" s="359" t="e">
        <f>VLOOKUP(G245,Munka1!$A$27:$B$90,2,FALSE)</f>
        <v>#N/A</v>
      </c>
      <c r="I245" s="466" t="e">
        <f>VLOOKUP(G245,Munka1!$A$27:$C$90,3,FALSE)</f>
        <v>#N/A</v>
      </c>
      <c r="J245" s="98"/>
      <c r="K245" s="98"/>
      <c r="L245" s="98"/>
      <c r="M245" s="114"/>
      <c r="N245" s="121"/>
      <c r="O245" s="483"/>
      <c r="P245" s="484"/>
      <c r="Q245" s="42">
        <f>FŐLAP!$D$9</f>
        <v>0</v>
      </c>
      <c r="R245" s="42">
        <f>FŐLAP!$F$9</f>
        <v>0</v>
      </c>
      <c r="S245" s="13" t="e">
        <f t="shared" si="3"/>
        <v>#N/A</v>
      </c>
      <c r="T245" s="398" t="s">
        <v>3425</v>
      </c>
      <c r="U245" s="398" t="s">
        <v>3426</v>
      </c>
      <c r="V245" s="398" t="s">
        <v>3427</v>
      </c>
    </row>
    <row r="246" spans="1:22" ht="50.1" hidden="1" customHeight="1" x14ac:dyDescent="0.25">
      <c r="A246" s="60" t="s">
        <v>253</v>
      </c>
      <c r="B246" s="87"/>
      <c r="C246" s="98"/>
      <c r="D246" s="102"/>
      <c r="E246" s="98"/>
      <c r="F246" s="134"/>
      <c r="G246" s="134"/>
      <c r="H246" s="359" t="e">
        <f>VLOOKUP(G246,Munka1!$A$27:$B$90,2,FALSE)</f>
        <v>#N/A</v>
      </c>
      <c r="I246" s="466" t="e">
        <f>VLOOKUP(G246,Munka1!$A$27:$C$90,3,FALSE)</f>
        <v>#N/A</v>
      </c>
      <c r="J246" s="98"/>
      <c r="K246" s="98"/>
      <c r="L246" s="98"/>
      <c r="M246" s="114"/>
      <c r="N246" s="121"/>
      <c r="O246" s="483"/>
      <c r="P246" s="484"/>
      <c r="Q246" s="42">
        <f>FŐLAP!$D$9</f>
        <v>0</v>
      </c>
      <c r="R246" s="42">
        <f>FŐLAP!$F$9</f>
        <v>0</v>
      </c>
      <c r="S246" s="13" t="e">
        <f t="shared" si="3"/>
        <v>#N/A</v>
      </c>
      <c r="T246" s="398" t="s">
        <v>3425</v>
      </c>
      <c r="U246" s="398" t="s">
        <v>3426</v>
      </c>
      <c r="V246" s="398" t="s">
        <v>3427</v>
      </c>
    </row>
    <row r="247" spans="1:22" ht="49.5" hidden="1" customHeight="1" x14ac:dyDescent="0.25">
      <c r="A247" s="60" t="s">
        <v>254</v>
      </c>
      <c r="B247" s="87"/>
      <c r="C247" s="98"/>
      <c r="D247" s="102"/>
      <c r="E247" s="98"/>
      <c r="F247" s="134"/>
      <c r="G247" s="134"/>
      <c r="H247" s="359" t="e">
        <f>VLOOKUP(G247,Munka1!$A$27:$B$90,2,FALSE)</f>
        <v>#N/A</v>
      </c>
      <c r="I247" s="466" t="e">
        <f>VLOOKUP(G247,Munka1!$A$27:$C$90,3,FALSE)</f>
        <v>#N/A</v>
      </c>
      <c r="J247" s="98"/>
      <c r="K247" s="98"/>
      <c r="L247" s="98"/>
      <c r="M247" s="114"/>
      <c r="N247" s="121"/>
      <c r="O247" s="483"/>
      <c r="P247" s="484"/>
      <c r="Q247" s="42">
        <f>FŐLAP!$D$9</f>
        <v>0</v>
      </c>
      <c r="R247" s="42">
        <f>FŐLAP!$F$9</f>
        <v>0</v>
      </c>
      <c r="S247" s="13" t="e">
        <f t="shared" si="3"/>
        <v>#N/A</v>
      </c>
      <c r="T247" s="398" t="s">
        <v>3425</v>
      </c>
      <c r="U247" s="398" t="s">
        <v>3426</v>
      </c>
      <c r="V247" s="398" t="s">
        <v>3427</v>
      </c>
    </row>
    <row r="248" spans="1:22" ht="50.1" hidden="1" customHeight="1" x14ac:dyDescent="0.25">
      <c r="A248" s="60" t="s">
        <v>255</v>
      </c>
      <c r="B248" s="87"/>
      <c r="C248" s="98"/>
      <c r="D248" s="102"/>
      <c r="E248" s="98"/>
      <c r="F248" s="134"/>
      <c r="G248" s="134"/>
      <c r="H248" s="359" t="e">
        <f>VLOOKUP(G248,Munka1!$A$27:$B$90,2,FALSE)</f>
        <v>#N/A</v>
      </c>
      <c r="I248" s="466" t="e">
        <f>VLOOKUP(G248,Munka1!$A$27:$C$90,3,FALSE)</f>
        <v>#N/A</v>
      </c>
      <c r="J248" s="98"/>
      <c r="K248" s="98"/>
      <c r="L248" s="98"/>
      <c r="M248" s="114"/>
      <c r="N248" s="121"/>
      <c r="O248" s="483"/>
      <c r="P248" s="484"/>
      <c r="Q248" s="42">
        <f>FŐLAP!$D$9</f>
        <v>0</v>
      </c>
      <c r="R248" s="42">
        <f>FŐLAP!$F$9</f>
        <v>0</v>
      </c>
      <c r="S248" s="13" t="e">
        <f t="shared" si="3"/>
        <v>#N/A</v>
      </c>
      <c r="T248" s="398" t="s">
        <v>3425</v>
      </c>
      <c r="U248" s="398" t="s">
        <v>3426</v>
      </c>
      <c r="V248" s="398" t="s">
        <v>3427</v>
      </c>
    </row>
    <row r="249" spans="1:22" ht="50.1" hidden="1" customHeight="1" x14ac:dyDescent="0.25">
      <c r="A249" s="60" t="s">
        <v>256</v>
      </c>
      <c r="B249" s="87"/>
      <c r="C249" s="98"/>
      <c r="D249" s="102"/>
      <c r="E249" s="98"/>
      <c r="F249" s="134"/>
      <c r="G249" s="134"/>
      <c r="H249" s="359" t="e">
        <f>VLOOKUP(G249,Munka1!$A$27:$B$90,2,FALSE)</f>
        <v>#N/A</v>
      </c>
      <c r="I249" s="466" t="e">
        <f>VLOOKUP(G249,Munka1!$A$27:$C$90,3,FALSE)</f>
        <v>#N/A</v>
      </c>
      <c r="J249" s="98"/>
      <c r="K249" s="98"/>
      <c r="L249" s="98"/>
      <c r="M249" s="114"/>
      <c r="N249" s="121"/>
      <c r="O249" s="483"/>
      <c r="P249" s="484"/>
      <c r="Q249" s="42">
        <f>FŐLAP!$D$9</f>
        <v>0</v>
      </c>
      <c r="R249" s="42">
        <f>FŐLAP!$F$9</f>
        <v>0</v>
      </c>
      <c r="S249" s="13" t="e">
        <f t="shared" si="3"/>
        <v>#N/A</v>
      </c>
      <c r="T249" s="398" t="s">
        <v>3425</v>
      </c>
      <c r="U249" s="398" t="s">
        <v>3426</v>
      </c>
      <c r="V249" s="398" t="s">
        <v>3427</v>
      </c>
    </row>
    <row r="250" spans="1:22" ht="50.1" hidden="1" customHeight="1" x14ac:dyDescent="0.25">
      <c r="A250" s="60" t="s">
        <v>257</v>
      </c>
      <c r="B250" s="87"/>
      <c r="C250" s="98"/>
      <c r="D250" s="102"/>
      <c r="E250" s="98"/>
      <c r="F250" s="134"/>
      <c r="G250" s="134"/>
      <c r="H250" s="359" t="e">
        <f>VLOOKUP(G250,Munka1!$A$27:$B$90,2,FALSE)</f>
        <v>#N/A</v>
      </c>
      <c r="I250" s="466" t="e">
        <f>VLOOKUP(G250,Munka1!$A$27:$C$90,3,FALSE)</f>
        <v>#N/A</v>
      </c>
      <c r="J250" s="98"/>
      <c r="K250" s="98"/>
      <c r="L250" s="98"/>
      <c r="M250" s="114"/>
      <c r="N250" s="121"/>
      <c r="O250" s="483"/>
      <c r="P250" s="484"/>
      <c r="Q250" s="42">
        <f>FŐLAP!$D$9</f>
        <v>0</v>
      </c>
      <c r="R250" s="42">
        <f>FŐLAP!$F$9</f>
        <v>0</v>
      </c>
      <c r="S250" s="13" t="e">
        <f t="shared" si="3"/>
        <v>#N/A</v>
      </c>
      <c r="T250" s="398" t="s">
        <v>3425</v>
      </c>
      <c r="U250" s="398" t="s">
        <v>3426</v>
      </c>
      <c r="V250" s="398" t="s">
        <v>3427</v>
      </c>
    </row>
    <row r="251" spans="1:22" ht="50.1" hidden="1" customHeight="1" x14ac:dyDescent="0.25">
      <c r="A251" s="60" t="s">
        <v>258</v>
      </c>
      <c r="B251" s="87"/>
      <c r="C251" s="98"/>
      <c r="D251" s="102"/>
      <c r="E251" s="98"/>
      <c r="F251" s="134"/>
      <c r="G251" s="134"/>
      <c r="H251" s="359" t="e">
        <f>VLOOKUP(G251,Munka1!$A$27:$B$90,2,FALSE)</f>
        <v>#N/A</v>
      </c>
      <c r="I251" s="466" t="e">
        <f>VLOOKUP(G251,Munka1!$A$27:$C$90,3,FALSE)</f>
        <v>#N/A</v>
      </c>
      <c r="J251" s="98"/>
      <c r="K251" s="98"/>
      <c r="L251" s="98"/>
      <c r="M251" s="114"/>
      <c r="N251" s="121"/>
      <c r="O251" s="483"/>
      <c r="P251" s="484"/>
      <c r="Q251" s="42">
        <f>FŐLAP!$D$9</f>
        <v>0</v>
      </c>
      <c r="R251" s="42">
        <f>FŐLAP!$F$9</f>
        <v>0</v>
      </c>
      <c r="S251" s="13" t="e">
        <f t="shared" si="3"/>
        <v>#N/A</v>
      </c>
      <c r="T251" s="398" t="s">
        <v>3425</v>
      </c>
      <c r="U251" s="398" t="s">
        <v>3426</v>
      </c>
      <c r="V251" s="398" t="s">
        <v>3427</v>
      </c>
    </row>
    <row r="252" spans="1:22" ht="50.1" hidden="1" customHeight="1" x14ac:dyDescent="0.25">
      <c r="A252" s="60" t="s">
        <v>259</v>
      </c>
      <c r="B252" s="87"/>
      <c r="C252" s="98"/>
      <c r="D252" s="102"/>
      <c r="E252" s="98"/>
      <c r="F252" s="134"/>
      <c r="G252" s="134"/>
      <c r="H252" s="359" t="e">
        <f>VLOOKUP(G252,Munka1!$A$27:$B$90,2,FALSE)</f>
        <v>#N/A</v>
      </c>
      <c r="I252" s="466" t="e">
        <f>VLOOKUP(G252,Munka1!$A$27:$C$90,3,FALSE)</f>
        <v>#N/A</v>
      </c>
      <c r="J252" s="98"/>
      <c r="K252" s="98"/>
      <c r="L252" s="98"/>
      <c r="M252" s="114"/>
      <c r="N252" s="121"/>
      <c r="O252" s="483"/>
      <c r="P252" s="484"/>
      <c r="Q252" s="42">
        <f>FŐLAP!$D$9</f>
        <v>0</v>
      </c>
      <c r="R252" s="42">
        <f>FŐLAP!$F$9</f>
        <v>0</v>
      </c>
      <c r="S252" s="13" t="e">
        <f t="shared" si="3"/>
        <v>#N/A</v>
      </c>
      <c r="T252" s="398" t="s">
        <v>3425</v>
      </c>
      <c r="U252" s="398" t="s">
        <v>3426</v>
      </c>
      <c r="V252" s="398" t="s">
        <v>3427</v>
      </c>
    </row>
    <row r="253" spans="1:22" ht="50.1" hidden="1" customHeight="1" x14ac:dyDescent="0.25">
      <c r="A253" s="60" t="s">
        <v>260</v>
      </c>
      <c r="B253" s="87"/>
      <c r="C253" s="98"/>
      <c r="D253" s="102"/>
      <c r="E253" s="98"/>
      <c r="F253" s="134"/>
      <c r="G253" s="134"/>
      <c r="H253" s="359" t="e">
        <f>VLOOKUP(G253,Munka1!$A$27:$B$90,2,FALSE)</f>
        <v>#N/A</v>
      </c>
      <c r="I253" s="466" t="e">
        <f>VLOOKUP(G253,Munka1!$A$27:$C$90,3,FALSE)</f>
        <v>#N/A</v>
      </c>
      <c r="J253" s="98"/>
      <c r="K253" s="98"/>
      <c r="L253" s="98"/>
      <c r="M253" s="114"/>
      <c r="N253" s="121"/>
      <c r="O253" s="483"/>
      <c r="P253" s="484"/>
      <c r="Q253" s="42">
        <f>FŐLAP!$D$9</f>
        <v>0</v>
      </c>
      <c r="R253" s="42">
        <f>FŐLAP!$F$9</f>
        <v>0</v>
      </c>
      <c r="S253" s="13" t="e">
        <f t="shared" si="3"/>
        <v>#N/A</v>
      </c>
      <c r="T253" s="398" t="s">
        <v>3425</v>
      </c>
      <c r="U253" s="398" t="s">
        <v>3426</v>
      </c>
      <c r="V253" s="398" t="s">
        <v>3427</v>
      </c>
    </row>
    <row r="254" spans="1:22" ht="50.1" hidden="1" customHeight="1" x14ac:dyDescent="0.25">
      <c r="A254" s="60" t="s">
        <v>261</v>
      </c>
      <c r="B254" s="87"/>
      <c r="C254" s="98"/>
      <c r="D254" s="102"/>
      <c r="E254" s="98"/>
      <c r="F254" s="134"/>
      <c r="G254" s="134"/>
      <c r="H254" s="359" t="e">
        <f>VLOOKUP(G254,Munka1!$A$27:$B$90,2,FALSE)</f>
        <v>#N/A</v>
      </c>
      <c r="I254" s="466" t="e">
        <f>VLOOKUP(G254,Munka1!$A$27:$C$90,3,FALSE)</f>
        <v>#N/A</v>
      </c>
      <c r="J254" s="98"/>
      <c r="K254" s="98"/>
      <c r="L254" s="98"/>
      <c r="M254" s="114"/>
      <c r="N254" s="121"/>
      <c r="O254" s="483"/>
      <c r="P254" s="484"/>
      <c r="Q254" s="42">
        <f>FŐLAP!$D$9</f>
        <v>0</v>
      </c>
      <c r="R254" s="42">
        <f>FŐLAP!$F$9</f>
        <v>0</v>
      </c>
      <c r="S254" s="13" t="e">
        <f t="shared" si="3"/>
        <v>#N/A</v>
      </c>
      <c r="T254" s="398" t="s">
        <v>3425</v>
      </c>
      <c r="U254" s="398" t="s">
        <v>3426</v>
      </c>
      <c r="V254" s="398" t="s">
        <v>3427</v>
      </c>
    </row>
    <row r="255" spans="1:22" ht="50.1" hidden="1" customHeight="1" x14ac:dyDescent="0.25">
      <c r="A255" s="60" t="s">
        <v>262</v>
      </c>
      <c r="B255" s="87"/>
      <c r="C255" s="98"/>
      <c r="D255" s="102"/>
      <c r="E255" s="98"/>
      <c r="F255" s="134"/>
      <c r="G255" s="134"/>
      <c r="H255" s="359" t="e">
        <f>VLOOKUP(G255,Munka1!$A$27:$B$90,2,FALSE)</f>
        <v>#N/A</v>
      </c>
      <c r="I255" s="466" t="e">
        <f>VLOOKUP(G255,Munka1!$A$27:$C$90,3,FALSE)</f>
        <v>#N/A</v>
      </c>
      <c r="J255" s="98"/>
      <c r="K255" s="98"/>
      <c r="L255" s="98"/>
      <c r="M255" s="114"/>
      <c r="N255" s="121"/>
      <c r="O255" s="483"/>
      <c r="P255" s="484"/>
      <c r="Q255" s="42">
        <f>FŐLAP!$D$9</f>
        <v>0</v>
      </c>
      <c r="R255" s="42">
        <f>FŐLAP!$F$9</f>
        <v>0</v>
      </c>
      <c r="S255" s="13" t="e">
        <f t="shared" si="3"/>
        <v>#N/A</v>
      </c>
      <c r="T255" s="398" t="s">
        <v>3425</v>
      </c>
      <c r="U255" s="398" t="s">
        <v>3426</v>
      </c>
      <c r="V255" s="398" t="s">
        <v>3427</v>
      </c>
    </row>
    <row r="256" spans="1:22" ht="50.1" hidden="1" customHeight="1" x14ac:dyDescent="0.25">
      <c r="A256" s="60" t="s">
        <v>263</v>
      </c>
      <c r="B256" s="87"/>
      <c r="C256" s="98"/>
      <c r="D256" s="102"/>
      <c r="E256" s="98"/>
      <c r="F256" s="134"/>
      <c r="G256" s="134"/>
      <c r="H256" s="359" t="e">
        <f>VLOOKUP(G256,Munka1!$A$27:$B$90,2,FALSE)</f>
        <v>#N/A</v>
      </c>
      <c r="I256" s="466" t="e">
        <f>VLOOKUP(G256,Munka1!$A$27:$C$90,3,FALSE)</f>
        <v>#N/A</v>
      </c>
      <c r="J256" s="98"/>
      <c r="K256" s="98"/>
      <c r="L256" s="98"/>
      <c r="M256" s="114"/>
      <c r="N256" s="121"/>
      <c r="O256" s="483"/>
      <c r="P256" s="484"/>
      <c r="Q256" s="42">
        <f>FŐLAP!$D$9</f>
        <v>0</v>
      </c>
      <c r="R256" s="42">
        <f>FŐLAP!$F$9</f>
        <v>0</v>
      </c>
      <c r="S256" s="13" t="e">
        <f t="shared" si="3"/>
        <v>#N/A</v>
      </c>
      <c r="T256" s="398" t="s">
        <v>3425</v>
      </c>
      <c r="U256" s="398" t="s">
        <v>3426</v>
      </c>
      <c r="V256" s="398" t="s">
        <v>3427</v>
      </c>
    </row>
    <row r="257" spans="1:22" ht="50.1" hidden="1" customHeight="1" x14ac:dyDescent="0.25">
      <c r="A257" s="60" t="s">
        <v>264</v>
      </c>
      <c r="B257" s="87"/>
      <c r="C257" s="98"/>
      <c r="D257" s="102"/>
      <c r="E257" s="98"/>
      <c r="F257" s="134"/>
      <c r="G257" s="134"/>
      <c r="H257" s="359" t="e">
        <f>VLOOKUP(G257,Munka1!$A$27:$B$90,2,FALSE)</f>
        <v>#N/A</v>
      </c>
      <c r="I257" s="466" t="e">
        <f>VLOOKUP(G257,Munka1!$A$27:$C$90,3,FALSE)</f>
        <v>#N/A</v>
      </c>
      <c r="J257" s="98"/>
      <c r="K257" s="98"/>
      <c r="L257" s="98"/>
      <c r="M257" s="114"/>
      <c r="N257" s="121"/>
      <c r="O257" s="483"/>
      <c r="P257" s="484"/>
      <c r="Q257" s="42">
        <f>FŐLAP!$D$9</f>
        <v>0</v>
      </c>
      <c r="R257" s="42">
        <f>FŐLAP!$F$9</f>
        <v>0</v>
      </c>
      <c r="S257" s="13" t="e">
        <f t="shared" si="3"/>
        <v>#N/A</v>
      </c>
      <c r="T257" s="398" t="s">
        <v>3425</v>
      </c>
      <c r="U257" s="398" t="s">
        <v>3426</v>
      </c>
      <c r="V257" s="398" t="s">
        <v>3427</v>
      </c>
    </row>
    <row r="258" spans="1:22" ht="50.1" hidden="1" customHeight="1" x14ac:dyDescent="0.25">
      <c r="A258" s="60" t="s">
        <v>265</v>
      </c>
      <c r="B258" s="87"/>
      <c r="C258" s="98"/>
      <c r="D258" s="102"/>
      <c r="E258" s="98"/>
      <c r="F258" s="134"/>
      <c r="G258" s="134"/>
      <c r="H258" s="359" t="e">
        <f>VLOOKUP(G258,Munka1!$A$27:$B$90,2,FALSE)</f>
        <v>#N/A</v>
      </c>
      <c r="I258" s="466" t="e">
        <f>VLOOKUP(G258,Munka1!$A$27:$C$90,3,FALSE)</f>
        <v>#N/A</v>
      </c>
      <c r="J258" s="98"/>
      <c r="K258" s="98"/>
      <c r="L258" s="98"/>
      <c r="M258" s="114"/>
      <c r="N258" s="121"/>
      <c r="O258" s="483"/>
      <c r="P258" s="484"/>
      <c r="Q258" s="42">
        <f>FŐLAP!$D$9</f>
        <v>0</v>
      </c>
      <c r="R258" s="42">
        <f>FŐLAP!$F$9</f>
        <v>0</v>
      </c>
      <c r="S258" s="13" t="e">
        <f t="shared" si="3"/>
        <v>#N/A</v>
      </c>
      <c r="T258" s="398" t="s">
        <v>3425</v>
      </c>
      <c r="U258" s="398" t="s">
        <v>3426</v>
      </c>
      <c r="V258" s="398" t="s">
        <v>3427</v>
      </c>
    </row>
    <row r="259" spans="1:22" ht="50.1" hidden="1" customHeight="1" x14ac:dyDescent="0.25">
      <c r="A259" s="60" t="s">
        <v>266</v>
      </c>
      <c r="B259" s="87"/>
      <c r="C259" s="98"/>
      <c r="D259" s="102"/>
      <c r="E259" s="98"/>
      <c r="F259" s="134"/>
      <c r="G259" s="134"/>
      <c r="H259" s="359" t="e">
        <f>VLOOKUP(G259,Munka1!$A$27:$B$90,2,FALSE)</f>
        <v>#N/A</v>
      </c>
      <c r="I259" s="466" t="e">
        <f>VLOOKUP(G259,Munka1!$A$27:$C$90,3,FALSE)</f>
        <v>#N/A</v>
      </c>
      <c r="J259" s="98"/>
      <c r="K259" s="98"/>
      <c r="L259" s="98"/>
      <c r="M259" s="114"/>
      <c r="N259" s="121"/>
      <c r="O259" s="483"/>
      <c r="P259" s="484"/>
      <c r="Q259" s="42">
        <f>FŐLAP!$D$9</f>
        <v>0</v>
      </c>
      <c r="R259" s="42">
        <f>FŐLAP!$F$9</f>
        <v>0</v>
      </c>
      <c r="S259" s="13" t="e">
        <f t="shared" si="3"/>
        <v>#N/A</v>
      </c>
      <c r="T259" s="398" t="s">
        <v>3425</v>
      </c>
      <c r="U259" s="398" t="s">
        <v>3426</v>
      </c>
      <c r="V259" s="398" t="s">
        <v>3427</v>
      </c>
    </row>
    <row r="260" spans="1:22" ht="50.1" hidden="1" customHeight="1" x14ac:dyDescent="0.25">
      <c r="A260" s="60" t="s">
        <v>267</v>
      </c>
      <c r="B260" s="87"/>
      <c r="C260" s="98"/>
      <c r="D260" s="102"/>
      <c r="E260" s="98"/>
      <c r="F260" s="134"/>
      <c r="G260" s="134"/>
      <c r="H260" s="359" t="e">
        <f>VLOOKUP(G260,Munka1!$A$27:$B$90,2,FALSE)</f>
        <v>#N/A</v>
      </c>
      <c r="I260" s="466" t="e">
        <f>VLOOKUP(G260,Munka1!$A$27:$C$90,3,FALSE)</f>
        <v>#N/A</v>
      </c>
      <c r="J260" s="98"/>
      <c r="K260" s="98"/>
      <c r="L260" s="98"/>
      <c r="M260" s="114"/>
      <c r="N260" s="121"/>
      <c r="O260" s="483"/>
      <c r="P260" s="484"/>
      <c r="Q260" s="42">
        <f>FŐLAP!$D$9</f>
        <v>0</v>
      </c>
      <c r="R260" s="42">
        <f>FŐLAP!$F$9</f>
        <v>0</v>
      </c>
      <c r="S260" s="13" t="e">
        <f t="shared" si="3"/>
        <v>#N/A</v>
      </c>
      <c r="T260" s="398" t="s">
        <v>3425</v>
      </c>
      <c r="U260" s="398" t="s">
        <v>3426</v>
      </c>
      <c r="V260" s="398" t="s">
        <v>3427</v>
      </c>
    </row>
    <row r="261" spans="1:22" ht="50.1" hidden="1" customHeight="1" x14ac:dyDescent="0.25">
      <c r="A261" s="60" t="s">
        <v>268</v>
      </c>
      <c r="B261" s="87"/>
      <c r="C261" s="98"/>
      <c r="D261" s="102"/>
      <c r="E261" s="98"/>
      <c r="F261" s="134"/>
      <c r="G261" s="134"/>
      <c r="H261" s="359" t="e">
        <f>VLOOKUP(G261,Munka1!$A$27:$B$90,2,FALSE)</f>
        <v>#N/A</v>
      </c>
      <c r="I261" s="466" t="e">
        <f>VLOOKUP(G261,Munka1!$A$27:$C$90,3,FALSE)</f>
        <v>#N/A</v>
      </c>
      <c r="J261" s="98"/>
      <c r="K261" s="98"/>
      <c r="L261" s="98"/>
      <c r="M261" s="114"/>
      <c r="N261" s="121"/>
      <c r="O261" s="483"/>
      <c r="P261" s="484"/>
      <c r="Q261" s="42">
        <f>FŐLAP!$D$9</f>
        <v>0</v>
      </c>
      <c r="R261" s="42">
        <f>FŐLAP!$F$9</f>
        <v>0</v>
      </c>
      <c r="S261" s="13" t="e">
        <f t="shared" si="3"/>
        <v>#N/A</v>
      </c>
      <c r="T261" s="398" t="s">
        <v>3425</v>
      </c>
      <c r="U261" s="398" t="s">
        <v>3426</v>
      </c>
      <c r="V261" s="398" t="s">
        <v>3427</v>
      </c>
    </row>
    <row r="262" spans="1:22" ht="50.1" hidden="1" customHeight="1" x14ac:dyDescent="0.25">
      <c r="A262" s="60" t="s">
        <v>269</v>
      </c>
      <c r="B262" s="87"/>
      <c r="C262" s="98"/>
      <c r="D262" s="102"/>
      <c r="E262" s="98"/>
      <c r="F262" s="134"/>
      <c r="G262" s="134"/>
      <c r="H262" s="359" t="e">
        <f>VLOOKUP(G262,Munka1!$A$27:$B$90,2,FALSE)</f>
        <v>#N/A</v>
      </c>
      <c r="I262" s="466" t="e">
        <f>VLOOKUP(G262,Munka1!$A$27:$C$90,3,FALSE)</f>
        <v>#N/A</v>
      </c>
      <c r="J262" s="98"/>
      <c r="K262" s="98"/>
      <c r="L262" s="98"/>
      <c r="M262" s="114"/>
      <c r="N262" s="121"/>
      <c r="O262" s="483"/>
      <c r="P262" s="484"/>
      <c r="Q262" s="42">
        <f>FŐLAP!$D$9</f>
        <v>0</v>
      </c>
      <c r="R262" s="42">
        <f>FŐLAP!$F$9</f>
        <v>0</v>
      </c>
      <c r="S262" s="13" t="e">
        <f t="shared" si="3"/>
        <v>#N/A</v>
      </c>
      <c r="T262" s="398" t="s">
        <v>3425</v>
      </c>
      <c r="U262" s="398" t="s">
        <v>3426</v>
      </c>
      <c r="V262" s="398" t="s">
        <v>3427</v>
      </c>
    </row>
    <row r="263" spans="1:22" ht="50.1" hidden="1" customHeight="1" x14ac:dyDescent="0.25">
      <c r="A263" s="60" t="s">
        <v>270</v>
      </c>
      <c r="B263" s="87"/>
      <c r="C263" s="98"/>
      <c r="D263" s="102"/>
      <c r="E263" s="98"/>
      <c r="F263" s="134"/>
      <c r="G263" s="134"/>
      <c r="H263" s="359" t="e">
        <f>VLOOKUP(G263,Munka1!$A$27:$B$90,2,FALSE)</f>
        <v>#N/A</v>
      </c>
      <c r="I263" s="466" t="e">
        <f>VLOOKUP(G263,Munka1!$A$27:$C$90,3,FALSE)</f>
        <v>#N/A</v>
      </c>
      <c r="J263" s="98"/>
      <c r="K263" s="98"/>
      <c r="L263" s="98"/>
      <c r="M263" s="114"/>
      <c r="N263" s="121"/>
      <c r="O263" s="483"/>
      <c r="P263" s="484"/>
      <c r="Q263" s="42">
        <f>FŐLAP!$D$9</f>
        <v>0</v>
      </c>
      <c r="R263" s="42">
        <f>FŐLAP!$F$9</f>
        <v>0</v>
      </c>
      <c r="S263" s="13" t="e">
        <f t="shared" si="3"/>
        <v>#N/A</v>
      </c>
      <c r="T263" s="398" t="s">
        <v>3425</v>
      </c>
      <c r="U263" s="398" t="s">
        <v>3426</v>
      </c>
      <c r="V263" s="398" t="s">
        <v>3427</v>
      </c>
    </row>
    <row r="264" spans="1:22" ht="50.1" hidden="1" customHeight="1" x14ac:dyDescent="0.25">
      <c r="A264" s="60" t="s">
        <v>271</v>
      </c>
      <c r="B264" s="87"/>
      <c r="C264" s="98"/>
      <c r="D264" s="102"/>
      <c r="E264" s="98"/>
      <c r="F264" s="134"/>
      <c r="G264" s="134"/>
      <c r="H264" s="359" t="e">
        <f>VLOOKUP(G264,Munka1!$A$27:$B$90,2,FALSE)</f>
        <v>#N/A</v>
      </c>
      <c r="I264" s="466" t="e">
        <f>VLOOKUP(G264,Munka1!$A$27:$C$90,3,FALSE)</f>
        <v>#N/A</v>
      </c>
      <c r="J264" s="98"/>
      <c r="K264" s="98"/>
      <c r="L264" s="98"/>
      <c r="M264" s="114"/>
      <c r="N264" s="121"/>
      <c r="O264" s="483"/>
      <c r="P264" s="484"/>
      <c r="Q264" s="42">
        <f>FŐLAP!$D$9</f>
        <v>0</v>
      </c>
      <c r="R264" s="42">
        <f>FŐLAP!$F$9</f>
        <v>0</v>
      </c>
      <c r="S264" s="13" t="e">
        <f t="shared" si="3"/>
        <v>#N/A</v>
      </c>
      <c r="T264" s="398" t="s">
        <v>3425</v>
      </c>
      <c r="U264" s="398" t="s">
        <v>3426</v>
      </c>
      <c r="V264" s="398" t="s">
        <v>3427</v>
      </c>
    </row>
    <row r="265" spans="1:22" ht="50.1" hidden="1" customHeight="1" x14ac:dyDescent="0.25">
      <c r="A265" s="60" t="s">
        <v>272</v>
      </c>
      <c r="B265" s="87"/>
      <c r="C265" s="98"/>
      <c r="D265" s="102"/>
      <c r="E265" s="98"/>
      <c r="F265" s="134"/>
      <c r="G265" s="134"/>
      <c r="H265" s="359" t="e">
        <f>VLOOKUP(G265,Munka1!$A$27:$B$90,2,FALSE)</f>
        <v>#N/A</v>
      </c>
      <c r="I265" s="466" t="e">
        <f>VLOOKUP(G265,Munka1!$A$27:$C$90,3,FALSE)</f>
        <v>#N/A</v>
      </c>
      <c r="J265" s="98"/>
      <c r="K265" s="98"/>
      <c r="L265" s="98"/>
      <c r="M265" s="114"/>
      <c r="N265" s="121"/>
      <c r="O265" s="483"/>
      <c r="P265" s="484"/>
      <c r="Q265" s="42">
        <f>FŐLAP!$D$9</f>
        <v>0</v>
      </c>
      <c r="R265" s="42">
        <f>FŐLAP!$F$9</f>
        <v>0</v>
      </c>
      <c r="S265" s="13" t="e">
        <f t="shared" si="3"/>
        <v>#N/A</v>
      </c>
      <c r="T265" s="398" t="s">
        <v>3425</v>
      </c>
      <c r="U265" s="398" t="s">
        <v>3426</v>
      </c>
      <c r="V265" s="398" t="s">
        <v>3427</v>
      </c>
    </row>
    <row r="266" spans="1:22" ht="50.1" hidden="1" customHeight="1" x14ac:dyDescent="0.25">
      <c r="A266" s="60" t="s">
        <v>273</v>
      </c>
      <c r="B266" s="87"/>
      <c r="C266" s="98"/>
      <c r="D266" s="102"/>
      <c r="E266" s="98"/>
      <c r="F266" s="134"/>
      <c r="G266" s="134"/>
      <c r="H266" s="359" t="e">
        <f>VLOOKUP(G266,Munka1!$A$27:$B$90,2,FALSE)</f>
        <v>#N/A</v>
      </c>
      <c r="I266" s="466" t="e">
        <f>VLOOKUP(G266,Munka1!$A$27:$C$90,3,FALSE)</f>
        <v>#N/A</v>
      </c>
      <c r="J266" s="98"/>
      <c r="K266" s="98"/>
      <c r="L266" s="98"/>
      <c r="M266" s="114"/>
      <c r="N266" s="121"/>
      <c r="O266" s="483"/>
      <c r="P266" s="484"/>
      <c r="Q266" s="42">
        <f>FŐLAP!$D$9</f>
        <v>0</v>
      </c>
      <c r="R266" s="42">
        <f>FŐLAP!$F$9</f>
        <v>0</v>
      </c>
      <c r="S266" s="13" t="e">
        <f t="shared" si="3"/>
        <v>#N/A</v>
      </c>
      <c r="T266" s="398" t="s">
        <v>3425</v>
      </c>
      <c r="U266" s="398" t="s">
        <v>3426</v>
      </c>
      <c r="V266" s="398" t="s">
        <v>3427</v>
      </c>
    </row>
    <row r="267" spans="1:22" ht="50.1" hidden="1" customHeight="1" x14ac:dyDescent="0.25">
      <c r="A267" s="60" t="s">
        <v>274</v>
      </c>
      <c r="B267" s="87"/>
      <c r="C267" s="98"/>
      <c r="D267" s="102"/>
      <c r="E267" s="98"/>
      <c r="F267" s="134"/>
      <c r="G267" s="134"/>
      <c r="H267" s="359" t="e">
        <f>VLOOKUP(G267,Munka1!$A$27:$B$90,2,FALSE)</f>
        <v>#N/A</v>
      </c>
      <c r="I267" s="466" t="e">
        <f>VLOOKUP(G267,Munka1!$A$27:$C$90,3,FALSE)</f>
        <v>#N/A</v>
      </c>
      <c r="J267" s="98"/>
      <c r="K267" s="98"/>
      <c r="L267" s="98"/>
      <c r="M267" s="114"/>
      <c r="N267" s="121"/>
      <c r="O267" s="483"/>
      <c r="P267" s="484"/>
      <c r="Q267" s="42">
        <f>FŐLAP!$D$9</f>
        <v>0</v>
      </c>
      <c r="R267" s="42">
        <f>FŐLAP!$F$9</f>
        <v>0</v>
      </c>
      <c r="S267" s="13" t="e">
        <f t="shared" si="3"/>
        <v>#N/A</v>
      </c>
      <c r="T267" s="398" t="s">
        <v>3425</v>
      </c>
      <c r="U267" s="398" t="s">
        <v>3426</v>
      </c>
      <c r="V267" s="398" t="s">
        <v>3427</v>
      </c>
    </row>
    <row r="268" spans="1:22" ht="50.1" hidden="1" customHeight="1" x14ac:dyDescent="0.25">
      <c r="A268" s="60" t="s">
        <v>275</v>
      </c>
      <c r="B268" s="87"/>
      <c r="C268" s="98"/>
      <c r="D268" s="102"/>
      <c r="E268" s="98"/>
      <c r="F268" s="134"/>
      <c r="G268" s="134"/>
      <c r="H268" s="359" t="e">
        <f>VLOOKUP(G268,Munka1!$A$27:$B$90,2,FALSE)</f>
        <v>#N/A</v>
      </c>
      <c r="I268" s="466" t="e">
        <f>VLOOKUP(G268,Munka1!$A$27:$C$90,3,FALSE)</f>
        <v>#N/A</v>
      </c>
      <c r="J268" s="98"/>
      <c r="K268" s="98"/>
      <c r="L268" s="98"/>
      <c r="M268" s="114"/>
      <c r="N268" s="121"/>
      <c r="O268" s="483"/>
      <c r="P268" s="484"/>
      <c r="Q268" s="42">
        <f>FŐLAP!$D$9</f>
        <v>0</v>
      </c>
      <c r="R268" s="42">
        <f>FŐLAP!$F$9</f>
        <v>0</v>
      </c>
      <c r="S268" s="13" t="e">
        <f t="shared" si="3"/>
        <v>#N/A</v>
      </c>
      <c r="T268" s="398" t="s">
        <v>3425</v>
      </c>
      <c r="U268" s="398" t="s">
        <v>3426</v>
      </c>
      <c r="V268" s="398" t="s">
        <v>3427</v>
      </c>
    </row>
    <row r="269" spans="1:22" ht="50.1" hidden="1" customHeight="1" x14ac:dyDescent="0.25">
      <c r="A269" s="60" t="s">
        <v>276</v>
      </c>
      <c r="B269" s="87"/>
      <c r="C269" s="98"/>
      <c r="D269" s="102"/>
      <c r="E269" s="98"/>
      <c r="F269" s="134"/>
      <c r="G269" s="134"/>
      <c r="H269" s="359" t="e">
        <f>VLOOKUP(G269,Munka1!$A$27:$B$90,2,FALSE)</f>
        <v>#N/A</v>
      </c>
      <c r="I269" s="466" t="e">
        <f>VLOOKUP(G269,Munka1!$A$27:$C$90,3,FALSE)</f>
        <v>#N/A</v>
      </c>
      <c r="J269" s="98"/>
      <c r="K269" s="98"/>
      <c r="L269" s="98"/>
      <c r="M269" s="114"/>
      <c r="N269" s="121"/>
      <c r="O269" s="483"/>
      <c r="P269" s="484"/>
      <c r="Q269" s="42">
        <f>FŐLAP!$D$9</f>
        <v>0</v>
      </c>
      <c r="R269" s="42">
        <f>FŐLAP!$F$9</f>
        <v>0</v>
      </c>
      <c r="S269" s="13" t="e">
        <f t="shared" ref="S269:S332" si="4">H269</f>
        <v>#N/A</v>
      </c>
      <c r="T269" s="398" t="s">
        <v>3425</v>
      </c>
      <c r="U269" s="398" t="s">
        <v>3426</v>
      </c>
      <c r="V269" s="398" t="s">
        <v>3427</v>
      </c>
    </row>
    <row r="270" spans="1:22" ht="50.1" hidden="1" customHeight="1" x14ac:dyDescent="0.25">
      <c r="A270" s="60" t="s">
        <v>277</v>
      </c>
      <c r="B270" s="87"/>
      <c r="C270" s="98"/>
      <c r="D270" s="102"/>
      <c r="E270" s="98"/>
      <c r="F270" s="134"/>
      <c r="G270" s="134"/>
      <c r="H270" s="359" t="e">
        <f>VLOOKUP(G270,Munka1!$A$27:$B$90,2,FALSE)</f>
        <v>#N/A</v>
      </c>
      <c r="I270" s="466" t="e">
        <f>VLOOKUP(G270,Munka1!$A$27:$C$90,3,FALSE)</f>
        <v>#N/A</v>
      </c>
      <c r="J270" s="98"/>
      <c r="K270" s="98"/>
      <c r="L270" s="98"/>
      <c r="M270" s="114"/>
      <c r="N270" s="121"/>
      <c r="O270" s="483"/>
      <c r="P270" s="484"/>
      <c r="Q270" s="42">
        <f>FŐLAP!$D$9</f>
        <v>0</v>
      </c>
      <c r="R270" s="42">
        <f>FŐLAP!$F$9</f>
        <v>0</v>
      </c>
      <c r="S270" s="13" t="e">
        <f t="shared" si="4"/>
        <v>#N/A</v>
      </c>
      <c r="T270" s="398" t="s">
        <v>3425</v>
      </c>
      <c r="U270" s="398" t="s">
        <v>3426</v>
      </c>
      <c r="V270" s="398" t="s">
        <v>3427</v>
      </c>
    </row>
    <row r="271" spans="1:22" ht="50.1" hidden="1" customHeight="1" x14ac:dyDescent="0.25">
      <c r="A271" s="60" t="s">
        <v>278</v>
      </c>
      <c r="B271" s="87"/>
      <c r="C271" s="98"/>
      <c r="D271" s="102"/>
      <c r="E271" s="98"/>
      <c r="F271" s="134"/>
      <c r="G271" s="134"/>
      <c r="H271" s="359" t="e">
        <f>VLOOKUP(G271,Munka1!$A$27:$B$90,2,FALSE)</f>
        <v>#N/A</v>
      </c>
      <c r="I271" s="466" t="e">
        <f>VLOOKUP(G271,Munka1!$A$27:$C$90,3,FALSE)</f>
        <v>#N/A</v>
      </c>
      <c r="J271" s="98"/>
      <c r="K271" s="98"/>
      <c r="L271" s="98"/>
      <c r="M271" s="114"/>
      <c r="N271" s="121"/>
      <c r="O271" s="483"/>
      <c r="P271" s="484"/>
      <c r="Q271" s="42">
        <f>FŐLAP!$D$9</f>
        <v>0</v>
      </c>
      <c r="R271" s="42">
        <f>FŐLAP!$F$9</f>
        <v>0</v>
      </c>
      <c r="S271" s="13" t="e">
        <f t="shared" si="4"/>
        <v>#N/A</v>
      </c>
      <c r="T271" s="398" t="s">
        <v>3425</v>
      </c>
      <c r="U271" s="398" t="s">
        <v>3426</v>
      </c>
      <c r="V271" s="398" t="s">
        <v>3427</v>
      </c>
    </row>
    <row r="272" spans="1:22" ht="50.1" hidden="1" customHeight="1" x14ac:dyDescent="0.25">
      <c r="A272" s="60" t="s">
        <v>279</v>
      </c>
      <c r="B272" s="87"/>
      <c r="C272" s="98"/>
      <c r="D272" s="102"/>
      <c r="E272" s="98"/>
      <c r="F272" s="134"/>
      <c r="G272" s="134"/>
      <c r="H272" s="359" t="e">
        <f>VLOOKUP(G272,Munka1!$A$27:$B$90,2,FALSE)</f>
        <v>#N/A</v>
      </c>
      <c r="I272" s="466" t="e">
        <f>VLOOKUP(G272,Munka1!$A$27:$C$90,3,FALSE)</f>
        <v>#N/A</v>
      </c>
      <c r="J272" s="98"/>
      <c r="K272" s="98"/>
      <c r="L272" s="98"/>
      <c r="M272" s="114"/>
      <c r="N272" s="121"/>
      <c r="O272" s="483"/>
      <c r="P272" s="484"/>
      <c r="Q272" s="42">
        <f>FŐLAP!$D$9</f>
        <v>0</v>
      </c>
      <c r="R272" s="42">
        <f>FŐLAP!$F$9</f>
        <v>0</v>
      </c>
      <c r="S272" s="13" t="e">
        <f t="shared" si="4"/>
        <v>#N/A</v>
      </c>
      <c r="T272" s="398" t="s">
        <v>3425</v>
      </c>
      <c r="U272" s="398" t="s">
        <v>3426</v>
      </c>
      <c r="V272" s="398" t="s">
        <v>3427</v>
      </c>
    </row>
    <row r="273" spans="1:22" ht="50.1" hidden="1" customHeight="1" x14ac:dyDescent="0.25">
      <c r="A273" s="60" t="s">
        <v>280</v>
      </c>
      <c r="B273" s="87"/>
      <c r="C273" s="98"/>
      <c r="D273" s="102"/>
      <c r="E273" s="98"/>
      <c r="F273" s="134"/>
      <c r="G273" s="134"/>
      <c r="H273" s="359" t="e">
        <f>VLOOKUP(G273,Munka1!$A$27:$B$90,2,FALSE)</f>
        <v>#N/A</v>
      </c>
      <c r="I273" s="466" t="e">
        <f>VLOOKUP(G273,Munka1!$A$27:$C$90,3,FALSE)</f>
        <v>#N/A</v>
      </c>
      <c r="J273" s="98"/>
      <c r="K273" s="98"/>
      <c r="L273" s="98"/>
      <c r="M273" s="114"/>
      <c r="N273" s="121"/>
      <c r="O273" s="483"/>
      <c r="P273" s="484"/>
      <c r="Q273" s="42">
        <f>FŐLAP!$D$9</f>
        <v>0</v>
      </c>
      <c r="R273" s="42">
        <f>FŐLAP!$F$9</f>
        <v>0</v>
      </c>
      <c r="S273" s="13" t="e">
        <f t="shared" si="4"/>
        <v>#N/A</v>
      </c>
      <c r="T273" s="398" t="s">
        <v>3425</v>
      </c>
      <c r="U273" s="398" t="s">
        <v>3426</v>
      </c>
      <c r="V273" s="398" t="s">
        <v>3427</v>
      </c>
    </row>
    <row r="274" spans="1:22" ht="50.1" hidden="1" customHeight="1" x14ac:dyDescent="0.25">
      <c r="A274" s="60" t="s">
        <v>281</v>
      </c>
      <c r="B274" s="87"/>
      <c r="C274" s="98"/>
      <c r="D274" s="102"/>
      <c r="E274" s="98"/>
      <c r="F274" s="134"/>
      <c r="G274" s="134"/>
      <c r="H274" s="359" t="e">
        <f>VLOOKUP(G274,Munka1!$A$27:$B$90,2,FALSE)</f>
        <v>#N/A</v>
      </c>
      <c r="I274" s="466" t="e">
        <f>VLOOKUP(G274,Munka1!$A$27:$C$90,3,FALSE)</f>
        <v>#N/A</v>
      </c>
      <c r="J274" s="98"/>
      <c r="K274" s="98"/>
      <c r="L274" s="98"/>
      <c r="M274" s="114"/>
      <c r="N274" s="121"/>
      <c r="O274" s="483"/>
      <c r="P274" s="484"/>
      <c r="Q274" s="42">
        <f>FŐLAP!$D$9</f>
        <v>0</v>
      </c>
      <c r="R274" s="42">
        <f>FŐLAP!$F$9</f>
        <v>0</v>
      </c>
      <c r="S274" s="13" t="e">
        <f t="shared" si="4"/>
        <v>#N/A</v>
      </c>
      <c r="T274" s="398" t="s">
        <v>3425</v>
      </c>
      <c r="U274" s="398" t="s">
        <v>3426</v>
      </c>
      <c r="V274" s="398" t="s">
        <v>3427</v>
      </c>
    </row>
    <row r="275" spans="1:22" ht="50.1" hidden="1" customHeight="1" x14ac:dyDescent="0.25">
      <c r="A275" s="60" t="s">
        <v>282</v>
      </c>
      <c r="B275" s="87"/>
      <c r="C275" s="98"/>
      <c r="D275" s="102"/>
      <c r="E275" s="98"/>
      <c r="F275" s="134"/>
      <c r="G275" s="134"/>
      <c r="H275" s="359" t="e">
        <f>VLOOKUP(G275,Munka1!$A$27:$B$90,2,FALSE)</f>
        <v>#N/A</v>
      </c>
      <c r="I275" s="466" t="e">
        <f>VLOOKUP(G275,Munka1!$A$27:$C$90,3,FALSE)</f>
        <v>#N/A</v>
      </c>
      <c r="J275" s="98"/>
      <c r="K275" s="98"/>
      <c r="L275" s="98"/>
      <c r="M275" s="114"/>
      <c r="N275" s="121"/>
      <c r="O275" s="483"/>
      <c r="P275" s="484"/>
      <c r="Q275" s="42">
        <f>FŐLAP!$D$9</f>
        <v>0</v>
      </c>
      <c r="R275" s="42">
        <f>FŐLAP!$F$9</f>
        <v>0</v>
      </c>
      <c r="S275" s="13" t="e">
        <f t="shared" si="4"/>
        <v>#N/A</v>
      </c>
      <c r="T275" s="398" t="s">
        <v>3425</v>
      </c>
      <c r="U275" s="398" t="s">
        <v>3426</v>
      </c>
      <c r="V275" s="398" t="s">
        <v>3427</v>
      </c>
    </row>
    <row r="276" spans="1:22" ht="50.1" hidden="1" customHeight="1" x14ac:dyDescent="0.25">
      <c r="A276" s="60" t="s">
        <v>283</v>
      </c>
      <c r="B276" s="87"/>
      <c r="C276" s="98"/>
      <c r="D276" s="102"/>
      <c r="E276" s="98"/>
      <c r="F276" s="134"/>
      <c r="G276" s="134"/>
      <c r="H276" s="359" t="e">
        <f>VLOOKUP(G276,Munka1!$A$27:$B$90,2,FALSE)</f>
        <v>#N/A</v>
      </c>
      <c r="I276" s="466" t="e">
        <f>VLOOKUP(G276,Munka1!$A$27:$C$90,3,FALSE)</f>
        <v>#N/A</v>
      </c>
      <c r="J276" s="98"/>
      <c r="K276" s="98"/>
      <c r="L276" s="98"/>
      <c r="M276" s="114"/>
      <c r="N276" s="121"/>
      <c r="O276" s="483"/>
      <c r="P276" s="484"/>
      <c r="Q276" s="42">
        <f>FŐLAP!$D$9</f>
        <v>0</v>
      </c>
      <c r="R276" s="42">
        <f>FŐLAP!$F$9</f>
        <v>0</v>
      </c>
      <c r="S276" s="13" t="e">
        <f t="shared" si="4"/>
        <v>#N/A</v>
      </c>
      <c r="T276" s="398" t="s">
        <v>3425</v>
      </c>
      <c r="U276" s="398" t="s">
        <v>3426</v>
      </c>
      <c r="V276" s="398" t="s">
        <v>3427</v>
      </c>
    </row>
    <row r="277" spans="1:22" ht="50.1" hidden="1" customHeight="1" x14ac:dyDescent="0.25">
      <c r="A277" s="60" t="s">
        <v>284</v>
      </c>
      <c r="B277" s="87"/>
      <c r="C277" s="98"/>
      <c r="D277" s="102"/>
      <c r="E277" s="98"/>
      <c r="F277" s="134"/>
      <c r="G277" s="134"/>
      <c r="H277" s="359" t="e">
        <f>VLOOKUP(G277,Munka1!$A$27:$B$90,2,FALSE)</f>
        <v>#N/A</v>
      </c>
      <c r="I277" s="466" t="e">
        <f>VLOOKUP(G277,Munka1!$A$27:$C$90,3,FALSE)</f>
        <v>#N/A</v>
      </c>
      <c r="J277" s="98"/>
      <c r="K277" s="98"/>
      <c r="L277" s="98"/>
      <c r="M277" s="114"/>
      <c r="N277" s="121"/>
      <c r="O277" s="483"/>
      <c r="P277" s="484"/>
      <c r="Q277" s="42">
        <f>FŐLAP!$D$9</f>
        <v>0</v>
      </c>
      <c r="R277" s="42">
        <f>FŐLAP!$F$9</f>
        <v>0</v>
      </c>
      <c r="S277" s="13" t="e">
        <f t="shared" si="4"/>
        <v>#N/A</v>
      </c>
      <c r="T277" s="398" t="s">
        <v>3425</v>
      </c>
      <c r="U277" s="398" t="s">
        <v>3426</v>
      </c>
      <c r="V277" s="398" t="s">
        <v>3427</v>
      </c>
    </row>
    <row r="278" spans="1:22" ht="50.1" hidden="1" customHeight="1" x14ac:dyDescent="0.25">
      <c r="A278" s="60" t="s">
        <v>285</v>
      </c>
      <c r="B278" s="87"/>
      <c r="C278" s="98"/>
      <c r="D278" s="102"/>
      <c r="E278" s="98"/>
      <c r="F278" s="134"/>
      <c r="G278" s="134"/>
      <c r="H278" s="359" t="e">
        <f>VLOOKUP(G278,Munka1!$A$27:$B$90,2,FALSE)</f>
        <v>#N/A</v>
      </c>
      <c r="I278" s="466" t="e">
        <f>VLOOKUP(G278,Munka1!$A$27:$C$90,3,FALSE)</f>
        <v>#N/A</v>
      </c>
      <c r="J278" s="98"/>
      <c r="K278" s="98"/>
      <c r="L278" s="98"/>
      <c r="M278" s="114"/>
      <c r="N278" s="121"/>
      <c r="O278" s="483"/>
      <c r="P278" s="484"/>
      <c r="Q278" s="42">
        <f>FŐLAP!$D$9</f>
        <v>0</v>
      </c>
      <c r="R278" s="42">
        <f>FŐLAP!$F$9</f>
        <v>0</v>
      </c>
      <c r="S278" s="13" t="e">
        <f t="shared" si="4"/>
        <v>#N/A</v>
      </c>
      <c r="T278" s="398" t="s">
        <v>3425</v>
      </c>
      <c r="U278" s="398" t="s">
        <v>3426</v>
      </c>
      <c r="V278" s="398" t="s">
        <v>3427</v>
      </c>
    </row>
    <row r="279" spans="1:22" ht="50.1" hidden="1" customHeight="1" x14ac:dyDescent="0.25">
      <c r="A279" s="60" t="s">
        <v>286</v>
      </c>
      <c r="B279" s="87"/>
      <c r="C279" s="98"/>
      <c r="D279" s="102"/>
      <c r="E279" s="98"/>
      <c r="F279" s="134"/>
      <c r="G279" s="134"/>
      <c r="H279" s="359" t="e">
        <f>VLOOKUP(G279,Munka1!$A$27:$B$90,2,FALSE)</f>
        <v>#N/A</v>
      </c>
      <c r="I279" s="466" t="e">
        <f>VLOOKUP(G279,Munka1!$A$27:$C$90,3,FALSE)</f>
        <v>#N/A</v>
      </c>
      <c r="J279" s="98"/>
      <c r="K279" s="98"/>
      <c r="L279" s="98"/>
      <c r="M279" s="114"/>
      <c r="N279" s="121"/>
      <c r="O279" s="483"/>
      <c r="P279" s="484"/>
      <c r="Q279" s="42">
        <f>FŐLAP!$D$9</f>
        <v>0</v>
      </c>
      <c r="R279" s="42">
        <f>FŐLAP!$F$9</f>
        <v>0</v>
      </c>
      <c r="S279" s="13" t="e">
        <f t="shared" si="4"/>
        <v>#N/A</v>
      </c>
      <c r="T279" s="398" t="s">
        <v>3425</v>
      </c>
      <c r="U279" s="398" t="s">
        <v>3426</v>
      </c>
      <c r="V279" s="398" t="s">
        <v>3427</v>
      </c>
    </row>
    <row r="280" spans="1:22" ht="50.1" hidden="1" customHeight="1" x14ac:dyDescent="0.25">
      <c r="A280" s="60" t="s">
        <v>287</v>
      </c>
      <c r="B280" s="87"/>
      <c r="C280" s="98"/>
      <c r="D280" s="102"/>
      <c r="E280" s="98"/>
      <c r="F280" s="134"/>
      <c r="G280" s="134"/>
      <c r="H280" s="359" t="e">
        <f>VLOOKUP(G280,Munka1!$A$27:$B$90,2,FALSE)</f>
        <v>#N/A</v>
      </c>
      <c r="I280" s="466" t="e">
        <f>VLOOKUP(G280,Munka1!$A$27:$C$90,3,FALSE)</f>
        <v>#N/A</v>
      </c>
      <c r="J280" s="98"/>
      <c r="K280" s="98"/>
      <c r="L280" s="98"/>
      <c r="M280" s="114"/>
      <c r="N280" s="121"/>
      <c r="O280" s="483"/>
      <c r="P280" s="484"/>
      <c r="Q280" s="42">
        <f>FŐLAP!$D$9</f>
        <v>0</v>
      </c>
      <c r="R280" s="42">
        <f>FŐLAP!$F$9</f>
        <v>0</v>
      </c>
      <c r="S280" s="13" t="e">
        <f t="shared" si="4"/>
        <v>#N/A</v>
      </c>
      <c r="T280" s="398" t="s">
        <v>3425</v>
      </c>
      <c r="U280" s="398" t="s">
        <v>3426</v>
      </c>
      <c r="V280" s="398" t="s">
        <v>3427</v>
      </c>
    </row>
    <row r="281" spans="1:22" ht="50.1" hidden="1" customHeight="1" x14ac:dyDescent="0.25">
      <c r="A281" s="60" t="s">
        <v>288</v>
      </c>
      <c r="B281" s="87"/>
      <c r="C281" s="98"/>
      <c r="D281" s="102"/>
      <c r="E281" s="98"/>
      <c r="F281" s="134"/>
      <c r="G281" s="134"/>
      <c r="H281" s="359" t="e">
        <f>VLOOKUP(G281,Munka1!$A$27:$B$90,2,FALSE)</f>
        <v>#N/A</v>
      </c>
      <c r="I281" s="466" t="e">
        <f>VLOOKUP(G281,Munka1!$A$27:$C$90,3,FALSE)</f>
        <v>#N/A</v>
      </c>
      <c r="J281" s="98"/>
      <c r="K281" s="98"/>
      <c r="L281" s="98"/>
      <c r="M281" s="114"/>
      <c r="N281" s="121"/>
      <c r="O281" s="483"/>
      <c r="P281" s="484"/>
      <c r="Q281" s="42">
        <f>FŐLAP!$D$9</f>
        <v>0</v>
      </c>
      <c r="R281" s="42">
        <f>FŐLAP!$F$9</f>
        <v>0</v>
      </c>
      <c r="S281" s="13" t="e">
        <f t="shared" si="4"/>
        <v>#N/A</v>
      </c>
      <c r="T281" s="398" t="s">
        <v>3425</v>
      </c>
      <c r="U281" s="398" t="s">
        <v>3426</v>
      </c>
      <c r="V281" s="398" t="s">
        <v>3427</v>
      </c>
    </row>
    <row r="282" spans="1:22" ht="50.1" hidden="1" customHeight="1" x14ac:dyDescent="0.25">
      <c r="A282" s="60" t="s">
        <v>289</v>
      </c>
      <c r="B282" s="87"/>
      <c r="C282" s="98"/>
      <c r="D282" s="102"/>
      <c r="E282" s="98"/>
      <c r="F282" s="134"/>
      <c r="G282" s="134"/>
      <c r="H282" s="359" t="e">
        <f>VLOOKUP(G282,Munka1!$A$27:$B$90,2,FALSE)</f>
        <v>#N/A</v>
      </c>
      <c r="I282" s="466" t="e">
        <f>VLOOKUP(G282,Munka1!$A$27:$C$90,3,FALSE)</f>
        <v>#N/A</v>
      </c>
      <c r="J282" s="98"/>
      <c r="K282" s="98"/>
      <c r="L282" s="98"/>
      <c r="M282" s="114"/>
      <c r="N282" s="121"/>
      <c r="O282" s="483"/>
      <c r="P282" s="484"/>
      <c r="Q282" s="42">
        <f>FŐLAP!$D$9</f>
        <v>0</v>
      </c>
      <c r="R282" s="42">
        <f>FŐLAP!$F$9</f>
        <v>0</v>
      </c>
      <c r="S282" s="13" t="e">
        <f t="shared" si="4"/>
        <v>#N/A</v>
      </c>
      <c r="T282" s="398" t="s">
        <v>3425</v>
      </c>
      <c r="U282" s="398" t="s">
        <v>3426</v>
      </c>
      <c r="V282" s="398" t="s">
        <v>3427</v>
      </c>
    </row>
    <row r="283" spans="1:22" ht="50.1" hidden="1" customHeight="1" x14ac:dyDescent="0.25">
      <c r="A283" s="60" t="s">
        <v>290</v>
      </c>
      <c r="B283" s="87"/>
      <c r="C283" s="98"/>
      <c r="D283" s="102"/>
      <c r="E283" s="98"/>
      <c r="F283" s="134"/>
      <c r="G283" s="134"/>
      <c r="H283" s="359" t="e">
        <f>VLOOKUP(G283,Munka1!$A$27:$B$90,2,FALSE)</f>
        <v>#N/A</v>
      </c>
      <c r="I283" s="466" t="e">
        <f>VLOOKUP(G283,Munka1!$A$27:$C$90,3,FALSE)</f>
        <v>#N/A</v>
      </c>
      <c r="J283" s="98"/>
      <c r="K283" s="98"/>
      <c r="L283" s="98"/>
      <c r="M283" s="114"/>
      <c r="N283" s="121"/>
      <c r="O283" s="483"/>
      <c r="P283" s="484"/>
      <c r="Q283" s="42">
        <f>FŐLAP!$D$9</f>
        <v>0</v>
      </c>
      <c r="R283" s="42">
        <f>FŐLAP!$F$9</f>
        <v>0</v>
      </c>
      <c r="S283" s="13" t="e">
        <f t="shared" si="4"/>
        <v>#N/A</v>
      </c>
      <c r="T283" s="398" t="s">
        <v>3425</v>
      </c>
      <c r="U283" s="398" t="s">
        <v>3426</v>
      </c>
      <c r="V283" s="398" t="s">
        <v>3427</v>
      </c>
    </row>
    <row r="284" spans="1:22" ht="50.1" hidden="1" customHeight="1" x14ac:dyDescent="0.25">
      <c r="A284" s="60" t="s">
        <v>291</v>
      </c>
      <c r="B284" s="87"/>
      <c r="C284" s="98"/>
      <c r="D284" s="102"/>
      <c r="E284" s="98"/>
      <c r="F284" s="134"/>
      <c r="G284" s="134"/>
      <c r="H284" s="359" t="e">
        <f>VLOOKUP(G284,Munka1!$A$27:$B$90,2,FALSE)</f>
        <v>#N/A</v>
      </c>
      <c r="I284" s="466" t="e">
        <f>VLOOKUP(G284,Munka1!$A$27:$C$90,3,FALSE)</f>
        <v>#N/A</v>
      </c>
      <c r="J284" s="98"/>
      <c r="K284" s="98"/>
      <c r="L284" s="98"/>
      <c r="M284" s="114"/>
      <c r="N284" s="121"/>
      <c r="O284" s="483"/>
      <c r="P284" s="484"/>
      <c r="Q284" s="42">
        <f>FŐLAP!$D$9</f>
        <v>0</v>
      </c>
      <c r="R284" s="42">
        <f>FŐLAP!$F$9</f>
        <v>0</v>
      </c>
      <c r="S284" s="13" t="e">
        <f t="shared" si="4"/>
        <v>#N/A</v>
      </c>
      <c r="T284" s="398" t="s">
        <v>3425</v>
      </c>
      <c r="U284" s="398" t="s">
        <v>3426</v>
      </c>
      <c r="V284" s="398" t="s">
        <v>3427</v>
      </c>
    </row>
    <row r="285" spans="1:22" ht="50.1" hidden="1" customHeight="1" x14ac:dyDescent="0.25">
      <c r="A285" s="60" t="s">
        <v>292</v>
      </c>
      <c r="B285" s="87"/>
      <c r="C285" s="98"/>
      <c r="D285" s="102"/>
      <c r="E285" s="98"/>
      <c r="F285" s="134"/>
      <c r="G285" s="134"/>
      <c r="H285" s="359" t="e">
        <f>VLOOKUP(G285,Munka1!$A$27:$B$90,2,FALSE)</f>
        <v>#N/A</v>
      </c>
      <c r="I285" s="466" t="e">
        <f>VLOOKUP(G285,Munka1!$A$27:$C$90,3,FALSE)</f>
        <v>#N/A</v>
      </c>
      <c r="J285" s="98"/>
      <c r="K285" s="98"/>
      <c r="L285" s="98"/>
      <c r="M285" s="114"/>
      <c r="N285" s="121"/>
      <c r="O285" s="483"/>
      <c r="P285" s="484"/>
      <c r="Q285" s="42">
        <f>FŐLAP!$D$9</f>
        <v>0</v>
      </c>
      <c r="R285" s="42">
        <f>FŐLAP!$F$9</f>
        <v>0</v>
      </c>
      <c r="S285" s="13" t="e">
        <f t="shared" si="4"/>
        <v>#N/A</v>
      </c>
      <c r="T285" s="398" t="s">
        <v>3425</v>
      </c>
      <c r="U285" s="398" t="s">
        <v>3426</v>
      </c>
      <c r="V285" s="398" t="s">
        <v>3427</v>
      </c>
    </row>
    <row r="286" spans="1:22" ht="50.1" hidden="1" customHeight="1" x14ac:dyDescent="0.25">
      <c r="A286" s="60" t="s">
        <v>293</v>
      </c>
      <c r="B286" s="87"/>
      <c r="C286" s="98"/>
      <c r="D286" s="102"/>
      <c r="E286" s="98"/>
      <c r="F286" s="134"/>
      <c r="G286" s="134"/>
      <c r="H286" s="359" t="e">
        <f>VLOOKUP(G286,Munka1!$A$27:$B$90,2,FALSE)</f>
        <v>#N/A</v>
      </c>
      <c r="I286" s="466" t="e">
        <f>VLOOKUP(G286,Munka1!$A$27:$C$90,3,FALSE)</f>
        <v>#N/A</v>
      </c>
      <c r="J286" s="98"/>
      <c r="K286" s="98"/>
      <c r="L286" s="98"/>
      <c r="M286" s="114"/>
      <c r="N286" s="121"/>
      <c r="O286" s="483"/>
      <c r="P286" s="484"/>
      <c r="Q286" s="42">
        <f>FŐLAP!$D$9</f>
        <v>0</v>
      </c>
      <c r="R286" s="42">
        <f>FŐLAP!$F$9</f>
        <v>0</v>
      </c>
      <c r="S286" s="13" t="e">
        <f t="shared" si="4"/>
        <v>#N/A</v>
      </c>
      <c r="T286" s="398" t="s">
        <v>3425</v>
      </c>
      <c r="U286" s="398" t="s">
        <v>3426</v>
      </c>
      <c r="V286" s="398" t="s">
        <v>3427</v>
      </c>
    </row>
    <row r="287" spans="1:22" ht="50.1" hidden="1" customHeight="1" x14ac:dyDescent="0.25">
      <c r="A287" s="60" t="s">
        <v>294</v>
      </c>
      <c r="B287" s="87"/>
      <c r="C287" s="98"/>
      <c r="D287" s="102"/>
      <c r="E287" s="98"/>
      <c r="F287" s="134"/>
      <c r="G287" s="134"/>
      <c r="H287" s="359" t="e">
        <f>VLOOKUP(G287,Munka1!$A$27:$B$90,2,FALSE)</f>
        <v>#N/A</v>
      </c>
      <c r="I287" s="466" t="e">
        <f>VLOOKUP(G287,Munka1!$A$27:$C$90,3,FALSE)</f>
        <v>#N/A</v>
      </c>
      <c r="J287" s="98"/>
      <c r="K287" s="98"/>
      <c r="L287" s="98"/>
      <c r="M287" s="114"/>
      <c r="N287" s="121"/>
      <c r="O287" s="483"/>
      <c r="P287" s="484"/>
      <c r="Q287" s="42">
        <f>FŐLAP!$D$9</f>
        <v>0</v>
      </c>
      <c r="R287" s="42">
        <f>FŐLAP!$F$9</f>
        <v>0</v>
      </c>
      <c r="S287" s="13" t="e">
        <f t="shared" si="4"/>
        <v>#N/A</v>
      </c>
      <c r="T287" s="398" t="s">
        <v>3425</v>
      </c>
      <c r="U287" s="398" t="s">
        <v>3426</v>
      </c>
      <c r="V287" s="398" t="s">
        <v>3427</v>
      </c>
    </row>
    <row r="288" spans="1:22" ht="50.1" hidden="1" customHeight="1" x14ac:dyDescent="0.25">
      <c r="A288" s="60" t="s">
        <v>295</v>
      </c>
      <c r="B288" s="87"/>
      <c r="C288" s="98"/>
      <c r="D288" s="102"/>
      <c r="E288" s="98"/>
      <c r="F288" s="134"/>
      <c r="G288" s="134"/>
      <c r="H288" s="359" t="e">
        <f>VLOOKUP(G288,Munka1!$A$27:$B$90,2,FALSE)</f>
        <v>#N/A</v>
      </c>
      <c r="I288" s="466" t="e">
        <f>VLOOKUP(G288,Munka1!$A$27:$C$90,3,FALSE)</f>
        <v>#N/A</v>
      </c>
      <c r="J288" s="98"/>
      <c r="K288" s="98"/>
      <c r="L288" s="98"/>
      <c r="M288" s="114"/>
      <c r="N288" s="121"/>
      <c r="O288" s="483"/>
      <c r="P288" s="484"/>
      <c r="Q288" s="42">
        <f>FŐLAP!$D$9</f>
        <v>0</v>
      </c>
      <c r="R288" s="42">
        <f>FŐLAP!$F$9</f>
        <v>0</v>
      </c>
      <c r="S288" s="13" t="e">
        <f t="shared" si="4"/>
        <v>#N/A</v>
      </c>
      <c r="T288" s="398" t="s">
        <v>3425</v>
      </c>
      <c r="U288" s="398" t="s">
        <v>3426</v>
      </c>
      <c r="V288" s="398" t="s">
        <v>3427</v>
      </c>
    </row>
    <row r="289" spans="1:22" ht="50.1" hidden="1" customHeight="1" x14ac:dyDescent="0.25">
      <c r="A289" s="60" t="s">
        <v>296</v>
      </c>
      <c r="B289" s="87"/>
      <c r="C289" s="98"/>
      <c r="D289" s="102"/>
      <c r="E289" s="98"/>
      <c r="F289" s="134"/>
      <c r="G289" s="134"/>
      <c r="H289" s="359" t="e">
        <f>VLOOKUP(G289,Munka1!$A$27:$B$90,2,FALSE)</f>
        <v>#N/A</v>
      </c>
      <c r="I289" s="466" t="e">
        <f>VLOOKUP(G289,Munka1!$A$27:$C$90,3,FALSE)</f>
        <v>#N/A</v>
      </c>
      <c r="J289" s="98"/>
      <c r="K289" s="98"/>
      <c r="L289" s="98"/>
      <c r="M289" s="114"/>
      <c r="N289" s="121"/>
      <c r="O289" s="483"/>
      <c r="P289" s="484"/>
      <c r="Q289" s="42">
        <f>FŐLAP!$D$9</f>
        <v>0</v>
      </c>
      <c r="R289" s="42">
        <f>FŐLAP!$F$9</f>
        <v>0</v>
      </c>
      <c r="S289" s="13" t="e">
        <f t="shared" si="4"/>
        <v>#N/A</v>
      </c>
      <c r="T289" s="398" t="s">
        <v>3425</v>
      </c>
      <c r="U289" s="398" t="s">
        <v>3426</v>
      </c>
      <c r="V289" s="398" t="s">
        <v>3427</v>
      </c>
    </row>
    <row r="290" spans="1:22" ht="50.1" hidden="1" customHeight="1" x14ac:dyDescent="0.25">
      <c r="A290" s="60" t="s">
        <v>297</v>
      </c>
      <c r="B290" s="87"/>
      <c r="C290" s="98"/>
      <c r="D290" s="102"/>
      <c r="E290" s="98"/>
      <c r="F290" s="134"/>
      <c r="G290" s="134"/>
      <c r="H290" s="359" t="e">
        <f>VLOOKUP(G290,Munka1!$A$27:$B$90,2,FALSE)</f>
        <v>#N/A</v>
      </c>
      <c r="I290" s="466" t="e">
        <f>VLOOKUP(G290,Munka1!$A$27:$C$90,3,FALSE)</f>
        <v>#N/A</v>
      </c>
      <c r="J290" s="98"/>
      <c r="K290" s="98"/>
      <c r="L290" s="98"/>
      <c r="M290" s="114"/>
      <c r="N290" s="121"/>
      <c r="O290" s="483"/>
      <c r="P290" s="484"/>
      <c r="Q290" s="42">
        <f>FŐLAP!$D$9</f>
        <v>0</v>
      </c>
      <c r="R290" s="42">
        <f>FŐLAP!$F$9</f>
        <v>0</v>
      </c>
      <c r="S290" s="13" t="e">
        <f t="shared" si="4"/>
        <v>#N/A</v>
      </c>
      <c r="T290" s="398" t="s">
        <v>3425</v>
      </c>
      <c r="U290" s="398" t="s">
        <v>3426</v>
      </c>
      <c r="V290" s="398" t="s">
        <v>3427</v>
      </c>
    </row>
    <row r="291" spans="1:22" ht="50.1" hidden="1" customHeight="1" x14ac:dyDescent="0.25">
      <c r="A291" s="60" t="s">
        <v>298</v>
      </c>
      <c r="B291" s="87"/>
      <c r="C291" s="98"/>
      <c r="D291" s="102"/>
      <c r="E291" s="98"/>
      <c r="F291" s="134"/>
      <c r="G291" s="134"/>
      <c r="H291" s="359" t="e">
        <f>VLOOKUP(G291,Munka1!$A$27:$B$90,2,FALSE)</f>
        <v>#N/A</v>
      </c>
      <c r="I291" s="466" t="e">
        <f>VLOOKUP(G291,Munka1!$A$27:$C$90,3,FALSE)</f>
        <v>#N/A</v>
      </c>
      <c r="J291" s="98"/>
      <c r="K291" s="98"/>
      <c r="L291" s="98"/>
      <c r="M291" s="114"/>
      <c r="N291" s="121"/>
      <c r="O291" s="483"/>
      <c r="P291" s="484"/>
      <c r="Q291" s="42">
        <f>FŐLAP!$D$9</f>
        <v>0</v>
      </c>
      <c r="R291" s="42">
        <f>FŐLAP!$F$9</f>
        <v>0</v>
      </c>
      <c r="S291" s="13" t="e">
        <f t="shared" si="4"/>
        <v>#N/A</v>
      </c>
      <c r="T291" s="398" t="s">
        <v>3425</v>
      </c>
      <c r="U291" s="398" t="s">
        <v>3426</v>
      </c>
      <c r="V291" s="398" t="s">
        <v>3427</v>
      </c>
    </row>
    <row r="292" spans="1:22" ht="50.1" hidden="1" customHeight="1" x14ac:dyDescent="0.25">
      <c r="A292" s="60" t="s">
        <v>299</v>
      </c>
      <c r="B292" s="87"/>
      <c r="C292" s="98"/>
      <c r="D292" s="102"/>
      <c r="E292" s="98"/>
      <c r="F292" s="134"/>
      <c r="G292" s="134"/>
      <c r="H292" s="359" t="e">
        <f>VLOOKUP(G292,Munka1!$A$27:$B$90,2,FALSE)</f>
        <v>#N/A</v>
      </c>
      <c r="I292" s="466" t="e">
        <f>VLOOKUP(G292,Munka1!$A$27:$C$90,3,FALSE)</f>
        <v>#N/A</v>
      </c>
      <c r="J292" s="98"/>
      <c r="K292" s="98"/>
      <c r="L292" s="98"/>
      <c r="M292" s="114"/>
      <c r="N292" s="121"/>
      <c r="O292" s="483"/>
      <c r="P292" s="484"/>
      <c r="Q292" s="42">
        <f>FŐLAP!$D$9</f>
        <v>0</v>
      </c>
      <c r="R292" s="42">
        <f>FŐLAP!$F$9</f>
        <v>0</v>
      </c>
      <c r="S292" s="13" t="e">
        <f t="shared" si="4"/>
        <v>#N/A</v>
      </c>
      <c r="T292" s="398" t="s">
        <v>3425</v>
      </c>
      <c r="U292" s="398" t="s">
        <v>3426</v>
      </c>
      <c r="V292" s="398" t="s">
        <v>3427</v>
      </c>
    </row>
    <row r="293" spans="1:22" ht="50.1" hidden="1" customHeight="1" x14ac:dyDescent="0.25">
      <c r="A293" s="60" t="s">
        <v>300</v>
      </c>
      <c r="B293" s="87"/>
      <c r="C293" s="98"/>
      <c r="D293" s="102"/>
      <c r="E293" s="98"/>
      <c r="F293" s="134"/>
      <c r="G293" s="134"/>
      <c r="H293" s="359" t="e">
        <f>VLOOKUP(G293,Munka1!$A$27:$B$90,2,FALSE)</f>
        <v>#N/A</v>
      </c>
      <c r="I293" s="466" t="e">
        <f>VLOOKUP(G293,Munka1!$A$27:$C$90,3,FALSE)</f>
        <v>#N/A</v>
      </c>
      <c r="J293" s="98"/>
      <c r="K293" s="98"/>
      <c r="L293" s="98"/>
      <c r="M293" s="114"/>
      <c r="N293" s="121"/>
      <c r="O293" s="483"/>
      <c r="P293" s="484"/>
      <c r="Q293" s="42">
        <f>FŐLAP!$D$9</f>
        <v>0</v>
      </c>
      <c r="R293" s="42">
        <f>FŐLAP!$F$9</f>
        <v>0</v>
      </c>
      <c r="S293" s="13" t="e">
        <f t="shared" si="4"/>
        <v>#N/A</v>
      </c>
      <c r="T293" s="398" t="s">
        <v>3425</v>
      </c>
      <c r="U293" s="398" t="s">
        <v>3426</v>
      </c>
      <c r="V293" s="398" t="s">
        <v>3427</v>
      </c>
    </row>
    <row r="294" spans="1:22" ht="50.1" hidden="1" customHeight="1" x14ac:dyDescent="0.25">
      <c r="A294" s="60" t="s">
        <v>301</v>
      </c>
      <c r="B294" s="87"/>
      <c r="C294" s="98"/>
      <c r="D294" s="102"/>
      <c r="E294" s="98"/>
      <c r="F294" s="134"/>
      <c r="G294" s="134"/>
      <c r="H294" s="359" t="e">
        <f>VLOOKUP(G294,Munka1!$A$27:$B$90,2,FALSE)</f>
        <v>#N/A</v>
      </c>
      <c r="I294" s="466" t="e">
        <f>VLOOKUP(G294,Munka1!$A$27:$C$90,3,FALSE)</f>
        <v>#N/A</v>
      </c>
      <c r="J294" s="98"/>
      <c r="K294" s="98"/>
      <c r="L294" s="98"/>
      <c r="M294" s="114"/>
      <c r="N294" s="121"/>
      <c r="O294" s="483"/>
      <c r="P294" s="484"/>
      <c r="Q294" s="42">
        <f>FŐLAP!$D$9</f>
        <v>0</v>
      </c>
      <c r="R294" s="42">
        <f>FŐLAP!$F$9</f>
        <v>0</v>
      </c>
      <c r="S294" s="13" t="e">
        <f t="shared" si="4"/>
        <v>#N/A</v>
      </c>
      <c r="T294" s="398" t="s">
        <v>3425</v>
      </c>
      <c r="U294" s="398" t="s">
        <v>3426</v>
      </c>
      <c r="V294" s="398" t="s">
        <v>3427</v>
      </c>
    </row>
    <row r="295" spans="1:22" ht="50.1" hidden="1" customHeight="1" x14ac:dyDescent="0.25">
      <c r="A295" s="60" t="s">
        <v>302</v>
      </c>
      <c r="B295" s="87"/>
      <c r="C295" s="98"/>
      <c r="D295" s="102"/>
      <c r="E295" s="98"/>
      <c r="F295" s="134"/>
      <c r="G295" s="134"/>
      <c r="H295" s="359" t="e">
        <f>VLOOKUP(G295,Munka1!$A$27:$B$90,2,FALSE)</f>
        <v>#N/A</v>
      </c>
      <c r="I295" s="466" t="e">
        <f>VLOOKUP(G295,Munka1!$A$27:$C$90,3,FALSE)</f>
        <v>#N/A</v>
      </c>
      <c r="J295" s="98"/>
      <c r="K295" s="98"/>
      <c r="L295" s="98"/>
      <c r="M295" s="114"/>
      <c r="N295" s="121"/>
      <c r="O295" s="483"/>
      <c r="P295" s="484"/>
      <c r="Q295" s="42">
        <f>FŐLAP!$D$9</f>
        <v>0</v>
      </c>
      <c r="R295" s="42">
        <f>FŐLAP!$F$9</f>
        <v>0</v>
      </c>
      <c r="S295" s="13" t="e">
        <f t="shared" si="4"/>
        <v>#N/A</v>
      </c>
      <c r="T295" s="398" t="s">
        <v>3425</v>
      </c>
      <c r="U295" s="398" t="s">
        <v>3426</v>
      </c>
      <c r="V295" s="398" t="s">
        <v>3427</v>
      </c>
    </row>
    <row r="296" spans="1:22" ht="50.1" hidden="1" customHeight="1" x14ac:dyDescent="0.25">
      <c r="A296" s="60" t="s">
        <v>303</v>
      </c>
      <c r="B296" s="87"/>
      <c r="C296" s="98"/>
      <c r="D296" s="102"/>
      <c r="E296" s="98"/>
      <c r="F296" s="134"/>
      <c r="G296" s="134"/>
      <c r="H296" s="359" t="e">
        <f>VLOOKUP(G296,Munka1!$A$27:$B$90,2,FALSE)</f>
        <v>#N/A</v>
      </c>
      <c r="I296" s="466" t="e">
        <f>VLOOKUP(G296,Munka1!$A$27:$C$90,3,FALSE)</f>
        <v>#N/A</v>
      </c>
      <c r="J296" s="98"/>
      <c r="K296" s="98"/>
      <c r="L296" s="98"/>
      <c r="M296" s="114"/>
      <c r="N296" s="121"/>
      <c r="O296" s="483"/>
      <c r="P296" s="484"/>
      <c r="Q296" s="42">
        <f>FŐLAP!$D$9</f>
        <v>0</v>
      </c>
      <c r="R296" s="42">
        <f>FŐLAP!$F$9</f>
        <v>0</v>
      </c>
      <c r="S296" s="13" t="e">
        <f t="shared" si="4"/>
        <v>#N/A</v>
      </c>
      <c r="T296" s="398" t="s">
        <v>3425</v>
      </c>
      <c r="U296" s="398" t="s">
        <v>3426</v>
      </c>
      <c r="V296" s="398" t="s">
        <v>3427</v>
      </c>
    </row>
    <row r="297" spans="1:22" ht="50.1" hidden="1" customHeight="1" x14ac:dyDescent="0.25">
      <c r="A297" s="60" t="s">
        <v>304</v>
      </c>
      <c r="B297" s="87"/>
      <c r="C297" s="98"/>
      <c r="D297" s="102"/>
      <c r="E297" s="98"/>
      <c r="F297" s="134"/>
      <c r="G297" s="134"/>
      <c r="H297" s="359" t="e">
        <f>VLOOKUP(G297,Munka1!$A$27:$B$90,2,FALSE)</f>
        <v>#N/A</v>
      </c>
      <c r="I297" s="466" t="e">
        <f>VLOOKUP(G297,Munka1!$A$27:$C$90,3,FALSE)</f>
        <v>#N/A</v>
      </c>
      <c r="J297" s="98"/>
      <c r="K297" s="98"/>
      <c r="L297" s="98"/>
      <c r="M297" s="114"/>
      <c r="N297" s="121"/>
      <c r="O297" s="483"/>
      <c r="P297" s="484"/>
      <c r="Q297" s="42">
        <f>FŐLAP!$D$9</f>
        <v>0</v>
      </c>
      <c r="R297" s="42">
        <f>FŐLAP!$F$9</f>
        <v>0</v>
      </c>
      <c r="S297" s="13" t="e">
        <f t="shared" si="4"/>
        <v>#N/A</v>
      </c>
      <c r="T297" s="398" t="s">
        <v>3425</v>
      </c>
      <c r="U297" s="398" t="s">
        <v>3426</v>
      </c>
      <c r="V297" s="398" t="s">
        <v>3427</v>
      </c>
    </row>
    <row r="298" spans="1:22" ht="50.1" hidden="1" customHeight="1" x14ac:dyDescent="0.25">
      <c r="A298" s="60" t="s">
        <v>305</v>
      </c>
      <c r="B298" s="87"/>
      <c r="C298" s="98"/>
      <c r="D298" s="102"/>
      <c r="E298" s="98"/>
      <c r="F298" s="134"/>
      <c r="G298" s="134"/>
      <c r="H298" s="359" t="e">
        <f>VLOOKUP(G298,Munka1!$A$27:$B$90,2,FALSE)</f>
        <v>#N/A</v>
      </c>
      <c r="I298" s="466" t="e">
        <f>VLOOKUP(G298,Munka1!$A$27:$C$90,3,FALSE)</f>
        <v>#N/A</v>
      </c>
      <c r="J298" s="98"/>
      <c r="K298" s="98"/>
      <c r="L298" s="98"/>
      <c r="M298" s="114"/>
      <c r="N298" s="121"/>
      <c r="O298" s="483"/>
      <c r="P298" s="484"/>
      <c r="Q298" s="42">
        <f>FŐLAP!$D$9</f>
        <v>0</v>
      </c>
      <c r="R298" s="42">
        <f>FŐLAP!$F$9</f>
        <v>0</v>
      </c>
      <c r="S298" s="13" t="e">
        <f t="shared" si="4"/>
        <v>#N/A</v>
      </c>
      <c r="T298" s="398" t="s">
        <v>3425</v>
      </c>
      <c r="U298" s="398" t="s">
        <v>3426</v>
      </c>
      <c r="V298" s="398" t="s">
        <v>3427</v>
      </c>
    </row>
    <row r="299" spans="1:22" ht="50.1" hidden="1" customHeight="1" x14ac:dyDescent="0.25">
      <c r="A299" s="60" t="s">
        <v>306</v>
      </c>
      <c r="B299" s="87"/>
      <c r="C299" s="98"/>
      <c r="D299" s="102"/>
      <c r="E299" s="98"/>
      <c r="F299" s="134"/>
      <c r="G299" s="134"/>
      <c r="H299" s="359" t="e">
        <f>VLOOKUP(G299,Munka1!$A$27:$B$90,2,FALSE)</f>
        <v>#N/A</v>
      </c>
      <c r="I299" s="466" t="e">
        <f>VLOOKUP(G299,Munka1!$A$27:$C$90,3,FALSE)</f>
        <v>#N/A</v>
      </c>
      <c r="J299" s="98"/>
      <c r="K299" s="98"/>
      <c r="L299" s="98"/>
      <c r="M299" s="114"/>
      <c r="N299" s="121"/>
      <c r="O299" s="483"/>
      <c r="P299" s="484"/>
      <c r="Q299" s="42">
        <f>FŐLAP!$D$9</f>
        <v>0</v>
      </c>
      <c r="R299" s="42">
        <f>FŐLAP!$F$9</f>
        <v>0</v>
      </c>
      <c r="S299" s="13" t="e">
        <f t="shared" si="4"/>
        <v>#N/A</v>
      </c>
      <c r="T299" s="398" t="s">
        <v>3425</v>
      </c>
      <c r="U299" s="398" t="s">
        <v>3426</v>
      </c>
      <c r="V299" s="398" t="s">
        <v>3427</v>
      </c>
    </row>
    <row r="300" spans="1:22" ht="50.1" hidden="1" customHeight="1" x14ac:dyDescent="0.25">
      <c r="A300" s="60" t="s">
        <v>307</v>
      </c>
      <c r="B300" s="87"/>
      <c r="C300" s="98"/>
      <c r="D300" s="102"/>
      <c r="E300" s="98"/>
      <c r="F300" s="134"/>
      <c r="G300" s="134"/>
      <c r="H300" s="359" t="e">
        <f>VLOOKUP(G300,Munka1!$A$27:$B$90,2,FALSE)</f>
        <v>#N/A</v>
      </c>
      <c r="I300" s="466" t="e">
        <f>VLOOKUP(G300,Munka1!$A$27:$C$90,3,FALSE)</f>
        <v>#N/A</v>
      </c>
      <c r="J300" s="98"/>
      <c r="K300" s="98"/>
      <c r="L300" s="98"/>
      <c r="M300" s="114"/>
      <c r="N300" s="121"/>
      <c r="O300" s="483"/>
      <c r="P300" s="484"/>
      <c r="Q300" s="42">
        <f>FŐLAP!$D$9</f>
        <v>0</v>
      </c>
      <c r="R300" s="42">
        <f>FŐLAP!$F$9</f>
        <v>0</v>
      </c>
      <c r="S300" s="13" t="e">
        <f t="shared" si="4"/>
        <v>#N/A</v>
      </c>
      <c r="T300" s="398" t="s">
        <v>3425</v>
      </c>
      <c r="U300" s="398" t="s">
        <v>3426</v>
      </c>
      <c r="V300" s="398" t="s">
        <v>3427</v>
      </c>
    </row>
    <row r="301" spans="1:22" ht="50.1" hidden="1" customHeight="1" x14ac:dyDescent="0.25">
      <c r="A301" s="60" t="s">
        <v>308</v>
      </c>
      <c r="B301" s="87"/>
      <c r="C301" s="98"/>
      <c r="D301" s="102"/>
      <c r="E301" s="98"/>
      <c r="F301" s="134"/>
      <c r="G301" s="134"/>
      <c r="H301" s="359" t="e">
        <f>VLOOKUP(G301,Munka1!$A$27:$B$90,2,FALSE)</f>
        <v>#N/A</v>
      </c>
      <c r="I301" s="466" t="e">
        <f>VLOOKUP(G301,Munka1!$A$27:$C$90,3,FALSE)</f>
        <v>#N/A</v>
      </c>
      <c r="J301" s="98"/>
      <c r="K301" s="98"/>
      <c r="L301" s="98"/>
      <c r="M301" s="114"/>
      <c r="N301" s="121"/>
      <c r="O301" s="483"/>
      <c r="P301" s="484"/>
      <c r="Q301" s="42">
        <f>FŐLAP!$D$9</f>
        <v>0</v>
      </c>
      <c r="R301" s="42">
        <f>FŐLAP!$F$9</f>
        <v>0</v>
      </c>
      <c r="S301" s="13" t="e">
        <f t="shared" si="4"/>
        <v>#N/A</v>
      </c>
      <c r="T301" s="398" t="s">
        <v>3425</v>
      </c>
      <c r="U301" s="398" t="s">
        <v>3426</v>
      </c>
      <c r="V301" s="398" t="s">
        <v>3427</v>
      </c>
    </row>
    <row r="302" spans="1:22" ht="50.1" hidden="1" customHeight="1" x14ac:dyDescent="0.25">
      <c r="A302" s="60" t="s">
        <v>309</v>
      </c>
      <c r="B302" s="87"/>
      <c r="C302" s="98"/>
      <c r="D302" s="102"/>
      <c r="E302" s="98"/>
      <c r="F302" s="134"/>
      <c r="G302" s="134"/>
      <c r="H302" s="359" t="e">
        <f>VLOOKUP(G302,Munka1!$A$27:$B$90,2,FALSE)</f>
        <v>#N/A</v>
      </c>
      <c r="I302" s="466" t="e">
        <f>VLOOKUP(G302,Munka1!$A$27:$C$90,3,FALSE)</f>
        <v>#N/A</v>
      </c>
      <c r="J302" s="98"/>
      <c r="K302" s="98"/>
      <c r="L302" s="98"/>
      <c r="M302" s="114"/>
      <c r="N302" s="121"/>
      <c r="O302" s="483"/>
      <c r="P302" s="484"/>
      <c r="Q302" s="42">
        <f>FŐLAP!$D$9</f>
        <v>0</v>
      </c>
      <c r="R302" s="42">
        <f>FŐLAP!$F$9</f>
        <v>0</v>
      </c>
      <c r="S302" s="13" t="e">
        <f t="shared" si="4"/>
        <v>#N/A</v>
      </c>
      <c r="T302" s="398" t="s">
        <v>3425</v>
      </c>
      <c r="U302" s="398" t="s">
        <v>3426</v>
      </c>
      <c r="V302" s="398" t="s">
        <v>3427</v>
      </c>
    </row>
    <row r="303" spans="1:22" ht="50.1" hidden="1" customHeight="1" x14ac:dyDescent="0.25">
      <c r="A303" s="60" t="s">
        <v>310</v>
      </c>
      <c r="B303" s="87"/>
      <c r="C303" s="98"/>
      <c r="D303" s="102"/>
      <c r="E303" s="98"/>
      <c r="F303" s="134"/>
      <c r="G303" s="134"/>
      <c r="H303" s="359" t="e">
        <f>VLOOKUP(G303,Munka1!$A$27:$B$90,2,FALSE)</f>
        <v>#N/A</v>
      </c>
      <c r="I303" s="466" t="e">
        <f>VLOOKUP(G303,Munka1!$A$27:$C$90,3,FALSE)</f>
        <v>#N/A</v>
      </c>
      <c r="J303" s="98"/>
      <c r="K303" s="98"/>
      <c r="L303" s="98"/>
      <c r="M303" s="114"/>
      <c r="N303" s="121"/>
      <c r="O303" s="483"/>
      <c r="P303" s="484"/>
      <c r="Q303" s="42">
        <f>FŐLAP!$D$9</f>
        <v>0</v>
      </c>
      <c r="R303" s="42">
        <f>FŐLAP!$F$9</f>
        <v>0</v>
      </c>
      <c r="S303" s="13" t="e">
        <f t="shared" si="4"/>
        <v>#N/A</v>
      </c>
      <c r="T303" s="398" t="s">
        <v>3425</v>
      </c>
      <c r="U303" s="398" t="s">
        <v>3426</v>
      </c>
      <c r="V303" s="398" t="s">
        <v>3427</v>
      </c>
    </row>
    <row r="304" spans="1:22" ht="50.1" hidden="1" customHeight="1" x14ac:dyDescent="0.25">
      <c r="A304" s="60" t="s">
        <v>311</v>
      </c>
      <c r="B304" s="87"/>
      <c r="C304" s="98"/>
      <c r="D304" s="102"/>
      <c r="E304" s="98"/>
      <c r="F304" s="134"/>
      <c r="G304" s="134"/>
      <c r="H304" s="359" t="e">
        <f>VLOOKUP(G304,Munka1!$A$27:$B$90,2,FALSE)</f>
        <v>#N/A</v>
      </c>
      <c r="I304" s="466" t="e">
        <f>VLOOKUP(G304,Munka1!$A$27:$C$90,3,FALSE)</f>
        <v>#N/A</v>
      </c>
      <c r="J304" s="98"/>
      <c r="K304" s="98"/>
      <c r="L304" s="98"/>
      <c r="M304" s="114"/>
      <c r="N304" s="121"/>
      <c r="O304" s="483"/>
      <c r="P304" s="484"/>
      <c r="Q304" s="42">
        <f>FŐLAP!$D$9</f>
        <v>0</v>
      </c>
      <c r="R304" s="42">
        <f>FŐLAP!$F$9</f>
        <v>0</v>
      </c>
      <c r="S304" s="13" t="e">
        <f t="shared" si="4"/>
        <v>#N/A</v>
      </c>
      <c r="T304" s="398" t="s">
        <v>3425</v>
      </c>
      <c r="U304" s="398" t="s">
        <v>3426</v>
      </c>
      <c r="V304" s="398" t="s">
        <v>3427</v>
      </c>
    </row>
    <row r="305" spans="1:22" ht="50.1" hidden="1" customHeight="1" x14ac:dyDescent="0.25">
      <c r="A305" s="60" t="s">
        <v>312</v>
      </c>
      <c r="B305" s="87"/>
      <c r="C305" s="98"/>
      <c r="D305" s="102"/>
      <c r="E305" s="98"/>
      <c r="F305" s="134"/>
      <c r="G305" s="134"/>
      <c r="H305" s="359" t="e">
        <f>VLOOKUP(G305,Munka1!$A$27:$B$90,2,FALSE)</f>
        <v>#N/A</v>
      </c>
      <c r="I305" s="466" t="e">
        <f>VLOOKUP(G305,Munka1!$A$27:$C$90,3,FALSE)</f>
        <v>#N/A</v>
      </c>
      <c r="J305" s="98"/>
      <c r="K305" s="98"/>
      <c r="L305" s="98"/>
      <c r="M305" s="114"/>
      <c r="N305" s="121"/>
      <c r="O305" s="483"/>
      <c r="P305" s="484"/>
      <c r="Q305" s="42">
        <f>FŐLAP!$D$9</f>
        <v>0</v>
      </c>
      <c r="R305" s="42">
        <f>FŐLAP!$F$9</f>
        <v>0</v>
      </c>
      <c r="S305" s="13" t="e">
        <f t="shared" si="4"/>
        <v>#N/A</v>
      </c>
      <c r="T305" s="398" t="s">
        <v>3425</v>
      </c>
      <c r="U305" s="398" t="s">
        <v>3426</v>
      </c>
      <c r="V305" s="398" t="s">
        <v>3427</v>
      </c>
    </row>
    <row r="306" spans="1:22" ht="50.1" hidden="1" customHeight="1" x14ac:dyDescent="0.25">
      <c r="A306" s="60" t="s">
        <v>313</v>
      </c>
      <c r="B306" s="87"/>
      <c r="C306" s="98"/>
      <c r="D306" s="102"/>
      <c r="E306" s="98"/>
      <c r="F306" s="134"/>
      <c r="G306" s="134"/>
      <c r="H306" s="359" t="e">
        <f>VLOOKUP(G306,Munka1!$A$27:$B$90,2,FALSE)</f>
        <v>#N/A</v>
      </c>
      <c r="I306" s="466" t="e">
        <f>VLOOKUP(G306,Munka1!$A$27:$C$90,3,FALSE)</f>
        <v>#N/A</v>
      </c>
      <c r="J306" s="98"/>
      <c r="K306" s="98"/>
      <c r="L306" s="98"/>
      <c r="M306" s="114"/>
      <c r="N306" s="121"/>
      <c r="O306" s="483"/>
      <c r="P306" s="484"/>
      <c r="Q306" s="42">
        <f>FŐLAP!$D$9</f>
        <v>0</v>
      </c>
      <c r="R306" s="42">
        <f>FŐLAP!$F$9</f>
        <v>0</v>
      </c>
      <c r="S306" s="13" t="e">
        <f t="shared" si="4"/>
        <v>#N/A</v>
      </c>
      <c r="T306" s="398" t="s">
        <v>3425</v>
      </c>
      <c r="U306" s="398" t="s">
        <v>3426</v>
      </c>
      <c r="V306" s="398" t="s">
        <v>3427</v>
      </c>
    </row>
    <row r="307" spans="1:22" ht="50.1" hidden="1" customHeight="1" x14ac:dyDescent="0.25">
      <c r="A307" s="60" t="s">
        <v>314</v>
      </c>
      <c r="B307" s="87"/>
      <c r="C307" s="98"/>
      <c r="D307" s="102"/>
      <c r="E307" s="98"/>
      <c r="F307" s="134"/>
      <c r="G307" s="134"/>
      <c r="H307" s="359" t="e">
        <f>VLOOKUP(G307,Munka1!$A$27:$B$90,2,FALSE)</f>
        <v>#N/A</v>
      </c>
      <c r="I307" s="466" t="e">
        <f>VLOOKUP(G307,Munka1!$A$27:$C$90,3,FALSE)</f>
        <v>#N/A</v>
      </c>
      <c r="J307" s="98"/>
      <c r="K307" s="98"/>
      <c r="L307" s="98"/>
      <c r="M307" s="114"/>
      <c r="N307" s="121"/>
      <c r="O307" s="483"/>
      <c r="P307" s="484"/>
      <c r="Q307" s="42">
        <f>FŐLAP!$D$9</f>
        <v>0</v>
      </c>
      <c r="R307" s="42">
        <f>FŐLAP!$F$9</f>
        <v>0</v>
      </c>
      <c r="S307" s="13" t="e">
        <f t="shared" si="4"/>
        <v>#N/A</v>
      </c>
      <c r="T307" s="398" t="s">
        <v>3425</v>
      </c>
      <c r="U307" s="398" t="s">
        <v>3426</v>
      </c>
      <c r="V307" s="398" t="s">
        <v>3427</v>
      </c>
    </row>
    <row r="308" spans="1:22" ht="50.1" hidden="1" customHeight="1" x14ac:dyDescent="0.25">
      <c r="A308" s="60" t="s">
        <v>315</v>
      </c>
      <c r="B308" s="87"/>
      <c r="C308" s="98"/>
      <c r="D308" s="102"/>
      <c r="E308" s="98"/>
      <c r="F308" s="134"/>
      <c r="G308" s="134"/>
      <c r="H308" s="359" t="e">
        <f>VLOOKUP(G308,Munka1!$A$27:$B$90,2,FALSE)</f>
        <v>#N/A</v>
      </c>
      <c r="I308" s="466" t="e">
        <f>VLOOKUP(G308,Munka1!$A$27:$C$90,3,FALSE)</f>
        <v>#N/A</v>
      </c>
      <c r="J308" s="98"/>
      <c r="K308" s="98"/>
      <c r="L308" s="98"/>
      <c r="M308" s="114"/>
      <c r="N308" s="121"/>
      <c r="O308" s="483"/>
      <c r="P308" s="484"/>
      <c r="Q308" s="42">
        <f>FŐLAP!$D$9</f>
        <v>0</v>
      </c>
      <c r="R308" s="42">
        <f>FŐLAP!$F$9</f>
        <v>0</v>
      </c>
      <c r="S308" s="13" t="e">
        <f t="shared" si="4"/>
        <v>#N/A</v>
      </c>
      <c r="T308" s="398" t="s">
        <v>3425</v>
      </c>
      <c r="U308" s="398" t="s">
        <v>3426</v>
      </c>
      <c r="V308" s="398" t="s">
        <v>3427</v>
      </c>
    </row>
    <row r="309" spans="1:22" ht="50.1" hidden="1" customHeight="1" x14ac:dyDescent="0.25">
      <c r="A309" s="60" t="s">
        <v>316</v>
      </c>
      <c r="B309" s="87"/>
      <c r="C309" s="98"/>
      <c r="D309" s="102"/>
      <c r="E309" s="98"/>
      <c r="F309" s="134"/>
      <c r="G309" s="134"/>
      <c r="H309" s="359" t="e">
        <f>VLOOKUP(G309,Munka1!$A$27:$B$90,2,FALSE)</f>
        <v>#N/A</v>
      </c>
      <c r="I309" s="466" t="e">
        <f>VLOOKUP(G309,Munka1!$A$27:$C$90,3,FALSE)</f>
        <v>#N/A</v>
      </c>
      <c r="J309" s="98"/>
      <c r="K309" s="98"/>
      <c r="L309" s="98"/>
      <c r="M309" s="114"/>
      <c r="N309" s="121"/>
      <c r="O309" s="483"/>
      <c r="P309" s="484"/>
      <c r="Q309" s="42">
        <f>FŐLAP!$D$9</f>
        <v>0</v>
      </c>
      <c r="R309" s="42">
        <f>FŐLAP!$F$9</f>
        <v>0</v>
      </c>
      <c r="S309" s="13" t="e">
        <f t="shared" si="4"/>
        <v>#N/A</v>
      </c>
      <c r="T309" s="398" t="s">
        <v>3425</v>
      </c>
      <c r="U309" s="398" t="s">
        <v>3426</v>
      </c>
      <c r="V309" s="398" t="s">
        <v>3427</v>
      </c>
    </row>
    <row r="310" spans="1:22" ht="50.1" hidden="1" customHeight="1" x14ac:dyDescent="0.25">
      <c r="A310" s="60" t="s">
        <v>317</v>
      </c>
      <c r="B310" s="87"/>
      <c r="C310" s="98"/>
      <c r="D310" s="102"/>
      <c r="E310" s="98"/>
      <c r="F310" s="134"/>
      <c r="G310" s="134"/>
      <c r="H310" s="359" t="e">
        <f>VLOOKUP(G310,Munka1!$A$27:$B$90,2,FALSE)</f>
        <v>#N/A</v>
      </c>
      <c r="I310" s="466" t="e">
        <f>VLOOKUP(G310,Munka1!$A$27:$C$90,3,FALSE)</f>
        <v>#N/A</v>
      </c>
      <c r="J310" s="98"/>
      <c r="K310" s="98"/>
      <c r="L310" s="98"/>
      <c r="M310" s="114"/>
      <c r="N310" s="121"/>
      <c r="O310" s="483"/>
      <c r="P310" s="484"/>
      <c r="Q310" s="42">
        <f>FŐLAP!$D$9</f>
        <v>0</v>
      </c>
      <c r="R310" s="42">
        <f>FŐLAP!$F$9</f>
        <v>0</v>
      </c>
      <c r="S310" s="13" t="e">
        <f t="shared" si="4"/>
        <v>#N/A</v>
      </c>
      <c r="T310" s="398" t="s">
        <v>3425</v>
      </c>
      <c r="U310" s="398" t="s">
        <v>3426</v>
      </c>
      <c r="V310" s="398" t="s">
        <v>3427</v>
      </c>
    </row>
    <row r="311" spans="1:22" ht="50.1" hidden="1" customHeight="1" x14ac:dyDescent="0.25">
      <c r="A311" s="60" t="s">
        <v>318</v>
      </c>
      <c r="B311" s="87"/>
      <c r="C311" s="98"/>
      <c r="D311" s="102"/>
      <c r="E311" s="98"/>
      <c r="F311" s="134"/>
      <c r="G311" s="134"/>
      <c r="H311" s="359" t="e">
        <f>VLOOKUP(G311,Munka1!$A$27:$B$90,2,FALSE)</f>
        <v>#N/A</v>
      </c>
      <c r="I311" s="466" t="e">
        <f>VLOOKUP(G311,Munka1!$A$27:$C$90,3,FALSE)</f>
        <v>#N/A</v>
      </c>
      <c r="J311" s="98"/>
      <c r="K311" s="98"/>
      <c r="L311" s="98"/>
      <c r="M311" s="114"/>
      <c r="N311" s="121"/>
      <c r="O311" s="483"/>
      <c r="P311" s="484"/>
      <c r="Q311" s="42">
        <f>FŐLAP!$D$9</f>
        <v>0</v>
      </c>
      <c r="R311" s="42">
        <f>FŐLAP!$F$9</f>
        <v>0</v>
      </c>
      <c r="S311" s="13" t="e">
        <f t="shared" si="4"/>
        <v>#N/A</v>
      </c>
      <c r="T311" s="398" t="s">
        <v>3425</v>
      </c>
      <c r="U311" s="398" t="s">
        <v>3426</v>
      </c>
      <c r="V311" s="398" t="s">
        <v>3427</v>
      </c>
    </row>
    <row r="312" spans="1:22" ht="50.1" hidden="1" customHeight="1" x14ac:dyDescent="0.25">
      <c r="A312" s="60" t="s">
        <v>319</v>
      </c>
      <c r="B312" s="87"/>
      <c r="C312" s="98"/>
      <c r="D312" s="102"/>
      <c r="E312" s="98"/>
      <c r="F312" s="134"/>
      <c r="G312" s="134"/>
      <c r="H312" s="359" t="e">
        <f>VLOOKUP(G312,Munka1!$A$27:$B$90,2,FALSE)</f>
        <v>#N/A</v>
      </c>
      <c r="I312" s="466" t="e">
        <f>VLOOKUP(G312,Munka1!$A$27:$C$90,3,FALSE)</f>
        <v>#N/A</v>
      </c>
      <c r="J312" s="98"/>
      <c r="K312" s="89"/>
      <c r="L312" s="89"/>
      <c r="M312" s="113"/>
      <c r="N312" s="121"/>
      <c r="O312" s="483"/>
      <c r="P312" s="484"/>
      <c r="Q312" s="42">
        <f>FŐLAP!$D$9</f>
        <v>0</v>
      </c>
      <c r="R312" s="42">
        <f>FŐLAP!$F$9</f>
        <v>0</v>
      </c>
      <c r="S312" s="13" t="e">
        <f t="shared" si="4"/>
        <v>#N/A</v>
      </c>
      <c r="T312" s="398" t="s">
        <v>3425</v>
      </c>
      <c r="U312" s="398" t="s">
        <v>3426</v>
      </c>
      <c r="V312" s="398" t="s">
        <v>3427</v>
      </c>
    </row>
    <row r="313" spans="1:22" ht="50.1" hidden="1" customHeight="1" x14ac:dyDescent="0.25">
      <c r="A313" s="60" t="s">
        <v>386</v>
      </c>
      <c r="B313" s="87"/>
      <c r="C313" s="98"/>
      <c r="D313" s="102"/>
      <c r="E313" s="98"/>
      <c r="F313" s="134"/>
      <c r="G313" s="134"/>
      <c r="H313" s="359" t="e">
        <f>VLOOKUP(G313,Munka1!$A$27:$B$90,2,FALSE)</f>
        <v>#N/A</v>
      </c>
      <c r="I313" s="466" t="e">
        <f>VLOOKUP(G313,Munka1!$A$27:$C$90,3,FALSE)</f>
        <v>#N/A</v>
      </c>
      <c r="J313" s="98"/>
      <c r="K313" s="98"/>
      <c r="L313" s="98"/>
      <c r="M313" s="114"/>
      <c r="N313" s="121"/>
      <c r="O313" s="483"/>
      <c r="P313" s="484"/>
      <c r="Q313" s="42">
        <f>FŐLAP!$D$9</f>
        <v>0</v>
      </c>
      <c r="R313" s="42">
        <f>FŐLAP!$F$9</f>
        <v>0</v>
      </c>
      <c r="S313" s="13" t="e">
        <f t="shared" si="4"/>
        <v>#N/A</v>
      </c>
      <c r="T313" s="398" t="s">
        <v>3425</v>
      </c>
      <c r="U313" s="398" t="s">
        <v>3426</v>
      </c>
      <c r="V313" s="398" t="s">
        <v>3427</v>
      </c>
    </row>
    <row r="314" spans="1:22" ht="50.1" hidden="1" customHeight="1" x14ac:dyDescent="0.25">
      <c r="A314" s="60" t="s">
        <v>387</v>
      </c>
      <c r="B314" s="87"/>
      <c r="C314" s="98"/>
      <c r="D314" s="102"/>
      <c r="E314" s="98"/>
      <c r="F314" s="134"/>
      <c r="G314" s="134"/>
      <c r="H314" s="359" t="e">
        <f>VLOOKUP(G314,Munka1!$A$27:$B$90,2,FALSE)</f>
        <v>#N/A</v>
      </c>
      <c r="I314" s="466" t="e">
        <f>VLOOKUP(G314,Munka1!$A$27:$C$90,3,FALSE)</f>
        <v>#N/A</v>
      </c>
      <c r="J314" s="98"/>
      <c r="K314" s="89"/>
      <c r="L314" s="89"/>
      <c r="M314" s="113"/>
      <c r="N314" s="121"/>
      <c r="O314" s="483"/>
      <c r="P314" s="484"/>
      <c r="Q314" s="42">
        <f>FŐLAP!$D$9</f>
        <v>0</v>
      </c>
      <c r="R314" s="42">
        <f>FŐLAP!$F$9</f>
        <v>0</v>
      </c>
      <c r="S314" s="13" t="e">
        <f t="shared" si="4"/>
        <v>#N/A</v>
      </c>
      <c r="T314" s="398" t="s">
        <v>3425</v>
      </c>
      <c r="U314" s="398" t="s">
        <v>3426</v>
      </c>
      <c r="V314" s="398" t="s">
        <v>3427</v>
      </c>
    </row>
    <row r="315" spans="1:22" ht="50.1" hidden="1" customHeight="1" x14ac:dyDescent="0.25">
      <c r="A315" s="60" t="s">
        <v>388</v>
      </c>
      <c r="B315" s="87"/>
      <c r="C315" s="98"/>
      <c r="D315" s="102"/>
      <c r="E315" s="98"/>
      <c r="F315" s="134"/>
      <c r="G315" s="134"/>
      <c r="H315" s="359" t="e">
        <f>VLOOKUP(G315,Munka1!$A$27:$B$90,2,FALSE)</f>
        <v>#N/A</v>
      </c>
      <c r="I315" s="466" t="e">
        <f>VLOOKUP(G315,Munka1!$A$27:$C$90,3,FALSE)</f>
        <v>#N/A</v>
      </c>
      <c r="J315" s="98"/>
      <c r="K315" s="98"/>
      <c r="L315" s="98"/>
      <c r="M315" s="114"/>
      <c r="N315" s="121"/>
      <c r="O315" s="483"/>
      <c r="P315" s="484"/>
      <c r="Q315" s="42">
        <f>FŐLAP!$D$9</f>
        <v>0</v>
      </c>
      <c r="R315" s="42">
        <f>FŐLAP!$F$9</f>
        <v>0</v>
      </c>
      <c r="S315" s="13" t="e">
        <f t="shared" si="4"/>
        <v>#N/A</v>
      </c>
      <c r="T315" s="398" t="s">
        <v>3425</v>
      </c>
      <c r="U315" s="398" t="s">
        <v>3426</v>
      </c>
      <c r="V315" s="398" t="s">
        <v>3427</v>
      </c>
    </row>
    <row r="316" spans="1:22" ht="50.1" hidden="1" customHeight="1" x14ac:dyDescent="0.25">
      <c r="A316" s="60" t="s">
        <v>389</v>
      </c>
      <c r="B316" s="87"/>
      <c r="C316" s="98"/>
      <c r="D316" s="102"/>
      <c r="E316" s="98"/>
      <c r="F316" s="134"/>
      <c r="G316" s="134"/>
      <c r="H316" s="359" t="e">
        <f>VLOOKUP(G316,Munka1!$A$27:$B$90,2,FALSE)</f>
        <v>#N/A</v>
      </c>
      <c r="I316" s="466" t="e">
        <f>VLOOKUP(G316,Munka1!$A$27:$C$90,3,FALSE)</f>
        <v>#N/A</v>
      </c>
      <c r="J316" s="98"/>
      <c r="K316" s="89"/>
      <c r="L316" s="89"/>
      <c r="M316" s="113"/>
      <c r="N316" s="121"/>
      <c r="O316" s="483"/>
      <c r="P316" s="484"/>
      <c r="Q316" s="42">
        <f>FŐLAP!$D$9</f>
        <v>0</v>
      </c>
      <c r="R316" s="42">
        <f>FŐLAP!$F$9</f>
        <v>0</v>
      </c>
      <c r="S316" s="13" t="e">
        <f t="shared" si="4"/>
        <v>#N/A</v>
      </c>
      <c r="T316" s="398" t="s">
        <v>3425</v>
      </c>
      <c r="U316" s="398" t="s">
        <v>3426</v>
      </c>
      <c r="V316" s="398" t="s">
        <v>3427</v>
      </c>
    </row>
    <row r="317" spans="1:22" ht="50.1" hidden="1" customHeight="1" x14ac:dyDescent="0.25">
      <c r="A317" s="60" t="s">
        <v>390</v>
      </c>
      <c r="B317" s="87"/>
      <c r="C317" s="98"/>
      <c r="D317" s="102"/>
      <c r="E317" s="98"/>
      <c r="F317" s="134"/>
      <c r="G317" s="134"/>
      <c r="H317" s="359" t="e">
        <f>VLOOKUP(G317,Munka1!$A$27:$B$90,2,FALSE)</f>
        <v>#N/A</v>
      </c>
      <c r="I317" s="466" t="e">
        <f>VLOOKUP(G317,Munka1!$A$27:$C$90,3,FALSE)</f>
        <v>#N/A</v>
      </c>
      <c r="J317" s="98"/>
      <c r="K317" s="98"/>
      <c r="L317" s="98"/>
      <c r="M317" s="114"/>
      <c r="N317" s="121"/>
      <c r="O317" s="483"/>
      <c r="P317" s="484"/>
      <c r="Q317" s="42">
        <f>FŐLAP!$D$9</f>
        <v>0</v>
      </c>
      <c r="R317" s="42">
        <f>FŐLAP!$F$9</f>
        <v>0</v>
      </c>
      <c r="S317" s="13" t="e">
        <f t="shared" si="4"/>
        <v>#N/A</v>
      </c>
      <c r="T317" s="398" t="s">
        <v>3425</v>
      </c>
      <c r="U317" s="398" t="s">
        <v>3426</v>
      </c>
      <c r="V317" s="398" t="s">
        <v>3427</v>
      </c>
    </row>
    <row r="318" spans="1:22" ht="50.1" hidden="1" customHeight="1" x14ac:dyDescent="0.25">
      <c r="A318" s="60" t="s">
        <v>391</v>
      </c>
      <c r="B318" s="87"/>
      <c r="C318" s="98"/>
      <c r="D318" s="102"/>
      <c r="E318" s="89"/>
      <c r="F318" s="134"/>
      <c r="G318" s="134"/>
      <c r="H318" s="359" t="e">
        <f>VLOOKUP(G318,Munka1!$A$27:$B$90,2,FALSE)</f>
        <v>#N/A</v>
      </c>
      <c r="I318" s="466" t="e">
        <f>VLOOKUP(G318,Munka1!$A$27:$C$90,3,FALSE)</f>
        <v>#N/A</v>
      </c>
      <c r="J318" s="98"/>
      <c r="K318" s="89"/>
      <c r="L318" s="89"/>
      <c r="M318" s="113"/>
      <c r="N318" s="121"/>
      <c r="O318" s="483"/>
      <c r="P318" s="484"/>
      <c r="Q318" s="42">
        <f>FŐLAP!$D$9</f>
        <v>0</v>
      </c>
      <c r="R318" s="42">
        <f>FŐLAP!$F$9</f>
        <v>0</v>
      </c>
      <c r="S318" s="13" t="e">
        <f t="shared" si="4"/>
        <v>#N/A</v>
      </c>
      <c r="T318" s="398" t="s">
        <v>3425</v>
      </c>
      <c r="U318" s="398" t="s">
        <v>3426</v>
      </c>
      <c r="V318" s="398" t="s">
        <v>3427</v>
      </c>
    </row>
    <row r="319" spans="1:22" ht="50.1" hidden="1" customHeight="1" x14ac:dyDescent="0.25">
      <c r="A319" s="60" t="s">
        <v>392</v>
      </c>
      <c r="B319" s="87"/>
      <c r="C319" s="98"/>
      <c r="D319" s="102"/>
      <c r="E319" s="98"/>
      <c r="F319" s="134"/>
      <c r="G319" s="134"/>
      <c r="H319" s="359" t="e">
        <f>VLOOKUP(G319,Munka1!$A$27:$B$90,2,FALSE)</f>
        <v>#N/A</v>
      </c>
      <c r="I319" s="466" t="e">
        <f>VLOOKUP(G319,Munka1!$A$27:$C$90,3,FALSE)</f>
        <v>#N/A</v>
      </c>
      <c r="J319" s="98"/>
      <c r="K319" s="98"/>
      <c r="L319" s="98"/>
      <c r="M319" s="114"/>
      <c r="N319" s="121"/>
      <c r="O319" s="483"/>
      <c r="P319" s="484"/>
      <c r="Q319" s="42">
        <f>FŐLAP!$D$9</f>
        <v>0</v>
      </c>
      <c r="R319" s="42">
        <f>FŐLAP!$F$9</f>
        <v>0</v>
      </c>
      <c r="S319" s="13" t="e">
        <f t="shared" si="4"/>
        <v>#N/A</v>
      </c>
      <c r="T319" s="398" t="s">
        <v>3425</v>
      </c>
      <c r="U319" s="398" t="s">
        <v>3426</v>
      </c>
      <c r="V319" s="398" t="s">
        <v>3427</v>
      </c>
    </row>
    <row r="320" spans="1:22" ht="50.1" hidden="1" customHeight="1" x14ac:dyDescent="0.25">
      <c r="A320" s="60" t="s">
        <v>393</v>
      </c>
      <c r="B320" s="87"/>
      <c r="C320" s="98"/>
      <c r="D320" s="102"/>
      <c r="E320" s="89"/>
      <c r="F320" s="134"/>
      <c r="G320" s="134"/>
      <c r="H320" s="359" t="e">
        <f>VLOOKUP(G320,Munka1!$A$27:$B$90,2,FALSE)</f>
        <v>#N/A</v>
      </c>
      <c r="I320" s="466" t="e">
        <f>VLOOKUP(G320,Munka1!$A$27:$C$90,3,FALSE)</f>
        <v>#N/A</v>
      </c>
      <c r="J320" s="98"/>
      <c r="K320" s="89"/>
      <c r="L320" s="89"/>
      <c r="M320" s="113"/>
      <c r="N320" s="121"/>
      <c r="O320" s="483"/>
      <c r="P320" s="484"/>
      <c r="Q320" s="42">
        <f>FŐLAP!$D$9</f>
        <v>0</v>
      </c>
      <c r="R320" s="42">
        <f>FŐLAP!$F$9</f>
        <v>0</v>
      </c>
      <c r="S320" s="13" t="e">
        <f t="shared" si="4"/>
        <v>#N/A</v>
      </c>
      <c r="T320" s="398" t="s">
        <v>3425</v>
      </c>
      <c r="U320" s="398" t="s">
        <v>3426</v>
      </c>
      <c r="V320" s="398" t="s">
        <v>3427</v>
      </c>
    </row>
    <row r="321" spans="1:22" ht="50.1" hidden="1" customHeight="1" x14ac:dyDescent="0.25">
      <c r="A321" s="60" t="s">
        <v>394</v>
      </c>
      <c r="B321" s="87"/>
      <c r="C321" s="98"/>
      <c r="D321" s="102"/>
      <c r="E321" s="98"/>
      <c r="F321" s="134"/>
      <c r="G321" s="134"/>
      <c r="H321" s="359" t="e">
        <f>VLOOKUP(G321,Munka1!$A$27:$B$90,2,FALSE)</f>
        <v>#N/A</v>
      </c>
      <c r="I321" s="466" t="e">
        <f>VLOOKUP(G321,Munka1!$A$27:$C$90,3,FALSE)</f>
        <v>#N/A</v>
      </c>
      <c r="J321" s="98"/>
      <c r="K321" s="98"/>
      <c r="L321" s="98"/>
      <c r="M321" s="114"/>
      <c r="N321" s="121"/>
      <c r="O321" s="483"/>
      <c r="P321" s="484"/>
      <c r="Q321" s="42">
        <f>FŐLAP!$D$9</f>
        <v>0</v>
      </c>
      <c r="R321" s="42">
        <f>FŐLAP!$F$9</f>
        <v>0</v>
      </c>
      <c r="S321" s="13" t="e">
        <f t="shared" si="4"/>
        <v>#N/A</v>
      </c>
      <c r="T321" s="398" t="s">
        <v>3425</v>
      </c>
      <c r="U321" s="398" t="s">
        <v>3426</v>
      </c>
      <c r="V321" s="398" t="s">
        <v>3427</v>
      </c>
    </row>
    <row r="322" spans="1:22" ht="50.1" hidden="1" customHeight="1" x14ac:dyDescent="0.25">
      <c r="A322" s="60" t="s">
        <v>395</v>
      </c>
      <c r="B322" s="87"/>
      <c r="C322" s="98"/>
      <c r="D322" s="102"/>
      <c r="E322" s="89"/>
      <c r="F322" s="134"/>
      <c r="G322" s="134"/>
      <c r="H322" s="359" t="e">
        <f>VLOOKUP(G322,Munka1!$A$27:$B$90,2,FALSE)</f>
        <v>#N/A</v>
      </c>
      <c r="I322" s="466" t="e">
        <f>VLOOKUP(G322,Munka1!$A$27:$C$90,3,FALSE)</f>
        <v>#N/A</v>
      </c>
      <c r="J322" s="98"/>
      <c r="K322" s="89"/>
      <c r="L322" s="89"/>
      <c r="M322" s="113"/>
      <c r="N322" s="121"/>
      <c r="O322" s="483"/>
      <c r="P322" s="484"/>
      <c r="Q322" s="42">
        <f>FŐLAP!$D$9</f>
        <v>0</v>
      </c>
      <c r="R322" s="42">
        <f>FŐLAP!$F$9</f>
        <v>0</v>
      </c>
      <c r="S322" s="13" t="e">
        <f t="shared" si="4"/>
        <v>#N/A</v>
      </c>
      <c r="T322" s="398" t="s">
        <v>3425</v>
      </c>
      <c r="U322" s="398" t="s">
        <v>3426</v>
      </c>
      <c r="V322" s="398" t="s">
        <v>3427</v>
      </c>
    </row>
    <row r="323" spans="1:22" ht="50.1" hidden="1" customHeight="1" x14ac:dyDescent="0.25">
      <c r="A323" s="60" t="s">
        <v>396</v>
      </c>
      <c r="B323" s="87"/>
      <c r="C323" s="98"/>
      <c r="D323" s="102"/>
      <c r="E323" s="98"/>
      <c r="F323" s="134"/>
      <c r="G323" s="134"/>
      <c r="H323" s="359" t="e">
        <f>VLOOKUP(G323,Munka1!$A$27:$B$90,2,FALSE)</f>
        <v>#N/A</v>
      </c>
      <c r="I323" s="466" t="e">
        <f>VLOOKUP(G323,Munka1!$A$27:$C$90,3,FALSE)</f>
        <v>#N/A</v>
      </c>
      <c r="J323" s="98"/>
      <c r="K323" s="98"/>
      <c r="L323" s="98"/>
      <c r="M323" s="114"/>
      <c r="N323" s="121"/>
      <c r="O323" s="483"/>
      <c r="P323" s="484"/>
      <c r="Q323" s="42">
        <f>FŐLAP!$D$9</f>
        <v>0</v>
      </c>
      <c r="R323" s="42">
        <f>FŐLAP!$F$9</f>
        <v>0</v>
      </c>
      <c r="S323" s="13" t="e">
        <f t="shared" si="4"/>
        <v>#N/A</v>
      </c>
      <c r="T323" s="398" t="s">
        <v>3425</v>
      </c>
      <c r="U323" s="398" t="s">
        <v>3426</v>
      </c>
      <c r="V323" s="398" t="s">
        <v>3427</v>
      </c>
    </row>
    <row r="324" spans="1:22" ht="50.1" hidden="1" customHeight="1" x14ac:dyDescent="0.25">
      <c r="A324" s="60" t="s">
        <v>397</v>
      </c>
      <c r="B324" s="87"/>
      <c r="C324" s="98"/>
      <c r="D324" s="102"/>
      <c r="E324" s="89"/>
      <c r="F324" s="134"/>
      <c r="G324" s="134"/>
      <c r="H324" s="359" t="e">
        <f>VLOOKUP(G324,Munka1!$A$27:$B$90,2,FALSE)</f>
        <v>#N/A</v>
      </c>
      <c r="I324" s="466" t="e">
        <f>VLOOKUP(G324,Munka1!$A$27:$C$90,3,FALSE)</f>
        <v>#N/A</v>
      </c>
      <c r="J324" s="98"/>
      <c r="K324" s="89"/>
      <c r="L324" s="89"/>
      <c r="M324" s="113"/>
      <c r="N324" s="121"/>
      <c r="O324" s="483"/>
      <c r="P324" s="484"/>
      <c r="Q324" s="42">
        <f>FŐLAP!$D$9</f>
        <v>0</v>
      </c>
      <c r="R324" s="42">
        <f>FŐLAP!$F$9</f>
        <v>0</v>
      </c>
      <c r="S324" s="13" t="e">
        <f t="shared" si="4"/>
        <v>#N/A</v>
      </c>
      <c r="T324" s="398" t="s">
        <v>3425</v>
      </c>
      <c r="U324" s="398" t="s">
        <v>3426</v>
      </c>
      <c r="V324" s="398" t="s">
        <v>3427</v>
      </c>
    </row>
    <row r="325" spans="1:22" ht="50.1" hidden="1" customHeight="1" x14ac:dyDescent="0.25">
      <c r="A325" s="60" t="s">
        <v>398</v>
      </c>
      <c r="B325" s="87"/>
      <c r="C325" s="98"/>
      <c r="D325" s="102"/>
      <c r="E325" s="98"/>
      <c r="F325" s="134"/>
      <c r="G325" s="134"/>
      <c r="H325" s="359" t="e">
        <f>VLOOKUP(G325,Munka1!$A$27:$B$90,2,FALSE)</f>
        <v>#N/A</v>
      </c>
      <c r="I325" s="466" t="e">
        <f>VLOOKUP(G325,Munka1!$A$27:$C$90,3,FALSE)</f>
        <v>#N/A</v>
      </c>
      <c r="J325" s="98"/>
      <c r="K325" s="98"/>
      <c r="L325" s="98"/>
      <c r="M325" s="114"/>
      <c r="N325" s="121"/>
      <c r="O325" s="483"/>
      <c r="P325" s="484"/>
      <c r="Q325" s="42">
        <f>FŐLAP!$D$9</f>
        <v>0</v>
      </c>
      <c r="R325" s="42">
        <f>FŐLAP!$F$9</f>
        <v>0</v>
      </c>
      <c r="S325" s="13" t="e">
        <f t="shared" si="4"/>
        <v>#N/A</v>
      </c>
      <c r="T325" s="398" t="s">
        <v>3425</v>
      </c>
      <c r="U325" s="398" t="s">
        <v>3426</v>
      </c>
      <c r="V325" s="398" t="s">
        <v>3427</v>
      </c>
    </row>
    <row r="326" spans="1:22" ht="50.1" hidden="1" customHeight="1" x14ac:dyDescent="0.25">
      <c r="A326" s="60" t="s">
        <v>399</v>
      </c>
      <c r="B326" s="87"/>
      <c r="C326" s="98"/>
      <c r="D326" s="102"/>
      <c r="E326" s="89"/>
      <c r="F326" s="134"/>
      <c r="G326" s="134"/>
      <c r="H326" s="359" t="e">
        <f>VLOOKUP(G326,Munka1!$A$27:$B$90,2,FALSE)</f>
        <v>#N/A</v>
      </c>
      <c r="I326" s="466" t="e">
        <f>VLOOKUP(G326,Munka1!$A$27:$C$90,3,FALSE)</f>
        <v>#N/A</v>
      </c>
      <c r="J326" s="98"/>
      <c r="K326" s="89"/>
      <c r="L326" s="89"/>
      <c r="M326" s="113"/>
      <c r="N326" s="121"/>
      <c r="O326" s="483"/>
      <c r="P326" s="484"/>
      <c r="Q326" s="42">
        <f>FŐLAP!$D$9</f>
        <v>0</v>
      </c>
      <c r="R326" s="42">
        <f>FŐLAP!$F$9</f>
        <v>0</v>
      </c>
      <c r="S326" s="13" t="e">
        <f t="shared" si="4"/>
        <v>#N/A</v>
      </c>
      <c r="T326" s="398" t="s">
        <v>3425</v>
      </c>
      <c r="U326" s="398" t="s">
        <v>3426</v>
      </c>
      <c r="V326" s="398" t="s">
        <v>3427</v>
      </c>
    </row>
    <row r="327" spans="1:22" ht="50.1" hidden="1" customHeight="1" x14ac:dyDescent="0.25">
      <c r="A327" s="60" t="s">
        <v>400</v>
      </c>
      <c r="B327" s="87"/>
      <c r="C327" s="98"/>
      <c r="D327" s="102"/>
      <c r="E327" s="98"/>
      <c r="F327" s="134"/>
      <c r="G327" s="134"/>
      <c r="H327" s="359" t="e">
        <f>VLOOKUP(G327,Munka1!$A$27:$B$90,2,FALSE)</f>
        <v>#N/A</v>
      </c>
      <c r="I327" s="466" t="e">
        <f>VLOOKUP(G327,Munka1!$A$27:$C$90,3,FALSE)</f>
        <v>#N/A</v>
      </c>
      <c r="J327" s="98"/>
      <c r="K327" s="98"/>
      <c r="L327" s="98"/>
      <c r="M327" s="114"/>
      <c r="N327" s="121"/>
      <c r="O327" s="483"/>
      <c r="P327" s="484"/>
      <c r="Q327" s="42">
        <f>FŐLAP!$D$9</f>
        <v>0</v>
      </c>
      <c r="R327" s="42">
        <f>FŐLAP!$F$9</f>
        <v>0</v>
      </c>
      <c r="S327" s="13" t="e">
        <f t="shared" si="4"/>
        <v>#N/A</v>
      </c>
      <c r="T327" s="398" t="s">
        <v>3425</v>
      </c>
      <c r="U327" s="398" t="s">
        <v>3426</v>
      </c>
      <c r="V327" s="398" t="s">
        <v>3427</v>
      </c>
    </row>
    <row r="328" spans="1:22" ht="50.1" hidden="1" customHeight="1" x14ac:dyDescent="0.25">
      <c r="A328" s="60" t="s">
        <v>401</v>
      </c>
      <c r="B328" s="87"/>
      <c r="C328" s="98"/>
      <c r="D328" s="102"/>
      <c r="E328" s="89"/>
      <c r="F328" s="134"/>
      <c r="G328" s="134"/>
      <c r="H328" s="359" t="e">
        <f>VLOOKUP(G328,Munka1!$A$27:$B$90,2,FALSE)</f>
        <v>#N/A</v>
      </c>
      <c r="I328" s="466" t="e">
        <f>VLOOKUP(G328,Munka1!$A$27:$C$90,3,FALSE)</f>
        <v>#N/A</v>
      </c>
      <c r="J328" s="98"/>
      <c r="K328" s="89"/>
      <c r="L328" s="89"/>
      <c r="M328" s="113"/>
      <c r="N328" s="121"/>
      <c r="O328" s="483"/>
      <c r="P328" s="484"/>
      <c r="Q328" s="42">
        <f>FŐLAP!$D$9</f>
        <v>0</v>
      </c>
      <c r="R328" s="42">
        <f>FŐLAP!$F$9</f>
        <v>0</v>
      </c>
      <c r="S328" s="13" t="e">
        <f t="shared" si="4"/>
        <v>#N/A</v>
      </c>
      <c r="T328" s="398" t="s">
        <v>3425</v>
      </c>
      <c r="U328" s="398" t="s">
        <v>3426</v>
      </c>
      <c r="V328" s="398" t="s">
        <v>3427</v>
      </c>
    </row>
    <row r="329" spans="1:22" ht="50.1" hidden="1" customHeight="1" x14ac:dyDescent="0.25">
      <c r="A329" s="60" t="s">
        <v>402</v>
      </c>
      <c r="B329" s="87"/>
      <c r="C329" s="98"/>
      <c r="D329" s="102"/>
      <c r="E329" s="98"/>
      <c r="F329" s="134"/>
      <c r="G329" s="134"/>
      <c r="H329" s="359" t="e">
        <f>VLOOKUP(G329,Munka1!$A$27:$B$90,2,FALSE)</f>
        <v>#N/A</v>
      </c>
      <c r="I329" s="466" t="e">
        <f>VLOOKUP(G329,Munka1!$A$27:$C$90,3,FALSE)</f>
        <v>#N/A</v>
      </c>
      <c r="J329" s="98"/>
      <c r="K329" s="98"/>
      <c r="L329" s="98"/>
      <c r="M329" s="114"/>
      <c r="N329" s="121"/>
      <c r="O329" s="483"/>
      <c r="P329" s="484"/>
      <c r="Q329" s="42">
        <f>FŐLAP!$D$9</f>
        <v>0</v>
      </c>
      <c r="R329" s="42">
        <f>FŐLAP!$F$9</f>
        <v>0</v>
      </c>
      <c r="S329" s="13" t="e">
        <f t="shared" si="4"/>
        <v>#N/A</v>
      </c>
      <c r="T329" s="398" t="s">
        <v>3425</v>
      </c>
      <c r="U329" s="398" t="s">
        <v>3426</v>
      </c>
      <c r="V329" s="398" t="s">
        <v>3427</v>
      </c>
    </row>
    <row r="330" spans="1:22" ht="50.1" hidden="1" customHeight="1" x14ac:dyDescent="0.25">
      <c r="A330" s="60" t="s">
        <v>403</v>
      </c>
      <c r="B330" s="87"/>
      <c r="C330" s="98"/>
      <c r="D330" s="102"/>
      <c r="E330" s="89"/>
      <c r="F330" s="134"/>
      <c r="G330" s="134"/>
      <c r="H330" s="359" t="e">
        <f>VLOOKUP(G330,Munka1!$A$27:$B$90,2,FALSE)</f>
        <v>#N/A</v>
      </c>
      <c r="I330" s="466" t="e">
        <f>VLOOKUP(G330,Munka1!$A$27:$C$90,3,FALSE)</f>
        <v>#N/A</v>
      </c>
      <c r="J330" s="98"/>
      <c r="K330" s="89"/>
      <c r="L330" s="89"/>
      <c r="M330" s="113"/>
      <c r="N330" s="121"/>
      <c r="O330" s="483"/>
      <c r="P330" s="484"/>
      <c r="Q330" s="42">
        <f>FŐLAP!$D$9</f>
        <v>0</v>
      </c>
      <c r="R330" s="42">
        <f>FŐLAP!$F$9</f>
        <v>0</v>
      </c>
      <c r="S330" s="13" t="e">
        <f t="shared" si="4"/>
        <v>#N/A</v>
      </c>
      <c r="T330" s="398" t="s">
        <v>3425</v>
      </c>
      <c r="U330" s="398" t="s">
        <v>3426</v>
      </c>
      <c r="V330" s="398" t="s">
        <v>3427</v>
      </c>
    </row>
    <row r="331" spans="1:22" ht="50.1" hidden="1" customHeight="1" x14ac:dyDescent="0.25">
      <c r="A331" s="60" t="s">
        <v>404</v>
      </c>
      <c r="B331" s="87"/>
      <c r="C331" s="98"/>
      <c r="D331" s="102"/>
      <c r="E331" s="98"/>
      <c r="F331" s="134"/>
      <c r="G331" s="134"/>
      <c r="H331" s="359" t="e">
        <f>VLOOKUP(G331,Munka1!$A$27:$B$90,2,FALSE)</f>
        <v>#N/A</v>
      </c>
      <c r="I331" s="466" t="e">
        <f>VLOOKUP(G331,Munka1!$A$27:$C$90,3,FALSE)</f>
        <v>#N/A</v>
      </c>
      <c r="J331" s="98"/>
      <c r="K331" s="98"/>
      <c r="L331" s="98"/>
      <c r="M331" s="114"/>
      <c r="N331" s="121"/>
      <c r="O331" s="483"/>
      <c r="P331" s="484"/>
      <c r="Q331" s="42">
        <f>FŐLAP!$D$9</f>
        <v>0</v>
      </c>
      <c r="R331" s="42">
        <f>FŐLAP!$F$9</f>
        <v>0</v>
      </c>
      <c r="S331" s="13" t="e">
        <f t="shared" si="4"/>
        <v>#N/A</v>
      </c>
      <c r="T331" s="398" t="s">
        <v>3425</v>
      </c>
      <c r="U331" s="398" t="s">
        <v>3426</v>
      </c>
      <c r="V331" s="398" t="s">
        <v>3427</v>
      </c>
    </row>
    <row r="332" spans="1:22" ht="50.1" hidden="1" customHeight="1" x14ac:dyDescent="0.25">
      <c r="A332" s="60" t="s">
        <v>405</v>
      </c>
      <c r="B332" s="87"/>
      <c r="C332" s="98"/>
      <c r="D332" s="102"/>
      <c r="E332" s="98"/>
      <c r="F332" s="134"/>
      <c r="G332" s="134"/>
      <c r="H332" s="359" t="e">
        <f>VLOOKUP(G332,Munka1!$A$27:$B$90,2,FALSE)</f>
        <v>#N/A</v>
      </c>
      <c r="I332" s="466" t="e">
        <f>VLOOKUP(G332,Munka1!$A$27:$C$90,3,FALSE)</f>
        <v>#N/A</v>
      </c>
      <c r="J332" s="98"/>
      <c r="K332" s="98"/>
      <c r="L332" s="98"/>
      <c r="M332" s="114"/>
      <c r="N332" s="121"/>
      <c r="O332" s="483"/>
      <c r="P332" s="484"/>
      <c r="Q332" s="42">
        <f>FŐLAP!$D$9</f>
        <v>0</v>
      </c>
      <c r="R332" s="42">
        <f>FŐLAP!$F$9</f>
        <v>0</v>
      </c>
      <c r="S332" s="13" t="e">
        <f t="shared" si="4"/>
        <v>#N/A</v>
      </c>
      <c r="T332" s="398" t="s">
        <v>3425</v>
      </c>
      <c r="U332" s="398" t="s">
        <v>3426</v>
      </c>
      <c r="V332" s="398" t="s">
        <v>3427</v>
      </c>
    </row>
    <row r="333" spans="1:22" ht="50.1" hidden="1" customHeight="1" x14ac:dyDescent="0.25">
      <c r="A333" s="60" t="s">
        <v>406</v>
      </c>
      <c r="B333" s="87"/>
      <c r="C333" s="98"/>
      <c r="D333" s="102"/>
      <c r="E333" s="98"/>
      <c r="F333" s="134"/>
      <c r="G333" s="134"/>
      <c r="H333" s="359" t="e">
        <f>VLOOKUP(G333,Munka1!$A$27:$B$90,2,FALSE)</f>
        <v>#N/A</v>
      </c>
      <c r="I333" s="466" t="e">
        <f>VLOOKUP(G333,Munka1!$A$27:$C$90,3,FALSE)</f>
        <v>#N/A</v>
      </c>
      <c r="J333" s="98"/>
      <c r="K333" s="98"/>
      <c r="L333" s="98"/>
      <c r="M333" s="114"/>
      <c r="N333" s="121"/>
      <c r="O333" s="483"/>
      <c r="P333" s="484"/>
      <c r="Q333" s="42">
        <f>FŐLAP!$D$9</f>
        <v>0</v>
      </c>
      <c r="R333" s="42">
        <f>FŐLAP!$F$9</f>
        <v>0</v>
      </c>
      <c r="S333" s="13" t="e">
        <f t="shared" ref="S333:S396" si="5">H333</f>
        <v>#N/A</v>
      </c>
      <c r="T333" s="398" t="s">
        <v>3425</v>
      </c>
      <c r="U333" s="398" t="s">
        <v>3426</v>
      </c>
      <c r="V333" s="398" t="s">
        <v>3427</v>
      </c>
    </row>
    <row r="334" spans="1:22" ht="50.1" hidden="1" customHeight="1" x14ac:dyDescent="0.25">
      <c r="A334" s="60" t="s">
        <v>407</v>
      </c>
      <c r="B334" s="87"/>
      <c r="C334" s="98"/>
      <c r="D334" s="102"/>
      <c r="E334" s="98"/>
      <c r="F334" s="134"/>
      <c r="G334" s="134"/>
      <c r="H334" s="359" t="e">
        <f>VLOOKUP(G334,Munka1!$A$27:$B$90,2,FALSE)</f>
        <v>#N/A</v>
      </c>
      <c r="I334" s="466" t="e">
        <f>VLOOKUP(G334,Munka1!$A$27:$C$90,3,FALSE)</f>
        <v>#N/A</v>
      </c>
      <c r="J334" s="98"/>
      <c r="K334" s="98"/>
      <c r="L334" s="98"/>
      <c r="M334" s="114"/>
      <c r="N334" s="121"/>
      <c r="O334" s="483"/>
      <c r="P334" s="484"/>
      <c r="Q334" s="42">
        <f>FŐLAP!$D$9</f>
        <v>0</v>
      </c>
      <c r="R334" s="42">
        <f>FŐLAP!$F$9</f>
        <v>0</v>
      </c>
      <c r="S334" s="13" t="e">
        <f t="shared" si="5"/>
        <v>#N/A</v>
      </c>
      <c r="T334" s="398" t="s">
        <v>3425</v>
      </c>
      <c r="U334" s="398" t="s">
        <v>3426</v>
      </c>
      <c r="V334" s="398" t="s">
        <v>3427</v>
      </c>
    </row>
    <row r="335" spans="1:22" ht="50.1" hidden="1" customHeight="1" x14ac:dyDescent="0.25">
      <c r="A335" s="60" t="s">
        <v>408</v>
      </c>
      <c r="B335" s="87"/>
      <c r="C335" s="98"/>
      <c r="D335" s="102"/>
      <c r="E335" s="98"/>
      <c r="F335" s="134"/>
      <c r="G335" s="134"/>
      <c r="H335" s="359" t="e">
        <f>VLOOKUP(G335,Munka1!$A$27:$B$90,2,FALSE)</f>
        <v>#N/A</v>
      </c>
      <c r="I335" s="466" t="e">
        <f>VLOOKUP(G335,Munka1!$A$27:$C$90,3,FALSE)</f>
        <v>#N/A</v>
      </c>
      <c r="J335" s="98"/>
      <c r="K335" s="98"/>
      <c r="L335" s="98"/>
      <c r="M335" s="114"/>
      <c r="N335" s="121"/>
      <c r="O335" s="483"/>
      <c r="P335" s="484"/>
      <c r="Q335" s="42">
        <f>FŐLAP!$D$9</f>
        <v>0</v>
      </c>
      <c r="R335" s="42">
        <f>FŐLAP!$F$9</f>
        <v>0</v>
      </c>
      <c r="S335" s="13" t="e">
        <f t="shared" si="5"/>
        <v>#N/A</v>
      </c>
      <c r="T335" s="398" t="s">
        <v>3425</v>
      </c>
      <c r="U335" s="398" t="s">
        <v>3426</v>
      </c>
      <c r="V335" s="398" t="s">
        <v>3427</v>
      </c>
    </row>
    <row r="336" spans="1:22" ht="50.1" hidden="1" customHeight="1" x14ac:dyDescent="0.25">
      <c r="A336" s="60" t="s">
        <v>409</v>
      </c>
      <c r="B336" s="87"/>
      <c r="C336" s="98"/>
      <c r="D336" s="102"/>
      <c r="E336" s="98"/>
      <c r="F336" s="134"/>
      <c r="G336" s="134"/>
      <c r="H336" s="359" t="e">
        <f>VLOOKUP(G336,Munka1!$A$27:$B$90,2,FALSE)</f>
        <v>#N/A</v>
      </c>
      <c r="I336" s="466" t="e">
        <f>VLOOKUP(G336,Munka1!$A$27:$C$90,3,FALSE)</f>
        <v>#N/A</v>
      </c>
      <c r="J336" s="98"/>
      <c r="K336" s="98"/>
      <c r="L336" s="98"/>
      <c r="M336" s="114"/>
      <c r="N336" s="121"/>
      <c r="O336" s="483"/>
      <c r="P336" s="484"/>
      <c r="Q336" s="42">
        <f>FŐLAP!$D$9</f>
        <v>0</v>
      </c>
      <c r="R336" s="42">
        <f>FŐLAP!$F$9</f>
        <v>0</v>
      </c>
      <c r="S336" s="13" t="e">
        <f t="shared" si="5"/>
        <v>#N/A</v>
      </c>
      <c r="T336" s="398" t="s">
        <v>3425</v>
      </c>
      <c r="U336" s="398" t="s">
        <v>3426</v>
      </c>
      <c r="V336" s="398" t="s">
        <v>3427</v>
      </c>
    </row>
    <row r="337" spans="1:22" ht="50.1" hidden="1" customHeight="1" x14ac:dyDescent="0.25">
      <c r="A337" s="60" t="s">
        <v>410</v>
      </c>
      <c r="B337" s="87"/>
      <c r="C337" s="98"/>
      <c r="D337" s="102"/>
      <c r="E337" s="98"/>
      <c r="F337" s="134"/>
      <c r="G337" s="134"/>
      <c r="H337" s="359" t="e">
        <f>VLOOKUP(G337,Munka1!$A$27:$B$90,2,FALSE)</f>
        <v>#N/A</v>
      </c>
      <c r="I337" s="466" t="e">
        <f>VLOOKUP(G337,Munka1!$A$27:$C$90,3,FALSE)</f>
        <v>#N/A</v>
      </c>
      <c r="J337" s="98"/>
      <c r="K337" s="98"/>
      <c r="L337" s="98"/>
      <c r="M337" s="114"/>
      <c r="N337" s="121"/>
      <c r="O337" s="483"/>
      <c r="P337" s="484"/>
      <c r="Q337" s="42">
        <f>FŐLAP!$D$9</f>
        <v>0</v>
      </c>
      <c r="R337" s="42">
        <f>FŐLAP!$F$9</f>
        <v>0</v>
      </c>
      <c r="S337" s="13" t="e">
        <f t="shared" si="5"/>
        <v>#N/A</v>
      </c>
      <c r="T337" s="398" t="s">
        <v>3425</v>
      </c>
      <c r="U337" s="398" t="s">
        <v>3426</v>
      </c>
      <c r="V337" s="398" t="s">
        <v>3427</v>
      </c>
    </row>
    <row r="338" spans="1:22" ht="50.1" hidden="1" customHeight="1" x14ac:dyDescent="0.25">
      <c r="A338" s="60" t="s">
        <v>411</v>
      </c>
      <c r="B338" s="87"/>
      <c r="C338" s="98"/>
      <c r="D338" s="102"/>
      <c r="E338" s="98"/>
      <c r="F338" s="134"/>
      <c r="G338" s="134"/>
      <c r="H338" s="359" t="e">
        <f>VLOOKUP(G338,Munka1!$A$27:$B$90,2,FALSE)</f>
        <v>#N/A</v>
      </c>
      <c r="I338" s="466" t="e">
        <f>VLOOKUP(G338,Munka1!$A$27:$C$90,3,FALSE)</f>
        <v>#N/A</v>
      </c>
      <c r="J338" s="98"/>
      <c r="K338" s="98"/>
      <c r="L338" s="98"/>
      <c r="M338" s="114"/>
      <c r="N338" s="121"/>
      <c r="O338" s="483"/>
      <c r="P338" s="484"/>
      <c r="Q338" s="42">
        <f>FŐLAP!$D$9</f>
        <v>0</v>
      </c>
      <c r="R338" s="42">
        <f>FŐLAP!$F$9</f>
        <v>0</v>
      </c>
      <c r="S338" s="13" t="e">
        <f t="shared" si="5"/>
        <v>#N/A</v>
      </c>
      <c r="T338" s="398" t="s">
        <v>3425</v>
      </c>
      <c r="U338" s="398" t="s">
        <v>3426</v>
      </c>
      <c r="V338" s="398" t="s">
        <v>3427</v>
      </c>
    </row>
    <row r="339" spans="1:22" ht="50.1" hidden="1" customHeight="1" x14ac:dyDescent="0.25">
      <c r="A339" s="60" t="s">
        <v>412</v>
      </c>
      <c r="B339" s="87"/>
      <c r="C339" s="98"/>
      <c r="D339" s="102"/>
      <c r="E339" s="98"/>
      <c r="F339" s="134"/>
      <c r="G339" s="134"/>
      <c r="H339" s="359" t="e">
        <f>VLOOKUP(G339,Munka1!$A$27:$B$90,2,FALSE)</f>
        <v>#N/A</v>
      </c>
      <c r="I339" s="466" t="e">
        <f>VLOOKUP(G339,Munka1!$A$27:$C$90,3,FALSE)</f>
        <v>#N/A</v>
      </c>
      <c r="J339" s="98"/>
      <c r="K339" s="98"/>
      <c r="L339" s="98"/>
      <c r="M339" s="114"/>
      <c r="N339" s="121"/>
      <c r="O339" s="483"/>
      <c r="P339" s="484"/>
      <c r="Q339" s="42">
        <f>FŐLAP!$D$9</f>
        <v>0</v>
      </c>
      <c r="R339" s="42">
        <f>FŐLAP!$F$9</f>
        <v>0</v>
      </c>
      <c r="S339" s="13" t="e">
        <f t="shared" si="5"/>
        <v>#N/A</v>
      </c>
      <c r="T339" s="398" t="s">
        <v>3425</v>
      </c>
      <c r="U339" s="398" t="s">
        <v>3426</v>
      </c>
      <c r="V339" s="398" t="s">
        <v>3427</v>
      </c>
    </row>
    <row r="340" spans="1:22" ht="50.1" hidden="1" customHeight="1" x14ac:dyDescent="0.25">
      <c r="A340" s="60" t="s">
        <v>413</v>
      </c>
      <c r="B340" s="87"/>
      <c r="C340" s="98"/>
      <c r="D340" s="102"/>
      <c r="E340" s="98"/>
      <c r="F340" s="134"/>
      <c r="G340" s="134"/>
      <c r="H340" s="359" t="e">
        <f>VLOOKUP(G340,Munka1!$A$27:$B$90,2,FALSE)</f>
        <v>#N/A</v>
      </c>
      <c r="I340" s="466" t="e">
        <f>VLOOKUP(G340,Munka1!$A$27:$C$90,3,FALSE)</f>
        <v>#N/A</v>
      </c>
      <c r="J340" s="98"/>
      <c r="K340" s="98"/>
      <c r="L340" s="98"/>
      <c r="M340" s="114"/>
      <c r="N340" s="121"/>
      <c r="O340" s="483"/>
      <c r="P340" s="484"/>
      <c r="Q340" s="42">
        <f>FŐLAP!$D$9</f>
        <v>0</v>
      </c>
      <c r="R340" s="42">
        <f>FŐLAP!$F$9</f>
        <v>0</v>
      </c>
      <c r="S340" s="13" t="e">
        <f t="shared" si="5"/>
        <v>#N/A</v>
      </c>
      <c r="T340" s="398" t="s">
        <v>3425</v>
      </c>
      <c r="U340" s="398" t="s">
        <v>3426</v>
      </c>
      <c r="V340" s="398" t="s">
        <v>3427</v>
      </c>
    </row>
    <row r="341" spans="1:22" ht="50.1" hidden="1" customHeight="1" x14ac:dyDescent="0.25">
      <c r="A341" s="60" t="s">
        <v>414</v>
      </c>
      <c r="B341" s="87"/>
      <c r="C341" s="98"/>
      <c r="D341" s="102"/>
      <c r="E341" s="98"/>
      <c r="F341" s="134"/>
      <c r="G341" s="134"/>
      <c r="H341" s="359" t="e">
        <f>VLOOKUP(G341,Munka1!$A$27:$B$90,2,FALSE)</f>
        <v>#N/A</v>
      </c>
      <c r="I341" s="466" t="e">
        <f>VLOOKUP(G341,Munka1!$A$27:$C$90,3,FALSE)</f>
        <v>#N/A</v>
      </c>
      <c r="J341" s="98"/>
      <c r="K341" s="98"/>
      <c r="L341" s="98"/>
      <c r="M341" s="114"/>
      <c r="N341" s="121"/>
      <c r="O341" s="483"/>
      <c r="P341" s="484"/>
      <c r="Q341" s="42">
        <f>FŐLAP!$D$9</f>
        <v>0</v>
      </c>
      <c r="R341" s="42">
        <f>FŐLAP!$F$9</f>
        <v>0</v>
      </c>
      <c r="S341" s="13" t="e">
        <f t="shared" si="5"/>
        <v>#N/A</v>
      </c>
      <c r="T341" s="398" t="s">
        <v>3425</v>
      </c>
      <c r="U341" s="398" t="s">
        <v>3426</v>
      </c>
      <c r="V341" s="398" t="s">
        <v>3427</v>
      </c>
    </row>
    <row r="342" spans="1:22" ht="50.1" hidden="1" customHeight="1" x14ac:dyDescent="0.25">
      <c r="A342" s="60" t="s">
        <v>415</v>
      </c>
      <c r="B342" s="87"/>
      <c r="C342" s="98"/>
      <c r="D342" s="102"/>
      <c r="E342" s="98"/>
      <c r="F342" s="134"/>
      <c r="G342" s="134"/>
      <c r="H342" s="359" t="e">
        <f>VLOOKUP(G342,Munka1!$A$27:$B$90,2,FALSE)</f>
        <v>#N/A</v>
      </c>
      <c r="I342" s="466" t="e">
        <f>VLOOKUP(G342,Munka1!$A$27:$C$90,3,FALSE)</f>
        <v>#N/A</v>
      </c>
      <c r="J342" s="98"/>
      <c r="K342" s="98"/>
      <c r="L342" s="98"/>
      <c r="M342" s="114"/>
      <c r="N342" s="121"/>
      <c r="O342" s="483"/>
      <c r="P342" s="484"/>
      <c r="Q342" s="42">
        <f>FŐLAP!$D$9</f>
        <v>0</v>
      </c>
      <c r="R342" s="42">
        <f>FŐLAP!$F$9</f>
        <v>0</v>
      </c>
      <c r="S342" s="13" t="e">
        <f t="shared" si="5"/>
        <v>#N/A</v>
      </c>
      <c r="T342" s="398" t="s">
        <v>3425</v>
      </c>
      <c r="U342" s="398" t="s">
        <v>3426</v>
      </c>
      <c r="V342" s="398" t="s">
        <v>3427</v>
      </c>
    </row>
    <row r="343" spans="1:22" ht="50.1" hidden="1" customHeight="1" x14ac:dyDescent="0.25">
      <c r="A343" s="60" t="s">
        <v>416</v>
      </c>
      <c r="B343" s="87"/>
      <c r="C343" s="98"/>
      <c r="D343" s="102"/>
      <c r="E343" s="98"/>
      <c r="F343" s="134"/>
      <c r="G343" s="134"/>
      <c r="H343" s="359" t="e">
        <f>VLOOKUP(G343,Munka1!$A$27:$B$90,2,FALSE)</f>
        <v>#N/A</v>
      </c>
      <c r="I343" s="466" t="e">
        <f>VLOOKUP(G343,Munka1!$A$27:$C$90,3,FALSE)</f>
        <v>#N/A</v>
      </c>
      <c r="J343" s="98"/>
      <c r="K343" s="98"/>
      <c r="L343" s="98"/>
      <c r="M343" s="114"/>
      <c r="N343" s="121"/>
      <c r="O343" s="483"/>
      <c r="P343" s="484"/>
      <c r="Q343" s="42">
        <f>FŐLAP!$D$9</f>
        <v>0</v>
      </c>
      <c r="R343" s="42">
        <f>FŐLAP!$F$9</f>
        <v>0</v>
      </c>
      <c r="S343" s="13" t="e">
        <f t="shared" si="5"/>
        <v>#N/A</v>
      </c>
      <c r="T343" s="398" t="s">
        <v>3425</v>
      </c>
      <c r="U343" s="398" t="s">
        <v>3426</v>
      </c>
      <c r="V343" s="398" t="s">
        <v>3427</v>
      </c>
    </row>
    <row r="344" spans="1:22" ht="50.1" hidden="1" customHeight="1" x14ac:dyDescent="0.25">
      <c r="A344" s="60" t="s">
        <v>417</v>
      </c>
      <c r="B344" s="87"/>
      <c r="C344" s="98"/>
      <c r="D344" s="102"/>
      <c r="E344" s="98"/>
      <c r="F344" s="134"/>
      <c r="G344" s="134"/>
      <c r="H344" s="359" t="e">
        <f>VLOOKUP(G344,Munka1!$A$27:$B$90,2,FALSE)</f>
        <v>#N/A</v>
      </c>
      <c r="I344" s="466" t="e">
        <f>VLOOKUP(G344,Munka1!$A$27:$C$90,3,FALSE)</f>
        <v>#N/A</v>
      </c>
      <c r="J344" s="98"/>
      <c r="K344" s="98"/>
      <c r="L344" s="98"/>
      <c r="M344" s="114"/>
      <c r="N344" s="121"/>
      <c r="O344" s="483"/>
      <c r="P344" s="484"/>
      <c r="Q344" s="42">
        <f>FŐLAP!$D$9</f>
        <v>0</v>
      </c>
      <c r="R344" s="42">
        <f>FŐLAP!$F$9</f>
        <v>0</v>
      </c>
      <c r="S344" s="13" t="e">
        <f t="shared" si="5"/>
        <v>#N/A</v>
      </c>
      <c r="T344" s="398" t="s">
        <v>3425</v>
      </c>
      <c r="U344" s="398" t="s">
        <v>3426</v>
      </c>
      <c r="V344" s="398" t="s">
        <v>3427</v>
      </c>
    </row>
    <row r="345" spans="1:22" ht="50.1" hidden="1" customHeight="1" x14ac:dyDescent="0.25">
      <c r="A345" s="60" t="s">
        <v>418</v>
      </c>
      <c r="B345" s="87"/>
      <c r="C345" s="98"/>
      <c r="D345" s="102"/>
      <c r="E345" s="98"/>
      <c r="F345" s="134"/>
      <c r="G345" s="134"/>
      <c r="H345" s="359" t="e">
        <f>VLOOKUP(G345,Munka1!$A$27:$B$90,2,FALSE)</f>
        <v>#N/A</v>
      </c>
      <c r="I345" s="466" t="e">
        <f>VLOOKUP(G345,Munka1!$A$27:$C$90,3,FALSE)</f>
        <v>#N/A</v>
      </c>
      <c r="J345" s="98"/>
      <c r="K345" s="98"/>
      <c r="L345" s="98"/>
      <c r="M345" s="114"/>
      <c r="N345" s="121"/>
      <c r="O345" s="483"/>
      <c r="P345" s="484"/>
      <c r="Q345" s="42">
        <f>FŐLAP!$D$9</f>
        <v>0</v>
      </c>
      <c r="R345" s="42">
        <f>FŐLAP!$F$9</f>
        <v>0</v>
      </c>
      <c r="S345" s="13" t="e">
        <f t="shared" si="5"/>
        <v>#N/A</v>
      </c>
      <c r="T345" s="398" t="s">
        <v>3425</v>
      </c>
      <c r="U345" s="398" t="s">
        <v>3426</v>
      </c>
      <c r="V345" s="398" t="s">
        <v>3427</v>
      </c>
    </row>
    <row r="346" spans="1:22" ht="50.1" hidden="1" customHeight="1" x14ac:dyDescent="0.25">
      <c r="A346" s="60" t="s">
        <v>419</v>
      </c>
      <c r="B346" s="87"/>
      <c r="C346" s="98"/>
      <c r="D346" s="102"/>
      <c r="E346" s="98"/>
      <c r="F346" s="134"/>
      <c r="G346" s="134"/>
      <c r="H346" s="359" t="e">
        <f>VLOOKUP(G346,Munka1!$A$27:$B$90,2,FALSE)</f>
        <v>#N/A</v>
      </c>
      <c r="I346" s="466" t="e">
        <f>VLOOKUP(G346,Munka1!$A$27:$C$90,3,FALSE)</f>
        <v>#N/A</v>
      </c>
      <c r="J346" s="98"/>
      <c r="K346" s="98"/>
      <c r="L346" s="98"/>
      <c r="M346" s="114"/>
      <c r="N346" s="121"/>
      <c r="O346" s="483"/>
      <c r="P346" s="484"/>
      <c r="Q346" s="42">
        <f>FŐLAP!$D$9</f>
        <v>0</v>
      </c>
      <c r="R346" s="42">
        <f>FŐLAP!$F$9</f>
        <v>0</v>
      </c>
      <c r="S346" s="13" t="e">
        <f t="shared" si="5"/>
        <v>#N/A</v>
      </c>
      <c r="T346" s="398" t="s">
        <v>3425</v>
      </c>
      <c r="U346" s="398" t="s">
        <v>3426</v>
      </c>
      <c r="V346" s="398" t="s">
        <v>3427</v>
      </c>
    </row>
    <row r="347" spans="1:22" ht="50.1" hidden="1" customHeight="1" x14ac:dyDescent="0.25">
      <c r="A347" s="60" t="s">
        <v>420</v>
      </c>
      <c r="B347" s="87"/>
      <c r="C347" s="98"/>
      <c r="D347" s="102"/>
      <c r="E347" s="98"/>
      <c r="F347" s="134"/>
      <c r="G347" s="134"/>
      <c r="H347" s="359" t="e">
        <f>VLOOKUP(G347,Munka1!$A$27:$B$90,2,FALSE)</f>
        <v>#N/A</v>
      </c>
      <c r="I347" s="466" t="e">
        <f>VLOOKUP(G347,Munka1!$A$27:$C$90,3,FALSE)</f>
        <v>#N/A</v>
      </c>
      <c r="J347" s="98"/>
      <c r="K347" s="98"/>
      <c r="L347" s="98"/>
      <c r="M347" s="114"/>
      <c r="N347" s="121"/>
      <c r="O347" s="483"/>
      <c r="P347" s="484"/>
      <c r="Q347" s="42">
        <f>FŐLAP!$D$9</f>
        <v>0</v>
      </c>
      <c r="R347" s="42">
        <f>FŐLAP!$F$9</f>
        <v>0</v>
      </c>
      <c r="S347" s="13" t="e">
        <f t="shared" si="5"/>
        <v>#N/A</v>
      </c>
      <c r="T347" s="398" t="s">
        <v>3425</v>
      </c>
      <c r="U347" s="398" t="s">
        <v>3426</v>
      </c>
      <c r="V347" s="398" t="s">
        <v>3427</v>
      </c>
    </row>
    <row r="348" spans="1:22" ht="50.1" hidden="1" customHeight="1" x14ac:dyDescent="0.25">
      <c r="A348" s="60" t="s">
        <v>421</v>
      </c>
      <c r="B348" s="87"/>
      <c r="C348" s="98"/>
      <c r="D348" s="102"/>
      <c r="E348" s="98"/>
      <c r="F348" s="134"/>
      <c r="G348" s="134"/>
      <c r="H348" s="359" t="e">
        <f>VLOOKUP(G348,Munka1!$A$27:$B$90,2,FALSE)</f>
        <v>#N/A</v>
      </c>
      <c r="I348" s="466" t="e">
        <f>VLOOKUP(G348,Munka1!$A$27:$C$90,3,FALSE)</f>
        <v>#N/A</v>
      </c>
      <c r="J348" s="98"/>
      <c r="K348" s="98"/>
      <c r="L348" s="98"/>
      <c r="M348" s="114"/>
      <c r="N348" s="121"/>
      <c r="O348" s="483"/>
      <c r="P348" s="484"/>
      <c r="Q348" s="42">
        <f>FŐLAP!$D$9</f>
        <v>0</v>
      </c>
      <c r="R348" s="42">
        <f>FŐLAP!$F$9</f>
        <v>0</v>
      </c>
      <c r="S348" s="13" t="e">
        <f t="shared" si="5"/>
        <v>#N/A</v>
      </c>
      <c r="T348" s="398" t="s">
        <v>3425</v>
      </c>
      <c r="U348" s="398" t="s">
        <v>3426</v>
      </c>
      <c r="V348" s="398" t="s">
        <v>3427</v>
      </c>
    </row>
    <row r="349" spans="1:22" ht="50.1" hidden="1" customHeight="1" x14ac:dyDescent="0.25">
      <c r="A349" s="60" t="s">
        <v>422</v>
      </c>
      <c r="B349" s="87"/>
      <c r="C349" s="98"/>
      <c r="D349" s="102"/>
      <c r="E349" s="98"/>
      <c r="F349" s="134"/>
      <c r="G349" s="134"/>
      <c r="H349" s="359" t="e">
        <f>VLOOKUP(G349,Munka1!$A$27:$B$90,2,FALSE)</f>
        <v>#N/A</v>
      </c>
      <c r="I349" s="466" t="e">
        <f>VLOOKUP(G349,Munka1!$A$27:$C$90,3,FALSE)</f>
        <v>#N/A</v>
      </c>
      <c r="J349" s="98"/>
      <c r="K349" s="98"/>
      <c r="L349" s="98"/>
      <c r="M349" s="114"/>
      <c r="N349" s="121"/>
      <c r="O349" s="483"/>
      <c r="P349" s="484"/>
      <c r="Q349" s="42">
        <f>FŐLAP!$D$9</f>
        <v>0</v>
      </c>
      <c r="R349" s="42">
        <f>FŐLAP!$F$9</f>
        <v>0</v>
      </c>
      <c r="S349" s="13" t="e">
        <f t="shared" si="5"/>
        <v>#N/A</v>
      </c>
      <c r="T349" s="398" t="s">
        <v>3425</v>
      </c>
      <c r="U349" s="398" t="s">
        <v>3426</v>
      </c>
      <c r="V349" s="398" t="s">
        <v>3427</v>
      </c>
    </row>
    <row r="350" spans="1:22" ht="50.1" hidden="1" customHeight="1" x14ac:dyDescent="0.25">
      <c r="A350" s="60" t="s">
        <v>423</v>
      </c>
      <c r="B350" s="87"/>
      <c r="C350" s="98"/>
      <c r="D350" s="102"/>
      <c r="E350" s="98"/>
      <c r="F350" s="134"/>
      <c r="G350" s="134"/>
      <c r="H350" s="359" t="e">
        <f>VLOOKUP(G350,Munka1!$A$27:$B$90,2,FALSE)</f>
        <v>#N/A</v>
      </c>
      <c r="I350" s="466" t="e">
        <f>VLOOKUP(G350,Munka1!$A$27:$C$90,3,FALSE)</f>
        <v>#N/A</v>
      </c>
      <c r="J350" s="98"/>
      <c r="K350" s="98"/>
      <c r="L350" s="98"/>
      <c r="M350" s="114"/>
      <c r="N350" s="121"/>
      <c r="O350" s="483"/>
      <c r="P350" s="484"/>
      <c r="Q350" s="42">
        <f>FŐLAP!$D$9</f>
        <v>0</v>
      </c>
      <c r="R350" s="42">
        <f>FŐLAP!$F$9</f>
        <v>0</v>
      </c>
      <c r="S350" s="13" t="e">
        <f t="shared" si="5"/>
        <v>#N/A</v>
      </c>
      <c r="T350" s="398" t="s">
        <v>3425</v>
      </c>
      <c r="U350" s="398" t="s">
        <v>3426</v>
      </c>
      <c r="V350" s="398" t="s">
        <v>3427</v>
      </c>
    </row>
    <row r="351" spans="1:22" ht="50.1" hidden="1" customHeight="1" x14ac:dyDescent="0.25">
      <c r="A351" s="60" t="s">
        <v>424</v>
      </c>
      <c r="B351" s="87"/>
      <c r="C351" s="98"/>
      <c r="D351" s="102"/>
      <c r="E351" s="98"/>
      <c r="F351" s="134"/>
      <c r="G351" s="134"/>
      <c r="H351" s="359" t="e">
        <f>VLOOKUP(G351,Munka1!$A$27:$B$90,2,FALSE)</f>
        <v>#N/A</v>
      </c>
      <c r="I351" s="466" t="e">
        <f>VLOOKUP(G351,Munka1!$A$27:$C$90,3,FALSE)</f>
        <v>#N/A</v>
      </c>
      <c r="J351" s="98"/>
      <c r="K351" s="98"/>
      <c r="L351" s="98"/>
      <c r="M351" s="114"/>
      <c r="N351" s="121"/>
      <c r="O351" s="483"/>
      <c r="P351" s="484"/>
      <c r="Q351" s="42">
        <f>FŐLAP!$D$9</f>
        <v>0</v>
      </c>
      <c r="R351" s="42">
        <f>FŐLAP!$F$9</f>
        <v>0</v>
      </c>
      <c r="S351" s="13" t="e">
        <f t="shared" si="5"/>
        <v>#N/A</v>
      </c>
      <c r="T351" s="398" t="s">
        <v>3425</v>
      </c>
      <c r="U351" s="398" t="s">
        <v>3426</v>
      </c>
      <c r="V351" s="398" t="s">
        <v>3427</v>
      </c>
    </row>
    <row r="352" spans="1:22" ht="50.1" hidden="1" customHeight="1" x14ac:dyDescent="0.25">
      <c r="A352" s="60" t="s">
        <v>425</v>
      </c>
      <c r="B352" s="87"/>
      <c r="C352" s="98"/>
      <c r="D352" s="102"/>
      <c r="E352" s="98"/>
      <c r="F352" s="134"/>
      <c r="G352" s="134"/>
      <c r="H352" s="359" t="e">
        <f>VLOOKUP(G352,Munka1!$A$27:$B$90,2,FALSE)</f>
        <v>#N/A</v>
      </c>
      <c r="I352" s="466" t="e">
        <f>VLOOKUP(G352,Munka1!$A$27:$C$90,3,FALSE)</f>
        <v>#N/A</v>
      </c>
      <c r="J352" s="98"/>
      <c r="K352" s="98"/>
      <c r="L352" s="98"/>
      <c r="M352" s="114"/>
      <c r="N352" s="121"/>
      <c r="O352" s="483"/>
      <c r="P352" s="484"/>
      <c r="Q352" s="42">
        <f>FŐLAP!$D$9</f>
        <v>0</v>
      </c>
      <c r="R352" s="42">
        <f>FŐLAP!$F$9</f>
        <v>0</v>
      </c>
      <c r="S352" s="13" t="e">
        <f t="shared" si="5"/>
        <v>#N/A</v>
      </c>
      <c r="T352" s="398" t="s">
        <v>3425</v>
      </c>
      <c r="U352" s="398" t="s">
        <v>3426</v>
      </c>
      <c r="V352" s="398" t="s">
        <v>3427</v>
      </c>
    </row>
    <row r="353" spans="1:22" ht="50.1" hidden="1" customHeight="1" x14ac:dyDescent="0.25">
      <c r="A353" s="60" t="s">
        <v>426</v>
      </c>
      <c r="B353" s="87"/>
      <c r="C353" s="98"/>
      <c r="D353" s="102"/>
      <c r="E353" s="98"/>
      <c r="F353" s="134"/>
      <c r="G353" s="134"/>
      <c r="H353" s="359" t="e">
        <f>VLOOKUP(G353,Munka1!$A$27:$B$90,2,FALSE)</f>
        <v>#N/A</v>
      </c>
      <c r="I353" s="466" t="e">
        <f>VLOOKUP(G353,Munka1!$A$27:$C$90,3,FALSE)</f>
        <v>#N/A</v>
      </c>
      <c r="J353" s="98"/>
      <c r="K353" s="98"/>
      <c r="L353" s="98"/>
      <c r="M353" s="114"/>
      <c r="N353" s="121"/>
      <c r="O353" s="483"/>
      <c r="P353" s="484"/>
      <c r="Q353" s="42">
        <f>FŐLAP!$D$9</f>
        <v>0</v>
      </c>
      <c r="R353" s="42">
        <f>FŐLAP!$F$9</f>
        <v>0</v>
      </c>
      <c r="S353" s="13" t="e">
        <f t="shared" si="5"/>
        <v>#N/A</v>
      </c>
      <c r="T353" s="398" t="s">
        <v>3425</v>
      </c>
      <c r="U353" s="398" t="s">
        <v>3426</v>
      </c>
      <c r="V353" s="398" t="s">
        <v>3427</v>
      </c>
    </row>
    <row r="354" spans="1:22" ht="50.1" hidden="1" customHeight="1" x14ac:dyDescent="0.25">
      <c r="A354" s="60" t="s">
        <v>427</v>
      </c>
      <c r="B354" s="87"/>
      <c r="C354" s="98"/>
      <c r="D354" s="102"/>
      <c r="E354" s="98"/>
      <c r="F354" s="134"/>
      <c r="G354" s="134"/>
      <c r="H354" s="359" t="e">
        <f>VLOOKUP(G354,Munka1!$A$27:$B$90,2,FALSE)</f>
        <v>#N/A</v>
      </c>
      <c r="I354" s="466" t="e">
        <f>VLOOKUP(G354,Munka1!$A$27:$C$90,3,FALSE)</f>
        <v>#N/A</v>
      </c>
      <c r="J354" s="98"/>
      <c r="K354" s="98"/>
      <c r="L354" s="98"/>
      <c r="M354" s="114"/>
      <c r="N354" s="121"/>
      <c r="O354" s="483"/>
      <c r="P354" s="484"/>
      <c r="Q354" s="42">
        <f>FŐLAP!$D$9</f>
        <v>0</v>
      </c>
      <c r="R354" s="42">
        <f>FŐLAP!$F$9</f>
        <v>0</v>
      </c>
      <c r="S354" s="13" t="e">
        <f t="shared" si="5"/>
        <v>#N/A</v>
      </c>
      <c r="T354" s="398" t="s">
        <v>3425</v>
      </c>
      <c r="U354" s="398" t="s">
        <v>3426</v>
      </c>
      <c r="V354" s="398" t="s">
        <v>3427</v>
      </c>
    </row>
    <row r="355" spans="1:22" ht="50.1" hidden="1" customHeight="1" x14ac:dyDescent="0.25">
      <c r="A355" s="60" t="s">
        <v>428</v>
      </c>
      <c r="B355" s="87"/>
      <c r="C355" s="98"/>
      <c r="D355" s="102"/>
      <c r="E355" s="98"/>
      <c r="F355" s="134"/>
      <c r="G355" s="134"/>
      <c r="H355" s="359" t="e">
        <f>VLOOKUP(G355,Munka1!$A$27:$B$90,2,FALSE)</f>
        <v>#N/A</v>
      </c>
      <c r="I355" s="466" t="e">
        <f>VLOOKUP(G355,Munka1!$A$27:$C$90,3,FALSE)</f>
        <v>#N/A</v>
      </c>
      <c r="J355" s="98"/>
      <c r="K355" s="98"/>
      <c r="L355" s="98"/>
      <c r="M355" s="114"/>
      <c r="N355" s="121"/>
      <c r="O355" s="483"/>
      <c r="P355" s="484"/>
      <c r="Q355" s="42">
        <f>FŐLAP!$D$9</f>
        <v>0</v>
      </c>
      <c r="R355" s="42">
        <f>FŐLAP!$F$9</f>
        <v>0</v>
      </c>
      <c r="S355" s="13" t="e">
        <f t="shared" si="5"/>
        <v>#N/A</v>
      </c>
      <c r="T355" s="398" t="s">
        <v>3425</v>
      </c>
      <c r="U355" s="398" t="s">
        <v>3426</v>
      </c>
      <c r="V355" s="398" t="s">
        <v>3427</v>
      </c>
    </row>
    <row r="356" spans="1:22" ht="50.1" hidden="1" customHeight="1" x14ac:dyDescent="0.25">
      <c r="A356" s="60" t="s">
        <v>429</v>
      </c>
      <c r="B356" s="87"/>
      <c r="C356" s="98"/>
      <c r="D356" s="102"/>
      <c r="E356" s="98"/>
      <c r="F356" s="134"/>
      <c r="G356" s="134"/>
      <c r="H356" s="359" t="e">
        <f>VLOOKUP(G356,Munka1!$A$27:$B$90,2,FALSE)</f>
        <v>#N/A</v>
      </c>
      <c r="I356" s="466" t="e">
        <f>VLOOKUP(G356,Munka1!$A$27:$C$90,3,FALSE)</f>
        <v>#N/A</v>
      </c>
      <c r="J356" s="98"/>
      <c r="K356" s="98"/>
      <c r="L356" s="98"/>
      <c r="M356" s="114"/>
      <c r="N356" s="121"/>
      <c r="O356" s="483"/>
      <c r="P356" s="484"/>
      <c r="Q356" s="42">
        <f>FŐLAP!$D$9</f>
        <v>0</v>
      </c>
      <c r="R356" s="42">
        <f>FŐLAP!$F$9</f>
        <v>0</v>
      </c>
      <c r="S356" s="13" t="e">
        <f t="shared" si="5"/>
        <v>#N/A</v>
      </c>
      <c r="T356" s="398" t="s">
        <v>3425</v>
      </c>
      <c r="U356" s="398" t="s">
        <v>3426</v>
      </c>
      <c r="V356" s="398" t="s">
        <v>3427</v>
      </c>
    </row>
    <row r="357" spans="1:22" ht="50.1" hidden="1" customHeight="1" x14ac:dyDescent="0.25">
      <c r="A357" s="60" t="s">
        <v>430</v>
      </c>
      <c r="B357" s="87"/>
      <c r="C357" s="98"/>
      <c r="D357" s="102"/>
      <c r="E357" s="98"/>
      <c r="F357" s="134"/>
      <c r="G357" s="134"/>
      <c r="H357" s="359" t="e">
        <f>VLOOKUP(G357,Munka1!$A$27:$B$90,2,FALSE)</f>
        <v>#N/A</v>
      </c>
      <c r="I357" s="466" t="e">
        <f>VLOOKUP(G357,Munka1!$A$27:$C$90,3,FALSE)</f>
        <v>#N/A</v>
      </c>
      <c r="J357" s="98"/>
      <c r="K357" s="98"/>
      <c r="L357" s="98"/>
      <c r="M357" s="114"/>
      <c r="N357" s="121"/>
      <c r="O357" s="483"/>
      <c r="P357" s="484"/>
      <c r="Q357" s="42">
        <f>FŐLAP!$D$9</f>
        <v>0</v>
      </c>
      <c r="R357" s="42">
        <f>FŐLAP!$F$9</f>
        <v>0</v>
      </c>
      <c r="S357" s="13" t="e">
        <f t="shared" si="5"/>
        <v>#N/A</v>
      </c>
      <c r="T357" s="398" t="s">
        <v>3425</v>
      </c>
      <c r="U357" s="398" t="s">
        <v>3426</v>
      </c>
      <c r="V357" s="398" t="s">
        <v>3427</v>
      </c>
    </row>
    <row r="358" spans="1:22" ht="50.1" hidden="1" customHeight="1" x14ac:dyDescent="0.25">
      <c r="A358" s="60" t="s">
        <v>431</v>
      </c>
      <c r="B358" s="87"/>
      <c r="C358" s="98"/>
      <c r="D358" s="102"/>
      <c r="E358" s="98"/>
      <c r="F358" s="134"/>
      <c r="G358" s="134"/>
      <c r="H358" s="359" t="e">
        <f>VLOOKUP(G358,Munka1!$A$27:$B$90,2,FALSE)</f>
        <v>#N/A</v>
      </c>
      <c r="I358" s="466" t="e">
        <f>VLOOKUP(G358,Munka1!$A$27:$C$90,3,FALSE)</f>
        <v>#N/A</v>
      </c>
      <c r="J358" s="98"/>
      <c r="K358" s="98"/>
      <c r="L358" s="98"/>
      <c r="M358" s="114"/>
      <c r="N358" s="121"/>
      <c r="O358" s="483"/>
      <c r="P358" s="484"/>
      <c r="Q358" s="42">
        <f>FŐLAP!$D$9</f>
        <v>0</v>
      </c>
      <c r="R358" s="42">
        <f>FŐLAP!$F$9</f>
        <v>0</v>
      </c>
      <c r="S358" s="13" t="e">
        <f t="shared" si="5"/>
        <v>#N/A</v>
      </c>
      <c r="T358" s="398" t="s">
        <v>3425</v>
      </c>
      <c r="U358" s="398" t="s">
        <v>3426</v>
      </c>
      <c r="V358" s="398" t="s">
        <v>3427</v>
      </c>
    </row>
    <row r="359" spans="1:22" ht="50.1" hidden="1" customHeight="1" x14ac:dyDescent="0.25">
      <c r="A359" s="60" t="s">
        <v>432</v>
      </c>
      <c r="B359" s="87"/>
      <c r="C359" s="98"/>
      <c r="D359" s="102"/>
      <c r="E359" s="98"/>
      <c r="F359" s="134"/>
      <c r="G359" s="134"/>
      <c r="H359" s="359" t="e">
        <f>VLOOKUP(G359,Munka1!$A$27:$B$90,2,FALSE)</f>
        <v>#N/A</v>
      </c>
      <c r="I359" s="466" t="e">
        <f>VLOOKUP(G359,Munka1!$A$27:$C$90,3,FALSE)</f>
        <v>#N/A</v>
      </c>
      <c r="J359" s="98"/>
      <c r="K359" s="98"/>
      <c r="L359" s="98"/>
      <c r="M359" s="114"/>
      <c r="N359" s="121"/>
      <c r="O359" s="483"/>
      <c r="P359" s="484"/>
      <c r="Q359" s="42">
        <f>FŐLAP!$D$9</f>
        <v>0</v>
      </c>
      <c r="R359" s="42">
        <f>FŐLAP!$F$9</f>
        <v>0</v>
      </c>
      <c r="S359" s="13" t="e">
        <f t="shared" si="5"/>
        <v>#N/A</v>
      </c>
      <c r="T359" s="398" t="s">
        <v>3425</v>
      </c>
      <c r="U359" s="398" t="s">
        <v>3426</v>
      </c>
      <c r="V359" s="398" t="s">
        <v>3427</v>
      </c>
    </row>
    <row r="360" spans="1:22" ht="50.1" hidden="1" customHeight="1" x14ac:dyDescent="0.25">
      <c r="A360" s="60" t="s">
        <v>433</v>
      </c>
      <c r="B360" s="87"/>
      <c r="C360" s="98"/>
      <c r="D360" s="102"/>
      <c r="E360" s="98"/>
      <c r="F360" s="134"/>
      <c r="G360" s="134"/>
      <c r="H360" s="359" t="e">
        <f>VLOOKUP(G360,Munka1!$A$27:$B$90,2,FALSE)</f>
        <v>#N/A</v>
      </c>
      <c r="I360" s="466" t="e">
        <f>VLOOKUP(G360,Munka1!$A$27:$C$90,3,FALSE)</f>
        <v>#N/A</v>
      </c>
      <c r="J360" s="98"/>
      <c r="K360" s="98"/>
      <c r="L360" s="98"/>
      <c r="M360" s="114"/>
      <c r="N360" s="121"/>
      <c r="O360" s="483"/>
      <c r="P360" s="484"/>
      <c r="Q360" s="42">
        <f>FŐLAP!$D$9</f>
        <v>0</v>
      </c>
      <c r="R360" s="42">
        <f>FŐLAP!$F$9</f>
        <v>0</v>
      </c>
      <c r="S360" s="13" t="e">
        <f t="shared" si="5"/>
        <v>#N/A</v>
      </c>
      <c r="T360" s="398" t="s">
        <v>3425</v>
      </c>
      <c r="U360" s="398" t="s">
        <v>3426</v>
      </c>
      <c r="V360" s="398" t="s">
        <v>3427</v>
      </c>
    </row>
    <row r="361" spans="1:22" ht="50.1" hidden="1" customHeight="1" x14ac:dyDescent="0.25">
      <c r="A361" s="60" t="s">
        <v>434</v>
      </c>
      <c r="B361" s="87"/>
      <c r="C361" s="98"/>
      <c r="D361" s="102"/>
      <c r="E361" s="98"/>
      <c r="F361" s="134"/>
      <c r="G361" s="134"/>
      <c r="H361" s="359" t="e">
        <f>VLOOKUP(G361,Munka1!$A$27:$B$90,2,FALSE)</f>
        <v>#N/A</v>
      </c>
      <c r="I361" s="466" t="e">
        <f>VLOOKUP(G361,Munka1!$A$27:$C$90,3,FALSE)</f>
        <v>#N/A</v>
      </c>
      <c r="J361" s="98"/>
      <c r="K361" s="98"/>
      <c r="L361" s="98"/>
      <c r="M361" s="114"/>
      <c r="N361" s="121"/>
      <c r="O361" s="483"/>
      <c r="P361" s="484"/>
      <c r="Q361" s="42">
        <f>FŐLAP!$D$9</f>
        <v>0</v>
      </c>
      <c r="R361" s="42">
        <f>FŐLAP!$F$9</f>
        <v>0</v>
      </c>
      <c r="S361" s="13" t="e">
        <f t="shared" si="5"/>
        <v>#N/A</v>
      </c>
      <c r="T361" s="398" t="s">
        <v>3425</v>
      </c>
      <c r="U361" s="398" t="s">
        <v>3426</v>
      </c>
      <c r="V361" s="398" t="s">
        <v>3427</v>
      </c>
    </row>
    <row r="362" spans="1:22" ht="50.1" hidden="1" customHeight="1" x14ac:dyDescent="0.25">
      <c r="A362" s="60" t="s">
        <v>435</v>
      </c>
      <c r="B362" s="87"/>
      <c r="C362" s="98"/>
      <c r="D362" s="102"/>
      <c r="E362" s="98"/>
      <c r="F362" s="134"/>
      <c r="G362" s="134"/>
      <c r="H362" s="359" t="e">
        <f>VLOOKUP(G362,Munka1!$A$27:$B$90,2,FALSE)</f>
        <v>#N/A</v>
      </c>
      <c r="I362" s="466" t="e">
        <f>VLOOKUP(G362,Munka1!$A$27:$C$90,3,FALSE)</f>
        <v>#N/A</v>
      </c>
      <c r="J362" s="98"/>
      <c r="K362" s="98"/>
      <c r="L362" s="98"/>
      <c r="M362" s="114"/>
      <c r="N362" s="121"/>
      <c r="O362" s="483"/>
      <c r="P362" s="484"/>
      <c r="Q362" s="42">
        <f>FŐLAP!$D$9</f>
        <v>0</v>
      </c>
      <c r="R362" s="42">
        <f>FŐLAP!$F$9</f>
        <v>0</v>
      </c>
      <c r="S362" s="13" t="e">
        <f t="shared" si="5"/>
        <v>#N/A</v>
      </c>
      <c r="T362" s="398" t="s">
        <v>3425</v>
      </c>
      <c r="U362" s="398" t="s">
        <v>3426</v>
      </c>
      <c r="V362" s="398" t="s">
        <v>3427</v>
      </c>
    </row>
    <row r="363" spans="1:22" ht="50.1" hidden="1" customHeight="1" x14ac:dyDescent="0.25">
      <c r="A363" s="60" t="s">
        <v>436</v>
      </c>
      <c r="B363" s="87"/>
      <c r="C363" s="98"/>
      <c r="D363" s="102"/>
      <c r="E363" s="98"/>
      <c r="F363" s="134"/>
      <c r="G363" s="134"/>
      <c r="H363" s="359" t="e">
        <f>VLOOKUP(G363,Munka1!$A$27:$B$90,2,FALSE)</f>
        <v>#N/A</v>
      </c>
      <c r="I363" s="466" t="e">
        <f>VLOOKUP(G363,Munka1!$A$27:$C$90,3,FALSE)</f>
        <v>#N/A</v>
      </c>
      <c r="J363" s="98"/>
      <c r="K363" s="98"/>
      <c r="L363" s="98"/>
      <c r="M363" s="114"/>
      <c r="N363" s="121"/>
      <c r="O363" s="483"/>
      <c r="P363" s="484"/>
      <c r="Q363" s="42">
        <f>FŐLAP!$D$9</f>
        <v>0</v>
      </c>
      <c r="R363" s="42">
        <f>FŐLAP!$F$9</f>
        <v>0</v>
      </c>
      <c r="S363" s="13" t="e">
        <f t="shared" si="5"/>
        <v>#N/A</v>
      </c>
      <c r="T363" s="398" t="s">
        <v>3425</v>
      </c>
      <c r="U363" s="398" t="s">
        <v>3426</v>
      </c>
      <c r="V363" s="398" t="s">
        <v>3427</v>
      </c>
    </row>
    <row r="364" spans="1:22" ht="50.1" hidden="1" customHeight="1" x14ac:dyDescent="0.25">
      <c r="A364" s="60" t="s">
        <v>437</v>
      </c>
      <c r="B364" s="87"/>
      <c r="C364" s="98"/>
      <c r="D364" s="102"/>
      <c r="E364" s="98"/>
      <c r="F364" s="134"/>
      <c r="G364" s="134"/>
      <c r="H364" s="359" t="e">
        <f>VLOOKUP(G364,Munka1!$A$27:$B$90,2,FALSE)</f>
        <v>#N/A</v>
      </c>
      <c r="I364" s="466" t="e">
        <f>VLOOKUP(G364,Munka1!$A$27:$C$90,3,FALSE)</f>
        <v>#N/A</v>
      </c>
      <c r="J364" s="98"/>
      <c r="K364" s="98"/>
      <c r="L364" s="98"/>
      <c r="M364" s="114"/>
      <c r="N364" s="121"/>
      <c r="O364" s="483"/>
      <c r="P364" s="484"/>
      <c r="Q364" s="42">
        <f>FŐLAP!$D$9</f>
        <v>0</v>
      </c>
      <c r="R364" s="42">
        <f>FŐLAP!$F$9</f>
        <v>0</v>
      </c>
      <c r="S364" s="13" t="e">
        <f t="shared" si="5"/>
        <v>#N/A</v>
      </c>
      <c r="T364" s="398" t="s">
        <v>3425</v>
      </c>
      <c r="U364" s="398" t="s">
        <v>3426</v>
      </c>
      <c r="V364" s="398" t="s">
        <v>3427</v>
      </c>
    </row>
    <row r="365" spans="1:22" ht="50.1" hidden="1" customHeight="1" x14ac:dyDescent="0.25">
      <c r="A365" s="60" t="s">
        <v>438</v>
      </c>
      <c r="B365" s="87"/>
      <c r="C365" s="98"/>
      <c r="D365" s="102"/>
      <c r="E365" s="98"/>
      <c r="F365" s="134"/>
      <c r="G365" s="134"/>
      <c r="H365" s="359" t="e">
        <f>VLOOKUP(G365,Munka1!$A$27:$B$90,2,FALSE)</f>
        <v>#N/A</v>
      </c>
      <c r="I365" s="466" t="e">
        <f>VLOOKUP(G365,Munka1!$A$27:$C$90,3,FALSE)</f>
        <v>#N/A</v>
      </c>
      <c r="J365" s="98"/>
      <c r="K365" s="98"/>
      <c r="L365" s="98"/>
      <c r="M365" s="114"/>
      <c r="N365" s="121"/>
      <c r="O365" s="483"/>
      <c r="P365" s="484"/>
      <c r="Q365" s="42">
        <f>FŐLAP!$D$9</f>
        <v>0</v>
      </c>
      <c r="R365" s="42">
        <f>FŐLAP!$F$9</f>
        <v>0</v>
      </c>
      <c r="S365" s="13" t="e">
        <f t="shared" si="5"/>
        <v>#N/A</v>
      </c>
      <c r="T365" s="398" t="s">
        <v>3425</v>
      </c>
      <c r="U365" s="398" t="s">
        <v>3426</v>
      </c>
      <c r="V365" s="398" t="s">
        <v>3427</v>
      </c>
    </row>
    <row r="366" spans="1:22" ht="50.1" hidden="1" customHeight="1" x14ac:dyDescent="0.25">
      <c r="A366" s="60" t="s">
        <v>439</v>
      </c>
      <c r="B366" s="87"/>
      <c r="C366" s="98"/>
      <c r="D366" s="102"/>
      <c r="E366" s="98"/>
      <c r="F366" s="134"/>
      <c r="G366" s="134"/>
      <c r="H366" s="359" t="e">
        <f>VLOOKUP(G366,Munka1!$A$27:$B$90,2,FALSE)</f>
        <v>#N/A</v>
      </c>
      <c r="I366" s="466" t="e">
        <f>VLOOKUP(G366,Munka1!$A$27:$C$90,3,FALSE)</f>
        <v>#N/A</v>
      </c>
      <c r="J366" s="98"/>
      <c r="K366" s="98"/>
      <c r="L366" s="98"/>
      <c r="M366" s="114"/>
      <c r="N366" s="121"/>
      <c r="O366" s="483"/>
      <c r="P366" s="484"/>
      <c r="Q366" s="42">
        <f>FŐLAP!$D$9</f>
        <v>0</v>
      </c>
      <c r="R366" s="42">
        <f>FŐLAP!$F$9</f>
        <v>0</v>
      </c>
      <c r="S366" s="13" t="e">
        <f t="shared" si="5"/>
        <v>#N/A</v>
      </c>
      <c r="T366" s="398" t="s">
        <v>3425</v>
      </c>
      <c r="U366" s="398" t="s">
        <v>3426</v>
      </c>
      <c r="V366" s="398" t="s">
        <v>3427</v>
      </c>
    </row>
    <row r="367" spans="1:22" ht="50.1" hidden="1" customHeight="1" x14ac:dyDescent="0.25">
      <c r="A367" s="60" t="s">
        <v>440</v>
      </c>
      <c r="B367" s="87"/>
      <c r="C367" s="98"/>
      <c r="D367" s="102"/>
      <c r="E367" s="98"/>
      <c r="F367" s="134"/>
      <c r="G367" s="134"/>
      <c r="H367" s="359" t="e">
        <f>VLOOKUP(G367,Munka1!$A$27:$B$90,2,FALSE)</f>
        <v>#N/A</v>
      </c>
      <c r="I367" s="466" t="e">
        <f>VLOOKUP(G367,Munka1!$A$27:$C$90,3,FALSE)</f>
        <v>#N/A</v>
      </c>
      <c r="J367" s="98"/>
      <c r="K367" s="98"/>
      <c r="L367" s="98"/>
      <c r="M367" s="114"/>
      <c r="N367" s="121"/>
      <c r="O367" s="483"/>
      <c r="P367" s="484"/>
      <c r="Q367" s="42">
        <f>FŐLAP!$D$9</f>
        <v>0</v>
      </c>
      <c r="R367" s="42">
        <f>FŐLAP!$F$9</f>
        <v>0</v>
      </c>
      <c r="S367" s="13" t="e">
        <f t="shared" si="5"/>
        <v>#N/A</v>
      </c>
      <c r="T367" s="398" t="s">
        <v>3425</v>
      </c>
      <c r="U367" s="398" t="s">
        <v>3426</v>
      </c>
      <c r="V367" s="398" t="s">
        <v>3427</v>
      </c>
    </row>
    <row r="368" spans="1:22" ht="50.1" hidden="1" customHeight="1" x14ac:dyDescent="0.25">
      <c r="A368" s="60" t="s">
        <v>441</v>
      </c>
      <c r="B368" s="87"/>
      <c r="C368" s="98"/>
      <c r="D368" s="102"/>
      <c r="E368" s="98"/>
      <c r="F368" s="134"/>
      <c r="G368" s="134"/>
      <c r="H368" s="359" t="e">
        <f>VLOOKUP(G368,Munka1!$A$27:$B$90,2,FALSE)</f>
        <v>#N/A</v>
      </c>
      <c r="I368" s="466" t="e">
        <f>VLOOKUP(G368,Munka1!$A$27:$C$90,3,FALSE)</f>
        <v>#N/A</v>
      </c>
      <c r="J368" s="98"/>
      <c r="K368" s="98"/>
      <c r="L368" s="98"/>
      <c r="M368" s="114"/>
      <c r="N368" s="121"/>
      <c r="O368" s="483"/>
      <c r="P368" s="484"/>
      <c r="Q368" s="42">
        <f>FŐLAP!$D$9</f>
        <v>0</v>
      </c>
      <c r="R368" s="42">
        <f>FŐLAP!$F$9</f>
        <v>0</v>
      </c>
      <c r="S368" s="13" t="e">
        <f t="shared" si="5"/>
        <v>#N/A</v>
      </c>
      <c r="T368" s="398" t="s">
        <v>3425</v>
      </c>
      <c r="U368" s="398" t="s">
        <v>3426</v>
      </c>
      <c r="V368" s="398" t="s">
        <v>3427</v>
      </c>
    </row>
    <row r="369" spans="1:22" ht="50.1" hidden="1" customHeight="1" x14ac:dyDescent="0.25">
      <c r="A369" s="60" t="s">
        <v>442</v>
      </c>
      <c r="B369" s="87"/>
      <c r="C369" s="98"/>
      <c r="D369" s="102"/>
      <c r="E369" s="98"/>
      <c r="F369" s="134"/>
      <c r="G369" s="134"/>
      <c r="H369" s="359" t="e">
        <f>VLOOKUP(G369,Munka1!$A$27:$B$90,2,FALSE)</f>
        <v>#N/A</v>
      </c>
      <c r="I369" s="466" t="e">
        <f>VLOOKUP(G369,Munka1!$A$27:$C$90,3,FALSE)</f>
        <v>#N/A</v>
      </c>
      <c r="J369" s="98"/>
      <c r="K369" s="98"/>
      <c r="L369" s="98"/>
      <c r="M369" s="114"/>
      <c r="N369" s="121"/>
      <c r="O369" s="483"/>
      <c r="P369" s="484"/>
      <c r="Q369" s="42">
        <f>FŐLAP!$D$9</f>
        <v>0</v>
      </c>
      <c r="R369" s="42">
        <f>FŐLAP!$F$9</f>
        <v>0</v>
      </c>
      <c r="S369" s="13" t="e">
        <f t="shared" si="5"/>
        <v>#N/A</v>
      </c>
      <c r="T369" s="398" t="s">
        <v>3425</v>
      </c>
      <c r="U369" s="398" t="s">
        <v>3426</v>
      </c>
      <c r="V369" s="398" t="s">
        <v>3427</v>
      </c>
    </row>
    <row r="370" spans="1:22" ht="50.1" hidden="1" customHeight="1" x14ac:dyDescent="0.25">
      <c r="A370" s="60" t="s">
        <v>443</v>
      </c>
      <c r="B370" s="87"/>
      <c r="C370" s="98"/>
      <c r="D370" s="102"/>
      <c r="E370" s="98"/>
      <c r="F370" s="134"/>
      <c r="G370" s="134"/>
      <c r="H370" s="359" t="e">
        <f>VLOOKUP(G370,Munka1!$A$27:$B$90,2,FALSE)</f>
        <v>#N/A</v>
      </c>
      <c r="I370" s="466" t="e">
        <f>VLOOKUP(G370,Munka1!$A$27:$C$90,3,FALSE)</f>
        <v>#N/A</v>
      </c>
      <c r="J370" s="98"/>
      <c r="K370" s="98"/>
      <c r="L370" s="98"/>
      <c r="M370" s="114"/>
      <c r="N370" s="121"/>
      <c r="O370" s="483"/>
      <c r="P370" s="484"/>
      <c r="Q370" s="42">
        <f>FŐLAP!$D$9</f>
        <v>0</v>
      </c>
      <c r="R370" s="42">
        <f>FŐLAP!$F$9</f>
        <v>0</v>
      </c>
      <c r="S370" s="13" t="e">
        <f t="shared" si="5"/>
        <v>#N/A</v>
      </c>
      <c r="T370" s="398" t="s">
        <v>3425</v>
      </c>
      <c r="U370" s="398" t="s">
        <v>3426</v>
      </c>
      <c r="V370" s="398" t="s">
        <v>3427</v>
      </c>
    </row>
    <row r="371" spans="1:22" ht="50.1" hidden="1" customHeight="1" x14ac:dyDescent="0.25">
      <c r="A371" s="60" t="s">
        <v>444</v>
      </c>
      <c r="B371" s="87"/>
      <c r="C371" s="98"/>
      <c r="D371" s="102"/>
      <c r="E371" s="98"/>
      <c r="F371" s="134"/>
      <c r="G371" s="134"/>
      <c r="H371" s="359" t="e">
        <f>VLOOKUP(G371,Munka1!$A$27:$B$90,2,FALSE)</f>
        <v>#N/A</v>
      </c>
      <c r="I371" s="466" t="e">
        <f>VLOOKUP(G371,Munka1!$A$27:$C$90,3,FALSE)</f>
        <v>#N/A</v>
      </c>
      <c r="J371" s="98"/>
      <c r="K371" s="98"/>
      <c r="L371" s="98"/>
      <c r="M371" s="114"/>
      <c r="N371" s="121"/>
      <c r="O371" s="483"/>
      <c r="P371" s="484"/>
      <c r="Q371" s="42">
        <f>FŐLAP!$D$9</f>
        <v>0</v>
      </c>
      <c r="R371" s="42">
        <f>FŐLAP!$F$9</f>
        <v>0</v>
      </c>
      <c r="S371" s="13" t="e">
        <f t="shared" si="5"/>
        <v>#N/A</v>
      </c>
      <c r="T371" s="398" t="s">
        <v>3425</v>
      </c>
      <c r="U371" s="398" t="s">
        <v>3426</v>
      </c>
      <c r="V371" s="398" t="s">
        <v>3427</v>
      </c>
    </row>
    <row r="372" spans="1:22" ht="50.1" hidden="1" customHeight="1" x14ac:dyDescent="0.25">
      <c r="A372" s="60" t="s">
        <v>445</v>
      </c>
      <c r="B372" s="87"/>
      <c r="C372" s="98"/>
      <c r="D372" s="102"/>
      <c r="E372" s="98"/>
      <c r="F372" s="134"/>
      <c r="G372" s="134"/>
      <c r="H372" s="359" t="e">
        <f>VLOOKUP(G372,Munka1!$A$27:$B$90,2,FALSE)</f>
        <v>#N/A</v>
      </c>
      <c r="I372" s="466" t="e">
        <f>VLOOKUP(G372,Munka1!$A$27:$C$90,3,FALSE)</f>
        <v>#N/A</v>
      </c>
      <c r="J372" s="98"/>
      <c r="K372" s="98"/>
      <c r="L372" s="98"/>
      <c r="M372" s="114"/>
      <c r="N372" s="121"/>
      <c r="O372" s="483"/>
      <c r="P372" s="484"/>
      <c r="Q372" s="42">
        <f>FŐLAP!$D$9</f>
        <v>0</v>
      </c>
      <c r="R372" s="42">
        <f>FŐLAP!$F$9</f>
        <v>0</v>
      </c>
      <c r="S372" s="13" t="e">
        <f t="shared" si="5"/>
        <v>#N/A</v>
      </c>
      <c r="T372" s="398" t="s">
        <v>3425</v>
      </c>
      <c r="U372" s="398" t="s">
        <v>3426</v>
      </c>
      <c r="V372" s="398" t="s">
        <v>3427</v>
      </c>
    </row>
    <row r="373" spans="1:22" ht="50.1" hidden="1" customHeight="1" x14ac:dyDescent="0.25">
      <c r="A373" s="60" t="s">
        <v>446</v>
      </c>
      <c r="B373" s="87"/>
      <c r="C373" s="98"/>
      <c r="D373" s="102"/>
      <c r="E373" s="98"/>
      <c r="F373" s="134"/>
      <c r="G373" s="134"/>
      <c r="H373" s="359" t="e">
        <f>VLOOKUP(G373,Munka1!$A$27:$B$90,2,FALSE)</f>
        <v>#N/A</v>
      </c>
      <c r="I373" s="466" t="e">
        <f>VLOOKUP(G373,Munka1!$A$27:$C$90,3,FALSE)</f>
        <v>#N/A</v>
      </c>
      <c r="J373" s="98"/>
      <c r="K373" s="98"/>
      <c r="L373" s="98"/>
      <c r="M373" s="114"/>
      <c r="N373" s="121"/>
      <c r="O373" s="483"/>
      <c r="P373" s="484"/>
      <c r="Q373" s="42">
        <f>FŐLAP!$D$9</f>
        <v>0</v>
      </c>
      <c r="R373" s="42">
        <f>FŐLAP!$F$9</f>
        <v>0</v>
      </c>
      <c r="S373" s="13" t="e">
        <f t="shared" si="5"/>
        <v>#N/A</v>
      </c>
      <c r="T373" s="398" t="s">
        <v>3425</v>
      </c>
      <c r="U373" s="398" t="s">
        <v>3426</v>
      </c>
      <c r="V373" s="398" t="s">
        <v>3427</v>
      </c>
    </row>
    <row r="374" spans="1:22" ht="50.1" hidden="1" customHeight="1" x14ac:dyDescent="0.25">
      <c r="A374" s="60" t="s">
        <v>447</v>
      </c>
      <c r="B374" s="87"/>
      <c r="C374" s="98"/>
      <c r="D374" s="102"/>
      <c r="E374" s="98"/>
      <c r="F374" s="134"/>
      <c r="G374" s="134"/>
      <c r="H374" s="359" t="e">
        <f>VLOOKUP(G374,Munka1!$A$27:$B$90,2,FALSE)</f>
        <v>#N/A</v>
      </c>
      <c r="I374" s="466" t="e">
        <f>VLOOKUP(G374,Munka1!$A$27:$C$90,3,FALSE)</f>
        <v>#N/A</v>
      </c>
      <c r="J374" s="98"/>
      <c r="K374" s="98"/>
      <c r="L374" s="98"/>
      <c r="M374" s="114"/>
      <c r="N374" s="121"/>
      <c r="O374" s="483"/>
      <c r="P374" s="484"/>
      <c r="Q374" s="42">
        <f>FŐLAP!$D$9</f>
        <v>0</v>
      </c>
      <c r="R374" s="42">
        <f>FŐLAP!$F$9</f>
        <v>0</v>
      </c>
      <c r="S374" s="13" t="e">
        <f t="shared" si="5"/>
        <v>#N/A</v>
      </c>
      <c r="T374" s="398" t="s">
        <v>3425</v>
      </c>
      <c r="U374" s="398" t="s">
        <v>3426</v>
      </c>
      <c r="V374" s="398" t="s">
        <v>3427</v>
      </c>
    </row>
    <row r="375" spans="1:22" ht="50.1" hidden="1" customHeight="1" x14ac:dyDescent="0.25">
      <c r="A375" s="60" t="s">
        <v>448</v>
      </c>
      <c r="B375" s="87"/>
      <c r="C375" s="98"/>
      <c r="D375" s="102"/>
      <c r="E375" s="98"/>
      <c r="F375" s="134"/>
      <c r="G375" s="134"/>
      <c r="H375" s="359" t="e">
        <f>VLOOKUP(G375,Munka1!$A$27:$B$90,2,FALSE)</f>
        <v>#N/A</v>
      </c>
      <c r="I375" s="466" t="e">
        <f>VLOOKUP(G375,Munka1!$A$27:$C$90,3,FALSE)</f>
        <v>#N/A</v>
      </c>
      <c r="J375" s="98"/>
      <c r="K375" s="98"/>
      <c r="L375" s="98"/>
      <c r="M375" s="114"/>
      <c r="N375" s="121"/>
      <c r="O375" s="483"/>
      <c r="P375" s="484"/>
      <c r="Q375" s="42">
        <f>FŐLAP!$D$9</f>
        <v>0</v>
      </c>
      <c r="R375" s="42">
        <f>FŐLAP!$F$9</f>
        <v>0</v>
      </c>
      <c r="S375" s="13" t="e">
        <f t="shared" si="5"/>
        <v>#N/A</v>
      </c>
      <c r="T375" s="398" t="s">
        <v>3425</v>
      </c>
      <c r="U375" s="398" t="s">
        <v>3426</v>
      </c>
      <c r="V375" s="398" t="s">
        <v>3427</v>
      </c>
    </row>
    <row r="376" spans="1:22" ht="50.1" hidden="1" customHeight="1" x14ac:dyDescent="0.25">
      <c r="A376" s="60" t="s">
        <v>449</v>
      </c>
      <c r="B376" s="87"/>
      <c r="C376" s="98"/>
      <c r="D376" s="102"/>
      <c r="E376" s="98"/>
      <c r="F376" s="134"/>
      <c r="G376" s="134"/>
      <c r="H376" s="359" t="e">
        <f>VLOOKUP(G376,Munka1!$A$27:$B$90,2,FALSE)</f>
        <v>#N/A</v>
      </c>
      <c r="I376" s="466" t="e">
        <f>VLOOKUP(G376,Munka1!$A$27:$C$90,3,FALSE)</f>
        <v>#N/A</v>
      </c>
      <c r="J376" s="98"/>
      <c r="K376" s="98"/>
      <c r="L376" s="98"/>
      <c r="M376" s="114"/>
      <c r="N376" s="121"/>
      <c r="O376" s="483"/>
      <c r="P376" s="484"/>
      <c r="Q376" s="42">
        <f>FŐLAP!$D$9</f>
        <v>0</v>
      </c>
      <c r="R376" s="42">
        <f>FŐLAP!$F$9</f>
        <v>0</v>
      </c>
      <c r="S376" s="13" t="e">
        <f t="shared" si="5"/>
        <v>#N/A</v>
      </c>
      <c r="T376" s="398" t="s">
        <v>3425</v>
      </c>
      <c r="U376" s="398" t="s">
        <v>3426</v>
      </c>
      <c r="V376" s="398" t="s">
        <v>3427</v>
      </c>
    </row>
    <row r="377" spans="1:22" ht="50.1" hidden="1" customHeight="1" x14ac:dyDescent="0.25">
      <c r="A377" s="60" t="s">
        <v>450</v>
      </c>
      <c r="B377" s="87"/>
      <c r="C377" s="98"/>
      <c r="D377" s="102"/>
      <c r="E377" s="98"/>
      <c r="F377" s="134"/>
      <c r="G377" s="134"/>
      <c r="H377" s="359" t="e">
        <f>VLOOKUP(G377,Munka1!$A$27:$B$90,2,FALSE)</f>
        <v>#N/A</v>
      </c>
      <c r="I377" s="466" t="e">
        <f>VLOOKUP(G377,Munka1!$A$27:$C$90,3,FALSE)</f>
        <v>#N/A</v>
      </c>
      <c r="J377" s="98"/>
      <c r="K377" s="98"/>
      <c r="L377" s="98"/>
      <c r="M377" s="114"/>
      <c r="N377" s="121"/>
      <c r="O377" s="483"/>
      <c r="P377" s="484"/>
      <c r="Q377" s="42">
        <f>FŐLAP!$D$9</f>
        <v>0</v>
      </c>
      <c r="R377" s="42">
        <f>FŐLAP!$F$9</f>
        <v>0</v>
      </c>
      <c r="S377" s="13" t="e">
        <f t="shared" si="5"/>
        <v>#N/A</v>
      </c>
      <c r="T377" s="398" t="s">
        <v>3425</v>
      </c>
      <c r="U377" s="398" t="s">
        <v>3426</v>
      </c>
      <c r="V377" s="398" t="s">
        <v>3427</v>
      </c>
    </row>
    <row r="378" spans="1:22" ht="50.1" hidden="1" customHeight="1" x14ac:dyDescent="0.25">
      <c r="A378" s="60" t="s">
        <v>451</v>
      </c>
      <c r="B378" s="87"/>
      <c r="C378" s="98"/>
      <c r="D378" s="102"/>
      <c r="E378" s="98"/>
      <c r="F378" s="134"/>
      <c r="G378" s="134"/>
      <c r="H378" s="359" t="e">
        <f>VLOOKUP(G378,Munka1!$A$27:$B$90,2,FALSE)</f>
        <v>#N/A</v>
      </c>
      <c r="I378" s="466" t="e">
        <f>VLOOKUP(G378,Munka1!$A$27:$C$90,3,FALSE)</f>
        <v>#N/A</v>
      </c>
      <c r="J378" s="98"/>
      <c r="K378" s="98"/>
      <c r="L378" s="98"/>
      <c r="M378" s="114"/>
      <c r="N378" s="121"/>
      <c r="O378" s="483"/>
      <c r="P378" s="484"/>
      <c r="Q378" s="42">
        <f>FŐLAP!$D$9</f>
        <v>0</v>
      </c>
      <c r="R378" s="42">
        <f>FŐLAP!$F$9</f>
        <v>0</v>
      </c>
      <c r="S378" s="13" t="e">
        <f t="shared" si="5"/>
        <v>#N/A</v>
      </c>
      <c r="T378" s="398" t="s">
        <v>3425</v>
      </c>
      <c r="U378" s="398" t="s">
        <v>3426</v>
      </c>
      <c r="V378" s="398" t="s">
        <v>3427</v>
      </c>
    </row>
    <row r="379" spans="1:22" ht="50.1" hidden="1" customHeight="1" x14ac:dyDescent="0.25">
      <c r="A379" s="60" t="s">
        <v>452</v>
      </c>
      <c r="B379" s="87"/>
      <c r="C379" s="98"/>
      <c r="D379" s="102"/>
      <c r="E379" s="98"/>
      <c r="F379" s="134"/>
      <c r="G379" s="134"/>
      <c r="H379" s="359" t="e">
        <f>VLOOKUP(G379,Munka1!$A$27:$B$90,2,FALSE)</f>
        <v>#N/A</v>
      </c>
      <c r="I379" s="466" t="e">
        <f>VLOOKUP(G379,Munka1!$A$27:$C$90,3,FALSE)</f>
        <v>#N/A</v>
      </c>
      <c r="J379" s="98"/>
      <c r="K379" s="98"/>
      <c r="L379" s="98"/>
      <c r="M379" s="114"/>
      <c r="N379" s="121"/>
      <c r="O379" s="483"/>
      <c r="P379" s="484"/>
      <c r="Q379" s="42">
        <f>FŐLAP!$D$9</f>
        <v>0</v>
      </c>
      <c r="R379" s="42">
        <f>FŐLAP!$F$9</f>
        <v>0</v>
      </c>
      <c r="S379" s="13" t="e">
        <f t="shared" si="5"/>
        <v>#N/A</v>
      </c>
      <c r="T379" s="398" t="s">
        <v>3425</v>
      </c>
      <c r="U379" s="398" t="s">
        <v>3426</v>
      </c>
      <c r="V379" s="398" t="s">
        <v>3427</v>
      </c>
    </row>
    <row r="380" spans="1:22" ht="50.1" hidden="1" customHeight="1" x14ac:dyDescent="0.25">
      <c r="A380" s="60" t="s">
        <v>453</v>
      </c>
      <c r="B380" s="87"/>
      <c r="C380" s="98"/>
      <c r="D380" s="102"/>
      <c r="E380" s="98"/>
      <c r="F380" s="134"/>
      <c r="G380" s="134"/>
      <c r="H380" s="359" t="e">
        <f>VLOOKUP(G380,Munka1!$A$27:$B$90,2,FALSE)</f>
        <v>#N/A</v>
      </c>
      <c r="I380" s="466" t="e">
        <f>VLOOKUP(G380,Munka1!$A$27:$C$90,3,FALSE)</f>
        <v>#N/A</v>
      </c>
      <c r="J380" s="98"/>
      <c r="K380" s="98"/>
      <c r="L380" s="98"/>
      <c r="M380" s="114"/>
      <c r="N380" s="121"/>
      <c r="O380" s="483"/>
      <c r="P380" s="484"/>
      <c r="Q380" s="42">
        <f>FŐLAP!$D$9</f>
        <v>0</v>
      </c>
      <c r="R380" s="42">
        <f>FŐLAP!$F$9</f>
        <v>0</v>
      </c>
      <c r="S380" s="13" t="e">
        <f t="shared" si="5"/>
        <v>#N/A</v>
      </c>
      <c r="T380" s="398" t="s">
        <v>3425</v>
      </c>
      <c r="U380" s="398" t="s">
        <v>3426</v>
      </c>
      <c r="V380" s="398" t="s">
        <v>3427</v>
      </c>
    </row>
    <row r="381" spans="1:22" ht="50.1" hidden="1" customHeight="1" x14ac:dyDescent="0.25">
      <c r="A381" s="60" t="s">
        <v>454</v>
      </c>
      <c r="B381" s="87"/>
      <c r="C381" s="98"/>
      <c r="D381" s="102"/>
      <c r="E381" s="98"/>
      <c r="F381" s="134"/>
      <c r="G381" s="134"/>
      <c r="H381" s="359" t="e">
        <f>VLOOKUP(G381,Munka1!$A$27:$B$90,2,FALSE)</f>
        <v>#N/A</v>
      </c>
      <c r="I381" s="466" t="e">
        <f>VLOOKUP(G381,Munka1!$A$27:$C$90,3,FALSE)</f>
        <v>#N/A</v>
      </c>
      <c r="J381" s="98"/>
      <c r="K381" s="98"/>
      <c r="L381" s="98"/>
      <c r="M381" s="114"/>
      <c r="N381" s="121"/>
      <c r="O381" s="483"/>
      <c r="P381" s="484"/>
      <c r="Q381" s="42">
        <f>FŐLAP!$D$9</f>
        <v>0</v>
      </c>
      <c r="R381" s="42">
        <f>FŐLAP!$F$9</f>
        <v>0</v>
      </c>
      <c r="S381" s="13" t="e">
        <f t="shared" si="5"/>
        <v>#N/A</v>
      </c>
      <c r="T381" s="398" t="s">
        <v>3425</v>
      </c>
      <c r="U381" s="398" t="s">
        <v>3426</v>
      </c>
      <c r="V381" s="398" t="s">
        <v>3427</v>
      </c>
    </row>
    <row r="382" spans="1:22" ht="50.1" hidden="1" customHeight="1" x14ac:dyDescent="0.25">
      <c r="A382" s="60" t="s">
        <v>455</v>
      </c>
      <c r="B382" s="87"/>
      <c r="C382" s="98"/>
      <c r="D382" s="102"/>
      <c r="E382" s="98"/>
      <c r="F382" s="134"/>
      <c r="G382" s="134"/>
      <c r="H382" s="359" t="e">
        <f>VLOOKUP(G382,Munka1!$A$27:$B$90,2,FALSE)</f>
        <v>#N/A</v>
      </c>
      <c r="I382" s="466" t="e">
        <f>VLOOKUP(G382,Munka1!$A$27:$C$90,3,FALSE)</f>
        <v>#N/A</v>
      </c>
      <c r="J382" s="98"/>
      <c r="K382" s="98"/>
      <c r="L382" s="98"/>
      <c r="M382" s="114"/>
      <c r="N382" s="121"/>
      <c r="O382" s="483"/>
      <c r="P382" s="484"/>
      <c r="Q382" s="42">
        <f>FŐLAP!$D$9</f>
        <v>0</v>
      </c>
      <c r="R382" s="42">
        <f>FŐLAP!$F$9</f>
        <v>0</v>
      </c>
      <c r="S382" s="13" t="e">
        <f t="shared" si="5"/>
        <v>#N/A</v>
      </c>
      <c r="T382" s="398" t="s">
        <v>3425</v>
      </c>
      <c r="U382" s="398" t="s">
        <v>3426</v>
      </c>
      <c r="V382" s="398" t="s">
        <v>3427</v>
      </c>
    </row>
    <row r="383" spans="1:22" ht="50.1" hidden="1" customHeight="1" x14ac:dyDescent="0.25">
      <c r="A383" s="60" t="s">
        <v>456</v>
      </c>
      <c r="B383" s="87"/>
      <c r="C383" s="98"/>
      <c r="D383" s="102"/>
      <c r="E383" s="98"/>
      <c r="F383" s="134"/>
      <c r="G383" s="134"/>
      <c r="H383" s="359" t="e">
        <f>VLOOKUP(G383,Munka1!$A$27:$B$90,2,FALSE)</f>
        <v>#N/A</v>
      </c>
      <c r="I383" s="466" t="e">
        <f>VLOOKUP(G383,Munka1!$A$27:$C$90,3,FALSE)</f>
        <v>#N/A</v>
      </c>
      <c r="J383" s="98"/>
      <c r="K383" s="98"/>
      <c r="L383" s="98"/>
      <c r="M383" s="114"/>
      <c r="N383" s="121"/>
      <c r="O383" s="483"/>
      <c r="P383" s="484"/>
      <c r="Q383" s="42">
        <f>FŐLAP!$D$9</f>
        <v>0</v>
      </c>
      <c r="R383" s="42">
        <f>FŐLAP!$F$9</f>
        <v>0</v>
      </c>
      <c r="S383" s="13" t="e">
        <f t="shared" si="5"/>
        <v>#N/A</v>
      </c>
      <c r="T383" s="398" t="s">
        <v>3425</v>
      </c>
      <c r="U383" s="398" t="s">
        <v>3426</v>
      </c>
      <c r="V383" s="398" t="s">
        <v>3427</v>
      </c>
    </row>
    <row r="384" spans="1:22" ht="50.1" hidden="1" customHeight="1" x14ac:dyDescent="0.25">
      <c r="A384" s="60" t="s">
        <v>457</v>
      </c>
      <c r="B384" s="87"/>
      <c r="C384" s="98"/>
      <c r="D384" s="102"/>
      <c r="E384" s="98"/>
      <c r="F384" s="134"/>
      <c r="G384" s="134"/>
      <c r="H384" s="359" t="e">
        <f>VLOOKUP(G384,Munka1!$A$27:$B$90,2,FALSE)</f>
        <v>#N/A</v>
      </c>
      <c r="I384" s="466" t="e">
        <f>VLOOKUP(G384,Munka1!$A$27:$C$90,3,FALSE)</f>
        <v>#N/A</v>
      </c>
      <c r="J384" s="98"/>
      <c r="K384" s="98"/>
      <c r="L384" s="98"/>
      <c r="M384" s="114"/>
      <c r="N384" s="121"/>
      <c r="O384" s="483"/>
      <c r="P384" s="484"/>
      <c r="Q384" s="42">
        <f>FŐLAP!$D$9</f>
        <v>0</v>
      </c>
      <c r="R384" s="42">
        <f>FŐLAP!$F$9</f>
        <v>0</v>
      </c>
      <c r="S384" s="13" t="e">
        <f t="shared" si="5"/>
        <v>#N/A</v>
      </c>
      <c r="T384" s="398" t="s">
        <v>3425</v>
      </c>
      <c r="U384" s="398" t="s">
        <v>3426</v>
      </c>
      <c r="V384" s="398" t="s">
        <v>3427</v>
      </c>
    </row>
    <row r="385" spans="1:22" ht="50.1" hidden="1" customHeight="1" x14ac:dyDescent="0.25">
      <c r="A385" s="60" t="s">
        <v>458</v>
      </c>
      <c r="B385" s="87"/>
      <c r="C385" s="98"/>
      <c r="D385" s="102"/>
      <c r="E385" s="98"/>
      <c r="F385" s="134"/>
      <c r="G385" s="134"/>
      <c r="H385" s="359" t="e">
        <f>VLOOKUP(G385,Munka1!$A$27:$B$90,2,FALSE)</f>
        <v>#N/A</v>
      </c>
      <c r="I385" s="466" t="e">
        <f>VLOOKUP(G385,Munka1!$A$27:$C$90,3,FALSE)</f>
        <v>#N/A</v>
      </c>
      <c r="J385" s="98"/>
      <c r="K385" s="98"/>
      <c r="L385" s="98"/>
      <c r="M385" s="114"/>
      <c r="N385" s="121"/>
      <c r="O385" s="483"/>
      <c r="P385" s="484"/>
      <c r="Q385" s="42">
        <f>FŐLAP!$D$9</f>
        <v>0</v>
      </c>
      <c r="R385" s="42">
        <f>FŐLAP!$F$9</f>
        <v>0</v>
      </c>
      <c r="S385" s="13" t="e">
        <f t="shared" si="5"/>
        <v>#N/A</v>
      </c>
      <c r="T385" s="398" t="s">
        <v>3425</v>
      </c>
      <c r="U385" s="398" t="s">
        <v>3426</v>
      </c>
      <c r="V385" s="398" t="s">
        <v>3427</v>
      </c>
    </row>
    <row r="386" spans="1:22" ht="50.1" hidden="1" customHeight="1" x14ac:dyDescent="0.25">
      <c r="A386" s="60" t="s">
        <v>459</v>
      </c>
      <c r="B386" s="87"/>
      <c r="C386" s="98"/>
      <c r="D386" s="102"/>
      <c r="E386" s="98"/>
      <c r="F386" s="134"/>
      <c r="G386" s="134"/>
      <c r="H386" s="359" t="e">
        <f>VLOOKUP(G386,Munka1!$A$27:$B$90,2,FALSE)</f>
        <v>#N/A</v>
      </c>
      <c r="I386" s="466" t="e">
        <f>VLOOKUP(G386,Munka1!$A$27:$C$90,3,FALSE)</f>
        <v>#N/A</v>
      </c>
      <c r="J386" s="98"/>
      <c r="K386" s="98"/>
      <c r="L386" s="98"/>
      <c r="M386" s="114"/>
      <c r="N386" s="121"/>
      <c r="O386" s="483"/>
      <c r="P386" s="484"/>
      <c r="Q386" s="42">
        <f>FŐLAP!$D$9</f>
        <v>0</v>
      </c>
      <c r="R386" s="42">
        <f>FŐLAP!$F$9</f>
        <v>0</v>
      </c>
      <c r="S386" s="13" t="e">
        <f t="shared" si="5"/>
        <v>#N/A</v>
      </c>
      <c r="T386" s="398" t="s">
        <v>3425</v>
      </c>
      <c r="U386" s="398" t="s">
        <v>3426</v>
      </c>
      <c r="V386" s="398" t="s">
        <v>3427</v>
      </c>
    </row>
    <row r="387" spans="1:22" ht="50.1" hidden="1" customHeight="1" x14ac:dyDescent="0.25">
      <c r="A387" s="60" t="s">
        <v>460</v>
      </c>
      <c r="B387" s="87"/>
      <c r="C387" s="98"/>
      <c r="D387" s="102"/>
      <c r="E387" s="98"/>
      <c r="F387" s="134"/>
      <c r="G387" s="134"/>
      <c r="H387" s="359" t="e">
        <f>VLOOKUP(G387,Munka1!$A$27:$B$90,2,FALSE)</f>
        <v>#N/A</v>
      </c>
      <c r="I387" s="466" t="e">
        <f>VLOOKUP(G387,Munka1!$A$27:$C$90,3,FALSE)</f>
        <v>#N/A</v>
      </c>
      <c r="J387" s="98"/>
      <c r="K387" s="98"/>
      <c r="L387" s="98"/>
      <c r="M387" s="114"/>
      <c r="N387" s="121"/>
      <c r="O387" s="483"/>
      <c r="P387" s="484"/>
      <c r="Q387" s="42">
        <f>FŐLAP!$D$9</f>
        <v>0</v>
      </c>
      <c r="R387" s="42">
        <f>FŐLAP!$F$9</f>
        <v>0</v>
      </c>
      <c r="S387" s="13" t="e">
        <f t="shared" si="5"/>
        <v>#N/A</v>
      </c>
      <c r="T387" s="398" t="s">
        <v>3425</v>
      </c>
      <c r="U387" s="398" t="s">
        <v>3426</v>
      </c>
      <c r="V387" s="398" t="s">
        <v>3427</v>
      </c>
    </row>
    <row r="388" spans="1:22" ht="50.1" hidden="1" customHeight="1" x14ac:dyDescent="0.25">
      <c r="A388" s="60" t="s">
        <v>461</v>
      </c>
      <c r="B388" s="87"/>
      <c r="C388" s="98"/>
      <c r="D388" s="102"/>
      <c r="E388" s="98"/>
      <c r="F388" s="134"/>
      <c r="G388" s="134"/>
      <c r="H388" s="359" t="e">
        <f>VLOOKUP(G388,Munka1!$A$27:$B$90,2,FALSE)</f>
        <v>#N/A</v>
      </c>
      <c r="I388" s="466" t="e">
        <f>VLOOKUP(G388,Munka1!$A$27:$C$90,3,FALSE)</f>
        <v>#N/A</v>
      </c>
      <c r="J388" s="98"/>
      <c r="K388" s="98"/>
      <c r="L388" s="98"/>
      <c r="M388" s="114"/>
      <c r="N388" s="121"/>
      <c r="O388" s="483"/>
      <c r="P388" s="484"/>
      <c r="Q388" s="42">
        <f>FŐLAP!$D$9</f>
        <v>0</v>
      </c>
      <c r="R388" s="42">
        <f>FŐLAP!$F$9</f>
        <v>0</v>
      </c>
      <c r="S388" s="13" t="e">
        <f t="shared" si="5"/>
        <v>#N/A</v>
      </c>
      <c r="T388" s="398" t="s">
        <v>3425</v>
      </c>
      <c r="U388" s="398" t="s">
        <v>3426</v>
      </c>
      <c r="V388" s="398" t="s">
        <v>3427</v>
      </c>
    </row>
    <row r="389" spans="1:22" ht="50.1" hidden="1" customHeight="1" x14ac:dyDescent="0.25">
      <c r="A389" s="60" t="s">
        <v>462</v>
      </c>
      <c r="B389" s="87"/>
      <c r="C389" s="98"/>
      <c r="D389" s="102"/>
      <c r="E389" s="98"/>
      <c r="F389" s="134"/>
      <c r="G389" s="134"/>
      <c r="H389" s="359" t="e">
        <f>VLOOKUP(G389,Munka1!$A$27:$B$90,2,FALSE)</f>
        <v>#N/A</v>
      </c>
      <c r="I389" s="466" t="e">
        <f>VLOOKUP(G389,Munka1!$A$27:$C$90,3,FALSE)</f>
        <v>#N/A</v>
      </c>
      <c r="J389" s="98"/>
      <c r="K389" s="98"/>
      <c r="L389" s="98"/>
      <c r="M389" s="114"/>
      <c r="N389" s="121"/>
      <c r="O389" s="483"/>
      <c r="P389" s="484"/>
      <c r="Q389" s="42">
        <f>FŐLAP!$D$9</f>
        <v>0</v>
      </c>
      <c r="R389" s="42">
        <f>FŐLAP!$F$9</f>
        <v>0</v>
      </c>
      <c r="S389" s="13" t="e">
        <f t="shared" si="5"/>
        <v>#N/A</v>
      </c>
      <c r="T389" s="398" t="s">
        <v>3425</v>
      </c>
      <c r="U389" s="398" t="s">
        <v>3426</v>
      </c>
      <c r="V389" s="398" t="s">
        <v>3427</v>
      </c>
    </row>
    <row r="390" spans="1:22" ht="50.1" hidden="1" customHeight="1" x14ac:dyDescent="0.25">
      <c r="A390" s="60" t="s">
        <v>463</v>
      </c>
      <c r="B390" s="87"/>
      <c r="C390" s="98"/>
      <c r="D390" s="102"/>
      <c r="E390" s="98"/>
      <c r="F390" s="134"/>
      <c r="G390" s="134"/>
      <c r="H390" s="359" t="e">
        <f>VLOOKUP(G390,Munka1!$A$27:$B$90,2,FALSE)</f>
        <v>#N/A</v>
      </c>
      <c r="I390" s="466" t="e">
        <f>VLOOKUP(G390,Munka1!$A$27:$C$90,3,FALSE)</f>
        <v>#N/A</v>
      </c>
      <c r="J390" s="98"/>
      <c r="K390" s="98"/>
      <c r="L390" s="98"/>
      <c r="M390" s="114"/>
      <c r="N390" s="121"/>
      <c r="O390" s="483"/>
      <c r="P390" s="484"/>
      <c r="Q390" s="42">
        <f>FŐLAP!$D$9</f>
        <v>0</v>
      </c>
      <c r="R390" s="42">
        <f>FŐLAP!$F$9</f>
        <v>0</v>
      </c>
      <c r="S390" s="13" t="e">
        <f t="shared" si="5"/>
        <v>#N/A</v>
      </c>
      <c r="T390" s="398" t="s">
        <v>3425</v>
      </c>
      <c r="U390" s="398" t="s">
        <v>3426</v>
      </c>
      <c r="V390" s="398" t="s">
        <v>3427</v>
      </c>
    </row>
    <row r="391" spans="1:22" ht="50.1" hidden="1" customHeight="1" x14ac:dyDescent="0.25">
      <c r="A391" s="60" t="s">
        <v>464</v>
      </c>
      <c r="B391" s="87"/>
      <c r="C391" s="98"/>
      <c r="D391" s="102"/>
      <c r="E391" s="98"/>
      <c r="F391" s="134"/>
      <c r="G391" s="134"/>
      <c r="H391" s="359" t="e">
        <f>VLOOKUP(G391,Munka1!$A$27:$B$90,2,FALSE)</f>
        <v>#N/A</v>
      </c>
      <c r="I391" s="466" t="e">
        <f>VLOOKUP(G391,Munka1!$A$27:$C$90,3,FALSE)</f>
        <v>#N/A</v>
      </c>
      <c r="J391" s="98"/>
      <c r="K391" s="98"/>
      <c r="L391" s="98"/>
      <c r="M391" s="114"/>
      <c r="N391" s="121"/>
      <c r="O391" s="483"/>
      <c r="P391" s="484"/>
      <c r="Q391" s="42">
        <f>FŐLAP!$D$9</f>
        <v>0</v>
      </c>
      <c r="R391" s="42">
        <f>FŐLAP!$F$9</f>
        <v>0</v>
      </c>
      <c r="S391" s="13" t="e">
        <f t="shared" si="5"/>
        <v>#N/A</v>
      </c>
      <c r="T391" s="398" t="s">
        <v>3425</v>
      </c>
      <c r="U391" s="398" t="s">
        <v>3426</v>
      </c>
      <c r="V391" s="398" t="s">
        <v>3427</v>
      </c>
    </row>
    <row r="392" spans="1:22" ht="50.1" hidden="1" customHeight="1" x14ac:dyDescent="0.25">
      <c r="A392" s="60" t="s">
        <v>465</v>
      </c>
      <c r="B392" s="87"/>
      <c r="C392" s="98"/>
      <c r="D392" s="102"/>
      <c r="E392" s="98"/>
      <c r="F392" s="134"/>
      <c r="G392" s="134"/>
      <c r="H392" s="359" t="e">
        <f>VLOOKUP(G392,Munka1!$A$27:$B$90,2,FALSE)</f>
        <v>#N/A</v>
      </c>
      <c r="I392" s="466" t="e">
        <f>VLOOKUP(G392,Munka1!$A$27:$C$90,3,FALSE)</f>
        <v>#N/A</v>
      </c>
      <c r="J392" s="98"/>
      <c r="K392" s="98"/>
      <c r="L392" s="98"/>
      <c r="M392" s="114"/>
      <c r="N392" s="121"/>
      <c r="O392" s="483"/>
      <c r="P392" s="484"/>
      <c r="Q392" s="42">
        <f>FŐLAP!$D$9</f>
        <v>0</v>
      </c>
      <c r="R392" s="42">
        <f>FŐLAP!$F$9</f>
        <v>0</v>
      </c>
      <c r="S392" s="13" t="e">
        <f t="shared" si="5"/>
        <v>#N/A</v>
      </c>
      <c r="T392" s="398" t="s">
        <v>3425</v>
      </c>
      <c r="U392" s="398" t="s">
        <v>3426</v>
      </c>
      <c r="V392" s="398" t="s">
        <v>3427</v>
      </c>
    </row>
    <row r="393" spans="1:22" ht="50.1" hidden="1" customHeight="1" x14ac:dyDescent="0.25">
      <c r="A393" s="60" t="s">
        <v>466</v>
      </c>
      <c r="B393" s="87"/>
      <c r="C393" s="98"/>
      <c r="D393" s="102"/>
      <c r="E393" s="98"/>
      <c r="F393" s="134"/>
      <c r="G393" s="134"/>
      <c r="H393" s="359" t="e">
        <f>VLOOKUP(G393,Munka1!$A$27:$B$90,2,FALSE)</f>
        <v>#N/A</v>
      </c>
      <c r="I393" s="466" t="e">
        <f>VLOOKUP(G393,Munka1!$A$27:$C$90,3,FALSE)</f>
        <v>#N/A</v>
      </c>
      <c r="J393" s="98"/>
      <c r="K393" s="98"/>
      <c r="L393" s="98"/>
      <c r="M393" s="114"/>
      <c r="N393" s="121"/>
      <c r="O393" s="483"/>
      <c r="P393" s="484"/>
      <c r="Q393" s="42">
        <f>FŐLAP!$D$9</f>
        <v>0</v>
      </c>
      <c r="R393" s="42">
        <f>FŐLAP!$F$9</f>
        <v>0</v>
      </c>
      <c r="S393" s="13" t="e">
        <f t="shared" si="5"/>
        <v>#N/A</v>
      </c>
      <c r="T393" s="398" t="s">
        <v>3425</v>
      </c>
      <c r="U393" s="398" t="s">
        <v>3426</v>
      </c>
      <c r="V393" s="398" t="s">
        <v>3427</v>
      </c>
    </row>
    <row r="394" spans="1:22" ht="50.1" hidden="1" customHeight="1" x14ac:dyDescent="0.25">
      <c r="A394" s="60" t="s">
        <v>467</v>
      </c>
      <c r="B394" s="87"/>
      <c r="C394" s="98"/>
      <c r="D394" s="102"/>
      <c r="E394" s="98"/>
      <c r="F394" s="134"/>
      <c r="G394" s="134"/>
      <c r="H394" s="359" t="e">
        <f>VLOOKUP(G394,Munka1!$A$27:$B$90,2,FALSE)</f>
        <v>#N/A</v>
      </c>
      <c r="I394" s="466" t="e">
        <f>VLOOKUP(G394,Munka1!$A$27:$C$90,3,FALSE)</f>
        <v>#N/A</v>
      </c>
      <c r="J394" s="98"/>
      <c r="K394" s="98"/>
      <c r="L394" s="98"/>
      <c r="M394" s="114"/>
      <c r="N394" s="121"/>
      <c r="O394" s="483"/>
      <c r="P394" s="484"/>
      <c r="Q394" s="42">
        <f>FŐLAP!$D$9</f>
        <v>0</v>
      </c>
      <c r="R394" s="42">
        <f>FŐLAP!$F$9</f>
        <v>0</v>
      </c>
      <c r="S394" s="13" t="e">
        <f t="shared" si="5"/>
        <v>#N/A</v>
      </c>
      <c r="T394" s="398" t="s">
        <v>3425</v>
      </c>
      <c r="U394" s="398" t="s">
        <v>3426</v>
      </c>
      <c r="V394" s="398" t="s">
        <v>3427</v>
      </c>
    </row>
    <row r="395" spans="1:22" ht="50.1" hidden="1" customHeight="1" x14ac:dyDescent="0.25">
      <c r="A395" s="60" t="s">
        <v>468</v>
      </c>
      <c r="B395" s="87"/>
      <c r="C395" s="98"/>
      <c r="D395" s="102"/>
      <c r="E395" s="98"/>
      <c r="F395" s="134"/>
      <c r="G395" s="134"/>
      <c r="H395" s="359" t="e">
        <f>VLOOKUP(G395,Munka1!$A$27:$B$90,2,FALSE)</f>
        <v>#N/A</v>
      </c>
      <c r="I395" s="466" t="e">
        <f>VLOOKUP(G395,Munka1!$A$27:$C$90,3,FALSE)</f>
        <v>#N/A</v>
      </c>
      <c r="J395" s="98"/>
      <c r="K395" s="98"/>
      <c r="L395" s="98"/>
      <c r="M395" s="114"/>
      <c r="N395" s="121"/>
      <c r="O395" s="483"/>
      <c r="P395" s="484"/>
      <c r="Q395" s="42">
        <f>FŐLAP!$D$9</f>
        <v>0</v>
      </c>
      <c r="R395" s="42">
        <f>FŐLAP!$F$9</f>
        <v>0</v>
      </c>
      <c r="S395" s="13" t="e">
        <f t="shared" si="5"/>
        <v>#N/A</v>
      </c>
      <c r="T395" s="398" t="s">
        <v>3425</v>
      </c>
      <c r="U395" s="398" t="s">
        <v>3426</v>
      </c>
      <c r="V395" s="398" t="s">
        <v>3427</v>
      </c>
    </row>
    <row r="396" spans="1:22" ht="50.1" hidden="1" customHeight="1" x14ac:dyDescent="0.25">
      <c r="A396" s="60" t="s">
        <v>469</v>
      </c>
      <c r="B396" s="87"/>
      <c r="C396" s="98"/>
      <c r="D396" s="102"/>
      <c r="E396" s="98"/>
      <c r="F396" s="134"/>
      <c r="G396" s="134"/>
      <c r="H396" s="359" t="e">
        <f>VLOOKUP(G396,Munka1!$A$27:$B$90,2,FALSE)</f>
        <v>#N/A</v>
      </c>
      <c r="I396" s="466" t="e">
        <f>VLOOKUP(G396,Munka1!$A$27:$C$90,3,FALSE)</f>
        <v>#N/A</v>
      </c>
      <c r="J396" s="98"/>
      <c r="K396" s="98"/>
      <c r="L396" s="98"/>
      <c r="M396" s="114"/>
      <c r="N396" s="121"/>
      <c r="O396" s="483"/>
      <c r="P396" s="484"/>
      <c r="Q396" s="42">
        <f>FŐLAP!$D$9</f>
        <v>0</v>
      </c>
      <c r="R396" s="42">
        <f>FŐLAP!$F$9</f>
        <v>0</v>
      </c>
      <c r="S396" s="13" t="e">
        <f t="shared" si="5"/>
        <v>#N/A</v>
      </c>
      <c r="T396" s="398" t="s">
        <v>3425</v>
      </c>
      <c r="U396" s="398" t="s">
        <v>3426</v>
      </c>
      <c r="V396" s="398" t="s">
        <v>3427</v>
      </c>
    </row>
    <row r="397" spans="1:22" ht="50.1" hidden="1" customHeight="1" x14ac:dyDescent="0.25">
      <c r="A397" s="60" t="s">
        <v>470</v>
      </c>
      <c r="B397" s="87"/>
      <c r="C397" s="98"/>
      <c r="D397" s="102"/>
      <c r="E397" s="98"/>
      <c r="F397" s="134"/>
      <c r="G397" s="134"/>
      <c r="H397" s="359" t="e">
        <f>VLOOKUP(G397,Munka1!$A$27:$B$90,2,FALSE)</f>
        <v>#N/A</v>
      </c>
      <c r="I397" s="466" t="e">
        <f>VLOOKUP(G397,Munka1!$A$27:$C$90,3,FALSE)</f>
        <v>#N/A</v>
      </c>
      <c r="J397" s="98"/>
      <c r="K397" s="98"/>
      <c r="L397" s="98"/>
      <c r="M397" s="114"/>
      <c r="N397" s="121"/>
      <c r="O397" s="483"/>
      <c r="P397" s="484"/>
      <c r="Q397" s="42">
        <f>FŐLAP!$D$9</f>
        <v>0</v>
      </c>
      <c r="R397" s="42">
        <f>FŐLAP!$F$9</f>
        <v>0</v>
      </c>
      <c r="S397" s="13" t="e">
        <f t="shared" ref="S397:S460" si="6">H397</f>
        <v>#N/A</v>
      </c>
      <c r="T397" s="398" t="s">
        <v>3425</v>
      </c>
      <c r="U397" s="398" t="s">
        <v>3426</v>
      </c>
      <c r="V397" s="398" t="s">
        <v>3427</v>
      </c>
    </row>
    <row r="398" spans="1:22" ht="50.1" hidden="1" customHeight="1" x14ac:dyDescent="0.25">
      <c r="A398" s="60" t="s">
        <v>471</v>
      </c>
      <c r="B398" s="87"/>
      <c r="C398" s="98"/>
      <c r="D398" s="102"/>
      <c r="E398" s="98"/>
      <c r="F398" s="134"/>
      <c r="G398" s="134"/>
      <c r="H398" s="359" t="e">
        <f>VLOOKUP(G398,Munka1!$A$27:$B$90,2,FALSE)</f>
        <v>#N/A</v>
      </c>
      <c r="I398" s="466" t="e">
        <f>VLOOKUP(G398,Munka1!$A$27:$C$90,3,FALSE)</f>
        <v>#N/A</v>
      </c>
      <c r="J398" s="98"/>
      <c r="K398" s="98"/>
      <c r="L398" s="98"/>
      <c r="M398" s="114"/>
      <c r="N398" s="121"/>
      <c r="O398" s="483"/>
      <c r="P398" s="484"/>
      <c r="Q398" s="42">
        <f>FŐLAP!$D$9</f>
        <v>0</v>
      </c>
      <c r="R398" s="42">
        <f>FŐLAP!$F$9</f>
        <v>0</v>
      </c>
      <c r="S398" s="13" t="e">
        <f t="shared" si="6"/>
        <v>#N/A</v>
      </c>
      <c r="T398" s="398" t="s">
        <v>3425</v>
      </c>
      <c r="U398" s="398" t="s">
        <v>3426</v>
      </c>
      <c r="V398" s="398" t="s">
        <v>3427</v>
      </c>
    </row>
    <row r="399" spans="1:22" ht="50.1" hidden="1" customHeight="1" x14ac:dyDescent="0.25">
      <c r="A399" s="60" t="s">
        <v>472</v>
      </c>
      <c r="B399" s="87"/>
      <c r="C399" s="98"/>
      <c r="D399" s="102"/>
      <c r="E399" s="98"/>
      <c r="F399" s="134"/>
      <c r="G399" s="134"/>
      <c r="H399" s="359" t="e">
        <f>VLOOKUP(G399,Munka1!$A$27:$B$90,2,FALSE)</f>
        <v>#N/A</v>
      </c>
      <c r="I399" s="466" t="e">
        <f>VLOOKUP(G399,Munka1!$A$27:$C$90,3,FALSE)</f>
        <v>#N/A</v>
      </c>
      <c r="J399" s="98"/>
      <c r="K399" s="98"/>
      <c r="L399" s="98"/>
      <c r="M399" s="114"/>
      <c r="N399" s="121"/>
      <c r="O399" s="483"/>
      <c r="P399" s="484"/>
      <c r="Q399" s="42">
        <f>FŐLAP!$D$9</f>
        <v>0</v>
      </c>
      <c r="R399" s="42">
        <f>FŐLAP!$F$9</f>
        <v>0</v>
      </c>
      <c r="S399" s="13" t="e">
        <f t="shared" si="6"/>
        <v>#N/A</v>
      </c>
      <c r="T399" s="398" t="s">
        <v>3425</v>
      </c>
      <c r="U399" s="398" t="s">
        <v>3426</v>
      </c>
      <c r="V399" s="398" t="s">
        <v>3427</v>
      </c>
    </row>
    <row r="400" spans="1:22" ht="50.1" hidden="1" customHeight="1" x14ac:dyDescent="0.25">
      <c r="A400" s="60" t="s">
        <v>473</v>
      </c>
      <c r="B400" s="87"/>
      <c r="C400" s="98"/>
      <c r="D400" s="102"/>
      <c r="E400" s="98"/>
      <c r="F400" s="134"/>
      <c r="G400" s="134"/>
      <c r="H400" s="359" t="e">
        <f>VLOOKUP(G400,Munka1!$A$27:$B$90,2,FALSE)</f>
        <v>#N/A</v>
      </c>
      <c r="I400" s="466" t="e">
        <f>VLOOKUP(G400,Munka1!$A$27:$C$90,3,FALSE)</f>
        <v>#N/A</v>
      </c>
      <c r="J400" s="98"/>
      <c r="K400" s="98"/>
      <c r="L400" s="98"/>
      <c r="M400" s="114"/>
      <c r="N400" s="121"/>
      <c r="O400" s="483"/>
      <c r="P400" s="484"/>
      <c r="Q400" s="42">
        <f>FŐLAP!$D$9</f>
        <v>0</v>
      </c>
      <c r="R400" s="42">
        <f>FŐLAP!$F$9</f>
        <v>0</v>
      </c>
      <c r="S400" s="13" t="e">
        <f t="shared" si="6"/>
        <v>#N/A</v>
      </c>
      <c r="T400" s="398" t="s">
        <v>3425</v>
      </c>
      <c r="U400" s="398" t="s">
        <v>3426</v>
      </c>
      <c r="V400" s="398" t="s">
        <v>3427</v>
      </c>
    </row>
    <row r="401" spans="1:22" ht="50.1" hidden="1" customHeight="1" x14ac:dyDescent="0.25">
      <c r="A401" s="60" t="s">
        <v>474</v>
      </c>
      <c r="B401" s="87"/>
      <c r="C401" s="98"/>
      <c r="D401" s="102"/>
      <c r="E401" s="98"/>
      <c r="F401" s="134"/>
      <c r="G401" s="134"/>
      <c r="H401" s="359" t="e">
        <f>VLOOKUP(G401,Munka1!$A$27:$B$90,2,FALSE)</f>
        <v>#N/A</v>
      </c>
      <c r="I401" s="466" t="e">
        <f>VLOOKUP(G401,Munka1!$A$27:$C$90,3,FALSE)</f>
        <v>#N/A</v>
      </c>
      <c r="J401" s="98"/>
      <c r="K401" s="98"/>
      <c r="L401" s="98"/>
      <c r="M401" s="114"/>
      <c r="N401" s="121"/>
      <c r="O401" s="483"/>
      <c r="P401" s="484"/>
      <c r="Q401" s="42">
        <f>FŐLAP!$D$9</f>
        <v>0</v>
      </c>
      <c r="R401" s="42">
        <f>FŐLAP!$F$9</f>
        <v>0</v>
      </c>
      <c r="S401" s="13" t="e">
        <f t="shared" si="6"/>
        <v>#N/A</v>
      </c>
      <c r="T401" s="398" t="s">
        <v>3425</v>
      </c>
      <c r="U401" s="398" t="s">
        <v>3426</v>
      </c>
      <c r="V401" s="398" t="s">
        <v>3427</v>
      </c>
    </row>
    <row r="402" spans="1:22" ht="50.1" hidden="1" customHeight="1" x14ac:dyDescent="0.25">
      <c r="A402" s="60" t="s">
        <v>475</v>
      </c>
      <c r="B402" s="87"/>
      <c r="C402" s="98"/>
      <c r="D402" s="102"/>
      <c r="E402" s="98"/>
      <c r="F402" s="134"/>
      <c r="G402" s="134"/>
      <c r="H402" s="359" t="e">
        <f>VLOOKUP(G402,Munka1!$A$27:$B$90,2,FALSE)</f>
        <v>#N/A</v>
      </c>
      <c r="I402" s="466" t="e">
        <f>VLOOKUP(G402,Munka1!$A$27:$C$90,3,FALSE)</f>
        <v>#N/A</v>
      </c>
      <c r="J402" s="98"/>
      <c r="K402" s="98"/>
      <c r="L402" s="98"/>
      <c r="M402" s="114"/>
      <c r="N402" s="121"/>
      <c r="O402" s="483"/>
      <c r="P402" s="484"/>
      <c r="Q402" s="42">
        <f>FŐLAP!$D$9</f>
        <v>0</v>
      </c>
      <c r="R402" s="42">
        <f>FŐLAP!$F$9</f>
        <v>0</v>
      </c>
      <c r="S402" s="13" t="e">
        <f t="shared" si="6"/>
        <v>#N/A</v>
      </c>
      <c r="T402" s="398" t="s">
        <v>3425</v>
      </c>
      <c r="U402" s="398" t="s">
        <v>3426</v>
      </c>
      <c r="V402" s="398" t="s">
        <v>3427</v>
      </c>
    </row>
    <row r="403" spans="1:22" ht="50.1" hidden="1" customHeight="1" x14ac:dyDescent="0.25">
      <c r="A403" s="60" t="s">
        <v>476</v>
      </c>
      <c r="B403" s="87"/>
      <c r="C403" s="98"/>
      <c r="D403" s="102"/>
      <c r="E403" s="98"/>
      <c r="F403" s="134"/>
      <c r="G403" s="134"/>
      <c r="H403" s="359" t="e">
        <f>VLOOKUP(G403,Munka1!$A$27:$B$90,2,FALSE)</f>
        <v>#N/A</v>
      </c>
      <c r="I403" s="466" t="e">
        <f>VLOOKUP(G403,Munka1!$A$27:$C$90,3,FALSE)</f>
        <v>#N/A</v>
      </c>
      <c r="J403" s="98"/>
      <c r="K403" s="98"/>
      <c r="L403" s="98"/>
      <c r="M403" s="114"/>
      <c r="N403" s="121"/>
      <c r="O403" s="483"/>
      <c r="P403" s="484"/>
      <c r="Q403" s="42">
        <f>FŐLAP!$D$9</f>
        <v>0</v>
      </c>
      <c r="R403" s="42">
        <f>FŐLAP!$F$9</f>
        <v>0</v>
      </c>
      <c r="S403" s="13" t="e">
        <f t="shared" si="6"/>
        <v>#N/A</v>
      </c>
      <c r="T403" s="398" t="s">
        <v>3425</v>
      </c>
      <c r="U403" s="398" t="s">
        <v>3426</v>
      </c>
      <c r="V403" s="398" t="s">
        <v>3427</v>
      </c>
    </row>
    <row r="404" spans="1:22" ht="50.1" hidden="1" customHeight="1" x14ac:dyDescent="0.25">
      <c r="A404" s="60" t="s">
        <v>477</v>
      </c>
      <c r="B404" s="87"/>
      <c r="C404" s="98"/>
      <c r="D404" s="102"/>
      <c r="E404" s="98"/>
      <c r="F404" s="134"/>
      <c r="G404" s="134"/>
      <c r="H404" s="359" t="e">
        <f>VLOOKUP(G404,Munka1!$A$27:$B$90,2,FALSE)</f>
        <v>#N/A</v>
      </c>
      <c r="I404" s="466" t="e">
        <f>VLOOKUP(G404,Munka1!$A$27:$C$90,3,FALSE)</f>
        <v>#N/A</v>
      </c>
      <c r="J404" s="98"/>
      <c r="K404" s="98"/>
      <c r="L404" s="98"/>
      <c r="M404" s="114"/>
      <c r="N404" s="121"/>
      <c r="O404" s="483"/>
      <c r="P404" s="484"/>
      <c r="Q404" s="42">
        <f>FŐLAP!$D$9</f>
        <v>0</v>
      </c>
      <c r="R404" s="42">
        <f>FŐLAP!$F$9</f>
        <v>0</v>
      </c>
      <c r="S404" s="13" t="e">
        <f t="shared" si="6"/>
        <v>#N/A</v>
      </c>
      <c r="T404" s="398" t="s">
        <v>3425</v>
      </c>
      <c r="U404" s="398" t="s">
        <v>3426</v>
      </c>
      <c r="V404" s="398" t="s">
        <v>3427</v>
      </c>
    </row>
    <row r="405" spans="1:22" ht="50.1" hidden="1" customHeight="1" x14ac:dyDescent="0.25">
      <c r="A405" s="60" t="s">
        <v>478</v>
      </c>
      <c r="B405" s="87"/>
      <c r="C405" s="98"/>
      <c r="D405" s="102"/>
      <c r="E405" s="98"/>
      <c r="F405" s="134"/>
      <c r="G405" s="134"/>
      <c r="H405" s="359" t="e">
        <f>VLOOKUP(G405,Munka1!$A$27:$B$90,2,FALSE)</f>
        <v>#N/A</v>
      </c>
      <c r="I405" s="466" t="e">
        <f>VLOOKUP(G405,Munka1!$A$27:$C$90,3,FALSE)</f>
        <v>#N/A</v>
      </c>
      <c r="J405" s="98"/>
      <c r="K405" s="98"/>
      <c r="L405" s="98"/>
      <c r="M405" s="114"/>
      <c r="N405" s="121"/>
      <c r="O405" s="483"/>
      <c r="P405" s="484"/>
      <c r="Q405" s="42">
        <f>FŐLAP!$D$9</f>
        <v>0</v>
      </c>
      <c r="R405" s="42">
        <f>FŐLAP!$F$9</f>
        <v>0</v>
      </c>
      <c r="S405" s="13" t="e">
        <f t="shared" si="6"/>
        <v>#N/A</v>
      </c>
      <c r="T405" s="398" t="s">
        <v>3425</v>
      </c>
      <c r="U405" s="398" t="s">
        <v>3426</v>
      </c>
      <c r="V405" s="398" t="s">
        <v>3427</v>
      </c>
    </row>
    <row r="406" spans="1:22" ht="50.1" hidden="1" customHeight="1" x14ac:dyDescent="0.25">
      <c r="A406" s="60" t="s">
        <v>479</v>
      </c>
      <c r="B406" s="87"/>
      <c r="C406" s="98"/>
      <c r="D406" s="102"/>
      <c r="E406" s="98"/>
      <c r="F406" s="134"/>
      <c r="G406" s="134"/>
      <c r="H406" s="359" t="e">
        <f>VLOOKUP(G406,Munka1!$A$27:$B$90,2,FALSE)</f>
        <v>#N/A</v>
      </c>
      <c r="I406" s="466" t="e">
        <f>VLOOKUP(G406,Munka1!$A$27:$C$90,3,FALSE)</f>
        <v>#N/A</v>
      </c>
      <c r="J406" s="98"/>
      <c r="K406" s="98"/>
      <c r="L406" s="98"/>
      <c r="M406" s="114"/>
      <c r="N406" s="121"/>
      <c r="O406" s="483"/>
      <c r="P406" s="484"/>
      <c r="Q406" s="42">
        <f>FŐLAP!$D$9</f>
        <v>0</v>
      </c>
      <c r="R406" s="42">
        <f>FŐLAP!$F$9</f>
        <v>0</v>
      </c>
      <c r="S406" s="13" t="e">
        <f t="shared" si="6"/>
        <v>#N/A</v>
      </c>
      <c r="T406" s="398" t="s">
        <v>3425</v>
      </c>
      <c r="U406" s="398" t="s">
        <v>3426</v>
      </c>
      <c r="V406" s="398" t="s">
        <v>3427</v>
      </c>
    </row>
    <row r="407" spans="1:22" ht="50.1" hidden="1" customHeight="1" x14ac:dyDescent="0.25">
      <c r="A407" s="60" t="s">
        <v>480</v>
      </c>
      <c r="B407" s="87"/>
      <c r="C407" s="98"/>
      <c r="D407" s="102"/>
      <c r="E407" s="98"/>
      <c r="F407" s="134"/>
      <c r="G407" s="134"/>
      <c r="H407" s="359" t="e">
        <f>VLOOKUP(G407,Munka1!$A$27:$B$90,2,FALSE)</f>
        <v>#N/A</v>
      </c>
      <c r="I407" s="466" t="e">
        <f>VLOOKUP(G407,Munka1!$A$27:$C$90,3,FALSE)</f>
        <v>#N/A</v>
      </c>
      <c r="J407" s="98"/>
      <c r="K407" s="98"/>
      <c r="L407" s="98"/>
      <c r="M407" s="114"/>
      <c r="N407" s="121"/>
      <c r="O407" s="483"/>
      <c r="P407" s="484"/>
      <c r="Q407" s="42">
        <f>FŐLAP!$D$9</f>
        <v>0</v>
      </c>
      <c r="R407" s="42">
        <f>FŐLAP!$F$9</f>
        <v>0</v>
      </c>
      <c r="S407" s="13" t="e">
        <f t="shared" si="6"/>
        <v>#N/A</v>
      </c>
      <c r="T407" s="398" t="s">
        <v>3425</v>
      </c>
      <c r="U407" s="398" t="s">
        <v>3426</v>
      </c>
      <c r="V407" s="398" t="s">
        <v>3427</v>
      </c>
    </row>
    <row r="408" spans="1:22" ht="50.1" hidden="1" customHeight="1" x14ac:dyDescent="0.25">
      <c r="A408" s="60" t="s">
        <v>481</v>
      </c>
      <c r="B408" s="87"/>
      <c r="C408" s="98"/>
      <c r="D408" s="102"/>
      <c r="E408" s="98"/>
      <c r="F408" s="134"/>
      <c r="G408" s="134"/>
      <c r="H408" s="359" t="e">
        <f>VLOOKUP(G408,Munka1!$A$27:$B$90,2,FALSE)</f>
        <v>#N/A</v>
      </c>
      <c r="I408" s="466" t="e">
        <f>VLOOKUP(G408,Munka1!$A$27:$C$90,3,FALSE)</f>
        <v>#N/A</v>
      </c>
      <c r="J408" s="98"/>
      <c r="K408" s="98"/>
      <c r="L408" s="98"/>
      <c r="M408" s="114"/>
      <c r="N408" s="121"/>
      <c r="O408" s="483"/>
      <c r="P408" s="484"/>
      <c r="Q408" s="42">
        <f>FŐLAP!$D$9</f>
        <v>0</v>
      </c>
      <c r="R408" s="42">
        <f>FŐLAP!$F$9</f>
        <v>0</v>
      </c>
      <c r="S408" s="13" t="e">
        <f t="shared" si="6"/>
        <v>#N/A</v>
      </c>
      <c r="T408" s="398" t="s">
        <v>3425</v>
      </c>
      <c r="U408" s="398" t="s">
        <v>3426</v>
      </c>
      <c r="V408" s="398" t="s">
        <v>3427</v>
      </c>
    </row>
    <row r="409" spans="1:22" ht="50.1" hidden="1" customHeight="1" x14ac:dyDescent="0.25">
      <c r="A409" s="60" t="s">
        <v>482</v>
      </c>
      <c r="B409" s="87"/>
      <c r="C409" s="98"/>
      <c r="D409" s="102"/>
      <c r="E409" s="98"/>
      <c r="F409" s="134"/>
      <c r="G409" s="134"/>
      <c r="H409" s="359" t="e">
        <f>VLOOKUP(G409,Munka1!$A$27:$B$90,2,FALSE)</f>
        <v>#N/A</v>
      </c>
      <c r="I409" s="466" t="e">
        <f>VLOOKUP(G409,Munka1!$A$27:$C$90,3,FALSE)</f>
        <v>#N/A</v>
      </c>
      <c r="J409" s="98"/>
      <c r="K409" s="98"/>
      <c r="L409" s="98"/>
      <c r="M409" s="114"/>
      <c r="N409" s="121"/>
      <c r="O409" s="483"/>
      <c r="P409" s="484"/>
      <c r="Q409" s="42">
        <f>FŐLAP!$D$9</f>
        <v>0</v>
      </c>
      <c r="R409" s="42">
        <f>FŐLAP!$F$9</f>
        <v>0</v>
      </c>
      <c r="S409" s="13" t="e">
        <f t="shared" si="6"/>
        <v>#N/A</v>
      </c>
      <c r="T409" s="398" t="s">
        <v>3425</v>
      </c>
      <c r="U409" s="398" t="s">
        <v>3426</v>
      </c>
      <c r="V409" s="398" t="s">
        <v>3427</v>
      </c>
    </row>
    <row r="410" spans="1:22" ht="50.1" hidden="1" customHeight="1" x14ac:dyDescent="0.25">
      <c r="A410" s="60" t="s">
        <v>483</v>
      </c>
      <c r="B410" s="87"/>
      <c r="C410" s="98"/>
      <c r="D410" s="102"/>
      <c r="E410" s="98"/>
      <c r="F410" s="134"/>
      <c r="G410" s="134"/>
      <c r="H410" s="359" t="e">
        <f>VLOOKUP(G410,Munka1!$A$27:$B$90,2,FALSE)</f>
        <v>#N/A</v>
      </c>
      <c r="I410" s="466" t="e">
        <f>VLOOKUP(G410,Munka1!$A$27:$C$90,3,FALSE)</f>
        <v>#N/A</v>
      </c>
      <c r="J410" s="98"/>
      <c r="K410" s="98"/>
      <c r="L410" s="98"/>
      <c r="M410" s="114"/>
      <c r="N410" s="121"/>
      <c r="O410" s="483"/>
      <c r="P410" s="484"/>
      <c r="Q410" s="42">
        <f>FŐLAP!$D$9</f>
        <v>0</v>
      </c>
      <c r="R410" s="42">
        <f>FŐLAP!$F$9</f>
        <v>0</v>
      </c>
      <c r="S410" s="13" t="e">
        <f t="shared" si="6"/>
        <v>#N/A</v>
      </c>
      <c r="T410" s="398" t="s">
        <v>3425</v>
      </c>
      <c r="U410" s="398" t="s">
        <v>3426</v>
      </c>
      <c r="V410" s="398" t="s">
        <v>3427</v>
      </c>
    </row>
    <row r="411" spans="1:22" ht="50.1" hidden="1" customHeight="1" x14ac:dyDescent="0.25">
      <c r="A411" s="60" t="s">
        <v>484</v>
      </c>
      <c r="B411" s="87"/>
      <c r="C411" s="98"/>
      <c r="D411" s="102"/>
      <c r="E411" s="98"/>
      <c r="F411" s="134"/>
      <c r="G411" s="134"/>
      <c r="H411" s="359" t="e">
        <f>VLOOKUP(G411,Munka1!$A$27:$B$90,2,FALSE)</f>
        <v>#N/A</v>
      </c>
      <c r="I411" s="466" t="e">
        <f>VLOOKUP(G411,Munka1!$A$27:$C$90,3,FALSE)</f>
        <v>#N/A</v>
      </c>
      <c r="J411" s="98"/>
      <c r="K411" s="98"/>
      <c r="L411" s="98"/>
      <c r="M411" s="114"/>
      <c r="N411" s="121"/>
      <c r="O411" s="483"/>
      <c r="P411" s="484"/>
      <c r="Q411" s="42">
        <f>FŐLAP!$D$9</f>
        <v>0</v>
      </c>
      <c r="R411" s="42">
        <f>FŐLAP!$F$9</f>
        <v>0</v>
      </c>
      <c r="S411" s="13" t="e">
        <f t="shared" si="6"/>
        <v>#N/A</v>
      </c>
      <c r="T411" s="398" t="s">
        <v>3425</v>
      </c>
      <c r="U411" s="398" t="s">
        <v>3426</v>
      </c>
      <c r="V411" s="398" t="s">
        <v>3427</v>
      </c>
    </row>
    <row r="412" spans="1:22" ht="50.1" hidden="1" customHeight="1" x14ac:dyDescent="0.25">
      <c r="A412" s="60" t="s">
        <v>485</v>
      </c>
      <c r="B412" s="87"/>
      <c r="C412" s="98"/>
      <c r="D412" s="102"/>
      <c r="E412" s="98"/>
      <c r="F412" s="134"/>
      <c r="G412" s="134"/>
      <c r="H412" s="359" t="e">
        <f>VLOOKUP(G412,Munka1!$A$27:$B$90,2,FALSE)</f>
        <v>#N/A</v>
      </c>
      <c r="I412" s="466" t="e">
        <f>VLOOKUP(G412,Munka1!$A$27:$C$90,3,FALSE)</f>
        <v>#N/A</v>
      </c>
      <c r="J412" s="98"/>
      <c r="K412" s="98"/>
      <c r="L412" s="98"/>
      <c r="M412" s="114"/>
      <c r="N412" s="121"/>
      <c r="O412" s="483"/>
      <c r="P412" s="484"/>
      <c r="Q412" s="42">
        <f>FŐLAP!$D$9</f>
        <v>0</v>
      </c>
      <c r="R412" s="42">
        <f>FŐLAP!$F$9</f>
        <v>0</v>
      </c>
      <c r="S412" s="13" t="e">
        <f t="shared" si="6"/>
        <v>#N/A</v>
      </c>
      <c r="T412" s="398" t="s">
        <v>3425</v>
      </c>
      <c r="U412" s="398" t="s">
        <v>3426</v>
      </c>
      <c r="V412" s="398" t="s">
        <v>3427</v>
      </c>
    </row>
    <row r="413" spans="1:22" ht="50.1" hidden="1" customHeight="1" x14ac:dyDescent="0.25">
      <c r="A413" s="60" t="s">
        <v>486</v>
      </c>
      <c r="B413" s="87"/>
      <c r="C413" s="98"/>
      <c r="D413" s="102"/>
      <c r="E413" s="98"/>
      <c r="F413" s="134"/>
      <c r="G413" s="134"/>
      <c r="H413" s="359" t="e">
        <f>VLOOKUP(G413,Munka1!$A$27:$B$90,2,FALSE)</f>
        <v>#N/A</v>
      </c>
      <c r="I413" s="466" t="e">
        <f>VLOOKUP(G413,Munka1!$A$27:$C$90,3,FALSE)</f>
        <v>#N/A</v>
      </c>
      <c r="J413" s="98"/>
      <c r="K413" s="98"/>
      <c r="L413" s="98"/>
      <c r="M413" s="114"/>
      <c r="N413" s="121"/>
      <c r="O413" s="483"/>
      <c r="P413" s="484"/>
      <c r="Q413" s="42">
        <f>FŐLAP!$D$9</f>
        <v>0</v>
      </c>
      <c r="R413" s="42">
        <f>FŐLAP!$F$9</f>
        <v>0</v>
      </c>
      <c r="S413" s="13" t="e">
        <f t="shared" si="6"/>
        <v>#N/A</v>
      </c>
      <c r="T413" s="398" t="s">
        <v>3425</v>
      </c>
      <c r="U413" s="398" t="s">
        <v>3426</v>
      </c>
      <c r="V413" s="398" t="s">
        <v>3427</v>
      </c>
    </row>
    <row r="414" spans="1:22" ht="50.1" hidden="1" customHeight="1" x14ac:dyDescent="0.25">
      <c r="A414" s="60" t="s">
        <v>487</v>
      </c>
      <c r="B414" s="87"/>
      <c r="C414" s="98"/>
      <c r="D414" s="102"/>
      <c r="E414" s="98"/>
      <c r="F414" s="134"/>
      <c r="G414" s="134"/>
      <c r="H414" s="359" t="e">
        <f>VLOOKUP(G414,Munka1!$A$27:$B$90,2,FALSE)</f>
        <v>#N/A</v>
      </c>
      <c r="I414" s="466" t="e">
        <f>VLOOKUP(G414,Munka1!$A$27:$C$90,3,FALSE)</f>
        <v>#N/A</v>
      </c>
      <c r="J414" s="98"/>
      <c r="K414" s="98"/>
      <c r="L414" s="98"/>
      <c r="M414" s="114"/>
      <c r="N414" s="121"/>
      <c r="O414" s="483"/>
      <c r="P414" s="484"/>
      <c r="Q414" s="42">
        <f>FŐLAP!$D$9</f>
        <v>0</v>
      </c>
      <c r="R414" s="42">
        <f>FŐLAP!$F$9</f>
        <v>0</v>
      </c>
      <c r="S414" s="13" t="e">
        <f t="shared" si="6"/>
        <v>#N/A</v>
      </c>
      <c r="T414" s="398" t="s">
        <v>3425</v>
      </c>
      <c r="U414" s="398" t="s">
        <v>3426</v>
      </c>
      <c r="V414" s="398" t="s">
        <v>3427</v>
      </c>
    </row>
    <row r="415" spans="1:22" ht="50.1" hidden="1" customHeight="1" x14ac:dyDescent="0.25">
      <c r="A415" s="60" t="s">
        <v>488</v>
      </c>
      <c r="B415" s="87"/>
      <c r="C415" s="98"/>
      <c r="D415" s="102"/>
      <c r="E415" s="98"/>
      <c r="F415" s="134"/>
      <c r="G415" s="134"/>
      <c r="H415" s="359" t="e">
        <f>VLOOKUP(G415,Munka1!$A$27:$B$90,2,FALSE)</f>
        <v>#N/A</v>
      </c>
      <c r="I415" s="466" t="e">
        <f>VLOOKUP(G415,Munka1!$A$27:$C$90,3,FALSE)</f>
        <v>#N/A</v>
      </c>
      <c r="J415" s="98"/>
      <c r="K415" s="98"/>
      <c r="L415" s="98"/>
      <c r="M415" s="114"/>
      <c r="N415" s="121"/>
      <c r="O415" s="483"/>
      <c r="P415" s="484"/>
      <c r="Q415" s="42">
        <f>FŐLAP!$D$9</f>
        <v>0</v>
      </c>
      <c r="R415" s="42">
        <f>FŐLAP!$F$9</f>
        <v>0</v>
      </c>
      <c r="S415" s="13" t="e">
        <f t="shared" si="6"/>
        <v>#N/A</v>
      </c>
      <c r="T415" s="398" t="s">
        <v>3425</v>
      </c>
      <c r="U415" s="398" t="s">
        <v>3426</v>
      </c>
      <c r="V415" s="398" t="s">
        <v>3427</v>
      </c>
    </row>
    <row r="416" spans="1:22" ht="50.1" hidden="1" customHeight="1" x14ac:dyDescent="0.25">
      <c r="A416" s="60" t="s">
        <v>489</v>
      </c>
      <c r="B416" s="87"/>
      <c r="C416" s="98"/>
      <c r="D416" s="102"/>
      <c r="E416" s="98"/>
      <c r="F416" s="134"/>
      <c r="G416" s="134"/>
      <c r="H416" s="359" t="e">
        <f>VLOOKUP(G416,Munka1!$A$27:$B$90,2,FALSE)</f>
        <v>#N/A</v>
      </c>
      <c r="I416" s="466" t="e">
        <f>VLOOKUP(G416,Munka1!$A$27:$C$90,3,FALSE)</f>
        <v>#N/A</v>
      </c>
      <c r="J416" s="98"/>
      <c r="K416" s="98"/>
      <c r="L416" s="98"/>
      <c r="M416" s="114"/>
      <c r="N416" s="121"/>
      <c r="O416" s="483"/>
      <c r="P416" s="484"/>
      <c r="Q416" s="42">
        <f>FŐLAP!$D$9</f>
        <v>0</v>
      </c>
      <c r="R416" s="42">
        <f>FŐLAP!$F$9</f>
        <v>0</v>
      </c>
      <c r="S416" s="13" t="e">
        <f t="shared" si="6"/>
        <v>#N/A</v>
      </c>
      <c r="T416" s="398" t="s">
        <v>3425</v>
      </c>
      <c r="U416" s="398" t="s">
        <v>3426</v>
      </c>
      <c r="V416" s="398" t="s">
        <v>3427</v>
      </c>
    </row>
    <row r="417" spans="1:22" ht="50.1" hidden="1" customHeight="1" x14ac:dyDescent="0.25">
      <c r="A417" s="60" t="s">
        <v>490</v>
      </c>
      <c r="B417" s="87"/>
      <c r="C417" s="98"/>
      <c r="D417" s="102"/>
      <c r="E417" s="98"/>
      <c r="F417" s="134"/>
      <c r="G417" s="134"/>
      <c r="H417" s="359" t="e">
        <f>VLOOKUP(G417,Munka1!$A$27:$B$90,2,FALSE)</f>
        <v>#N/A</v>
      </c>
      <c r="I417" s="466" t="e">
        <f>VLOOKUP(G417,Munka1!$A$27:$C$90,3,FALSE)</f>
        <v>#N/A</v>
      </c>
      <c r="J417" s="98"/>
      <c r="K417" s="98"/>
      <c r="L417" s="98"/>
      <c r="M417" s="114"/>
      <c r="N417" s="121"/>
      <c r="O417" s="483"/>
      <c r="P417" s="484"/>
      <c r="Q417" s="42">
        <f>FŐLAP!$D$9</f>
        <v>0</v>
      </c>
      <c r="R417" s="42">
        <f>FŐLAP!$F$9</f>
        <v>0</v>
      </c>
      <c r="S417" s="13" t="e">
        <f t="shared" si="6"/>
        <v>#N/A</v>
      </c>
      <c r="T417" s="398" t="s">
        <v>3425</v>
      </c>
      <c r="U417" s="398" t="s">
        <v>3426</v>
      </c>
      <c r="V417" s="398" t="s">
        <v>3427</v>
      </c>
    </row>
    <row r="418" spans="1:22" ht="50.1" hidden="1" customHeight="1" x14ac:dyDescent="0.25">
      <c r="A418" s="60" t="s">
        <v>491</v>
      </c>
      <c r="B418" s="87"/>
      <c r="C418" s="98"/>
      <c r="D418" s="102"/>
      <c r="E418" s="98"/>
      <c r="F418" s="134"/>
      <c r="G418" s="134"/>
      <c r="H418" s="359" t="e">
        <f>VLOOKUP(G418,Munka1!$A$27:$B$90,2,FALSE)</f>
        <v>#N/A</v>
      </c>
      <c r="I418" s="466" t="e">
        <f>VLOOKUP(G418,Munka1!$A$27:$C$90,3,FALSE)</f>
        <v>#N/A</v>
      </c>
      <c r="J418" s="98"/>
      <c r="K418" s="98"/>
      <c r="L418" s="98"/>
      <c r="M418" s="114"/>
      <c r="N418" s="121"/>
      <c r="O418" s="483"/>
      <c r="P418" s="484"/>
      <c r="Q418" s="42">
        <f>FŐLAP!$D$9</f>
        <v>0</v>
      </c>
      <c r="R418" s="42">
        <f>FŐLAP!$F$9</f>
        <v>0</v>
      </c>
      <c r="S418" s="13" t="e">
        <f t="shared" si="6"/>
        <v>#N/A</v>
      </c>
      <c r="T418" s="398" t="s">
        <v>3425</v>
      </c>
      <c r="U418" s="398" t="s">
        <v>3426</v>
      </c>
      <c r="V418" s="398" t="s">
        <v>3427</v>
      </c>
    </row>
    <row r="419" spans="1:22" ht="50.1" hidden="1" customHeight="1" x14ac:dyDescent="0.25">
      <c r="A419" s="60" t="s">
        <v>492</v>
      </c>
      <c r="B419" s="87"/>
      <c r="C419" s="98"/>
      <c r="D419" s="102"/>
      <c r="E419" s="98"/>
      <c r="F419" s="134"/>
      <c r="G419" s="134"/>
      <c r="H419" s="359" t="e">
        <f>VLOOKUP(G419,Munka1!$A$27:$B$90,2,FALSE)</f>
        <v>#N/A</v>
      </c>
      <c r="I419" s="466" t="e">
        <f>VLOOKUP(G419,Munka1!$A$27:$C$90,3,FALSE)</f>
        <v>#N/A</v>
      </c>
      <c r="J419" s="98"/>
      <c r="K419" s="98"/>
      <c r="L419" s="98"/>
      <c r="M419" s="114"/>
      <c r="N419" s="121"/>
      <c r="O419" s="483"/>
      <c r="P419" s="484"/>
      <c r="Q419" s="42">
        <f>FŐLAP!$D$9</f>
        <v>0</v>
      </c>
      <c r="R419" s="42">
        <f>FŐLAP!$F$9</f>
        <v>0</v>
      </c>
      <c r="S419" s="13" t="e">
        <f t="shared" si="6"/>
        <v>#N/A</v>
      </c>
      <c r="T419" s="398" t="s">
        <v>3425</v>
      </c>
      <c r="U419" s="398" t="s">
        <v>3426</v>
      </c>
      <c r="V419" s="398" t="s">
        <v>3427</v>
      </c>
    </row>
    <row r="420" spans="1:22" ht="50.1" hidden="1" customHeight="1" x14ac:dyDescent="0.25">
      <c r="A420" s="60" t="s">
        <v>493</v>
      </c>
      <c r="B420" s="87"/>
      <c r="C420" s="98"/>
      <c r="D420" s="102"/>
      <c r="E420" s="98"/>
      <c r="F420" s="134"/>
      <c r="G420" s="134"/>
      <c r="H420" s="359" t="e">
        <f>VLOOKUP(G420,Munka1!$A$27:$B$90,2,FALSE)</f>
        <v>#N/A</v>
      </c>
      <c r="I420" s="466" t="e">
        <f>VLOOKUP(G420,Munka1!$A$27:$C$90,3,FALSE)</f>
        <v>#N/A</v>
      </c>
      <c r="J420" s="98"/>
      <c r="K420" s="98"/>
      <c r="L420" s="98"/>
      <c r="M420" s="114"/>
      <c r="N420" s="121"/>
      <c r="O420" s="483"/>
      <c r="P420" s="484"/>
      <c r="Q420" s="42">
        <f>FŐLAP!$D$9</f>
        <v>0</v>
      </c>
      <c r="R420" s="42">
        <f>FŐLAP!$F$9</f>
        <v>0</v>
      </c>
      <c r="S420" s="13" t="e">
        <f t="shared" si="6"/>
        <v>#N/A</v>
      </c>
      <c r="T420" s="398" t="s">
        <v>3425</v>
      </c>
      <c r="U420" s="398" t="s">
        <v>3426</v>
      </c>
      <c r="V420" s="398" t="s">
        <v>3427</v>
      </c>
    </row>
    <row r="421" spans="1:22" ht="50.1" hidden="1" customHeight="1" x14ac:dyDescent="0.25">
      <c r="A421" s="60" t="s">
        <v>494</v>
      </c>
      <c r="B421" s="87"/>
      <c r="C421" s="98"/>
      <c r="D421" s="102"/>
      <c r="E421" s="98"/>
      <c r="F421" s="134"/>
      <c r="G421" s="134"/>
      <c r="H421" s="359" t="e">
        <f>VLOOKUP(G421,Munka1!$A$27:$B$90,2,FALSE)</f>
        <v>#N/A</v>
      </c>
      <c r="I421" s="466" t="e">
        <f>VLOOKUP(G421,Munka1!$A$27:$C$90,3,FALSE)</f>
        <v>#N/A</v>
      </c>
      <c r="J421" s="98"/>
      <c r="K421" s="98"/>
      <c r="L421" s="98"/>
      <c r="M421" s="114"/>
      <c r="N421" s="121"/>
      <c r="O421" s="483"/>
      <c r="P421" s="484"/>
      <c r="Q421" s="42">
        <f>FŐLAP!$D$9</f>
        <v>0</v>
      </c>
      <c r="R421" s="42">
        <f>FŐLAP!$F$9</f>
        <v>0</v>
      </c>
      <c r="S421" s="13" t="e">
        <f t="shared" si="6"/>
        <v>#N/A</v>
      </c>
      <c r="T421" s="398" t="s">
        <v>3425</v>
      </c>
      <c r="U421" s="398" t="s">
        <v>3426</v>
      </c>
      <c r="V421" s="398" t="s">
        <v>3427</v>
      </c>
    </row>
    <row r="422" spans="1:22" ht="50.1" hidden="1" customHeight="1" x14ac:dyDescent="0.25">
      <c r="A422" s="60" t="s">
        <v>495</v>
      </c>
      <c r="B422" s="87"/>
      <c r="C422" s="98"/>
      <c r="D422" s="102"/>
      <c r="E422" s="98"/>
      <c r="F422" s="134"/>
      <c r="G422" s="134"/>
      <c r="H422" s="359" t="e">
        <f>VLOOKUP(G422,Munka1!$A$27:$B$90,2,FALSE)</f>
        <v>#N/A</v>
      </c>
      <c r="I422" s="466" t="e">
        <f>VLOOKUP(G422,Munka1!$A$27:$C$90,3,FALSE)</f>
        <v>#N/A</v>
      </c>
      <c r="J422" s="98"/>
      <c r="K422" s="98"/>
      <c r="L422" s="98"/>
      <c r="M422" s="114"/>
      <c r="N422" s="121"/>
      <c r="O422" s="483"/>
      <c r="P422" s="484"/>
      <c r="Q422" s="42">
        <f>FŐLAP!$D$9</f>
        <v>0</v>
      </c>
      <c r="R422" s="42">
        <f>FŐLAP!$F$9</f>
        <v>0</v>
      </c>
      <c r="S422" s="13" t="e">
        <f t="shared" si="6"/>
        <v>#N/A</v>
      </c>
      <c r="T422" s="398" t="s">
        <v>3425</v>
      </c>
      <c r="U422" s="398" t="s">
        <v>3426</v>
      </c>
      <c r="V422" s="398" t="s">
        <v>3427</v>
      </c>
    </row>
    <row r="423" spans="1:22" ht="50.1" hidden="1" customHeight="1" x14ac:dyDescent="0.25">
      <c r="A423" s="60" t="s">
        <v>496</v>
      </c>
      <c r="B423" s="87"/>
      <c r="C423" s="98"/>
      <c r="D423" s="102"/>
      <c r="E423" s="98"/>
      <c r="F423" s="134"/>
      <c r="G423" s="134"/>
      <c r="H423" s="359" t="e">
        <f>VLOOKUP(G423,Munka1!$A$27:$B$90,2,FALSE)</f>
        <v>#N/A</v>
      </c>
      <c r="I423" s="466" t="e">
        <f>VLOOKUP(G423,Munka1!$A$27:$C$90,3,FALSE)</f>
        <v>#N/A</v>
      </c>
      <c r="J423" s="98"/>
      <c r="K423" s="98"/>
      <c r="L423" s="98"/>
      <c r="M423" s="114"/>
      <c r="N423" s="121"/>
      <c r="O423" s="483"/>
      <c r="P423" s="484"/>
      <c r="Q423" s="42">
        <f>FŐLAP!$D$9</f>
        <v>0</v>
      </c>
      <c r="R423" s="42">
        <f>FŐLAP!$F$9</f>
        <v>0</v>
      </c>
      <c r="S423" s="13" t="e">
        <f t="shared" si="6"/>
        <v>#N/A</v>
      </c>
      <c r="T423" s="398" t="s">
        <v>3425</v>
      </c>
      <c r="U423" s="398" t="s">
        <v>3426</v>
      </c>
      <c r="V423" s="398" t="s">
        <v>3427</v>
      </c>
    </row>
    <row r="424" spans="1:22" ht="50.1" hidden="1" customHeight="1" x14ac:dyDescent="0.25">
      <c r="A424" s="60" t="s">
        <v>497</v>
      </c>
      <c r="B424" s="87"/>
      <c r="C424" s="98"/>
      <c r="D424" s="102"/>
      <c r="E424" s="98"/>
      <c r="F424" s="134"/>
      <c r="G424" s="134"/>
      <c r="H424" s="359" t="e">
        <f>VLOOKUP(G424,Munka1!$A$27:$B$90,2,FALSE)</f>
        <v>#N/A</v>
      </c>
      <c r="I424" s="466" t="e">
        <f>VLOOKUP(G424,Munka1!$A$27:$C$90,3,FALSE)</f>
        <v>#N/A</v>
      </c>
      <c r="J424" s="98"/>
      <c r="K424" s="98"/>
      <c r="L424" s="98"/>
      <c r="M424" s="114"/>
      <c r="N424" s="121"/>
      <c r="O424" s="483"/>
      <c r="P424" s="484"/>
      <c r="Q424" s="42">
        <f>FŐLAP!$D$9</f>
        <v>0</v>
      </c>
      <c r="R424" s="42">
        <f>FŐLAP!$F$9</f>
        <v>0</v>
      </c>
      <c r="S424" s="13" t="e">
        <f t="shared" si="6"/>
        <v>#N/A</v>
      </c>
      <c r="T424" s="398" t="s">
        <v>3425</v>
      </c>
      <c r="U424" s="398" t="s">
        <v>3426</v>
      </c>
      <c r="V424" s="398" t="s">
        <v>3427</v>
      </c>
    </row>
    <row r="425" spans="1:22" ht="50.1" hidden="1" customHeight="1" x14ac:dyDescent="0.25">
      <c r="A425" s="60" t="s">
        <v>498</v>
      </c>
      <c r="B425" s="87"/>
      <c r="C425" s="98"/>
      <c r="D425" s="102"/>
      <c r="E425" s="98"/>
      <c r="F425" s="134"/>
      <c r="G425" s="134"/>
      <c r="H425" s="359" t="e">
        <f>VLOOKUP(G425,Munka1!$A$27:$B$90,2,FALSE)</f>
        <v>#N/A</v>
      </c>
      <c r="I425" s="466" t="e">
        <f>VLOOKUP(G425,Munka1!$A$27:$C$90,3,FALSE)</f>
        <v>#N/A</v>
      </c>
      <c r="J425" s="98"/>
      <c r="K425" s="98"/>
      <c r="L425" s="98"/>
      <c r="M425" s="114"/>
      <c r="N425" s="121"/>
      <c r="O425" s="483"/>
      <c r="P425" s="484"/>
      <c r="Q425" s="42">
        <f>FŐLAP!$D$9</f>
        <v>0</v>
      </c>
      <c r="R425" s="42">
        <f>FŐLAP!$F$9</f>
        <v>0</v>
      </c>
      <c r="S425" s="13" t="e">
        <f t="shared" si="6"/>
        <v>#N/A</v>
      </c>
      <c r="T425" s="398" t="s">
        <v>3425</v>
      </c>
      <c r="U425" s="398" t="s">
        <v>3426</v>
      </c>
      <c r="V425" s="398" t="s">
        <v>3427</v>
      </c>
    </row>
    <row r="426" spans="1:22" ht="50.1" hidden="1" customHeight="1" x14ac:dyDescent="0.25">
      <c r="A426" s="60" t="s">
        <v>499</v>
      </c>
      <c r="B426" s="87"/>
      <c r="C426" s="98"/>
      <c r="D426" s="102"/>
      <c r="E426" s="98"/>
      <c r="F426" s="134"/>
      <c r="G426" s="134"/>
      <c r="H426" s="359" t="e">
        <f>VLOOKUP(G426,Munka1!$A$27:$B$90,2,FALSE)</f>
        <v>#N/A</v>
      </c>
      <c r="I426" s="466" t="e">
        <f>VLOOKUP(G426,Munka1!$A$27:$C$90,3,FALSE)</f>
        <v>#N/A</v>
      </c>
      <c r="J426" s="98"/>
      <c r="K426" s="98"/>
      <c r="L426" s="98"/>
      <c r="M426" s="114"/>
      <c r="N426" s="121"/>
      <c r="O426" s="483"/>
      <c r="P426" s="484"/>
      <c r="Q426" s="42">
        <f>FŐLAP!$D$9</f>
        <v>0</v>
      </c>
      <c r="R426" s="42">
        <f>FŐLAP!$F$9</f>
        <v>0</v>
      </c>
      <c r="S426" s="13" t="e">
        <f t="shared" si="6"/>
        <v>#N/A</v>
      </c>
      <c r="T426" s="398" t="s">
        <v>3425</v>
      </c>
      <c r="U426" s="398" t="s">
        <v>3426</v>
      </c>
      <c r="V426" s="398" t="s">
        <v>3427</v>
      </c>
    </row>
    <row r="427" spans="1:22" ht="50.1" hidden="1" customHeight="1" x14ac:dyDescent="0.25">
      <c r="A427" s="60" t="s">
        <v>500</v>
      </c>
      <c r="B427" s="87"/>
      <c r="C427" s="98"/>
      <c r="D427" s="102"/>
      <c r="E427" s="98"/>
      <c r="F427" s="134"/>
      <c r="G427" s="134"/>
      <c r="H427" s="359" t="e">
        <f>VLOOKUP(G427,Munka1!$A$27:$B$90,2,FALSE)</f>
        <v>#N/A</v>
      </c>
      <c r="I427" s="466" t="e">
        <f>VLOOKUP(G427,Munka1!$A$27:$C$90,3,FALSE)</f>
        <v>#N/A</v>
      </c>
      <c r="J427" s="98"/>
      <c r="K427" s="98"/>
      <c r="L427" s="98"/>
      <c r="M427" s="114"/>
      <c r="N427" s="121"/>
      <c r="O427" s="483"/>
      <c r="P427" s="484"/>
      <c r="Q427" s="42">
        <f>FŐLAP!$D$9</f>
        <v>0</v>
      </c>
      <c r="R427" s="42">
        <f>FŐLAP!$F$9</f>
        <v>0</v>
      </c>
      <c r="S427" s="13" t="e">
        <f t="shared" si="6"/>
        <v>#N/A</v>
      </c>
      <c r="T427" s="398" t="s">
        <v>3425</v>
      </c>
      <c r="U427" s="398" t="s">
        <v>3426</v>
      </c>
      <c r="V427" s="398" t="s">
        <v>3427</v>
      </c>
    </row>
    <row r="428" spans="1:22" ht="50.1" hidden="1" customHeight="1" x14ac:dyDescent="0.25">
      <c r="A428" s="60" t="s">
        <v>501</v>
      </c>
      <c r="B428" s="87"/>
      <c r="C428" s="98"/>
      <c r="D428" s="102"/>
      <c r="E428" s="98"/>
      <c r="F428" s="134"/>
      <c r="G428" s="134"/>
      <c r="H428" s="359" t="e">
        <f>VLOOKUP(G428,Munka1!$A$27:$B$90,2,FALSE)</f>
        <v>#N/A</v>
      </c>
      <c r="I428" s="466" t="e">
        <f>VLOOKUP(G428,Munka1!$A$27:$C$90,3,FALSE)</f>
        <v>#N/A</v>
      </c>
      <c r="J428" s="98"/>
      <c r="K428" s="98"/>
      <c r="L428" s="98"/>
      <c r="M428" s="114"/>
      <c r="N428" s="121"/>
      <c r="O428" s="483"/>
      <c r="P428" s="484"/>
      <c r="Q428" s="42">
        <f>FŐLAP!$D$9</f>
        <v>0</v>
      </c>
      <c r="R428" s="42">
        <f>FŐLAP!$F$9</f>
        <v>0</v>
      </c>
      <c r="S428" s="13" t="e">
        <f t="shared" si="6"/>
        <v>#N/A</v>
      </c>
      <c r="T428" s="398" t="s">
        <v>3425</v>
      </c>
      <c r="U428" s="398" t="s">
        <v>3426</v>
      </c>
      <c r="V428" s="398" t="s">
        <v>3427</v>
      </c>
    </row>
    <row r="429" spans="1:22" ht="50.1" hidden="1" customHeight="1" x14ac:dyDescent="0.25">
      <c r="A429" s="60" t="s">
        <v>502</v>
      </c>
      <c r="B429" s="87"/>
      <c r="C429" s="98"/>
      <c r="D429" s="102"/>
      <c r="E429" s="98"/>
      <c r="F429" s="134"/>
      <c r="G429" s="134"/>
      <c r="H429" s="359" t="e">
        <f>VLOOKUP(G429,Munka1!$A$27:$B$90,2,FALSE)</f>
        <v>#N/A</v>
      </c>
      <c r="I429" s="466" t="e">
        <f>VLOOKUP(G429,Munka1!$A$27:$C$90,3,FALSE)</f>
        <v>#N/A</v>
      </c>
      <c r="J429" s="98"/>
      <c r="K429" s="98"/>
      <c r="L429" s="98"/>
      <c r="M429" s="114"/>
      <c r="N429" s="121"/>
      <c r="O429" s="483"/>
      <c r="P429" s="484"/>
      <c r="Q429" s="42">
        <f>FŐLAP!$D$9</f>
        <v>0</v>
      </c>
      <c r="R429" s="42">
        <f>FŐLAP!$F$9</f>
        <v>0</v>
      </c>
      <c r="S429" s="13" t="e">
        <f t="shared" si="6"/>
        <v>#N/A</v>
      </c>
      <c r="T429" s="398" t="s">
        <v>3425</v>
      </c>
      <c r="U429" s="398" t="s">
        <v>3426</v>
      </c>
      <c r="V429" s="398" t="s">
        <v>3427</v>
      </c>
    </row>
    <row r="430" spans="1:22" ht="50.1" hidden="1" customHeight="1" x14ac:dyDescent="0.25">
      <c r="A430" s="60" t="s">
        <v>503</v>
      </c>
      <c r="B430" s="87"/>
      <c r="C430" s="98"/>
      <c r="D430" s="102"/>
      <c r="E430" s="98"/>
      <c r="F430" s="134"/>
      <c r="G430" s="134"/>
      <c r="H430" s="359" t="e">
        <f>VLOOKUP(G430,Munka1!$A$27:$B$90,2,FALSE)</f>
        <v>#N/A</v>
      </c>
      <c r="I430" s="466" t="e">
        <f>VLOOKUP(G430,Munka1!$A$27:$C$90,3,FALSE)</f>
        <v>#N/A</v>
      </c>
      <c r="J430" s="98"/>
      <c r="K430" s="98"/>
      <c r="L430" s="98"/>
      <c r="M430" s="114"/>
      <c r="N430" s="121"/>
      <c r="O430" s="483"/>
      <c r="P430" s="484"/>
      <c r="Q430" s="42">
        <f>FŐLAP!$D$9</f>
        <v>0</v>
      </c>
      <c r="R430" s="42">
        <f>FŐLAP!$F$9</f>
        <v>0</v>
      </c>
      <c r="S430" s="13" t="e">
        <f t="shared" si="6"/>
        <v>#N/A</v>
      </c>
      <c r="T430" s="398" t="s">
        <v>3425</v>
      </c>
      <c r="U430" s="398" t="s">
        <v>3426</v>
      </c>
      <c r="V430" s="398" t="s">
        <v>3427</v>
      </c>
    </row>
    <row r="431" spans="1:22" ht="50.1" hidden="1" customHeight="1" x14ac:dyDescent="0.25">
      <c r="A431" s="60" t="s">
        <v>504</v>
      </c>
      <c r="B431" s="87"/>
      <c r="C431" s="98"/>
      <c r="D431" s="102"/>
      <c r="E431" s="98"/>
      <c r="F431" s="134"/>
      <c r="G431" s="134"/>
      <c r="H431" s="359" t="e">
        <f>VLOOKUP(G431,Munka1!$A$27:$B$90,2,FALSE)</f>
        <v>#N/A</v>
      </c>
      <c r="I431" s="466" t="e">
        <f>VLOOKUP(G431,Munka1!$A$27:$C$90,3,FALSE)</f>
        <v>#N/A</v>
      </c>
      <c r="J431" s="98"/>
      <c r="K431" s="98"/>
      <c r="L431" s="98"/>
      <c r="M431" s="114"/>
      <c r="N431" s="121"/>
      <c r="O431" s="483"/>
      <c r="P431" s="484"/>
      <c r="Q431" s="42">
        <f>FŐLAP!$D$9</f>
        <v>0</v>
      </c>
      <c r="R431" s="42">
        <f>FŐLAP!$F$9</f>
        <v>0</v>
      </c>
      <c r="S431" s="13" t="e">
        <f t="shared" si="6"/>
        <v>#N/A</v>
      </c>
      <c r="T431" s="398" t="s">
        <v>3425</v>
      </c>
      <c r="U431" s="398" t="s">
        <v>3426</v>
      </c>
      <c r="V431" s="398" t="s">
        <v>3427</v>
      </c>
    </row>
    <row r="432" spans="1:22" ht="50.1" hidden="1" customHeight="1" x14ac:dyDescent="0.25">
      <c r="A432" s="60" t="s">
        <v>505</v>
      </c>
      <c r="B432" s="87"/>
      <c r="C432" s="98"/>
      <c r="D432" s="102"/>
      <c r="E432" s="98"/>
      <c r="F432" s="134"/>
      <c r="G432" s="134"/>
      <c r="H432" s="359" t="e">
        <f>VLOOKUP(G432,Munka1!$A$27:$B$90,2,FALSE)</f>
        <v>#N/A</v>
      </c>
      <c r="I432" s="466" t="e">
        <f>VLOOKUP(G432,Munka1!$A$27:$C$90,3,FALSE)</f>
        <v>#N/A</v>
      </c>
      <c r="J432" s="98"/>
      <c r="K432" s="98"/>
      <c r="L432" s="98"/>
      <c r="M432" s="114"/>
      <c r="N432" s="121"/>
      <c r="O432" s="483"/>
      <c r="P432" s="484"/>
      <c r="Q432" s="42">
        <f>FŐLAP!$D$9</f>
        <v>0</v>
      </c>
      <c r="R432" s="42">
        <f>FŐLAP!$F$9</f>
        <v>0</v>
      </c>
      <c r="S432" s="13" t="e">
        <f t="shared" si="6"/>
        <v>#N/A</v>
      </c>
      <c r="T432" s="398" t="s">
        <v>3425</v>
      </c>
      <c r="U432" s="398" t="s">
        <v>3426</v>
      </c>
      <c r="V432" s="398" t="s">
        <v>3427</v>
      </c>
    </row>
    <row r="433" spans="1:22" ht="50.1" hidden="1" customHeight="1" x14ac:dyDescent="0.25">
      <c r="A433" s="60" t="s">
        <v>506</v>
      </c>
      <c r="B433" s="87"/>
      <c r="C433" s="98"/>
      <c r="D433" s="102"/>
      <c r="E433" s="98"/>
      <c r="F433" s="134"/>
      <c r="G433" s="134"/>
      <c r="H433" s="359" t="e">
        <f>VLOOKUP(G433,Munka1!$A$27:$B$90,2,FALSE)</f>
        <v>#N/A</v>
      </c>
      <c r="I433" s="466" t="e">
        <f>VLOOKUP(G433,Munka1!$A$27:$C$90,3,FALSE)</f>
        <v>#N/A</v>
      </c>
      <c r="J433" s="98"/>
      <c r="K433" s="98"/>
      <c r="L433" s="98"/>
      <c r="M433" s="114"/>
      <c r="N433" s="121"/>
      <c r="O433" s="483"/>
      <c r="P433" s="484"/>
      <c r="Q433" s="42">
        <f>FŐLAP!$D$9</f>
        <v>0</v>
      </c>
      <c r="R433" s="42">
        <f>FŐLAP!$F$9</f>
        <v>0</v>
      </c>
      <c r="S433" s="13" t="e">
        <f t="shared" si="6"/>
        <v>#N/A</v>
      </c>
      <c r="T433" s="398" t="s">
        <v>3425</v>
      </c>
      <c r="U433" s="398" t="s">
        <v>3426</v>
      </c>
      <c r="V433" s="398" t="s">
        <v>3427</v>
      </c>
    </row>
    <row r="434" spans="1:22" ht="50.1" hidden="1" customHeight="1" x14ac:dyDescent="0.25">
      <c r="A434" s="60" t="s">
        <v>507</v>
      </c>
      <c r="B434" s="87"/>
      <c r="C434" s="98"/>
      <c r="D434" s="102"/>
      <c r="E434" s="98"/>
      <c r="F434" s="134"/>
      <c r="G434" s="134"/>
      <c r="H434" s="359" t="e">
        <f>VLOOKUP(G434,Munka1!$A$27:$B$90,2,FALSE)</f>
        <v>#N/A</v>
      </c>
      <c r="I434" s="466" t="e">
        <f>VLOOKUP(G434,Munka1!$A$27:$C$90,3,FALSE)</f>
        <v>#N/A</v>
      </c>
      <c r="J434" s="98"/>
      <c r="K434" s="98"/>
      <c r="L434" s="98"/>
      <c r="M434" s="114"/>
      <c r="N434" s="121"/>
      <c r="O434" s="483"/>
      <c r="P434" s="484"/>
      <c r="Q434" s="42">
        <f>FŐLAP!$D$9</f>
        <v>0</v>
      </c>
      <c r="R434" s="42">
        <f>FŐLAP!$F$9</f>
        <v>0</v>
      </c>
      <c r="S434" s="13" t="e">
        <f t="shared" si="6"/>
        <v>#N/A</v>
      </c>
      <c r="T434" s="398" t="s">
        <v>3425</v>
      </c>
      <c r="U434" s="398" t="s">
        <v>3426</v>
      </c>
      <c r="V434" s="398" t="s">
        <v>3427</v>
      </c>
    </row>
    <row r="435" spans="1:22" ht="50.1" hidden="1" customHeight="1" x14ac:dyDescent="0.25">
      <c r="A435" s="60" t="s">
        <v>508</v>
      </c>
      <c r="B435" s="87"/>
      <c r="C435" s="98"/>
      <c r="D435" s="102"/>
      <c r="E435" s="98"/>
      <c r="F435" s="134"/>
      <c r="G435" s="134"/>
      <c r="H435" s="359" t="e">
        <f>VLOOKUP(G435,Munka1!$A$27:$B$90,2,FALSE)</f>
        <v>#N/A</v>
      </c>
      <c r="I435" s="466" t="e">
        <f>VLOOKUP(G435,Munka1!$A$27:$C$90,3,FALSE)</f>
        <v>#N/A</v>
      </c>
      <c r="J435" s="98"/>
      <c r="K435" s="98"/>
      <c r="L435" s="98"/>
      <c r="M435" s="114"/>
      <c r="N435" s="121"/>
      <c r="O435" s="483"/>
      <c r="P435" s="484"/>
      <c r="Q435" s="42">
        <f>FŐLAP!$D$9</f>
        <v>0</v>
      </c>
      <c r="R435" s="42">
        <f>FŐLAP!$F$9</f>
        <v>0</v>
      </c>
      <c r="S435" s="13" t="e">
        <f t="shared" si="6"/>
        <v>#N/A</v>
      </c>
      <c r="T435" s="398" t="s">
        <v>3425</v>
      </c>
      <c r="U435" s="398" t="s">
        <v>3426</v>
      </c>
      <c r="V435" s="398" t="s">
        <v>3427</v>
      </c>
    </row>
    <row r="436" spans="1:22" ht="50.1" hidden="1" customHeight="1" x14ac:dyDescent="0.25">
      <c r="A436" s="60" t="s">
        <v>509</v>
      </c>
      <c r="B436" s="87"/>
      <c r="C436" s="98"/>
      <c r="D436" s="102"/>
      <c r="E436" s="98"/>
      <c r="F436" s="134"/>
      <c r="G436" s="134"/>
      <c r="H436" s="359" t="e">
        <f>VLOOKUP(G436,Munka1!$A$27:$B$90,2,FALSE)</f>
        <v>#N/A</v>
      </c>
      <c r="I436" s="466" t="e">
        <f>VLOOKUP(G436,Munka1!$A$27:$C$90,3,FALSE)</f>
        <v>#N/A</v>
      </c>
      <c r="J436" s="98"/>
      <c r="K436" s="98"/>
      <c r="L436" s="98"/>
      <c r="M436" s="114"/>
      <c r="N436" s="121"/>
      <c r="O436" s="483"/>
      <c r="P436" s="484"/>
      <c r="Q436" s="42">
        <f>FŐLAP!$D$9</f>
        <v>0</v>
      </c>
      <c r="R436" s="42">
        <f>FŐLAP!$F$9</f>
        <v>0</v>
      </c>
      <c r="S436" s="13" t="e">
        <f t="shared" si="6"/>
        <v>#N/A</v>
      </c>
      <c r="T436" s="398" t="s">
        <v>3425</v>
      </c>
      <c r="U436" s="398" t="s">
        <v>3426</v>
      </c>
      <c r="V436" s="398" t="s">
        <v>3427</v>
      </c>
    </row>
    <row r="437" spans="1:22" ht="50.1" hidden="1" customHeight="1" x14ac:dyDescent="0.25">
      <c r="A437" s="60" t="s">
        <v>510</v>
      </c>
      <c r="B437" s="87"/>
      <c r="C437" s="98"/>
      <c r="D437" s="102"/>
      <c r="E437" s="98"/>
      <c r="F437" s="134"/>
      <c r="G437" s="134"/>
      <c r="H437" s="359" t="e">
        <f>VLOOKUP(G437,Munka1!$A$27:$B$90,2,FALSE)</f>
        <v>#N/A</v>
      </c>
      <c r="I437" s="466" t="e">
        <f>VLOOKUP(G437,Munka1!$A$27:$C$90,3,FALSE)</f>
        <v>#N/A</v>
      </c>
      <c r="J437" s="98"/>
      <c r="K437" s="98"/>
      <c r="L437" s="98"/>
      <c r="M437" s="114"/>
      <c r="N437" s="121"/>
      <c r="O437" s="483"/>
      <c r="P437" s="484"/>
      <c r="Q437" s="42">
        <f>FŐLAP!$D$9</f>
        <v>0</v>
      </c>
      <c r="R437" s="42">
        <f>FŐLAP!$F$9</f>
        <v>0</v>
      </c>
      <c r="S437" s="13" t="e">
        <f t="shared" si="6"/>
        <v>#N/A</v>
      </c>
      <c r="T437" s="398" t="s">
        <v>3425</v>
      </c>
      <c r="U437" s="398" t="s">
        <v>3426</v>
      </c>
      <c r="V437" s="398" t="s">
        <v>3427</v>
      </c>
    </row>
    <row r="438" spans="1:22" ht="50.1" hidden="1" customHeight="1" x14ac:dyDescent="0.25">
      <c r="A438" s="60" t="s">
        <v>511</v>
      </c>
      <c r="B438" s="87"/>
      <c r="C438" s="98"/>
      <c r="D438" s="102"/>
      <c r="E438" s="98"/>
      <c r="F438" s="134"/>
      <c r="G438" s="134"/>
      <c r="H438" s="359" t="e">
        <f>VLOOKUP(G438,Munka1!$A$27:$B$90,2,FALSE)</f>
        <v>#N/A</v>
      </c>
      <c r="I438" s="466" t="e">
        <f>VLOOKUP(G438,Munka1!$A$27:$C$90,3,FALSE)</f>
        <v>#N/A</v>
      </c>
      <c r="J438" s="98"/>
      <c r="K438" s="98"/>
      <c r="L438" s="98"/>
      <c r="M438" s="114"/>
      <c r="N438" s="121"/>
      <c r="O438" s="483"/>
      <c r="P438" s="484"/>
      <c r="Q438" s="42">
        <f>FŐLAP!$D$9</f>
        <v>0</v>
      </c>
      <c r="R438" s="42">
        <f>FŐLAP!$F$9</f>
        <v>0</v>
      </c>
      <c r="S438" s="13" t="e">
        <f t="shared" si="6"/>
        <v>#N/A</v>
      </c>
      <c r="T438" s="398" t="s">
        <v>3425</v>
      </c>
      <c r="U438" s="398" t="s">
        <v>3426</v>
      </c>
      <c r="V438" s="398" t="s">
        <v>3427</v>
      </c>
    </row>
    <row r="439" spans="1:22" ht="50.1" hidden="1" customHeight="1" x14ac:dyDescent="0.25">
      <c r="A439" s="60" t="s">
        <v>512</v>
      </c>
      <c r="B439" s="87"/>
      <c r="C439" s="98"/>
      <c r="D439" s="102"/>
      <c r="E439" s="98"/>
      <c r="F439" s="134"/>
      <c r="G439" s="134"/>
      <c r="H439" s="359" t="e">
        <f>VLOOKUP(G439,Munka1!$A$27:$B$90,2,FALSE)</f>
        <v>#N/A</v>
      </c>
      <c r="I439" s="466" t="e">
        <f>VLOOKUP(G439,Munka1!$A$27:$C$90,3,FALSE)</f>
        <v>#N/A</v>
      </c>
      <c r="J439" s="98"/>
      <c r="K439" s="98"/>
      <c r="L439" s="98"/>
      <c r="M439" s="114"/>
      <c r="N439" s="121"/>
      <c r="O439" s="483"/>
      <c r="P439" s="484"/>
      <c r="Q439" s="42">
        <f>FŐLAP!$D$9</f>
        <v>0</v>
      </c>
      <c r="R439" s="42">
        <f>FŐLAP!$F$9</f>
        <v>0</v>
      </c>
      <c r="S439" s="13" t="e">
        <f t="shared" si="6"/>
        <v>#N/A</v>
      </c>
      <c r="T439" s="398" t="s">
        <v>3425</v>
      </c>
      <c r="U439" s="398" t="s">
        <v>3426</v>
      </c>
      <c r="V439" s="398" t="s">
        <v>3427</v>
      </c>
    </row>
    <row r="440" spans="1:22" ht="50.1" hidden="1" customHeight="1" x14ac:dyDescent="0.25">
      <c r="A440" s="60" t="s">
        <v>513</v>
      </c>
      <c r="B440" s="87"/>
      <c r="C440" s="98"/>
      <c r="D440" s="102"/>
      <c r="E440" s="98"/>
      <c r="F440" s="134"/>
      <c r="G440" s="134"/>
      <c r="H440" s="359" t="e">
        <f>VLOOKUP(G440,Munka1!$A$27:$B$90,2,FALSE)</f>
        <v>#N/A</v>
      </c>
      <c r="I440" s="466" t="e">
        <f>VLOOKUP(G440,Munka1!$A$27:$C$90,3,FALSE)</f>
        <v>#N/A</v>
      </c>
      <c r="J440" s="98"/>
      <c r="K440" s="98"/>
      <c r="L440" s="98"/>
      <c r="M440" s="114"/>
      <c r="N440" s="121"/>
      <c r="O440" s="483"/>
      <c r="P440" s="484"/>
      <c r="Q440" s="42">
        <f>FŐLAP!$D$9</f>
        <v>0</v>
      </c>
      <c r="R440" s="42">
        <f>FŐLAP!$F$9</f>
        <v>0</v>
      </c>
      <c r="S440" s="13" t="e">
        <f t="shared" si="6"/>
        <v>#N/A</v>
      </c>
      <c r="T440" s="398" t="s">
        <v>3425</v>
      </c>
      <c r="U440" s="398" t="s">
        <v>3426</v>
      </c>
      <c r="V440" s="398" t="s">
        <v>3427</v>
      </c>
    </row>
    <row r="441" spans="1:22" ht="50.1" hidden="1" customHeight="1" x14ac:dyDescent="0.25">
      <c r="A441" s="60" t="s">
        <v>514</v>
      </c>
      <c r="B441" s="87"/>
      <c r="C441" s="98"/>
      <c r="D441" s="102"/>
      <c r="E441" s="98"/>
      <c r="F441" s="134"/>
      <c r="G441" s="134"/>
      <c r="H441" s="359" t="e">
        <f>VLOOKUP(G441,Munka1!$A$27:$B$90,2,FALSE)</f>
        <v>#N/A</v>
      </c>
      <c r="I441" s="466" t="e">
        <f>VLOOKUP(G441,Munka1!$A$27:$C$90,3,FALSE)</f>
        <v>#N/A</v>
      </c>
      <c r="J441" s="98"/>
      <c r="K441" s="98"/>
      <c r="L441" s="98"/>
      <c r="M441" s="114"/>
      <c r="N441" s="121"/>
      <c r="O441" s="483"/>
      <c r="P441" s="484"/>
      <c r="Q441" s="42">
        <f>FŐLAP!$D$9</f>
        <v>0</v>
      </c>
      <c r="R441" s="42">
        <f>FŐLAP!$F$9</f>
        <v>0</v>
      </c>
      <c r="S441" s="13" t="e">
        <f t="shared" si="6"/>
        <v>#N/A</v>
      </c>
      <c r="T441" s="398" t="s">
        <v>3425</v>
      </c>
      <c r="U441" s="398" t="s">
        <v>3426</v>
      </c>
      <c r="V441" s="398" t="s">
        <v>3427</v>
      </c>
    </row>
    <row r="442" spans="1:22" ht="50.1" hidden="1" customHeight="1" x14ac:dyDescent="0.25">
      <c r="A442" s="60" t="s">
        <v>515</v>
      </c>
      <c r="B442" s="87"/>
      <c r="C442" s="98"/>
      <c r="D442" s="102"/>
      <c r="E442" s="98"/>
      <c r="F442" s="134"/>
      <c r="G442" s="134"/>
      <c r="H442" s="359" t="e">
        <f>VLOOKUP(G442,Munka1!$A$27:$B$90,2,FALSE)</f>
        <v>#N/A</v>
      </c>
      <c r="I442" s="466" t="e">
        <f>VLOOKUP(G442,Munka1!$A$27:$C$90,3,FALSE)</f>
        <v>#N/A</v>
      </c>
      <c r="J442" s="98"/>
      <c r="K442" s="98"/>
      <c r="L442" s="98"/>
      <c r="M442" s="114"/>
      <c r="N442" s="121"/>
      <c r="O442" s="483"/>
      <c r="P442" s="484"/>
      <c r="Q442" s="42">
        <f>FŐLAP!$D$9</f>
        <v>0</v>
      </c>
      <c r="R442" s="42">
        <f>FŐLAP!$F$9</f>
        <v>0</v>
      </c>
      <c r="S442" s="13" t="e">
        <f t="shared" si="6"/>
        <v>#N/A</v>
      </c>
      <c r="T442" s="398" t="s">
        <v>3425</v>
      </c>
      <c r="U442" s="398" t="s">
        <v>3426</v>
      </c>
      <c r="V442" s="398" t="s">
        <v>3427</v>
      </c>
    </row>
    <row r="443" spans="1:22" ht="50.1" hidden="1" customHeight="1" x14ac:dyDescent="0.25">
      <c r="A443" s="60" t="s">
        <v>516</v>
      </c>
      <c r="B443" s="87"/>
      <c r="C443" s="98"/>
      <c r="D443" s="102"/>
      <c r="E443" s="98"/>
      <c r="F443" s="134"/>
      <c r="G443" s="134"/>
      <c r="H443" s="359" t="e">
        <f>VLOOKUP(G443,Munka1!$A$27:$B$90,2,FALSE)</f>
        <v>#N/A</v>
      </c>
      <c r="I443" s="466" t="e">
        <f>VLOOKUP(G443,Munka1!$A$27:$C$90,3,FALSE)</f>
        <v>#N/A</v>
      </c>
      <c r="J443" s="98"/>
      <c r="K443" s="98"/>
      <c r="L443" s="98"/>
      <c r="M443" s="114"/>
      <c r="N443" s="121"/>
      <c r="O443" s="483"/>
      <c r="P443" s="484"/>
      <c r="Q443" s="42">
        <f>FŐLAP!$D$9</f>
        <v>0</v>
      </c>
      <c r="R443" s="42">
        <f>FŐLAP!$F$9</f>
        <v>0</v>
      </c>
      <c r="S443" s="13" t="e">
        <f t="shared" si="6"/>
        <v>#N/A</v>
      </c>
      <c r="T443" s="398" t="s">
        <v>3425</v>
      </c>
      <c r="U443" s="398" t="s">
        <v>3426</v>
      </c>
      <c r="V443" s="398" t="s">
        <v>3427</v>
      </c>
    </row>
    <row r="444" spans="1:22" ht="50.1" hidden="1" customHeight="1" x14ac:dyDescent="0.25">
      <c r="A444" s="60" t="s">
        <v>517</v>
      </c>
      <c r="B444" s="87"/>
      <c r="C444" s="98"/>
      <c r="D444" s="102"/>
      <c r="E444" s="98"/>
      <c r="F444" s="134"/>
      <c r="G444" s="134"/>
      <c r="H444" s="359" t="e">
        <f>VLOOKUP(G444,Munka1!$A$27:$B$90,2,FALSE)</f>
        <v>#N/A</v>
      </c>
      <c r="I444" s="466" t="e">
        <f>VLOOKUP(G444,Munka1!$A$27:$C$90,3,FALSE)</f>
        <v>#N/A</v>
      </c>
      <c r="J444" s="98"/>
      <c r="K444" s="98"/>
      <c r="L444" s="98"/>
      <c r="M444" s="114"/>
      <c r="N444" s="121"/>
      <c r="O444" s="483"/>
      <c r="P444" s="484"/>
      <c r="Q444" s="42">
        <f>FŐLAP!$D$9</f>
        <v>0</v>
      </c>
      <c r="R444" s="42">
        <f>FŐLAP!$F$9</f>
        <v>0</v>
      </c>
      <c r="S444" s="13" t="e">
        <f t="shared" si="6"/>
        <v>#N/A</v>
      </c>
      <c r="T444" s="398" t="s">
        <v>3425</v>
      </c>
      <c r="U444" s="398" t="s">
        <v>3426</v>
      </c>
      <c r="V444" s="398" t="s">
        <v>3427</v>
      </c>
    </row>
    <row r="445" spans="1:22" ht="50.1" hidden="1" customHeight="1" x14ac:dyDescent="0.25">
      <c r="A445" s="60" t="s">
        <v>518</v>
      </c>
      <c r="B445" s="87"/>
      <c r="C445" s="98"/>
      <c r="D445" s="102"/>
      <c r="E445" s="98"/>
      <c r="F445" s="134"/>
      <c r="G445" s="134"/>
      <c r="H445" s="359" t="e">
        <f>VLOOKUP(G445,Munka1!$A$27:$B$90,2,FALSE)</f>
        <v>#N/A</v>
      </c>
      <c r="I445" s="466" t="e">
        <f>VLOOKUP(G445,Munka1!$A$27:$C$90,3,FALSE)</f>
        <v>#N/A</v>
      </c>
      <c r="J445" s="98"/>
      <c r="K445" s="98"/>
      <c r="L445" s="98"/>
      <c r="M445" s="114"/>
      <c r="N445" s="121"/>
      <c r="O445" s="483"/>
      <c r="P445" s="484"/>
      <c r="Q445" s="42">
        <f>FŐLAP!$D$9</f>
        <v>0</v>
      </c>
      <c r="R445" s="42">
        <f>FŐLAP!$F$9</f>
        <v>0</v>
      </c>
      <c r="S445" s="13" t="e">
        <f t="shared" si="6"/>
        <v>#N/A</v>
      </c>
      <c r="T445" s="398" t="s">
        <v>3425</v>
      </c>
      <c r="U445" s="398" t="s">
        <v>3426</v>
      </c>
      <c r="V445" s="398" t="s">
        <v>3427</v>
      </c>
    </row>
    <row r="446" spans="1:22" ht="50.1" hidden="1" customHeight="1" x14ac:dyDescent="0.25">
      <c r="A446" s="60" t="s">
        <v>519</v>
      </c>
      <c r="B446" s="87"/>
      <c r="C446" s="98"/>
      <c r="D446" s="102"/>
      <c r="E446" s="98"/>
      <c r="F446" s="134"/>
      <c r="G446" s="134"/>
      <c r="H446" s="359" t="e">
        <f>VLOOKUP(G446,Munka1!$A$27:$B$90,2,FALSE)</f>
        <v>#N/A</v>
      </c>
      <c r="I446" s="466" t="e">
        <f>VLOOKUP(G446,Munka1!$A$27:$C$90,3,FALSE)</f>
        <v>#N/A</v>
      </c>
      <c r="J446" s="98"/>
      <c r="K446" s="98"/>
      <c r="L446" s="98"/>
      <c r="M446" s="114"/>
      <c r="N446" s="121"/>
      <c r="O446" s="483"/>
      <c r="P446" s="484"/>
      <c r="Q446" s="42">
        <f>FŐLAP!$D$9</f>
        <v>0</v>
      </c>
      <c r="R446" s="42">
        <f>FŐLAP!$F$9</f>
        <v>0</v>
      </c>
      <c r="S446" s="13" t="e">
        <f t="shared" si="6"/>
        <v>#N/A</v>
      </c>
      <c r="T446" s="398" t="s">
        <v>3425</v>
      </c>
      <c r="U446" s="398" t="s">
        <v>3426</v>
      </c>
      <c r="V446" s="398" t="s">
        <v>3427</v>
      </c>
    </row>
    <row r="447" spans="1:22" ht="50.1" hidden="1" customHeight="1" x14ac:dyDescent="0.25">
      <c r="A447" s="60" t="s">
        <v>520</v>
      </c>
      <c r="B447" s="87"/>
      <c r="C447" s="98"/>
      <c r="D447" s="102"/>
      <c r="E447" s="98"/>
      <c r="F447" s="134"/>
      <c r="G447" s="134"/>
      <c r="H447" s="359" t="e">
        <f>VLOOKUP(G447,Munka1!$A$27:$B$90,2,FALSE)</f>
        <v>#N/A</v>
      </c>
      <c r="I447" s="466" t="e">
        <f>VLOOKUP(G447,Munka1!$A$27:$C$90,3,FALSE)</f>
        <v>#N/A</v>
      </c>
      <c r="J447" s="98"/>
      <c r="K447" s="98"/>
      <c r="L447" s="98"/>
      <c r="M447" s="114"/>
      <c r="N447" s="121"/>
      <c r="O447" s="483"/>
      <c r="P447" s="484"/>
      <c r="Q447" s="42">
        <f>FŐLAP!$D$9</f>
        <v>0</v>
      </c>
      <c r="R447" s="42">
        <f>FŐLAP!$F$9</f>
        <v>0</v>
      </c>
      <c r="S447" s="13" t="e">
        <f t="shared" si="6"/>
        <v>#N/A</v>
      </c>
      <c r="T447" s="398" t="s">
        <v>3425</v>
      </c>
      <c r="U447" s="398" t="s">
        <v>3426</v>
      </c>
      <c r="V447" s="398" t="s">
        <v>3427</v>
      </c>
    </row>
    <row r="448" spans="1:22" ht="50.1" hidden="1" customHeight="1" x14ac:dyDescent="0.25">
      <c r="A448" s="60" t="s">
        <v>521</v>
      </c>
      <c r="B448" s="87"/>
      <c r="C448" s="98"/>
      <c r="D448" s="102"/>
      <c r="E448" s="98"/>
      <c r="F448" s="134"/>
      <c r="G448" s="134"/>
      <c r="H448" s="359" t="e">
        <f>VLOOKUP(G448,Munka1!$A$27:$B$90,2,FALSE)</f>
        <v>#N/A</v>
      </c>
      <c r="I448" s="466" t="e">
        <f>VLOOKUP(G448,Munka1!$A$27:$C$90,3,FALSE)</f>
        <v>#N/A</v>
      </c>
      <c r="J448" s="98"/>
      <c r="K448" s="98"/>
      <c r="L448" s="98"/>
      <c r="M448" s="114"/>
      <c r="N448" s="121"/>
      <c r="O448" s="483"/>
      <c r="P448" s="484"/>
      <c r="Q448" s="42">
        <f>FŐLAP!$D$9</f>
        <v>0</v>
      </c>
      <c r="R448" s="42">
        <f>FŐLAP!$F$9</f>
        <v>0</v>
      </c>
      <c r="S448" s="13" t="e">
        <f t="shared" si="6"/>
        <v>#N/A</v>
      </c>
      <c r="T448" s="398" t="s">
        <v>3425</v>
      </c>
      <c r="U448" s="398" t="s">
        <v>3426</v>
      </c>
      <c r="V448" s="398" t="s">
        <v>3427</v>
      </c>
    </row>
    <row r="449" spans="1:22" ht="50.1" hidden="1" customHeight="1" x14ac:dyDescent="0.25">
      <c r="A449" s="60" t="s">
        <v>522</v>
      </c>
      <c r="B449" s="87"/>
      <c r="C449" s="98"/>
      <c r="D449" s="102"/>
      <c r="E449" s="98"/>
      <c r="F449" s="134"/>
      <c r="G449" s="134"/>
      <c r="H449" s="359" t="e">
        <f>VLOOKUP(G449,Munka1!$A$27:$B$90,2,FALSE)</f>
        <v>#N/A</v>
      </c>
      <c r="I449" s="466" t="e">
        <f>VLOOKUP(G449,Munka1!$A$27:$C$90,3,FALSE)</f>
        <v>#N/A</v>
      </c>
      <c r="J449" s="98"/>
      <c r="K449" s="98"/>
      <c r="L449" s="98"/>
      <c r="M449" s="114"/>
      <c r="N449" s="121"/>
      <c r="O449" s="483"/>
      <c r="P449" s="484"/>
      <c r="Q449" s="42">
        <f>FŐLAP!$D$9</f>
        <v>0</v>
      </c>
      <c r="R449" s="42">
        <f>FŐLAP!$F$9</f>
        <v>0</v>
      </c>
      <c r="S449" s="13" t="e">
        <f t="shared" si="6"/>
        <v>#N/A</v>
      </c>
      <c r="T449" s="398" t="s">
        <v>3425</v>
      </c>
      <c r="U449" s="398" t="s">
        <v>3426</v>
      </c>
      <c r="V449" s="398" t="s">
        <v>3427</v>
      </c>
    </row>
    <row r="450" spans="1:22" ht="50.1" hidden="1" customHeight="1" x14ac:dyDescent="0.25">
      <c r="A450" s="60" t="s">
        <v>523</v>
      </c>
      <c r="B450" s="87"/>
      <c r="C450" s="98"/>
      <c r="D450" s="102"/>
      <c r="E450" s="98"/>
      <c r="F450" s="134"/>
      <c r="G450" s="134"/>
      <c r="H450" s="359" t="e">
        <f>VLOOKUP(G450,Munka1!$A$27:$B$90,2,FALSE)</f>
        <v>#N/A</v>
      </c>
      <c r="I450" s="466" t="e">
        <f>VLOOKUP(G450,Munka1!$A$27:$C$90,3,FALSE)</f>
        <v>#N/A</v>
      </c>
      <c r="J450" s="98"/>
      <c r="K450" s="98"/>
      <c r="L450" s="98"/>
      <c r="M450" s="114"/>
      <c r="N450" s="121"/>
      <c r="O450" s="483"/>
      <c r="P450" s="484"/>
      <c r="Q450" s="42">
        <f>FŐLAP!$D$9</f>
        <v>0</v>
      </c>
      <c r="R450" s="42">
        <f>FŐLAP!$F$9</f>
        <v>0</v>
      </c>
      <c r="S450" s="13" t="e">
        <f t="shared" si="6"/>
        <v>#N/A</v>
      </c>
      <c r="T450" s="398" t="s">
        <v>3425</v>
      </c>
      <c r="U450" s="398" t="s">
        <v>3426</v>
      </c>
      <c r="V450" s="398" t="s">
        <v>3427</v>
      </c>
    </row>
    <row r="451" spans="1:22" ht="50.1" hidden="1" customHeight="1" x14ac:dyDescent="0.25">
      <c r="A451" s="60" t="s">
        <v>524</v>
      </c>
      <c r="B451" s="87"/>
      <c r="C451" s="98"/>
      <c r="D451" s="102"/>
      <c r="E451" s="98"/>
      <c r="F451" s="134"/>
      <c r="G451" s="134"/>
      <c r="H451" s="359" t="e">
        <f>VLOOKUP(G451,Munka1!$A$27:$B$90,2,FALSE)</f>
        <v>#N/A</v>
      </c>
      <c r="I451" s="466" t="e">
        <f>VLOOKUP(G451,Munka1!$A$27:$C$90,3,FALSE)</f>
        <v>#N/A</v>
      </c>
      <c r="J451" s="98"/>
      <c r="K451" s="98"/>
      <c r="L451" s="98"/>
      <c r="M451" s="114"/>
      <c r="N451" s="121"/>
      <c r="O451" s="483"/>
      <c r="P451" s="484"/>
      <c r="Q451" s="42">
        <f>FŐLAP!$D$9</f>
        <v>0</v>
      </c>
      <c r="R451" s="42">
        <f>FŐLAP!$F$9</f>
        <v>0</v>
      </c>
      <c r="S451" s="13" t="e">
        <f t="shared" si="6"/>
        <v>#N/A</v>
      </c>
      <c r="T451" s="398" t="s">
        <v>3425</v>
      </c>
      <c r="U451" s="398" t="s">
        <v>3426</v>
      </c>
      <c r="V451" s="398" t="s">
        <v>3427</v>
      </c>
    </row>
    <row r="452" spans="1:22" ht="50.1" hidden="1" customHeight="1" x14ac:dyDescent="0.25">
      <c r="A452" s="60" t="s">
        <v>525</v>
      </c>
      <c r="B452" s="87"/>
      <c r="C452" s="98"/>
      <c r="D452" s="102"/>
      <c r="E452" s="98"/>
      <c r="F452" s="134"/>
      <c r="G452" s="134"/>
      <c r="H452" s="359" t="e">
        <f>VLOOKUP(G452,Munka1!$A$27:$B$90,2,FALSE)</f>
        <v>#N/A</v>
      </c>
      <c r="I452" s="466" t="e">
        <f>VLOOKUP(G452,Munka1!$A$27:$C$90,3,FALSE)</f>
        <v>#N/A</v>
      </c>
      <c r="J452" s="98"/>
      <c r="K452" s="98"/>
      <c r="L452" s="98"/>
      <c r="M452" s="114"/>
      <c r="N452" s="121"/>
      <c r="O452" s="483"/>
      <c r="P452" s="484"/>
      <c r="Q452" s="42">
        <f>FŐLAP!$D$9</f>
        <v>0</v>
      </c>
      <c r="R452" s="42">
        <f>FŐLAP!$F$9</f>
        <v>0</v>
      </c>
      <c r="S452" s="13" t="e">
        <f t="shared" si="6"/>
        <v>#N/A</v>
      </c>
      <c r="T452" s="398" t="s">
        <v>3425</v>
      </c>
      <c r="U452" s="398" t="s">
        <v>3426</v>
      </c>
      <c r="V452" s="398" t="s">
        <v>3427</v>
      </c>
    </row>
    <row r="453" spans="1:22" ht="50.1" hidden="1" customHeight="1" x14ac:dyDescent="0.25">
      <c r="A453" s="60" t="s">
        <v>526</v>
      </c>
      <c r="B453" s="87"/>
      <c r="C453" s="98"/>
      <c r="D453" s="102"/>
      <c r="E453" s="98"/>
      <c r="F453" s="134"/>
      <c r="G453" s="134"/>
      <c r="H453" s="359" t="e">
        <f>VLOOKUP(G453,Munka1!$A$27:$B$90,2,FALSE)</f>
        <v>#N/A</v>
      </c>
      <c r="I453" s="466" t="e">
        <f>VLOOKUP(G453,Munka1!$A$27:$C$90,3,FALSE)</f>
        <v>#N/A</v>
      </c>
      <c r="J453" s="98"/>
      <c r="K453" s="98"/>
      <c r="L453" s="98"/>
      <c r="M453" s="114"/>
      <c r="N453" s="121"/>
      <c r="O453" s="483"/>
      <c r="P453" s="484"/>
      <c r="Q453" s="42">
        <f>FŐLAP!$D$9</f>
        <v>0</v>
      </c>
      <c r="R453" s="42">
        <f>FŐLAP!$F$9</f>
        <v>0</v>
      </c>
      <c r="S453" s="13" t="e">
        <f t="shared" si="6"/>
        <v>#N/A</v>
      </c>
      <c r="T453" s="398" t="s">
        <v>3425</v>
      </c>
      <c r="U453" s="398" t="s">
        <v>3426</v>
      </c>
      <c r="V453" s="398" t="s">
        <v>3427</v>
      </c>
    </row>
    <row r="454" spans="1:22" ht="50.1" hidden="1" customHeight="1" x14ac:dyDescent="0.25">
      <c r="A454" s="60" t="s">
        <v>527</v>
      </c>
      <c r="B454" s="87"/>
      <c r="C454" s="98"/>
      <c r="D454" s="102"/>
      <c r="E454" s="98"/>
      <c r="F454" s="134"/>
      <c r="G454" s="134"/>
      <c r="H454" s="359" t="e">
        <f>VLOOKUP(G454,Munka1!$A$27:$B$90,2,FALSE)</f>
        <v>#N/A</v>
      </c>
      <c r="I454" s="466" t="e">
        <f>VLOOKUP(G454,Munka1!$A$27:$C$90,3,FALSE)</f>
        <v>#N/A</v>
      </c>
      <c r="J454" s="98"/>
      <c r="K454" s="98"/>
      <c r="L454" s="98"/>
      <c r="M454" s="114"/>
      <c r="N454" s="121"/>
      <c r="O454" s="483"/>
      <c r="P454" s="484"/>
      <c r="Q454" s="42">
        <f>FŐLAP!$D$9</f>
        <v>0</v>
      </c>
      <c r="R454" s="42">
        <f>FŐLAP!$F$9</f>
        <v>0</v>
      </c>
      <c r="S454" s="13" t="e">
        <f t="shared" si="6"/>
        <v>#N/A</v>
      </c>
      <c r="T454" s="398" t="s">
        <v>3425</v>
      </c>
      <c r="U454" s="398" t="s">
        <v>3426</v>
      </c>
      <c r="V454" s="398" t="s">
        <v>3427</v>
      </c>
    </row>
    <row r="455" spans="1:22" ht="50.1" hidden="1" customHeight="1" x14ac:dyDescent="0.25">
      <c r="A455" s="60" t="s">
        <v>528</v>
      </c>
      <c r="B455" s="87"/>
      <c r="C455" s="98"/>
      <c r="D455" s="102"/>
      <c r="E455" s="98"/>
      <c r="F455" s="134"/>
      <c r="G455" s="134"/>
      <c r="H455" s="359" t="e">
        <f>VLOOKUP(G455,Munka1!$A$27:$B$90,2,FALSE)</f>
        <v>#N/A</v>
      </c>
      <c r="I455" s="466" t="e">
        <f>VLOOKUP(G455,Munka1!$A$27:$C$90,3,FALSE)</f>
        <v>#N/A</v>
      </c>
      <c r="J455" s="98"/>
      <c r="K455" s="98"/>
      <c r="L455" s="98"/>
      <c r="M455" s="114"/>
      <c r="N455" s="121"/>
      <c r="O455" s="483"/>
      <c r="P455" s="484"/>
      <c r="Q455" s="42">
        <f>FŐLAP!$D$9</f>
        <v>0</v>
      </c>
      <c r="R455" s="42">
        <f>FŐLAP!$F$9</f>
        <v>0</v>
      </c>
      <c r="S455" s="13" t="e">
        <f t="shared" si="6"/>
        <v>#N/A</v>
      </c>
      <c r="T455" s="398" t="s">
        <v>3425</v>
      </c>
      <c r="U455" s="398" t="s">
        <v>3426</v>
      </c>
      <c r="V455" s="398" t="s">
        <v>3427</v>
      </c>
    </row>
    <row r="456" spans="1:22" ht="50.1" hidden="1" customHeight="1" x14ac:dyDescent="0.25">
      <c r="A456" s="60" t="s">
        <v>529</v>
      </c>
      <c r="B456" s="87"/>
      <c r="C456" s="98"/>
      <c r="D456" s="102"/>
      <c r="E456" s="98"/>
      <c r="F456" s="134"/>
      <c r="G456" s="134"/>
      <c r="H456" s="359" t="e">
        <f>VLOOKUP(G456,Munka1!$A$27:$B$90,2,FALSE)</f>
        <v>#N/A</v>
      </c>
      <c r="I456" s="466" t="e">
        <f>VLOOKUP(G456,Munka1!$A$27:$C$90,3,FALSE)</f>
        <v>#N/A</v>
      </c>
      <c r="J456" s="98"/>
      <c r="K456" s="98"/>
      <c r="L456" s="98"/>
      <c r="M456" s="114"/>
      <c r="N456" s="121"/>
      <c r="O456" s="483"/>
      <c r="P456" s="484"/>
      <c r="Q456" s="42">
        <f>FŐLAP!$D$9</f>
        <v>0</v>
      </c>
      <c r="R456" s="42">
        <f>FŐLAP!$F$9</f>
        <v>0</v>
      </c>
      <c r="S456" s="13" t="e">
        <f t="shared" si="6"/>
        <v>#N/A</v>
      </c>
      <c r="T456" s="398" t="s">
        <v>3425</v>
      </c>
      <c r="U456" s="398" t="s">
        <v>3426</v>
      </c>
      <c r="V456" s="398" t="s">
        <v>3427</v>
      </c>
    </row>
    <row r="457" spans="1:22" ht="50.1" hidden="1" customHeight="1" x14ac:dyDescent="0.25">
      <c r="A457" s="60" t="s">
        <v>530</v>
      </c>
      <c r="B457" s="87"/>
      <c r="C457" s="98"/>
      <c r="D457" s="102"/>
      <c r="E457" s="98"/>
      <c r="F457" s="134"/>
      <c r="G457" s="134"/>
      <c r="H457" s="359" t="e">
        <f>VLOOKUP(G457,Munka1!$A$27:$B$90,2,FALSE)</f>
        <v>#N/A</v>
      </c>
      <c r="I457" s="466" t="e">
        <f>VLOOKUP(G457,Munka1!$A$27:$C$90,3,FALSE)</f>
        <v>#N/A</v>
      </c>
      <c r="J457" s="98"/>
      <c r="K457" s="98"/>
      <c r="L457" s="98"/>
      <c r="M457" s="114"/>
      <c r="N457" s="121"/>
      <c r="O457" s="483"/>
      <c r="P457" s="484"/>
      <c r="Q457" s="42">
        <f>FŐLAP!$D$9</f>
        <v>0</v>
      </c>
      <c r="R457" s="42">
        <f>FŐLAP!$F$9</f>
        <v>0</v>
      </c>
      <c r="S457" s="13" t="e">
        <f t="shared" si="6"/>
        <v>#N/A</v>
      </c>
      <c r="T457" s="398" t="s">
        <v>3425</v>
      </c>
      <c r="U457" s="398" t="s">
        <v>3426</v>
      </c>
      <c r="V457" s="398" t="s">
        <v>3427</v>
      </c>
    </row>
    <row r="458" spans="1:22" ht="50.1" hidden="1" customHeight="1" x14ac:dyDescent="0.25">
      <c r="A458" s="60" t="s">
        <v>531</v>
      </c>
      <c r="B458" s="87"/>
      <c r="C458" s="98"/>
      <c r="D458" s="102"/>
      <c r="E458" s="98"/>
      <c r="F458" s="134"/>
      <c r="G458" s="134"/>
      <c r="H458" s="359" t="e">
        <f>VLOOKUP(G458,Munka1!$A$27:$B$90,2,FALSE)</f>
        <v>#N/A</v>
      </c>
      <c r="I458" s="466" t="e">
        <f>VLOOKUP(G458,Munka1!$A$27:$C$90,3,FALSE)</f>
        <v>#N/A</v>
      </c>
      <c r="J458" s="98"/>
      <c r="K458" s="98"/>
      <c r="L458" s="98"/>
      <c r="M458" s="114"/>
      <c r="N458" s="121"/>
      <c r="O458" s="483"/>
      <c r="P458" s="484"/>
      <c r="Q458" s="42">
        <f>FŐLAP!$D$9</f>
        <v>0</v>
      </c>
      <c r="R458" s="42">
        <f>FŐLAP!$F$9</f>
        <v>0</v>
      </c>
      <c r="S458" s="13" t="e">
        <f t="shared" si="6"/>
        <v>#N/A</v>
      </c>
      <c r="T458" s="398" t="s">
        <v>3425</v>
      </c>
      <c r="U458" s="398" t="s">
        <v>3426</v>
      </c>
      <c r="V458" s="398" t="s">
        <v>3427</v>
      </c>
    </row>
    <row r="459" spans="1:22" ht="50.1" hidden="1" customHeight="1" x14ac:dyDescent="0.25">
      <c r="A459" s="60" t="s">
        <v>532</v>
      </c>
      <c r="B459" s="87"/>
      <c r="C459" s="98"/>
      <c r="D459" s="102"/>
      <c r="E459" s="98"/>
      <c r="F459" s="134"/>
      <c r="G459" s="134"/>
      <c r="H459" s="359" t="e">
        <f>VLOOKUP(G459,Munka1!$A$27:$B$90,2,FALSE)</f>
        <v>#N/A</v>
      </c>
      <c r="I459" s="466" t="e">
        <f>VLOOKUP(G459,Munka1!$A$27:$C$90,3,FALSE)</f>
        <v>#N/A</v>
      </c>
      <c r="J459" s="98"/>
      <c r="K459" s="98"/>
      <c r="L459" s="98"/>
      <c r="M459" s="114"/>
      <c r="N459" s="121"/>
      <c r="O459" s="483"/>
      <c r="P459" s="484"/>
      <c r="Q459" s="42">
        <f>FŐLAP!$D$9</f>
        <v>0</v>
      </c>
      <c r="R459" s="42">
        <f>FŐLAP!$F$9</f>
        <v>0</v>
      </c>
      <c r="S459" s="13" t="e">
        <f t="shared" si="6"/>
        <v>#N/A</v>
      </c>
      <c r="T459" s="398" t="s">
        <v>3425</v>
      </c>
      <c r="U459" s="398" t="s">
        <v>3426</v>
      </c>
      <c r="V459" s="398" t="s">
        <v>3427</v>
      </c>
    </row>
    <row r="460" spans="1:22" ht="50.1" hidden="1" customHeight="1" x14ac:dyDescent="0.25">
      <c r="A460" s="60" t="s">
        <v>533</v>
      </c>
      <c r="B460" s="87"/>
      <c r="C460" s="98"/>
      <c r="D460" s="102"/>
      <c r="E460" s="98"/>
      <c r="F460" s="134"/>
      <c r="G460" s="134"/>
      <c r="H460" s="359" t="e">
        <f>VLOOKUP(G460,Munka1!$A$27:$B$90,2,FALSE)</f>
        <v>#N/A</v>
      </c>
      <c r="I460" s="466" t="e">
        <f>VLOOKUP(G460,Munka1!$A$27:$C$90,3,FALSE)</f>
        <v>#N/A</v>
      </c>
      <c r="J460" s="98"/>
      <c r="K460" s="98"/>
      <c r="L460" s="98"/>
      <c r="M460" s="114"/>
      <c r="N460" s="121"/>
      <c r="O460" s="483"/>
      <c r="P460" s="484"/>
      <c r="Q460" s="42">
        <f>FŐLAP!$D$9</f>
        <v>0</v>
      </c>
      <c r="R460" s="42">
        <f>FŐLAP!$F$9</f>
        <v>0</v>
      </c>
      <c r="S460" s="13" t="e">
        <f t="shared" si="6"/>
        <v>#N/A</v>
      </c>
      <c r="T460" s="398" t="s">
        <v>3425</v>
      </c>
      <c r="U460" s="398" t="s">
        <v>3426</v>
      </c>
      <c r="V460" s="398" t="s">
        <v>3427</v>
      </c>
    </row>
    <row r="461" spans="1:22" ht="50.1" hidden="1" customHeight="1" x14ac:dyDescent="0.25">
      <c r="A461" s="60" t="s">
        <v>534</v>
      </c>
      <c r="B461" s="87"/>
      <c r="C461" s="98"/>
      <c r="D461" s="102"/>
      <c r="E461" s="98"/>
      <c r="F461" s="134"/>
      <c r="G461" s="134"/>
      <c r="H461" s="359" t="e">
        <f>VLOOKUP(G461,Munka1!$A$27:$B$90,2,FALSE)</f>
        <v>#N/A</v>
      </c>
      <c r="I461" s="466" t="e">
        <f>VLOOKUP(G461,Munka1!$A$27:$C$90,3,FALSE)</f>
        <v>#N/A</v>
      </c>
      <c r="J461" s="98"/>
      <c r="K461" s="98"/>
      <c r="L461" s="98"/>
      <c r="M461" s="114"/>
      <c r="N461" s="121"/>
      <c r="O461" s="483"/>
      <c r="P461" s="484"/>
      <c r="Q461" s="42">
        <f>FŐLAP!$D$9</f>
        <v>0</v>
      </c>
      <c r="R461" s="42">
        <f>FŐLAP!$F$9</f>
        <v>0</v>
      </c>
      <c r="S461" s="13" t="e">
        <f t="shared" ref="S461:S524" si="7">H461</f>
        <v>#N/A</v>
      </c>
      <c r="T461" s="398" t="s">
        <v>3425</v>
      </c>
      <c r="U461" s="398" t="s">
        <v>3426</v>
      </c>
      <c r="V461" s="398" t="s">
        <v>3427</v>
      </c>
    </row>
    <row r="462" spans="1:22" ht="50.1" hidden="1" customHeight="1" x14ac:dyDescent="0.25">
      <c r="A462" s="60" t="s">
        <v>535</v>
      </c>
      <c r="B462" s="87"/>
      <c r="C462" s="98"/>
      <c r="D462" s="102"/>
      <c r="E462" s="98"/>
      <c r="F462" s="134"/>
      <c r="G462" s="134"/>
      <c r="H462" s="359" t="e">
        <f>VLOOKUP(G462,Munka1!$A$27:$B$90,2,FALSE)</f>
        <v>#N/A</v>
      </c>
      <c r="I462" s="466" t="e">
        <f>VLOOKUP(G462,Munka1!$A$27:$C$90,3,FALSE)</f>
        <v>#N/A</v>
      </c>
      <c r="J462" s="98"/>
      <c r="K462" s="98"/>
      <c r="L462" s="98"/>
      <c r="M462" s="114"/>
      <c r="N462" s="121"/>
      <c r="O462" s="483"/>
      <c r="P462" s="484"/>
      <c r="Q462" s="42">
        <f>FŐLAP!$D$9</f>
        <v>0</v>
      </c>
      <c r="R462" s="42">
        <f>FŐLAP!$F$9</f>
        <v>0</v>
      </c>
      <c r="S462" s="13" t="e">
        <f t="shared" si="7"/>
        <v>#N/A</v>
      </c>
      <c r="T462" s="398" t="s">
        <v>3425</v>
      </c>
      <c r="U462" s="398" t="s">
        <v>3426</v>
      </c>
      <c r="V462" s="398" t="s">
        <v>3427</v>
      </c>
    </row>
    <row r="463" spans="1:22" ht="50.1" hidden="1" customHeight="1" x14ac:dyDescent="0.25">
      <c r="A463" s="60" t="s">
        <v>536</v>
      </c>
      <c r="B463" s="87"/>
      <c r="C463" s="98"/>
      <c r="D463" s="102"/>
      <c r="E463" s="98"/>
      <c r="F463" s="134"/>
      <c r="G463" s="134"/>
      <c r="H463" s="359" t="e">
        <f>VLOOKUP(G463,Munka1!$A$27:$B$90,2,FALSE)</f>
        <v>#N/A</v>
      </c>
      <c r="I463" s="466" t="e">
        <f>VLOOKUP(G463,Munka1!$A$27:$C$90,3,FALSE)</f>
        <v>#N/A</v>
      </c>
      <c r="J463" s="98"/>
      <c r="K463" s="98"/>
      <c r="L463" s="98"/>
      <c r="M463" s="114"/>
      <c r="N463" s="121"/>
      <c r="O463" s="483"/>
      <c r="P463" s="484"/>
      <c r="Q463" s="42">
        <f>FŐLAP!$D$9</f>
        <v>0</v>
      </c>
      <c r="R463" s="42">
        <f>FŐLAP!$F$9</f>
        <v>0</v>
      </c>
      <c r="S463" s="13" t="e">
        <f t="shared" si="7"/>
        <v>#N/A</v>
      </c>
      <c r="T463" s="398" t="s">
        <v>3425</v>
      </c>
      <c r="U463" s="398" t="s">
        <v>3426</v>
      </c>
      <c r="V463" s="398" t="s">
        <v>3427</v>
      </c>
    </row>
    <row r="464" spans="1:22" ht="50.1" hidden="1" customHeight="1" x14ac:dyDescent="0.25">
      <c r="A464" s="60" t="s">
        <v>537</v>
      </c>
      <c r="B464" s="87"/>
      <c r="C464" s="98"/>
      <c r="D464" s="102"/>
      <c r="E464" s="98"/>
      <c r="F464" s="134"/>
      <c r="G464" s="134"/>
      <c r="H464" s="359" t="e">
        <f>VLOOKUP(G464,Munka1!$A$27:$B$90,2,FALSE)</f>
        <v>#N/A</v>
      </c>
      <c r="I464" s="466" t="e">
        <f>VLOOKUP(G464,Munka1!$A$27:$C$90,3,FALSE)</f>
        <v>#N/A</v>
      </c>
      <c r="J464" s="98"/>
      <c r="K464" s="98"/>
      <c r="L464" s="98"/>
      <c r="M464" s="114"/>
      <c r="N464" s="121"/>
      <c r="O464" s="483"/>
      <c r="P464" s="484"/>
      <c r="Q464" s="42">
        <f>FŐLAP!$D$9</f>
        <v>0</v>
      </c>
      <c r="R464" s="42">
        <f>FŐLAP!$F$9</f>
        <v>0</v>
      </c>
      <c r="S464" s="13" t="e">
        <f t="shared" si="7"/>
        <v>#N/A</v>
      </c>
      <c r="T464" s="398" t="s">
        <v>3425</v>
      </c>
      <c r="U464" s="398" t="s">
        <v>3426</v>
      </c>
      <c r="V464" s="398" t="s">
        <v>3427</v>
      </c>
    </row>
    <row r="465" spans="1:22" ht="50.1" hidden="1" customHeight="1" x14ac:dyDescent="0.25">
      <c r="A465" s="60" t="s">
        <v>538</v>
      </c>
      <c r="B465" s="87"/>
      <c r="C465" s="98"/>
      <c r="D465" s="102"/>
      <c r="E465" s="98"/>
      <c r="F465" s="134"/>
      <c r="G465" s="134"/>
      <c r="H465" s="359" t="e">
        <f>VLOOKUP(G465,Munka1!$A$27:$B$90,2,FALSE)</f>
        <v>#N/A</v>
      </c>
      <c r="I465" s="466" t="e">
        <f>VLOOKUP(G465,Munka1!$A$27:$C$90,3,FALSE)</f>
        <v>#N/A</v>
      </c>
      <c r="J465" s="98"/>
      <c r="K465" s="98"/>
      <c r="L465" s="98"/>
      <c r="M465" s="114"/>
      <c r="N465" s="121"/>
      <c r="O465" s="483"/>
      <c r="P465" s="484"/>
      <c r="Q465" s="42">
        <f>FŐLAP!$D$9</f>
        <v>0</v>
      </c>
      <c r="R465" s="42">
        <f>FŐLAP!$F$9</f>
        <v>0</v>
      </c>
      <c r="S465" s="13" t="e">
        <f t="shared" si="7"/>
        <v>#N/A</v>
      </c>
      <c r="T465" s="398" t="s">
        <v>3425</v>
      </c>
      <c r="U465" s="398" t="s">
        <v>3426</v>
      </c>
      <c r="V465" s="398" t="s">
        <v>3427</v>
      </c>
    </row>
    <row r="466" spans="1:22" ht="50.1" hidden="1" customHeight="1" x14ac:dyDescent="0.25">
      <c r="A466" s="60" t="s">
        <v>539</v>
      </c>
      <c r="B466" s="87"/>
      <c r="C466" s="98"/>
      <c r="D466" s="102"/>
      <c r="E466" s="98"/>
      <c r="F466" s="134"/>
      <c r="G466" s="134"/>
      <c r="H466" s="359" t="e">
        <f>VLOOKUP(G466,Munka1!$A$27:$B$90,2,FALSE)</f>
        <v>#N/A</v>
      </c>
      <c r="I466" s="466" t="e">
        <f>VLOOKUP(G466,Munka1!$A$27:$C$90,3,FALSE)</f>
        <v>#N/A</v>
      </c>
      <c r="J466" s="98"/>
      <c r="K466" s="98"/>
      <c r="L466" s="98"/>
      <c r="M466" s="114"/>
      <c r="N466" s="121"/>
      <c r="O466" s="483"/>
      <c r="P466" s="484"/>
      <c r="Q466" s="42">
        <f>FŐLAP!$D$9</f>
        <v>0</v>
      </c>
      <c r="R466" s="42">
        <f>FŐLAP!$F$9</f>
        <v>0</v>
      </c>
      <c r="S466" s="13" t="e">
        <f t="shared" si="7"/>
        <v>#N/A</v>
      </c>
      <c r="T466" s="398" t="s">
        <v>3425</v>
      </c>
      <c r="U466" s="398" t="s">
        <v>3426</v>
      </c>
      <c r="V466" s="398" t="s">
        <v>3427</v>
      </c>
    </row>
    <row r="467" spans="1:22" ht="50.1" hidden="1" customHeight="1" x14ac:dyDescent="0.25">
      <c r="A467" s="60" t="s">
        <v>540</v>
      </c>
      <c r="B467" s="87"/>
      <c r="C467" s="98"/>
      <c r="D467" s="102"/>
      <c r="E467" s="98"/>
      <c r="F467" s="134"/>
      <c r="G467" s="134"/>
      <c r="H467" s="359" t="e">
        <f>VLOOKUP(G467,Munka1!$A$27:$B$90,2,FALSE)</f>
        <v>#N/A</v>
      </c>
      <c r="I467" s="466" t="e">
        <f>VLOOKUP(G467,Munka1!$A$27:$C$90,3,FALSE)</f>
        <v>#N/A</v>
      </c>
      <c r="J467" s="98"/>
      <c r="K467" s="98"/>
      <c r="L467" s="98"/>
      <c r="M467" s="114"/>
      <c r="N467" s="121"/>
      <c r="O467" s="483"/>
      <c r="P467" s="484"/>
      <c r="Q467" s="42">
        <f>FŐLAP!$D$9</f>
        <v>0</v>
      </c>
      <c r="R467" s="42">
        <f>FŐLAP!$F$9</f>
        <v>0</v>
      </c>
      <c r="S467" s="13" t="e">
        <f t="shared" si="7"/>
        <v>#N/A</v>
      </c>
      <c r="T467" s="398" t="s">
        <v>3425</v>
      </c>
      <c r="U467" s="398" t="s">
        <v>3426</v>
      </c>
      <c r="V467" s="398" t="s">
        <v>3427</v>
      </c>
    </row>
    <row r="468" spans="1:22" ht="50.1" hidden="1" customHeight="1" x14ac:dyDescent="0.25">
      <c r="A468" s="60" t="s">
        <v>541</v>
      </c>
      <c r="B468" s="87"/>
      <c r="C468" s="98"/>
      <c r="D468" s="102"/>
      <c r="E468" s="98"/>
      <c r="F468" s="134"/>
      <c r="G468" s="134"/>
      <c r="H468" s="359" t="e">
        <f>VLOOKUP(G468,Munka1!$A$27:$B$90,2,FALSE)</f>
        <v>#N/A</v>
      </c>
      <c r="I468" s="466" t="e">
        <f>VLOOKUP(G468,Munka1!$A$27:$C$90,3,FALSE)</f>
        <v>#N/A</v>
      </c>
      <c r="J468" s="98"/>
      <c r="K468" s="98"/>
      <c r="L468" s="98"/>
      <c r="M468" s="114"/>
      <c r="N468" s="121"/>
      <c r="O468" s="483"/>
      <c r="P468" s="484"/>
      <c r="Q468" s="42">
        <f>FŐLAP!$D$9</f>
        <v>0</v>
      </c>
      <c r="R468" s="42">
        <f>FŐLAP!$F$9</f>
        <v>0</v>
      </c>
      <c r="S468" s="13" t="e">
        <f t="shared" si="7"/>
        <v>#N/A</v>
      </c>
      <c r="T468" s="398" t="s">
        <v>3425</v>
      </c>
      <c r="U468" s="398" t="s">
        <v>3426</v>
      </c>
      <c r="V468" s="398" t="s">
        <v>3427</v>
      </c>
    </row>
    <row r="469" spans="1:22" ht="50.1" hidden="1" customHeight="1" x14ac:dyDescent="0.25">
      <c r="A469" s="60" t="s">
        <v>542</v>
      </c>
      <c r="B469" s="87"/>
      <c r="C469" s="98"/>
      <c r="D469" s="102"/>
      <c r="E469" s="98"/>
      <c r="F469" s="134"/>
      <c r="G469" s="134"/>
      <c r="H469" s="359" t="e">
        <f>VLOOKUP(G469,Munka1!$A$27:$B$90,2,FALSE)</f>
        <v>#N/A</v>
      </c>
      <c r="I469" s="466" t="e">
        <f>VLOOKUP(G469,Munka1!$A$27:$C$90,3,FALSE)</f>
        <v>#N/A</v>
      </c>
      <c r="J469" s="98"/>
      <c r="K469" s="98"/>
      <c r="L469" s="98"/>
      <c r="M469" s="114"/>
      <c r="N469" s="121"/>
      <c r="O469" s="483"/>
      <c r="P469" s="484"/>
      <c r="Q469" s="42">
        <f>FŐLAP!$D$9</f>
        <v>0</v>
      </c>
      <c r="R469" s="42">
        <f>FŐLAP!$F$9</f>
        <v>0</v>
      </c>
      <c r="S469" s="13" t="e">
        <f t="shared" si="7"/>
        <v>#N/A</v>
      </c>
      <c r="T469" s="398" t="s">
        <v>3425</v>
      </c>
      <c r="U469" s="398" t="s">
        <v>3426</v>
      </c>
      <c r="V469" s="398" t="s">
        <v>3427</v>
      </c>
    </row>
    <row r="470" spans="1:22" ht="50.1" hidden="1" customHeight="1" x14ac:dyDescent="0.25">
      <c r="A470" s="60" t="s">
        <v>543</v>
      </c>
      <c r="B470" s="87"/>
      <c r="C470" s="98"/>
      <c r="D470" s="102"/>
      <c r="E470" s="98"/>
      <c r="F470" s="134"/>
      <c r="G470" s="134"/>
      <c r="H470" s="359" t="e">
        <f>VLOOKUP(G470,Munka1!$A$27:$B$90,2,FALSE)</f>
        <v>#N/A</v>
      </c>
      <c r="I470" s="466" t="e">
        <f>VLOOKUP(G470,Munka1!$A$27:$C$90,3,FALSE)</f>
        <v>#N/A</v>
      </c>
      <c r="J470" s="98"/>
      <c r="K470" s="98"/>
      <c r="L470" s="98"/>
      <c r="M470" s="114"/>
      <c r="N470" s="121"/>
      <c r="O470" s="483"/>
      <c r="P470" s="484"/>
      <c r="Q470" s="42">
        <f>FŐLAP!$D$9</f>
        <v>0</v>
      </c>
      <c r="R470" s="42">
        <f>FŐLAP!$F$9</f>
        <v>0</v>
      </c>
      <c r="S470" s="13" t="e">
        <f t="shared" si="7"/>
        <v>#N/A</v>
      </c>
      <c r="T470" s="398" t="s">
        <v>3425</v>
      </c>
      <c r="U470" s="398" t="s">
        <v>3426</v>
      </c>
      <c r="V470" s="398" t="s">
        <v>3427</v>
      </c>
    </row>
    <row r="471" spans="1:22" ht="50.1" hidden="1" customHeight="1" x14ac:dyDescent="0.25">
      <c r="A471" s="60" t="s">
        <v>544</v>
      </c>
      <c r="B471" s="87"/>
      <c r="C471" s="98"/>
      <c r="D471" s="102"/>
      <c r="E471" s="98"/>
      <c r="F471" s="134"/>
      <c r="G471" s="134"/>
      <c r="H471" s="359" t="e">
        <f>VLOOKUP(G471,Munka1!$A$27:$B$90,2,FALSE)</f>
        <v>#N/A</v>
      </c>
      <c r="I471" s="466" t="e">
        <f>VLOOKUP(G471,Munka1!$A$27:$C$90,3,FALSE)</f>
        <v>#N/A</v>
      </c>
      <c r="J471" s="98"/>
      <c r="K471" s="98"/>
      <c r="L471" s="98"/>
      <c r="M471" s="114"/>
      <c r="N471" s="121"/>
      <c r="O471" s="483"/>
      <c r="P471" s="484"/>
      <c r="Q471" s="42">
        <f>FŐLAP!$D$9</f>
        <v>0</v>
      </c>
      <c r="R471" s="42">
        <f>FŐLAP!$F$9</f>
        <v>0</v>
      </c>
      <c r="S471" s="13" t="e">
        <f t="shared" si="7"/>
        <v>#N/A</v>
      </c>
      <c r="T471" s="398" t="s">
        <v>3425</v>
      </c>
      <c r="U471" s="398" t="s">
        <v>3426</v>
      </c>
      <c r="V471" s="398" t="s">
        <v>3427</v>
      </c>
    </row>
    <row r="472" spans="1:22" ht="50.1" hidden="1" customHeight="1" x14ac:dyDescent="0.25">
      <c r="A472" s="60" t="s">
        <v>545</v>
      </c>
      <c r="B472" s="87"/>
      <c r="C472" s="98"/>
      <c r="D472" s="102"/>
      <c r="E472" s="98"/>
      <c r="F472" s="134"/>
      <c r="G472" s="134"/>
      <c r="H472" s="359" t="e">
        <f>VLOOKUP(G472,Munka1!$A$27:$B$90,2,FALSE)</f>
        <v>#N/A</v>
      </c>
      <c r="I472" s="466" t="e">
        <f>VLOOKUP(G472,Munka1!$A$27:$C$90,3,FALSE)</f>
        <v>#N/A</v>
      </c>
      <c r="J472" s="98"/>
      <c r="K472" s="98"/>
      <c r="L472" s="98"/>
      <c r="M472" s="114"/>
      <c r="N472" s="121"/>
      <c r="O472" s="483"/>
      <c r="P472" s="484"/>
      <c r="Q472" s="42">
        <f>FŐLAP!$D$9</f>
        <v>0</v>
      </c>
      <c r="R472" s="42">
        <f>FŐLAP!$F$9</f>
        <v>0</v>
      </c>
      <c r="S472" s="13" t="e">
        <f t="shared" si="7"/>
        <v>#N/A</v>
      </c>
      <c r="T472" s="398" t="s">
        <v>3425</v>
      </c>
      <c r="U472" s="398" t="s">
        <v>3426</v>
      </c>
      <c r="V472" s="398" t="s">
        <v>3427</v>
      </c>
    </row>
    <row r="473" spans="1:22" ht="50.1" hidden="1" customHeight="1" x14ac:dyDescent="0.25">
      <c r="A473" s="60" t="s">
        <v>546</v>
      </c>
      <c r="B473" s="87"/>
      <c r="C473" s="98"/>
      <c r="D473" s="102"/>
      <c r="E473" s="98"/>
      <c r="F473" s="134"/>
      <c r="G473" s="134"/>
      <c r="H473" s="359" t="e">
        <f>VLOOKUP(G473,Munka1!$A$27:$B$90,2,FALSE)</f>
        <v>#N/A</v>
      </c>
      <c r="I473" s="466" t="e">
        <f>VLOOKUP(G473,Munka1!$A$27:$C$90,3,FALSE)</f>
        <v>#N/A</v>
      </c>
      <c r="J473" s="98"/>
      <c r="K473" s="98"/>
      <c r="L473" s="98"/>
      <c r="M473" s="114"/>
      <c r="N473" s="121"/>
      <c r="O473" s="483"/>
      <c r="P473" s="484"/>
      <c r="Q473" s="42">
        <f>FŐLAP!$D$9</f>
        <v>0</v>
      </c>
      <c r="R473" s="42">
        <f>FŐLAP!$F$9</f>
        <v>0</v>
      </c>
      <c r="S473" s="13" t="e">
        <f t="shared" si="7"/>
        <v>#N/A</v>
      </c>
      <c r="T473" s="398" t="s">
        <v>3425</v>
      </c>
      <c r="U473" s="398" t="s">
        <v>3426</v>
      </c>
      <c r="V473" s="398" t="s">
        <v>3427</v>
      </c>
    </row>
    <row r="474" spans="1:22" ht="50.1" hidden="1" customHeight="1" x14ac:dyDescent="0.25">
      <c r="A474" s="60" t="s">
        <v>547</v>
      </c>
      <c r="B474" s="87"/>
      <c r="C474" s="98"/>
      <c r="D474" s="102"/>
      <c r="E474" s="98"/>
      <c r="F474" s="134"/>
      <c r="G474" s="134"/>
      <c r="H474" s="359" t="e">
        <f>VLOOKUP(G474,Munka1!$A$27:$B$90,2,FALSE)</f>
        <v>#N/A</v>
      </c>
      <c r="I474" s="466" t="e">
        <f>VLOOKUP(G474,Munka1!$A$27:$C$90,3,FALSE)</f>
        <v>#N/A</v>
      </c>
      <c r="J474" s="98"/>
      <c r="K474" s="98"/>
      <c r="L474" s="98"/>
      <c r="M474" s="114"/>
      <c r="N474" s="121"/>
      <c r="O474" s="483"/>
      <c r="P474" s="484"/>
      <c r="Q474" s="42">
        <f>FŐLAP!$D$9</f>
        <v>0</v>
      </c>
      <c r="R474" s="42">
        <f>FŐLAP!$F$9</f>
        <v>0</v>
      </c>
      <c r="S474" s="13" t="e">
        <f t="shared" si="7"/>
        <v>#N/A</v>
      </c>
      <c r="T474" s="398" t="s">
        <v>3425</v>
      </c>
      <c r="U474" s="398" t="s">
        <v>3426</v>
      </c>
      <c r="V474" s="398" t="s">
        <v>3427</v>
      </c>
    </row>
    <row r="475" spans="1:22" ht="50.1" hidden="1" customHeight="1" x14ac:dyDescent="0.25">
      <c r="A475" s="60" t="s">
        <v>548</v>
      </c>
      <c r="B475" s="87"/>
      <c r="C475" s="98"/>
      <c r="D475" s="102"/>
      <c r="E475" s="98"/>
      <c r="F475" s="134"/>
      <c r="G475" s="134"/>
      <c r="H475" s="359" t="e">
        <f>VLOOKUP(G475,Munka1!$A$27:$B$90,2,FALSE)</f>
        <v>#N/A</v>
      </c>
      <c r="I475" s="466" t="e">
        <f>VLOOKUP(G475,Munka1!$A$27:$C$90,3,FALSE)</f>
        <v>#N/A</v>
      </c>
      <c r="J475" s="98"/>
      <c r="K475" s="98"/>
      <c r="L475" s="98"/>
      <c r="M475" s="114"/>
      <c r="N475" s="121"/>
      <c r="O475" s="483"/>
      <c r="P475" s="484"/>
      <c r="Q475" s="42">
        <f>FŐLAP!$D$9</f>
        <v>0</v>
      </c>
      <c r="R475" s="42">
        <f>FŐLAP!$F$9</f>
        <v>0</v>
      </c>
      <c r="S475" s="13" t="e">
        <f t="shared" si="7"/>
        <v>#N/A</v>
      </c>
      <c r="T475" s="398" t="s">
        <v>3425</v>
      </c>
      <c r="U475" s="398" t="s">
        <v>3426</v>
      </c>
      <c r="V475" s="398" t="s">
        <v>3427</v>
      </c>
    </row>
    <row r="476" spans="1:22" ht="50.1" hidden="1" customHeight="1" x14ac:dyDescent="0.25">
      <c r="A476" s="60" t="s">
        <v>549</v>
      </c>
      <c r="B476" s="87"/>
      <c r="C476" s="98"/>
      <c r="D476" s="102"/>
      <c r="E476" s="98"/>
      <c r="F476" s="134"/>
      <c r="G476" s="134"/>
      <c r="H476" s="359" t="e">
        <f>VLOOKUP(G476,Munka1!$A$27:$B$90,2,FALSE)</f>
        <v>#N/A</v>
      </c>
      <c r="I476" s="466" t="e">
        <f>VLOOKUP(G476,Munka1!$A$27:$C$90,3,FALSE)</f>
        <v>#N/A</v>
      </c>
      <c r="J476" s="98"/>
      <c r="K476" s="98"/>
      <c r="L476" s="98"/>
      <c r="M476" s="114"/>
      <c r="N476" s="121"/>
      <c r="O476" s="483"/>
      <c r="P476" s="484"/>
      <c r="Q476" s="42">
        <f>FŐLAP!$D$9</f>
        <v>0</v>
      </c>
      <c r="R476" s="42">
        <f>FŐLAP!$F$9</f>
        <v>0</v>
      </c>
      <c r="S476" s="13" t="e">
        <f t="shared" si="7"/>
        <v>#N/A</v>
      </c>
      <c r="T476" s="398" t="s">
        <v>3425</v>
      </c>
      <c r="U476" s="398" t="s">
        <v>3426</v>
      </c>
      <c r="V476" s="398" t="s">
        <v>3427</v>
      </c>
    </row>
    <row r="477" spans="1:22" ht="50.1" hidden="1" customHeight="1" x14ac:dyDescent="0.25">
      <c r="A477" s="60" t="s">
        <v>550</v>
      </c>
      <c r="B477" s="87"/>
      <c r="C477" s="98"/>
      <c r="D477" s="102"/>
      <c r="E477" s="98"/>
      <c r="F477" s="134"/>
      <c r="G477" s="134"/>
      <c r="H477" s="359" t="e">
        <f>VLOOKUP(G477,Munka1!$A$27:$B$90,2,FALSE)</f>
        <v>#N/A</v>
      </c>
      <c r="I477" s="466" t="e">
        <f>VLOOKUP(G477,Munka1!$A$27:$C$90,3,FALSE)</f>
        <v>#N/A</v>
      </c>
      <c r="J477" s="98"/>
      <c r="K477" s="98"/>
      <c r="L477" s="98"/>
      <c r="M477" s="114"/>
      <c r="N477" s="121"/>
      <c r="O477" s="483"/>
      <c r="P477" s="484"/>
      <c r="Q477" s="42">
        <f>FŐLAP!$D$9</f>
        <v>0</v>
      </c>
      <c r="R477" s="42">
        <f>FŐLAP!$F$9</f>
        <v>0</v>
      </c>
      <c r="S477" s="13" t="e">
        <f t="shared" si="7"/>
        <v>#N/A</v>
      </c>
      <c r="T477" s="398" t="s">
        <v>3425</v>
      </c>
      <c r="U477" s="398" t="s">
        <v>3426</v>
      </c>
      <c r="V477" s="398" t="s">
        <v>3427</v>
      </c>
    </row>
    <row r="478" spans="1:22" ht="50.1" hidden="1" customHeight="1" x14ac:dyDescent="0.25">
      <c r="A478" s="60" t="s">
        <v>551</v>
      </c>
      <c r="B478" s="87"/>
      <c r="C478" s="98"/>
      <c r="D478" s="102"/>
      <c r="E478" s="98"/>
      <c r="F478" s="134"/>
      <c r="G478" s="134"/>
      <c r="H478" s="359" t="e">
        <f>VLOOKUP(G478,Munka1!$A$27:$B$90,2,FALSE)</f>
        <v>#N/A</v>
      </c>
      <c r="I478" s="466" t="e">
        <f>VLOOKUP(G478,Munka1!$A$27:$C$90,3,FALSE)</f>
        <v>#N/A</v>
      </c>
      <c r="J478" s="98"/>
      <c r="K478" s="98"/>
      <c r="L478" s="98"/>
      <c r="M478" s="114"/>
      <c r="N478" s="121"/>
      <c r="O478" s="483"/>
      <c r="P478" s="484"/>
      <c r="Q478" s="42">
        <f>FŐLAP!$D$9</f>
        <v>0</v>
      </c>
      <c r="R478" s="42">
        <f>FŐLAP!$F$9</f>
        <v>0</v>
      </c>
      <c r="S478" s="13" t="e">
        <f t="shared" si="7"/>
        <v>#N/A</v>
      </c>
      <c r="T478" s="398" t="s">
        <v>3425</v>
      </c>
      <c r="U478" s="398" t="s">
        <v>3426</v>
      </c>
      <c r="V478" s="398" t="s">
        <v>3427</v>
      </c>
    </row>
    <row r="479" spans="1:22" ht="50.1" hidden="1" customHeight="1" x14ac:dyDescent="0.25">
      <c r="A479" s="60" t="s">
        <v>552</v>
      </c>
      <c r="B479" s="87"/>
      <c r="C479" s="98"/>
      <c r="D479" s="102"/>
      <c r="E479" s="98"/>
      <c r="F479" s="134"/>
      <c r="G479" s="134"/>
      <c r="H479" s="359" t="e">
        <f>VLOOKUP(G479,Munka1!$A$27:$B$90,2,FALSE)</f>
        <v>#N/A</v>
      </c>
      <c r="I479" s="466" t="e">
        <f>VLOOKUP(G479,Munka1!$A$27:$C$90,3,FALSE)</f>
        <v>#N/A</v>
      </c>
      <c r="J479" s="98"/>
      <c r="K479" s="98"/>
      <c r="L479" s="98"/>
      <c r="M479" s="114"/>
      <c r="N479" s="121"/>
      <c r="O479" s="483"/>
      <c r="P479" s="484"/>
      <c r="Q479" s="42">
        <f>FŐLAP!$D$9</f>
        <v>0</v>
      </c>
      <c r="R479" s="42">
        <f>FŐLAP!$F$9</f>
        <v>0</v>
      </c>
      <c r="S479" s="13" t="e">
        <f t="shared" si="7"/>
        <v>#N/A</v>
      </c>
      <c r="T479" s="398" t="s">
        <v>3425</v>
      </c>
      <c r="U479" s="398" t="s">
        <v>3426</v>
      </c>
      <c r="V479" s="398" t="s">
        <v>3427</v>
      </c>
    </row>
    <row r="480" spans="1:22" ht="50.1" hidden="1" customHeight="1" x14ac:dyDescent="0.25">
      <c r="A480" s="60" t="s">
        <v>553</v>
      </c>
      <c r="B480" s="87"/>
      <c r="C480" s="98"/>
      <c r="D480" s="102"/>
      <c r="E480" s="98"/>
      <c r="F480" s="134"/>
      <c r="G480" s="134"/>
      <c r="H480" s="359" t="e">
        <f>VLOOKUP(G480,Munka1!$A$27:$B$90,2,FALSE)</f>
        <v>#N/A</v>
      </c>
      <c r="I480" s="466" t="e">
        <f>VLOOKUP(G480,Munka1!$A$27:$C$90,3,FALSE)</f>
        <v>#N/A</v>
      </c>
      <c r="J480" s="98"/>
      <c r="K480" s="98"/>
      <c r="L480" s="98"/>
      <c r="M480" s="114"/>
      <c r="N480" s="121"/>
      <c r="O480" s="483"/>
      <c r="P480" s="484"/>
      <c r="Q480" s="42">
        <f>FŐLAP!$D$9</f>
        <v>0</v>
      </c>
      <c r="R480" s="42">
        <f>FŐLAP!$F$9</f>
        <v>0</v>
      </c>
      <c r="S480" s="13" t="e">
        <f t="shared" si="7"/>
        <v>#N/A</v>
      </c>
      <c r="T480" s="398" t="s">
        <v>3425</v>
      </c>
      <c r="U480" s="398" t="s">
        <v>3426</v>
      </c>
      <c r="V480" s="398" t="s">
        <v>3427</v>
      </c>
    </row>
    <row r="481" spans="1:22" ht="50.1" hidden="1" customHeight="1" x14ac:dyDescent="0.25">
      <c r="A481" s="60" t="s">
        <v>554</v>
      </c>
      <c r="B481" s="87"/>
      <c r="C481" s="98"/>
      <c r="D481" s="102"/>
      <c r="E481" s="98"/>
      <c r="F481" s="134"/>
      <c r="G481" s="134"/>
      <c r="H481" s="359" t="e">
        <f>VLOOKUP(G481,Munka1!$A$27:$B$90,2,FALSE)</f>
        <v>#N/A</v>
      </c>
      <c r="I481" s="466" t="e">
        <f>VLOOKUP(G481,Munka1!$A$27:$C$90,3,FALSE)</f>
        <v>#N/A</v>
      </c>
      <c r="J481" s="98"/>
      <c r="K481" s="98"/>
      <c r="L481" s="98"/>
      <c r="M481" s="114"/>
      <c r="N481" s="121"/>
      <c r="O481" s="483"/>
      <c r="P481" s="484"/>
      <c r="Q481" s="42">
        <f>FŐLAP!$D$9</f>
        <v>0</v>
      </c>
      <c r="R481" s="42">
        <f>FŐLAP!$F$9</f>
        <v>0</v>
      </c>
      <c r="S481" s="13" t="e">
        <f t="shared" si="7"/>
        <v>#N/A</v>
      </c>
      <c r="T481" s="398" t="s">
        <v>3425</v>
      </c>
      <c r="U481" s="398" t="s">
        <v>3426</v>
      </c>
      <c r="V481" s="398" t="s">
        <v>3427</v>
      </c>
    </row>
    <row r="482" spans="1:22" ht="50.1" hidden="1" customHeight="1" x14ac:dyDescent="0.25">
      <c r="A482" s="60" t="s">
        <v>555</v>
      </c>
      <c r="B482" s="87"/>
      <c r="C482" s="98"/>
      <c r="D482" s="102"/>
      <c r="E482" s="98"/>
      <c r="F482" s="134"/>
      <c r="G482" s="134"/>
      <c r="H482" s="359" t="e">
        <f>VLOOKUP(G482,Munka1!$A$27:$B$90,2,FALSE)</f>
        <v>#N/A</v>
      </c>
      <c r="I482" s="466" t="e">
        <f>VLOOKUP(G482,Munka1!$A$27:$C$90,3,FALSE)</f>
        <v>#N/A</v>
      </c>
      <c r="J482" s="98"/>
      <c r="K482" s="98"/>
      <c r="L482" s="98"/>
      <c r="M482" s="114"/>
      <c r="N482" s="121"/>
      <c r="O482" s="483"/>
      <c r="P482" s="484"/>
      <c r="Q482" s="42">
        <f>FŐLAP!$D$9</f>
        <v>0</v>
      </c>
      <c r="R482" s="42">
        <f>FŐLAP!$F$9</f>
        <v>0</v>
      </c>
      <c r="S482" s="13" t="e">
        <f t="shared" si="7"/>
        <v>#N/A</v>
      </c>
      <c r="T482" s="398" t="s">
        <v>3425</v>
      </c>
      <c r="U482" s="398" t="s">
        <v>3426</v>
      </c>
      <c r="V482" s="398" t="s">
        <v>3427</v>
      </c>
    </row>
    <row r="483" spans="1:22" ht="50.1" hidden="1" customHeight="1" x14ac:dyDescent="0.25">
      <c r="A483" s="60" t="s">
        <v>556</v>
      </c>
      <c r="B483" s="87"/>
      <c r="C483" s="98"/>
      <c r="D483" s="102"/>
      <c r="E483" s="98"/>
      <c r="F483" s="134"/>
      <c r="G483" s="134"/>
      <c r="H483" s="359" t="e">
        <f>VLOOKUP(G483,Munka1!$A$27:$B$90,2,FALSE)</f>
        <v>#N/A</v>
      </c>
      <c r="I483" s="466" t="e">
        <f>VLOOKUP(G483,Munka1!$A$27:$C$90,3,FALSE)</f>
        <v>#N/A</v>
      </c>
      <c r="J483" s="98"/>
      <c r="K483" s="98"/>
      <c r="L483" s="98"/>
      <c r="M483" s="114"/>
      <c r="N483" s="121"/>
      <c r="O483" s="483"/>
      <c r="P483" s="484"/>
      <c r="Q483" s="42">
        <f>FŐLAP!$D$9</f>
        <v>0</v>
      </c>
      <c r="R483" s="42">
        <f>FŐLAP!$F$9</f>
        <v>0</v>
      </c>
      <c r="S483" s="13" t="e">
        <f t="shared" si="7"/>
        <v>#N/A</v>
      </c>
      <c r="T483" s="398" t="s">
        <v>3425</v>
      </c>
      <c r="U483" s="398" t="s">
        <v>3426</v>
      </c>
      <c r="V483" s="398" t="s">
        <v>3427</v>
      </c>
    </row>
    <row r="484" spans="1:22" ht="50.1" hidden="1" customHeight="1" x14ac:dyDescent="0.25">
      <c r="A484" s="60" t="s">
        <v>557</v>
      </c>
      <c r="B484" s="87"/>
      <c r="C484" s="98"/>
      <c r="D484" s="102"/>
      <c r="E484" s="98"/>
      <c r="F484" s="134"/>
      <c r="G484" s="134"/>
      <c r="H484" s="359" t="e">
        <f>VLOOKUP(G484,Munka1!$A$27:$B$90,2,FALSE)</f>
        <v>#N/A</v>
      </c>
      <c r="I484" s="466" t="e">
        <f>VLOOKUP(G484,Munka1!$A$27:$C$90,3,FALSE)</f>
        <v>#N/A</v>
      </c>
      <c r="J484" s="98"/>
      <c r="K484" s="98"/>
      <c r="L484" s="98"/>
      <c r="M484" s="114"/>
      <c r="N484" s="121"/>
      <c r="O484" s="483"/>
      <c r="P484" s="484"/>
      <c r="Q484" s="42">
        <f>FŐLAP!$D$9</f>
        <v>0</v>
      </c>
      <c r="R484" s="42">
        <f>FŐLAP!$F$9</f>
        <v>0</v>
      </c>
      <c r="S484" s="13" t="e">
        <f t="shared" si="7"/>
        <v>#N/A</v>
      </c>
      <c r="T484" s="398" t="s">
        <v>3425</v>
      </c>
      <c r="U484" s="398" t="s">
        <v>3426</v>
      </c>
      <c r="V484" s="398" t="s">
        <v>3427</v>
      </c>
    </row>
    <row r="485" spans="1:22" ht="50.1" hidden="1" customHeight="1" x14ac:dyDescent="0.25">
      <c r="A485" s="60" t="s">
        <v>558</v>
      </c>
      <c r="B485" s="87"/>
      <c r="C485" s="98"/>
      <c r="D485" s="102"/>
      <c r="E485" s="98"/>
      <c r="F485" s="134"/>
      <c r="G485" s="134"/>
      <c r="H485" s="359" t="e">
        <f>VLOOKUP(G485,Munka1!$A$27:$B$90,2,FALSE)</f>
        <v>#N/A</v>
      </c>
      <c r="I485" s="466" t="e">
        <f>VLOOKUP(G485,Munka1!$A$27:$C$90,3,FALSE)</f>
        <v>#N/A</v>
      </c>
      <c r="J485" s="98"/>
      <c r="K485" s="98"/>
      <c r="L485" s="98"/>
      <c r="M485" s="114"/>
      <c r="N485" s="121"/>
      <c r="O485" s="483"/>
      <c r="P485" s="484"/>
      <c r="Q485" s="42">
        <f>FŐLAP!$D$9</f>
        <v>0</v>
      </c>
      <c r="R485" s="42">
        <f>FŐLAP!$F$9</f>
        <v>0</v>
      </c>
      <c r="S485" s="13" t="e">
        <f t="shared" si="7"/>
        <v>#N/A</v>
      </c>
      <c r="T485" s="398" t="s">
        <v>3425</v>
      </c>
      <c r="U485" s="398" t="s">
        <v>3426</v>
      </c>
      <c r="V485" s="398" t="s">
        <v>3427</v>
      </c>
    </row>
    <row r="486" spans="1:22" ht="50.1" hidden="1" customHeight="1" x14ac:dyDescent="0.25">
      <c r="A486" s="60" t="s">
        <v>559</v>
      </c>
      <c r="B486" s="87"/>
      <c r="C486" s="98"/>
      <c r="D486" s="102"/>
      <c r="E486" s="98"/>
      <c r="F486" s="134"/>
      <c r="G486" s="134"/>
      <c r="H486" s="359" t="e">
        <f>VLOOKUP(G486,Munka1!$A$27:$B$90,2,FALSE)</f>
        <v>#N/A</v>
      </c>
      <c r="I486" s="466" t="e">
        <f>VLOOKUP(G486,Munka1!$A$27:$C$90,3,FALSE)</f>
        <v>#N/A</v>
      </c>
      <c r="J486" s="98"/>
      <c r="K486" s="98"/>
      <c r="L486" s="98"/>
      <c r="M486" s="114"/>
      <c r="N486" s="121"/>
      <c r="O486" s="483"/>
      <c r="P486" s="484"/>
      <c r="Q486" s="42">
        <f>FŐLAP!$D$9</f>
        <v>0</v>
      </c>
      <c r="R486" s="42">
        <f>FŐLAP!$F$9</f>
        <v>0</v>
      </c>
      <c r="S486" s="13" t="e">
        <f t="shared" si="7"/>
        <v>#N/A</v>
      </c>
      <c r="T486" s="398" t="s">
        <v>3425</v>
      </c>
      <c r="U486" s="398" t="s">
        <v>3426</v>
      </c>
      <c r="V486" s="398" t="s">
        <v>3427</v>
      </c>
    </row>
    <row r="487" spans="1:22" ht="50.1" hidden="1" customHeight="1" x14ac:dyDescent="0.25">
      <c r="A487" s="60" t="s">
        <v>560</v>
      </c>
      <c r="B487" s="87"/>
      <c r="C487" s="98"/>
      <c r="D487" s="102"/>
      <c r="E487" s="98"/>
      <c r="F487" s="134"/>
      <c r="G487" s="134"/>
      <c r="H487" s="359" t="e">
        <f>VLOOKUP(G487,Munka1!$A$27:$B$90,2,FALSE)</f>
        <v>#N/A</v>
      </c>
      <c r="I487" s="466" t="e">
        <f>VLOOKUP(G487,Munka1!$A$27:$C$90,3,FALSE)</f>
        <v>#N/A</v>
      </c>
      <c r="J487" s="98"/>
      <c r="K487" s="98"/>
      <c r="L487" s="98"/>
      <c r="M487" s="114"/>
      <c r="N487" s="121"/>
      <c r="O487" s="483"/>
      <c r="P487" s="484"/>
      <c r="Q487" s="42">
        <f>FŐLAP!$D$9</f>
        <v>0</v>
      </c>
      <c r="R487" s="42">
        <f>FŐLAP!$F$9</f>
        <v>0</v>
      </c>
      <c r="S487" s="13" t="e">
        <f t="shared" si="7"/>
        <v>#N/A</v>
      </c>
      <c r="T487" s="398" t="s">
        <v>3425</v>
      </c>
      <c r="U487" s="398" t="s">
        <v>3426</v>
      </c>
      <c r="V487" s="398" t="s">
        <v>3427</v>
      </c>
    </row>
    <row r="488" spans="1:22" ht="50.1" hidden="1" customHeight="1" x14ac:dyDescent="0.25">
      <c r="A488" s="60" t="s">
        <v>561</v>
      </c>
      <c r="B488" s="87"/>
      <c r="C488" s="98"/>
      <c r="D488" s="102"/>
      <c r="E488" s="98"/>
      <c r="F488" s="134"/>
      <c r="G488" s="134"/>
      <c r="H488" s="359" t="e">
        <f>VLOOKUP(G488,Munka1!$A$27:$B$90,2,FALSE)</f>
        <v>#N/A</v>
      </c>
      <c r="I488" s="466" t="e">
        <f>VLOOKUP(G488,Munka1!$A$27:$C$90,3,FALSE)</f>
        <v>#N/A</v>
      </c>
      <c r="J488" s="98"/>
      <c r="K488" s="98"/>
      <c r="L488" s="98"/>
      <c r="M488" s="114"/>
      <c r="N488" s="121"/>
      <c r="O488" s="483"/>
      <c r="P488" s="484"/>
      <c r="Q488" s="42">
        <f>FŐLAP!$D$9</f>
        <v>0</v>
      </c>
      <c r="R488" s="42">
        <f>FŐLAP!$F$9</f>
        <v>0</v>
      </c>
      <c r="S488" s="13" t="e">
        <f t="shared" si="7"/>
        <v>#N/A</v>
      </c>
      <c r="T488" s="398" t="s">
        <v>3425</v>
      </c>
      <c r="U488" s="398" t="s">
        <v>3426</v>
      </c>
      <c r="V488" s="398" t="s">
        <v>3427</v>
      </c>
    </row>
    <row r="489" spans="1:22" ht="50.1" hidden="1" customHeight="1" x14ac:dyDescent="0.25">
      <c r="A489" s="60" t="s">
        <v>562</v>
      </c>
      <c r="B489" s="87"/>
      <c r="C489" s="98"/>
      <c r="D489" s="102"/>
      <c r="E489" s="98"/>
      <c r="F489" s="134"/>
      <c r="G489" s="134"/>
      <c r="H489" s="359" t="e">
        <f>VLOOKUP(G489,Munka1!$A$27:$B$90,2,FALSE)</f>
        <v>#N/A</v>
      </c>
      <c r="I489" s="466" t="e">
        <f>VLOOKUP(G489,Munka1!$A$27:$C$90,3,FALSE)</f>
        <v>#N/A</v>
      </c>
      <c r="J489" s="98"/>
      <c r="K489" s="98"/>
      <c r="L489" s="98"/>
      <c r="M489" s="114"/>
      <c r="N489" s="121"/>
      <c r="O489" s="483"/>
      <c r="P489" s="484"/>
      <c r="Q489" s="42">
        <f>FŐLAP!$D$9</f>
        <v>0</v>
      </c>
      <c r="R489" s="42">
        <f>FŐLAP!$F$9</f>
        <v>0</v>
      </c>
      <c r="S489" s="13" t="e">
        <f t="shared" si="7"/>
        <v>#N/A</v>
      </c>
      <c r="T489" s="398" t="s">
        <v>3425</v>
      </c>
      <c r="U489" s="398" t="s">
        <v>3426</v>
      </c>
      <c r="V489" s="398" t="s">
        <v>3427</v>
      </c>
    </row>
    <row r="490" spans="1:22" ht="50.1" hidden="1" customHeight="1" x14ac:dyDescent="0.25">
      <c r="A490" s="60" t="s">
        <v>563</v>
      </c>
      <c r="B490" s="87"/>
      <c r="C490" s="98"/>
      <c r="D490" s="102"/>
      <c r="E490" s="98"/>
      <c r="F490" s="134"/>
      <c r="G490" s="134"/>
      <c r="H490" s="359" t="e">
        <f>VLOOKUP(G490,Munka1!$A$27:$B$90,2,FALSE)</f>
        <v>#N/A</v>
      </c>
      <c r="I490" s="466" t="e">
        <f>VLOOKUP(G490,Munka1!$A$27:$C$90,3,FALSE)</f>
        <v>#N/A</v>
      </c>
      <c r="J490" s="98"/>
      <c r="K490" s="98"/>
      <c r="L490" s="98"/>
      <c r="M490" s="114"/>
      <c r="N490" s="121"/>
      <c r="O490" s="483"/>
      <c r="P490" s="484"/>
      <c r="Q490" s="42">
        <f>FŐLAP!$D$9</f>
        <v>0</v>
      </c>
      <c r="R490" s="42">
        <f>FŐLAP!$F$9</f>
        <v>0</v>
      </c>
      <c r="S490" s="13" t="e">
        <f t="shared" si="7"/>
        <v>#N/A</v>
      </c>
      <c r="T490" s="398" t="s">
        <v>3425</v>
      </c>
      <c r="U490" s="398" t="s">
        <v>3426</v>
      </c>
      <c r="V490" s="398" t="s">
        <v>3427</v>
      </c>
    </row>
    <row r="491" spans="1:22" ht="50.1" hidden="1" customHeight="1" x14ac:dyDescent="0.25">
      <c r="A491" s="60" t="s">
        <v>564</v>
      </c>
      <c r="B491" s="87"/>
      <c r="C491" s="98"/>
      <c r="D491" s="102"/>
      <c r="E491" s="98"/>
      <c r="F491" s="134"/>
      <c r="G491" s="134"/>
      <c r="H491" s="359" t="e">
        <f>VLOOKUP(G491,Munka1!$A$27:$B$90,2,FALSE)</f>
        <v>#N/A</v>
      </c>
      <c r="I491" s="466" t="e">
        <f>VLOOKUP(G491,Munka1!$A$27:$C$90,3,FALSE)</f>
        <v>#N/A</v>
      </c>
      <c r="J491" s="98"/>
      <c r="K491" s="98"/>
      <c r="L491" s="98"/>
      <c r="M491" s="114"/>
      <c r="N491" s="121"/>
      <c r="O491" s="483"/>
      <c r="P491" s="484"/>
      <c r="Q491" s="42">
        <f>FŐLAP!$D$9</f>
        <v>0</v>
      </c>
      <c r="R491" s="42">
        <f>FŐLAP!$F$9</f>
        <v>0</v>
      </c>
      <c r="S491" s="13" t="e">
        <f t="shared" si="7"/>
        <v>#N/A</v>
      </c>
      <c r="T491" s="398" t="s">
        <v>3425</v>
      </c>
      <c r="U491" s="398" t="s">
        <v>3426</v>
      </c>
      <c r="V491" s="398" t="s">
        <v>3427</v>
      </c>
    </row>
    <row r="492" spans="1:22" ht="50.1" hidden="1" customHeight="1" x14ac:dyDescent="0.25">
      <c r="A492" s="60" t="s">
        <v>565</v>
      </c>
      <c r="B492" s="87"/>
      <c r="C492" s="98"/>
      <c r="D492" s="102"/>
      <c r="E492" s="98"/>
      <c r="F492" s="134"/>
      <c r="G492" s="134"/>
      <c r="H492" s="359" t="e">
        <f>VLOOKUP(G492,Munka1!$A$27:$B$90,2,FALSE)</f>
        <v>#N/A</v>
      </c>
      <c r="I492" s="466" t="e">
        <f>VLOOKUP(G492,Munka1!$A$27:$C$90,3,FALSE)</f>
        <v>#N/A</v>
      </c>
      <c r="J492" s="98"/>
      <c r="K492" s="98"/>
      <c r="L492" s="98"/>
      <c r="M492" s="114"/>
      <c r="N492" s="121"/>
      <c r="O492" s="483"/>
      <c r="P492" s="484"/>
      <c r="Q492" s="42">
        <f>FŐLAP!$D$9</f>
        <v>0</v>
      </c>
      <c r="R492" s="42">
        <f>FŐLAP!$F$9</f>
        <v>0</v>
      </c>
      <c r="S492" s="13" t="e">
        <f t="shared" si="7"/>
        <v>#N/A</v>
      </c>
      <c r="T492" s="398" t="s">
        <v>3425</v>
      </c>
      <c r="U492" s="398" t="s">
        <v>3426</v>
      </c>
      <c r="V492" s="398" t="s">
        <v>3427</v>
      </c>
    </row>
    <row r="493" spans="1:22" ht="50.1" hidden="1" customHeight="1" x14ac:dyDescent="0.25">
      <c r="A493" s="60" t="s">
        <v>566</v>
      </c>
      <c r="B493" s="87"/>
      <c r="C493" s="98"/>
      <c r="D493" s="102"/>
      <c r="E493" s="98"/>
      <c r="F493" s="134"/>
      <c r="G493" s="134"/>
      <c r="H493" s="359" t="e">
        <f>VLOOKUP(G493,Munka1!$A$27:$B$90,2,FALSE)</f>
        <v>#N/A</v>
      </c>
      <c r="I493" s="466" t="e">
        <f>VLOOKUP(G493,Munka1!$A$27:$C$90,3,FALSE)</f>
        <v>#N/A</v>
      </c>
      <c r="J493" s="98"/>
      <c r="K493" s="98"/>
      <c r="L493" s="98"/>
      <c r="M493" s="114"/>
      <c r="N493" s="121"/>
      <c r="O493" s="483"/>
      <c r="P493" s="484"/>
      <c r="Q493" s="42">
        <f>FŐLAP!$D$9</f>
        <v>0</v>
      </c>
      <c r="R493" s="42">
        <f>FŐLAP!$F$9</f>
        <v>0</v>
      </c>
      <c r="S493" s="13" t="e">
        <f t="shared" si="7"/>
        <v>#N/A</v>
      </c>
      <c r="T493" s="398" t="s">
        <v>3425</v>
      </c>
      <c r="U493" s="398" t="s">
        <v>3426</v>
      </c>
      <c r="V493" s="398" t="s">
        <v>3427</v>
      </c>
    </row>
    <row r="494" spans="1:22" ht="50.1" hidden="1" customHeight="1" x14ac:dyDescent="0.25">
      <c r="A494" s="60" t="s">
        <v>567</v>
      </c>
      <c r="B494" s="87"/>
      <c r="C494" s="98"/>
      <c r="D494" s="102"/>
      <c r="E494" s="98"/>
      <c r="F494" s="134"/>
      <c r="G494" s="134"/>
      <c r="H494" s="359" t="e">
        <f>VLOOKUP(G494,Munka1!$A$27:$B$90,2,FALSE)</f>
        <v>#N/A</v>
      </c>
      <c r="I494" s="466" t="e">
        <f>VLOOKUP(G494,Munka1!$A$27:$C$90,3,FALSE)</f>
        <v>#N/A</v>
      </c>
      <c r="J494" s="98"/>
      <c r="K494" s="98"/>
      <c r="L494" s="98"/>
      <c r="M494" s="114"/>
      <c r="N494" s="121"/>
      <c r="O494" s="483"/>
      <c r="P494" s="484"/>
      <c r="Q494" s="42">
        <f>FŐLAP!$D$9</f>
        <v>0</v>
      </c>
      <c r="R494" s="42">
        <f>FŐLAP!$F$9</f>
        <v>0</v>
      </c>
      <c r="S494" s="13" t="e">
        <f t="shared" si="7"/>
        <v>#N/A</v>
      </c>
      <c r="T494" s="398" t="s">
        <v>3425</v>
      </c>
      <c r="U494" s="398" t="s">
        <v>3426</v>
      </c>
      <c r="V494" s="398" t="s">
        <v>3427</v>
      </c>
    </row>
    <row r="495" spans="1:22" ht="50.1" hidden="1" customHeight="1" x14ac:dyDescent="0.25">
      <c r="A495" s="60" t="s">
        <v>568</v>
      </c>
      <c r="B495" s="87"/>
      <c r="C495" s="98"/>
      <c r="D495" s="102"/>
      <c r="E495" s="98"/>
      <c r="F495" s="134"/>
      <c r="G495" s="134"/>
      <c r="H495" s="359" t="e">
        <f>VLOOKUP(G495,Munka1!$A$27:$B$90,2,FALSE)</f>
        <v>#N/A</v>
      </c>
      <c r="I495" s="466" t="e">
        <f>VLOOKUP(G495,Munka1!$A$27:$C$90,3,FALSE)</f>
        <v>#N/A</v>
      </c>
      <c r="J495" s="98"/>
      <c r="K495" s="98"/>
      <c r="L495" s="98"/>
      <c r="M495" s="114"/>
      <c r="N495" s="121"/>
      <c r="O495" s="483"/>
      <c r="P495" s="484"/>
      <c r="Q495" s="42">
        <f>FŐLAP!$D$9</f>
        <v>0</v>
      </c>
      <c r="R495" s="42">
        <f>FŐLAP!$F$9</f>
        <v>0</v>
      </c>
      <c r="S495" s="13" t="e">
        <f t="shared" si="7"/>
        <v>#N/A</v>
      </c>
      <c r="T495" s="398" t="s">
        <v>3425</v>
      </c>
      <c r="U495" s="398" t="s">
        <v>3426</v>
      </c>
      <c r="V495" s="398" t="s">
        <v>3427</v>
      </c>
    </row>
    <row r="496" spans="1:22" ht="50.1" hidden="1" customHeight="1" x14ac:dyDescent="0.25">
      <c r="A496" s="60" t="s">
        <v>569</v>
      </c>
      <c r="B496" s="87"/>
      <c r="C496" s="98"/>
      <c r="D496" s="102"/>
      <c r="E496" s="98"/>
      <c r="F496" s="134"/>
      <c r="G496" s="134"/>
      <c r="H496" s="359" t="e">
        <f>VLOOKUP(G496,Munka1!$A$27:$B$90,2,FALSE)</f>
        <v>#N/A</v>
      </c>
      <c r="I496" s="466" t="e">
        <f>VLOOKUP(G496,Munka1!$A$27:$C$90,3,FALSE)</f>
        <v>#N/A</v>
      </c>
      <c r="J496" s="98"/>
      <c r="K496" s="98"/>
      <c r="L496" s="98"/>
      <c r="M496" s="114"/>
      <c r="N496" s="121"/>
      <c r="O496" s="483"/>
      <c r="P496" s="484"/>
      <c r="Q496" s="42">
        <f>FŐLAP!$D$9</f>
        <v>0</v>
      </c>
      <c r="R496" s="42">
        <f>FŐLAP!$F$9</f>
        <v>0</v>
      </c>
      <c r="S496" s="13" t="e">
        <f t="shared" si="7"/>
        <v>#N/A</v>
      </c>
      <c r="T496" s="398" t="s">
        <v>3425</v>
      </c>
      <c r="U496" s="398" t="s">
        <v>3426</v>
      </c>
      <c r="V496" s="398" t="s">
        <v>3427</v>
      </c>
    </row>
    <row r="497" spans="1:22" ht="50.1" hidden="1" customHeight="1" x14ac:dyDescent="0.25">
      <c r="A497" s="60" t="s">
        <v>570</v>
      </c>
      <c r="B497" s="87"/>
      <c r="C497" s="98"/>
      <c r="D497" s="102"/>
      <c r="E497" s="98"/>
      <c r="F497" s="134"/>
      <c r="G497" s="134"/>
      <c r="H497" s="359" t="e">
        <f>VLOOKUP(G497,Munka1!$A$27:$B$90,2,FALSE)</f>
        <v>#N/A</v>
      </c>
      <c r="I497" s="466" t="e">
        <f>VLOOKUP(G497,Munka1!$A$27:$C$90,3,FALSE)</f>
        <v>#N/A</v>
      </c>
      <c r="J497" s="98"/>
      <c r="K497" s="98"/>
      <c r="L497" s="98"/>
      <c r="M497" s="114"/>
      <c r="N497" s="121"/>
      <c r="O497" s="483"/>
      <c r="P497" s="484"/>
      <c r="Q497" s="42">
        <f>FŐLAP!$D$9</f>
        <v>0</v>
      </c>
      <c r="R497" s="42">
        <f>FŐLAP!$F$9</f>
        <v>0</v>
      </c>
      <c r="S497" s="13" t="e">
        <f t="shared" si="7"/>
        <v>#N/A</v>
      </c>
      <c r="T497" s="398" t="s">
        <v>3425</v>
      </c>
      <c r="U497" s="398" t="s">
        <v>3426</v>
      </c>
      <c r="V497" s="398" t="s">
        <v>3427</v>
      </c>
    </row>
    <row r="498" spans="1:22" ht="50.1" hidden="1" customHeight="1" x14ac:dyDescent="0.25">
      <c r="A498" s="60" t="s">
        <v>571</v>
      </c>
      <c r="B498" s="87"/>
      <c r="C498" s="98"/>
      <c r="D498" s="102"/>
      <c r="E498" s="98"/>
      <c r="F498" s="134"/>
      <c r="G498" s="134"/>
      <c r="H498" s="359" t="e">
        <f>VLOOKUP(G498,Munka1!$A$27:$B$90,2,FALSE)</f>
        <v>#N/A</v>
      </c>
      <c r="I498" s="466" t="e">
        <f>VLOOKUP(G498,Munka1!$A$27:$C$90,3,FALSE)</f>
        <v>#N/A</v>
      </c>
      <c r="J498" s="98"/>
      <c r="K498" s="98"/>
      <c r="L498" s="98"/>
      <c r="M498" s="114"/>
      <c r="N498" s="121"/>
      <c r="O498" s="483"/>
      <c r="P498" s="484"/>
      <c r="Q498" s="42">
        <f>FŐLAP!$D$9</f>
        <v>0</v>
      </c>
      <c r="R498" s="42">
        <f>FŐLAP!$F$9</f>
        <v>0</v>
      </c>
      <c r="S498" s="13" t="e">
        <f t="shared" si="7"/>
        <v>#N/A</v>
      </c>
      <c r="T498" s="398" t="s">
        <v>3425</v>
      </c>
      <c r="U498" s="398" t="s">
        <v>3426</v>
      </c>
      <c r="V498" s="398" t="s">
        <v>3427</v>
      </c>
    </row>
    <row r="499" spans="1:22" ht="50.1" hidden="1" customHeight="1" x14ac:dyDescent="0.25">
      <c r="A499" s="60" t="s">
        <v>572</v>
      </c>
      <c r="B499" s="87"/>
      <c r="C499" s="98"/>
      <c r="D499" s="102"/>
      <c r="E499" s="98"/>
      <c r="F499" s="134"/>
      <c r="G499" s="134"/>
      <c r="H499" s="359" t="e">
        <f>VLOOKUP(G499,Munka1!$A$27:$B$90,2,FALSE)</f>
        <v>#N/A</v>
      </c>
      <c r="I499" s="466" t="e">
        <f>VLOOKUP(G499,Munka1!$A$27:$C$90,3,FALSE)</f>
        <v>#N/A</v>
      </c>
      <c r="J499" s="98"/>
      <c r="K499" s="98"/>
      <c r="L499" s="98"/>
      <c r="M499" s="114"/>
      <c r="N499" s="121"/>
      <c r="O499" s="483"/>
      <c r="P499" s="484"/>
      <c r="Q499" s="42">
        <f>FŐLAP!$D$9</f>
        <v>0</v>
      </c>
      <c r="R499" s="42">
        <f>FŐLAP!$F$9</f>
        <v>0</v>
      </c>
      <c r="S499" s="13" t="e">
        <f t="shared" si="7"/>
        <v>#N/A</v>
      </c>
      <c r="T499" s="398" t="s">
        <v>3425</v>
      </c>
      <c r="U499" s="398" t="s">
        <v>3426</v>
      </c>
      <c r="V499" s="398" t="s">
        <v>3427</v>
      </c>
    </row>
    <row r="500" spans="1:22" ht="50.1" hidden="1" customHeight="1" x14ac:dyDescent="0.25">
      <c r="A500" s="60" t="s">
        <v>573</v>
      </c>
      <c r="B500" s="87"/>
      <c r="C500" s="98"/>
      <c r="D500" s="102"/>
      <c r="E500" s="98"/>
      <c r="F500" s="134"/>
      <c r="G500" s="134"/>
      <c r="H500" s="359" t="e">
        <f>VLOOKUP(G500,Munka1!$A$27:$B$90,2,FALSE)</f>
        <v>#N/A</v>
      </c>
      <c r="I500" s="466" t="e">
        <f>VLOOKUP(G500,Munka1!$A$27:$C$90,3,FALSE)</f>
        <v>#N/A</v>
      </c>
      <c r="J500" s="98"/>
      <c r="K500" s="98"/>
      <c r="L500" s="98"/>
      <c r="M500" s="114"/>
      <c r="N500" s="121"/>
      <c r="O500" s="483"/>
      <c r="P500" s="484"/>
      <c r="Q500" s="42">
        <f>FŐLAP!$D$9</f>
        <v>0</v>
      </c>
      <c r="R500" s="42">
        <f>FŐLAP!$F$9</f>
        <v>0</v>
      </c>
      <c r="S500" s="13" t="e">
        <f t="shared" si="7"/>
        <v>#N/A</v>
      </c>
      <c r="T500" s="398" t="s">
        <v>3425</v>
      </c>
      <c r="U500" s="398" t="s">
        <v>3426</v>
      </c>
      <c r="V500" s="398" t="s">
        <v>3427</v>
      </c>
    </row>
    <row r="501" spans="1:22" ht="50.1" hidden="1" customHeight="1" x14ac:dyDescent="0.25">
      <c r="A501" s="60" t="s">
        <v>574</v>
      </c>
      <c r="B501" s="87"/>
      <c r="C501" s="98"/>
      <c r="D501" s="102"/>
      <c r="E501" s="98"/>
      <c r="F501" s="134"/>
      <c r="G501" s="134"/>
      <c r="H501" s="359" t="e">
        <f>VLOOKUP(G501,Munka1!$A$27:$B$90,2,FALSE)</f>
        <v>#N/A</v>
      </c>
      <c r="I501" s="466" t="e">
        <f>VLOOKUP(G501,Munka1!$A$27:$C$90,3,FALSE)</f>
        <v>#N/A</v>
      </c>
      <c r="J501" s="98"/>
      <c r="K501" s="98"/>
      <c r="L501" s="98"/>
      <c r="M501" s="114"/>
      <c r="N501" s="121"/>
      <c r="O501" s="483"/>
      <c r="P501" s="484"/>
      <c r="Q501" s="42">
        <f>FŐLAP!$D$9</f>
        <v>0</v>
      </c>
      <c r="R501" s="42">
        <f>FŐLAP!$F$9</f>
        <v>0</v>
      </c>
      <c r="S501" s="13" t="e">
        <f t="shared" si="7"/>
        <v>#N/A</v>
      </c>
      <c r="T501" s="398" t="s">
        <v>3425</v>
      </c>
      <c r="U501" s="398" t="s">
        <v>3426</v>
      </c>
      <c r="V501" s="398" t="s">
        <v>3427</v>
      </c>
    </row>
    <row r="502" spans="1:22" ht="50.1" hidden="1" customHeight="1" x14ac:dyDescent="0.25">
      <c r="A502" s="60" t="s">
        <v>575</v>
      </c>
      <c r="B502" s="87"/>
      <c r="C502" s="98"/>
      <c r="D502" s="102"/>
      <c r="E502" s="98"/>
      <c r="F502" s="134"/>
      <c r="G502" s="134"/>
      <c r="H502" s="359" t="e">
        <f>VLOOKUP(G502,Munka1!$A$27:$B$90,2,FALSE)</f>
        <v>#N/A</v>
      </c>
      <c r="I502" s="466" t="e">
        <f>VLOOKUP(G502,Munka1!$A$27:$C$90,3,FALSE)</f>
        <v>#N/A</v>
      </c>
      <c r="J502" s="98"/>
      <c r="K502" s="98"/>
      <c r="L502" s="98"/>
      <c r="M502" s="114"/>
      <c r="N502" s="121"/>
      <c r="O502" s="483"/>
      <c r="P502" s="484"/>
      <c r="Q502" s="42">
        <f>FŐLAP!$D$9</f>
        <v>0</v>
      </c>
      <c r="R502" s="42">
        <f>FŐLAP!$F$9</f>
        <v>0</v>
      </c>
      <c r="S502" s="13" t="e">
        <f t="shared" si="7"/>
        <v>#N/A</v>
      </c>
      <c r="T502" s="398" t="s">
        <v>3425</v>
      </c>
      <c r="U502" s="398" t="s">
        <v>3426</v>
      </c>
      <c r="V502" s="398" t="s">
        <v>3427</v>
      </c>
    </row>
    <row r="503" spans="1:22" ht="50.1" hidden="1" customHeight="1" x14ac:dyDescent="0.25">
      <c r="A503" s="60" t="s">
        <v>576</v>
      </c>
      <c r="B503" s="87"/>
      <c r="C503" s="98"/>
      <c r="D503" s="102"/>
      <c r="E503" s="98"/>
      <c r="F503" s="134"/>
      <c r="G503" s="134"/>
      <c r="H503" s="359" t="e">
        <f>VLOOKUP(G503,Munka1!$A$27:$B$90,2,FALSE)</f>
        <v>#N/A</v>
      </c>
      <c r="I503" s="466" t="e">
        <f>VLOOKUP(G503,Munka1!$A$27:$C$90,3,FALSE)</f>
        <v>#N/A</v>
      </c>
      <c r="J503" s="98"/>
      <c r="K503" s="98"/>
      <c r="L503" s="98"/>
      <c r="M503" s="114"/>
      <c r="N503" s="121"/>
      <c r="O503" s="483"/>
      <c r="P503" s="484"/>
      <c r="Q503" s="42">
        <f>FŐLAP!$D$9</f>
        <v>0</v>
      </c>
      <c r="R503" s="42">
        <f>FŐLAP!$F$9</f>
        <v>0</v>
      </c>
      <c r="S503" s="13" t="e">
        <f t="shared" si="7"/>
        <v>#N/A</v>
      </c>
      <c r="T503" s="398" t="s">
        <v>3425</v>
      </c>
      <c r="U503" s="398" t="s">
        <v>3426</v>
      </c>
      <c r="V503" s="398" t="s">
        <v>3427</v>
      </c>
    </row>
    <row r="504" spans="1:22" ht="50.1" hidden="1" customHeight="1" x14ac:dyDescent="0.25">
      <c r="A504" s="60" t="s">
        <v>577</v>
      </c>
      <c r="B504" s="87"/>
      <c r="C504" s="98"/>
      <c r="D504" s="102"/>
      <c r="E504" s="98"/>
      <c r="F504" s="134"/>
      <c r="G504" s="134"/>
      <c r="H504" s="359" t="e">
        <f>VLOOKUP(G504,Munka1!$A$27:$B$90,2,FALSE)</f>
        <v>#N/A</v>
      </c>
      <c r="I504" s="466" t="e">
        <f>VLOOKUP(G504,Munka1!$A$27:$C$90,3,FALSE)</f>
        <v>#N/A</v>
      </c>
      <c r="J504" s="98"/>
      <c r="K504" s="98"/>
      <c r="L504" s="98"/>
      <c r="M504" s="114"/>
      <c r="N504" s="121"/>
      <c r="O504" s="483"/>
      <c r="P504" s="484"/>
      <c r="Q504" s="42">
        <f>FŐLAP!$D$9</f>
        <v>0</v>
      </c>
      <c r="R504" s="42">
        <f>FŐLAP!$F$9</f>
        <v>0</v>
      </c>
      <c r="S504" s="13" t="e">
        <f t="shared" si="7"/>
        <v>#N/A</v>
      </c>
      <c r="T504" s="398" t="s">
        <v>3425</v>
      </c>
      <c r="U504" s="398" t="s">
        <v>3426</v>
      </c>
      <c r="V504" s="398" t="s">
        <v>3427</v>
      </c>
    </row>
    <row r="505" spans="1:22" ht="50.1" hidden="1" customHeight="1" x14ac:dyDescent="0.25">
      <c r="A505" s="60" t="s">
        <v>578</v>
      </c>
      <c r="B505" s="87"/>
      <c r="C505" s="98"/>
      <c r="D505" s="102"/>
      <c r="E505" s="98"/>
      <c r="F505" s="134"/>
      <c r="G505" s="134"/>
      <c r="H505" s="359" t="e">
        <f>VLOOKUP(G505,Munka1!$A$27:$B$90,2,FALSE)</f>
        <v>#N/A</v>
      </c>
      <c r="I505" s="466" t="e">
        <f>VLOOKUP(G505,Munka1!$A$27:$C$90,3,FALSE)</f>
        <v>#N/A</v>
      </c>
      <c r="J505" s="98"/>
      <c r="K505" s="98"/>
      <c r="L505" s="98"/>
      <c r="M505" s="114"/>
      <c r="N505" s="121"/>
      <c r="O505" s="483"/>
      <c r="P505" s="484"/>
      <c r="Q505" s="42">
        <f>FŐLAP!$D$9</f>
        <v>0</v>
      </c>
      <c r="R505" s="42">
        <f>FŐLAP!$F$9</f>
        <v>0</v>
      </c>
      <c r="S505" s="13" t="e">
        <f t="shared" si="7"/>
        <v>#N/A</v>
      </c>
      <c r="T505" s="398" t="s">
        <v>3425</v>
      </c>
      <c r="U505" s="398" t="s">
        <v>3426</v>
      </c>
      <c r="V505" s="398" t="s">
        <v>3427</v>
      </c>
    </row>
    <row r="506" spans="1:22" ht="50.1" hidden="1" customHeight="1" x14ac:dyDescent="0.25">
      <c r="A506" s="60" t="s">
        <v>579</v>
      </c>
      <c r="B506" s="87"/>
      <c r="C506" s="98"/>
      <c r="D506" s="102"/>
      <c r="E506" s="98"/>
      <c r="F506" s="134"/>
      <c r="G506" s="134"/>
      <c r="H506" s="359" t="e">
        <f>VLOOKUP(G506,Munka1!$A$27:$B$90,2,FALSE)</f>
        <v>#N/A</v>
      </c>
      <c r="I506" s="466" t="e">
        <f>VLOOKUP(G506,Munka1!$A$27:$C$90,3,FALSE)</f>
        <v>#N/A</v>
      </c>
      <c r="J506" s="98"/>
      <c r="K506" s="98"/>
      <c r="L506" s="98"/>
      <c r="M506" s="114"/>
      <c r="N506" s="121"/>
      <c r="O506" s="483"/>
      <c r="P506" s="484"/>
      <c r="Q506" s="42">
        <f>FŐLAP!$D$9</f>
        <v>0</v>
      </c>
      <c r="R506" s="42">
        <f>FŐLAP!$F$9</f>
        <v>0</v>
      </c>
      <c r="S506" s="13" t="e">
        <f t="shared" si="7"/>
        <v>#N/A</v>
      </c>
      <c r="T506" s="398" t="s">
        <v>3425</v>
      </c>
      <c r="U506" s="398" t="s">
        <v>3426</v>
      </c>
      <c r="V506" s="398" t="s">
        <v>3427</v>
      </c>
    </row>
    <row r="507" spans="1:22" ht="50.1" hidden="1" customHeight="1" x14ac:dyDescent="0.25">
      <c r="A507" s="60" t="s">
        <v>580</v>
      </c>
      <c r="B507" s="87"/>
      <c r="C507" s="98"/>
      <c r="D507" s="102"/>
      <c r="E507" s="98"/>
      <c r="F507" s="134"/>
      <c r="G507" s="134"/>
      <c r="H507" s="359" t="e">
        <f>VLOOKUP(G507,Munka1!$A$27:$B$90,2,FALSE)</f>
        <v>#N/A</v>
      </c>
      <c r="I507" s="466" t="e">
        <f>VLOOKUP(G507,Munka1!$A$27:$C$90,3,FALSE)</f>
        <v>#N/A</v>
      </c>
      <c r="J507" s="98"/>
      <c r="K507" s="98"/>
      <c r="L507" s="98"/>
      <c r="M507" s="114"/>
      <c r="N507" s="121"/>
      <c r="O507" s="483"/>
      <c r="P507" s="484"/>
      <c r="Q507" s="42">
        <f>FŐLAP!$D$9</f>
        <v>0</v>
      </c>
      <c r="R507" s="42">
        <f>FŐLAP!$F$9</f>
        <v>0</v>
      </c>
      <c r="S507" s="13" t="e">
        <f t="shared" si="7"/>
        <v>#N/A</v>
      </c>
      <c r="T507" s="398" t="s">
        <v>3425</v>
      </c>
      <c r="U507" s="398" t="s">
        <v>3426</v>
      </c>
      <c r="V507" s="398" t="s">
        <v>3427</v>
      </c>
    </row>
    <row r="508" spans="1:22" ht="50.1" hidden="1" customHeight="1" x14ac:dyDescent="0.25">
      <c r="A508" s="60" t="s">
        <v>581</v>
      </c>
      <c r="B508" s="87"/>
      <c r="C508" s="98"/>
      <c r="D508" s="102"/>
      <c r="E508" s="98"/>
      <c r="F508" s="134"/>
      <c r="G508" s="134"/>
      <c r="H508" s="359" t="e">
        <f>VLOOKUP(G508,Munka1!$A$27:$B$90,2,FALSE)</f>
        <v>#N/A</v>
      </c>
      <c r="I508" s="466" t="e">
        <f>VLOOKUP(G508,Munka1!$A$27:$C$90,3,FALSE)</f>
        <v>#N/A</v>
      </c>
      <c r="J508" s="98"/>
      <c r="K508" s="98"/>
      <c r="L508" s="98"/>
      <c r="M508" s="114"/>
      <c r="N508" s="121"/>
      <c r="O508" s="483"/>
      <c r="P508" s="484"/>
      <c r="Q508" s="42">
        <f>FŐLAP!$D$9</f>
        <v>0</v>
      </c>
      <c r="R508" s="42">
        <f>FŐLAP!$F$9</f>
        <v>0</v>
      </c>
      <c r="S508" s="13" t="e">
        <f t="shared" si="7"/>
        <v>#N/A</v>
      </c>
      <c r="T508" s="398" t="s">
        <v>3425</v>
      </c>
      <c r="U508" s="398" t="s">
        <v>3426</v>
      </c>
      <c r="V508" s="398" t="s">
        <v>3427</v>
      </c>
    </row>
    <row r="509" spans="1:22" ht="50.1" hidden="1" customHeight="1" x14ac:dyDescent="0.25">
      <c r="A509" s="60" t="s">
        <v>582</v>
      </c>
      <c r="B509" s="87"/>
      <c r="C509" s="98"/>
      <c r="D509" s="102"/>
      <c r="E509" s="98"/>
      <c r="F509" s="134"/>
      <c r="G509" s="134"/>
      <c r="H509" s="359" t="e">
        <f>VLOOKUP(G509,Munka1!$A$27:$B$90,2,FALSE)</f>
        <v>#N/A</v>
      </c>
      <c r="I509" s="466" t="e">
        <f>VLOOKUP(G509,Munka1!$A$27:$C$90,3,FALSE)</f>
        <v>#N/A</v>
      </c>
      <c r="J509" s="98"/>
      <c r="K509" s="98"/>
      <c r="L509" s="98"/>
      <c r="M509" s="114"/>
      <c r="N509" s="121"/>
      <c r="O509" s="483"/>
      <c r="P509" s="484"/>
      <c r="Q509" s="42">
        <f>FŐLAP!$D$9</f>
        <v>0</v>
      </c>
      <c r="R509" s="42">
        <f>FŐLAP!$F$9</f>
        <v>0</v>
      </c>
      <c r="S509" s="13" t="e">
        <f t="shared" si="7"/>
        <v>#N/A</v>
      </c>
      <c r="T509" s="398" t="s">
        <v>3425</v>
      </c>
      <c r="U509" s="398" t="s">
        <v>3426</v>
      </c>
      <c r="V509" s="398" t="s">
        <v>3427</v>
      </c>
    </row>
    <row r="510" spans="1:22" ht="50.1" hidden="1" customHeight="1" x14ac:dyDescent="0.25">
      <c r="A510" s="60" t="s">
        <v>583</v>
      </c>
      <c r="B510" s="87"/>
      <c r="C510" s="98"/>
      <c r="D510" s="102"/>
      <c r="E510" s="98"/>
      <c r="F510" s="134"/>
      <c r="G510" s="134"/>
      <c r="H510" s="359" t="e">
        <f>VLOOKUP(G510,Munka1!$A$27:$B$90,2,FALSE)</f>
        <v>#N/A</v>
      </c>
      <c r="I510" s="466" t="e">
        <f>VLOOKUP(G510,Munka1!$A$27:$C$90,3,FALSE)</f>
        <v>#N/A</v>
      </c>
      <c r="J510" s="98"/>
      <c r="K510" s="98"/>
      <c r="L510" s="98"/>
      <c r="M510" s="114"/>
      <c r="N510" s="121"/>
      <c r="O510" s="483"/>
      <c r="P510" s="484"/>
      <c r="Q510" s="42">
        <f>FŐLAP!$D$9</f>
        <v>0</v>
      </c>
      <c r="R510" s="42">
        <f>FŐLAP!$F$9</f>
        <v>0</v>
      </c>
      <c r="S510" s="13" t="e">
        <f t="shared" si="7"/>
        <v>#N/A</v>
      </c>
      <c r="T510" s="398" t="s">
        <v>3425</v>
      </c>
      <c r="U510" s="398" t="s">
        <v>3426</v>
      </c>
      <c r="V510" s="398" t="s">
        <v>3427</v>
      </c>
    </row>
    <row r="511" spans="1:22" ht="50.1" hidden="1" customHeight="1" x14ac:dyDescent="0.25">
      <c r="A511" s="60" t="s">
        <v>584</v>
      </c>
      <c r="B511" s="87"/>
      <c r="C511" s="98"/>
      <c r="D511" s="102"/>
      <c r="E511" s="98"/>
      <c r="F511" s="134"/>
      <c r="G511" s="134"/>
      <c r="H511" s="359" t="e">
        <f>VLOOKUP(G511,Munka1!$A$27:$B$90,2,FALSE)</f>
        <v>#N/A</v>
      </c>
      <c r="I511" s="466" t="e">
        <f>VLOOKUP(G511,Munka1!$A$27:$C$90,3,FALSE)</f>
        <v>#N/A</v>
      </c>
      <c r="J511" s="98"/>
      <c r="K511" s="98"/>
      <c r="L511" s="98"/>
      <c r="M511" s="114"/>
      <c r="N511" s="121"/>
      <c r="O511" s="483"/>
      <c r="P511" s="484"/>
      <c r="Q511" s="42">
        <f>FŐLAP!$D$9</f>
        <v>0</v>
      </c>
      <c r="R511" s="42">
        <f>FŐLAP!$F$9</f>
        <v>0</v>
      </c>
      <c r="S511" s="13" t="e">
        <f t="shared" si="7"/>
        <v>#N/A</v>
      </c>
      <c r="T511" s="398" t="s">
        <v>3425</v>
      </c>
      <c r="U511" s="398" t="s">
        <v>3426</v>
      </c>
      <c r="V511" s="398" t="s">
        <v>3427</v>
      </c>
    </row>
    <row r="512" spans="1:22" ht="50.1" hidden="1" customHeight="1" x14ac:dyDescent="0.25">
      <c r="A512" s="60" t="s">
        <v>585</v>
      </c>
      <c r="B512" s="87"/>
      <c r="C512" s="98"/>
      <c r="D512" s="102"/>
      <c r="E512" s="98"/>
      <c r="F512" s="134"/>
      <c r="G512" s="134"/>
      <c r="H512" s="359" t="e">
        <f>VLOOKUP(G512,Munka1!$A$27:$B$90,2,FALSE)</f>
        <v>#N/A</v>
      </c>
      <c r="I512" s="466" t="e">
        <f>VLOOKUP(G512,Munka1!$A$27:$C$90,3,FALSE)</f>
        <v>#N/A</v>
      </c>
      <c r="J512" s="98"/>
      <c r="K512" s="98"/>
      <c r="L512" s="98"/>
      <c r="M512" s="114"/>
      <c r="N512" s="121"/>
      <c r="O512" s="483"/>
      <c r="P512" s="484"/>
      <c r="Q512" s="42">
        <f>FŐLAP!$D$9</f>
        <v>0</v>
      </c>
      <c r="R512" s="42">
        <f>FŐLAP!$F$9</f>
        <v>0</v>
      </c>
      <c r="S512" s="13" t="e">
        <f t="shared" si="7"/>
        <v>#N/A</v>
      </c>
      <c r="T512" s="398" t="s">
        <v>3425</v>
      </c>
      <c r="U512" s="398" t="s">
        <v>3426</v>
      </c>
      <c r="V512" s="398" t="s">
        <v>3427</v>
      </c>
    </row>
    <row r="513" spans="1:22" ht="50.1" hidden="1" customHeight="1" x14ac:dyDescent="0.25">
      <c r="A513" s="60" t="s">
        <v>586</v>
      </c>
      <c r="B513" s="87"/>
      <c r="C513" s="98"/>
      <c r="D513" s="102"/>
      <c r="E513" s="98"/>
      <c r="F513" s="134"/>
      <c r="G513" s="134"/>
      <c r="H513" s="359" t="e">
        <f>VLOOKUP(G513,Munka1!$A$27:$B$90,2,FALSE)</f>
        <v>#N/A</v>
      </c>
      <c r="I513" s="466" t="e">
        <f>VLOOKUP(G513,Munka1!$A$27:$C$90,3,FALSE)</f>
        <v>#N/A</v>
      </c>
      <c r="J513" s="98"/>
      <c r="K513" s="98"/>
      <c r="L513" s="98"/>
      <c r="M513" s="114"/>
      <c r="N513" s="121"/>
      <c r="O513" s="483"/>
      <c r="P513" s="484"/>
      <c r="Q513" s="42">
        <f>FŐLAP!$D$9</f>
        <v>0</v>
      </c>
      <c r="R513" s="42">
        <f>FŐLAP!$F$9</f>
        <v>0</v>
      </c>
      <c r="S513" s="13" t="e">
        <f t="shared" si="7"/>
        <v>#N/A</v>
      </c>
      <c r="T513" s="398" t="s">
        <v>3425</v>
      </c>
      <c r="U513" s="398" t="s">
        <v>3426</v>
      </c>
      <c r="V513" s="398" t="s">
        <v>3427</v>
      </c>
    </row>
    <row r="514" spans="1:22" ht="50.1" hidden="1" customHeight="1" x14ac:dyDescent="0.25">
      <c r="A514" s="60" t="s">
        <v>587</v>
      </c>
      <c r="B514" s="87"/>
      <c r="C514" s="98"/>
      <c r="D514" s="102"/>
      <c r="E514" s="98"/>
      <c r="F514" s="134"/>
      <c r="G514" s="134"/>
      <c r="H514" s="359" t="e">
        <f>VLOOKUP(G514,Munka1!$A$27:$B$90,2,FALSE)</f>
        <v>#N/A</v>
      </c>
      <c r="I514" s="466" t="e">
        <f>VLOOKUP(G514,Munka1!$A$27:$C$90,3,FALSE)</f>
        <v>#N/A</v>
      </c>
      <c r="J514" s="98"/>
      <c r="K514" s="98"/>
      <c r="L514" s="98"/>
      <c r="M514" s="114"/>
      <c r="N514" s="121"/>
      <c r="O514" s="483"/>
      <c r="P514" s="484"/>
      <c r="Q514" s="42">
        <f>FŐLAP!$D$9</f>
        <v>0</v>
      </c>
      <c r="R514" s="42">
        <f>FŐLAP!$F$9</f>
        <v>0</v>
      </c>
      <c r="S514" s="13" t="e">
        <f t="shared" si="7"/>
        <v>#N/A</v>
      </c>
      <c r="T514" s="398" t="s">
        <v>3425</v>
      </c>
      <c r="U514" s="398" t="s">
        <v>3426</v>
      </c>
      <c r="V514" s="398" t="s">
        <v>3427</v>
      </c>
    </row>
    <row r="515" spans="1:22" ht="50.1" hidden="1" customHeight="1" x14ac:dyDescent="0.25">
      <c r="A515" s="60" t="s">
        <v>588</v>
      </c>
      <c r="B515" s="87"/>
      <c r="C515" s="98"/>
      <c r="D515" s="102"/>
      <c r="E515" s="98"/>
      <c r="F515" s="134"/>
      <c r="G515" s="134"/>
      <c r="H515" s="359" t="e">
        <f>VLOOKUP(G515,Munka1!$A$27:$B$90,2,FALSE)</f>
        <v>#N/A</v>
      </c>
      <c r="I515" s="466" t="e">
        <f>VLOOKUP(G515,Munka1!$A$27:$C$90,3,FALSE)</f>
        <v>#N/A</v>
      </c>
      <c r="J515" s="98"/>
      <c r="K515" s="98"/>
      <c r="L515" s="98"/>
      <c r="M515" s="114"/>
      <c r="N515" s="121"/>
      <c r="O515" s="483"/>
      <c r="P515" s="484"/>
      <c r="Q515" s="42">
        <f>FŐLAP!$D$9</f>
        <v>0</v>
      </c>
      <c r="R515" s="42">
        <f>FŐLAP!$F$9</f>
        <v>0</v>
      </c>
      <c r="S515" s="13" t="e">
        <f t="shared" si="7"/>
        <v>#N/A</v>
      </c>
      <c r="T515" s="398" t="s">
        <v>3425</v>
      </c>
      <c r="U515" s="398" t="s">
        <v>3426</v>
      </c>
      <c r="V515" s="398" t="s">
        <v>3427</v>
      </c>
    </row>
    <row r="516" spans="1:22" ht="50.1" hidden="1" customHeight="1" x14ac:dyDescent="0.25">
      <c r="A516" s="60" t="s">
        <v>589</v>
      </c>
      <c r="B516" s="87"/>
      <c r="C516" s="98"/>
      <c r="D516" s="102"/>
      <c r="E516" s="98"/>
      <c r="F516" s="134"/>
      <c r="G516" s="134"/>
      <c r="H516" s="359" t="e">
        <f>VLOOKUP(G516,Munka1!$A$27:$B$90,2,FALSE)</f>
        <v>#N/A</v>
      </c>
      <c r="I516" s="466" t="e">
        <f>VLOOKUP(G516,Munka1!$A$27:$C$90,3,FALSE)</f>
        <v>#N/A</v>
      </c>
      <c r="J516" s="98"/>
      <c r="K516" s="98"/>
      <c r="L516" s="98"/>
      <c r="M516" s="114"/>
      <c r="N516" s="121"/>
      <c r="O516" s="483"/>
      <c r="P516" s="484"/>
      <c r="Q516" s="42">
        <f>FŐLAP!$D$9</f>
        <v>0</v>
      </c>
      <c r="R516" s="42">
        <f>FŐLAP!$F$9</f>
        <v>0</v>
      </c>
      <c r="S516" s="13" t="e">
        <f t="shared" si="7"/>
        <v>#N/A</v>
      </c>
      <c r="T516" s="398" t="s">
        <v>3425</v>
      </c>
      <c r="U516" s="398" t="s">
        <v>3426</v>
      </c>
      <c r="V516" s="398" t="s">
        <v>3427</v>
      </c>
    </row>
    <row r="517" spans="1:22" ht="50.1" hidden="1" customHeight="1" x14ac:dyDescent="0.25">
      <c r="A517" s="60" t="s">
        <v>590</v>
      </c>
      <c r="B517" s="87"/>
      <c r="C517" s="98"/>
      <c r="D517" s="102"/>
      <c r="E517" s="98"/>
      <c r="F517" s="134"/>
      <c r="G517" s="134"/>
      <c r="H517" s="359" t="e">
        <f>VLOOKUP(G517,Munka1!$A$27:$B$90,2,FALSE)</f>
        <v>#N/A</v>
      </c>
      <c r="I517" s="466" t="e">
        <f>VLOOKUP(G517,Munka1!$A$27:$C$90,3,FALSE)</f>
        <v>#N/A</v>
      </c>
      <c r="J517" s="98"/>
      <c r="K517" s="98"/>
      <c r="L517" s="98"/>
      <c r="M517" s="114"/>
      <c r="N517" s="121"/>
      <c r="O517" s="483"/>
      <c r="P517" s="484"/>
      <c r="Q517" s="42">
        <f>FŐLAP!$D$9</f>
        <v>0</v>
      </c>
      <c r="R517" s="42">
        <f>FŐLAP!$F$9</f>
        <v>0</v>
      </c>
      <c r="S517" s="13" t="e">
        <f t="shared" si="7"/>
        <v>#N/A</v>
      </c>
      <c r="T517" s="398" t="s">
        <v>3425</v>
      </c>
      <c r="U517" s="398" t="s">
        <v>3426</v>
      </c>
      <c r="V517" s="398" t="s">
        <v>3427</v>
      </c>
    </row>
    <row r="518" spans="1:22" ht="50.1" hidden="1" customHeight="1" x14ac:dyDescent="0.25">
      <c r="A518" s="60" t="s">
        <v>591</v>
      </c>
      <c r="B518" s="87"/>
      <c r="C518" s="98"/>
      <c r="D518" s="102"/>
      <c r="E518" s="98"/>
      <c r="F518" s="134"/>
      <c r="G518" s="134"/>
      <c r="H518" s="359" t="e">
        <f>VLOOKUP(G518,Munka1!$A$27:$B$90,2,FALSE)</f>
        <v>#N/A</v>
      </c>
      <c r="I518" s="466" t="e">
        <f>VLOOKUP(G518,Munka1!$A$27:$C$90,3,FALSE)</f>
        <v>#N/A</v>
      </c>
      <c r="J518" s="98"/>
      <c r="K518" s="98"/>
      <c r="L518" s="98"/>
      <c r="M518" s="114"/>
      <c r="N518" s="121"/>
      <c r="O518" s="483"/>
      <c r="P518" s="484"/>
      <c r="Q518" s="42">
        <f>FŐLAP!$D$9</f>
        <v>0</v>
      </c>
      <c r="R518" s="42">
        <f>FŐLAP!$F$9</f>
        <v>0</v>
      </c>
      <c r="S518" s="13" t="e">
        <f t="shared" si="7"/>
        <v>#N/A</v>
      </c>
      <c r="T518" s="398" t="s">
        <v>3425</v>
      </c>
      <c r="U518" s="398" t="s">
        <v>3426</v>
      </c>
      <c r="V518" s="398" t="s">
        <v>3427</v>
      </c>
    </row>
    <row r="519" spans="1:22" ht="50.1" hidden="1" customHeight="1" x14ac:dyDescent="0.25">
      <c r="A519" s="60" t="s">
        <v>592</v>
      </c>
      <c r="B519" s="87"/>
      <c r="C519" s="98"/>
      <c r="D519" s="102"/>
      <c r="E519" s="98"/>
      <c r="F519" s="134"/>
      <c r="G519" s="134"/>
      <c r="H519" s="359" t="e">
        <f>VLOOKUP(G519,Munka1!$A$27:$B$90,2,FALSE)</f>
        <v>#N/A</v>
      </c>
      <c r="I519" s="466" t="e">
        <f>VLOOKUP(G519,Munka1!$A$27:$C$90,3,FALSE)</f>
        <v>#N/A</v>
      </c>
      <c r="J519" s="98"/>
      <c r="K519" s="98"/>
      <c r="L519" s="98"/>
      <c r="M519" s="114"/>
      <c r="N519" s="121"/>
      <c r="O519" s="483"/>
      <c r="P519" s="484"/>
      <c r="Q519" s="42">
        <f>FŐLAP!$D$9</f>
        <v>0</v>
      </c>
      <c r="R519" s="42">
        <f>FŐLAP!$F$9</f>
        <v>0</v>
      </c>
      <c r="S519" s="13" t="e">
        <f t="shared" si="7"/>
        <v>#N/A</v>
      </c>
      <c r="T519" s="398" t="s">
        <v>3425</v>
      </c>
      <c r="U519" s="398" t="s">
        <v>3426</v>
      </c>
      <c r="V519" s="398" t="s">
        <v>3427</v>
      </c>
    </row>
    <row r="520" spans="1:22" ht="50.1" hidden="1" customHeight="1" x14ac:dyDescent="0.25">
      <c r="A520" s="60" t="s">
        <v>593</v>
      </c>
      <c r="B520" s="87"/>
      <c r="C520" s="98"/>
      <c r="D520" s="102"/>
      <c r="E520" s="98"/>
      <c r="F520" s="134"/>
      <c r="G520" s="134"/>
      <c r="H520" s="359" t="e">
        <f>VLOOKUP(G520,Munka1!$A$27:$B$90,2,FALSE)</f>
        <v>#N/A</v>
      </c>
      <c r="I520" s="466" t="e">
        <f>VLOOKUP(G520,Munka1!$A$27:$C$90,3,FALSE)</f>
        <v>#N/A</v>
      </c>
      <c r="J520" s="98"/>
      <c r="K520" s="98"/>
      <c r="L520" s="98"/>
      <c r="M520" s="114"/>
      <c r="N520" s="121"/>
      <c r="O520" s="483"/>
      <c r="P520" s="484"/>
      <c r="Q520" s="42">
        <f>FŐLAP!$D$9</f>
        <v>0</v>
      </c>
      <c r="R520" s="42">
        <f>FŐLAP!$F$9</f>
        <v>0</v>
      </c>
      <c r="S520" s="13" t="e">
        <f t="shared" si="7"/>
        <v>#N/A</v>
      </c>
      <c r="T520" s="398" t="s">
        <v>3425</v>
      </c>
      <c r="U520" s="398" t="s">
        <v>3426</v>
      </c>
      <c r="V520" s="398" t="s">
        <v>3427</v>
      </c>
    </row>
    <row r="521" spans="1:22" ht="50.1" hidden="1" customHeight="1" x14ac:dyDescent="0.25">
      <c r="A521" s="60" t="s">
        <v>594</v>
      </c>
      <c r="B521" s="87"/>
      <c r="C521" s="98"/>
      <c r="D521" s="102"/>
      <c r="E521" s="98"/>
      <c r="F521" s="134"/>
      <c r="G521" s="134"/>
      <c r="H521" s="359" t="e">
        <f>VLOOKUP(G521,Munka1!$A$27:$B$90,2,FALSE)</f>
        <v>#N/A</v>
      </c>
      <c r="I521" s="466" t="e">
        <f>VLOOKUP(G521,Munka1!$A$27:$C$90,3,FALSE)</f>
        <v>#N/A</v>
      </c>
      <c r="J521" s="98"/>
      <c r="K521" s="98"/>
      <c r="L521" s="98"/>
      <c r="M521" s="114"/>
      <c r="N521" s="121"/>
      <c r="O521" s="483"/>
      <c r="P521" s="484"/>
      <c r="Q521" s="42">
        <f>FŐLAP!$D$9</f>
        <v>0</v>
      </c>
      <c r="R521" s="42">
        <f>FŐLAP!$F$9</f>
        <v>0</v>
      </c>
      <c r="S521" s="13" t="e">
        <f t="shared" si="7"/>
        <v>#N/A</v>
      </c>
      <c r="T521" s="398" t="s">
        <v>3425</v>
      </c>
      <c r="U521" s="398" t="s">
        <v>3426</v>
      </c>
      <c r="V521" s="398" t="s">
        <v>3427</v>
      </c>
    </row>
    <row r="522" spans="1:22" ht="50.1" hidden="1" customHeight="1" x14ac:dyDescent="0.25">
      <c r="A522" s="60" t="s">
        <v>595</v>
      </c>
      <c r="B522" s="87"/>
      <c r="C522" s="98"/>
      <c r="D522" s="102"/>
      <c r="E522" s="98"/>
      <c r="F522" s="134"/>
      <c r="G522" s="134"/>
      <c r="H522" s="359" t="e">
        <f>VLOOKUP(G522,Munka1!$A$27:$B$90,2,FALSE)</f>
        <v>#N/A</v>
      </c>
      <c r="I522" s="466" t="e">
        <f>VLOOKUP(G522,Munka1!$A$27:$C$90,3,FALSE)</f>
        <v>#N/A</v>
      </c>
      <c r="J522" s="98"/>
      <c r="K522" s="98"/>
      <c r="L522" s="98"/>
      <c r="M522" s="114"/>
      <c r="N522" s="121"/>
      <c r="O522" s="483"/>
      <c r="P522" s="484"/>
      <c r="Q522" s="42">
        <f>FŐLAP!$D$9</f>
        <v>0</v>
      </c>
      <c r="R522" s="42">
        <f>FŐLAP!$F$9</f>
        <v>0</v>
      </c>
      <c r="S522" s="13" t="e">
        <f t="shared" si="7"/>
        <v>#N/A</v>
      </c>
      <c r="T522" s="398" t="s">
        <v>3425</v>
      </c>
      <c r="U522" s="398" t="s">
        <v>3426</v>
      </c>
      <c r="V522" s="398" t="s">
        <v>3427</v>
      </c>
    </row>
    <row r="523" spans="1:22" ht="50.1" hidden="1" customHeight="1" x14ac:dyDescent="0.25">
      <c r="A523" s="60" t="s">
        <v>596</v>
      </c>
      <c r="B523" s="87"/>
      <c r="C523" s="98"/>
      <c r="D523" s="102"/>
      <c r="E523" s="98"/>
      <c r="F523" s="134"/>
      <c r="G523" s="134"/>
      <c r="H523" s="359" t="e">
        <f>VLOOKUP(G523,Munka1!$A$27:$B$90,2,FALSE)</f>
        <v>#N/A</v>
      </c>
      <c r="I523" s="466" t="e">
        <f>VLOOKUP(G523,Munka1!$A$27:$C$90,3,FALSE)</f>
        <v>#N/A</v>
      </c>
      <c r="J523" s="98"/>
      <c r="K523" s="98"/>
      <c r="L523" s="98"/>
      <c r="M523" s="114"/>
      <c r="N523" s="121"/>
      <c r="O523" s="483"/>
      <c r="P523" s="484"/>
      <c r="Q523" s="42">
        <f>FŐLAP!$D$9</f>
        <v>0</v>
      </c>
      <c r="R523" s="42">
        <f>FŐLAP!$F$9</f>
        <v>0</v>
      </c>
      <c r="S523" s="13" t="e">
        <f t="shared" si="7"/>
        <v>#N/A</v>
      </c>
      <c r="T523" s="398" t="s">
        <v>3425</v>
      </c>
      <c r="U523" s="398" t="s">
        <v>3426</v>
      </c>
      <c r="V523" s="398" t="s">
        <v>3427</v>
      </c>
    </row>
    <row r="524" spans="1:22" ht="50.1" hidden="1" customHeight="1" x14ac:dyDescent="0.25">
      <c r="A524" s="60" t="s">
        <v>597</v>
      </c>
      <c r="B524" s="87"/>
      <c r="C524" s="98"/>
      <c r="D524" s="102"/>
      <c r="E524" s="98"/>
      <c r="F524" s="134"/>
      <c r="G524" s="134"/>
      <c r="H524" s="359" t="e">
        <f>VLOOKUP(G524,Munka1!$A$27:$B$90,2,FALSE)</f>
        <v>#N/A</v>
      </c>
      <c r="I524" s="466" t="e">
        <f>VLOOKUP(G524,Munka1!$A$27:$C$90,3,FALSE)</f>
        <v>#N/A</v>
      </c>
      <c r="J524" s="98"/>
      <c r="K524" s="98"/>
      <c r="L524" s="98"/>
      <c r="M524" s="114"/>
      <c r="N524" s="121"/>
      <c r="O524" s="483"/>
      <c r="P524" s="484"/>
      <c r="Q524" s="42">
        <f>FŐLAP!$D$9</f>
        <v>0</v>
      </c>
      <c r="R524" s="42">
        <f>FŐLAP!$F$9</f>
        <v>0</v>
      </c>
      <c r="S524" s="13" t="e">
        <f t="shared" si="7"/>
        <v>#N/A</v>
      </c>
      <c r="T524" s="398" t="s">
        <v>3425</v>
      </c>
      <c r="U524" s="398" t="s">
        <v>3426</v>
      </c>
      <c r="V524" s="398" t="s">
        <v>3427</v>
      </c>
    </row>
    <row r="525" spans="1:22" ht="50.1" hidden="1" customHeight="1" x14ac:dyDescent="0.25">
      <c r="A525" s="60" t="s">
        <v>598</v>
      </c>
      <c r="B525" s="87"/>
      <c r="C525" s="98"/>
      <c r="D525" s="102"/>
      <c r="E525" s="98"/>
      <c r="F525" s="134"/>
      <c r="G525" s="134"/>
      <c r="H525" s="359" t="e">
        <f>VLOOKUP(G525,Munka1!$A$27:$B$90,2,FALSE)</f>
        <v>#N/A</v>
      </c>
      <c r="I525" s="466" t="e">
        <f>VLOOKUP(G525,Munka1!$A$27:$C$90,3,FALSE)</f>
        <v>#N/A</v>
      </c>
      <c r="J525" s="98"/>
      <c r="K525" s="98"/>
      <c r="L525" s="98"/>
      <c r="M525" s="114"/>
      <c r="N525" s="121"/>
      <c r="O525" s="483"/>
      <c r="P525" s="484"/>
      <c r="Q525" s="42">
        <f>FŐLAP!$D$9</f>
        <v>0</v>
      </c>
      <c r="R525" s="42">
        <f>FŐLAP!$F$9</f>
        <v>0</v>
      </c>
      <c r="S525" s="13" t="e">
        <f t="shared" ref="S525:S588" si="8">H525</f>
        <v>#N/A</v>
      </c>
      <c r="T525" s="398" t="s">
        <v>3425</v>
      </c>
      <c r="U525" s="398" t="s">
        <v>3426</v>
      </c>
      <c r="V525" s="398" t="s">
        <v>3427</v>
      </c>
    </row>
    <row r="526" spans="1:22" ht="50.1" hidden="1" customHeight="1" x14ac:dyDescent="0.25">
      <c r="A526" s="60" t="s">
        <v>599</v>
      </c>
      <c r="B526" s="87"/>
      <c r="C526" s="98"/>
      <c r="D526" s="102"/>
      <c r="E526" s="98"/>
      <c r="F526" s="134"/>
      <c r="G526" s="134"/>
      <c r="H526" s="359" t="e">
        <f>VLOOKUP(G526,Munka1!$A$27:$B$90,2,FALSE)</f>
        <v>#N/A</v>
      </c>
      <c r="I526" s="466" t="e">
        <f>VLOOKUP(G526,Munka1!$A$27:$C$90,3,FALSE)</f>
        <v>#N/A</v>
      </c>
      <c r="J526" s="98"/>
      <c r="K526" s="98"/>
      <c r="L526" s="98"/>
      <c r="M526" s="114"/>
      <c r="N526" s="121"/>
      <c r="O526" s="483"/>
      <c r="P526" s="484"/>
      <c r="Q526" s="42">
        <f>FŐLAP!$D$9</f>
        <v>0</v>
      </c>
      <c r="R526" s="42">
        <f>FŐLAP!$F$9</f>
        <v>0</v>
      </c>
      <c r="S526" s="13" t="e">
        <f t="shared" si="8"/>
        <v>#N/A</v>
      </c>
      <c r="T526" s="398" t="s">
        <v>3425</v>
      </c>
      <c r="U526" s="398" t="s">
        <v>3426</v>
      </c>
      <c r="V526" s="398" t="s">
        <v>3427</v>
      </c>
    </row>
    <row r="527" spans="1:22" ht="50.1" hidden="1" customHeight="1" x14ac:dyDescent="0.25">
      <c r="A527" s="60" t="s">
        <v>600</v>
      </c>
      <c r="B527" s="87"/>
      <c r="C527" s="98"/>
      <c r="D527" s="102"/>
      <c r="E527" s="98"/>
      <c r="F527" s="134"/>
      <c r="G527" s="134"/>
      <c r="H527" s="359" t="e">
        <f>VLOOKUP(G527,Munka1!$A$27:$B$90,2,FALSE)</f>
        <v>#N/A</v>
      </c>
      <c r="I527" s="466" t="e">
        <f>VLOOKUP(G527,Munka1!$A$27:$C$90,3,FALSE)</f>
        <v>#N/A</v>
      </c>
      <c r="J527" s="98"/>
      <c r="K527" s="98"/>
      <c r="L527" s="98"/>
      <c r="M527" s="114"/>
      <c r="N527" s="121"/>
      <c r="O527" s="483"/>
      <c r="P527" s="484"/>
      <c r="Q527" s="42">
        <f>FŐLAP!$D$9</f>
        <v>0</v>
      </c>
      <c r="R527" s="42">
        <f>FŐLAP!$F$9</f>
        <v>0</v>
      </c>
      <c r="S527" s="13" t="e">
        <f t="shared" si="8"/>
        <v>#N/A</v>
      </c>
      <c r="T527" s="398" t="s">
        <v>3425</v>
      </c>
      <c r="U527" s="398" t="s">
        <v>3426</v>
      </c>
      <c r="V527" s="398" t="s">
        <v>3427</v>
      </c>
    </row>
    <row r="528" spans="1:22" ht="50.1" hidden="1" customHeight="1" x14ac:dyDescent="0.25">
      <c r="A528" s="60" t="s">
        <v>601</v>
      </c>
      <c r="B528" s="87"/>
      <c r="C528" s="98"/>
      <c r="D528" s="102"/>
      <c r="E528" s="98"/>
      <c r="F528" s="134"/>
      <c r="G528" s="134"/>
      <c r="H528" s="359" t="e">
        <f>VLOOKUP(G528,Munka1!$A$27:$B$90,2,FALSE)</f>
        <v>#N/A</v>
      </c>
      <c r="I528" s="466" t="e">
        <f>VLOOKUP(G528,Munka1!$A$27:$C$90,3,FALSE)</f>
        <v>#N/A</v>
      </c>
      <c r="J528" s="98"/>
      <c r="K528" s="98"/>
      <c r="L528" s="98"/>
      <c r="M528" s="114"/>
      <c r="N528" s="121"/>
      <c r="O528" s="483"/>
      <c r="P528" s="484"/>
      <c r="Q528" s="42">
        <f>FŐLAP!$D$9</f>
        <v>0</v>
      </c>
      <c r="R528" s="42">
        <f>FŐLAP!$F$9</f>
        <v>0</v>
      </c>
      <c r="S528" s="13" t="e">
        <f t="shared" si="8"/>
        <v>#N/A</v>
      </c>
      <c r="T528" s="398" t="s">
        <v>3425</v>
      </c>
      <c r="U528" s="398" t="s">
        <v>3426</v>
      </c>
      <c r="V528" s="398" t="s">
        <v>3427</v>
      </c>
    </row>
    <row r="529" spans="1:22" ht="50.1" hidden="1" customHeight="1" x14ac:dyDescent="0.25">
      <c r="A529" s="60" t="s">
        <v>602</v>
      </c>
      <c r="B529" s="87"/>
      <c r="C529" s="98"/>
      <c r="D529" s="102"/>
      <c r="E529" s="98"/>
      <c r="F529" s="134"/>
      <c r="G529" s="134"/>
      <c r="H529" s="359" t="e">
        <f>VLOOKUP(G529,Munka1!$A$27:$B$90,2,FALSE)</f>
        <v>#N/A</v>
      </c>
      <c r="I529" s="466" t="e">
        <f>VLOOKUP(G529,Munka1!$A$27:$C$90,3,FALSE)</f>
        <v>#N/A</v>
      </c>
      <c r="J529" s="98"/>
      <c r="K529" s="98"/>
      <c r="L529" s="98"/>
      <c r="M529" s="114"/>
      <c r="N529" s="121"/>
      <c r="O529" s="483"/>
      <c r="P529" s="484"/>
      <c r="Q529" s="42">
        <f>FŐLAP!$D$9</f>
        <v>0</v>
      </c>
      <c r="R529" s="42">
        <f>FŐLAP!$F$9</f>
        <v>0</v>
      </c>
      <c r="S529" s="13" t="e">
        <f t="shared" si="8"/>
        <v>#N/A</v>
      </c>
      <c r="T529" s="398" t="s">
        <v>3425</v>
      </c>
      <c r="U529" s="398" t="s">
        <v>3426</v>
      </c>
      <c r="V529" s="398" t="s">
        <v>3427</v>
      </c>
    </row>
    <row r="530" spans="1:22" ht="50.1" hidden="1" customHeight="1" x14ac:dyDescent="0.25">
      <c r="A530" s="60" t="s">
        <v>603</v>
      </c>
      <c r="B530" s="87"/>
      <c r="C530" s="98"/>
      <c r="D530" s="102"/>
      <c r="E530" s="98"/>
      <c r="F530" s="134"/>
      <c r="G530" s="134"/>
      <c r="H530" s="359" t="e">
        <f>VLOOKUP(G530,Munka1!$A$27:$B$90,2,FALSE)</f>
        <v>#N/A</v>
      </c>
      <c r="I530" s="466" t="e">
        <f>VLOOKUP(G530,Munka1!$A$27:$C$90,3,FALSE)</f>
        <v>#N/A</v>
      </c>
      <c r="J530" s="98"/>
      <c r="K530" s="98"/>
      <c r="L530" s="98"/>
      <c r="M530" s="114"/>
      <c r="N530" s="121"/>
      <c r="O530" s="483"/>
      <c r="P530" s="484"/>
      <c r="Q530" s="42">
        <f>FŐLAP!$D$9</f>
        <v>0</v>
      </c>
      <c r="R530" s="42">
        <f>FŐLAP!$F$9</f>
        <v>0</v>
      </c>
      <c r="S530" s="13" t="e">
        <f t="shared" si="8"/>
        <v>#N/A</v>
      </c>
      <c r="T530" s="398" t="s">
        <v>3425</v>
      </c>
      <c r="U530" s="398" t="s">
        <v>3426</v>
      </c>
      <c r="V530" s="398" t="s">
        <v>3427</v>
      </c>
    </row>
    <row r="531" spans="1:22" ht="50.1" hidden="1" customHeight="1" x14ac:dyDescent="0.25">
      <c r="A531" s="60" t="s">
        <v>604</v>
      </c>
      <c r="B531" s="87"/>
      <c r="C531" s="98"/>
      <c r="D531" s="102"/>
      <c r="E531" s="98"/>
      <c r="F531" s="134"/>
      <c r="G531" s="134"/>
      <c r="H531" s="359" t="e">
        <f>VLOOKUP(G531,Munka1!$A$27:$B$90,2,FALSE)</f>
        <v>#N/A</v>
      </c>
      <c r="I531" s="466" t="e">
        <f>VLOOKUP(G531,Munka1!$A$27:$C$90,3,FALSE)</f>
        <v>#N/A</v>
      </c>
      <c r="J531" s="98"/>
      <c r="K531" s="98"/>
      <c r="L531" s="98"/>
      <c r="M531" s="114"/>
      <c r="N531" s="121"/>
      <c r="O531" s="483"/>
      <c r="P531" s="484"/>
      <c r="Q531" s="42">
        <f>FŐLAP!$D$9</f>
        <v>0</v>
      </c>
      <c r="R531" s="42">
        <f>FŐLAP!$F$9</f>
        <v>0</v>
      </c>
      <c r="S531" s="13" t="e">
        <f t="shared" si="8"/>
        <v>#N/A</v>
      </c>
      <c r="T531" s="398" t="s">
        <v>3425</v>
      </c>
      <c r="U531" s="398" t="s">
        <v>3426</v>
      </c>
      <c r="V531" s="398" t="s">
        <v>3427</v>
      </c>
    </row>
    <row r="532" spans="1:22" ht="50.1" hidden="1" customHeight="1" x14ac:dyDescent="0.25">
      <c r="A532" s="60" t="s">
        <v>605</v>
      </c>
      <c r="B532" s="87"/>
      <c r="C532" s="98"/>
      <c r="D532" s="102"/>
      <c r="E532" s="98"/>
      <c r="F532" s="134"/>
      <c r="G532" s="134"/>
      <c r="H532" s="359" t="e">
        <f>VLOOKUP(G532,Munka1!$A$27:$B$90,2,FALSE)</f>
        <v>#N/A</v>
      </c>
      <c r="I532" s="466" t="e">
        <f>VLOOKUP(G532,Munka1!$A$27:$C$90,3,FALSE)</f>
        <v>#N/A</v>
      </c>
      <c r="J532" s="98"/>
      <c r="K532" s="98"/>
      <c r="L532" s="98"/>
      <c r="M532" s="114"/>
      <c r="N532" s="121"/>
      <c r="O532" s="483"/>
      <c r="P532" s="484"/>
      <c r="Q532" s="42">
        <f>FŐLAP!$D$9</f>
        <v>0</v>
      </c>
      <c r="R532" s="42">
        <f>FŐLAP!$F$9</f>
        <v>0</v>
      </c>
      <c r="S532" s="13" t="e">
        <f t="shared" si="8"/>
        <v>#N/A</v>
      </c>
      <c r="T532" s="398" t="s">
        <v>3425</v>
      </c>
      <c r="U532" s="398" t="s">
        <v>3426</v>
      </c>
      <c r="V532" s="398" t="s">
        <v>3427</v>
      </c>
    </row>
    <row r="533" spans="1:22" ht="50.1" hidden="1" customHeight="1" x14ac:dyDescent="0.25">
      <c r="A533" s="60" t="s">
        <v>606</v>
      </c>
      <c r="B533" s="87"/>
      <c r="C533" s="98"/>
      <c r="D533" s="102"/>
      <c r="E533" s="98"/>
      <c r="F533" s="134"/>
      <c r="G533" s="134"/>
      <c r="H533" s="359" t="e">
        <f>VLOOKUP(G533,Munka1!$A$27:$B$90,2,FALSE)</f>
        <v>#N/A</v>
      </c>
      <c r="I533" s="466" t="e">
        <f>VLOOKUP(G533,Munka1!$A$27:$C$90,3,FALSE)</f>
        <v>#N/A</v>
      </c>
      <c r="J533" s="98"/>
      <c r="K533" s="98"/>
      <c r="L533" s="98"/>
      <c r="M533" s="114"/>
      <c r="N533" s="121"/>
      <c r="O533" s="483"/>
      <c r="P533" s="484"/>
      <c r="Q533" s="42">
        <f>FŐLAP!$D$9</f>
        <v>0</v>
      </c>
      <c r="R533" s="42">
        <f>FŐLAP!$F$9</f>
        <v>0</v>
      </c>
      <c r="S533" s="13" t="e">
        <f t="shared" si="8"/>
        <v>#N/A</v>
      </c>
      <c r="T533" s="398" t="s">
        <v>3425</v>
      </c>
      <c r="U533" s="398" t="s">
        <v>3426</v>
      </c>
      <c r="V533" s="398" t="s">
        <v>3427</v>
      </c>
    </row>
    <row r="534" spans="1:22" ht="50.1" hidden="1" customHeight="1" x14ac:dyDescent="0.25">
      <c r="A534" s="60" t="s">
        <v>607</v>
      </c>
      <c r="B534" s="87"/>
      <c r="C534" s="98"/>
      <c r="D534" s="102"/>
      <c r="E534" s="98"/>
      <c r="F534" s="134"/>
      <c r="G534" s="134"/>
      <c r="H534" s="359" t="e">
        <f>VLOOKUP(G534,Munka1!$A$27:$B$90,2,FALSE)</f>
        <v>#N/A</v>
      </c>
      <c r="I534" s="466" t="e">
        <f>VLOOKUP(G534,Munka1!$A$27:$C$90,3,FALSE)</f>
        <v>#N/A</v>
      </c>
      <c r="J534" s="98"/>
      <c r="K534" s="98"/>
      <c r="L534" s="98"/>
      <c r="M534" s="114"/>
      <c r="N534" s="121"/>
      <c r="O534" s="483"/>
      <c r="P534" s="484"/>
      <c r="Q534" s="42">
        <f>FŐLAP!$D$9</f>
        <v>0</v>
      </c>
      <c r="R534" s="42">
        <f>FŐLAP!$F$9</f>
        <v>0</v>
      </c>
      <c r="S534" s="13" t="e">
        <f t="shared" si="8"/>
        <v>#N/A</v>
      </c>
      <c r="T534" s="398" t="s">
        <v>3425</v>
      </c>
      <c r="U534" s="398" t="s">
        <v>3426</v>
      </c>
      <c r="V534" s="398" t="s">
        <v>3427</v>
      </c>
    </row>
    <row r="535" spans="1:22" ht="50.1" hidden="1" customHeight="1" x14ac:dyDescent="0.25">
      <c r="A535" s="60" t="s">
        <v>608</v>
      </c>
      <c r="B535" s="87"/>
      <c r="C535" s="98"/>
      <c r="D535" s="102"/>
      <c r="E535" s="98"/>
      <c r="F535" s="134"/>
      <c r="G535" s="134"/>
      <c r="H535" s="359" t="e">
        <f>VLOOKUP(G535,Munka1!$A$27:$B$90,2,FALSE)</f>
        <v>#N/A</v>
      </c>
      <c r="I535" s="466" t="e">
        <f>VLOOKUP(G535,Munka1!$A$27:$C$90,3,FALSE)</f>
        <v>#N/A</v>
      </c>
      <c r="J535" s="98"/>
      <c r="K535" s="98"/>
      <c r="L535" s="98"/>
      <c r="M535" s="114"/>
      <c r="N535" s="121"/>
      <c r="O535" s="483"/>
      <c r="P535" s="484"/>
      <c r="Q535" s="42">
        <f>FŐLAP!$D$9</f>
        <v>0</v>
      </c>
      <c r="R535" s="42">
        <f>FŐLAP!$F$9</f>
        <v>0</v>
      </c>
      <c r="S535" s="13" t="e">
        <f t="shared" si="8"/>
        <v>#N/A</v>
      </c>
      <c r="T535" s="398" t="s">
        <v>3425</v>
      </c>
      <c r="U535" s="398" t="s">
        <v>3426</v>
      </c>
      <c r="V535" s="398" t="s">
        <v>3427</v>
      </c>
    </row>
    <row r="536" spans="1:22" ht="50.1" hidden="1" customHeight="1" x14ac:dyDescent="0.25">
      <c r="A536" s="60" t="s">
        <v>609</v>
      </c>
      <c r="B536" s="87"/>
      <c r="C536" s="98"/>
      <c r="D536" s="102"/>
      <c r="E536" s="98"/>
      <c r="F536" s="134"/>
      <c r="G536" s="134"/>
      <c r="H536" s="359" t="e">
        <f>VLOOKUP(G536,Munka1!$A$27:$B$90,2,FALSE)</f>
        <v>#N/A</v>
      </c>
      <c r="I536" s="466" t="e">
        <f>VLOOKUP(G536,Munka1!$A$27:$C$90,3,FALSE)</f>
        <v>#N/A</v>
      </c>
      <c r="J536" s="98"/>
      <c r="K536" s="98"/>
      <c r="L536" s="98"/>
      <c r="M536" s="114"/>
      <c r="N536" s="121"/>
      <c r="O536" s="483"/>
      <c r="P536" s="484"/>
      <c r="Q536" s="42">
        <f>FŐLAP!$D$9</f>
        <v>0</v>
      </c>
      <c r="R536" s="42">
        <f>FŐLAP!$F$9</f>
        <v>0</v>
      </c>
      <c r="S536" s="13" t="e">
        <f t="shared" si="8"/>
        <v>#N/A</v>
      </c>
      <c r="T536" s="398" t="s">
        <v>3425</v>
      </c>
      <c r="U536" s="398" t="s">
        <v>3426</v>
      </c>
      <c r="V536" s="398" t="s">
        <v>3427</v>
      </c>
    </row>
    <row r="537" spans="1:22" ht="50.1" hidden="1" customHeight="1" x14ac:dyDescent="0.25">
      <c r="A537" s="60" t="s">
        <v>610</v>
      </c>
      <c r="B537" s="87"/>
      <c r="C537" s="98"/>
      <c r="D537" s="102"/>
      <c r="E537" s="98"/>
      <c r="F537" s="134"/>
      <c r="G537" s="134"/>
      <c r="H537" s="359" t="e">
        <f>VLOOKUP(G537,Munka1!$A$27:$B$90,2,FALSE)</f>
        <v>#N/A</v>
      </c>
      <c r="I537" s="466" t="e">
        <f>VLOOKUP(G537,Munka1!$A$27:$C$90,3,FALSE)</f>
        <v>#N/A</v>
      </c>
      <c r="J537" s="98"/>
      <c r="K537" s="98"/>
      <c r="L537" s="98"/>
      <c r="M537" s="114"/>
      <c r="N537" s="121"/>
      <c r="O537" s="483"/>
      <c r="P537" s="484"/>
      <c r="Q537" s="42">
        <f>FŐLAP!$D$9</f>
        <v>0</v>
      </c>
      <c r="R537" s="42">
        <f>FŐLAP!$F$9</f>
        <v>0</v>
      </c>
      <c r="S537" s="13" t="e">
        <f t="shared" si="8"/>
        <v>#N/A</v>
      </c>
      <c r="T537" s="398" t="s">
        <v>3425</v>
      </c>
      <c r="U537" s="398" t="s">
        <v>3426</v>
      </c>
      <c r="V537" s="398" t="s">
        <v>3427</v>
      </c>
    </row>
    <row r="538" spans="1:22" ht="50.1" hidden="1" customHeight="1" x14ac:dyDescent="0.25">
      <c r="A538" s="60" t="s">
        <v>611</v>
      </c>
      <c r="B538" s="87"/>
      <c r="C538" s="98"/>
      <c r="D538" s="102"/>
      <c r="E538" s="98"/>
      <c r="F538" s="134"/>
      <c r="G538" s="134"/>
      <c r="H538" s="359" t="e">
        <f>VLOOKUP(G538,Munka1!$A$27:$B$90,2,FALSE)</f>
        <v>#N/A</v>
      </c>
      <c r="I538" s="466" t="e">
        <f>VLOOKUP(G538,Munka1!$A$27:$C$90,3,FALSE)</f>
        <v>#N/A</v>
      </c>
      <c r="J538" s="98"/>
      <c r="K538" s="98"/>
      <c r="L538" s="98"/>
      <c r="M538" s="114"/>
      <c r="N538" s="121"/>
      <c r="O538" s="483"/>
      <c r="P538" s="484"/>
      <c r="Q538" s="42">
        <f>FŐLAP!$D$9</f>
        <v>0</v>
      </c>
      <c r="R538" s="42">
        <f>FŐLAP!$F$9</f>
        <v>0</v>
      </c>
      <c r="S538" s="13" t="e">
        <f t="shared" si="8"/>
        <v>#N/A</v>
      </c>
      <c r="T538" s="398" t="s">
        <v>3425</v>
      </c>
      <c r="U538" s="398" t="s">
        <v>3426</v>
      </c>
      <c r="V538" s="398" t="s">
        <v>3427</v>
      </c>
    </row>
    <row r="539" spans="1:22" ht="50.1" hidden="1" customHeight="1" x14ac:dyDescent="0.25">
      <c r="A539" s="60" t="s">
        <v>612</v>
      </c>
      <c r="B539" s="87"/>
      <c r="C539" s="98"/>
      <c r="D539" s="102"/>
      <c r="E539" s="98"/>
      <c r="F539" s="134"/>
      <c r="G539" s="134"/>
      <c r="H539" s="359" t="e">
        <f>VLOOKUP(G539,Munka1!$A$27:$B$90,2,FALSE)</f>
        <v>#N/A</v>
      </c>
      <c r="I539" s="466" t="e">
        <f>VLOOKUP(G539,Munka1!$A$27:$C$90,3,FALSE)</f>
        <v>#N/A</v>
      </c>
      <c r="J539" s="98"/>
      <c r="K539" s="98"/>
      <c r="L539" s="98"/>
      <c r="M539" s="114"/>
      <c r="N539" s="121"/>
      <c r="O539" s="483"/>
      <c r="P539" s="484"/>
      <c r="Q539" s="42">
        <f>FŐLAP!$D$9</f>
        <v>0</v>
      </c>
      <c r="R539" s="42">
        <f>FŐLAP!$F$9</f>
        <v>0</v>
      </c>
      <c r="S539" s="13" t="e">
        <f t="shared" si="8"/>
        <v>#N/A</v>
      </c>
      <c r="T539" s="398" t="s">
        <v>3425</v>
      </c>
      <c r="U539" s="398" t="s">
        <v>3426</v>
      </c>
      <c r="V539" s="398" t="s">
        <v>3427</v>
      </c>
    </row>
    <row r="540" spans="1:22" ht="50.1" hidden="1" customHeight="1" x14ac:dyDescent="0.25">
      <c r="A540" s="60" t="s">
        <v>613</v>
      </c>
      <c r="B540" s="87"/>
      <c r="C540" s="98"/>
      <c r="D540" s="102"/>
      <c r="E540" s="98"/>
      <c r="F540" s="134"/>
      <c r="G540" s="134"/>
      <c r="H540" s="359" t="e">
        <f>VLOOKUP(G540,Munka1!$A$27:$B$90,2,FALSE)</f>
        <v>#N/A</v>
      </c>
      <c r="I540" s="466" t="e">
        <f>VLOOKUP(G540,Munka1!$A$27:$C$90,3,FALSE)</f>
        <v>#N/A</v>
      </c>
      <c r="J540" s="98"/>
      <c r="K540" s="98"/>
      <c r="L540" s="98"/>
      <c r="M540" s="114"/>
      <c r="N540" s="121"/>
      <c r="O540" s="483"/>
      <c r="P540" s="484"/>
      <c r="Q540" s="42">
        <f>FŐLAP!$D$9</f>
        <v>0</v>
      </c>
      <c r="R540" s="42">
        <f>FŐLAP!$F$9</f>
        <v>0</v>
      </c>
      <c r="S540" s="13" t="e">
        <f t="shared" si="8"/>
        <v>#N/A</v>
      </c>
      <c r="T540" s="398" t="s">
        <v>3425</v>
      </c>
      <c r="U540" s="398" t="s">
        <v>3426</v>
      </c>
      <c r="V540" s="398" t="s">
        <v>3427</v>
      </c>
    </row>
    <row r="541" spans="1:22" ht="49.5" hidden="1" customHeight="1" x14ac:dyDescent="0.25">
      <c r="A541" s="60" t="s">
        <v>614</v>
      </c>
      <c r="B541" s="87"/>
      <c r="C541" s="98"/>
      <c r="D541" s="102"/>
      <c r="E541" s="98"/>
      <c r="F541" s="134"/>
      <c r="G541" s="134"/>
      <c r="H541" s="359" t="e">
        <f>VLOOKUP(G541,Munka1!$A$27:$B$90,2,FALSE)</f>
        <v>#N/A</v>
      </c>
      <c r="I541" s="466" t="e">
        <f>VLOOKUP(G541,Munka1!$A$27:$C$90,3,FALSE)</f>
        <v>#N/A</v>
      </c>
      <c r="J541" s="98"/>
      <c r="K541" s="98"/>
      <c r="L541" s="98"/>
      <c r="M541" s="114"/>
      <c r="N541" s="121"/>
      <c r="O541" s="483"/>
      <c r="P541" s="484"/>
      <c r="Q541" s="42">
        <f>FŐLAP!$D$9</f>
        <v>0</v>
      </c>
      <c r="R541" s="42">
        <f>FŐLAP!$F$9</f>
        <v>0</v>
      </c>
      <c r="S541" s="13" t="e">
        <f t="shared" si="8"/>
        <v>#N/A</v>
      </c>
      <c r="T541" s="398" t="s">
        <v>3425</v>
      </c>
      <c r="U541" s="398" t="s">
        <v>3426</v>
      </c>
      <c r="V541" s="398" t="s">
        <v>3427</v>
      </c>
    </row>
    <row r="542" spans="1:22" ht="50.1" hidden="1" customHeight="1" x14ac:dyDescent="0.25">
      <c r="A542" s="60" t="s">
        <v>615</v>
      </c>
      <c r="B542" s="87"/>
      <c r="C542" s="98"/>
      <c r="D542" s="102"/>
      <c r="E542" s="98"/>
      <c r="F542" s="134"/>
      <c r="G542" s="134"/>
      <c r="H542" s="359" t="e">
        <f>VLOOKUP(G542,Munka1!$A$27:$B$90,2,FALSE)</f>
        <v>#N/A</v>
      </c>
      <c r="I542" s="466" t="e">
        <f>VLOOKUP(G542,Munka1!$A$27:$C$90,3,FALSE)</f>
        <v>#N/A</v>
      </c>
      <c r="J542" s="98"/>
      <c r="K542" s="98"/>
      <c r="L542" s="98"/>
      <c r="M542" s="114"/>
      <c r="N542" s="121"/>
      <c r="O542" s="483"/>
      <c r="P542" s="484"/>
      <c r="Q542" s="42">
        <f>FŐLAP!$D$9</f>
        <v>0</v>
      </c>
      <c r="R542" s="42">
        <f>FŐLAP!$F$9</f>
        <v>0</v>
      </c>
      <c r="S542" s="13" t="e">
        <f t="shared" si="8"/>
        <v>#N/A</v>
      </c>
      <c r="T542" s="398" t="s">
        <v>3425</v>
      </c>
      <c r="U542" s="398" t="s">
        <v>3426</v>
      </c>
      <c r="V542" s="398" t="s">
        <v>3427</v>
      </c>
    </row>
    <row r="543" spans="1:22" ht="50.1" hidden="1" customHeight="1" x14ac:dyDescent="0.25">
      <c r="A543" s="60" t="s">
        <v>616</v>
      </c>
      <c r="B543" s="87"/>
      <c r="C543" s="98"/>
      <c r="D543" s="102"/>
      <c r="E543" s="98"/>
      <c r="F543" s="134"/>
      <c r="G543" s="134"/>
      <c r="H543" s="359" t="e">
        <f>VLOOKUP(G543,Munka1!$A$27:$B$90,2,FALSE)</f>
        <v>#N/A</v>
      </c>
      <c r="I543" s="466" t="e">
        <f>VLOOKUP(G543,Munka1!$A$27:$C$90,3,FALSE)</f>
        <v>#N/A</v>
      </c>
      <c r="J543" s="98"/>
      <c r="K543" s="98"/>
      <c r="L543" s="98"/>
      <c r="M543" s="114"/>
      <c r="N543" s="121"/>
      <c r="O543" s="483"/>
      <c r="P543" s="484"/>
      <c r="Q543" s="42">
        <f>FŐLAP!$D$9</f>
        <v>0</v>
      </c>
      <c r="R543" s="42">
        <f>FŐLAP!$F$9</f>
        <v>0</v>
      </c>
      <c r="S543" s="13" t="e">
        <f t="shared" si="8"/>
        <v>#N/A</v>
      </c>
      <c r="T543" s="398" t="s">
        <v>3425</v>
      </c>
      <c r="U543" s="398" t="s">
        <v>3426</v>
      </c>
      <c r="V543" s="398" t="s">
        <v>3427</v>
      </c>
    </row>
    <row r="544" spans="1:22" ht="50.1" hidden="1" customHeight="1" x14ac:dyDescent="0.25">
      <c r="A544" s="60" t="s">
        <v>617</v>
      </c>
      <c r="B544" s="87"/>
      <c r="C544" s="98"/>
      <c r="D544" s="102"/>
      <c r="E544" s="98"/>
      <c r="F544" s="134"/>
      <c r="G544" s="134"/>
      <c r="H544" s="359" t="e">
        <f>VLOOKUP(G544,Munka1!$A$27:$B$90,2,FALSE)</f>
        <v>#N/A</v>
      </c>
      <c r="I544" s="466" t="e">
        <f>VLOOKUP(G544,Munka1!$A$27:$C$90,3,FALSE)</f>
        <v>#N/A</v>
      </c>
      <c r="J544" s="98"/>
      <c r="K544" s="98"/>
      <c r="L544" s="98"/>
      <c r="M544" s="114"/>
      <c r="N544" s="121"/>
      <c r="O544" s="483"/>
      <c r="P544" s="484"/>
      <c r="Q544" s="42">
        <f>FŐLAP!$D$9</f>
        <v>0</v>
      </c>
      <c r="R544" s="42">
        <f>FŐLAP!$F$9</f>
        <v>0</v>
      </c>
      <c r="S544" s="13" t="e">
        <f t="shared" si="8"/>
        <v>#N/A</v>
      </c>
      <c r="T544" s="398" t="s">
        <v>3425</v>
      </c>
      <c r="U544" s="398" t="s">
        <v>3426</v>
      </c>
      <c r="V544" s="398" t="s">
        <v>3427</v>
      </c>
    </row>
    <row r="545" spans="1:22" ht="50.1" hidden="1" customHeight="1" x14ac:dyDescent="0.25">
      <c r="A545" s="60" t="s">
        <v>618</v>
      </c>
      <c r="B545" s="87"/>
      <c r="C545" s="98"/>
      <c r="D545" s="102"/>
      <c r="E545" s="98"/>
      <c r="F545" s="134"/>
      <c r="G545" s="134"/>
      <c r="H545" s="359" t="e">
        <f>VLOOKUP(G545,Munka1!$A$27:$B$90,2,FALSE)</f>
        <v>#N/A</v>
      </c>
      <c r="I545" s="466" t="e">
        <f>VLOOKUP(G545,Munka1!$A$27:$C$90,3,FALSE)</f>
        <v>#N/A</v>
      </c>
      <c r="J545" s="98"/>
      <c r="K545" s="98"/>
      <c r="L545" s="98"/>
      <c r="M545" s="114"/>
      <c r="N545" s="121"/>
      <c r="O545" s="483"/>
      <c r="P545" s="484"/>
      <c r="Q545" s="42">
        <f>FŐLAP!$D$9</f>
        <v>0</v>
      </c>
      <c r="R545" s="42">
        <f>FŐLAP!$F$9</f>
        <v>0</v>
      </c>
      <c r="S545" s="13" t="e">
        <f t="shared" si="8"/>
        <v>#N/A</v>
      </c>
      <c r="T545" s="398" t="s">
        <v>3425</v>
      </c>
      <c r="U545" s="398" t="s">
        <v>3426</v>
      </c>
      <c r="V545" s="398" t="s">
        <v>3427</v>
      </c>
    </row>
    <row r="546" spans="1:22" ht="50.1" hidden="1" customHeight="1" x14ac:dyDescent="0.25">
      <c r="A546" s="60" t="s">
        <v>619</v>
      </c>
      <c r="B546" s="87"/>
      <c r="C546" s="98"/>
      <c r="D546" s="102"/>
      <c r="E546" s="98"/>
      <c r="F546" s="134"/>
      <c r="G546" s="134"/>
      <c r="H546" s="359" t="e">
        <f>VLOOKUP(G546,Munka1!$A$27:$B$90,2,FALSE)</f>
        <v>#N/A</v>
      </c>
      <c r="I546" s="466" t="e">
        <f>VLOOKUP(G546,Munka1!$A$27:$C$90,3,FALSE)</f>
        <v>#N/A</v>
      </c>
      <c r="J546" s="98"/>
      <c r="K546" s="98"/>
      <c r="L546" s="98"/>
      <c r="M546" s="114"/>
      <c r="N546" s="121"/>
      <c r="O546" s="483"/>
      <c r="P546" s="484"/>
      <c r="Q546" s="42">
        <f>FŐLAP!$D$9</f>
        <v>0</v>
      </c>
      <c r="R546" s="42">
        <f>FŐLAP!$F$9</f>
        <v>0</v>
      </c>
      <c r="S546" s="13" t="e">
        <f t="shared" si="8"/>
        <v>#N/A</v>
      </c>
      <c r="T546" s="398" t="s">
        <v>3425</v>
      </c>
      <c r="U546" s="398" t="s">
        <v>3426</v>
      </c>
      <c r="V546" s="398" t="s">
        <v>3427</v>
      </c>
    </row>
    <row r="547" spans="1:22" ht="49.5" hidden="1" customHeight="1" x14ac:dyDescent="0.25">
      <c r="A547" s="60" t="s">
        <v>620</v>
      </c>
      <c r="B547" s="87"/>
      <c r="C547" s="98"/>
      <c r="D547" s="102"/>
      <c r="E547" s="98"/>
      <c r="F547" s="134"/>
      <c r="G547" s="134"/>
      <c r="H547" s="359" t="e">
        <f>VLOOKUP(G547,Munka1!$A$27:$B$90,2,FALSE)</f>
        <v>#N/A</v>
      </c>
      <c r="I547" s="466" t="e">
        <f>VLOOKUP(G547,Munka1!$A$27:$C$90,3,FALSE)</f>
        <v>#N/A</v>
      </c>
      <c r="J547" s="98"/>
      <c r="K547" s="98"/>
      <c r="L547" s="98"/>
      <c r="M547" s="114"/>
      <c r="N547" s="121"/>
      <c r="O547" s="483"/>
      <c r="P547" s="484"/>
      <c r="Q547" s="42">
        <f>FŐLAP!$D$9</f>
        <v>0</v>
      </c>
      <c r="R547" s="42">
        <f>FŐLAP!$F$9</f>
        <v>0</v>
      </c>
      <c r="S547" s="13" t="e">
        <f t="shared" si="8"/>
        <v>#N/A</v>
      </c>
      <c r="T547" s="398" t="s">
        <v>3425</v>
      </c>
      <c r="U547" s="398" t="s">
        <v>3426</v>
      </c>
      <c r="V547" s="398" t="s">
        <v>3427</v>
      </c>
    </row>
    <row r="548" spans="1:22" ht="50.1" hidden="1" customHeight="1" x14ac:dyDescent="0.25">
      <c r="A548" s="60" t="s">
        <v>621</v>
      </c>
      <c r="B548" s="87"/>
      <c r="C548" s="98"/>
      <c r="D548" s="102"/>
      <c r="E548" s="98"/>
      <c r="F548" s="134"/>
      <c r="G548" s="134"/>
      <c r="H548" s="359" t="e">
        <f>VLOOKUP(G548,Munka1!$A$27:$B$90,2,FALSE)</f>
        <v>#N/A</v>
      </c>
      <c r="I548" s="466" t="e">
        <f>VLOOKUP(G548,Munka1!$A$27:$C$90,3,FALSE)</f>
        <v>#N/A</v>
      </c>
      <c r="J548" s="98"/>
      <c r="K548" s="98"/>
      <c r="L548" s="98"/>
      <c r="M548" s="114"/>
      <c r="N548" s="121"/>
      <c r="O548" s="483"/>
      <c r="P548" s="484"/>
      <c r="Q548" s="42">
        <f>FŐLAP!$D$9</f>
        <v>0</v>
      </c>
      <c r="R548" s="42">
        <f>FŐLAP!$F$9</f>
        <v>0</v>
      </c>
      <c r="S548" s="13" t="e">
        <f t="shared" si="8"/>
        <v>#N/A</v>
      </c>
      <c r="T548" s="398" t="s">
        <v>3425</v>
      </c>
      <c r="U548" s="398" t="s">
        <v>3426</v>
      </c>
      <c r="V548" s="398" t="s">
        <v>3427</v>
      </c>
    </row>
    <row r="549" spans="1:22" ht="50.1" hidden="1" customHeight="1" x14ac:dyDescent="0.25">
      <c r="A549" s="60" t="s">
        <v>622</v>
      </c>
      <c r="B549" s="87"/>
      <c r="C549" s="98"/>
      <c r="D549" s="102"/>
      <c r="E549" s="98"/>
      <c r="F549" s="134"/>
      <c r="G549" s="134"/>
      <c r="H549" s="359" t="e">
        <f>VLOOKUP(G549,Munka1!$A$27:$B$90,2,FALSE)</f>
        <v>#N/A</v>
      </c>
      <c r="I549" s="466" t="e">
        <f>VLOOKUP(G549,Munka1!$A$27:$C$90,3,FALSE)</f>
        <v>#N/A</v>
      </c>
      <c r="J549" s="98"/>
      <c r="K549" s="98"/>
      <c r="L549" s="98"/>
      <c r="M549" s="114"/>
      <c r="N549" s="121"/>
      <c r="O549" s="483"/>
      <c r="P549" s="484"/>
      <c r="Q549" s="42">
        <f>FŐLAP!$D$9</f>
        <v>0</v>
      </c>
      <c r="R549" s="42">
        <f>FŐLAP!$F$9</f>
        <v>0</v>
      </c>
      <c r="S549" s="13" t="e">
        <f t="shared" si="8"/>
        <v>#N/A</v>
      </c>
      <c r="T549" s="398" t="s">
        <v>3425</v>
      </c>
      <c r="U549" s="398" t="s">
        <v>3426</v>
      </c>
      <c r="V549" s="398" t="s">
        <v>3427</v>
      </c>
    </row>
    <row r="550" spans="1:22" ht="50.1" hidden="1" customHeight="1" x14ac:dyDescent="0.25">
      <c r="A550" s="60" t="s">
        <v>623</v>
      </c>
      <c r="B550" s="87"/>
      <c r="C550" s="98"/>
      <c r="D550" s="102"/>
      <c r="E550" s="98"/>
      <c r="F550" s="134"/>
      <c r="G550" s="134"/>
      <c r="H550" s="359" t="e">
        <f>VLOOKUP(G550,Munka1!$A$27:$B$90,2,FALSE)</f>
        <v>#N/A</v>
      </c>
      <c r="I550" s="466" t="e">
        <f>VLOOKUP(G550,Munka1!$A$27:$C$90,3,FALSE)</f>
        <v>#N/A</v>
      </c>
      <c r="J550" s="98"/>
      <c r="K550" s="98"/>
      <c r="L550" s="98"/>
      <c r="M550" s="114"/>
      <c r="N550" s="121"/>
      <c r="O550" s="483"/>
      <c r="P550" s="484"/>
      <c r="Q550" s="42">
        <f>FŐLAP!$D$9</f>
        <v>0</v>
      </c>
      <c r="R550" s="42">
        <f>FŐLAP!$F$9</f>
        <v>0</v>
      </c>
      <c r="S550" s="13" t="e">
        <f t="shared" si="8"/>
        <v>#N/A</v>
      </c>
      <c r="T550" s="398" t="s">
        <v>3425</v>
      </c>
      <c r="U550" s="398" t="s">
        <v>3426</v>
      </c>
      <c r="V550" s="398" t="s">
        <v>3427</v>
      </c>
    </row>
    <row r="551" spans="1:22" ht="50.1" hidden="1" customHeight="1" x14ac:dyDescent="0.25">
      <c r="A551" s="60" t="s">
        <v>624</v>
      </c>
      <c r="B551" s="87"/>
      <c r="C551" s="98"/>
      <c r="D551" s="102"/>
      <c r="E551" s="98"/>
      <c r="F551" s="134"/>
      <c r="G551" s="134"/>
      <c r="H551" s="359" t="e">
        <f>VLOOKUP(G551,Munka1!$A$27:$B$90,2,FALSE)</f>
        <v>#N/A</v>
      </c>
      <c r="I551" s="466" t="e">
        <f>VLOOKUP(G551,Munka1!$A$27:$C$90,3,FALSE)</f>
        <v>#N/A</v>
      </c>
      <c r="J551" s="98"/>
      <c r="K551" s="98"/>
      <c r="L551" s="98"/>
      <c r="M551" s="114"/>
      <c r="N551" s="121"/>
      <c r="O551" s="483"/>
      <c r="P551" s="484"/>
      <c r="Q551" s="42">
        <f>FŐLAP!$D$9</f>
        <v>0</v>
      </c>
      <c r="R551" s="42">
        <f>FŐLAP!$F$9</f>
        <v>0</v>
      </c>
      <c r="S551" s="13" t="e">
        <f t="shared" si="8"/>
        <v>#N/A</v>
      </c>
      <c r="T551" s="398" t="s">
        <v>3425</v>
      </c>
      <c r="U551" s="398" t="s">
        <v>3426</v>
      </c>
      <c r="V551" s="398" t="s">
        <v>3427</v>
      </c>
    </row>
    <row r="552" spans="1:22" ht="50.1" hidden="1" customHeight="1" x14ac:dyDescent="0.25">
      <c r="A552" s="60" t="s">
        <v>625</v>
      </c>
      <c r="B552" s="87"/>
      <c r="C552" s="98"/>
      <c r="D552" s="102"/>
      <c r="E552" s="98"/>
      <c r="F552" s="134"/>
      <c r="G552" s="134"/>
      <c r="H552" s="359" t="e">
        <f>VLOOKUP(G552,Munka1!$A$27:$B$90,2,FALSE)</f>
        <v>#N/A</v>
      </c>
      <c r="I552" s="466" t="e">
        <f>VLOOKUP(G552,Munka1!$A$27:$C$90,3,FALSE)</f>
        <v>#N/A</v>
      </c>
      <c r="J552" s="98"/>
      <c r="K552" s="98"/>
      <c r="L552" s="98"/>
      <c r="M552" s="114"/>
      <c r="N552" s="121"/>
      <c r="O552" s="483"/>
      <c r="P552" s="484"/>
      <c r="Q552" s="42">
        <f>FŐLAP!$D$9</f>
        <v>0</v>
      </c>
      <c r="R552" s="42">
        <f>FŐLAP!$F$9</f>
        <v>0</v>
      </c>
      <c r="S552" s="13" t="e">
        <f t="shared" si="8"/>
        <v>#N/A</v>
      </c>
      <c r="T552" s="398" t="s">
        <v>3425</v>
      </c>
      <c r="U552" s="398" t="s">
        <v>3426</v>
      </c>
      <c r="V552" s="398" t="s">
        <v>3427</v>
      </c>
    </row>
    <row r="553" spans="1:22" ht="50.1" hidden="1" customHeight="1" x14ac:dyDescent="0.25">
      <c r="A553" s="60" t="s">
        <v>626</v>
      </c>
      <c r="B553" s="87"/>
      <c r="C553" s="98"/>
      <c r="D553" s="102"/>
      <c r="E553" s="98"/>
      <c r="F553" s="134"/>
      <c r="G553" s="134"/>
      <c r="H553" s="359" t="e">
        <f>VLOOKUP(G553,Munka1!$A$27:$B$90,2,FALSE)</f>
        <v>#N/A</v>
      </c>
      <c r="I553" s="466" t="e">
        <f>VLOOKUP(G553,Munka1!$A$27:$C$90,3,FALSE)</f>
        <v>#N/A</v>
      </c>
      <c r="J553" s="98"/>
      <c r="K553" s="98"/>
      <c r="L553" s="98"/>
      <c r="M553" s="114"/>
      <c r="N553" s="121"/>
      <c r="O553" s="483"/>
      <c r="P553" s="484"/>
      <c r="Q553" s="42">
        <f>FŐLAP!$D$9</f>
        <v>0</v>
      </c>
      <c r="R553" s="42">
        <f>FŐLAP!$F$9</f>
        <v>0</v>
      </c>
      <c r="S553" s="13" t="e">
        <f t="shared" si="8"/>
        <v>#N/A</v>
      </c>
      <c r="T553" s="398" t="s">
        <v>3425</v>
      </c>
      <c r="U553" s="398" t="s">
        <v>3426</v>
      </c>
      <c r="V553" s="398" t="s">
        <v>3427</v>
      </c>
    </row>
    <row r="554" spans="1:22" ht="50.1" hidden="1" customHeight="1" x14ac:dyDescent="0.25">
      <c r="A554" s="60" t="s">
        <v>627</v>
      </c>
      <c r="B554" s="87"/>
      <c r="C554" s="98"/>
      <c r="D554" s="102"/>
      <c r="E554" s="98"/>
      <c r="F554" s="134"/>
      <c r="G554" s="134"/>
      <c r="H554" s="359" t="e">
        <f>VLOOKUP(G554,Munka1!$A$27:$B$90,2,FALSE)</f>
        <v>#N/A</v>
      </c>
      <c r="I554" s="466" t="e">
        <f>VLOOKUP(G554,Munka1!$A$27:$C$90,3,FALSE)</f>
        <v>#N/A</v>
      </c>
      <c r="J554" s="98"/>
      <c r="K554" s="98"/>
      <c r="L554" s="98"/>
      <c r="M554" s="114"/>
      <c r="N554" s="121"/>
      <c r="O554" s="483"/>
      <c r="P554" s="484"/>
      <c r="Q554" s="42">
        <f>FŐLAP!$D$9</f>
        <v>0</v>
      </c>
      <c r="R554" s="42">
        <f>FŐLAP!$F$9</f>
        <v>0</v>
      </c>
      <c r="S554" s="13" t="e">
        <f t="shared" si="8"/>
        <v>#N/A</v>
      </c>
      <c r="T554" s="398" t="s">
        <v>3425</v>
      </c>
      <c r="U554" s="398" t="s">
        <v>3426</v>
      </c>
      <c r="V554" s="398" t="s">
        <v>3427</v>
      </c>
    </row>
    <row r="555" spans="1:22" ht="50.1" hidden="1" customHeight="1" x14ac:dyDescent="0.25">
      <c r="A555" s="60" t="s">
        <v>628</v>
      </c>
      <c r="B555" s="87"/>
      <c r="C555" s="98"/>
      <c r="D555" s="102"/>
      <c r="E555" s="98"/>
      <c r="F555" s="134"/>
      <c r="G555" s="134"/>
      <c r="H555" s="359" t="e">
        <f>VLOOKUP(G555,Munka1!$A$27:$B$90,2,FALSE)</f>
        <v>#N/A</v>
      </c>
      <c r="I555" s="466" t="e">
        <f>VLOOKUP(G555,Munka1!$A$27:$C$90,3,FALSE)</f>
        <v>#N/A</v>
      </c>
      <c r="J555" s="98"/>
      <c r="K555" s="98"/>
      <c r="L555" s="98"/>
      <c r="M555" s="114"/>
      <c r="N555" s="121"/>
      <c r="O555" s="483"/>
      <c r="P555" s="484"/>
      <c r="Q555" s="42">
        <f>FŐLAP!$D$9</f>
        <v>0</v>
      </c>
      <c r="R555" s="42">
        <f>FŐLAP!$F$9</f>
        <v>0</v>
      </c>
      <c r="S555" s="13" t="e">
        <f t="shared" si="8"/>
        <v>#N/A</v>
      </c>
      <c r="T555" s="398" t="s">
        <v>3425</v>
      </c>
      <c r="U555" s="398" t="s">
        <v>3426</v>
      </c>
      <c r="V555" s="398" t="s">
        <v>3427</v>
      </c>
    </row>
    <row r="556" spans="1:22" ht="50.1" hidden="1" customHeight="1" x14ac:dyDescent="0.25">
      <c r="A556" s="60" t="s">
        <v>629</v>
      </c>
      <c r="B556" s="87"/>
      <c r="C556" s="98"/>
      <c r="D556" s="102"/>
      <c r="E556" s="98"/>
      <c r="F556" s="134"/>
      <c r="G556" s="134"/>
      <c r="H556" s="359" t="e">
        <f>VLOOKUP(G556,Munka1!$A$27:$B$90,2,FALSE)</f>
        <v>#N/A</v>
      </c>
      <c r="I556" s="466" t="e">
        <f>VLOOKUP(G556,Munka1!$A$27:$C$90,3,FALSE)</f>
        <v>#N/A</v>
      </c>
      <c r="J556" s="98"/>
      <c r="K556" s="98"/>
      <c r="L556" s="98"/>
      <c r="M556" s="114"/>
      <c r="N556" s="121"/>
      <c r="O556" s="483"/>
      <c r="P556" s="484"/>
      <c r="Q556" s="42">
        <f>FŐLAP!$D$9</f>
        <v>0</v>
      </c>
      <c r="R556" s="42">
        <f>FŐLAP!$F$9</f>
        <v>0</v>
      </c>
      <c r="S556" s="13" t="e">
        <f t="shared" si="8"/>
        <v>#N/A</v>
      </c>
      <c r="T556" s="398" t="s">
        <v>3425</v>
      </c>
      <c r="U556" s="398" t="s">
        <v>3426</v>
      </c>
      <c r="V556" s="398" t="s">
        <v>3427</v>
      </c>
    </row>
    <row r="557" spans="1:22" ht="50.1" hidden="1" customHeight="1" x14ac:dyDescent="0.25">
      <c r="A557" s="60" t="s">
        <v>630</v>
      </c>
      <c r="B557" s="87"/>
      <c r="C557" s="98"/>
      <c r="D557" s="102"/>
      <c r="E557" s="98"/>
      <c r="F557" s="134"/>
      <c r="G557" s="134"/>
      <c r="H557" s="359" t="e">
        <f>VLOOKUP(G557,Munka1!$A$27:$B$90,2,FALSE)</f>
        <v>#N/A</v>
      </c>
      <c r="I557" s="466" t="e">
        <f>VLOOKUP(G557,Munka1!$A$27:$C$90,3,FALSE)</f>
        <v>#N/A</v>
      </c>
      <c r="J557" s="98"/>
      <c r="K557" s="98"/>
      <c r="L557" s="98"/>
      <c r="M557" s="114"/>
      <c r="N557" s="121"/>
      <c r="O557" s="483"/>
      <c r="P557" s="484"/>
      <c r="Q557" s="42">
        <f>FŐLAP!$D$9</f>
        <v>0</v>
      </c>
      <c r="R557" s="42">
        <f>FŐLAP!$F$9</f>
        <v>0</v>
      </c>
      <c r="S557" s="13" t="e">
        <f t="shared" si="8"/>
        <v>#N/A</v>
      </c>
      <c r="T557" s="398" t="s">
        <v>3425</v>
      </c>
      <c r="U557" s="398" t="s">
        <v>3426</v>
      </c>
      <c r="V557" s="398" t="s">
        <v>3427</v>
      </c>
    </row>
    <row r="558" spans="1:22" ht="50.1" hidden="1" customHeight="1" x14ac:dyDescent="0.25">
      <c r="A558" s="60" t="s">
        <v>631</v>
      </c>
      <c r="B558" s="87"/>
      <c r="C558" s="98"/>
      <c r="D558" s="102"/>
      <c r="E558" s="98"/>
      <c r="F558" s="134"/>
      <c r="G558" s="134"/>
      <c r="H558" s="359" t="e">
        <f>VLOOKUP(G558,Munka1!$A$27:$B$90,2,FALSE)</f>
        <v>#N/A</v>
      </c>
      <c r="I558" s="466" t="e">
        <f>VLOOKUP(G558,Munka1!$A$27:$C$90,3,FALSE)</f>
        <v>#N/A</v>
      </c>
      <c r="J558" s="98"/>
      <c r="K558" s="98"/>
      <c r="L558" s="98"/>
      <c r="M558" s="114"/>
      <c r="N558" s="121"/>
      <c r="O558" s="483"/>
      <c r="P558" s="484"/>
      <c r="Q558" s="42">
        <f>FŐLAP!$D$9</f>
        <v>0</v>
      </c>
      <c r="R558" s="42">
        <f>FŐLAP!$F$9</f>
        <v>0</v>
      </c>
      <c r="S558" s="13" t="e">
        <f t="shared" si="8"/>
        <v>#N/A</v>
      </c>
      <c r="T558" s="398" t="s">
        <v>3425</v>
      </c>
      <c r="U558" s="398" t="s">
        <v>3426</v>
      </c>
      <c r="V558" s="398" t="s">
        <v>3427</v>
      </c>
    </row>
    <row r="559" spans="1:22" ht="50.1" hidden="1" customHeight="1" x14ac:dyDescent="0.25">
      <c r="A559" s="60" t="s">
        <v>632</v>
      </c>
      <c r="B559" s="87"/>
      <c r="C559" s="98"/>
      <c r="D559" s="102"/>
      <c r="E559" s="98"/>
      <c r="F559" s="134"/>
      <c r="G559" s="134"/>
      <c r="H559" s="359" t="e">
        <f>VLOOKUP(G559,Munka1!$A$27:$B$90,2,FALSE)</f>
        <v>#N/A</v>
      </c>
      <c r="I559" s="466" t="e">
        <f>VLOOKUP(G559,Munka1!$A$27:$C$90,3,FALSE)</f>
        <v>#N/A</v>
      </c>
      <c r="J559" s="98"/>
      <c r="K559" s="98"/>
      <c r="L559" s="98"/>
      <c r="M559" s="114"/>
      <c r="N559" s="121"/>
      <c r="O559" s="483"/>
      <c r="P559" s="484"/>
      <c r="Q559" s="42">
        <f>FŐLAP!$D$9</f>
        <v>0</v>
      </c>
      <c r="R559" s="42">
        <f>FŐLAP!$F$9</f>
        <v>0</v>
      </c>
      <c r="S559" s="13" t="e">
        <f t="shared" si="8"/>
        <v>#N/A</v>
      </c>
      <c r="T559" s="398" t="s">
        <v>3425</v>
      </c>
      <c r="U559" s="398" t="s">
        <v>3426</v>
      </c>
      <c r="V559" s="398" t="s">
        <v>3427</v>
      </c>
    </row>
    <row r="560" spans="1:22" ht="50.1" hidden="1" customHeight="1" x14ac:dyDescent="0.25">
      <c r="A560" s="60" t="s">
        <v>633</v>
      </c>
      <c r="B560" s="87"/>
      <c r="C560" s="98"/>
      <c r="D560" s="102"/>
      <c r="E560" s="98"/>
      <c r="F560" s="134"/>
      <c r="G560" s="134"/>
      <c r="H560" s="359" t="e">
        <f>VLOOKUP(G560,Munka1!$A$27:$B$90,2,FALSE)</f>
        <v>#N/A</v>
      </c>
      <c r="I560" s="466" t="e">
        <f>VLOOKUP(G560,Munka1!$A$27:$C$90,3,FALSE)</f>
        <v>#N/A</v>
      </c>
      <c r="J560" s="98"/>
      <c r="K560" s="98"/>
      <c r="L560" s="98"/>
      <c r="M560" s="114"/>
      <c r="N560" s="121"/>
      <c r="O560" s="483"/>
      <c r="P560" s="484"/>
      <c r="Q560" s="42">
        <f>FŐLAP!$D$9</f>
        <v>0</v>
      </c>
      <c r="R560" s="42">
        <f>FŐLAP!$F$9</f>
        <v>0</v>
      </c>
      <c r="S560" s="13" t="e">
        <f t="shared" si="8"/>
        <v>#N/A</v>
      </c>
      <c r="T560" s="398" t="s">
        <v>3425</v>
      </c>
      <c r="U560" s="398" t="s">
        <v>3426</v>
      </c>
      <c r="V560" s="398" t="s">
        <v>3427</v>
      </c>
    </row>
    <row r="561" spans="1:22" ht="50.1" hidden="1" customHeight="1" x14ac:dyDescent="0.25">
      <c r="A561" s="60" t="s">
        <v>634</v>
      </c>
      <c r="B561" s="87"/>
      <c r="C561" s="98"/>
      <c r="D561" s="102"/>
      <c r="E561" s="98"/>
      <c r="F561" s="134"/>
      <c r="G561" s="134"/>
      <c r="H561" s="359" t="e">
        <f>VLOOKUP(G561,Munka1!$A$27:$B$90,2,FALSE)</f>
        <v>#N/A</v>
      </c>
      <c r="I561" s="466" t="e">
        <f>VLOOKUP(G561,Munka1!$A$27:$C$90,3,FALSE)</f>
        <v>#N/A</v>
      </c>
      <c r="J561" s="98"/>
      <c r="K561" s="98"/>
      <c r="L561" s="98"/>
      <c r="M561" s="114"/>
      <c r="N561" s="121"/>
      <c r="O561" s="483"/>
      <c r="P561" s="484"/>
      <c r="Q561" s="42">
        <f>FŐLAP!$D$9</f>
        <v>0</v>
      </c>
      <c r="R561" s="42">
        <f>FŐLAP!$F$9</f>
        <v>0</v>
      </c>
      <c r="S561" s="13" t="e">
        <f t="shared" si="8"/>
        <v>#N/A</v>
      </c>
      <c r="T561" s="398" t="s">
        <v>3425</v>
      </c>
      <c r="U561" s="398" t="s">
        <v>3426</v>
      </c>
      <c r="V561" s="398" t="s">
        <v>3427</v>
      </c>
    </row>
    <row r="562" spans="1:22" ht="50.1" hidden="1" customHeight="1" x14ac:dyDescent="0.25">
      <c r="A562" s="60" t="s">
        <v>635</v>
      </c>
      <c r="B562" s="87"/>
      <c r="C562" s="98"/>
      <c r="D562" s="102"/>
      <c r="E562" s="98"/>
      <c r="F562" s="134"/>
      <c r="G562" s="134"/>
      <c r="H562" s="359" t="e">
        <f>VLOOKUP(G562,Munka1!$A$27:$B$90,2,FALSE)</f>
        <v>#N/A</v>
      </c>
      <c r="I562" s="466" t="e">
        <f>VLOOKUP(G562,Munka1!$A$27:$C$90,3,FALSE)</f>
        <v>#N/A</v>
      </c>
      <c r="J562" s="98"/>
      <c r="K562" s="98"/>
      <c r="L562" s="98"/>
      <c r="M562" s="114"/>
      <c r="N562" s="121"/>
      <c r="O562" s="483"/>
      <c r="P562" s="484"/>
      <c r="Q562" s="42">
        <f>FŐLAP!$D$9</f>
        <v>0</v>
      </c>
      <c r="R562" s="42">
        <f>FŐLAP!$F$9</f>
        <v>0</v>
      </c>
      <c r="S562" s="13" t="e">
        <f t="shared" si="8"/>
        <v>#N/A</v>
      </c>
      <c r="T562" s="398" t="s">
        <v>3425</v>
      </c>
      <c r="U562" s="398" t="s">
        <v>3426</v>
      </c>
      <c r="V562" s="398" t="s">
        <v>3427</v>
      </c>
    </row>
    <row r="563" spans="1:22" ht="50.1" hidden="1" customHeight="1" x14ac:dyDescent="0.25">
      <c r="A563" s="60" t="s">
        <v>636</v>
      </c>
      <c r="B563" s="87"/>
      <c r="C563" s="98"/>
      <c r="D563" s="102"/>
      <c r="E563" s="98"/>
      <c r="F563" s="134"/>
      <c r="G563" s="134"/>
      <c r="H563" s="359" t="e">
        <f>VLOOKUP(G563,Munka1!$A$27:$B$90,2,FALSE)</f>
        <v>#N/A</v>
      </c>
      <c r="I563" s="466" t="e">
        <f>VLOOKUP(G563,Munka1!$A$27:$C$90,3,FALSE)</f>
        <v>#N/A</v>
      </c>
      <c r="J563" s="98"/>
      <c r="K563" s="98"/>
      <c r="L563" s="98"/>
      <c r="M563" s="114"/>
      <c r="N563" s="121"/>
      <c r="O563" s="483"/>
      <c r="P563" s="484"/>
      <c r="Q563" s="42">
        <f>FŐLAP!$D$9</f>
        <v>0</v>
      </c>
      <c r="R563" s="42">
        <f>FŐLAP!$F$9</f>
        <v>0</v>
      </c>
      <c r="S563" s="13" t="e">
        <f t="shared" si="8"/>
        <v>#N/A</v>
      </c>
      <c r="T563" s="398" t="s">
        <v>3425</v>
      </c>
      <c r="U563" s="398" t="s">
        <v>3426</v>
      </c>
      <c r="V563" s="398" t="s">
        <v>3427</v>
      </c>
    </row>
    <row r="564" spans="1:22" ht="50.1" hidden="1" customHeight="1" x14ac:dyDescent="0.25">
      <c r="A564" s="60" t="s">
        <v>637</v>
      </c>
      <c r="B564" s="87"/>
      <c r="C564" s="98"/>
      <c r="D564" s="102"/>
      <c r="E564" s="98"/>
      <c r="F564" s="134"/>
      <c r="G564" s="134"/>
      <c r="H564" s="359" t="e">
        <f>VLOOKUP(G564,Munka1!$A$27:$B$90,2,FALSE)</f>
        <v>#N/A</v>
      </c>
      <c r="I564" s="466" t="e">
        <f>VLOOKUP(G564,Munka1!$A$27:$C$90,3,FALSE)</f>
        <v>#N/A</v>
      </c>
      <c r="J564" s="98"/>
      <c r="K564" s="98"/>
      <c r="L564" s="98"/>
      <c r="M564" s="114"/>
      <c r="N564" s="121"/>
      <c r="O564" s="483"/>
      <c r="P564" s="484"/>
      <c r="Q564" s="42">
        <f>FŐLAP!$D$9</f>
        <v>0</v>
      </c>
      <c r="R564" s="42">
        <f>FŐLAP!$F$9</f>
        <v>0</v>
      </c>
      <c r="S564" s="13" t="e">
        <f t="shared" si="8"/>
        <v>#N/A</v>
      </c>
      <c r="T564" s="398" t="s">
        <v>3425</v>
      </c>
      <c r="U564" s="398" t="s">
        <v>3426</v>
      </c>
      <c r="V564" s="398" t="s">
        <v>3427</v>
      </c>
    </row>
    <row r="565" spans="1:22" ht="50.1" hidden="1" customHeight="1" x14ac:dyDescent="0.25">
      <c r="A565" s="60" t="s">
        <v>638</v>
      </c>
      <c r="B565" s="87"/>
      <c r="C565" s="98"/>
      <c r="D565" s="102"/>
      <c r="E565" s="98"/>
      <c r="F565" s="134"/>
      <c r="G565" s="134"/>
      <c r="H565" s="359" t="e">
        <f>VLOOKUP(G565,Munka1!$A$27:$B$90,2,FALSE)</f>
        <v>#N/A</v>
      </c>
      <c r="I565" s="466" t="e">
        <f>VLOOKUP(G565,Munka1!$A$27:$C$90,3,FALSE)</f>
        <v>#N/A</v>
      </c>
      <c r="J565" s="98"/>
      <c r="K565" s="98"/>
      <c r="L565" s="98"/>
      <c r="M565" s="114"/>
      <c r="N565" s="121"/>
      <c r="O565" s="483"/>
      <c r="P565" s="484"/>
      <c r="Q565" s="42">
        <f>FŐLAP!$D$9</f>
        <v>0</v>
      </c>
      <c r="R565" s="42">
        <f>FŐLAP!$F$9</f>
        <v>0</v>
      </c>
      <c r="S565" s="13" t="e">
        <f t="shared" si="8"/>
        <v>#N/A</v>
      </c>
      <c r="T565" s="398" t="s">
        <v>3425</v>
      </c>
      <c r="U565" s="398" t="s">
        <v>3426</v>
      </c>
      <c r="V565" s="398" t="s">
        <v>3427</v>
      </c>
    </row>
    <row r="566" spans="1:22" ht="50.1" hidden="1" customHeight="1" x14ac:dyDescent="0.25">
      <c r="A566" s="60" t="s">
        <v>639</v>
      </c>
      <c r="B566" s="87"/>
      <c r="C566" s="98"/>
      <c r="D566" s="102"/>
      <c r="E566" s="98"/>
      <c r="F566" s="134"/>
      <c r="G566" s="134"/>
      <c r="H566" s="359" t="e">
        <f>VLOOKUP(G566,Munka1!$A$27:$B$90,2,FALSE)</f>
        <v>#N/A</v>
      </c>
      <c r="I566" s="466" t="e">
        <f>VLOOKUP(G566,Munka1!$A$27:$C$90,3,FALSE)</f>
        <v>#N/A</v>
      </c>
      <c r="J566" s="98"/>
      <c r="K566" s="98"/>
      <c r="L566" s="98"/>
      <c r="M566" s="114"/>
      <c r="N566" s="121"/>
      <c r="O566" s="483"/>
      <c r="P566" s="484"/>
      <c r="Q566" s="42">
        <f>FŐLAP!$D$9</f>
        <v>0</v>
      </c>
      <c r="R566" s="42">
        <f>FŐLAP!$F$9</f>
        <v>0</v>
      </c>
      <c r="S566" s="13" t="e">
        <f t="shared" si="8"/>
        <v>#N/A</v>
      </c>
      <c r="T566" s="398" t="s">
        <v>3425</v>
      </c>
      <c r="U566" s="398" t="s">
        <v>3426</v>
      </c>
      <c r="V566" s="398" t="s">
        <v>3427</v>
      </c>
    </row>
    <row r="567" spans="1:22" ht="50.1" hidden="1" customHeight="1" x14ac:dyDescent="0.25">
      <c r="A567" s="60" t="s">
        <v>640</v>
      </c>
      <c r="B567" s="87"/>
      <c r="C567" s="98"/>
      <c r="D567" s="102"/>
      <c r="E567" s="98"/>
      <c r="F567" s="134"/>
      <c r="G567" s="134"/>
      <c r="H567" s="359" t="e">
        <f>VLOOKUP(G567,Munka1!$A$27:$B$90,2,FALSE)</f>
        <v>#N/A</v>
      </c>
      <c r="I567" s="466" t="e">
        <f>VLOOKUP(G567,Munka1!$A$27:$C$90,3,FALSE)</f>
        <v>#N/A</v>
      </c>
      <c r="J567" s="98"/>
      <c r="K567" s="98"/>
      <c r="L567" s="98"/>
      <c r="M567" s="114"/>
      <c r="N567" s="121"/>
      <c r="O567" s="483"/>
      <c r="P567" s="484"/>
      <c r="Q567" s="42">
        <f>FŐLAP!$D$9</f>
        <v>0</v>
      </c>
      <c r="R567" s="42">
        <f>FŐLAP!$F$9</f>
        <v>0</v>
      </c>
      <c r="S567" s="13" t="e">
        <f t="shared" si="8"/>
        <v>#N/A</v>
      </c>
      <c r="T567" s="398" t="s">
        <v>3425</v>
      </c>
      <c r="U567" s="398" t="s">
        <v>3426</v>
      </c>
      <c r="V567" s="398" t="s">
        <v>3427</v>
      </c>
    </row>
    <row r="568" spans="1:22" ht="50.1" hidden="1" customHeight="1" x14ac:dyDescent="0.25">
      <c r="A568" s="60" t="s">
        <v>641</v>
      </c>
      <c r="B568" s="87"/>
      <c r="C568" s="98"/>
      <c r="D568" s="102"/>
      <c r="E568" s="98"/>
      <c r="F568" s="134"/>
      <c r="G568" s="134"/>
      <c r="H568" s="359" t="e">
        <f>VLOOKUP(G568,Munka1!$A$27:$B$90,2,FALSE)</f>
        <v>#N/A</v>
      </c>
      <c r="I568" s="466" t="e">
        <f>VLOOKUP(G568,Munka1!$A$27:$C$90,3,FALSE)</f>
        <v>#N/A</v>
      </c>
      <c r="J568" s="98"/>
      <c r="K568" s="98"/>
      <c r="L568" s="98"/>
      <c r="M568" s="114"/>
      <c r="N568" s="121"/>
      <c r="O568" s="483"/>
      <c r="P568" s="484"/>
      <c r="Q568" s="42">
        <f>FŐLAP!$D$9</f>
        <v>0</v>
      </c>
      <c r="R568" s="42">
        <f>FŐLAP!$F$9</f>
        <v>0</v>
      </c>
      <c r="S568" s="13" t="e">
        <f t="shared" si="8"/>
        <v>#N/A</v>
      </c>
      <c r="T568" s="398" t="s">
        <v>3425</v>
      </c>
      <c r="U568" s="398" t="s">
        <v>3426</v>
      </c>
      <c r="V568" s="398" t="s">
        <v>3427</v>
      </c>
    </row>
    <row r="569" spans="1:22" ht="50.1" hidden="1" customHeight="1" x14ac:dyDescent="0.25">
      <c r="A569" s="60" t="s">
        <v>642</v>
      </c>
      <c r="B569" s="87"/>
      <c r="C569" s="98"/>
      <c r="D569" s="102"/>
      <c r="E569" s="98"/>
      <c r="F569" s="134"/>
      <c r="G569" s="134"/>
      <c r="H569" s="359" t="e">
        <f>VLOOKUP(G569,Munka1!$A$27:$B$90,2,FALSE)</f>
        <v>#N/A</v>
      </c>
      <c r="I569" s="466" t="e">
        <f>VLOOKUP(G569,Munka1!$A$27:$C$90,3,FALSE)</f>
        <v>#N/A</v>
      </c>
      <c r="J569" s="98"/>
      <c r="K569" s="98"/>
      <c r="L569" s="98"/>
      <c r="M569" s="114"/>
      <c r="N569" s="121"/>
      <c r="O569" s="483"/>
      <c r="P569" s="484"/>
      <c r="Q569" s="42">
        <f>FŐLAP!$D$9</f>
        <v>0</v>
      </c>
      <c r="R569" s="42">
        <f>FŐLAP!$F$9</f>
        <v>0</v>
      </c>
      <c r="S569" s="13" t="e">
        <f t="shared" si="8"/>
        <v>#N/A</v>
      </c>
      <c r="T569" s="398" t="s">
        <v>3425</v>
      </c>
      <c r="U569" s="398" t="s">
        <v>3426</v>
      </c>
      <c r="V569" s="398" t="s">
        <v>3427</v>
      </c>
    </row>
    <row r="570" spans="1:22" ht="50.1" hidden="1" customHeight="1" x14ac:dyDescent="0.25">
      <c r="A570" s="60" t="s">
        <v>643</v>
      </c>
      <c r="B570" s="87"/>
      <c r="C570" s="98"/>
      <c r="D570" s="102"/>
      <c r="E570" s="98"/>
      <c r="F570" s="134"/>
      <c r="G570" s="134"/>
      <c r="H570" s="359" t="e">
        <f>VLOOKUP(G570,Munka1!$A$27:$B$90,2,FALSE)</f>
        <v>#N/A</v>
      </c>
      <c r="I570" s="466" t="e">
        <f>VLOOKUP(G570,Munka1!$A$27:$C$90,3,FALSE)</f>
        <v>#N/A</v>
      </c>
      <c r="J570" s="98"/>
      <c r="K570" s="98"/>
      <c r="L570" s="98"/>
      <c r="M570" s="114"/>
      <c r="N570" s="121"/>
      <c r="O570" s="483"/>
      <c r="P570" s="484"/>
      <c r="Q570" s="42">
        <f>FŐLAP!$D$9</f>
        <v>0</v>
      </c>
      <c r="R570" s="42">
        <f>FŐLAP!$F$9</f>
        <v>0</v>
      </c>
      <c r="S570" s="13" t="e">
        <f t="shared" si="8"/>
        <v>#N/A</v>
      </c>
      <c r="T570" s="398" t="s">
        <v>3425</v>
      </c>
      <c r="U570" s="398" t="s">
        <v>3426</v>
      </c>
      <c r="V570" s="398" t="s">
        <v>3427</v>
      </c>
    </row>
    <row r="571" spans="1:22" ht="50.1" hidden="1" customHeight="1" x14ac:dyDescent="0.25">
      <c r="A571" s="60" t="s">
        <v>644</v>
      </c>
      <c r="B571" s="87"/>
      <c r="C571" s="98"/>
      <c r="D571" s="102"/>
      <c r="E571" s="98"/>
      <c r="F571" s="134"/>
      <c r="G571" s="134"/>
      <c r="H571" s="359" t="e">
        <f>VLOOKUP(G571,Munka1!$A$27:$B$90,2,FALSE)</f>
        <v>#N/A</v>
      </c>
      <c r="I571" s="466" t="e">
        <f>VLOOKUP(G571,Munka1!$A$27:$C$90,3,FALSE)</f>
        <v>#N/A</v>
      </c>
      <c r="J571" s="98"/>
      <c r="K571" s="98"/>
      <c r="L571" s="98"/>
      <c r="M571" s="114"/>
      <c r="N571" s="121"/>
      <c r="O571" s="483"/>
      <c r="P571" s="484"/>
      <c r="Q571" s="42">
        <f>FŐLAP!$D$9</f>
        <v>0</v>
      </c>
      <c r="R571" s="42">
        <f>FŐLAP!$F$9</f>
        <v>0</v>
      </c>
      <c r="S571" s="13" t="e">
        <f t="shared" si="8"/>
        <v>#N/A</v>
      </c>
      <c r="T571" s="398" t="s">
        <v>3425</v>
      </c>
      <c r="U571" s="398" t="s">
        <v>3426</v>
      </c>
      <c r="V571" s="398" t="s">
        <v>3427</v>
      </c>
    </row>
    <row r="572" spans="1:22" ht="50.1" hidden="1" customHeight="1" x14ac:dyDescent="0.25">
      <c r="A572" s="60" t="s">
        <v>645</v>
      </c>
      <c r="B572" s="87"/>
      <c r="C572" s="98"/>
      <c r="D572" s="102"/>
      <c r="E572" s="98"/>
      <c r="F572" s="134"/>
      <c r="G572" s="134"/>
      <c r="H572" s="359" t="e">
        <f>VLOOKUP(G572,Munka1!$A$27:$B$90,2,FALSE)</f>
        <v>#N/A</v>
      </c>
      <c r="I572" s="466" t="e">
        <f>VLOOKUP(G572,Munka1!$A$27:$C$90,3,FALSE)</f>
        <v>#N/A</v>
      </c>
      <c r="J572" s="98"/>
      <c r="K572" s="98"/>
      <c r="L572" s="98"/>
      <c r="M572" s="114"/>
      <c r="N572" s="121"/>
      <c r="O572" s="483"/>
      <c r="P572" s="484"/>
      <c r="Q572" s="42">
        <f>FŐLAP!$D$9</f>
        <v>0</v>
      </c>
      <c r="R572" s="42">
        <f>FŐLAP!$F$9</f>
        <v>0</v>
      </c>
      <c r="S572" s="13" t="e">
        <f t="shared" si="8"/>
        <v>#N/A</v>
      </c>
      <c r="T572" s="398" t="s">
        <v>3425</v>
      </c>
      <c r="U572" s="398" t="s">
        <v>3426</v>
      </c>
      <c r="V572" s="398" t="s">
        <v>3427</v>
      </c>
    </row>
    <row r="573" spans="1:22" ht="50.1" hidden="1" customHeight="1" x14ac:dyDescent="0.25">
      <c r="A573" s="60" t="s">
        <v>646</v>
      </c>
      <c r="B573" s="87"/>
      <c r="C573" s="98"/>
      <c r="D573" s="102"/>
      <c r="E573" s="98"/>
      <c r="F573" s="134"/>
      <c r="G573" s="134"/>
      <c r="H573" s="359" t="e">
        <f>VLOOKUP(G573,Munka1!$A$27:$B$90,2,FALSE)</f>
        <v>#N/A</v>
      </c>
      <c r="I573" s="466" t="e">
        <f>VLOOKUP(G573,Munka1!$A$27:$C$90,3,FALSE)</f>
        <v>#N/A</v>
      </c>
      <c r="J573" s="98"/>
      <c r="K573" s="98"/>
      <c r="L573" s="98"/>
      <c r="M573" s="114"/>
      <c r="N573" s="121"/>
      <c r="O573" s="483"/>
      <c r="P573" s="484"/>
      <c r="Q573" s="42">
        <f>FŐLAP!$D$9</f>
        <v>0</v>
      </c>
      <c r="R573" s="42">
        <f>FŐLAP!$F$9</f>
        <v>0</v>
      </c>
      <c r="S573" s="13" t="e">
        <f t="shared" si="8"/>
        <v>#N/A</v>
      </c>
      <c r="T573" s="398" t="s">
        <v>3425</v>
      </c>
      <c r="U573" s="398" t="s">
        <v>3426</v>
      </c>
      <c r="V573" s="398" t="s">
        <v>3427</v>
      </c>
    </row>
    <row r="574" spans="1:22" ht="50.1" hidden="1" customHeight="1" x14ac:dyDescent="0.25">
      <c r="A574" s="60" t="s">
        <v>647</v>
      </c>
      <c r="B574" s="87"/>
      <c r="C574" s="98"/>
      <c r="D574" s="102"/>
      <c r="E574" s="98"/>
      <c r="F574" s="134"/>
      <c r="G574" s="134"/>
      <c r="H574" s="359" t="e">
        <f>VLOOKUP(G574,Munka1!$A$27:$B$90,2,FALSE)</f>
        <v>#N/A</v>
      </c>
      <c r="I574" s="466" t="e">
        <f>VLOOKUP(G574,Munka1!$A$27:$C$90,3,FALSE)</f>
        <v>#N/A</v>
      </c>
      <c r="J574" s="98"/>
      <c r="K574" s="98"/>
      <c r="L574" s="98"/>
      <c r="M574" s="114"/>
      <c r="N574" s="121"/>
      <c r="O574" s="483"/>
      <c r="P574" s="484"/>
      <c r="Q574" s="42">
        <f>FŐLAP!$D$9</f>
        <v>0</v>
      </c>
      <c r="R574" s="42">
        <f>FŐLAP!$F$9</f>
        <v>0</v>
      </c>
      <c r="S574" s="13" t="e">
        <f t="shared" si="8"/>
        <v>#N/A</v>
      </c>
      <c r="T574" s="398" t="s">
        <v>3425</v>
      </c>
      <c r="U574" s="398" t="s">
        <v>3426</v>
      </c>
      <c r="V574" s="398" t="s">
        <v>3427</v>
      </c>
    </row>
    <row r="575" spans="1:22" ht="50.1" hidden="1" customHeight="1" x14ac:dyDescent="0.25">
      <c r="A575" s="60" t="s">
        <v>648</v>
      </c>
      <c r="B575" s="87"/>
      <c r="C575" s="98"/>
      <c r="D575" s="102"/>
      <c r="E575" s="98"/>
      <c r="F575" s="134"/>
      <c r="G575" s="134"/>
      <c r="H575" s="359" t="e">
        <f>VLOOKUP(G575,Munka1!$A$27:$B$90,2,FALSE)</f>
        <v>#N/A</v>
      </c>
      <c r="I575" s="466" t="e">
        <f>VLOOKUP(G575,Munka1!$A$27:$C$90,3,FALSE)</f>
        <v>#N/A</v>
      </c>
      <c r="J575" s="98"/>
      <c r="K575" s="98"/>
      <c r="L575" s="98"/>
      <c r="M575" s="114"/>
      <c r="N575" s="121"/>
      <c r="O575" s="483"/>
      <c r="P575" s="484"/>
      <c r="Q575" s="42">
        <f>FŐLAP!$D$9</f>
        <v>0</v>
      </c>
      <c r="R575" s="42">
        <f>FŐLAP!$F$9</f>
        <v>0</v>
      </c>
      <c r="S575" s="13" t="e">
        <f t="shared" si="8"/>
        <v>#N/A</v>
      </c>
      <c r="T575" s="398" t="s">
        <v>3425</v>
      </c>
      <c r="U575" s="398" t="s">
        <v>3426</v>
      </c>
      <c r="V575" s="398" t="s">
        <v>3427</v>
      </c>
    </row>
    <row r="576" spans="1:22" ht="50.1" hidden="1" customHeight="1" x14ac:dyDescent="0.25">
      <c r="A576" s="60" t="s">
        <v>649</v>
      </c>
      <c r="B576" s="87"/>
      <c r="C576" s="98"/>
      <c r="D576" s="102"/>
      <c r="E576" s="98"/>
      <c r="F576" s="134"/>
      <c r="G576" s="134"/>
      <c r="H576" s="359" t="e">
        <f>VLOOKUP(G576,Munka1!$A$27:$B$90,2,FALSE)</f>
        <v>#N/A</v>
      </c>
      <c r="I576" s="466" t="e">
        <f>VLOOKUP(G576,Munka1!$A$27:$C$90,3,FALSE)</f>
        <v>#N/A</v>
      </c>
      <c r="J576" s="98"/>
      <c r="K576" s="98"/>
      <c r="L576" s="98"/>
      <c r="M576" s="114"/>
      <c r="N576" s="121"/>
      <c r="O576" s="483"/>
      <c r="P576" s="484"/>
      <c r="Q576" s="42">
        <f>FŐLAP!$D$9</f>
        <v>0</v>
      </c>
      <c r="R576" s="42">
        <f>FŐLAP!$F$9</f>
        <v>0</v>
      </c>
      <c r="S576" s="13" t="e">
        <f t="shared" si="8"/>
        <v>#N/A</v>
      </c>
      <c r="T576" s="398" t="s">
        <v>3425</v>
      </c>
      <c r="U576" s="398" t="s">
        <v>3426</v>
      </c>
      <c r="V576" s="398" t="s">
        <v>3427</v>
      </c>
    </row>
    <row r="577" spans="1:22" ht="50.1" hidden="1" customHeight="1" x14ac:dyDescent="0.25">
      <c r="A577" s="60" t="s">
        <v>650</v>
      </c>
      <c r="B577" s="87"/>
      <c r="C577" s="98"/>
      <c r="D577" s="102"/>
      <c r="E577" s="98"/>
      <c r="F577" s="134"/>
      <c r="G577" s="134"/>
      <c r="H577" s="359" t="e">
        <f>VLOOKUP(G577,Munka1!$A$27:$B$90,2,FALSE)</f>
        <v>#N/A</v>
      </c>
      <c r="I577" s="466" t="e">
        <f>VLOOKUP(G577,Munka1!$A$27:$C$90,3,FALSE)</f>
        <v>#N/A</v>
      </c>
      <c r="J577" s="98"/>
      <c r="K577" s="98"/>
      <c r="L577" s="98"/>
      <c r="M577" s="114"/>
      <c r="N577" s="121"/>
      <c r="O577" s="483"/>
      <c r="P577" s="484"/>
      <c r="Q577" s="42">
        <f>FŐLAP!$D$9</f>
        <v>0</v>
      </c>
      <c r="R577" s="42">
        <f>FŐLAP!$F$9</f>
        <v>0</v>
      </c>
      <c r="S577" s="13" t="e">
        <f t="shared" si="8"/>
        <v>#N/A</v>
      </c>
      <c r="T577" s="398" t="s">
        <v>3425</v>
      </c>
      <c r="U577" s="398" t="s">
        <v>3426</v>
      </c>
      <c r="V577" s="398" t="s">
        <v>3427</v>
      </c>
    </row>
    <row r="578" spans="1:22" ht="50.1" hidden="1" customHeight="1" x14ac:dyDescent="0.25">
      <c r="A578" s="60" t="s">
        <v>651</v>
      </c>
      <c r="B578" s="87"/>
      <c r="C578" s="98"/>
      <c r="D578" s="102"/>
      <c r="E578" s="98"/>
      <c r="F578" s="134"/>
      <c r="G578" s="134"/>
      <c r="H578" s="359" t="e">
        <f>VLOOKUP(G578,Munka1!$A$27:$B$90,2,FALSE)</f>
        <v>#N/A</v>
      </c>
      <c r="I578" s="466" t="e">
        <f>VLOOKUP(G578,Munka1!$A$27:$C$90,3,FALSE)</f>
        <v>#N/A</v>
      </c>
      <c r="J578" s="98"/>
      <c r="K578" s="98"/>
      <c r="L578" s="98"/>
      <c r="M578" s="114"/>
      <c r="N578" s="121"/>
      <c r="O578" s="483"/>
      <c r="P578" s="484"/>
      <c r="Q578" s="42">
        <f>FŐLAP!$D$9</f>
        <v>0</v>
      </c>
      <c r="R578" s="42">
        <f>FŐLAP!$F$9</f>
        <v>0</v>
      </c>
      <c r="S578" s="13" t="e">
        <f t="shared" si="8"/>
        <v>#N/A</v>
      </c>
      <c r="T578" s="398" t="s">
        <v>3425</v>
      </c>
      <c r="U578" s="398" t="s">
        <v>3426</v>
      </c>
      <c r="V578" s="398" t="s">
        <v>3427</v>
      </c>
    </row>
    <row r="579" spans="1:22" ht="50.1" hidden="1" customHeight="1" x14ac:dyDescent="0.25">
      <c r="A579" s="60" t="s">
        <v>652</v>
      </c>
      <c r="B579" s="87"/>
      <c r="C579" s="98"/>
      <c r="D579" s="102"/>
      <c r="E579" s="98"/>
      <c r="F579" s="134"/>
      <c r="G579" s="134"/>
      <c r="H579" s="359" t="e">
        <f>VLOOKUP(G579,Munka1!$A$27:$B$90,2,FALSE)</f>
        <v>#N/A</v>
      </c>
      <c r="I579" s="466" t="e">
        <f>VLOOKUP(G579,Munka1!$A$27:$C$90,3,FALSE)</f>
        <v>#N/A</v>
      </c>
      <c r="J579" s="98"/>
      <c r="K579" s="98"/>
      <c r="L579" s="98"/>
      <c r="M579" s="114"/>
      <c r="N579" s="121"/>
      <c r="O579" s="483"/>
      <c r="P579" s="484"/>
      <c r="Q579" s="42">
        <f>FŐLAP!$D$9</f>
        <v>0</v>
      </c>
      <c r="R579" s="42">
        <f>FŐLAP!$F$9</f>
        <v>0</v>
      </c>
      <c r="S579" s="13" t="e">
        <f t="shared" si="8"/>
        <v>#N/A</v>
      </c>
      <c r="T579" s="398" t="s">
        <v>3425</v>
      </c>
      <c r="U579" s="398" t="s">
        <v>3426</v>
      </c>
      <c r="V579" s="398" t="s">
        <v>3427</v>
      </c>
    </row>
    <row r="580" spans="1:22" ht="50.1" hidden="1" customHeight="1" x14ac:dyDescent="0.25">
      <c r="A580" s="60" t="s">
        <v>653</v>
      </c>
      <c r="B580" s="87"/>
      <c r="C580" s="98"/>
      <c r="D580" s="102"/>
      <c r="E580" s="98"/>
      <c r="F580" s="134"/>
      <c r="G580" s="134"/>
      <c r="H580" s="359" t="e">
        <f>VLOOKUP(G580,Munka1!$A$27:$B$90,2,FALSE)</f>
        <v>#N/A</v>
      </c>
      <c r="I580" s="466" t="e">
        <f>VLOOKUP(G580,Munka1!$A$27:$C$90,3,FALSE)</f>
        <v>#N/A</v>
      </c>
      <c r="J580" s="98"/>
      <c r="K580" s="98"/>
      <c r="L580" s="98"/>
      <c r="M580" s="114"/>
      <c r="N580" s="121"/>
      <c r="O580" s="483"/>
      <c r="P580" s="484"/>
      <c r="Q580" s="42">
        <f>FŐLAP!$D$9</f>
        <v>0</v>
      </c>
      <c r="R580" s="42">
        <f>FŐLAP!$F$9</f>
        <v>0</v>
      </c>
      <c r="S580" s="13" t="e">
        <f t="shared" si="8"/>
        <v>#N/A</v>
      </c>
      <c r="T580" s="398" t="s">
        <v>3425</v>
      </c>
      <c r="U580" s="398" t="s">
        <v>3426</v>
      </c>
      <c r="V580" s="398" t="s">
        <v>3427</v>
      </c>
    </row>
    <row r="581" spans="1:22" ht="50.1" hidden="1" customHeight="1" x14ac:dyDescent="0.25">
      <c r="A581" s="60" t="s">
        <v>654</v>
      </c>
      <c r="B581" s="87"/>
      <c r="C581" s="98"/>
      <c r="D581" s="102"/>
      <c r="E581" s="98"/>
      <c r="F581" s="134"/>
      <c r="G581" s="134"/>
      <c r="H581" s="359" t="e">
        <f>VLOOKUP(G581,Munka1!$A$27:$B$90,2,FALSE)</f>
        <v>#N/A</v>
      </c>
      <c r="I581" s="466" t="e">
        <f>VLOOKUP(G581,Munka1!$A$27:$C$90,3,FALSE)</f>
        <v>#N/A</v>
      </c>
      <c r="J581" s="98"/>
      <c r="K581" s="98"/>
      <c r="L581" s="98"/>
      <c r="M581" s="114"/>
      <c r="N581" s="121"/>
      <c r="O581" s="483"/>
      <c r="P581" s="484"/>
      <c r="Q581" s="42">
        <f>FŐLAP!$D$9</f>
        <v>0</v>
      </c>
      <c r="R581" s="42">
        <f>FŐLAP!$F$9</f>
        <v>0</v>
      </c>
      <c r="S581" s="13" t="e">
        <f t="shared" si="8"/>
        <v>#N/A</v>
      </c>
      <c r="T581" s="398" t="s">
        <v>3425</v>
      </c>
      <c r="U581" s="398" t="s">
        <v>3426</v>
      </c>
      <c r="V581" s="398" t="s">
        <v>3427</v>
      </c>
    </row>
    <row r="582" spans="1:22" ht="50.1" hidden="1" customHeight="1" x14ac:dyDescent="0.25">
      <c r="A582" s="60" t="s">
        <v>655</v>
      </c>
      <c r="B582" s="87"/>
      <c r="C582" s="98"/>
      <c r="D582" s="102"/>
      <c r="E582" s="98"/>
      <c r="F582" s="134"/>
      <c r="G582" s="134"/>
      <c r="H582" s="359" t="e">
        <f>VLOOKUP(G582,Munka1!$A$27:$B$90,2,FALSE)</f>
        <v>#N/A</v>
      </c>
      <c r="I582" s="466" t="e">
        <f>VLOOKUP(G582,Munka1!$A$27:$C$90,3,FALSE)</f>
        <v>#N/A</v>
      </c>
      <c r="J582" s="98"/>
      <c r="K582" s="98"/>
      <c r="L582" s="98"/>
      <c r="M582" s="114"/>
      <c r="N582" s="121"/>
      <c r="O582" s="483"/>
      <c r="P582" s="484"/>
      <c r="Q582" s="42">
        <f>FŐLAP!$D$9</f>
        <v>0</v>
      </c>
      <c r="R582" s="42">
        <f>FŐLAP!$F$9</f>
        <v>0</v>
      </c>
      <c r="S582" s="13" t="e">
        <f t="shared" si="8"/>
        <v>#N/A</v>
      </c>
      <c r="T582" s="398" t="s">
        <v>3425</v>
      </c>
      <c r="U582" s="398" t="s">
        <v>3426</v>
      </c>
      <c r="V582" s="398" t="s">
        <v>3427</v>
      </c>
    </row>
    <row r="583" spans="1:22" ht="50.1" hidden="1" customHeight="1" x14ac:dyDescent="0.25">
      <c r="A583" s="60" t="s">
        <v>656</v>
      </c>
      <c r="B583" s="87"/>
      <c r="C583" s="98"/>
      <c r="D583" s="102"/>
      <c r="E583" s="98"/>
      <c r="F583" s="134"/>
      <c r="G583" s="134"/>
      <c r="H583" s="359" t="e">
        <f>VLOOKUP(G583,Munka1!$A$27:$B$90,2,FALSE)</f>
        <v>#N/A</v>
      </c>
      <c r="I583" s="466" t="e">
        <f>VLOOKUP(G583,Munka1!$A$27:$C$90,3,FALSE)</f>
        <v>#N/A</v>
      </c>
      <c r="J583" s="98"/>
      <c r="K583" s="98"/>
      <c r="L583" s="98"/>
      <c r="M583" s="114"/>
      <c r="N583" s="121"/>
      <c r="O583" s="483"/>
      <c r="P583" s="484"/>
      <c r="Q583" s="42">
        <f>FŐLAP!$D$9</f>
        <v>0</v>
      </c>
      <c r="R583" s="42">
        <f>FŐLAP!$F$9</f>
        <v>0</v>
      </c>
      <c r="S583" s="13" t="e">
        <f t="shared" si="8"/>
        <v>#N/A</v>
      </c>
      <c r="T583" s="398" t="s">
        <v>3425</v>
      </c>
      <c r="U583" s="398" t="s">
        <v>3426</v>
      </c>
      <c r="V583" s="398" t="s">
        <v>3427</v>
      </c>
    </row>
    <row r="584" spans="1:22" ht="50.1" hidden="1" customHeight="1" x14ac:dyDescent="0.25">
      <c r="A584" s="60" t="s">
        <v>657</v>
      </c>
      <c r="B584" s="87"/>
      <c r="C584" s="98"/>
      <c r="D584" s="102"/>
      <c r="E584" s="98"/>
      <c r="F584" s="134"/>
      <c r="G584" s="134"/>
      <c r="H584" s="359" t="e">
        <f>VLOOKUP(G584,Munka1!$A$27:$B$90,2,FALSE)</f>
        <v>#N/A</v>
      </c>
      <c r="I584" s="466" t="e">
        <f>VLOOKUP(G584,Munka1!$A$27:$C$90,3,FALSE)</f>
        <v>#N/A</v>
      </c>
      <c r="J584" s="98"/>
      <c r="K584" s="98"/>
      <c r="L584" s="98"/>
      <c r="M584" s="114"/>
      <c r="N584" s="121"/>
      <c r="O584" s="483"/>
      <c r="P584" s="484"/>
      <c r="Q584" s="42">
        <f>FŐLAP!$D$9</f>
        <v>0</v>
      </c>
      <c r="R584" s="42">
        <f>FŐLAP!$F$9</f>
        <v>0</v>
      </c>
      <c r="S584" s="13" t="e">
        <f t="shared" si="8"/>
        <v>#N/A</v>
      </c>
      <c r="T584" s="398" t="s">
        <v>3425</v>
      </c>
      <c r="U584" s="398" t="s">
        <v>3426</v>
      </c>
      <c r="V584" s="398" t="s">
        <v>3427</v>
      </c>
    </row>
    <row r="585" spans="1:22" ht="50.1" hidden="1" customHeight="1" x14ac:dyDescent="0.25">
      <c r="A585" s="60" t="s">
        <v>658</v>
      </c>
      <c r="B585" s="87"/>
      <c r="C585" s="98"/>
      <c r="D585" s="102"/>
      <c r="E585" s="98"/>
      <c r="F585" s="134"/>
      <c r="G585" s="134"/>
      <c r="H585" s="359" t="e">
        <f>VLOOKUP(G585,Munka1!$A$27:$B$90,2,FALSE)</f>
        <v>#N/A</v>
      </c>
      <c r="I585" s="466" t="e">
        <f>VLOOKUP(G585,Munka1!$A$27:$C$90,3,FALSE)</f>
        <v>#N/A</v>
      </c>
      <c r="J585" s="98"/>
      <c r="K585" s="98"/>
      <c r="L585" s="98"/>
      <c r="M585" s="114"/>
      <c r="N585" s="121"/>
      <c r="O585" s="483"/>
      <c r="P585" s="484"/>
      <c r="Q585" s="42">
        <f>FŐLAP!$D$9</f>
        <v>0</v>
      </c>
      <c r="R585" s="42">
        <f>FŐLAP!$F$9</f>
        <v>0</v>
      </c>
      <c r="S585" s="13" t="e">
        <f t="shared" si="8"/>
        <v>#N/A</v>
      </c>
      <c r="T585" s="398" t="s">
        <v>3425</v>
      </c>
      <c r="U585" s="398" t="s">
        <v>3426</v>
      </c>
      <c r="V585" s="398" t="s">
        <v>3427</v>
      </c>
    </row>
    <row r="586" spans="1:22" ht="50.1" hidden="1" customHeight="1" x14ac:dyDescent="0.25">
      <c r="A586" s="60" t="s">
        <v>659</v>
      </c>
      <c r="B586" s="87"/>
      <c r="C586" s="98"/>
      <c r="D586" s="102"/>
      <c r="E586" s="98"/>
      <c r="F586" s="134"/>
      <c r="G586" s="134"/>
      <c r="H586" s="359" t="e">
        <f>VLOOKUP(G586,Munka1!$A$27:$B$90,2,FALSE)</f>
        <v>#N/A</v>
      </c>
      <c r="I586" s="466" t="e">
        <f>VLOOKUP(G586,Munka1!$A$27:$C$90,3,FALSE)</f>
        <v>#N/A</v>
      </c>
      <c r="J586" s="98"/>
      <c r="K586" s="98"/>
      <c r="L586" s="98"/>
      <c r="M586" s="114"/>
      <c r="N586" s="121"/>
      <c r="O586" s="483"/>
      <c r="P586" s="484"/>
      <c r="Q586" s="42">
        <f>FŐLAP!$D$9</f>
        <v>0</v>
      </c>
      <c r="R586" s="42">
        <f>FŐLAP!$F$9</f>
        <v>0</v>
      </c>
      <c r="S586" s="13" t="e">
        <f t="shared" si="8"/>
        <v>#N/A</v>
      </c>
      <c r="T586" s="398" t="s">
        <v>3425</v>
      </c>
      <c r="U586" s="398" t="s">
        <v>3426</v>
      </c>
      <c r="V586" s="398" t="s">
        <v>3427</v>
      </c>
    </row>
    <row r="587" spans="1:22" ht="50.1" hidden="1" customHeight="1" x14ac:dyDescent="0.25">
      <c r="A587" s="60" t="s">
        <v>660</v>
      </c>
      <c r="B587" s="87"/>
      <c r="C587" s="98"/>
      <c r="D587" s="102"/>
      <c r="E587" s="98"/>
      <c r="F587" s="134"/>
      <c r="G587" s="134"/>
      <c r="H587" s="359" t="e">
        <f>VLOOKUP(G587,Munka1!$A$27:$B$90,2,FALSE)</f>
        <v>#N/A</v>
      </c>
      <c r="I587" s="466" t="e">
        <f>VLOOKUP(G587,Munka1!$A$27:$C$90,3,FALSE)</f>
        <v>#N/A</v>
      </c>
      <c r="J587" s="98"/>
      <c r="K587" s="98"/>
      <c r="L587" s="98"/>
      <c r="M587" s="114"/>
      <c r="N587" s="121"/>
      <c r="O587" s="483"/>
      <c r="P587" s="484"/>
      <c r="Q587" s="42">
        <f>FŐLAP!$D$9</f>
        <v>0</v>
      </c>
      <c r="R587" s="42">
        <f>FŐLAP!$F$9</f>
        <v>0</v>
      </c>
      <c r="S587" s="13" t="e">
        <f t="shared" si="8"/>
        <v>#N/A</v>
      </c>
      <c r="T587" s="398" t="s">
        <v>3425</v>
      </c>
      <c r="U587" s="398" t="s">
        <v>3426</v>
      </c>
      <c r="V587" s="398" t="s">
        <v>3427</v>
      </c>
    </row>
    <row r="588" spans="1:22" ht="50.1" hidden="1" customHeight="1" x14ac:dyDescent="0.25">
      <c r="A588" s="60" t="s">
        <v>661</v>
      </c>
      <c r="B588" s="87"/>
      <c r="C588" s="98"/>
      <c r="D588" s="102"/>
      <c r="E588" s="98"/>
      <c r="F588" s="134"/>
      <c r="G588" s="134"/>
      <c r="H588" s="359" t="e">
        <f>VLOOKUP(G588,Munka1!$A$27:$B$90,2,FALSE)</f>
        <v>#N/A</v>
      </c>
      <c r="I588" s="466" t="e">
        <f>VLOOKUP(G588,Munka1!$A$27:$C$90,3,FALSE)</f>
        <v>#N/A</v>
      </c>
      <c r="J588" s="98"/>
      <c r="K588" s="98"/>
      <c r="L588" s="98"/>
      <c r="M588" s="114"/>
      <c r="N588" s="121"/>
      <c r="O588" s="483"/>
      <c r="P588" s="484"/>
      <c r="Q588" s="42">
        <f>FŐLAP!$D$9</f>
        <v>0</v>
      </c>
      <c r="R588" s="42">
        <f>FŐLAP!$F$9</f>
        <v>0</v>
      </c>
      <c r="S588" s="13" t="e">
        <f t="shared" si="8"/>
        <v>#N/A</v>
      </c>
      <c r="T588" s="398" t="s">
        <v>3425</v>
      </c>
      <c r="U588" s="398" t="s">
        <v>3426</v>
      </c>
      <c r="V588" s="398" t="s">
        <v>3427</v>
      </c>
    </row>
    <row r="589" spans="1:22" ht="50.1" hidden="1" customHeight="1" x14ac:dyDescent="0.25">
      <c r="A589" s="60" t="s">
        <v>662</v>
      </c>
      <c r="B589" s="87"/>
      <c r="C589" s="98"/>
      <c r="D589" s="102"/>
      <c r="E589" s="98"/>
      <c r="F589" s="134"/>
      <c r="G589" s="134"/>
      <c r="H589" s="359" t="e">
        <f>VLOOKUP(G589,Munka1!$A$27:$B$90,2,FALSE)</f>
        <v>#N/A</v>
      </c>
      <c r="I589" s="466" t="e">
        <f>VLOOKUP(G589,Munka1!$A$27:$C$90,3,FALSE)</f>
        <v>#N/A</v>
      </c>
      <c r="J589" s="98"/>
      <c r="K589" s="98"/>
      <c r="L589" s="98"/>
      <c r="M589" s="114"/>
      <c r="N589" s="121"/>
      <c r="O589" s="483"/>
      <c r="P589" s="484"/>
      <c r="Q589" s="42">
        <f>FŐLAP!$D$9</f>
        <v>0</v>
      </c>
      <c r="R589" s="42">
        <f>FŐLAP!$F$9</f>
        <v>0</v>
      </c>
      <c r="S589" s="13" t="e">
        <f t="shared" ref="S589:S652" si="9">H589</f>
        <v>#N/A</v>
      </c>
      <c r="T589" s="398" t="s">
        <v>3425</v>
      </c>
      <c r="U589" s="398" t="s">
        <v>3426</v>
      </c>
      <c r="V589" s="398" t="s">
        <v>3427</v>
      </c>
    </row>
    <row r="590" spans="1:22" ht="50.1" hidden="1" customHeight="1" x14ac:dyDescent="0.25">
      <c r="A590" s="60" t="s">
        <v>663</v>
      </c>
      <c r="B590" s="87"/>
      <c r="C590" s="98"/>
      <c r="D590" s="102"/>
      <c r="E590" s="98"/>
      <c r="F590" s="134"/>
      <c r="G590" s="134"/>
      <c r="H590" s="359" t="e">
        <f>VLOOKUP(G590,Munka1!$A$27:$B$90,2,FALSE)</f>
        <v>#N/A</v>
      </c>
      <c r="I590" s="466" t="e">
        <f>VLOOKUP(G590,Munka1!$A$27:$C$90,3,FALSE)</f>
        <v>#N/A</v>
      </c>
      <c r="J590" s="98"/>
      <c r="K590" s="98"/>
      <c r="L590" s="98"/>
      <c r="M590" s="114"/>
      <c r="N590" s="121"/>
      <c r="O590" s="483"/>
      <c r="P590" s="484"/>
      <c r="Q590" s="42">
        <f>FŐLAP!$D$9</f>
        <v>0</v>
      </c>
      <c r="R590" s="42">
        <f>FŐLAP!$F$9</f>
        <v>0</v>
      </c>
      <c r="S590" s="13" t="e">
        <f t="shared" si="9"/>
        <v>#N/A</v>
      </c>
      <c r="T590" s="398" t="s">
        <v>3425</v>
      </c>
      <c r="U590" s="398" t="s">
        <v>3426</v>
      </c>
      <c r="V590" s="398" t="s">
        <v>3427</v>
      </c>
    </row>
    <row r="591" spans="1:22" ht="50.1" hidden="1" customHeight="1" x14ac:dyDescent="0.25">
      <c r="A591" s="60" t="s">
        <v>664</v>
      </c>
      <c r="B591" s="87"/>
      <c r="C591" s="98"/>
      <c r="D591" s="102"/>
      <c r="E591" s="98"/>
      <c r="F591" s="134"/>
      <c r="G591" s="134"/>
      <c r="H591" s="359" t="e">
        <f>VLOOKUP(G591,Munka1!$A$27:$B$90,2,FALSE)</f>
        <v>#N/A</v>
      </c>
      <c r="I591" s="466" t="e">
        <f>VLOOKUP(G591,Munka1!$A$27:$C$90,3,FALSE)</f>
        <v>#N/A</v>
      </c>
      <c r="J591" s="98"/>
      <c r="K591" s="98"/>
      <c r="L591" s="98"/>
      <c r="M591" s="114"/>
      <c r="N591" s="121"/>
      <c r="O591" s="483"/>
      <c r="P591" s="484"/>
      <c r="Q591" s="42">
        <f>FŐLAP!$D$9</f>
        <v>0</v>
      </c>
      <c r="R591" s="42">
        <f>FŐLAP!$F$9</f>
        <v>0</v>
      </c>
      <c r="S591" s="13" t="e">
        <f t="shared" si="9"/>
        <v>#N/A</v>
      </c>
      <c r="T591" s="398" t="s">
        <v>3425</v>
      </c>
      <c r="U591" s="398" t="s">
        <v>3426</v>
      </c>
      <c r="V591" s="398" t="s">
        <v>3427</v>
      </c>
    </row>
    <row r="592" spans="1:22" ht="50.1" hidden="1" customHeight="1" x14ac:dyDescent="0.25">
      <c r="A592" s="60" t="s">
        <v>665</v>
      </c>
      <c r="B592" s="87"/>
      <c r="C592" s="98"/>
      <c r="D592" s="102"/>
      <c r="E592" s="98"/>
      <c r="F592" s="134"/>
      <c r="G592" s="134"/>
      <c r="H592" s="359" t="e">
        <f>VLOOKUP(G592,Munka1!$A$27:$B$90,2,FALSE)</f>
        <v>#N/A</v>
      </c>
      <c r="I592" s="466" t="e">
        <f>VLOOKUP(G592,Munka1!$A$27:$C$90,3,FALSE)</f>
        <v>#N/A</v>
      </c>
      <c r="J592" s="98"/>
      <c r="K592" s="98"/>
      <c r="L592" s="98"/>
      <c r="M592" s="114"/>
      <c r="N592" s="121"/>
      <c r="O592" s="483"/>
      <c r="P592" s="484"/>
      <c r="Q592" s="42">
        <f>FŐLAP!$D$9</f>
        <v>0</v>
      </c>
      <c r="R592" s="42">
        <f>FŐLAP!$F$9</f>
        <v>0</v>
      </c>
      <c r="S592" s="13" t="e">
        <f t="shared" si="9"/>
        <v>#N/A</v>
      </c>
      <c r="T592" s="398" t="s">
        <v>3425</v>
      </c>
      <c r="U592" s="398" t="s">
        <v>3426</v>
      </c>
      <c r="V592" s="398" t="s">
        <v>3427</v>
      </c>
    </row>
    <row r="593" spans="1:22" ht="50.1" hidden="1" customHeight="1" x14ac:dyDescent="0.25">
      <c r="A593" s="60" t="s">
        <v>666</v>
      </c>
      <c r="B593" s="87"/>
      <c r="C593" s="98"/>
      <c r="D593" s="102"/>
      <c r="E593" s="98"/>
      <c r="F593" s="134"/>
      <c r="G593" s="134"/>
      <c r="H593" s="359" t="e">
        <f>VLOOKUP(G593,Munka1!$A$27:$B$90,2,FALSE)</f>
        <v>#N/A</v>
      </c>
      <c r="I593" s="466" t="e">
        <f>VLOOKUP(G593,Munka1!$A$27:$C$90,3,FALSE)</f>
        <v>#N/A</v>
      </c>
      <c r="J593" s="98"/>
      <c r="K593" s="98"/>
      <c r="L593" s="98"/>
      <c r="M593" s="114"/>
      <c r="N593" s="121"/>
      <c r="O593" s="483"/>
      <c r="P593" s="484"/>
      <c r="Q593" s="42">
        <f>FŐLAP!$D$9</f>
        <v>0</v>
      </c>
      <c r="R593" s="42">
        <f>FŐLAP!$F$9</f>
        <v>0</v>
      </c>
      <c r="S593" s="13" t="e">
        <f t="shared" si="9"/>
        <v>#N/A</v>
      </c>
      <c r="T593" s="398" t="s">
        <v>3425</v>
      </c>
      <c r="U593" s="398" t="s">
        <v>3426</v>
      </c>
      <c r="V593" s="398" t="s">
        <v>3427</v>
      </c>
    </row>
    <row r="594" spans="1:22" ht="50.1" hidden="1" customHeight="1" x14ac:dyDescent="0.25">
      <c r="A594" s="60" t="s">
        <v>667</v>
      </c>
      <c r="B594" s="87"/>
      <c r="C594" s="98"/>
      <c r="D594" s="102"/>
      <c r="E594" s="98"/>
      <c r="F594" s="134"/>
      <c r="G594" s="134"/>
      <c r="H594" s="359" t="e">
        <f>VLOOKUP(G594,Munka1!$A$27:$B$90,2,FALSE)</f>
        <v>#N/A</v>
      </c>
      <c r="I594" s="466" t="e">
        <f>VLOOKUP(G594,Munka1!$A$27:$C$90,3,FALSE)</f>
        <v>#N/A</v>
      </c>
      <c r="J594" s="98"/>
      <c r="K594" s="98"/>
      <c r="L594" s="98"/>
      <c r="M594" s="114"/>
      <c r="N594" s="121"/>
      <c r="O594" s="483"/>
      <c r="P594" s="484"/>
      <c r="Q594" s="42">
        <f>FŐLAP!$D$9</f>
        <v>0</v>
      </c>
      <c r="R594" s="42">
        <f>FŐLAP!$F$9</f>
        <v>0</v>
      </c>
      <c r="S594" s="13" t="e">
        <f t="shared" si="9"/>
        <v>#N/A</v>
      </c>
      <c r="T594" s="398" t="s">
        <v>3425</v>
      </c>
      <c r="U594" s="398" t="s">
        <v>3426</v>
      </c>
      <c r="V594" s="398" t="s">
        <v>3427</v>
      </c>
    </row>
    <row r="595" spans="1:22" ht="50.1" hidden="1" customHeight="1" x14ac:dyDescent="0.25">
      <c r="A595" s="60" t="s">
        <v>668</v>
      </c>
      <c r="B595" s="87"/>
      <c r="C595" s="98"/>
      <c r="D595" s="102"/>
      <c r="E595" s="98"/>
      <c r="F595" s="134"/>
      <c r="G595" s="134"/>
      <c r="H595" s="359" t="e">
        <f>VLOOKUP(G595,Munka1!$A$27:$B$90,2,FALSE)</f>
        <v>#N/A</v>
      </c>
      <c r="I595" s="466" t="e">
        <f>VLOOKUP(G595,Munka1!$A$27:$C$90,3,FALSE)</f>
        <v>#N/A</v>
      </c>
      <c r="J595" s="98"/>
      <c r="K595" s="98"/>
      <c r="L595" s="98"/>
      <c r="M595" s="114"/>
      <c r="N595" s="121"/>
      <c r="O595" s="483"/>
      <c r="P595" s="484"/>
      <c r="Q595" s="42">
        <f>FŐLAP!$D$9</f>
        <v>0</v>
      </c>
      <c r="R595" s="42">
        <f>FŐLAP!$F$9</f>
        <v>0</v>
      </c>
      <c r="S595" s="13" t="e">
        <f t="shared" si="9"/>
        <v>#N/A</v>
      </c>
      <c r="T595" s="398" t="s">
        <v>3425</v>
      </c>
      <c r="U595" s="398" t="s">
        <v>3426</v>
      </c>
      <c r="V595" s="398" t="s">
        <v>3427</v>
      </c>
    </row>
    <row r="596" spans="1:22" ht="50.1" hidden="1" customHeight="1" x14ac:dyDescent="0.25">
      <c r="A596" s="60" t="s">
        <v>669</v>
      </c>
      <c r="B596" s="87"/>
      <c r="C596" s="98"/>
      <c r="D596" s="102"/>
      <c r="E596" s="98"/>
      <c r="F596" s="134"/>
      <c r="G596" s="134"/>
      <c r="H596" s="359" t="e">
        <f>VLOOKUP(G596,Munka1!$A$27:$B$90,2,FALSE)</f>
        <v>#N/A</v>
      </c>
      <c r="I596" s="466" t="e">
        <f>VLOOKUP(G596,Munka1!$A$27:$C$90,3,FALSE)</f>
        <v>#N/A</v>
      </c>
      <c r="J596" s="98"/>
      <c r="K596" s="98"/>
      <c r="L596" s="98"/>
      <c r="M596" s="114"/>
      <c r="N596" s="121"/>
      <c r="O596" s="483"/>
      <c r="P596" s="484"/>
      <c r="Q596" s="42">
        <f>FŐLAP!$D$9</f>
        <v>0</v>
      </c>
      <c r="R596" s="42">
        <f>FŐLAP!$F$9</f>
        <v>0</v>
      </c>
      <c r="S596" s="13" t="e">
        <f t="shared" si="9"/>
        <v>#N/A</v>
      </c>
      <c r="T596" s="398" t="s">
        <v>3425</v>
      </c>
      <c r="U596" s="398" t="s">
        <v>3426</v>
      </c>
      <c r="V596" s="398" t="s">
        <v>3427</v>
      </c>
    </row>
    <row r="597" spans="1:22" ht="50.1" hidden="1" customHeight="1" x14ac:dyDescent="0.25">
      <c r="A597" s="60" t="s">
        <v>670</v>
      </c>
      <c r="B597" s="87"/>
      <c r="C597" s="98"/>
      <c r="D597" s="102"/>
      <c r="E597" s="98"/>
      <c r="F597" s="134"/>
      <c r="G597" s="134"/>
      <c r="H597" s="359" t="e">
        <f>VLOOKUP(G597,Munka1!$A$27:$B$90,2,FALSE)</f>
        <v>#N/A</v>
      </c>
      <c r="I597" s="466" t="e">
        <f>VLOOKUP(G597,Munka1!$A$27:$C$90,3,FALSE)</f>
        <v>#N/A</v>
      </c>
      <c r="J597" s="98"/>
      <c r="K597" s="98"/>
      <c r="L597" s="98"/>
      <c r="M597" s="114"/>
      <c r="N597" s="121"/>
      <c r="O597" s="483"/>
      <c r="P597" s="484"/>
      <c r="Q597" s="42">
        <f>FŐLAP!$D$9</f>
        <v>0</v>
      </c>
      <c r="R597" s="42">
        <f>FŐLAP!$F$9</f>
        <v>0</v>
      </c>
      <c r="S597" s="13" t="e">
        <f t="shared" si="9"/>
        <v>#N/A</v>
      </c>
      <c r="T597" s="398" t="s">
        <v>3425</v>
      </c>
      <c r="U597" s="398" t="s">
        <v>3426</v>
      </c>
      <c r="V597" s="398" t="s">
        <v>3427</v>
      </c>
    </row>
    <row r="598" spans="1:22" ht="50.1" hidden="1" customHeight="1" x14ac:dyDescent="0.25">
      <c r="A598" s="60" t="s">
        <v>671</v>
      </c>
      <c r="B598" s="87"/>
      <c r="C598" s="98"/>
      <c r="D598" s="102"/>
      <c r="E598" s="98"/>
      <c r="F598" s="134"/>
      <c r="G598" s="134"/>
      <c r="H598" s="359" t="e">
        <f>VLOOKUP(G598,Munka1!$A$27:$B$90,2,FALSE)</f>
        <v>#N/A</v>
      </c>
      <c r="I598" s="466" t="e">
        <f>VLOOKUP(G598,Munka1!$A$27:$C$90,3,FALSE)</f>
        <v>#N/A</v>
      </c>
      <c r="J598" s="98"/>
      <c r="K598" s="98"/>
      <c r="L598" s="98"/>
      <c r="M598" s="114"/>
      <c r="N598" s="121"/>
      <c r="O598" s="483"/>
      <c r="P598" s="484"/>
      <c r="Q598" s="42">
        <f>FŐLAP!$D$9</f>
        <v>0</v>
      </c>
      <c r="R598" s="42">
        <f>FŐLAP!$F$9</f>
        <v>0</v>
      </c>
      <c r="S598" s="13" t="e">
        <f t="shared" si="9"/>
        <v>#N/A</v>
      </c>
      <c r="T598" s="398" t="s">
        <v>3425</v>
      </c>
      <c r="U598" s="398" t="s">
        <v>3426</v>
      </c>
      <c r="V598" s="398" t="s">
        <v>3427</v>
      </c>
    </row>
    <row r="599" spans="1:22" ht="50.1" hidden="1" customHeight="1" x14ac:dyDescent="0.25">
      <c r="A599" s="60" t="s">
        <v>672</v>
      </c>
      <c r="B599" s="87"/>
      <c r="C599" s="98"/>
      <c r="D599" s="102"/>
      <c r="E599" s="98"/>
      <c r="F599" s="134"/>
      <c r="G599" s="134"/>
      <c r="H599" s="359" t="e">
        <f>VLOOKUP(G599,Munka1!$A$27:$B$90,2,FALSE)</f>
        <v>#N/A</v>
      </c>
      <c r="I599" s="466" t="e">
        <f>VLOOKUP(G599,Munka1!$A$27:$C$90,3,FALSE)</f>
        <v>#N/A</v>
      </c>
      <c r="J599" s="98"/>
      <c r="K599" s="98"/>
      <c r="L599" s="98"/>
      <c r="M599" s="114"/>
      <c r="N599" s="121"/>
      <c r="O599" s="483"/>
      <c r="P599" s="484"/>
      <c r="Q599" s="42">
        <f>FŐLAP!$D$9</f>
        <v>0</v>
      </c>
      <c r="R599" s="42">
        <f>FŐLAP!$F$9</f>
        <v>0</v>
      </c>
      <c r="S599" s="13" t="e">
        <f t="shared" si="9"/>
        <v>#N/A</v>
      </c>
      <c r="T599" s="398" t="s">
        <v>3425</v>
      </c>
      <c r="U599" s="398" t="s">
        <v>3426</v>
      </c>
      <c r="V599" s="398" t="s">
        <v>3427</v>
      </c>
    </row>
    <row r="600" spans="1:22" ht="50.1" hidden="1" customHeight="1" x14ac:dyDescent="0.25">
      <c r="A600" s="60" t="s">
        <v>673</v>
      </c>
      <c r="B600" s="87"/>
      <c r="C600" s="98"/>
      <c r="D600" s="102"/>
      <c r="E600" s="98"/>
      <c r="F600" s="134"/>
      <c r="G600" s="134"/>
      <c r="H600" s="359" t="e">
        <f>VLOOKUP(G600,Munka1!$A$27:$B$90,2,FALSE)</f>
        <v>#N/A</v>
      </c>
      <c r="I600" s="466" t="e">
        <f>VLOOKUP(G600,Munka1!$A$27:$C$90,3,FALSE)</f>
        <v>#N/A</v>
      </c>
      <c r="J600" s="98"/>
      <c r="K600" s="98"/>
      <c r="L600" s="98"/>
      <c r="M600" s="114"/>
      <c r="N600" s="121"/>
      <c r="O600" s="483"/>
      <c r="P600" s="484"/>
      <c r="Q600" s="42">
        <f>FŐLAP!$D$9</f>
        <v>0</v>
      </c>
      <c r="R600" s="42">
        <f>FŐLAP!$F$9</f>
        <v>0</v>
      </c>
      <c r="S600" s="13" t="e">
        <f t="shared" si="9"/>
        <v>#N/A</v>
      </c>
      <c r="T600" s="398" t="s">
        <v>3425</v>
      </c>
      <c r="U600" s="398" t="s">
        <v>3426</v>
      </c>
      <c r="V600" s="398" t="s">
        <v>3427</v>
      </c>
    </row>
    <row r="601" spans="1:22" ht="50.1" hidden="1" customHeight="1" x14ac:dyDescent="0.25">
      <c r="A601" s="60" t="s">
        <v>674</v>
      </c>
      <c r="B601" s="87"/>
      <c r="C601" s="98"/>
      <c r="D601" s="102"/>
      <c r="E601" s="98"/>
      <c r="F601" s="134"/>
      <c r="G601" s="134"/>
      <c r="H601" s="359" t="e">
        <f>VLOOKUP(G601,Munka1!$A$27:$B$90,2,FALSE)</f>
        <v>#N/A</v>
      </c>
      <c r="I601" s="466" t="e">
        <f>VLOOKUP(G601,Munka1!$A$27:$C$90,3,FALSE)</f>
        <v>#N/A</v>
      </c>
      <c r="J601" s="98"/>
      <c r="K601" s="98"/>
      <c r="L601" s="98"/>
      <c r="M601" s="114"/>
      <c r="N601" s="121"/>
      <c r="O601" s="483"/>
      <c r="P601" s="484"/>
      <c r="Q601" s="42">
        <f>FŐLAP!$D$9</f>
        <v>0</v>
      </c>
      <c r="R601" s="42">
        <f>FŐLAP!$F$9</f>
        <v>0</v>
      </c>
      <c r="S601" s="13" t="e">
        <f t="shared" si="9"/>
        <v>#N/A</v>
      </c>
      <c r="T601" s="398" t="s">
        <v>3425</v>
      </c>
      <c r="U601" s="398" t="s">
        <v>3426</v>
      </c>
      <c r="V601" s="398" t="s">
        <v>3427</v>
      </c>
    </row>
    <row r="602" spans="1:22" ht="50.1" hidden="1" customHeight="1" x14ac:dyDescent="0.25">
      <c r="A602" s="60" t="s">
        <v>675</v>
      </c>
      <c r="B602" s="87"/>
      <c r="C602" s="98"/>
      <c r="D602" s="102"/>
      <c r="E602" s="98"/>
      <c r="F602" s="134"/>
      <c r="G602" s="134"/>
      <c r="H602" s="359" t="e">
        <f>VLOOKUP(G602,Munka1!$A$27:$B$90,2,FALSE)</f>
        <v>#N/A</v>
      </c>
      <c r="I602" s="466" t="e">
        <f>VLOOKUP(G602,Munka1!$A$27:$C$90,3,FALSE)</f>
        <v>#N/A</v>
      </c>
      <c r="J602" s="98"/>
      <c r="K602" s="98"/>
      <c r="L602" s="98"/>
      <c r="M602" s="114"/>
      <c r="N602" s="121"/>
      <c r="O602" s="483"/>
      <c r="P602" s="484"/>
      <c r="Q602" s="42">
        <f>FŐLAP!$D$9</f>
        <v>0</v>
      </c>
      <c r="R602" s="42">
        <f>FŐLAP!$F$9</f>
        <v>0</v>
      </c>
      <c r="S602" s="13" t="e">
        <f t="shared" si="9"/>
        <v>#N/A</v>
      </c>
      <c r="T602" s="398" t="s">
        <v>3425</v>
      </c>
      <c r="U602" s="398" t="s">
        <v>3426</v>
      </c>
      <c r="V602" s="398" t="s">
        <v>3427</v>
      </c>
    </row>
    <row r="603" spans="1:22" ht="50.1" hidden="1" customHeight="1" x14ac:dyDescent="0.25">
      <c r="A603" s="60" t="s">
        <v>676</v>
      </c>
      <c r="B603" s="87"/>
      <c r="C603" s="98"/>
      <c r="D603" s="102"/>
      <c r="E603" s="98"/>
      <c r="F603" s="134"/>
      <c r="G603" s="134"/>
      <c r="H603" s="359" t="e">
        <f>VLOOKUP(G603,Munka1!$A$27:$B$90,2,FALSE)</f>
        <v>#N/A</v>
      </c>
      <c r="I603" s="466" t="e">
        <f>VLOOKUP(G603,Munka1!$A$27:$C$90,3,FALSE)</f>
        <v>#N/A</v>
      </c>
      <c r="J603" s="98"/>
      <c r="K603" s="98"/>
      <c r="L603" s="98"/>
      <c r="M603" s="114"/>
      <c r="N603" s="121"/>
      <c r="O603" s="483"/>
      <c r="P603" s="484"/>
      <c r="Q603" s="42">
        <f>FŐLAP!$D$9</f>
        <v>0</v>
      </c>
      <c r="R603" s="42">
        <f>FŐLAP!$F$9</f>
        <v>0</v>
      </c>
      <c r="S603" s="13" t="e">
        <f t="shared" si="9"/>
        <v>#N/A</v>
      </c>
      <c r="T603" s="398" t="s">
        <v>3425</v>
      </c>
      <c r="U603" s="398" t="s">
        <v>3426</v>
      </c>
      <c r="V603" s="398" t="s">
        <v>3427</v>
      </c>
    </row>
    <row r="604" spans="1:22" ht="50.1" hidden="1" customHeight="1" x14ac:dyDescent="0.25">
      <c r="A604" s="60" t="s">
        <v>677</v>
      </c>
      <c r="B604" s="87"/>
      <c r="C604" s="98"/>
      <c r="D604" s="102"/>
      <c r="E604" s="98"/>
      <c r="F604" s="134"/>
      <c r="G604" s="134"/>
      <c r="H604" s="359" t="e">
        <f>VLOOKUP(G604,Munka1!$A$27:$B$90,2,FALSE)</f>
        <v>#N/A</v>
      </c>
      <c r="I604" s="466" t="e">
        <f>VLOOKUP(G604,Munka1!$A$27:$C$90,3,FALSE)</f>
        <v>#N/A</v>
      </c>
      <c r="J604" s="98"/>
      <c r="K604" s="98"/>
      <c r="L604" s="98"/>
      <c r="M604" s="114"/>
      <c r="N604" s="121"/>
      <c r="O604" s="483"/>
      <c r="P604" s="484"/>
      <c r="Q604" s="42">
        <f>FŐLAP!$D$9</f>
        <v>0</v>
      </c>
      <c r="R604" s="42">
        <f>FŐLAP!$F$9</f>
        <v>0</v>
      </c>
      <c r="S604" s="13" t="e">
        <f t="shared" si="9"/>
        <v>#N/A</v>
      </c>
      <c r="T604" s="398" t="s">
        <v>3425</v>
      </c>
      <c r="U604" s="398" t="s">
        <v>3426</v>
      </c>
      <c r="V604" s="398" t="s">
        <v>3427</v>
      </c>
    </row>
    <row r="605" spans="1:22" ht="50.1" hidden="1" customHeight="1" x14ac:dyDescent="0.25">
      <c r="A605" s="60" t="s">
        <v>678</v>
      </c>
      <c r="B605" s="87"/>
      <c r="C605" s="98"/>
      <c r="D605" s="102"/>
      <c r="E605" s="98"/>
      <c r="F605" s="134"/>
      <c r="G605" s="134"/>
      <c r="H605" s="359" t="e">
        <f>VLOOKUP(G605,Munka1!$A$27:$B$90,2,FALSE)</f>
        <v>#N/A</v>
      </c>
      <c r="I605" s="466" t="e">
        <f>VLOOKUP(G605,Munka1!$A$27:$C$90,3,FALSE)</f>
        <v>#N/A</v>
      </c>
      <c r="J605" s="98"/>
      <c r="K605" s="98"/>
      <c r="L605" s="98"/>
      <c r="M605" s="114"/>
      <c r="N605" s="121"/>
      <c r="O605" s="483"/>
      <c r="P605" s="484"/>
      <c r="Q605" s="42">
        <f>FŐLAP!$D$9</f>
        <v>0</v>
      </c>
      <c r="R605" s="42">
        <f>FŐLAP!$F$9</f>
        <v>0</v>
      </c>
      <c r="S605" s="13" t="e">
        <f t="shared" si="9"/>
        <v>#N/A</v>
      </c>
      <c r="T605" s="398" t="s">
        <v>3425</v>
      </c>
      <c r="U605" s="398" t="s">
        <v>3426</v>
      </c>
      <c r="V605" s="398" t="s">
        <v>3427</v>
      </c>
    </row>
    <row r="606" spans="1:22" ht="50.1" hidden="1" customHeight="1" x14ac:dyDescent="0.25">
      <c r="A606" s="60" t="s">
        <v>679</v>
      </c>
      <c r="B606" s="87"/>
      <c r="C606" s="98"/>
      <c r="D606" s="102"/>
      <c r="E606" s="98"/>
      <c r="F606" s="134"/>
      <c r="G606" s="134"/>
      <c r="H606" s="359" t="e">
        <f>VLOOKUP(G606,Munka1!$A$27:$B$90,2,FALSE)</f>
        <v>#N/A</v>
      </c>
      <c r="I606" s="466" t="e">
        <f>VLOOKUP(G606,Munka1!$A$27:$C$90,3,FALSE)</f>
        <v>#N/A</v>
      </c>
      <c r="J606" s="98"/>
      <c r="K606" s="98"/>
      <c r="L606" s="98"/>
      <c r="M606" s="114"/>
      <c r="N606" s="121"/>
      <c r="O606" s="483"/>
      <c r="P606" s="484"/>
      <c r="Q606" s="42">
        <f>FŐLAP!$D$9</f>
        <v>0</v>
      </c>
      <c r="R606" s="42">
        <f>FŐLAP!$F$9</f>
        <v>0</v>
      </c>
      <c r="S606" s="13" t="e">
        <f t="shared" si="9"/>
        <v>#N/A</v>
      </c>
      <c r="T606" s="398" t="s">
        <v>3425</v>
      </c>
      <c r="U606" s="398" t="s">
        <v>3426</v>
      </c>
      <c r="V606" s="398" t="s">
        <v>3427</v>
      </c>
    </row>
    <row r="607" spans="1:22" ht="50.1" hidden="1" customHeight="1" x14ac:dyDescent="0.25">
      <c r="A607" s="60" t="s">
        <v>680</v>
      </c>
      <c r="B607" s="87"/>
      <c r="C607" s="98"/>
      <c r="D607" s="102"/>
      <c r="E607" s="98"/>
      <c r="F607" s="134"/>
      <c r="G607" s="134"/>
      <c r="H607" s="359" t="e">
        <f>VLOOKUP(G607,Munka1!$A$27:$B$90,2,FALSE)</f>
        <v>#N/A</v>
      </c>
      <c r="I607" s="466" t="e">
        <f>VLOOKUP(G607,Munka1!$A$27:$C$90,3,FALSE)</f>
        <v>#N/A</v>
      </c>
      <c r="J607" s="98"/>
      <c r="K607" s="98"/>
      <c r="L607" s="98"/>
      <c r="M607" s="114"/>
      <c r="N607" s="121"/>
      <c r="O607" s="483"/>
      <c r="P607" s="484"/>
      <c r="Q607" s="42">
        <f>FŐLAP!$D$9</f>
        <v>0</v>
      </c>
      <c r="R607" s="42">
        <f>FŐLAP!$F$9</f>
        <v>0</v>
      </c>
      <c r="S607" s="13" t="e">
        <f t="shared" si="9"/>
        <v>#N/A</v>
      </c>
      <c r="T607" s="398" t="s">
        <v>3425</v>
      </c>
      <c r="U607" s="398" t="s">
        <v>3426</v>
      </c>
      <c r="V607" s="398" t="s">
        <v>3427</v>
      </c>
    </row>
    <row r="608" spans="1:22" ht="50.1" hidden="1" customHeight="1" x14ac:dyDescent="0.25">
      <c r="A608" s="60" t="s">
        <v>681</v>
      </c>
      <c r="B608" s="87"/>
      <c r="C608" s="98"/>
      <c r="D608" s="102"/>
      <c r="E608" s="98"/>
      <c r="F608" s="134"/>
      <c r="G608" s="134"/>
      <c r="H608" s="359" t="e">
        <f>VLOOKUP(G608,Munka1!$A$27:$B$90,2,FALSE)</f>
        <v>#N/A</v>
      </c>
      <c r="I608" s="466" t="e">
        <f>VLOOKUP(G608,Munka1!$A$27:$C$90,3,FALSE)</f>
        <v>#N/A</v>
      </c>
      <c r="J608" s="98"/>
      <c r="K608" s="98"/>
      <c r="L608" s="98"/>
      <c r="M608" s="114"/>
      <c r="N608" s="121"/>
      <c r="O608" s="483"/>
      <c r="P608" s="484"/>
      <c r="Q608" s="42">
        <f>FŐLAP!$D$9</f>
        <v>0</v>
      </c>
      <c r="R608" s="42">
        <f>FŐLAP!$F$9</f>
        <v>0</v>
      </c>
      <c r="S608" s="13" t="e">
        <f t="shared" si="9"/>
        <v>#N/A</v>
      </c>
      <c r="T608" s="398" t="s">
        <v>3425</v>
      </c>
      <c r="U608" s="398" t="s">
        <v>3426</v>
      </c>
      <c r="V608" s="398" t="s">
        <v>3427</v>
      </c>
    </row>
    <row r="609" spans="1:22" ht="50.1" hidden="1" customHeight="1" x14ac:dyDescent="0.25">
      <c r="A609" s="60" t="s">
        <v>682</v>
      </c>
      <c r="B609" s="87"/>
      <c r="C609" s="98"/>
      <c r="D609" s="102"/>
      <c r="E609" s="98"/>
      <c r="F609" s="134"/>
      <c r="G609" s="134"/>
      <c r="H609" s="359" t="e">
        <f>VLOOKUP(G609,Munka1!$A$27:$B$90,2,FALSE)</f>
        <v>#N/A</v>
      </c>
      <c r="I609" s="466" t="e">
        <f>VLOOKUP(G609,Munka1!$A$27:$C$90,3,FALSE)</f>
        <v>#N/A</v>
      </c>
      <c r="J609" s="98"/>
      <c r="K609" s="98"/>
      <c r="L609" s="98"/>
      <c r="M609" s="114"/>
      <c r="N609" s="121"/>
      <c r="O609" s="483"/>
      <c r="P609" s="484"/>
      <c r="Q609" s="42">
        <f>FŐLAP!$D$9</f>
        <v>0</v>
      </c>
      <c r="R609" s="42">
        <f>FŐLAP!$F$9</f>
        <v>0</v>
      </c>
      <c r="S609" s="13" t="e">
        <f t="shared" si="9"/>
        <v>#N/A</v>
      </c>
      <c r="T609" s="398" t="s">
        <v>3425</v>
      </c>
      <c r="U609" s="398" t="s">
        <v>3426</v>
      </c>
      <c r="V609" s="398" t="s">
        <v>3427</v>
      </c>
    </row>
    <row r="610" spans="1:22" ht="50.1" hidden="1" customHeight="1" x14ac:dyDescent="0.25">
      <c r="A610" s="60" t="s">
        <v>683</v>
      </c>
      <c r="B610" s="87"/>
      <c r="C610" s="98"/>
      <c r="D610" s="102"/>
      <c r="E610" s="98"/>
      <c r="F610" s="134"/>
      <c r="G610" s="134"/>
      <c r="H610" s="359" t="e">
        <f>VLOOKUP(G610,Munka1!$A$27:$B$90,2,FALSE)</f>
        <v>#N/A</v>
      </c>
      <c r="I610" s="466" t="e">
        <f>VLOOKUP(G610,Munka1!$A$27:$C$90,3,FALSE)</f>
        <v>#N/A</v>
      </c>
      <c r="J610" s="98"/>
      <c r="K610" s="98"/>
      <c r="L610" s="98"/>
      <c r="M610" s="114"/>
      <c r="N610" s="121"/>
      <c r="O610" s="483"/>
      <c r="P610" s="484"/>
      <c r="Q610" s="42">
        <f>FŐLAP!$D$9</f>
        <v>0</v>
      </c>
      <c r="R610" s="42">
        <f>FŐLAP!$F$9</f>
        <v>0</v>
      </c>
      <c r="S610" s="13" t="e">
        <f t="shared" si="9"/>
        <v>#N/A</v>
      </c>
      <c r="T610" s="398" t="s">
        <v>3425</v>
      </c>
      <c r="U610" s="398" t="s">
        <v>3426</v>
      </c>
      <c r="V610" s="398" t="s">
        <v>3427</v>
      </c>
    </row>
    <row r="611" spans="1:22" ht="50.1" hidden="1" customHeight="1" x14ac:dyDescent="0.25">
      <c r="A611" s="60" t="s">
        <v>684</v>
      </c>
      <c r="B611" s="87"/>
      <c r="C611" s="98"/>
      <c r="D611" s="102"/>
      <c r="E611" s="98"/>
      <c r="F611" s="134"/>
      <c r="G611" s="134"/>
      <c r="H611" s="359" t="e">
        <f>VLOOKUP(G611,Munka1!$A$27:$B$90,2,FALSE)</f>
        <v>#N/A</v>
      </c>
      <c r="I611" s="466" t="e">
        <f>VLOOKUP(G611,Munka1!$A$27:$C$90,3,FALSE)</f>
        <v>#N/A</v>
      </c>
      <c r="J611" s="98"/>
      <c r="K611" s="98"/>
      <c r="L611" s="98"/>
      <c r="M611" s="114"/>
      <c r="N611" s="121"/>
      <c r="O611" s="483"/>
      <c r="P611" s="484"/>
      <c r="Q611" s="42">
        <f>FŐLAP!$D$9</f>
        <v>0</v>
      </c>
      <c r="R611" s="42">
        <f>FŐLAP!$F$9</f>
        <v>0</v>
      </c>
      <c r="S611" s="13" t="e">
        <f t="shared" si="9"/>
        <v>#N/A</v>
      </c>
      <c r="T611" s="398" t="s">
        <v>3425</v>
      </c>
      <c r="U611" s="398" t="s">
        <v>3426</v>
      </c>
      <c r="V611" s="398" t="s">
        <v>3427</v>
      </c>
    </row>
    <row r="612" spans="1:22" ht="50.1" hidden="1" customHeight="1" x14ac:dyDescent="0.25">
      <c r="A612" s="60" t="s">
        <v>685</v>
      </c>
      <c r="B612" s="87"/>
      <c r="C612" s="98"/>
      <c r="D612" s="102"/>
      <c r="E612" s="98"/>
      <c r="F612" s="134"/>
      <c r="G612" s="134"/>
      <c r="H612" s="359" t="e">
        <f>VLOOKUP(G612,Munka1!$A$27:$B$90,2,FALSE)</f>
        <v>#N/A</v>
      </c>
      <c r="I612" s="466" t="e">
        <f>VLOOKUP(G612,Munka1!$A$27:$C$90,3,FALSE)</f>
        <v>#N/A</v>
      </c>
      <c r="J612" s="98"/>
      <c r="K612" s="89"/>
      <c r="L612" s="89"/>
      <c r="M612" s="113"/>
      <c r="N612" s="121"/>
      <c r="O612" s="483"/>
      <c r="P612" s="484"/>
      <c r="Q612" s="42">
        <f>FŐLAP!$D$9</f>
        <v>0</v>
      </c>
      <c r="R612" s="42">
        <f>FŐLAP!$F$9</f>
        <v>0</v>
      </c>
      <c r="S612" s="13" t="e">
        <f t="shared" si="9"/>
        <v>#N/A</v>
      </c>
      <c r="T612" s="398" t="s">
        <v>3425</v>
      </c>
      <c r="U612" s="398" t="s">
        <v>3426</v>
      </c>
      <c r="V612" s="398" t="s">
        <v>3427</v>
      </c>
    </row>
    <row r="613" spans="1:22" ht="50.1" hidden="1" customHeight="1" x14ac:dyDescent="0.25">
      <c r="A613" s="60" t="s">
        <v>686</v>
      </c>
      <c r="B613" s="87"/>
      <c r="C613" s="98"/>
      <c r="D613" s="102"/>
      <c r="E613" s="98"/>
      <c r="F613" s="134"/>
      <c r="G613" s="134"/>
      <c r="H613" s="359" t="e">
        <f>VLOOKUP(G613,Munka1!$A$27:$B$90,2,FALSE)</f>
        <v>#N/A</v>
      </c>
      <c r="I613" s="466" t="e">
        <f>VLOOKUP(G613,Munka1!$A$27:$C$90,3,FALSE)</f>
        <v>#N/A</v>
      </c>
      <c r="J613" s="98"/>
      <c r="K613" s="98"/>
      <c r="L613" s="98"/>
      <c r="M613" s="114"/>
      <c r="N613" s="121"/>
      <c r="O613" s="483"/>
      <c r="P613" s="484"/>
      <c r="Q613" s="42">
        <f>FŐLAP!$D$9</f>
        <v>0</v>
      </c>
      <c r="R613" s="42">
        <f>FŐLAP!$F$9</f>
        <v>0</v>
      </c>
      <c r="S613" s="13" t="e">
        <f t="shared" si="9"/>
        <v>#N/A</v>
      </c>
      <c r="T613" s="398" t="s">
        <v>3425</v>
      </c>
      <c r="U613" s="398" t="s">
        <v>3426</v>
      </c>
      <c r="V613" s="398" t="s">
        <v>3427</v>
      </c>
    </row>
    <row r="614" spans="1:22" ht="50.1" hidden="1" customHeight="1" x14ac:dyDescent="0.25">
      <c r="A614" s="60" t="s">
        <v>687</v>
      </c>
      <c r="B614" s="87"/>
      <c r="C614" s="98"/>
      <c r="D614" s="102"/>
      <c r="E614" s="98"/>
      <c r="F614" s="134"/>
      <c r="G614" s="134"/>
      <c r="H614" s="359" t="e">
        <f>VLOOKUP(G614,Munka1!$A$27:$B$90,2,FALSE)</f>
        <v>#N/A</v>
      </c>
      <c r="I614" s="466" t="e">
        <f>VLOOKUP(G614,Munka1!$A$27:$C$90,3,FALSE)</f>
        <v>#N/A</v>
      </c>
      <c r="J614" s="98"/>
      <c r="K614" s="89"/>
      <c r="L614" s="89"/>
      <c r="M614" s="113"/>
      <c r="N614" s="121"/>
      <c r="O614" s="483"/>
      <c r="P614" s="484"/>
      <c r="Q614" s="42">
        <f>FŐLAP!$D$9</f>
        <v>0</v>
      </c>
      <c r="R614" s="42">
        <f>FŐLAP!$F$9</f>
        <v>0</v>
      </c>
      <c r="S614" s="13" t="e">
        <f t="shared" si="9"/>
        <v>#N/A</v>
      </c>
      <c r="T614" s="398" t="s">
        <v>3425</v>
      </c>
      <c r="U614" s="398" t="s">
        <v>3426</v>
      </c>
      <c r="V614" s="398" t="s">
        <v>3427</v>
      </c>
    </row>
    <row r="615" spans="1:22" ht="50.1" hidden="1" customHeight="1" x14ac:dyDescent="0.25">
      <c r="A615" s="60" t="s">
        <v>688</v>
      </c>
      <c r="B615" s="87"/>
      <c r="C615" s="98"/>
      <c r="D615" s="102"/>
      <c r="E615" s="98"/>
      <c r="F615" s="134"/>
      <c r="G615" s="134"/>
      <c r="H615" s="359" t="e">
        <f>VLOOKUP(G615,Munka1!$A$27:$B$90,2,FALSE)</f>
        <v>#N/A</v>
      </c>
      <c r="I615" s="466" t="e">
        <f>VLOOKUP(G615,Munka1!$A$27:$C$90,3,FALSE)</f>
        <v>#N/A</v>
      </c>
      <c r="J615" s="98"/>
      <c r="K615" s="98"/>
      <c r="L615" s="98"/>
      <c r="M615" s="114"/>
      <c r="N615" s="121"/>
      <c r="O615" s="483"/>
      <c r="P615" s="484"/>
      <c r="Q615" s="42">
        <f>FŐLAP!$D$9</f>
        <v>0</v>
      </c>
      <c r="R615" s="42">
        <f>FŐLAP!$F$9</f>
        <v>0</v>
      </c>
      <c r="S615" s="13" t="e">
        <f t="shared" si="9"/>
        <v>#N/A</v>
      </c>
      <c r="T615" s="398" t="s">
        <v>3425</v>
      </c>
      <c r="U615" s="398" t="s">
        <v>3426</v>
      </c>
      <c r="V615" s="398" t="s">
        <v>3427</v>
      </c>
    </row>
    <row r="616" spans="1:22" ht="50.1" hidden="1" customHeight="1" x14ac:dyDescent="0.25">
      <c r="A616" s="60" t="s">
        <v>689</v>
      </c>
      <c r="B616" s="87"/>
      <c r="C616" s="98"/>
      <c r="D616" s="102"/>
      <c r="E616" s="98"/>
      <c r="F616" s="134"/>
      <c r="G616" s="134"/>
      <c r="H616" s="359" t="e">
        <f>VLOOKUP(G616,Munka1!$A$27:$B$90,2,FALSE)</f>
        <v>#N/A</v>
      </c>
      <c r="I616" s="466" t="e">
        <f>VLOOKUP(G616,Munka1!$A$27:$C$90,3,FALSE)</f>
        <v>#N/A</v>
      </c>
      <c r="J616" s="98"/>
      <c r="K616" s="89"/>
      <c r="L616" s="89"/>
      <c r="M616" s="113"/>
      <c r="N616" s="121"/>
      <c r="O616" s="483"/>
      <c r="P616" s="484"/>
      <c r="Q616" s="42">
        <f>FŐLAP!$D$9</f>
        <v>0</v>
      </c>
      <c r="R616" s="42">
        <f>FŐLAP!$F$9</f>
        <v>0</v>
      </c>
      <c r="S616" s="13" t="e">
        <f t="shared" si="9"/>
        <v>#N/A</v>
      </c>
      <c r="T616" s="398" t="s">
        <v>3425</v>
      </c>
      <c r="U616" s="398" t="s">
        <v>3426</v>
      </c>
      <c r="V616" s="398" t="s">
        <v>3427</v>
      </c>
    </row>
    <row r="617" spans="1:22" ht="50.1" hidden="1" customHeight="1" x14ac:dyDescent="0.25">
      <c r="A617" s="60" t="s">
        <v>690</v>
      </c>
      <c r="B617" s="87"/>
      <c r="C617" s="98"/>
      <c r="D617" s="102"/>
      <c r="E617" s="98"/>
      <c r="F617" s="134"/>
      <c r="G617" s="134"/>
      <c r="H617" s="359" t="e">
        <f>VLOOKUP(G617,Munka1!$A$27:$B$90,2,FALSE)</f>
        <v>#N/A</v>
      </c>
      <c r="I617" s="466" t="e">
        <f>VLOOKUP(G617,Munka1!$A$27:$C$90,3,FALSE)</f>
        <v>#N/A</v>
      </c>
      <c r="J617" s="98"/>
      <c r="K617" s="98"/>
      <c r="L617" s="98"/>
      <c r="M617" s="114"/>
      <c r="N617" s="121"/>
      <c r="O617" s="483"/>
      <c r="P617" s="484"/>
      <c r="Q617" s="42">
        <f>FŐLAP!$D$9</f>
        <v>0</v>
      </c>
      <c r="R617" s="42">
        <f>FŐLAP!$F$9</f>
        <v>0</v>
      </c>
      <c r="S617" s="13" t="e">
        <f t="shared" si="9"/>
        <v>#N/A</v>
      </c>
      <c r="T617" s="398" t="s">
        <v>3425</v>
      </c>
      <c r="U617" s="398" t="s">
        <v>3426</v>
      </c>
      <c r="V617" s="398" t="s">
        <v>3427</v>
      </c>
    </row>
    <row r="618" spans="1:22" ht="50.1" hidden="1" customHeight="1" x14ac:dyDescent="0.25">
      <c r="A618" s="60" t="s">
        <v>691</v>
      </c>
      <c r="B618" s="87"/>
      <c r="C618" s="98"/>
      <c r="D618" s="102"/>
      <c r="E618" s="89"/>
      <c r="F618" s="134"/>
      <c r="G618" s="134"/>
      <c r="H618" s="359" t="e">
        <f>VLOOKUP(G618,Munka1!$A$27:$B$90,2,FALSE)</f>
        <v>#N/A</v>
      </c>
      <c r="I618" s="466" t="e">
        <f>VLOOKUP(G618,Munka1!$A$27:$C$90,3,FALSE)</f>
        <v>#N/A</v>
      </c>
      <c r="J618" s="98"/>
      <c r="K618" s="89"/>
      <c r="L618" s="89"/>
      <c r="M618" s="113"/>
      <c r="N618" s="121"/>
      <c r="O618" s="483"/>
      <c r="P618" s="484"/>
      <c r="Q618" s="42">
        <f>FŐLAP!$D$9</f>
        <v>0</v>
      </c>
      <c r="R618" s="42">
        <f>FŐLAP!$F$9</f>
        <v>0</v>
      </c>
      <c r="S618" s="13" t="e">
        <f t="shared" si="9"/>
        <v>#N/A</v>
      </c>
      <c r="T618" s="398" t="s">
        <v>3425</v>
      </c>
      <c r="U618" s="398" t="s">
        <v>3426</v>
      </c>
      <c r="V618" s="398" t="s">
        <v>3427</v>
      </c>
    </row>
    <row r="619" spans="1:22" ht="50.1" hidden="1" customHeight="1" x14ac:dyDescent="0.25">
      <c r="A619" s="60" t="s">
        <v>692</v>
      </c>
      <c r="B619" s="87"/>
      <c r="C619" s="98"/>
      <c r="D619" s="102"/>
      <c r="E619" s="98"/>
      <c r="F619" s="134"/>
      <c r="G619" s="134"/>
      <c r="H619" s="359" t="e">
        <f>VLOOKUP(G619,Munka1!$A$27:$B$90,2,FALSE)</f>
        <v>#N/A</v>
      </c>
      <c r="I619" s="466" t="e">
        <f>VLOOKUP(G619,Munka1!$A$27:$C$90,3,FALSE)</f>
        <v>#N/A</v>
      </c>
      <c r="J619" s="98"/>
      <c r="K619" s="98"/>
      <c r="L619" s="98"/>
      <c r="M619" s="114"/>
      <c r="N619" s="121"/>
      <c r="O619" s="483"/>
      <c r="P619" s="484"/>
      <c r="Q619" s="42">
        <f>FŐLAP!$D$9</f>
        <v>0</v>
      </c>
      <c r="R619" s="42">
        <f>FŐLAP!$F$9</f>
        <v>0</v>
      </c>
      <c r="S619" s="13" t="e">
        <f t="shared" si="9"/>
        <v>#N/A</v>
      </c>
      <c r="T619" s="398" t="s">
        <v>3425</v>
      </c>
      <c r="U619" s="398" t="s">
        <v>3426</v>
      </c>
      <c r="V619" s="398" t="s">
        <v>3427</v>
      </c>
    </row>
    <row r="620" spans="1:22" ht="50.1" hidden="1" customHeight="1" x14ac:dyDescent="0.25">
      <c r="A620" s="60" t="s">
        <v>693</v>
      </c>
      <c r="B620" s="87"/>
      <c r="C620" s="98"/>
      <c r="D620" s="102"/>
      <c r="E620" s="89"/>
      <c r="F620" s="134"/>
      <c r="G620" s="134"/>
      <c r="H620" s="359" t="e">
        <f>VLOOKUP(G620,Munka1!$A$27:$B$90,2,FALSE)</f>
        <v>#N/A</v>
      </c>
      <c r="I620" s="466" t="e">
        <f>VLOOKUP(G620,Munka1!$A$27:$C$90,3,FALSE)</f>
        <v>#N/A</v>
      </c>
      <c r="J620" s="98"/>
      <c r="K620" s="89"/>
      <c r="L620" s="89"/>
      <c r="M620" s="113"/>
      <c r="N620" s="121"/>
      <c r="O620" s="483"/>
      <c r="P620" s="484"/>
      <c r="Q620" s="42">
        <f>FŐLAP!$D$9</f>
        <v>0</v>
      </c>
      <c r="R620" s="42">
        <f>FŐLAP!$F$9</f>
        <v>0</v>
      </c>
      <c r="S620" s="13" t="e">
        <f t="shared" si="9"/>
        <v>#N/A</v>
      </c>
      <c r="T620" s="398" t="s">
        <v>3425</v>
      </c>
      <c r="U620" s="398" t="s">
        <v>3426</v>
      </c>
      <c r="V620" s="398" t="s">
        <v>3427</v>
      </c>
    </row>
    <row r="621" spans="1:22" ht="50.1" hidden="1" customHeight="1" x14ac:dyDescent="0.25">
      <c r="A621" s="60" t="s">
        <v>694</v>
      </c>
      <c r="B621" s="87"/>
      <c r="C621" s="98"/>
      <c r="D621" s="102"/>
      <c r="E621" s="98"/>
      <c r="F621" s="134"/>
      <c r="G621" s="134"/>
      <c r="H621" s="359" t="e">
        <f>VLOOKUP(G621,Munka1!$A$27:$B$90,2,FALSE)</f>
        <v>#N/A</v>
      </c>
      <c r="I621" s="466" t="e">
        <f>VLOOKUP(G621,Munka1!$A$27:$C$90,3,FALSE)</f>
        <v>#N/A</v>
      </c>
      <c r="J621" s="98"/>
      <c r="K621" s="98"/>
      <c r="L621" s="98"/>
      <c r="M621" s="114"/>
      <c r="N621" s="121"/>
      <c r="O621" s="483"/>
      <c r="P621" s="484"/>
      <c r="Q621" s="42">
        <f>FŐLAP!$D$9</f>
        <v>0</v>
      </c>
      <c r="R621" s="42">
        <f>FŐLAP!$F$9</f>
        <v>0</v>
      </c>
      <c r="S621" s="13" t="e">
        <f t="shared" si="9"/>
        <v>#N/A</v>
      </c>
      <c r="T621" s="398" t="s">
        <v>3425</v>
      </c>
      <c r="U621" s="398" t="s">
        <v>3426</v>
      </c>
      <c r="V621" s="398" t="s">
        <v>3427</v>
      </c>
    </row>
    <row r="622" spans="1:22" ht="50.1" hidden="1" customHeight="1" x14ac:dyDescent="0.25">
      <c r="A622" s="60" t="s">
        <v>695</v>
      </c>
      <c r="B622" s="87"/>
      <c r="C622" s="98"/>
      <c r="D622" s="102"/>
      <c r="E622" s="89"/>
      <c r="F622" s="134"/>
      <c r="G622" s="134"/>
      <c r="H622" s="359" t="e">
        <f>VLOOKUP(G622,Munka1!$A$27:$B$90,2,FALSE)</f>
        <v>#N/A</v>
      </c>
      <c r="I622" s="466" t="e">
        <f>VLOOKUP(G622,Munka1!$A$27:$C$90,3,FALSE)</f>
        <v>#N/A</v>
      </c>
      <c r="J622" s="98"/>
      <c r="K622" s="89"/>
      <c r="L622" s="89"/>
      <c r="M622" s="113"/>
      <c r="N622" s="121"/>
      <c r="O622" s="483"/>
      <c r="P622" s="484"/>
      <c r="Q622" s="42">
        <f>FŐLAP!$D$9</f>
        <v>0</v>
      </c>
      <c r="R622" s="42">
        <f>FŐLAP!$F$9</f>
        <v>0</v>
      </c>
      <c r="S622" s="13" t="e">
        <f t="shared" si="9"/>
        <v>#N/A</v>
      </c>
      <c r="T622" s="398" t="s">
        <v>3425</v>
      </c>
      <c r="U622" s="398" t="s">
        <v>3426</v>
      </c>
      <c r="V622" s="398" t="s">
        <v>3427</v>
      </c>
    </row>
    <row r="623" spans="1:22" ht="50.1" hidden="1" customHeight="1" x14ac:dyDescent="0.25">
      <c r="A623" s="60" t="s">
        <v>696</v>
      </c>
      <c r="B623" s="87"/>
      <c r="C623" s="98"/>
      <c r="D623" s="102"/>
      <c r="E623" s="98"/>
      <c r="F623" s="134"/>
      <c r="G623" s="134"/>
      <c r="H623" s="359" t="e">
        <f>VLOOKUP(G623,Munka1!$A$27:$B$90,2,FALSE)</f>
        <v>#N/A</v>
      </c>
      <c r="I623" s="466" t="e">
        <f>VLOOKUP(G623,Munka1!$A$27:$C$90,3,FALSE)</f>
        <v>#N/A</v>
      </c>
      <c r="J623" s="98"/>
      <c r="K623" s="98"/>
      <c r="L623" s="98"/>
      <c r="M623" s="114"/>
      <c r="N623" s="121"/>
      <c r="O623" s="483"/>
      <c r="P623" s="484"/>
      <c r="Q623" s="42">
        <f>FŐLAP!$D$9</f>
        <v>0</v>
      </c>
      <c r="R623" s="42">
        <f>FŐLAP!$F$9</f>
        <v>0</v>
      </c>
      <c r="S623" s="13" t="e">
        <f t="shared" si="9"/>
        <v>#N/A</v>
      </c>
      <c r="T623" s="398" t="s">
        <v>3425</v>
      </c>
      <c r="U623" s="398" t="s">
        <v>3426</v>
      </c>
      <c r="V623" s="398" t="s">
        <v>3427</v>
      </c>
    </row>
    <row r="624" spans="1:22" ht="50.1" hidden="1" customHeight="1" x14ac:dyDescent="0.25">
      <c r="A624" s="60" t="s">
        <v>697</v>
      </c>
      <c r="B624" s="87"/>
      <c r="C624" s="98"/>
      <c r="D624" s="102"/>
      <c r="E624" s="89"/>
      <c r="F624" s="134"/>
      <c r="G624" s="134"/>
      <c r="H624" s="359" t="e">
        <f>VLOOKUP(G624,Munka1!$A$27:$B$90,2,FALSE)</f>
        <v>#N/A</v>
      </c>
      <c r="I624" s="466" t="e">
        <f>VLOOKUP(G624,Munka1!$A$27:$C$90,3,FALSE)</f>
        <v>#N/A</v>
      </c>
      <c r="J624" s="98"/>
      <c r="K624" s="89"/>
      <c r="L624" s="89"/>
      <c r="M624" s="113"/>
      <c r="N624" s="121"/>
      <c r="O624" s="483"/>
      <c r="P624" s="484"/>
      <c r="Q624" s="42">
        <f>FŐLAP!$D$9</f>
        <v>0</v>
      </c>
      <c r="R624" s="42">
        <f>FŐLAP!$F$9</f>
        <v>0</v>
      </c>
      <c r="S624" s="13" t="e">
        <f t="shared" si="9"/>
        <v>#N/A</v>
      </c>
      <c r="T624" s="398" t="s">
        <v>3425</v>
      </c>
      <c r="U624" s="398" t="s">
        <v>3426</v>
      </c>
      <c r="V624" s="398" t="s">
        <v>3427</v>
      </c>
    </row>
    <row r="625" spans="1:22" ht="50.1" hidden="1" customHeight="1" x14ac:dyDescent="0.25">
      <c r="A625" s="60" t="s">
        <v>698</v>
      </c>
      <c r="B625" s="87"/>
      <c r="C625" s="98"/>
      <c r="D625" s="102"/>
      <c r="E625" s="98"/>
      <c r="F625" s="134"/>
      <c r="G625" s="134"/>
      <c r="H625" s="359" t="e">
        <f>VLOOKUP(G625,Munka1!$A$27:$B$90,2,FALSE)</f>
        <v>#N/A</v>
      </c>
      <c r="I625" s="466" t="e">
        <f>VLOOKUP(G625,Munka1!$A$27:$C$90,3,FALSE)</f>
        <v>#N/A</v>
      </c>
      <c r="J625" s="98"/>
      <c r="K625" s="98"/>
      <c r="L625" s="98"/>
      <c r="M625" s="114"/>
      <c r="N625" s="121"/>
      <c r="O625" s="483"/>
      <c r="P625" s="484"/>
      <c r="Q625" s="42">
        <f>FŐLAP!$D$9</f>
        <v>0</v>
      </c>
      <c r="R625" s="42">
        <f>FŐLAP!$F$9</f>
        <v>0</v>
      </c>
      <c r="S625" s="13" t="e">
        <f t="shared" si="9"/>
        <v>#N/A</v>
      </c>
      <c r="T625" s="398" t="s">
        <v>3425</v>
      </c>
      <c r="U625" s="398" t="s">
        <v>3426</v>
      </c>
      <c r="V625" s="398" t="s">
        <v>3427</v>
      </c>
    </row>
    <row r="626" spans="1:22" ht="50.1" hidden="1" customHeight="1" x14ac:dyDescent="0.25">
      <c r="A626" s="60" t="s">
        <v>699</v>
      </c>
      <c r="B626" s="87"/>
      <c r="C626" s="98"/>
      <c r="D626" s="102"/>
      <c r="E626" s="89"/>
      <c r="F626" s="134"/>
      <c r="G626" s="134"/>
      <c r="H626" s="359" t="e">
        <f>VLOOKUP(G626,Munka1!$A$27:$B$90,2,FALSE)</f>
        <v>#N/A</v>
      </c>
      <c r="I626" s="466" t="e">
        <f>VLOOKUP(G626,Munka1!$A$27:$C$90,3,FALSE)</f>
        <v>#N/A</v>
      </c>
      <c r="J626" s="98"/>
      <c r="K626" s="89"/>
      <c r="L626" s="89"/>
      <c r="M626" s="113"/>
      <c r="N626" s="121"/>
      <c r="O626" s="483"/>
      <c r="P626" s="484"/>
      <c r="Q626" s="42">
        <f>FŐLAP!$D$9</f>
        <v>0</v>
      </c>
      <c r="R626" s="42">
        <f>FŐLAP!$F$9</f>
        <v>0</v>
      </c>
      <c r="S626" s="13" t="e">
        <f t="shared" si="9"/>
        <v>#N/A</v>
      </c>
      <c r="T626" s="398" t="s">
        <v>3425</v>
      </c>
      <c r="U626" s="398" t="s">
        <v>3426</v>
      </c>
      <c r="V626" s="398" t="s">
        <v>3427</v>
      </c>
    </row>
    <row r="627" spans="1:22" ht="50.1" hidden="1" customHeight="1" x14ac:dyDescent="0.25">
      <c r="A627" s="60" t="s">
        <v>700</v>
      </c>
      <c r="B627" s="87"/>
      <c r="C627" s="98"/>
      <c r="D627" s="102"/>
      <c r="E627" s="98"/>
      <c r="F627" s="134"/>
      <c r="G627" s="134"/>
      <c r="H627" s="359" t="e">
        <f>VLOOKUP(G627,Munka1!$A$27:$B$90,2,FALSE)</f>
        <v>#N/A</v>
      </c>
      <c r="I627" s="466" t="e">
        <f>VLOOKUP(G627,Munka1!$A$27:$C$90,3,FALSE)</f>
        <v>#N/A</v>
      </c>
      <c r="J627" s="98"/>
      <c r="K627" s="98"/>
      <c r="L627" s="98"/>
      <c r="M627" s="114"/>
      <c r="N627" s="121"/>
      <c r="O627" s="483"/>
      <c r="P627" s="484"/>
      <c r="Q627" s="42">
        <f>FŐLAP!$D$9</f>
        <v>0</v>
      </c>
      <c r="R627" s="42">
        <f>FŐLAP!$F$9</f>
        <v>0</v>
      </c>
      <c r="S627" s="13" t="e">
        <f t="shared" si="9"/>
        <v>#N/A</v>
      </c>
      <c r="T627" s="398" t="s">
        <v>3425</v>
      </c>
      <c r="U627" s="398" t="s">
        <v>3426</v>
      </c>
      <c r="V627" s="398" t="s">
        <v>3427</v>
      </c>
    </row>
    <row r="628" spans="1:22" ht="50.1" hidden="1" customHeight="1" x14ac:dyDescent="0.25">
      <c r="A628" s="60" t="s">
        <v>701</v>
      </c>
      <c r="B628" s="87"/>
      <c r="C628" s="98"/>
      <c r="D628" s="102"/>
      <c r="E628" s="89"/>
      <c r="F628" s="134"/>
      <c r="G628" s="134"/>
      <c r="H628" s="359" t="e">
        <f>VLOOKUP(G628,Munka1!$A$27:$B$90,2,FALSE)</f>
        <v>#N/A</v>
      </c>
      <c r="I628" s="466" t="e">
        <f>VLOOKUP(G628,Munka1!$A$27:$C$90,3,FALSE)</f>
        <v>#N/A</v>
      </c>
      <c r="J628" s="98"/>
      <c r="K628" s="89"/>
      <c r="L628" s="89"/>
      <c r="M628" s="113"/>
      <c r="N628" s="121"/>
      <c r="O628" s="483"/>
      <c r="P628" s="484"/>
      <c r="Q628" s="42">
        <f>FŐLAP!$D$9</f>
        <v>0</v>
      </c>
      <c r="R628" s="42">
        <f>FŐLAP!$F$9</f>
        <v>0</v>
      </c>
      <c r="S628" s="13" t="e">
        <f t="shared" si="9"/>
        <v>#N/A</v>
      </c>
      <c r="T628" s="398" t="s">
        <v>3425</v>
      </c>
      <c r="U628" s="398" t="s">
        <v>3426</v>
      </c>
      <c r="V628" s="398" t="s">
        <v>3427</v>
      </c>
    </row>
    <row r="629" spans="1:22" ht="50.1" hidden="1" customHeight="1" x14ac:dyDescent="0.25">
      <c r="A629" s="60" t="s">
        <v>702</v>
      </c>
      <c r="B629" s="87"/>
      <c r="C629" s="98"/>
      <c r="D629" s="102"/>
      <c r="E629" s="98"/>
      <c r="F629" s="134"/>
      <c r="G629" s="134"/>
      <c r="H629" s="359" t="e">
        <f>VLOOKUP(G629,Munka1!$A$27:$B$90,2,FALSE)</f>
        <v>#N/A</v>
      </c>
      <c r="I629" s="466" t="e">
        <f>VLOOKUP(G629,Munka1!$A$27:$C$90,3,FALSE)</f>
        <v>#N/A</v>
      </c>
      <c r="J629" s="98"/>
      <c r="K629" s="98"/>
      <c r="L629" s="98"/>
      <c r="M629" s="114"/>
      <c r="N629" s="121"/>
      <c r="O629" s="483"/>
      <c r="P629" s="484"/>
      <c r="Q629" s="42">
        <f>FŐLAP!$D$9</f>
        <v>0</v>
      </c>
      <c r="R629" s="42">
        <f>FŐLAP!$F$9</f>
        <v>0</v>
      </c>
      <c r="S629" s="13" t="e">
        <f t="shared" si="9"/>
        <v>#N/A</v>
      </c>
      <c r="T629" s="398" t="s">
        <v>3425</v>
      </c>
      <c r="U629" s="398" t="s">
        <v>3426</v>
      </c>
      <c r="V629" s="398" t="s">
        <v>3427</v>
      </c>
    </row>
    <row r="630" spans="1:22" ht="50.1" hidden="1" customHeight="1" x14ac:dyDescent="0.25">
      <c r="A630" s="60" t="s">
        <v>703</v>
      </c>
      <c r="B630" s="87"/>
      <c r="C630" s="98"/>
      <c r="D630" s="102"/>
      <c r="E630" s="89"/>
      <c r="F630" s="134"/>
      <c r="G630" s="134"/>
      <c r="H630" s="359" t="e">
        <f>VLOOKUP(G630,Munka1!$A$27:$B$90,2,FALSE)</f>
        <v>#N/A</v>
      </c>
      <c r="I630" s="466" t="e">
        <f>VLOOKUP(G630,Munka1!$A$27:$C$90,3,FALSE)</f>
        <v>#N/A</v>
      </c>
      <c r="J630" s="98"/>
      <c r="K630" s="89"/>
      <c r="L630" s="89"/>
      <c r="M630" s="113"/>
      <c r="N630" s="121"/>
      <c r="O630" s="483"/>
      <c r="P630" s="484"/>
      <c r="Q630" s="42">
        <f>FŐLAP!$D$9</f>
        <v>0</v>
      </c>
      <c r="R630" s="42">
        <f>FŐLAP!$F$9</f>
        <v>0</v>
      </c>
      <c r="S630" s="13" t="e">
        <f t="shared" si="9"/>
        <v>#N/A</v>
      </c>
      <c r="T630" s="398" t="s">
        <v>3425</v>
      </c>
      <c r="U630" s="398" t="s">
        <v>3426</v>
      </c>
      <c r="V630" s="398" t="s">
        <v>3427</v>
      </c>
    </row>
    <row r="631" spans="1:22" ht="50.1" hidden="1" customHeight="1" x14ac:dyDescent="0.25">
      <c r="A631" s="60" t="s">
        <v>704</v>
      </c>
      <c r="B631" s="87"/>
      <c r="C631" s="98"/>
      <c r="D631" s="102"/>
      <c r="E631" s="98"/>
      <c r="F631" s="134"/>
      <c r="G631" s="134"/>
      <c r="H631" s="359" t="e">
        <f>VLOOKUP(G631,Munka1!$A$27:$B$90,2,FALSE)</f>
        <v>#N/A</v>
      </c>
      <c r="I631" s="466" t="e">
        <f>VLOOKUP(G631,Munka1!$A$27:$C$90,3,FALSE)</f>
        <v>#N/A</v>
      </c>
      <c r="J631" s="98"/>
      <c r="K631" s="98"/>
      <c r="L631" s="98"/>
      <c r="M631" s="114"/>
      <c r="N631" s="121"/>
      <c r="O631" s="483"/>
      <c r="P631" s="484"/>
      <c r="Q631" s="42">
        <f>FŐLAP!$D$9</f>
        <v>0</v>
      </c>
      <c r="R631" s="42">
        <f>FŐLAP!$F$9</f>
        <v>0</v>
      </c>
      <c r="S631" s="13" t="e">
        <f t="shared" si="9"/>
        <v>#N/A</v>
      </c>
      <c r="T631" s="398" t="s">
        <v>3425</v>
      </c>
      <c r="U631" s="398" t="s">
        <v>3426</v>
      </c>
      <c r="V631" s="398" t="s">
        <v>3427</v>
      </c>
    </row>
    <row r="632" spans="1:22" ht="50.1" hidden="1" customHeight="1" x14ac:dyDescent="0.25">
      <c r="A632" s="60" t="s">
        <v>705</v>
      </c>
      <c r="B632" s="87"/>
      <c r="C632" s="98"/>
      <c r="D632" s="102"/>
      <c r="E632" s="98"/>
      <c r="F632" s="134"/>
      <c r="G632" s="134"/>
      <c r="H632" s="359" t="e">
        <f>VLOOKUP(G632,Munka1!$A$27:$B$90,2,FALSE)</f>
        <v>#N/A</v>
      </c>
      <c r="I632" s="466" t="e">
        <f>VLOOKUP(G632,Munka1!$A$27:$C$90,3,FALSE)</f>
        <v>#N/A</v>
      </c>
      <c r="J632" s="98"/>
      <c r="K632" s="98"/>
      <c r="L632" s="98"/>
      <c r="M632" s="114"/>
      <c r="N632" s="121"/>
      <c r="O632" s="483"/>
      <c r="P632" s="484"/>
      <c r="Q632" s="42">
        <f>FŐLAP!$D$9</f>
        <v>0</v>
      </c>
      <c r="R632" s="42">
        <f>FŐLAP!$F$9</f>
        <v>0</v>
      </c>
      <c r="S632" s="13" t="e">
        <f t="shared" si="9"/>
        <v>#N/A</v>
      </c>
      <c r="T632" s="398" t="s">
        <v>3425</v>
      </c>
      <c r="U632" s="398" t="s">
        <v>3426</v>
      </c>
      <c r="V632" s="398" t="s">
        <v>3427</v>
      </c>
    </row>
    <row r="633" spans="1:22" ht="50.1" hidden="1" customHeight="1" x14ac:dyDescent="0.25">
      <c r="A633" s="60" t="s">
        <v>706</v>
      </c>
      <c r="B633" s="87"/>
      <c r="C633" s="98"/>
      <c r="D633" s="102"/>
      <c r="E633" s="98"/>
      <c r="F633" s="134"/>
      <c r="G633" s="134"/>
      <c r="H633" s="359" t="e">
        <f>VLOOKUP(G633,Munka1!$A$27:$B$90,2,FALSE)</f>
        <v>#N/A</v>
      </c>
      <c r="I633" s="466" t="e">
        <f>VLOOKUP(G633,Munka1!$A$27:$C$90,3,FALSE)</f>
        <v>#N/A</v>
      </c>
      <c r="J633" s="98"/>
      <c r="K633" s="98"/>
      <c r="L633" s="98"/>
      <c r="M633" s="114"/>
      <c r="N633" s="121"/>
      <c r="O633" s="483"/>
      <c r="P633" s="484"/>
      <c r="Q633" s="42">
        <f>FŐLAP!$D$9</f>
        <v>0</v>
      </c>
      <c r="R633" s="42">
        <f>FŐLAP!$F$9</f>
        <v>0</v>
      </c>
      <c r="S633" s="13" t="e">
        <f t="shared" si="9"/>
        <v>#N/A</v>
      </c>
      <c r="T633" s="398" t="s">
        <v>3425</v>
      </c>
      <c r="U633" s="398" t="s">
        <v>3426</v>
      </c>
      <c r="V633" s="398" t="s">
        <v>3427</v>
      </c>
    </row>
    <row r="634" spans="1:22" ht="50.1" hidden="1" customHeight="1" x14ac:dyDescent="0.25">
      <c r="A634" s="60" t="s">
        <v>707</v>
      </c>
      <c r="B634" s="87"/>
      <c r="C634" s="98"/>
      <c r="D634" s="102"/>
      <c r="E634" s="98"/>
      <c r="F634" s="134"/>
      <c r="G634" s="134"/>
      <c r="H634" s="359" t="e">
        <f>VLOOKUP(G634,Munka1!$A$27:$B$90,2,FALSE)</f>
        <v>#N/A</v>
      </c>
      <c r="I634" s="466" t="e">
        <f>VLOOKUP(G634,Munka1!$A$27:$C$90,3,FALSE)</f>
        <v>#N/A</v>
      </c>
      <c r="J634" s="98"/>
      <c r="K634" s="98"/>
      <c r="L634" s="98"/>
      <c r="M634" s="114"/>
      <c r="N634" s="121"/>
      <c r="O634" s="483"/>
      <c r="P634" s="484"/>
      <c r="Q634" s="42">
        <f>FŐLAP!$D$9</f>
        <v>0</v>
      </c>
      <c r="R634" s="42">
        <f>FŐLAP!$F$9</f>
        <v>0</v>
      </c>
      <c r="S634" s="13" t="e">
        <f t="shared" si="9"/>
        <v>#N/A</v>
      </c>
      <c r="T634" s="398" t="s">
        <v>3425</v>
      </c>
      <c r="U634" s="398" t="s">
        <v>3426</v>
      </c>
      <c r="V634" s="398" t="s">
        <v>3427</v>
      </c>
    </row>
    <row r="635" spans="1:22" ht="50.1" hidden="1" customHeight="1" x14ac:dyDescent="0.25">
      <c r="A635" s="60" t="s">
        <v>708</v>
      </c>
      <c r="B635" s="87"/>
      <c r="C635" s="98"/>
      <c r="D635" s="102"/>
      <c r="E635" s="98"/>
      <c r="F635" s="134"/>
      <c r="G635" s="134"/>
      <c r="H635" s="359" t="e">
        <f>VLOOKUP(G635,Munka1!$A$27:$B$90,2,FALSE)</f>
        <v>#N/A</v>
      </c>
      <c r="I635" s="466" t="e">
        <f>VLOOKUP(G635,Munka1!$A$27:$C$90,3,FALSE)</f>
        <v>#N/A</v>
      </c>
      <c r="J635" s="98"/>
      <c r="K635" s="98"/>
      <c r="L635" s="98"/>
      <c r="M635" s="114"/>
      <c r="N635" s="121"/>
      <c r="O635" s="483"/>
      <c r="P635" s="484"/>
      <c r="Q635" s="42">
        <f>FŐLAP!$D$9</f>
        <v>0</v>
      </c>
      <c r="R635" s="42">
        <f>FŐLAP!$F$9</f>
        <v>0</v>
      </c>
      <c r="S635" s="13" t="e">
        <f t="shared" si="9"/>
        <v>#N/A</v>
      </c>
      <c r="T635" s="398" t="s">
        <v>3425</v>
      </c>
      <c r="U635" s="398" t="s">
        <v>3426</v>
      </c>
      <c r="V635" s="398" t="s">
        <v>3427</v>
      </c>
    </row>
    <row r="636" spans="1:22" ht="50.1" hidden="1" customHeight="1" x14ac:dyDescent="0.25">
      <c r="A636" s="60" t="s">
        <v>709</v>
      </c>
      <c r="B636" s="87"/>
      <c r="C636" s="98"/>
      <c r="D636" s="102"/>
      <c r="E636" s="98"/>
      <c r="F636" s="134"/>
      <c r="G636" s="134"/>
      <c r="H636" s="359" t="e">
        <f>VLOOKUP(G636,Munka1!$A$27:$B$90,2,FALSE)</f>
        <v>#N/A</v>
      </c>
      <c r="I636" s="466" t="e">
        <f>VLOOKUP(G636,Munka1!$A$27:$C$90,3,FALSE)</f>
        <v>#N/A</v>
      </c>
      <c r="J636" s="98"/>
      <c r="K636" s="98"/>
      <c r="L636" s="98"/>
      <c r="M636" s="114"/>
      <c r="N636" s="121"/>
      <c r="O636" s="483"/>
      <c r="P636" s="484"/>
      <c r="Q636" s="42">
        <f>FŐLAP!$D$9</f>
        <v>0</v>
      </c>
      <c r="R636" s="42">
        <f>FŐLAP!$F$9</f>
        <v>0</v>
      </c>
      <c r="S636" s="13" t="e">
        <f t="shared" si="9"/>
        <v>#N/A</v>
      </c>
      <c r="T636" s="398" t="s">
        <v>3425</v>
      </c>
      <c r="U636" s="398" t="s">
        <v>3426</v>
      </c>
      <c r="V636" s="398" t="s">
        <v>3427</v>
      </c>
    </row>
    <row r="637" spans="1:22" ht="50.1" hidden="1" customHeight="1" x14ac:dyDescent="0.25">
      <c r="A637" s="60" t="s">
        <v>710</v>
      </c>
      <c r="B637" s="87"/>
      <c r="C637" s="98"/>
      <c r="D637" s="102"/>
      <c r="E637" s="98"/>
      <c r="F637" s="134"/>
      <c r="G637" s="134"/>
      <c r="H637" s="359" t="e">
        <f>VLOOKUP(G637,Munka1!$A$27:$B$90,2,FALSE)</f>
        <v>#N/A</v>
      </c>
      <c r="I637" s="466" t="e">
        <f>VLOOKUP(G637,Munka1!$A$27:$C$90,3,FALSE)</f>
        <v>#N/A</v>
      </c>
      <c r="J637" s="98"/>
      <c r="K637" s="98"/>
      <c r="L637" s="98"/>
      <c r="M637" s="114"/>
      <c r="N637" s="121"/>
      <c r="O637" s="483"/>
      <c r="P637" s="484"/>
      <c r="Q637" s="42">
        <f>FŐLAP!$D$9</f>
        <v>0</v>
      </c>
      <c r="R637" s="42">
        <f>FŐLAP!$F$9</f>
        <v>0</v>
      </c>
      <c r="S637" s="13" t="e">
        <f t="shared" si="9"/>
        <v>#N/A</v>
      </c>
      <c r="T637" s="398" t="s">
        <v>3425</v>
      </c>
      <c r="U637" s="398" t="s">
        <v>3426</v>
      </c>
      <c r="V637" s="398" t="s">
        <v>3427</v>
      </c>
    </row>
    <row r="638" spans="1:22" ht="50.1" hidden="1" customHeight="1" x14ac:dyDescent="0.25">
      <c r="A638" s="60" t="s">
        <v>711</v>
      </c>
      <c r="B638" s="87"/>
      <c r="C638" s="98"/>
      <c r="D638" s="102"/>
      <c r="E638" s="98"/>
      <c r="F638" s="134"/>
      <c r="G638" s="134"/>
      <c r="H638" s="359" t="e">
        <f>VLOOKUP(G638,Munka1!$A$27:$B$90,2,FALSE)</f>
        <v>#N/A</v>
      </c>
      <c r="I638" s="466" t="e">
        <f>VLOOKUP(G638,Munka1!$A$27:$C$90,3,FALSE)</f>
        <v>#N/A</v>
      </c>
      <c r="J638" s="98"/>
      <c r="K638" s="98"/>
      <c r="L638" s="98"/>
      <c r="M638" s="114"/>
      <c r="N638" s="121"/>
      <c r="O638" s="483"/>
      <c r="P638" s="484"/>
      <c r="Q638" s="42">
        <f>FŐLAP!$D$9</f>
        <v>0</v>
      </c>
      <c r="R638" s="42">
        <f>FŐLAP!$F$9</f>
        <v>0</v>
      </c>
      <c r="S638" s="13" t="e">
        <f t="shared" si="9"/>
        <v>#N/A</v>
      </c>
      <c r="T638" s="398" t="s">
        <v>3425</v>
      </c>
      <c r="U638" s="398" t="s">
        <v>3426</v>
      </c>
      <c r="V638" s="398" t="s">
        <v>3427</v>
      </c>
    </row>
    <row r="639" spans="1:22" ht="50.1" hidden="1" customHeight="1" x14ac:dyDescent="0.25">
      <c r="A639" s="60" t="s">
        <v>712</v>
      </c>
      <c r="B639" s="87"/>
      <c r="C639" s="98"/>
      <c r="D639" s="102"/>
      <c r="E639" s="98"/>
      <c r="F639" s="134"/>
      <c r="G639" s="134"/>
      <c r="H639" s="359" t="e">
        <f>VLOOKUP(G639,Munka1!$A$27:$B$90,2,FALSE)</f>
        <v>#N/A</v>
      </c>
      <c r="I639" s="466" t="e">
        <f>VLOOKUP(G639,Munka1!$A$27:$C$90,3,FALSE)</f>
        <v>#N/A</v>
      </c>
      <c r="J639" s="98"/>
      <c r="K639" s="98"/>
      <c r="L639" s="98"/>
      <c r="M639" s="114"/>
      <c r="N639" s="121"/>
      <c r="O639" s="483"/>
      <c r="P639" s="484"/>
      <c r="Q639" s="42">
        <f>FŐLAP!$D$9</f>
        <v>0</v>
      </c>
      <c r="R639" s="42">
        <f>FŐLAP!$F$9</f>
        <v>0</v>
      </c>
      <c r="S639" s="13" t="e">
        <f t="shared" si="9"/>
        <v>#N/A</v>
      </c>
      <c r="T639" s="398" t="s">
        <v>3425</v>
      </c>
      <c r="U639" s="398" t="s">
        <v>3426</v>
      </c>
      <c r="V639" s="398" t="s">
        <v>3427</v>
      </c>
    </row>
    <row r="640" spans="1:22" ht="50.1" hidden="1" customHeight="1" x14ac:dyDescent="0.25">
      <c r="A640" s="60" t="s">
        <v>713</v>
      </c>
      <c r="B640" s="87"/>
      <c r="C640" s="98"/>
      <c r="D640" s="102"/>
      <c r="E640" s="98"/>
      <c r="F640" s="134"/>
      <c r="G640" s="134"/>
      <c r="H640" s="359" t="e">
        <f>VLOOKUP(G640,Munka1!$A$27:$B$90,2,FALSE)</f>
        <v>#N/A</v>
      </c>
      <c r="I640" s="466" t="e">
        <f>VLOOKUP(G640,Munka1!$A$27:$C$90,3,FALSE)</f>
        <v>#N/A</v>
      </c>
      <c r="J640" s="98"/>
      <c r="K640" s="98"/>
      <c r="L640" s="98"/>
      <c r="M640" s="114"/>
      <c r="N640" s="121"/>
      <c r="O640" s="483"/>
      <c r="P640" s="484"/>
      <c r="Q640" s="42">
        <f>FŐLAP!$D$9</f>
        <v>0</v>
      </c>
      <c r="R640" s="42">
        <f>FŐLAP!$F$9</f>
        <v>0</v>
      </c>
      <c r="S640" s="13" t="e">
        <f t="shared" si="9"/>
        <v>#N/A</v>
      </c>
      <c r="T640" s="398" t="s">
        <v>3425</v>
      </c>
      <c r="U640" s="398" t="s">
        <v>3426</v>
      </c>
      <c r="V640" s="398" t="s">
        <v>3427</v>
      </c>
    </row>
    <row r="641" spans="1:22" ht="50.1" hidden="1" customHeight="1" x14ac:dyDescent="0.25">
      <c r="A641" s="60" t="s">
        <v>714</v>
      </c>
      <c r="B641" s="87"/>
      <c r="C641" s="98"/>
      <c r="D641" s="102"/>
      <c r="E641" s="98"/>
      <c r="F641" s="134"/>
      <c r="G641" s="134"/>
      <c r="H641" s="359" t="e">
        <f>VLOOKUP(G641,Munka1!$A$27:$B$90,2,FALSE)</f>
        <v>#N/A</v>
      </c>
      <c r="I641" s="466" t="e">
        <f>VLOOKUP(G641,Munka1!$A$27:$C$90,3,FALSE)</f>
        <v>#N/A</v>
      </c>
      <c r="J641" s="98"/>
      <c r="K641" s="98"/>
      <c r="L641" s="98"/>
      <c r="M641" s="114"/>
      <c r="N641" s="121"/>
      <c r="O641" s="483"/>
      <c r="P641" s="484"/>
      <c r="Q641" s="42">
        <f>FŐLAP!$D$9</f>
        <v>0</v>
      </c>
      <c r="R641" s="42">
        <f>FŐLAP!$F$9</f>
        <v>0</v>
      </c>
      <c r="S641" s="13" t="e">
        <f t="shared" si="9"/>
        <v>#N/A</v>
      </c>
      <c r="T641" s="398" t="s">
        <v>3425</v>
      </c>
      <c r="U641" s="398" t="s">
        <v>3426</v>
      </c>
      <c r="V641" s="398" t="s">
        <v>3427</v>
      </c>
    </row>
    <row r="642" spans="1:22" ht="50.1" hidden="1" customHeight="1" x14ac:dyDescent="0.25">
      <c r="A642" s="60" t="s">
        <v>715</v>
      </c>
      <c r="B642" s="87"/>
      <c r="C642" s="98"/>
      <c r="D642" s="102"/>
      <c r="E642" s="98"/>
      <c r="F642" s="134"/>
      <c r="G642" s="134"/>
      <c r="H642" s="359" t="e">
        <f>VLOOKUP(G642,Munka1!$A$27:$B$90,2,FALSE)</f>
        <v>#N/A</v>
      </c>
      <c r="I642" s="466" t="e">
        <f>VLOOKUP(G642,Munka1!$A$27:$C$90,3,FALSE)</f>
        <v>#N/A</v>
      </c>
      <c r="J642" s="98"/>
      <c r="K642" s="98"/>
      <c r="L642" s="98"/>
      <c r="M642" s="114"/>
      <c r="N642" s="121"/>
      <c r="O642" s="483"/>
      <c r="P642" s="484"/>
      <c r="Q642" s="42">
        <f>FŐLAP!$D$9</f>
        <v>0</v>
      </c>
      <c r="R642" s="42">
        <f>FŐLAP!$F$9</f>
        <v>0</v>
      </c>
      <c r="S642" s="13" t="e">
        <f t="shared" si="9"/>
        <v>#N/A</v>
      </c>
      <c r="T642" s="398" t="s">
        <v>3425</v>
      </c>
      <c r="U642" s="398" t="s">
        <v>3426</v>
      </c>
      <c r="V642" s="398" t="s">
        <v>3427</v>
      </c>
    </row>
    <row r="643" spans="1:22" ht="50.1" hidden="1" customHeight="1" x14ac:dyDescent="0.25">
      <c r="A643" s="60" t="s">
        <v>716</v>
      </c>
      <c r="B643" s="87"/>
      <c r="C643" s="98"/>
      <c r="D643" s="102"/>
      <c r="E643" s="98"/>
      <c r="F643" s="134"/>
      <c r="G643" s="134"/>
      <c r="H643" s="359" t="e">
        <f>VLOOKUP(G643,Munka1!$A$27:$B$90,2,FALSE)</f>
        <v>#N/A</v>
      </c>
      <c r="I643" s="466" t="e">
        <f>VLOOKUP(G643,Munka1!$A$27:$C$90,3,FALSE)</f>
        <v>#N/A</v>
      </c>
      <c r="J643" s="98"/>
      <c r="K643" s="98"/>
      <c r="L643" s="98"/>
      <c r="M643" s="114"/>
      <c r="N643" s="121"/>
      <c r="O643" s="483"/>
      <c r="P643" s="484"/>
      <c r="Q643" s="42">
        <f>FŐLAP!$D$9</f>
        <v>0</v>
      </c>
      <c r="R643" s="42">
        <f>FŐLAP!$F$9</f>
        <v>0</v>
      </c>
      <c r="S643" s="13" t="e">
        <f t="shared" si="9"/>
        <v>#N/A</v>
      </c>
      <c r="T643" s="398" t="s">
        <v>3425</v>
      </c>
      <c r="U643" s="398" t="s">
        <v>3426</v>
      </c>
      <c r="V643" s="398" t="s">
        <v>3427</v>
      </c>
    </row>
    <row r="644" spans="1:22" ht="50.1" hidden="1" customHeight="1" x14ac:dyDescent="0.25">
      <c r="A644" s="60" t="s">
        <v>717</v>
      </c>
      <c r="B644" s="87"/>
      <c r="C644" s="98"/>
      <c r="D644" s="102"/>
      <c r="E644" s="98"/>
      <c r="F644" s="134"/>
      <c r="G644" s="134"/>
      <c r="H644" s="359" t="e">
        <f>VLOOKUP(G644,Munka1!$A$27:$B$90,2,FALSE)</f>
        <v>#N/A</v>
      </c>
      <c r="I644" s="466" t="e">
        <f>VLOOKUP(G644,Munka1!$A$27:$C$90,3,FALSE)</f>
        <v>#N/A</v>
      </c>
      <c r="J644" s="98"/>
      <c r="K644" s="98"/>
      <c r="L644" s="98"/>
      <c r="M644" s="114"/>
      <c r="N644" s="121"/>
      <c r="O644" s="483"/>
      <c r="P644" s="484"/>
      <c r="Q644" s="42">
        <f>FŐLAP!$D$9</f>
        <v>0</v>
      </c>
      <c r="R644" s="42">
        <f>FŐLAP!$F$9</f>
        <v>0</v>
      </c>
      <c r="S644" s="13" t="e">
        <f t="shared" si="9"/>
        <v>#N/A</v>
      </c>
      <c r="T644" s="398" t="s">
        <v>3425</v>
      </c>
      <c r="U644" s="398" t="s">
        <v>3426</v>
      </c>
      <c r="V644" s="398" t="s">
        <v>3427</v>
      </c>
    </row>
    <row r="645" spans="1:22" ht="50.1" hidden="1" customHeight="1" x14ac:dyDescent="0.25">
      <c r="A645" s="60" t="s">
        <v>718</v>
      </c>
      <c r="B645" s="87"/>
      <c r="C645" s="98"/>
      <c r="D645" s="102"/>
      <c r="E645" s="98"/>
      <c r="F645" s="134"/>
      <c r="G645" s="134"/>
      <c r="H645" s="359" t="e">
        <f>VLOOKUP(G645,Munka1!$A$27:$B$90,2,FALSE)</f>
        <v>#N/A</v>
      </c>
      <c r="I645" s="466" t="e">
        <f>VLOOKUP(G645,Munka1!$A$27:$C$90,3,FALSE)</f>
        <v>#N/A</v>
      </c>
      <c r="J645" s="98"/>
      <c r="K645" s="98"/>
      <c r="L645" s="98"/>
      <c r="M645" s="114"/>
      <c r="N645" s="121"/>
      <c r="O645" s="483"/>
      <c r="P645" s="484"/>
      <c r="Q645" s="42">
        <f>FŐLAP!$D$9</f>
        <v>0</v>
      </c>
      <c r="R645" s="42">
        <f>FŐLAP!$F$9</f>
        <v>0</v>
      </c>
      <c r="S645" s="13" t="e">
        <f t="shared" si="9"/>
        <v>#N/A</v>
      </c>
      <c r="T645" s="398" t="s">
        <v>3425</v>
      </c>
      <c r="U645" s="398" t="s">
        <v>3426</v>
      </c>
      <c r="V645" s="398" t="s">
        <v>3427</v>
      </c>
    </row>
    <row r="646" spans="1:22" ht="50.1" hidden="1" customHeight="1" x14ac:dyDescent="0.25">
      <c r="A646" s="60" t="s">
        <v>719</v>
      </c>
      <c r="B646" s="87"/>
      <c r="C646" s="98"/>
      <c r="D646" s="102"/>
      <c r="E646" s="98"/>
      <c r="F646" s="134"/>
      <c r="G646" s="134"/>
      <c r="H646" s="359" t="e">
        <f>VLOOKUP(G646,Munka1!$A$27:$B$90,2,FALSE)</f>
        <v>#N/A</v>
      </c>
      <c r="I646" s="466" t="e">
        <f>VLOOKUP(G646,Munka1!$A$27:$C$90,3,FALSE)</f>
        <v>#N/A</v>
      </c>
      <c r="J646" s="98"/>
      <c r="K646" s="98"/>
      <c r="L646" s="98"/>
      <c r="M646" s="114"/>
      <c r="N646" s="121"/>
      <c r="O646" s="483"/>
      <c r="P646" s="484"/>
      <c r="Q646" s="42">
        <f>FŐLAP!$D$9</f>
        <v>0</v>
      </c>
      <c r="R646" s="42">
        <f>FŐLAP!$F$9</f>
        <v>0</v>
      </c>
      <c r="S646" s="13" t="e">
        <f t="shared" si="9"/>
        <v>#N/A</v>
      </c>
      <c r="T646" s="398" t="s">
        <v>3425</v>
      </c>
      <c r="U646" s="398" t="s">
        <v>3426</v>
      </c>
      <c r="V646" s="398" t="s">
        <v>3427</v>
      </c>
    </row>
    <row r="647" spans="1:22" ht="50.1" hidden="1" customHeight="1" x14ac:dyDescent="0.25">
      <c r="A647" s="60" t="s">
        <v>720</v>
      </c>
      <c r="B647" s="87"/>
      <c r="C647" s="98"/>
      <c r="D647" s="102"/>
      <c r="E647" s="98"/>
      <c r="F647" s="134"/>
      <c r="G647" s="134"/>
      <c r="H647" s="359" t="e">
        <f>VLOOKUP(G647,Munka1!$A$27:$B$90,2,FALSE)</f>
        <v>#N/A</v>
      </c>
      <c r="I647" s="466" t="e">
        <f>VLOOKUP(G647,Munka1!$A$27:$C$90,3,FALSE)</f>
        <v>#N/A</v>
      </c>
      <c r="J647" s="98"/>
      <c r="K647" s="98"/>
      <c r="L647" s="98"/>
      <c r="M647" s="114"/>
      <c r="N647" s="121"/>
      <c r="O647" s="483"/>
      <c r="P647" s="484"/>
      <c r="Q647" s="42">
        <f>FŐLAP!$D$9</f>
        <v>0</v>
      </c>
      <c r="R647" s="42">
        <f>FŐLAP!$F$9</f>
        <v>0</v>
      </c>
      <c r="S647" s="13" t="e">
        <f t="shared" si="9"/>
        <v>#N/A</v>
      </c>
      <c r="T647" s="398" t="s">
        <v>3425</v>
      </c>
      <c r="U647" s="398" t="s">
        <v>3426</v>
      </c>
      <c r="V647" s="398" t="s">
        <v>3427</v>
      </c>
    </row>
    <row r="648" spans="1:22" ht="50.1" hidden="1" customHeight="1" x14ac:dyDescent="0.25">
      <c r="A648" s="60" t="s">
        <v>721</v>
      </c>
      <c r="B648" s="87"/>
      <c r="C648" s="98"/>
      <c r="D648" s="102"/>
      <c r="E648" s="98"/>
      <c r="F648" s="134"/>
      <c r="G648" s="134"/>
      <c r="H648" s="359" t="e">
        <f>VLOOKUP(G648,Munka1!$A$27:$B$90,2,FALSE)</f>
        <v>#N/A</v>
      </c>
      <c r="I648" s="466" t="e">
        <f>VLOOKUP(G648,Munka1!$A$27:$C$90,3,FALSE)</f>
        <v>#N/A</v>
      </c>
      <c r="J648" s="98"/>
      <c r="K648" s="98"/>
      <c r="L648" s="98"/>
      <c r="M648" s="114"/>
      <c r="N648" s="121"/>
      <c r="O648" s="483"/>
      <c r="P648" s="484"/>
      <c r="Q648" s="42">
        <f>FŐLAP!$D$9</f>
        <v>0</v>
      </c>
      <c r="R648" s="42">
        <f>FŐLAP!$F$9</f>
        <v>0</v>
      </c>
      <c r="S648" s="13" t="e">
        <f t="shared" si="9"/>
        <v>#N/A</v>
      </c>
      <c r="T648" s="398" t="s">
        <v>3425</v>
      </c>
      <c r="U648" s="398" t="s">
        <v>3426</v>
      </c>
      <c r="V648" s="398" t="s">
        <v>3427</v>
      </c>
    </row>
    <row r="649" spans="1:22" ht="50.1" hidden="1" customHeight="1" x14ac:dyDescent="0.25">
      <c r="A649" s="60" t="s">
        <v>722</v>
      </c>
      <c r="B649" s="87"/>
      <c r="C649" s="98"/>
      <c r="D649" s="102"/>
      <c r="E649" s="98"/>
      <c r="F649" s="134"/>
      <c r="G649" s="134"/>
      <c r="H649" s="359" t="e">
        <f>VLOOKUP(G649,Munka1!$A$27:$B$90,2,FALSE)</f>
        <v>#N/A</v>
      </c>
      <c r="I649" s="466" t="e">
        <f>VLOOKUP(G649,Munka1!$A$27:$C$90,3,FALSE)</f>
        <v>#N/A</v>
      </c>
      <c r="J649" s="98"/>
      <c r="K649" s="98"/>
      <c r="L649" s="98"/>
      <c r="M649" s="114"/>
      <c r="N649" s="121"/>
      <c r="O649" s="483"/>
      <c r="P649" s="484"/>
      <c r="Q649" s="42">
        <f>FŐLAP!$D$9</f>
        <v>0</v>
      </c>
      <c r="R649" s="42">
        <f>FŐLAP!$F$9</f>
        <v>0</v>
      </c>
      <c r="S649" s="13" t="e">
        <f t="shared" si="9"/>
        <v>#N/A</v>
      </c>
      <c r="T649" s="398" t="s">
        <v>3425</v>
      </c>
      <c r="U649" s="398" t="s">
        <v>3426</v>
      </c>
      <c r="V649" s="398" t="s">
        <v>3427</v>
      </c>
    </row>
    <row r="650" spans="1:22" ht="50.1" hidden="1" customHeight="1" x14ac:dyDescent="0.25">
      <c r="A650" s="60" t="s">
        <v>723</v>
      </c>
      <c r="B650" s="87"/>
      <c r="C650" s="98"/>
      <c r="D650" s="102"/>
      <c r="E650" s="98"/>
      <c r="F650" s="134"/>
      <c r="G650" s="134"/>
      <c r="H650" s="359" t="e">
        <f>VLOOKUP(G650,Munka1!$A$27:$B$90,2,FALSE)</f>
        <v>#N/A</v>
      </c>
      <c r="I650" s="466" t="e">
        <f>VLOOKUP(G650,Munka1!$A$27:$C$90,3,FALSE)</f>
        <v>#N/A</v>
      </c>
      <c r="J650" s="98"/>
      <c r="K650" s="98"/>
      <c r="L650" s="98"/>
      <c r="M650" s="114"/>
      <c r="N650" s="121"/>
      <c r="O650" s="483"/>
      <c r="P650" s="484"/>
      <c r="Q650" s="42">
        <f>FŐLAP!$D$9</f>
        <v>0</v>
      </c>
      <c r="R650" s="42">
        <f>FŐLAP!$F$9</f>
        <v>0</v>
      </c>
      <c r="S650" s="13" t="e">
        <f t="shared" si="9"/>
        <v>#N/A</v>
      </c>
      <c r="T650" s="398" t="s">
        <v>3425</v>
      </c>
      <c r="U650" s="398" t="s">
        <v>3426</v>
      </c>
      <c r="V650" s="398" t="s">
        <v>3427</v>
      </c>
    </row>
    <row r="651" spans="1:22" ht="50.1" hidden="1" customHeight="1" x14ac:dyDescent="0.25">
      <c r="A651" s="60" t="s">
        <v>724</v>
      </c>
      <c r="B651" s="87"/>
      <c r="C651" s="98"/>
      <c r="D651" s="102"/>
      <c r="E651" s="98"/>
      <c r="F651" s="134"/>
      <c r="G651" s="134"/>
      <c r="H651" s="359" t="e">
        <f>VLOOKUP(G651,Munka1!$A$27:$B$90,2,FALSE)</f>
        <v>#N/A</v>
      </c>
      <c r="I651" s="466" t="e">
        <f>VLOOKUP(G651,Munka1!$A$27:$C$90,3,FALSE)</f>
        <v>#N/A</v>
      </c>
      <c r="J651" s="98"/>
      <c r="K651" s="98"/>
      <c r="L651" s="98"/>
      <c r="M651" s="114"/>
      <c r="N651" s="121"/>
      <c r="O651" s="483"/>
      <c r="P651" s="484"/>
      <c r="Q651" s="42">
        <f>FŐLAP!$D$9</f>
        <v>0</v>
      </c>
      <c r="R651" s="42">
        <f>FŐLAP!$F$9</f>
        <v>0</v>
      </c>
      <c r="S651" s="13" t="e">
        <f t="shared" si="9"/>
        <v>#N/A</v>
      </c>
      <c r="T651" s="398" t="s">
        <v>3425</v>
      </c>
      <c r="U651" s="398" t="s">
        <v>3426</v>
      </c>
      <c r="V651" s="398" t="s">
        <v>3427</v>
      </c>
    </row>
    <row r="652" spans="1:22" ht="50.1" hidden="1" customHeight="1" x14ac:dyDescent="0.25">
      <c r="A652" s="60" t="s">
        <v>725</v>
      </c>
      <c r="B652" s="87"/>
      <c r="C652" s="98"/>
      <c r="D652" s="102"/>
      <c r="E652" s="98"/>
      <c r="F652" s="134"/>
      <c r="G652" s="134"/>
      <c r="H652" s="359" t="e">
        <f>VLOOKUP(G652,Munka1!$A$27:$B$90,2,FALSE)</f>
        <v>#N/A</v>
      </c>
      <c r="I652" s="466" t="e">
        <f>VLOOKUP(G652,Munka1!$A$27:$C$90,3,FALSE)</f>
        <v>#N/A</v>
      </c>
      <c r="J652" s="98"/>
      <c r="K652" s="98"/>
      <c r="L652" s="98"/>
      <c r="M652" s="114"/>
      <c r="N652" s="121"/>
      <c r="O652" s="483"/>
      <c r="P652" s="484"/>
      <c r="Q652" s="42">
        <f>FŐLAP!$D$9</f>
        <v>0</v>
      </c>
      <c r="R652" s="42">
        <f>FŐLAP!$F$9</f>
        <v>0</v>
      </c>
      <c r="S652" s="13" t="e">
        <f t="shared" si="9"/>
        <v>#N/A</v>
      </c>
      <c r="T652" s="398" t="s">
        <v>3425</v>
      </c>
      <c r="U652" s="398" t="s">
        <v>3426</v>
      </c>
      <c r="V652" s="398" t="s">
        <v>3427</v>
      </c>
    </row>
    <row r="653" spans="1:22" ht="50.1" hidden="1" customHeight="1" x14ac:dyDescent="0.25">
      <c r="A653" s="60" t="s">
        <v>726</v>
      </c>
      <c r="B653" s="87"/>
      <c r="C653" s="98"/>
      <c r="D653" s="102"/>
      <c r="E653" s="98"/>
      <c r="F653" s="134"/>
      <c r="G653" s="134"/>
      <c r="H653" s="359" t="e">
        <f>VLOOKUP(G653,Munka1!$A$27:$B$90,2,FALSE)</f>
        <v>#N/A</v>
      </c>
      <c r="I653" s="466" t="e">
        <f>VLOOKUP(G653,Munka1!$A$27:$C$90,3,FALSE)</f>
        <v>#N/A</v>
      </c>
      <c r="J653" s="98"/>
      <c r="K653" s="98"/>
      <c r="L653" s="98"/>
      <c r="M653" s="114"/>
      <c r="N653" s="121"/>
      <c r="O653" s="483"/>
      <c r="P653" s="484"/>
      <c r="Q653" s="42">
        <f>FŐLAP!$D$9</f>
        <v>0</v>
      </c>
      <c r="R653" s="42">
        <f>FŐLAP!$F$9</f>
        <v>0</v>
      </c>
      <c r="S653" s="13" t="e">
        <f t="shared" ref="S653:S716" si="10">H653</f>
        <v>#N/A</v>
      </c>
      <c r="T653" s="398" t="s">
        <v>3425</v>
      </c>
      <c r="U653" s="398" t="s">
        <v>3426</v>
      </c>
      <c r="V653" s="398" t="s">
        <v>3427</v>
      </c>
    </row>
    <row r="654" spans="1:22" ht="50.1" hidden="1" customHeight="1" x14ac:dyDescent="0.25">
      <c r="A654" s="60" t="s">
        <v>727</v>
      </c>
      <c r="B654" s="87"/>
      <c r="C654" s="98"/>
      <c r="D654" s="102"/>
      <c r="E654" s="98"/>
      <c r="F654" s="134"/>
      <c r="G654" s="134"/>
      <c r="H654" s="359" t="e">
        <f>VLOOKUP(G654,Munka1!$A$27:$B$90,2,FALSE)</f>
        <v>#N/A</v>
      </c>
      <c r="I654" s="466" t="e">
        <f>VLOOKUP(G654,Munka1!$A$27:$C$90,3,FALSE)</f>
        <v>#N/A</v>
      </c>
      <c r="J654" s="98"/>
      <c r="K654" s="98"/>
      <c r="L654" s="98"/>
      <c r="M654" s="114"/>
      <c r="N654" s="121"/>
      <c r="O654" s="483"/>
      <c r="P654" s="484"/>
      <c r="Q654" s="42">
        <f>FŐLAP!$D$9</f>
        <v>0</v>
      </c>
      <c r="R654" s="42">
        <f>FŐLAP!$F$9</f>
        <v>0</v>
      </c>
      <c r="S654" s="13" t="e">
        <f t="shared" si="10"/>
        <v>#N/A</v>
      </c>
      <c r="T654" s="398" t="s">
        <v>3425</v>
      </c>
      <c r="U654" s="398" t="s">
        <v>3426</v>
      </c>
      <c r="V654" s="398" t="s">
        <v>3427</v>
      </c>
    </row>
    <row r="655" spans="1:22" ht="50.1" hidden="1" customHeight="1" x14ac:dyDescent="0.25">
      <c r="A655" s="60" t="s">
        <v>728</v>
      </c>
      <c r="B655" s="87"/>
      <c r="C655" s="98"/>
      <c r="D655" s="102"/>
      <c r="E655" s="98"/>
      <c r="F655" s="134"/>
      <c r="G655" s="134"/>
      <c r="H655" s="359" t="e">
        <f>VLOOKUP(G655,Munka1!$A$27:$B$90,2,FALSE)</f>
        <v>#N/A</v>
      </c>
      <c r="I655" s="466" t="e">
        <f>VLOOKUP(G655,Munka1!$A$27:$C$90,3,FALSE)</f>
        <v>#N/A</v>
      </c>
      <c r="J655" s="98"/>
      <c r="K655" s="98"/>
      <c r="L655" s="98"/>
      <c r="M655" s="114"/>
      <c r="N655" s="121"/>
      <c r="O655" s="483"/>
      <c r="P655" s="484"/>
      <c r="Q655" s="42">
        <f>FŐLAP!$D$9</f>
        <v>0</v>
      </c>
      <c r="R655" s="42">
        <f>FŐLAP!$F$9</f>
        <v>0</v>
      </c>
      <c r="S655" s="13" t="e">
        <f t="shared" si="10"/>
        <v>#N/A</v>
      </c>
      <c r="T655" s="398" t="s">
        <v>3425</v>
      </c>
      <c r="U655" s="398" t="s">
        <v>3426</v>
      </c>
      <c r="V655" s="398" t="s">
        <v>3427</v>
      </c>
    </row>
    <row r="656" spans="1:22" ht="50.1" hidden="1" customHeight="1" x14ac:dyDescent="0.25">
      <c r="A656" s="60" t="s">
        <v>729</v>
      </c>
      <c r="B656" s="87"/>
      <c r="C656" s="98"/>
      <c r="D656" s="102"/>
      <c r="E656" s="98"/>
      <c r="F656" s="134"/>
      <c r="G656" s="134"/>
      <c r="H656" s="359" t="e">
        <f>VLOOKUP(G656,Munka1!$A$27:$B$90,2,FALSE)</f>
        <v>#N/A</v>
      </c>
      <c r="I656" s="466" t="e">
        <f>VLOOKUP(G656,Munka1!$A$27:$C$90,3,FALSE)</f>
        <v>#N/A</v>
      </c>
      <c r="J656" s="98"/>
      <c r="K656" s="98"/>
      <c r="L656" s="98"/>
      <c r="M656" s="114"/>
      <c r="N656" s="121"/>
      <c r="O656" s="483"/>
      <c r="P656" s="484"/>
      <c r="Q656" s="42">
        <f>FŐLAP!$D$9</f>
        <v>0</v>
      </c>
      <c r="R656" s="42">
        <f>FŐLAP!$F$9</f>
        <v>0</v>
      </c>
      <c r="S656" s="13" t="e">
        <f t="shared" si="10"/>
        <v>#N/A</v>
      </c>
      <c r="T656" s="398" t="s">
        <v>3425</v>
      </c>
      <c r="U656" s="398" t="s">
        <v>3426</v>
      </c>
      <c r="V656" s="398" t="s">
        <v>3427</v>
      </c>
    </row>
    <row r="657" spans="1:22" ht="50.1" hidden="1" customHeight="1" x14ac:dyDescent="0.25">
      <c r="A657" s="60" t="s">
        <v>730</v>
      </c>
      <c r="B657" s="87"/>
      <c r="C657" s="98"/>
      <c r="D657" s="102"/>
      <c r="E657" s="98"/>
      <c r="F657" s="134"/>
      <c r="G657" s="134"/>
      <c r="H657" s="359" t="e">
        <f>VLOOKUP(G657,Munka1!$A$27:$B$90,2,FALSE)</f>
        <v>#N/A</v>
      </c>
      <c r="I657" s="466" t="e">
        <f>VLOOKUP(G657,Munka1!$A$27:$C$90,3,FALSE)</f>
        <v>#N/A</v>
      </c>
      <c r="J657" s="98"/>
      <c r="K657" s="98"/>
      <c r="L657" s="98"/>
      <c r="M657" s="114"/>
      <c r="N657" s="121"/>
      <c r="O657" s="483"/>
      <c r="P657" s="484"/>
      <c r="Q657" s="42">
        <f>FŐLAP!$D$9</f>
        <v>0</v>
      </c>
      <c r="R657" s="42">
        <f>FŐLAP!$F$9</f>
        <v>0</v>
      </c>
      <c r="S657" s="13" t="e">
        <f t="shared" si="10"/>
        <v>#N/A</v>
      </c>
      <c r="T657" s="398" t="s">
        <v>3425</v>
      </c>
      <c r="U657" s="398" t="s">
        <v>3426</v>
      </c>
      <c r="V657" s="398" t="s">
        <v>3427</v>
      </c>
    </row>
    <row r="658" spans="1:22" ht="50.1" hidden="1" customHeight="1" x14ac:dyDescent="0.25">
      <c r="A658" s="60" t="s">
        <v>731</v>
      </c>
      <c r="B658" s="87"/>
      <c r="C658" s="98"/>
      <c r="D658" s="102"/>
      <c r="E658" s="98"/>
      <c r="F658" s="134"/>
      <c r="G658" s="134"/>
      <c r="H658" s="359" t="e">
        <f>VLOOKUP(G658,Munka1!$A$27:$B$90,2,FALSE)</f>
        <v>#N/A</v>
      </c>
      <c r="I658" s="466" t="e">
        <f>VLOOKUP(G658,Munka1!$A$27:$C$90,3,FALSE)</f>
        <v>#N/A</v>
      </c>
      <c r="J658" s="98"/>
      <c r="K658" s="98"/>
      <c r="L658" s="98"/>
      <c r="M658" s="114"/>
      <c r="N658" s="121"/>
      <c r="O658" s="483"/>
      <c r="P658" s="484"/>
      <c r="Q658" s="42">
        <f>FŐLAP!$D$9</f>
        <v>0</v>
      </c>
      <c r="R658" s="42">
        <f>FŐLAP!$F$9</f>
        <v>0</v>
      </c>
      <c r="S658" s="13" t="e">
        <f t="shared" si="10"/>
        <v>#N/A</v>
      </c>
      <c r="T658" s="398" t="s">
        <v>3425</v>
      </c>
      <c r="U658" s="398" t="s">
        <v>3426</v>
      </c>
      <c r="V658" s="398" t="s">
        <v>3427</v>
      </c>
    </row>
    <row r="659" spans="1:22" ht="50.1" hidden="1" customHeight="1" x14ac:dyDescent="0.25">
      <c r="A659" s="60" t="s">
        <v>732</v>
      </c>
      <c r="B659" s="87"/>
      <c r="C659" s="98"/>
      <c r="D659" s="102"/>
      <c r="E659" s="98"/>
      <c r="F659" s="134"/>
      <c r="G659" s="134"/>
      <c r="H659" s="359" t="e">
        <f>VLOOKUP(G659,Munka1!$A$27:$B$90,2,FALSE)</f>
        <v>#N/A</v>
      </c>
      <c r="I659" s="466" t="e">
        <f>VLOOKUP(G659,Munka1!$A$27:$C$90,3,FALSE)</f>
        <v>#N/A</v>
      </c>
      <c r="J659" s="98"/>
      <c r="K659" s="98"/>
      <c r="L659" s="98"/>
      <c r="M659" s="114"/>
      <c r="N659" s="121"/>
      <c r="O659" s="483"/>
      <c r="P659" s="484"/>
      <c r="Q659" s="42">
        <f>FŐLAP!$D$9</f>
        <v>0</v>
      </c>
      <c r="R659" s="42">
        <f>FŐLAP!$F$9</f>
        <v>0</v>
      </c>
      <c r="S659" s="13" t="e">
        <f t="shared" si="10"/>
        <v>#N/A</v>
      </c>
      <c r="T659" s="398" t="s">
        <v>3425</v>
      </c>
      <c r="U659" s="398" t="s">
        <v>3426</v>
      </c>
      <c r="V659" s="398" t="s">
        <v>3427</v>
      </c>
    </row>
    <row r="660" spans="1:22" ht="50.1" hidden="1" customHeight="1" x14ac:dyDescent="0.25">
      <c r="A660" s="60" t="s">
        <v>733</v>
      </c>
      <c r="B660" s="87"/>
      <c r="C660" s="98"/>
      <c r="D660" s="102"/>
      <c r="E660" s="98"/>
      <c r="F660" s="134"/>
      <c r="G660" s="134"/>
      <c r="H660" s="359" t="e">
        <f>VLOOKUP(G660,Munka1!$A$27:$B$90,2,FALSE)</f>
        <v>#N/A</v>
      </c>
      <c r="I660" s="466" t="e">
        <f>VLOOKUP(G660,Munka1!$A$27:$C$90,3,FALSE)</f>
        <v>#N/A</v>
      </c>
      <c r="J660" s="98"/>
      <c r="K660" s="98"/>
      <c r="L660" s="98"/>
      <c r="M660" s="114"/>
      <c r="N660" s="121"/>
      <c r="O660" s="483"/>
      <c r="P660" s="484"/>
      <c r="Q660" s="42">
        <f>FŐLAP!$D$9</f>
        <v>0</v>
      </c>
      <c r="R660" s="42">
        <f>FŐLAP!$F$9</f>
        <v>0</v>
      </c>
      <c r="S660" s="13" t="e">
        <f t="shared" si="10"/>
        <v>#N/A</v>
      </c>
      <c r="T660" s="398" t="s">
        <v>3425</v>
      </c>
      <c r="U660" s="398" t="s">
        <v>3426</v>
      </c>
      <c r="V660" s="398" t="s">
        <v>3427</v>
      </c>
    </row>
    <row r="661" spans="1:22" ht="50.1" hidden="1" customHeight="1" x14ac:dyDescent="0.25">
      <c r="A661" s="60" t="s">
        <v>734</v>
      </c>
      <c r="B661" s="87"/>
      <c r="C661" s="98"/>
      <c r="D661" s="102"/>
      <c r="E661" s="98"/>
      <c r="F661" s="134"/>
      <c r="G661" s="134"/>
      <c r="H661" s="359" t="e">
        <f>VLOOKUP(G661,Munka1!$A$27:$B$90,2,FALSE)</f>
        <v>#N/A</v>
      </c>
      <c r="I661" s="466" t="e">
        <f>VLOOKUP(G661,Munka1!$A$27:$C$90,3,FALSE)</f>
        <v>#N/A</v>
      </c>
      <c r="J661" s="98"/>
      <c r="K661" s="98"/>
      <c r="L661" s="98"/>
      <c r="M661" s="114"/>
      <c r="N661" s="121"/>
      <c r="O661" s="483"/>
      <c r="P661" s="484"/>
      <c r="Q661" s="42">
        <f>FŐLAP!$D$9</f>
        <v>0</v>
      </c>
      <c r="R661" s="42">
        <f>FŐLAP!$F$9</f>
        <v>0</v>
      </c>
      <c r="S661" s="13" t="e">
        <f t="shared" si="10"/>
        <v>#N/A</v>
      </c>
      <c r="T661" s="398" t="s">
        <v>3425</v>
      </c>
      <c r="U661" s="398" t="s">
        <v>3426</v>
      </c>
      <c r="V661" s="398" t="s">
        <v>3427</v>
      </c>
    </row>
    <row r="662" spans="1:22" ht="50.1" hidden="1" customHeight="1" x14ac:dyDescent="0.25">
      <c r="A662" s="60" t="s">
        <v>735</v>
      </c>
      <c r="B662" s="87"/>
      <c r="C662" s="98"/>
      <c r="D662" s="102"/>
      <c r="E662" s="98"/>
      <c r="F662" s="134"/>
      <c r="G662" s="134"/>
      <c r="H662" s="359" t="e">
        <f>VLOOKUP(G662,Munka1!$A$27:$B$90,2,FALSE)</f>
        <v>#N/A</v>
      </c>
      <c r="I662" s="466" t="e">
        <f>VLOOKUP(G662,Munka1!$A$27:$C$90,3,FALSE)</f>
        <v>#N/A</v>
      </c>
      <c r="J662" s="98"/>
      <c r="K662" s="98"/>
      <c r="L662" s="98"/>
      <c r="M662" s="114"/>
      <c r="N662" s="121"/>
      <c r="O662" s="483"/>
      <c r="P662" s="484"/>
      <c r="Q662" s="42">
        <f>FŐLAP!$D$9</f>
        <v>0</v>
      </c>
      <c r="R662" s="42">
        <f>FŐLAP!$F$9</f>
        <v>0</v>
      </c>
      <c r="S662" s="13" t="e">
        <f t="shared" si="10"/>
        <v>#N/A</v>
      </c>
      <c r="T662" s="398" t="s">
        <v>3425</v>
      </c>
      <c r="U662" s="398" t="s">
        <v>3426</v>
      </c>
      <c r="V662" s="398" t="s">
        <v>3427</v>
      </c>
    </row>
    <row r="663" spans="1:22" ht="50.1" hidden="1" customHeight="1" x14ac:dyDescent="0.25">
      <c r="A663" s="60" t="s">
        <v>736</v>
      </c>
      <c r="B663" s="87"/>
      <c r="C663" s="98"/>
      <c r="D663" s="102"/>
      <c r="E663" s="98"/>
      <c r="F663" s="134"/>
      <c r="G663" s="134"/>
      <c r="H663" s="359" t="e">
        <f>VLOOKUP(G663,Munka1!$A$27:$B$90,2,FALSE)</f>
        <v>#N/A</v>
      </c>
      <c r="I663" s="466" t="e">
        <f>VLOOKUP(G663,Munka1!$A$27:$C$90,3,FALSE)</f>
        <v>#N/A</v>
      </c>
      <c r="J663" s="98"/>
      <c r="K663" s="98"/>
      <c r="L663" s="98"/>
      <c r="M663" s="114"/>
      <c r="N663" s="121"/>
      <c r="O663" s="483"/>
      <c r="P663" s="484"/>
      <c r="Q663" s="42">
        <f>FŐLAP!$D$9</f>
        <v>0</v>
      </c>
      <c r="R663" s="42">
        <f>FŐLAP!$F$9</f>
        <v>0</v>
      </c>
      <c r="S663" s="13" t="e">
        <f t="shared" si="10"/>
        <v>#N/A</v>
      </c>
      <c r="T663" s="398" t="s">
        <v>3425</v>
      </c>
      <c r="U663" s="398" t="s">
        <v>3426</v>
      </c>
      <c r="V663" s="398" t="s">
        <v>3427</v>
      </c>
    </row>
    <row r="664" spans="1:22" ht="50.1" hidden="1" customHeight="1" x14ac:dyDescent="0.25">
      <c r="A664" s="60" t="s">
        <v>737</v>
      </c>
      <c r="B664" s="87"/>
      <c r="C664" s="98"/>
      <c r="D664" s="102"/>
      <c r="E664" s="98"/>
      <c r="F664" s="134"/>
      <c r="G664" s="134"/>
      <c r="H664" s="359" t="e">
        <f>VLOOKUP(G664,Munka1!$A$27:$B$90,2,FALSE)</f>
        <v>#N/A</v>
      </c>
      <c r="I664" s="466" t="e">
        <f>VLOOKUP(G664,Munka1!$A$27:$C$90,3,FALSE)</f>
        <v>#N/A</v>
      </c>
      <c r="J664" s="98"/>
      <c r="K664" s="98"/>
      <c r="L664" s="98"/>
      <c r="M664" s="114"/>
      <c r="N664" s="121"/>
      <c r="O664" s="483"/>
      <c r="P664" s="484"/>
      <c r="Q664" s="42">
        <f>FŐLAP!$D$9</f>
        <v>0</v>
      </c>
      <c r="R664" s="42">
        <f>FŐLAP!$F$9</f>
        <v>0</v>
      </c>
      <c r="S664" s="13" t="e">
        <f t="shared" si="10"/>
        <v>#N/A</v>
      </c>
      <c r="T664" s="398" t="s">
        <v>3425</v>
      </c>
      <c r="U664" s="398" t="s">
        <v>3426</v>
      </c>
      <c r="V664" s="398" t="s">
        <v>3427</v>
      </c>
    </row>
    <row r="665" spans="1:22" ht="50.1" hidden="1" customHeight="1" x14ac:dyDescent="0.25">
      <c r="A665" s="60" t="s">
        <v>738</v>
      </c>
      <c r="B665" s="87"/>
      <c r="C665" s="98"/>
      <c r="D665" s="102"/>
      <c r="E665" s="98"/>
      <c r="F665" s="134"/>
      <c r="G665" s="134"/>
      <c r="H665" s="359" t="e">
        <f>VLOOKUP(G665,Munka1!$A$27:$B$90,2,FALSE)</f>
        <v>#N/A</v>
      </c>
      <c r="I665" s="466" t="e">
        <f>VLOOKUP(G665,Munka1!$A$27:$C$90,3,FALSE)</f>
        <v>#N/A</v>
      </c>
      <c r="J665" s="98"/>
      <c r="K665" s="98"/>
      <c r="L665" s="98"/>
      <c r="M665" s="114"/>
      <c r="N665" s="121"/>
      <c r="O665" s="483"/>
      <c r="P665" s="484"/>
      <c r="Q665" s="42">
        <f>FŐLAP!$D$9</f>
        <v>0</v>
      </c>
      <c r="R665" s="42">
        <f>FŐLAP!$F$9</f>
        <v>0</v>
      </c>
      <c r="S665" s="13" t="e">
        <f t="shared" si="10"/>
        <v>#N/A</v>
      </c>
      <c r="T665" s="398" t="s">
        <v>3425</v>
      </c>
      <c r="U665" s="398" t="s">
        <v>3426</v>
      </c>
      <c r="V665" s="398" t="s">
        <v>3427</v>
      </c>
    </row>
    <row r="666" spans="1:22" ht="50.1" hidden="1" customHeight="1" x14ac:dyDescent="0.25">
      <c r="A666" s="60" t="s">
        <v>739</v>
      </c>
      <c r="B666" s="87"/>
      <c r="C666" s="98"/>
      <c r="D666" s="102"/>
      <c r="E666" s="98"/>
      <c r="F666" s="134"/>
      <c r="G666" s="134"/>
      <c r="H666" s="359" t="e">
        <f>VLOOKUP(G666,Munka1!$A$27:$B$90,2,FALSE)</f>
        <v>#N/A</v>
      </c>
      <c r="I666" s="466" t="e">
        <f>VLOOKUP(G666,Munka1!$A$27:$C$90,3,FALSE)</f>
        <v>#N/A</v>
      </c>
      <c r="J666" s="98"/>
      <c r="K666" s="98"/>
      <c r="L666" s="98"/>
      <c r="M666" s="114"/>
      <c r="N666" s="121"/>
      <c r="O666" s="483"/>
      <c r="P666" s="484"/>
      <c r="Q666" s="42">
        <f>FŐLAP!$D$9</f>
        <v>0</v>
      </c>
      <c r="R666" s="42">
        <f>FŐLAP!$F$9</f>
        <v>0</v>
      </c>
      <c r="S666" s="13" t="e">
        <f t="shared" si="10"/>
        <v>#N/A</v>
      </c>
      <c r="T666" s="398" t="s">
        <v>3425</v>
      </c>
      <c r="U666" s="398" t="s">
        <v>3426</v>
      </c>
      <c r="V666" s="398" t="s">
        <v>3427</v>
      </c>
    </row>
    <row r="667" spans="1:22" ht="50.1" hidden="1" customHeight="1" x14ac:dyDescent="0.25">
      <c r="A667" s="60" t="s">
        <v>740</v>
      </c>
      <c r="B667" s="87"/>
      <c r="C667" s="98"/>
      <c r="D667" s="102"/>
      <c r="E667" s="98"/>
      <c r="F667" s="134"/>
      <c r="G667" s="134"/>
      <c r="H667" s="359" t="e">
        <f>VLOOKUP(G667,Munka1!$A$27:$B$90,2,FALSE)</f>
        <v>#N/A</v>
      </c>
      <c r="I667" s="466" t="e">
        <f>VLOOKUP(G667,Munka1!$A$27:$C$90,3,FALSE)</f>
        <v>#N/A</v>
      </c>
      <c r="J667" s="98"/>
      <c r="K667" s="98"/>
      <c r="L667" s="98"/>
      <c r="M667" s="114"/>
      <c r="N667" s="121"/>
      <c r="O667" s="483"/>
      <c r="P667" s="484"/>
      <c r="Q667" s="42">
        <f>FŐLAP!$D$9</f>
        <v>0</v>
      </c>
      <c r="R667" s="42">
        <f>FŐLAP!$F$9</f>
        <v>0</v>
      </c>
      <c r="S667" s="13" t="e">
        <f t="shared" si="10"/>
        <v>#N/A</v>
      </c>
      <c r="T667" s="398" t="s">
        <v>3425</v>
      </c>
      <c r="U667" s="398" t="s">
        <v>3426</v>
      </c>
      <c r="V667" s="398" t="s">
        <v>3427</v>
      </c>
    </row>
    <row r="668" spans="1:22" ht="50.1" hidden="1" customHeight="1" x14ac:dyDescent="0.25">
      <c r="A668" s="60" t="s">
        <v>741</v>
      </c>
      <c r="B668" s="87"/>
      <c r="C668" s="98"/>
      <c r="D668" s="102"/>
      <c r="E668" s="98"/>
      <c r="F668" s="134"/>
      <c r="G668" s="134"/>
      <c r="H668" s="359" t="e">
        <f>VLOOKUP(G668,Munka1!$A$27:$B$90,2,FALSE)</f>
        <v>#N/A</v>
      </c>
      <c r="I668" s="466" t="e">
        <f>VLOOKUP(G668,Munka1!$A$27:$C$90,3,FALSE)</f>
        <v>#N/A</v>
      </c>
      <c r="J668" s="98"/>
      <c r="K668" s="98"/>
      <c r="L668" s="98"/>
      <c r="M668" s="114"/>
      <c r="N668" s="121"/>
      <c r="O668" s="483"/>
      <c r="P668" s="484"/>
      <c r="Q668" s="42">
        <f>FŐLAP!$D$9</f>
        <v>0</v>
      </c>
      <c r="R668" s="42">
        <f>FŐLAP!$F$9</f>
        <v>0</v>
      </c>
      <c r="S668" s="13" t="e">
        <f t="shared" si="10"/>
        <v>#N/A</v>
      </c>
      <c r="T668" s="398" t="s">
        <v>3425</v>
      </c>
      <c r="U668" s="398" t="s">
        <v>3426</v>
      </c>
      <c r="V668" s="398" t="s">
        <v>3427</v>
      </c>
    </row>
    <row r="669" spans="1:22" ht="50.1" hidden="1" customHeight="1" x14ac:dyDescent="0.25">
      <c r="A669" s="60" t="s">
        <v>742</v>
      </c>
      <c r="B669" s="87"/>
      <c r="C669" s="98"/>
      <c r="D669" s="102"/>
      <c r="E669" s="98"/>
      <c r="F669" s="134"/>
      <c r="G669" s="134"/>
      <c r="H669" s="359" t="e">
        <f>VLOOKUP(G669,Munka1!$A$27:$B$90,2,FALSE)</f>
        <v>#N/A</v>
      </c>
      <c r="I669" s="466" t="e">
        <f>VLOOKUP(G669,Munka1!$A$27:$C$90,3,FALSE)</f>
        <v>#N/A</v>
      </c>
      <c r="J669" s="98"/>
      <c r="K669" s="98"/>
      <c r="L669" s="98"/>
      <c r="M669" s="114"/>
      <c r="N669" s="121"/>
      <c r="O669" s="483"/>
      <c r="P669" s="484"/>
      <c r="Q669" s="42">
        <f>FŐLAP!$D$9</f>
        <v>0</v>
      </c>
      <c r="R669" s="42">
        <f>FŐLAP!$F$9</f>
        <v>0</v>
      </c>
      <c r="S669" s="13" t="e">
        <f t="shared" si="10"/>
        <v>#N/A</v>
      </c>
      <c r="T669" s="398" t="s">
        <v>3425</v>
      </c>
      <c r="U669" s="398" t="s">
        <v>3426</v>
      </c>
      <c r="V669" s="398" t="s">
        <v>3427</v>
      </c>
    </row>
    <row r="670" spans="1:22" ht="50.1" hidden="1" customHeight="1" x14ac:dyDescent="0.25">
      <c r="A670" s="60" t="s">
        <v>743</v>
      </c>
      <c r="B670" s="87"/>
      <c r="C670" s="98"/>
      <c r="D670" s="102"/>
      <c r="E670" s="98"/>
      <c r="F670" s="134"/>
      <c r="G670" s="134"/>
      <c r="H670" s="359" t="e">
        <f>VLOOKUP(G670,Munka1!$A$27:$B$90,2,FALSE)</f>
        <v>#N/A</v>
      </c>
      <c r="I670" s="466" t="e">
        <f>VLOOKUP(G670,Munka1!$A$27:$C$90,3,FALSE)</f>
        <v>#N/A</v>
      </c>
      <c r="J670" s="98"/>
      <c r="K670" s="98"/>
      <c r="L670" s="98"/>
      <c r="M670" s="114"/>
      <c r="N670" s="121"/>
      <c r="O670" s="483"/>
      <c r="P670" s="484"/>
      <c r="Q670" s="42">
        <f>FŐLAP!$D$9</f>
        <v>0</v>
      </c>
      <c r="R670" s="42">
        <f>FŐLAP!$F$9</f>
        <v>0</v>
      </c>
      <c r="S670" s="13" t="e">
        <f t="shared" si="10"/>
        <v>#N/A</v>
      </c>
      <c r="T670" s="398" t="s">
        <v>3425</v>
      </c>
      <c r="U670" s="398" t="s">
        <v>3426</v>
      </c>
      <c r="V670" s="398" t="s">
        <v>3427</v>
      </c>
    </row>
    <row r="671" spans="1:22" ht="50.1" hidden="1" customHeight="1" x14ac:dyDescent="0.25">
      <c r="A671" s="60" t="s">
        <v>744</v>
      </c>
      <c r="B671" s="87"/>
      <c r="C671" s="98"/>
      <c r="D671" s="102"/>
      <c r="E671" s="98"/>
      <c r="F671" s="134"/>
      <c r="G671" s="134"/>
      <c r="H671" s="359" t="e">
        <f>VLOOKUP(G671,Munka1!$A$27:$B$90,2,FALSE)</f>
        <v>#N/A</v>
      </c>
      <c r="I671" s="466" t="e">
        <f>VLOOKUP(G671,Munka1!$A$27:$C$90,3,FALSE)</f>
        <v>#N/A</v>
      </c>
      <c r="J671" s="98"/>
      <c r="K671" s="98"/>
      <c r="L671" s="98"/>
      <c r="M671" s="114"/>
      <c r="N671" s="121"/>
      <c r="O671" s="483"/>
      <c r="P671" s="484"/>
      <c r="Q671" s="42">
        <f>FŐLAP!$D$9</f>
        <v>0</v>
      </c>
      <c r="R671" s="42">
        <f>FŐLAP!$F$9</f>
        <v>0</v>
      </c>
      <c r="S671" s="13" t="e">
        <f t="shared" si="10"/>
        <v>#N/A</v>
      </c>
      <c r="T671" s="398" t="s">
        <v>3425</v>
      </c>
      <c r="U671" s="398" t="s">
        <v>3426</v>
      </c>
      <c r="V671" s="398" t="s">
        <v>3427</v>
      </c>
    </row>
    <row r="672" spans="1:22" ht="50.1" hidden="1" customHeight="1" x14ac:dyDescent="0.25">
      <c r="A672" s="60" t="s">
        <v>745</v>
      </c>
      <c r="B672" s="87"/>
      <c r="C672" s="98"/>
      <c r="D672" s="102"/>
      <c r="E672" s="98"/>
      <c r="F672" s="134"/>
      <c r="G672" s="134"/>
      <c r="H672" s="359" t="e">
        <f>VLOOKUP(G672,Munka1!$A$27:$B$90,2,FALSE)</f>
        <v>#N/A</v>
      </c>
      <c r="I672" s="466" t="e">
        <f>VLOOKUP(G672,Munka1!$A$27:$C$90,3,FALSE)</f>
        <v>#N/A</v>
      </c>
      <c r="J672" s="98"/>
      <c r="K672" s="98"/>
      <c r="L672" s="98"/>
      <c r="M672" s="114"/>
      <c r="N672" s="121"/>
      <c r="O672" s="483"/>
      <c r="P672" s="484"/>
      <c r="Q672" s="42">
        <f>FŐLAP!$D$9</f>
        <v>0</v>
      </c>
      <c r="R672" s="42">
        <f>FŐLAP!$F$9</f>
        <v>0</v>
      </c>
      <c r="S672" s="13" t="e">
        <f t="shared" si="10"/>
        <v>#N/A</v>
      </c>
      <c r="T672" s="398" t="s">
        <v>3425</v>
      </c>
      <c r="U672" s="398" t="s">
        <v>3426</v>
      </c>
      <c r="V672" s="398" t="s">
        <v>3427</v>
      </c>
    </row>
    <row r="673" spans="1:22" ht="50.1" hidden="1" customHeight="1" x14ac:dyDescent="0.25">
      <c r="A673" s="60" t="s">
        <v>746</v>
      </c>
      <c r="B673" s="87"/>
      <c r="C673" s="98"/>
      <c r="D673" s="102"/>
      <c r="E673" s="98"/>
      <c r="F673" s="134"/>
      <c r="G673" s="134"/>
      <c r="H673" s="359" t="e">
        <f>VLOOKUP(G673,Munka1!$A$27:$B$90,2,FALSE)</f>
        <v>#N/A</v>
      </c>
      <c r="I673" s="466" t="e">
        <f>VLOOKUP(G673,Munka1!$A$27:$C$90,3,FALSE)</f>
        <v>#N/A</v>
      </c>
      <c r="J673" s="98"/>
      <c r="K673" s="98"/>
      <c r="L673" s="98"/>
      <c r="M673" s="114"/>
      <c r="N673" s="121"/>
      <c r="O673" s="483"/>
      <c r="P673" s="484"/>
      <c r="Q673" s="42">
        <f>FŐLAP!$D$9</f>
        <v>0</v>
      </c>
      <c r="R673" s="42">
        <f>FŐLAP!$F$9</f>
        <v>0</v>
      </c>
      <c r="S673" s="13" t="e">
        <f t="shared" si="10"/>
        <v>#N/A</v>
      </c>
      <c r="T673" s="398" t="s">
        <v>3425</v>
      </c>
      <c r="U673" s="398" t="s">
        <v>3426</v>
      </c>
      <c r="V673" s="398" t="s">
        <v>3427</v>
      </c>
    </row>
    <row r="674" spans="1:22" ht="50.1" hidden="1" customHeight="1" x14ac:dyDescent="0.25">
      <c r="A674" s="60" t="s">
        <v>747</v>
      </c>
      <c r="B674" s="87"/>
      <c r="C674" s="98"/>
      <c r="D674" s="102"/>
      <c r="E674" s="98"/>
      <c r="F674" s="134"/>
      <c r="G674" s="134"/>
      <c r="H674" s="359" t="e">
        <f>VLOOKUP(G674,Munka1!$A$27:$B$90,2,FALSE)</f>
        <v>#N/A</v>
      </c>
      <c r="I674" s="466" t="e">
        <f>VLOOKUP(G674,Munka1!$A$27:$C$90,3,FALSE)</f>
        <v>#N/A</v>
      </c>
      <c r="J674" s="98"/>
      <c r="K674" s="98"/>
      <c r="L674" s="98"/>
      <c r="M674" s="114"/>
      <c r="N674" s="121"/>
      <c r="O674" s="483"/>
      <c r="P674" s="484"/>
      <c r="Q674" s="42">
        <f>FŐLAP!$D$9</f>
        <v>0</v>
      </c>
      <c r="R674" s="42">
        <f>FŐLAP!$F$9</f>
        <v>0</v>
      </c>
      <c r="S674" s="13" t="e">
        <f t="shared" si="10"/>
        <v>#N/A</v>
      </c>
      <c r="T674" s="398" t="s">
        <v>3425</v>
      </c>
      <c r="U674" s="398" t="s">
        <v>3426</v>
      </c>
      <c r="V674" s="398" t="s">
        <v>3427</v>
      </c>
    </row>
    <row r="675" spans="1:22" ht="50.1" hidden="1" customHeight="1" x14ac:dyDescent="0.25">
      <c r="A675" s="60" t="s">
        <v>748</v>
      </c>
      <c r="B675" s="87"/>
      <c r="C675" s="98"/>
      <c r="D675" s="102"/>
      <c r="E675" s="98"/>
      <c r="F675" s="134"/>
      <c r="G675" s="134"/>
      <c r="H675" s="359" t="e">
        <f>VLOOKUP(G675,Munka1!$A$27:$B$90,2,FALSE)</f>
        <v>#N/A</v>
      </c>
      <c r="I675" s="466" t="e">
        <f>VLOOKUP(G675,Munka1!$A$27:$C$90,3,FALSE)</f>
        <v>#N/A</v>
      </c>
      <c r="J675" s="98"/>
      <c r="K675" s="98"/>
      <c r="L675" s="98"/>
      <c r="M675" s="114"/>
      <c r="N675" s="121"/>
      <c r="O675" s="483"/>
      <c r="P675" s="484"/>
      <c r="Q675" s="42">
        <f>FŐLAP!$D$9</f>
        <v>0</v>
      </c>
      <c r="R675" s="42">
        <f>FŐLAP!$F$9</f>
        <v>0</v>
      </c>
      <c r="S675" s="13" t="e">
        <f t="shared" si="10"/>
        <v>#N/A</v>
      </c>
      <c r="T675" s="398" t="s">
        <v>3425</v>
      </c>
      <c r="U675" s="398" t="s">
        <v>3426</v>
      </c>
      <c r="V675" s="398" t="s">
        <v>3427</v>
      </c>
    </row>
    <row r="676" spans="1:22" ht="50.1" hidden="1" customHeight="1" x14ac:dyDescent="0.25">
      <c r="A676" s="60" t="s">
        <v>749</v>
      </c>
      <c r="B676" s="87"/>
      <c r="C676" s="98"/>
      <c r="D676" s="102"/>
      <c r="E676" s="98"/>
      <c r="F676" s="134"/>
      <c r="G676" s="134"/>
      <c r="H676" s="359" t="e">
        <f>VLOOKUP(G676,Munka1!$A$27:$B$90,2,FALSE)</f>
        <v>#N/A</v>
      </c>
      <c r="I676" s="466" t="e">
        <f>VLOOKUP(G676,Munka1!$A$27:$C$90,3,FALSE)</f>
        <v>#N/A</v>
      </c>
      <c r="J676" s="98"/>
      <c r="K676" s="98"/>
      <c r="L676" s="98"/>
      <c r="M676" s="114"/>
      <c r="N676" s="121"/>
      <c r="O676" s="483"/>
      <c r="P676" s="484"/>
      <c r="Q676" s="42">
        <f>FŐLAP!$D$9</f>
        <v>0</v>
      </c>
      <c r="R676" s="42">
        <f>FŐLAP!$F$9</f>
        <v>0</v>
      </c>
      <c r="S676" s="13" t="e">
        <f t="shared" si="10"/>
        <v>#N/A</v>
      </c>
      <c r="T676" s="398" t="s">
        <v>3425</v>
      </c>
      <c r="U676" s="398" t="s">
        <v>3426</v>
      </c>
      <c r="V676" s="398" t="s">
        <v>3427</v>
      </c>
    </row>
    <row r="677" spans="1:22" ht="50.1" hidden="1" customHeight="1" x14ac:dyDescent="0.25">
      <c r="A677" s="60" t="s">
        <v>750</v>
      </c>
      <c r="B677" s="87"/>
      <c r="C677" s="98"/>
      <c r="D677" s="102"/>
      <c r="E677" s="98"/>
      <c r="F677" s="134"/>
      <c r="G677" s="134"/>
      <c r="H677" s="359" t="e">
        <f>VLOOKUP(G677,Munka1!$A$27:$B$90,2,FALSE)</f>
        <v>#N/A</v>
      </c>
      <c r="I677" s="466" t="e">
        <f>VLOOKUP(G677,Munka1!$A$27:$C$90,3,FALSE)</f>
        <v>#N/A</v>
      </c>
      <c r="J677" s="98"/>
      <c r="K677" s="98"/>
      <c r="L677" s="98"/>
      <c r="M677" s="114"/>
      <c r="N677" s="121"/>
      <c r="O677" s="483"/>
      <c r="P677" s="484"/>
      <c r="Q677" s="42">
        <f>FŐLAP!$D$9</f>
        <v>0</v>
      </c>
      <c r="R677" s="42">
        <f>FŐLAP!$F$9</f>
        <v>0</v>
      </c>
      <c r="S677" s="13" t="e">
        <f t="shared" si="10"/>
        <v>#N/A</v>
      </c>
      <c r="T677" s="398" t="s">
        <v>3425</v>
      </c>
      <c r="U677" s="398" t="s">
        <v>3426</v>
      </c>
      <c r="V677" s="398" t="s">
        <v>3427</v>
      </c>
    </row>
    <row r="678" spans="1:22" ht="50.1" hidden="1" customHeight="1" x14ac:dyDescent="0.25">
      <c r="A678" s="60" t="s">
        <v>751</v>
      </c>
      <c r="B678" s="87"/>
      <c r="C678" s="98"/>
      <c r="D678" s="102"/>
      <c r="E678" s="98"/>
      <c r="F678" s="134"/>
      <c r="G678" s="134"/>
      <c r="H678" s="359" t="e">
        <f>VLOOKUP(G678,Munka1!$A$27:$B$90,2,FALSE)</f>
        <v>#N/A</v>
      </c>
      <c r="I678" s="466" t="e">
        <f>VLOOKUP(G678,Munka1!$A$27:$C$90,3,FALSE)</f>
        <v>#N/A</v>
      </c>
      <c r="J678" s="98"/>
      <c r="K678" s="98"/>
      <c r="L678" s="98"/>
      <c r="M678" s="114"/>
      <c r="N678" s="121"/>
      <c r="O678" s="483"/>
      <c r="P678" s="484"/>
      <c r="Q678" s="42">
        <f>FŐLAP!$D$9</f>
        <v>0</v>
      </c>
      <c r="R678" s="42">
        <f>FŐLAP!$F$9</f>
        <v>0</v>
      </c>
      <c r="S678" s="13" t="e">
        <f t="shared" si="10"/>
        <v>#N/A</v>
      </c>
      <c r="T678" s="398" t="s">
        <v>3425</v>
      </c>
      <c r="U678" s="398" t="s">
        <v>3426</v>
      </c>
      <c r="V678" s="398" t="s">
        <v>3427</v>
      </c>
    </row>
    <row r="679" spans="1:22" ht="50.1" hidden="1" customHeight="1" x14ac:dyDescent="0.25">
      <c r="A679" s="60" t="s">
        <v>752</v>
      </c>
      <c r="B679" s="87"/>
      <c r="C679" s="98"/>
      <c r="D679" s="102"/>
      <c r="E679" s="98"/>
      <c r="F679" s="134"/>
      <c r="G679" s="134"/>
      <c r="H679" s="359" t="e">
        <f>VLOOKUP(G679,Munka1!$A$27:$B$90,2,FALSE)</f>
        <v>#N/A</v>
      </c>
      <c r="I679" s="466" t="e">
        <f>VLOOKUP(G679,Munka1!$A$27:$C$90,3,FALSE)</f>
        <v>#N/A</v>
      </c>
      <c r="J679" s="98"/>
      <c r="K679" s="98"/>
      <c r="L679" s="98"/>
      <c r="M679" s="114"/>
      <c r="N679" s="121"/>
      <c r="O679" s="483"/>
      <c r="P679" s="484"/>
      <c r="Q679" s="42">
        <f>FŐLAP!$D$9</f>
        <v>0</v>
      </c>
      <c r="R679" s="42">
        <f>FŐLAP!$F$9</f>
        <v>0</v>
      </c>
      <c r="S679" s="13" t="e">
        <f t="shared" si="10"/>
        <v>#N/A</v>
      </c>
      <c r="T679" s="398" t="s">
        <v>3425</v>
      </c>
      <c r="U679" s="398" t="s">
        <v>3426</v>
      </c>
      <c r="V679" s="398" t="s">
        <v>3427</v>
      </c>
    </row>
    <row r="680" spans="1:22" ht="50.1" hidden="1" customHeight="1" x14ac:dyDescent="0.25">
      <c r="A680" s="60" t="s">
        <v>753</v>
      </c>
      <c r="B680" s="87"/>
      <c r="C680" s="98"/>
      <c r="D680" s="102"/>
      <c r="E680" s="98"/>
      <c r="F680" s="134"/>
      <c r="G680" s="134"/>
      <c r="H680" s="359" t="e">
        <f>VLOOKUP(G680,Munka1!$A$27:$B$90,2,FALSE)</f>
        <v>#N/A</v>
      </c>
      <c r="I680" s="466" t="e">
        <f>VLOOKUP(G680,Munka1!$A$27:$C$90,3,FALSE)</f>
        <v>#N/A</v>
      </c>
      <c r="J680" s="98"/>
      <c r="K680" s="98"/>
      <c r="L680" s="98"/>
      <c r="M680" s="114"/>
      <c r="N680" s="121"/>
      <c r="O680" s="483"/>
      <c r="P680" s="484"/>
      <c r="Q680" s="42">
        <f>FŐLAP!$D$9</f>
        <v>0</v>
      </c>
      <c r="R680" s="42">
        <f>FŐLAP!$F$9</f>
        <v>0</v>
      </c>
      <c r="S680" s="13" t="e">
        <f t="shared" si="10"/>
        <v>#N/A</v>
      </c>
      <c r="T680" s="398" t="s">
        <v>3425</v>
      </c>
      <c r="U680" s="398" t="s">
        <v>3426</v>
      </c>
      <c r="V680" s="398" t="s">
        <v>3427</v>
      </c>
    </row>
    <row r="681" spans="1:22" ht="50.1" hidden="1" customHeight="1" x14ac:dyDescent="0.25">
      <c r="A681" s="60" t="s">
        <v>754</v>
      </c>
      <c r="B681" s="87"/>
      <c r="C681" s="98"/>
      <c r="D681" s="102"/>
      <c r="E681" s="98"/>
      <c r="F681" s="134"/>
      <c r="G681" s="134"/>
      <c r="H681" s="359" t="e">
        <f>VLOOKUP(G681,Munka1!$A$27:$B$90,2,FALSE)</f>
        <v>#N/A</v>
      </c>
      <c r="I681" s="466" t="e">
        <f>VLOOKUP(G681,Munka1!$A$27:$C$90,3,FALSE)</f>
        <v>#N/A</v>
      </c>
      <c r="J681" s="98"/>
      <c r="K681" s="98"/>
      <c r="L681" s="98"/>
      <c r="M681" s="114"/>
      <c r="N681" s="121"/>
      <c r="O681" s="483"/>
      <c r="P681" s="484"/>
      <c r="Q681" s="42">
        <f>FŐLAP!$D$9</f>
        <v>0</v>
      </c>
      <c r="R681" s="42">
        <f>FŐLAP!$F$9</f>
        <v>0</v>
      </c>
      <c r="S681" s="13" t="e">
        <f t="shared" si="10"/>
        <v>#N/A</v>
      </c>
      <c r="T681" s="398" t="s">
        <v>3425</v>
      </c>
      <c r="U681" s="398" t="s">
        <v>3426</v>
      </c>
      <c r="V681" s="398" t="s">
        <v>3427</v>
      </c>
    </row>
    <row r="682" spans="1:22" ht="50.1" hidden="1" customHeight="1" x14ac:dyDescent="0.25">
      <c r="A682" s="60" t="s">
        <v>755</v>
      </c>
      <c r="B682" s="87"/>
      <c r="C682" s="98"/>
      <c r="D682" s="102"/>
      <c r="E682" s="98"/>
      <c r="F682" s="134"/>
      <c r="G682" s="134"/>
      <c r="H682" s="359" t="e">
        <f>VLOOKUP(G682,Munka1!$A$27:$B$90,2,FALSE)</f>
        <v>#N/A</v>
      </c>
      <c r="I682" s="466" t="e">
        <f>VLOOKUP(G682,Munka1!$A$27:$C$90,3,FALSE)</f>
        <v>#N/A</v>
      </c>
      <c r="J682" s="98"/>
      <c r="K682" s="98"/>
      <c r="L682" s="98"/>
      <c r="M682" s="114"/>
      <c r="N682" s="121"/>
      <c r="O682" s="483"/>
      <c r="P682" s="484"/>
      <c r="Q682" s="42">
        <f>FŐLAP!$D$9</f>
        <v>0</v>
      </c>
      <c r="R682" s="42">
        <f>FŐLAP!$F$9</f>
        <v>0</v>
      </c>
      <c r="S682" s="13" t="e">
        <f t="shared" si="10"/>
        <v>#N/A</v>
      </c>
      <c r="T682" s="398" t="s">
        <v>3425</v>
      </c>
      <c r="U682" s="398" t="s">
        <v>3426</v>
      </c>
      <c r="V682" s="398" t="s">
        <v>3427</v>
      </c>
    </row>
    <row r="683" spans="1:22" ht="50.1" hidden="1" customHeight="1" x14ac:dyDescent="0.25">
      <c r="A683" s="60" t="s">
        <v>756</v>
      </c>
      <c r="B683" s="87"/>
      <c r="C683" s="98"/>
      <c r="D683" s="102"/>
      <c r="E683" s="98"/>
      <c r="F683" s="134"/>
      <c r="G683" s="134"/>
      <c r="H683" s="359" t="e">
        <f>VLOOKUP(G683,Munka1!$A$27:$B$90,2,FALSE)</f>
        <v>#N/A</v>
      </c>
      <c r="I683" s="466" t="e">
        <f>VLOOKUP(G683,Munka1!$A$27:$C$90,3,FALSE)</f>
        <v>#N/A</v>
      </c>
      <c r="J683" s="98"/>
      <c r="K683" s="98"/>
      <c r="L683" s="98"/>
      <c r="M683" s="114"/>
      <c r="N683" s="121"/>
      <c r="O683" s="483"/>
      <c r="P683" s="484"/>
      <c r="Q683" s="42">
        <f>FŐLAP!$D$9</f>
        <v>0</v>
      </c>
      <c r="R683" s="42">
        <f>FŐLAP!$F$9</f>
        <v>0</v>
      </c>
      <c r="S683" s="13" t="e">
        <f t="shared" si="10"/>
        <v>#N/A</v>
      </c>
      <c r="T683" s="398" t="s">
        <v>3425</v>
      </c>
      <c r="U683" s="398" t="s">
        <v>3426</v>
      </c>
      <c r="V683" s="398" t="s">
        <v>3427</v>
      </c>
    </row>
    <row r="684" spans="1:22" ht="50.1" hidden="1" customHeight="1" x14ac:dyDescent="0.25">
      <c r="A684" s="60" t="s">
        <v>757</v>
      </c>
      <c r="B684" s="87"/>
      <c r="C684" s="98"/>
      <c r="D684" s="102"/>
      <c r="E684" s="98"/>
      <c r="F684" s="134"/>
      <c r="G684" s="134"/>
      <c r="H684" s="359" t="e">
        <f>VLOOKUP(G684,Munka1!$A$27:$B$90,2,FALSE)</f>
        <v>#N/A</v>
      </c>
      <c r="I684" s="466" t="e">
        <f>VLOOKUP(G684,Munka1!$A$27:$C$90,3,FALSE)</f>
        <v>#N/A</v>
      </c>
      <c r="J684" s="98"/>
      <c r="K684" s="98"/>
      <c r="L684" s="98"/>
      <c r="M684" s="114"/>
      <c r="N684" s="121"/>
      <c r="O684" s="483"/>
      <c r="P684" s="484"/>
      <c r="Q684" s="42">
        <f>FŐLAP!$D$9</f>
        <v>0</v>
      </c>
      <c r="R684" s="42">
        <f>FŐLAP!$F$9</f>
        <v>0</v>
      </c>
      <c r="S684" s="13" t="e">
        <f t="shared" si="10"/>
        <v>#N/A</v>
      </c>
      <c r="T684" s="398" t="s">
        <v>3425</v>
      </c>
      <c r="U684" s="398" t="s">
        <v>3426</v>
      </c>
      <c r="V684" s="398" t="s">
        <v>3427</v>
      </c>
    </row>
    <row r="685" spans="1:22" ht="50.1" hidden="1" customHeight="1" x14ac:dyDescent="0.25">
      <c r="A685" s="60" t="s">
        <v>758</v>
      </c>
      <c r="B685" s="87"/>
      <c r="C685" s="98"/>
      <c r="D685" s="102"/>
      <c r="E685" s="98"/>
      <c r="F685" s="134"/>
      <c r="G685" s="134"/>
      <c r="H685" s="359" t="e">
        <f>VLOOKUP(G685,Munka1!$A$27:$B$90,2,FALSE)</f>
        <v>#N/A</v>
      </c>
      <c r="I685" s="466" t="e">
        <f>VLOOKUP(G685,Munka1!$A$27:$C$90,3,FALSE)</f>
        <v>#N/A</v>
      </c>
      <c r="J685" s="98"/>
      <c r="K685" s="98"/>
      <c r="L685" s="98"/>
      <c r="M685" s="114"/>
      <c r="N685" s="121"/>
      <c r="O685" s="483"/>
      <c r="P685" s="484"/>
      <c r="Q685" s="42">
        <f>FŐLAP!$D$9</f>
        <v>0</v>
      </c>
      <c r="R685" s="42">
        <f>FŐLAP!$F$9</f>
        <v>0</v>
      </c>
      <c r="S685" s="13" t="e">
        <f t="shared" si="10"/>
        <v>#N/A</v>
      </c>
      <c r="T685" s="398" t="s">
        <v>3425</v>
      </c>
      <c r="U685" s="398" t="s">
        <v>3426</v>
      </c>
      <c r="V685" s="398" t="s">
        <v>3427</v>
      </c>
    </row>
    <row r="686" spans="1:22" ht="50.1" hidden="1" customHeight="1" x14ac:dyDescent="0.25">
      <c r="A686" s="60" t="s">
        <v>759</v>
      </c>
      <c r="B686" s="87"/>
      <c r="C686" s="98"/>
      <c r="D686" s="102"/>
      <c r="E686" s="98"/>
      <c r="F686" s="134"/>
      <c r="G686" s="134"/>
      <c r="H686" s="359" t="e">
        <f>VLOOKUP(G686,Munka1!$A$27:$B$90,2,FALSE)</f>
        <v>#N/A</v>
      </c>
      <c r="I686" s="466" t="e">
        <f>VLOOKUP(G686,Munka1!$A$27:$C$90,3,FALSE)</f>
        <v>#N/A</v>
      </c>
      <c r="J686" s="98"/>
      <c r="K686" s="98"/>
      <c r="L686" s="98"/>
      <c r="M686" s="114"/>
      <c r="N686" s="121"/>
      <c r="O686" s="483"/>
      <c r="P686" s="484"/>
      <c r="Q686" s="42">
        <f>FŐLAP!$D$9</f>
        <v>0</v>
      </c>
      <c r="R686" s="42">
        <f>FŐLAP!$F$9</f>
        <v>0</v>
      </c>
      <c r="S686" s="13" t="e">
        <f t="shared" si="10"/>
        <v>#N/A</v>
      </c>
      <c r="T686" s="398" t="s">
        <v>3425</v>
      </c>
      <c r="U686" s="398" t="s">
        <v>3426</v>
      </c>
      <c r="V686" s="398" t="s">
        <v>3427</v>
      </c>
    </row>
    <row r="687" spans="1:22" ht="50.1" hidden="1" customHeight="1" x14ac:dyDescent="0.25">
      <c r="A687" s="60" t="s">
        <v>760</v>
      </c>
      <c r="B687" s="87"/>
      <c r="C687" s="98"/>
      <c r="D687" s="102"/>
      <c r="E687" s="98"/>
      <c r="F687" s="134"/>
      <c r="G687" s="134"/>
      <c r="H687" s="359" t="e">
        <f>VLOOKUP(G687,Munka1!$A$27:$B$90,2,FALSE)</f>
        <v>#N/A</v>
      </c>
      <c r="I687" s="466" t="e">
        <f>VLOOKUP(G687,Munka1!$A$27:$C$90,3,FALSE)</f>
        <v>#N/A</v>
      </c>
      <c r="J687" s="98"/>
      <c r="K687" s="98"/>
      <c r="L687" s="98"/>
      <c r="M687" s="114"/>
      <c r="N687" s="121"/>
      <c r="O687" s="483"/>
      <c r="P687" s="484"/>
      <c r="Q687" s="42">
        <f>FŐLAP!$D$9</f>
        <v>0</v>
      </c>
      <c r="R687" s="42">
        <f>FŐLAP!$F$9</f>
        <v>0</v>
      </c>
      <c r="S687" s="13" t="e">
        <f t="shared" si="10"/>
        <v>#N/A</v>
      </c>
      <c r="T687" s="398" t="s">
        <v>3425</v>
      </c>
      <c r="U687" s="398" t="s">
        <v>3426</v>
      </c>
      <c r="V687" s="398" t="s">
        <v>3427</v>
      </c>
    </row>
    <row r="688" spans="1:22" ht="50.1" hidden="1" customHeight="1" x14ac:dyDescent="0.25">
      <c r="A688" s="60" t="s">
        <v>761</v>
      </c>
      <c r="B688" s="87"/>
      <c r="C688" s="98"/>
      <c r="D688" s="102"/>
      <c r="E688" s="98"/>
      <c r="F688" s="134"/>
      <c r="G688" s="134"/>
      <c r="H688" s="359" t="e">
        <f>VLOOKUP(G688,Munka1!$A$27:$B$90,2,FALSE)</f>
        <v>#N/A</v>
      </c>
      <c r="I688" s="466" t="e">
        <f>VLOOKUP(G688,Munka1!$A$27:$C$90,3,FALSE)</f>
        <v>#N/A</v>
      </c>
      <c r="J688" s="98"/>
      <c r="K688" s="98"/>
      <c r="L688" s="98"/>
      <c r="M688" s="114"/>
      <c r="N688" s="121"/>
      <c r="O688" s="483"/>
      <c r="P688" s="484"/>
      <c r="Q688" s="42">
        <f>FŐLAP!$D$9</f>
        <v>0</v>
      </c>
      <c r="R688" s="42">
        <f>FŐLAP!$F$9</f>
        <v>0</v>
      </c>
      <c r="S688" s="13" t="e">
        <f t="shared" si="10"/>
        <v>#N/A</v>
      </c>
      <c r="T688" s="398" t="s">
        <v>3425</v>
      </c>
      <c r="U688" s="398" t="s">
        <v>3426</v>
      </c>
      <c r="V688" s="398" t="s">
        <v>3427</v>
      </c>
    </row>
    <row r="689" spans="1:22" ht="50.1" hidden="1" customHeight="1" x14ac:dyDescent="0.25">
      <c r="A689" s="60" t="s">
        <v>762</v>
      </c>
      <c r="B689" s="87"/>
      <c r="C689" s="98"/>
      <c r="D689" s="102"/>
      <c r="E689" s="98"/>
      <c r="F689" s="134"/>
      <c r="G689" s="134"/>
      <c r="H689" s="359" t="e">
        <f>VLOOKUP(G689,Munka1!$A$27:$B$90,2,FALSE)</f>
        <v>#N/A</v>
      </c>
      <c r="I689" s="466" t="e">
        <f>VLOOKUP(G689,Munka1!$A$27:$C$90,3,FALSE)</f>
        <v>#N/A</v>
      </c>
      <c r="J689" s="98"/>
      <c r="K689" s="98"/>
      <c r="L689" s="98"/>
      <c r="M689" s="114"/>
      <c r="N689" s="121"/>
      <c r="O689" s="483"/>
      <c r="P689" s="484"/>
      <c r="Q689" s="42">
        <f>FŐLAP!$D$9</f>
        <v>0</v>
      </c>
      <c r="R689" s="42">
        <f>FŐLAP!$F$9</f>
        <v>0</v>
      </c>
      <c r="S689" s="13" t="e">
        <f t="shared" si="10"/>
        <v>#N/A</v>
      </c>
      <c r="T689" s="398" t="s">
        <v>3425</v>
      </c>
      <c r="U689" s="398" t="s">
        <v>3426</v>
      </c>
      <c r="V689" s="398" t="s">
        <v>3427</v>
      </c>
    </row>
    <row r="690" spans="1:22" ht="50.1" hidden="1" customHeight="1" x14ac:dyDescent="0.25">
      <c r="A690" s="60" t="s">
        <v>763</v>
      </c>
      <c r="B690" s="87"/>
      <c r="C690" s="98"/>
      <c r="D690" s="102"/>
      <c r="E690" s="98"/>
      <c r="F690" s="134"/>
      <c r="G690" s="134"/>
      <c r="H690" s="359" t="e">
        <f>VLOOKUP(G690,Munka1!$A$27:$B$90,2,FALSE)</f>
        <v>#N/A</v>
      </c>
      <c r="I690" s="466" t="e">
        <f>VLOOKUP(G690,Munka1!$A$27:$C$90,3,FALSE)</f>
        <v>#N/A</v>
      </c>
      <c r="J690" s="98"/>
      <c r="K690" s="98"/>
      <c r="L690" s="98"/>
      <c r="M690" s="114"/>
      <c r="N690" s="121"/>
      <c r="O690" s="483"/>
      <c r="P690" s="484"/>
      <c r="Q690" s="42">
        <f>FŐLAP!$D$9</f>
        <v>0</v>
      </c>
      <c r="R690" s="42">
        <f>FŐLAP!$F$9</f>
        <v>0</v>
      </c>
      <c r="S690" s="13" t="e">
        <f t="shared" si="10"/>
        <v>#N/A</v>
      </c>
      <c r="T690" s="398" t="s">
        <v>3425</v>
      </c>
      <c r="U690" s="398" t="s">
        <v>3426</v>
      </c>
      <c r="V690" s="398" t="s">
        <v>3427</v>
      </c>
    </row>
    <row r="691" spans="1:22" ht="50.1" hidden="1" customHeight="1" x14ac:dyDescent="0.25">
      <c r="A691" s="60" t="s">
        <v>764</v>
      </c>
      <c r="B691" s="87"/>
      <c r="C691" s="98"/>
      <c r="D691" s="102"/>
      <c r="E691" s="98"/>
      <c r="F691" s="134"/>
      <c r="G691" s="134"/>
      <c r="H691" s="359" t="e">
        <f>VLOOKUP(G691,Munka1!$A$27:$B$90,2,FALSE)</f>
        <v>#N/A</v>
      </c>
      <c r="I691" s="466" t="e">
        <f>VLOOKUP(G691,Munka1!$A$27:$C$90,3,FALSE)</f>
        <v>#N/A</v>
      </c>
      <c r="J691" s="98"/>
      <c r="K691" s="98"/>
      <c r="L691" s="98"/>
      <c r="M691" s="114"/>
      <c r="N691" s="121"/>
      <c r="O691" s="483"/>
      <c r="P691" s="484"/>
      <c r="Q691" s="42">
        <f>FŐLAP!$D$9</f>
        <v>0</v>
      </c>
      <c r="R691" s="42">
        <f>FŐLAP!$F$9</f>
        <v>0</v>
      </c>
      <c r="S691" s="13" t="e">
        <f t="shared" si="10"/>
        <v>#N/A</v>
      </c>
      <c r="T691" s="398" t="s">
        <v>3425</v>
      </c>
      <c r="U691" s="398" t="s">
        <v>3426</v>
      </c>
      <c r="V691" s="398" t="s">
        <v>3427</v>
      </c>
    </row>
    <row r="692" spans="1:22" ht="50.1" hidden="1" customHeight="1" x14ac:dyDescent="0.25">
      <c r="A692" s="60" t="s">
        <v>765</v>
      </c>
      <c r="B692" s="87"/>
      <c r="C692" s="98"/>
      <c r="D692" s="102"/>
      <c r="E692" s="98"/>
      <c r="F692" s="134"/>
      <c r="G692" s="134"/>
      <c r="H692" s="359" t="e">
        <f>VLOOKUP(G692,Munka1!$A$27:$B$90,2,FALSE)</f>
        <v>#N/A</v>
      </c>
      <c r="I692" s="466" t="e">
        <f>VLOOKUP(G692,Munka1!$A$27:$C$90,3,FALSE)</f>
        <v>#N/A</v>
      </c>
      <c r="J692" s="98"/>
      <c r="K692" s="98"/>
      <c r="L692" s="98"/>
      <c r="M692" s="114"/>
      <c r="N692" s="121"/>
      <c r="O692" s="483"/>
      <c r="P692" s="484"/>
      <c r="Q692" s="42">
        <f>FŐLAP!$D$9</f>
        <v>0</v>
      </c>
      <c r="R692" s="42">
        <f>FŐLAP!$F$9</f>
        <v>0</v>
      </c>
      <c r="S692" s="13" t="e">
        <f t="shared" si="10"/>
        <v>#N/A</v>
      </c>
      <c r="T692" s="398" t="s">
        <v>3425</v>
      </c>
      <c r="U692" s="398" t="s">
        <v>3426</v>
      </c>
      <c r="V692" s="398" t="s">
        <v>3427</v>
      </c>
    </row>
    <row r="693" spans="1:22" ht="50.1" hidden="1" customHeight="1" x14ac:dyDescent="0.25">
      <c r="A693" s="60" t="s">
        <v>766</v>
      </c>
      <c r="B693" s="87"/>
      <c r="C693" s="98"/>
      <c r="D693" s="102"/>
      <c r="E693" s="98"/>
      <c r="F693" s="134"/>
      <c r="G693" s="134"/>
      <c r="H693" s="359" t="e">
        <f>VLOOKUP(G693,Munka1!$A$27:$B$90,2,FALSE)</f>
        <v>#N/A</v>
      </c>
      <c r="I693" s="466" t="e">
        <f>VLOOKUP(G693,Munka1!$A$27:$C$90,3,FALSE)</f>
        <v>#N/A</v>
      </c>
      <c r="J693" s="98"/>
      <c r="K693" s="98"/>
      <c r="L693" s="98"/>
      <c r="M693" s="114"/>
      <c r="N693" s="121"/>
      <c r="O693" s="483"/>
      <c r="P693" s="484"/>
      <c r="Q693" s="42">
        <f>FŐLAP!$D$9</f>
        <v>0</v>
      </c>
      <c r="R693" s="42">
        <f>FŐLAP!$F$9</f>
        <v>0</v>
      </c>
      <c r="S693" s="13" t="e">
        <f t="shared" si="10"/>
        <v>#N/A</v>
      </c>
      <c r="T693" s="398" t="s">
        <v>3425</v>
      </c>
      <c r="U693" s="398" t="s">
        <v>3426</v>
      </c>
      <c r="V693" s="398" t="s">
        <v>3427</v>
      </c>
    </row>
    <row r="694" spans="1:22" ht="50.1" hidden="1" customHeight="1" x14ac:dyDescent="0.25">
      <c r="A694" s="60" t="s">
        <v>767</v>
      </c>
      <c r="B694" s="87"/>
      <c r="C694" s="98"/>
      <c r="D694" s="102"/>
      <c r="E694" s="98"/>
      <c r="F694" s="134"/>
      <c r="G694" s="134"/>
      <c r="H694" s="359" t="e">
        <f>VLOOKUP(G694,Munka1!$A$27:$B$90,2,FALSE)</f>
        <v>#N/A</v>
      </c>
      <c r="I694" s="466" t="e">
        <f>VLOOKUP(G694,Munka1!$A$27:$C$90,3,FALSE)</f>
        <v>#N/A</v>
      </c>
      <c r="J694" s="98"/>
      <c r="K694" s="98"/>
      <c r="L694" s="98"/>
      <c r="M694" s="114"/>
      <c r="N694" s="121"/>
      <c r="O694" s="483"/>
      <c r="P694" s="484"/>
      <c r="Q694" s="42">
        <f>FŐLAP!$D$9</f>
        <v>0</v>
      </c>
      <c r="R694" s="42">
        <f>FŐLAP!$F$9</f>
        <v>0</v>
      </c>
      <c r="S694" s="13" t="e">
        <f t="shared" si="10"/>
        <v>#N/A</v>
      </c>
      <c r="T694" s="398" t="s">
        <v>3425</v>
      </c>
      <c r="U694" s="398" t="s">
        <v>3426</v>
      </c>
      <c r="V694" s="398" t="s">
        <v>3427</v>
      </c>
    </row>
    <row r="695" spans="1:22" ht="50.1" hidden="1" customHeight="1" x14ac:dyDescent="0.25">
      <c r="A695" s="60" t="s">
        <v>768</v>
      </c>
      <c r="B695" s="87"/>
      <c r="C695" s="98"/>
      <c r="D695" s="102"/>
      <c r="E695" s="98"/>
      <c r="F695" s="134"/>
      <c r="G695" s="134"/>
      <c r="H695" s="359" t="e">
        <f>VLOOKUP(G695,Munka1!$A$27:$B$90,2,FALSE)</f>
        <v>#N/A</v>
      </c>
      <c r="I695" s="466" t="e">
        <f>VLOOKUP(G695,Munka1!$A$27:$C$90,3,FALSE)</f>
        <v>#N/A</v>
      </c>
      <c r="J695" s="98"/>
      <c r="K695" s="98"/>
      <c r="L695" s="98"/>
      <c r="M695" s="114"/>
      <c r="N695" s="121"/>
      <c r="O695" s="483"/>
      <c r="P695" s="484"/>
      <c r="Q695" s="42">
        <f>FŐLAP!$D$9</f>
        <v>0</v>
      </c>
      <c r="R695" s="42">
        <f>FŐLAP!$F$9</f>
        <v>0</v>
      </c>
      <c r="S695" s="13" t="e">
        <f t="shared" si="10"/>
        <v>#N/A</v>
      </c>
      <c r="T695" s="398" t="s">
        <v>3425</v>
      </c>
      <c r="U695" s="398" t="s">
        <v>3426</v>
      </c>
      <c r="V695" s="398" t="s">
        <v>3427</v>
      </c>
    </row>
    <row r="696" spans="1:22" ht="50.1" hidden="1" customHeight="1" x14ac:dyDescent="0.25">
      <c r="A696" s="60" t="s">
        <v>769</v>
      </c>
      <c r="B696" s="87"/>
      <c r="C696" s="98"/>
      <c r="D696" s="102"/>
      <c r="E696" s="98"/>
      <c r="F696" s="134"/>
      <c r="G696" s="134"/>
      <c r="H696" s="359" t="e">
        <f>VLOOKUP(G696,Munka1!$A$27:$B$90,2,FALSE)</f>
        <v>#N/A</v>
      </c>
      <c r="I696" s="466" t="e">
        <f>VLOOKUP(G696,Munka1!$A$27:$C$90,3,FALSE)</f>
        <v>#N/A</v>
      </c>
      <c r="J696" s="98"/>
      <c r="K696" s="98"/>
      <c r="L696" s="98"/>
      <c r="M696" s="114"/>
      <c r="N696" s="121"/>
      <c r="O696" s="483"/>
      <c r="P696" s="484"/>
      <c r="Q696" s="42">
        <f>FŐLAP!$D$9</f>
        <v>0</v>
      </c>
      <c r="R696" s="42">
        <f>FŐLAP!$F$9</f>
        <v>0</v>
      </c>
      <c r="S696" s="13" t="e">
        <f t="shared" si="10"/>
        <v>#N/A</v>
      </c>
      <c r="T696" s="398" t="s">
        <v>3425</v>
      </c>
      <c r="U696" s="398" t="s">
        <v>3426</v>
      </c>
      <c r="V696" s="398" t="s">
        <v>3427</v>
      </c>
    </row>
    <row r="697" spans="1:22" ht="50.1" hidden="1" customHeight="1" x14ac:dyDescent="0.25">
      <c r="A697" s="60" t="s">
        <v>770</v>
      </c>
      <c r="B697" s="87"/>
      <c r="C697" s="98"/>
      <c r="D697" s="102"/>
      <c r="E697" s="98"/>
      <c r="F697" s="134"/>
      <c r="G697" s="134"/>
      <c r="H697" s="359" t="e">
        <f>VLOOKUP(G697,Munka1!$A$27:$B$90,2,FALSE)</f>
        <v>#N/A</v>
      </c>
      <c r="I697" s="466" t="e">
        <f>VLOOKUP(G697,Munka1!$A$27:$C$90,3,FALSE)</f>
        <v>#N/A</v>
      </c>
      <c r="J697" s="98"/>
      <c r="K697" s="98"/>
      <c r="L697" s="98"/>
      <c r="M697" s="114"/>
      <c r="N697" s="121"/>
      <c r="O697" s="483"/>
      <c r="P697" s="484"/>
      <c r="Q697" s="42">
        <f>FŐLAP!$D$9</f>
        <v>0</v>
      </c>
      <c r="R697" s="42">
        <f>FŐLAP!$F$9</f>
        <v>0</v>
      </c>
      <c r="S697" s="13" t="e">
        <f t="shared" si="10"/>
        <v>#N/A</v>
      </c>
      <c r="T697" s="398" t="s">
        <v>3425</v>
      </c>
      <c r="U697" s="398" t="s">
        <v>3426</v>
      </c>
      <c r="V697" s="398" t="s">
        <v>3427</v>
      </c>
    </row>
    <row r="698" spans="1:22" ht="50.1" hidden="1" customHeight="1" x14ac:dyDescent="0.25">
      <c r="A698" s="60" t="s">
        <v>771</v>
      </c>
      <c r="B698" s="87"/>
      <c r="C698" s="98"/>
      <c r="D698" s="102"/>
      <c r="E698" s="98"/>
      <c r="F698" s="134"/>
      <c r="G698" s="134"/>
      <c r="H698" s="359" t="e">
        <f>VLOOKUP(G698,Munka1!$A$27:$B$90,2,FALSE)</f>
        <v>#N/A</v>
      </c>
      <c r="I698" s="466" t="e">
        <f>VLOOKUP(G698,Munka1!$A$27:$C$90,3,FALSE)</f>
        <v>#N/A</v>
      </c>
      <c r="J698" s="98"/>
      <c r="K698" s="98"/>
      <c r="L698" s="98"/>
      <c r="M698" s="114"/>
      <c r="N698" s="121"/>
      <c r="O698" s="483"/>
      <c r="P698" s="484"/>
      <c r="Q698" s="42">
        <f>FŐLAP!$D$9</f>
        <v>0</v>
      </c>
      <c r="R698" s="42">
        <f>FŐLAP!$F$9</f>
        <v>0</v>
      </c>
      <c r="S698" s="13" t="e">
        <f t="shared" si="10"/>
        <v>#N/A</v>
      </c>
      <c r="T698" s="398" t="s">
        <v>3425</v>
      </c>
      <c r="U698" s="398" t="s">
        <v>3426</v>
      </c>
      <c r="V698" s="398" t="s">
        <v>3427</v>
      </c>
    </row>
    <row r="699" spans="1:22" ht="50.1" hidden="1" customHeight="1" x14ac:dyDescent="0.25">
      <c r="A699" s="60" t="s">
        <v>772</v>
      </c>
      <c r="B699" s="87"/>
      <c r="C699" s="98"/>
      <c r="D699" s="102"/>
      <c r="E699" s="98"/>
      <c r="F699" s="134"/>
      <c r="G699" s="134"/>
      <c r="H699" s="359" t="e">
        <f>VLOOKUP(G699,Munka1!$A$27:$B$90,2,FALSE)</f>
        <v>#N/A</v>
      </c>
      <c r="I699" s="466" t="e">
        <f>VLOOKUP(G699,Munka1!$A$27:$C$90,3,FALSE)</f>
        <v>#N/A</v>
      </c>
      <c r="J699" s="98"/>
      <c r="K699" s="98"/>
      <c r="L699" s="98"/>
      <c r="M699" s="114"/>
      <c r="N699" s="121"/>
      <c r="O699" s="483"/>
      <c r="P699" s="484"/>
      <c r="Q699" s="42">
        <f>FŐLAP!$D$9</f>
        <v>0</v>
      </c>
      <c r="R699" s="42">
        <f>FŐLAP!$F$9</f>
        <v>0</v>
      </c>
      <c r="S699" s="13" t="e">
        <f t="shared" si="10"/>
        <v>#N/A</v>
      </c>
      <c r="T699" s="398" t="s">
        <v>3425</v>
      </c>
      <c r="U699" s="398" t="s">
        <v>3426</v>
      </c>
      <c r="V699" s="398" t="s">
        <v>3427</v>
      </c>
    </row>
    <row r="700" spans="1:22" ht="50.1" hidden="1" customHeight="1" x14ac:dyDescent="0.25">
      <c r="A700" s="60" t="s">
        <v>773</v>
      </c>
      <c r="B700" s="87"/>
      <c r="C700" s="98"/>
      <c r="D700" s="102"/>
      <c r="E700" s="98"/>
      <c r="F700" s="134"/>
      <c r="G700" s="134"/>
      <c r="H700" s="359" t="e">
        <f>VLOOKUP(G700,Munka1!$A$27:$B$90,2,FALSE)</f>
        <v>#N/A</v>
      </c>
      <c r="I700" s="466" t="e">
        <f>VLOOKUP(G700,Munka1!$A$27:$C$90,3,FALSE)</f>
        <v>#N/A</v>
      </c>
      <c r="J700" s="98"/>
      <c r="K700" s="98"/>
      <c r="L700" s="98"/>
      <c r="M700" s="114"/>
      <c r="N700" s="121"/>
      <c r="O700" s="483"/>
      <c r="P700" s="484"/>
      <c r="Q700" s="42">
        <f>FŐLAP!$D$9</f>
        <v>0</v>
      </c>
      <c r="R700" s="42">
        <f>FŐLAP!$F$9</f>
        <v>0</v>
      </c>
      <c r="S700" s="13" t="e">
        <f t="shared" si="10"/>
        <v>#N/A</v>
      </c>
      <c r="T700" s="398" t="s">
        <v>3425</v>
      </c>
      <c r="U700" s="398" t="s">
        <v>3426</v>
      </c>
      <c r="V700" s="398" t="s">
        <v>3427</v>
      </c>
    </row>
    <row r="701" spans="1:22" ht="50.1" hidden="1" customHeight="1" x14ac:dyDescent="0.25">
      <c r="A701" s="60" t="s">
        <v>774</v>
      </c>
      <c r="B701" s="87"/>
      <c r="C701" s="98"/>
      <c r="D701" s="102"/>
      <c r="E701" s="98"/>
      <c r="F701" s="134"/>
      <c r="G701" s="134"/>
      <c r="H701" s="359" t="e">
        <f>VLOOKUP(G701,Munka1!$A$27:$B$90,2,FALSE)</f>
        <v>#N/A</v>
      </c>
      <c r="I701" s="466" t="e">
        <f>VLOOKUP(G701,Munka1!$A$27:$C$90,3,FALSE)</f>
        <v>#N/A</v>
      </c>
      <c r="J701" s="98"/>
      <c r="K701" s="98"/>
      <c r="L701" s="98"/>
      <c r="M701" s="114"/>
      <c r="N701" s="121"/>
      <c r="O701" s="483"/>
      <c r="P701" s="484"/>
      <c r="Q701" s="42">
        <f>FŐLAP!$D$9</f>
        <v>0</v>
      </c>
      <c r="R701" s="42">
        <f>FŐLAP!$F$9</f>
        <v>0</v>
      </c>
      <c r="S701" s="13" t="e">
        <f t="shared" si="10"/>
        <v>#N/A</v>
      </c>
      <c r="T701" s="398" t="s">
        <v>3425</v>
      </c>
      <c r="U701" s="398" t="s">
        <v>3426</v>
      </c>
      <c r="V701" s="398" t="s">
        <v>3427</v>
      </c>
    </row>
    <row r="702" spans="1:22" ht="50.1" hidden="1" customHeight="1" x14ac:dyDescent="0.25">
      <c r="A702" s="60" t="s">
        <v>775</v>
      </c>
      <c r="B702" s="87"/>
      <c r="C702" s="98"/>
      <c r="D702" s="102"/>
      <c r="E702" s="98"/>
      <c r="F702" s="134"/>
      <c r="G702" s="134"/>
      <c r="H702" s="359" t="e">
        <f>VLOOKUP(G702,Munka1!$A$27:$B$90,2,FALSE)</f>
        <v>#N/A</v>
      </c>
      <c r="I702" s="466" t="e">
        <f>VLOOKUP(G702,Munka1!$A$27:$C$90,3,FALSE)</f>
        <v>#N/A</v>
      </c>
      <c r="J702" s="98"/>
      <c r="K702" s="98"/>
      <c r="L702" s="98"/>
      <c r="M702" s="114"/>
      <c r="N702" s="121"/>
      <c r="O702" s="483"/>
      <c r="P702" s="484"/>
      <c r="Q702" s="42">
        <f>FŐLAP!$D$9</f>
        <v>0</v>
      </c>
      <c r="R702" s="42">
        <f>FŐLAP!$F$9</f>
        <v>0</v>
      </c>
      <c r="S702" s="13" t="e">
        <f t="shared" si="10"/>
        <v>#N/A</v>
      </c>
      <c r="T702" s="398" t="s">
        <v>3425</v>
      </c>
      <c r="U702" s="398" t="s">
        <v>3426</v>
      </c>
      <c r="V702" s="398" t="s">
        <v>3427</v>
      </c>
    </row>
    <row r="703" spans="1:22" ht="50.1" hidden="1" customHeight="1" x14ac:dyDescent="0.25">
      <c r="A703" s="60" t="s">
        <v>776</v>
      </c>
      <c r="B703" s="87"/>
      <c r="C703" s="98"/>
      <c r="D703" s="102"/>
      <c r="E703" s="98"/>
      <c r="F703" s="134"/>
      <c r="G703" s="134"/>
      <c r="H703" s="359" t="e">
        <f>VLOOKUP(G703,Munka1!$A$27:$B$90,2,FALSE)</f>
        <v>#N/A</v>
      </c>
      <c r="I703" s="466" t="e">
        <f>VLOOKUP(G703,Munka1!$A$27:$C$90,3,FALSE)</f>
        <v>#N/A</v>
      </c>
      <c r="J703" s="98"/>
      <c r="K703" s="98"/>
      <c r="L703" s="98"/>
      <c r="M703" s="114"/>
      <c r="N703" s="121"/>
      <c r="O703" s="483"/>
      <c r="P703" s="484"/>
      <c r="Q703" s="42">
        <f>FŐLAP!$D$9</f>
        <v>0</v>
      </c>
      <c r="R703" s="42">
        <f>FŐLAP!$F$9</f>
        <v>0</v>
      </c>
      <c r="S703" s="13" t="e">
        <f t="shared" si="10"/>
        <v>#N/A</v>
      </c>
      <c r="T703" s="398" t="s">
        <v>3425</v>
      </c>
      <c r="U703" s="398" t="s">
        <v>3426</v>
      </c>
      <c r="V703" s="398" t="s">
        <v>3427</v>
      </c>
    </row>
    <row r="704" spans="1:22" ht="50.1" hidden="1" customHeight="1" x14ac:dyDescent="0.25">
      <c r="A704" s="60" t="s">
        <v>777</v>
      </c>
      <c r="B704" s="87"/>
      <c r="C704" s="98"/>
      <c r="D704" s="102"/>
      <c r="E704" s="98"/>
      <c r="F704" s="134"/>
      <c r="G704" s="134"/>
      <c r="H704" s="359" t="e">
        <f>VLOOKUP(G704,Munka1!$A$27:$B$90,2,FALSE)</f>
        <v>#N/A</v>
      </c>
      <c r="I704" s="466" t="e">
        <f>VLOOKUP(G704,Munka1!$A$27:$C$90,3,FALSE)</f>
        <v>#N/A</v>
      </c>
      <c r="J704" s="98"/>
      <c r="K704" s="98"/>
      <c r="L704" s="98"/>
      <c r="M704" s="114"/>
      <c r="N704" s="121"/>
      <c r="O704" s="483"/>
      <c r="P704" s="484"/>
      <c r="Q704" s="42">
        <f>FŐLAP!$D$9</f>
        <v>0</v>
      </c>
      <c r="R704" s="42">
        <f>FŐLAP!$F$9</f>
        <v>0</v>
      </c>
      <c r="S704" s="13" t="e">
        <f t="shared" si="10"/>
        <v>#N/A</v>
      </c>
      <c r="T704" s="398" t="s">
        <v>3425</v>
      </c>
      <c r="U704" s="398" t="s">
        <v>3426</v>
      </c>
      <c r="V704" s="398" t="s">
        <v>3427</v>
      </c>
    </row>
    <row r="705" spans="1:22" ht="50.1" hidden="1" customHeight="1" x14ac:dyDescent="0.25">
      <c r="A705" s="60" t="s">
        <v>778</v>
      </c>
      <c r="B705" s="87"/>
      <c r="C705" s="98"/>
      <c r="D705" s="102"/>
      <c r="E705" s="98"/>
      <c r="F705" s="134"/>
      <c r="G705" s="134"/>
      <c r="H705" s="359" t="e">
        <f>VLOOKUP(G705,Munka1!$A$27:$B$90,2,FALSE)</f>
        <v>#N/A</v>
      </c>
      <c r="I705" s="466" t="e">
        <f>VLOOKUP(G705,Munka1!$A$27:$C$90,3,FALSE)</f>
        <v>#N/A</v>
      </c>
      <c r="J705" s="98"/>
      <c r="K705" s="98"/>
      <c r="L705" s="98"/>
      <c r="M705" s="114"/>
      <c r="N705" s="121"/>
      <c r="O705" s="483"/>
      <c r="P705" s="484"/>
      <c r="Q705" s="42">
        <f>FŐLAP!$D$9</f>
        <v>0</v>
      </c>
      <c r="R705" s="42">
        <f>FŐLAP!$F$9</f>
        <v>0</v>
      </c>
      <c r="S705" s="13" t="e">
        <f t="shared" si="10"/>
        <v>#N/A</v>
      </c>
      <c r="T705" s="398" t="s">
        <v>3425</v>
      </c>
      <c r="U705" s="398" t="s">
        <v>3426</v>
      </c>
      <c r="V705" s="398" t="s">
        <v>3427</v>
      </c>
    </row>
    <row r="706" spans="1:22" ht="50.1" hidden="1" customHeight="1" x14ac:dyDescent="0.25">
      <c r="A706" s="60" t="s">
        <v>779</v>
      </c>
      <c r="B706" s="87"/>
      <c r="C706" s="98"/>
      <c r="D706" s="102"/>
      <c r="E706" s="98"/>
      <c r="F706" s="134"/>
      <c r="G706" s="134"/>
      <c r="H706" s="359" t="e">
        <f>VLOOKUP(G706,Munka1!$A$27:$B$90,2,FALSE)</f>
        <v>#N/A</v>
      </c>
      <c r="I706" s="466" t="e">
        <f>VLOOKUP(G706,Munka1!$A$27:$C$90,3,FALSE)</f>
        <v>#N/A</v>
      </c>
      <c r="J706" s="98"/>
      <c r="K706" s="98"/>
      <c r="L706" s="98"/>
      <c r="M706" s="114"/>
      <c r="N706" s="121"/>
      <c r="O706" s="483"/>
      <c r="P706" s="484"/>
      <c r="Q706" s="42">
        <f>FŐLAP!$D$9</f>
        <v>0</v>
      </c>
      <c r="R706" s="42">
        <f>FŐLAP!$F$9</f>
        <v>0</v>
      </c>
      <c r="S706" s="13" t="e">
        <f t="shared" si="10"/>
        <v>#N/A</v>
      </c>
      <c r="T706" s="398" t="s">
        <v>3425</v>
      </c>
      <c r="U706" s="398" t="s">
        <v>3426</v>
      </c>
      <c r="V706" s="398" t="s">
        <v>3427</v>
      </c>
    </row>
    <row r="707" spans="1:22" ht="50.1" hidden="1" customHeight="1" x14ac:dyDescent="0.25">
      <c r="A707" s="60" t="s">
        <v>780</v>
      </c>
      <c r="B707" s="87"/>
      <c r="C707" s="98"/>
      <c r="D707" s="102"/>
      <c r="E707" s="98"/>
      <c r="F707" s="134"/>
      <c r="G707" s="134"/>
      <c r="H707" s="359" t="e">
        <f>VLOOKUP(G707,Munka1!$A$27:$B$90,2,FALSE)</f>
        <v>#N/A</v>
      </c>
      <c r="I707" s="466" t="e">
        <f>VLOOKUP(G707,Munka1!$A$27:$C$90,3,FALSE)</f>
        <v>#N/A</v>
      </c>
      <c r="J707" s="98"/>
      <c r="K707" s="98"/>
      <c r="L707" s="98"/>
      <c r="M707" s="114"/>
      <c r="N707" s="121"/>
      <c r="O707" s="483"/>
      <c r="P707" s="484"/>
      <c r="Q707" s="42">
        <f>FŐLAP!$D$9</f>
        <v>0</v>
      </c>
      <c r="R707" s="42">
        <f>FŐLAP!$F$9</f>
        <v>0</v>
      </c>
      <c r="S707" s="13" t="e">
        <f t="shared" si="10"/>
        <v>#N/A</v>
      </c>
      <c r="T707" s="398" t="s">
        <v>3425</v>
      </c>
      <c r="U707" s="398" t="s">
        <v>3426</v>
      </c>
      <c r="V707" s="398" t="s">
        <v>3427</v>
      </c>
    </row>
    <row r="708" spans="1:22" ht="50.1" hidden="1" customHeight="1" x14ac:dyDescent="0.25">
      <c r="A708" s="60" t="s">
        <v>781</v>
      </c>
      <c r="B708" s="87"/>
      <c r="C708" s="98"/>
      <c r="D708" s="102"/>
      <c r="E708" s="98"/>
      <c r="F708" s="134"/>
      <c r="G708" s="134"/>
      <c r="H708" s="359" t="e">
        <f>VLOOKUP(G708,Munka1!$A$27:$B$90,2,FALSE)</f>
        <v>#N/A</v>
      </c>
      <c r="I708" s="466" t="e">
        <f>VLOOKUP(G708,Munka1!$A$27:$C$90,3,FALSE)</f>
        <v>#N/A</v>
      </c>
      <c r="J708" s="98"/>
      <c r="K708" s="98"/>
      <c r="L708" s="98"/>
      <c r="M708" s="114"/>
      <c r="N708" s="121"/>
      <c r="O708" s="483"/>
      <c r="P708" s="484"/>
      <c r="Q708" s="42">
        <f>FŐLAP!$D$9</f>
        <v>0</v>
      </c>
      <c r="R708" s="42">
        <f>FŐLAP!$F$9</f>
        <v>0</v>
      </c>
      <c r="S708" s="13" t="e">
        <f t="shared" si="10"/>
        <v>#N/A</v>
      </c>
      <c r="T708" s="398" t="s">
        <v>3425</v>
      </c>
      <c r="U708" s="398" t="s">
        <v>3426</v>
      </c>
      <c r="V708" s="398" t="s">
        <v>3427</v>
      </c>
    </row>
    <row r="709" spans="1:22" ht="50.1" hidden="1" customHeight="1" x14ac:dyDescent="0.25">
      <c r="A709" s="60" t="s">
        <v>782</v>
      </c>
      <c r="B709" s="87"/>
      <c r="C709" s="98"/>
      <c r="D709" s="102"/>
      <c r="E709" s="98"/>
      <c r="F709" s="134"/>
      <c r="G709" s="134"/>
      <c r="H709" s="359" t="e">
        <f>VLOOKUP(G709,Munka1!$A$27:$B$90,2,FALSE)</f>
        <v>#N/A</v>
      </c>
      <c r="I709" s="466" t="e">
        <f>VLOOKUP(G709,Munka1!$A$27:$C$90,3,FALSE)</f>
        <v>#N/A</v>
      </c>
      <c r="J709" s="98"/>
      <c r="K709" s="98"/>
      <c r="L709" s="98"/>
      <c r="M709" s="114"/>
      <c r="N709" s="121"/>
      <c r="O709" s="483"/>
      <c r="P709" s="484"/>
      <c r="Q709" s="42">
        <f>FŐLAP!$D$9</f>
        <v>0</v>
      </c>
      <c r="R709" s="42">
        <f>FŐLAP!$F$9</f>
        <v>0</v>
      </c>
      <c r="S709" s="13" t="e">
        <f t="shared" si="10"/>
        <v>#N/A</v>
      </c>
      <c r="T709" s="398" t="s">
        <v>3425</v>
      </c>
      <c r="U709" s="398" t="s">
        <v>3426</v>
      </c>
      <c r="V709" s="398" t="s">
        <v>3427</v>
      </c>
    </row>
    <row r="710" spans="1:22" ht="50.1" hidden="1" customHeight="1" x14ac:dyDescent="0.25">
      <c r="A710" s="60" t="s">
        <v>783</v>
      </c>
      <c r="B710" s="87"/>
      <c r="C710" s="98"/>
      <c r="D710" s="102"/>
      <c r="E710" s="98"/>
      <c r="F710" s="134"/>
      <c r="G710" s="134"/>
      <c r="H710" s="359" t="e">
        <f>VLOOKUP(G710,Munka1!$A$27:$B$90,2,FALSE)</f>
        <v>#N/A</v>
      </c>
      <c r="I710" s="466" t="e">
        <f>VLOOKUP(G710,Munka1!$A$27:$C$90,3,FALSE)</f>
        <v>#N/A</v>
      </c>
      <c r="J710" s="98"/>
      <c r="K710" s="98"/>
      <c r="L710" s="98"/>
      <c r="M710" s="114"/>
      <c r="N710" s="121"/>
      <c r="O710" s="483"/>
      <c r="P710" s="484"/>
      <c r="Q710" s="42">
        <f>FŐLAP!$D$9</f>
        <v>0</v>
      </c>
      <c r="R710" s="42">
        <f>FŐLAP!$F$9</f>
        <v>0</v>
      </c>
      <c r="S710" s="13" t="e">
        <f t="shared" si="10"/>
        <v>#N/A</v>
      </c>
      <c r="T710" s="398" t="s">
        <v>3425</v>
      </c>
      <c r="U710" s="398" t="s">
        <v>3426</v>
      </c>
      <c r="V710" s="398" t="s">
        <v>3427</v>
      </c>
    </row>
    <row r="711" spans="1:22" ht="50.1" hidden="1" customHeight="1" x14ac:dyDescent="0.25">
      <c r="A711" s="60" t="s">
        <v>784</v>
      </c>
      <c r="B711" s="87"/>
      <c r="C711" s="98"/>
      <c r="D711" s="102"/>
      <c r="E711" s="98"/>
      <c r="F711" s="134"/>
      <c r="G711" s="134"/>
      <c r="H711" s="359" t="e">
        <f>VLOOKUP(G711,Munka1!$A$27:$B$90,2,FALSE)</f>
        <v>#N/A</v>
      </c>
      <c r="I711" s="466" t="e">
        <f>VLOOKUP(G711,Munka1!$A$27:$C$90,3,FALSE)</f>
        <v>#N/A</v>
      </c>
      <c r="J711" s="98"/>
      <c r="K711" s="98"/>
      <c r="L711" s="98"/>
      <c r="M711" s="114"/>
      <c r="N711" s="121"/>
      <c r="O711" s="483"/>
      <c r="P711" s="484"/>
      <c r="Q711" s="42">
        <f>FŐLAP!$D$9</f>
        <v>0</v>
      </c>
      <c r="R711" s="42">
        <f>FŐLAP!$F$9</f>
        <v>0</v>
      </c>
      <c r="S711" s="13" t="e">
        <f t="shared" si="10"/>
        <v>#N/A</v>
      </c>
      <c r="T711" s="398" t="s">
        <v>3425</v>
      </c>
      <c r="U711" s="398" t="s">
        <v>3426</v>
      </c>
      <c r="V711" s="398" t="s">
        <v>3427</v>
      </c>
    </row>
    <row r="712" spans="1:22" ht="50.1" hidden="1" customHeight="1" x14ac:dyDescent="0.25">
      <c r="A712" s="60" t="s">
        <v>785</v>
      </c>
      <c r="B712" s="87"/>
      <c r="C712" s="98"/>
      <c r="D712" s="102"/>
      <c r="E712" s="98"/>
      <c r="F712" s="134"/>
      <c r="G712" s="134"/>
      <c r="H712" s="359" t="e">
        <f>VLOOKUP(G712,Munka1!$A$27:$B$90,2,FALSE)</f>
        <v>#N/A</v>
      </c>
      <c r="I712" s="466" t="e">
        <f>VLOOKUP(G712,Munka1!$A$27:$C$90,3,FALSE)</f>
        <v>#N/A</v>
      </c>
      <c r="J712" s="98"/>
      <c r="K712" s="98"/>
      <c r="L712" s="98"/>
      <c r="M712" s="114"/>
      <c r="N712" s="121"/>
      <c r="O712" s="483"/>
      <c r="P712" s="484"/>
      <c r="Q712" s="42">
        <f>FŐLAP!$D$9</f>
        <v>0</v>
      </c>
      <c r="R712" s="42">
        <f>FŐLAP!$F$9</f>
        <v>0</v>
      </c>
      <c r="S712" s="13" t="e">
        <f t="shared" si="10"/>
        <v>#N/A</v>
      </c>
      <c r="T712" s="398" t="s">
        <v>3425</v>
      </c>
      <c r="U712" s="398" t="s">
        <v>3426</v>
      </c>
      <c r="V712" s="398" t="s">
        <v>3427</v>
      </c>
    </row>
    <row r="713" spans="1:22" ht="50.1" hidden="1" customHeight="1" x14ac:dyDescent="0.25">
      <c r="A713" s="60" t="s">
        <v>786</v>
      </c>
      <c r="B713" s="87"/>
      <c r="C713" s="98"/>
      <c r="D713" s="102"/>
      <c r="E713" s="98"/>
      <c r="F713" s="134"/>
      <c r="G713" s="134"/>
      <c r="H713" s="359" t="e">
        <f>VLOOKUP(G713,Munka1!$A$27:$B$90,2,FALSE)</f>
        <v>#N/A</v>
      </c>
      <c r="I713" s="466" t="e">
        <f>VLOOKUP(G713,Munka1!$A$27:$C$90,3,FALSE)</f>
        <v>#N/A</v>
      </c>
      <c r="J713" s="98"/>
      <c r="K713" s="98"/>
      <c r="L713" s="98"/>
      <c r="M713" s="114"/>
      <c r="N713" s="121"/>
      <c r="O713" s="483"/>
      <c r="P713" s="484"/>
      <c r="Q713" s="42">
        <f>FŐLAP!$D$9</f>
        <v>0</v>
      </c>
      <c r="R713" s="42">
        <f>FŐLAP!$F$9</f>
        <v>0</v>
      </c>
      <c r="S713" s="13" t="e">
        <f t="shared" si="10"/>
        <v>#N/A</v>
      </c>
      <c r="T713" s="398" t="s">
        <v>3425</v>
      </c>
      <c r="U713" s="398" t="s">
        <v>3426</v>
      </c>
      <c r="V713" s="398" t="s">
        <v>3427</v>
      </c>
    </row>
    <row r="714" spans="1:22" ht="50.1" hidden="1" customHeight="1" x14ac:dyDescent="0.25">
      <c r="A714" s="60" t="s">
        <v>787</v>
      </c>
      <c r="B714" s="87"/>
      <c r="C714" s="98"/>
      <c r="D714" s="102"/>
      <c r="E714" s="98"/>
      <c r="F714" s="134"/>
      <c r="G714" s="134"/>
      <c r="H714" s="359" t="e">
        <f>VLOOKUP(G714,Munka1!$A$27:$B$90,2,FALSE)</f>
        <v>#N/A</v>
      </c>
      <c r="I714" s="466" t="e">
        <f>VLOOKUP(G714,Munka1!$A$27:$C$90,3,FALSE)</f>
        <v>#N/A</v>
      </c>
      <c r="J714" s="98"/>
      <c r="K714" s="98"/>
      <c r="L714" s="98"/>
      <c r="M714" s="114"/>
      <c r="N714" s="121"/>
      <c r="O714" s="483"/>
      <c r="P714" s="484"/>
      <c r="Q714" s="42">
        <f>FŐLAP!$D$9</f>
        <v>0</v>
      </c>
      <c r="R714" s="42">
        <f>FŐLAP!$F$9</f>
        <v>0</v>
      </c>
      <c r="S714" s="13" t="e">
        <f t="shared" si="10"/>
        <v>#N/A</v>
      </c>
      <c r="T714" s="398" t="s">
        <v>3425</v>
      </c>
      <c r="U714" s="398" t="s">
        <v>3426</v>
      </c>
      <c r="V714" s="398" t="s">
        <v>3427</v>
      </c>
    </row>
    <row r="715" spans="1:22" ht="50.1" hidden="1" customHeight="1" x14ac:dyDescent="0.25">
      <c r="A715" s="60" t="s">
        <v>788</v>
      </c>
      <c r="B715" s="87"/>
      <c r="C715" s="98"/>
      <c r="D715" s="102"/>
      <c r="E715" s="98"/>
      <c r="F715" s="134"/>
      <c r="G715" s="134"/>
      <c r="H715" s="359" t="e">
        <f>VLOOKUP(G715,Munka1!$A$27:$B$90,2,FALSE)</f>
        <v>#N/A</v>
      </c>
      <c r="I715" s="466" t="e">
        <f>VLOOKUP(G715,Munka1!$A$27:$C$90,3,FALSE)</f>
        <v>#N/A</v>
      </c>
      <c r="J715" s="98"/>
      <c r="K715" s="98"/>
      <c r="L715" s="98"/>
      <c r="M715" s="114"/>
      <c r="N715" s="121"/>
      <c r="O715" s="483"/>
      <c r="P715" s="484"/>
      <c r="Q715" s="42">
        <f>FŐLAP!$D$9</f>
        <v>0</v>
      </c>
      <c r="R715" s="42">
        <f>FŐLAP!$F$9</f>
        <v>0</v>
      </c>
      <c r="S715" s="13" t="e">
        <f t="shared" si="10"/>
        <v>#N/A</v>
      </c>
      <c r="T715" s="398" t="s">
        <v>3425</v>
      </c>
      <c r="U715" s="398" t="s">
        <v>3426</v>
      </c>
      <c r="V715" s="398" t="s">
        <v>3427</v>
      </c>
    </row>
    <row r="716" spans="1:22" ht="50.1" hidden="1" customHeight="1" x14ac:dyDescent="0.25">
      <c r="A716" s="60" t="s">
        <v>789</v>
      </c>
      <c r="B716" s="87"/>
      <c r="C716" s="98"/>
      <c r="D716" s="102"/>
      <c r="E716" s="98"/>
      <c r="F716" s="134"/>
      <c r="G716" s="134"/>
      <c r="H716" s="359" t="e">
        <f>VLOOKUP(G716,Munka1!$A$27:$B$90,2,FALSE)</f>
        <v>#N/A</v>
      </c>
      <c r="I716" s="466" t="e">
        <f>VLOOKUP(G716,Munka1!$A$27:$C$90,3,FALSE)</f>
        <v>#N/A</v>
      </c>
      <c r="J716" s="98"/>
      <c r="K716" s="98"/>
      <c r="L716" s="98"/>
      <c r="M716" s="114"/>
      <c r="N716" s="121"/>
      <c r="O716" s="483"/>
      <c r="P716" s="484"/>
      <c r="Q716" s="42">
        <f>FŐLAP!$D$9</f>
        <v>0</v>
      </c>
      <c r="R716" s="42">
        <f>FŐLAP!$F$9</f>
        <v>0</v>
      </c>
      <c r="S716" s="13" t="e">
        <f t="shared" si="10"/>
        <v>#N/A</v>
      </c>
      <c r="T716" s="398" t="s">
        <v>3425</v>
      </c>
      <c r="U716" s="398" t="s">
        <v>3426</v>
      </c>
      <c r="V716" s="398" t="s">
        <v>3427</v>
      </c>
    </row>
    <row r="717" spans="1:22" ht="50.1" hidden="1" customHeight="1" x14ac:dyDescent="0.25">
      <c r="A717" s="60" t="s">
        <v>790</v>
      </c>
      <c r="B717" s="87"/>
      <c r="C717" s="98"/>
      <c r="D717" s="102"/>
      <c r="E717" s="98"/>
      <c r="F717" s="134"/>
      <c r="G717" s="134"/>
      <c r="H717" s="359" t="e">
        <f>VLOOKUP(G717,Munka1!$A$27:$B$90,2,FALSE)</f>
        <v>#N/A</v>
      </c>
      <c r="I717" s="466" t="e">
        <f>VLOOKUP(G717,Munka1!$A$27:$C$90,3,FALSE)</f>
        <v>#N/A</v>
      </c>
      <c r="J717" s="98"/>
      <c r="K717" s="98"/>
      <c r="L717" s="98"/>
      <c r="M717" s="114"/>
      <c r="N717" s="121"/>
      <c r="O717" s="483"/>
      <c r="P717" s="484"/>
      <c r="Q717" s="42">
        <f>FŐLAP!$D$9</f>
        <v>0</v>
      </c>
      <c r="R717" s="42">
        <f>FŐLAP!$F$9</f>
        <v>0</v>
      </c>
      <c r="S717" s="13" t="e">
        <f t="shared" ref="S717:S780" si="11">H717</f>
        <v>#N/A</v>
      </c>
      <c r="T717" s="398" t="s">
        <v>3425</v>
      </c>
      <c r="U717" s="398" t="s">
        <v>3426</v>
      </c>
      <c r="V717" s="398" t="s">
        <v>3427</v>
      </c>
    </row>
    <row r="718" spans="1:22" ht="50.1" hidden="1" customHeight="1" x14ac:dyDescent="0.25">
      <c r="A718" s="60" t="s">
        <v>791</v>
      </c>
      <c r="B718" s="87"/>
      <c r="C718" s="98"/>
      <c r="D718" s="102"/>
      <c r="E718" s="98"/>
      <c r="F718" s="134"/>
      <c r="G718" s="134"/>
      <c r="H718" s="359" t="e">
        <f>VLOOKUP(G718,Munka1!$A$27:$B$90,2,FALSE)</f>
        <v>#N/A</v>
      </c>
      <c r="I718" s="466" t="e">
        <f>VLOOKUP(G718,Munka1!$A$27:$C$90,3,FALSE)</f>
        <v>#N/A</v>
      </c>
      <c r="J718" s="98"/>
      <c r="K718" s="98"/>
      <c r="L718" s="98"/>
      <c r="M718" s="114"/>
      <c r="N718" s="121"/>
      <c r="O718" s="483"/>
      <c r="P718" s="484"/>
      <c r="Q718" s="42">
        <f>FŐLAP!$D$9</f>
        <v>0</v>
      </c>
      <c r="R718" s="42">
        <f>FŐLAP!$F$9</f>
        <v>0</v>
      </c>
      <c r="S718" s="13" t="e">
        <f t="shared" si="11"/>
        <v>#N/A</v>
      </c>
      <c r="T718" s="398" t="s">
        <v>3425</v>
      </c>
      <c r="U718" s="398" t="s">
        <v>3426</v>
      </c>
      <c r="V718" s="398" t="s">
        <v>3427</v>
      </c>
    </row>
    <row r="719" spans="1:22" ht="50.1" hidden="1" customHeight="1" x14ac:dyDescent="0.25">
      <c r="A719" s="60" t="s">
        <v>792</v>
      </c>
      <c r="B719" s="87"/>
      <c r="C719" s="98"/>
      <c r="D719" s="102"/>
      <c r="E719" s="98"/>
      <c r="F719" s="134"/>
      <c r="G719" s="134"/>
      <c r="H719" s="359" t="e">
        <f>VLOOKUP(G719,Munka1!$A$27:$B$90,2,FALSE)</f>
        <v>#N/A</v>
      </c>
      <c r="I719" s="466" t="e">
        <f>VLOOKUP(G719,Munka1!$A$27:$C$90,3,FALSE)</f>
        <v>#N/A</v>
      </c>
      <c r="J719" s="98"/>
      <c r="K719" s="98"/>
      <c r="L719" s="98"/>
      <c r="M719" s="114"/>
      <c r="N719" s="121"/>
      <c r="O719" s="483"/>
      <c r="P719" s="484"/>
      <c r="Q719" s="42">
        <f>FŐLAP!$D$9</f>
        <v>0</v>
      </c>
      <c r="R719" s="42">
        <f>FŐLAP!$F$9</f>
        <v>0</v>
      </c>
      <c r="S719" s="13" t="e">
        <f t="shared" si="11"/>
        <v>#N/A</v>
      </c>
      <c r="T719" s="398" t="s">
        <v>3425</v>
      </c>
      <c r="U719" s="398" t="s">
        <v>3426</v>
      </c>
      <c r="V719" s="398" t="s">
        <v>3427</v>
      </c>
    </row>
    <row r="720" spans="1:22" ht="50.1" hidden="1" customHeight="1" x14ac:dyDescent="0.25">
      <c r="A720" s="60" t="s">
        <v>793</v>
      </c>
      <c r="B720" s="87"/>
      <c r="C720" s="98"/>
      <c r="D720" s="102"/>
      <c r="E720" s="98"/>
      <c r="F720" s="134"/>
      <c r="G720" s="134"/>
      <c r="H720" s="359" t="e">
        <f>VLOOKUP(G720,Munka1!$A$27:$B$90,2,FALSE)</f>
        <v>#N/A</v>
      </c>
      <c r="I720" s="466" t="e">
        <f>VLOOKUP(G720,Munka1!$A$27:$C$90,3,FALSE)</f>
        <v>#N/A</v>
      </c>
      <c r="J720" s="98"/>
      <c r="K720" s="98"/>
      <c r="L720" s="98"/>
      <c r="M720" s="114"/>
      <c r="N720" s="121"/>
      <c r="O720" s="483"/>
      <c r="P720" s="484"/>
      <c r="Q720" s="42">
        <f>FŐLAP!$D$9</f>
        <v>0</v>
      </c>
      <c r="R720" s="42">
        <f>FŐLAP!$F$9</f>
        <v>0</v>
      </c>
      <c r="S720" s="13" t="e">
        <f t="shared" si="11"/>
        <v>#N/A</v>
      </c>
      <c r="T720" s="398" t="s">
        <v>3425</v>
      </c>
      <c r="U720" s="398" t="s">
        <v>3426</v>
      </c>
      <c r="V720" s="398" t="s">
        <v>3427</v>
      </c>
    </row>
    <row r="721" spans="1:22" ht="50.1" hidden="1" customHeight="1" x14ac:dyDescent="0.25">
      <c r="A721" s="60" t="s">
        <v>794</v>
      </c>
      <c r="B721" s="87"/>
      <c r="C721" s="98"/>
      <c r="D721" s="102"/>
      <c r="E721" s="98"/>
      <c r="F721" s="134"/>
      <c r="G721" s="134"/>
      <c r="H721" s="359" t="e">
        <f>VLOOKUP(G721,Munka1!$A$27:$B$90,2,FALSE)</f>
        <v>#N/A</v>
      </c>
      <c r="I721" s="466" t="e">
        <f>VLOOKUP(G721,Munka1!$A$27:$C$90,3,FALSE)</f>
        <v>#N/A</v>
      </c>
      <c r="J721" s="98"/>
      <c r="K721" s="98"/>
      <c r="L721" s="98"/>
      <c r="M721" s="114"/>
      <c r="N721" s="121"/>
      <c r="O721" s="483"/>
      <c r="P721" s="484"/>
      <c r="Q721" s="42">
        <f>FŐLAP!$D$9</f>
        <v>0</v>
      </c>
      <c r="R721" s="42">
        <f>FŐLAP!$F$9</f>
        <v>0</v>
      </c>
      <c r="S721" s="13" t="e">
        <f t="shared" si="11"/>
        <v>#N/A</v>
      </c>
      <c r="T721" s="398" t="s">
        <v>3425</v>
      </c>
      <c r="U721" s="398" t="s">
        <v>3426</v>
      </c>
      <c r="V721" s="398" t="s">
        <v>3427</v>
      </c>
    </row>
    <row r="722" spans="1:22" ht="50.1" hidden="1" customHeight="1" x14ac:dyDescent="0.25">
      <c r="A722" s="60" t="s">
        <v>795</v>
      </c>
      <c r="B722" s="87"/>
      <c r="C722" s="98"/>
      <c r="D722" s="102"/>
      <c r="E722" s="98"/>
      <c r="F722" s="134"/>
      <c r="G722" s="134"/>
      <c r="H722" s="359" t="e">
        <f>VLOOKUP(G722,Munka1!$A$27:$B$90,2,FALSE)</f>
        <v>#N/A</v>
      </c>
      <c r="I722" s="466" t="e">
        <f>VLOOKUP(G722,Munka1!$A$27:$C$90,3,FALSE)</f>
        <v>#N/A</v>
      </c>
      <c r="J722" s="98"/>
      <c r="K722" s="98"/>
      <c r="L722" s="98"/>
      <c r="M722" s="114"/>
      <c r="N722" s="121"/>
      <c r="O722" s="483"/>
      <c r="P722" s="484"/>
      <c r="Q722" s="42">
        <f>FŐLAP!$D$9</f>
        <v>0</v>
      </c>
      <c r="R722" s="42">
        <f>FŐLAP!$F$9</f>
        <v>0</v>
      </c>
      <c r="S722" s="13" t="e">
        <f t="shared" si="11"/>
        <v>#N/A</v>
      </c>
      <c r="T722" s="398" t="s">
        <v>3425</v>
      </c>
      <c r="U722" s="398" t="s">
        <v>3426</v>
      </c>
      <c r="V722" s="398" t="s">
        <v>3427</v>
      </c>
    </row>
    <row r="723" spans="1:22" ht="50.1" hidden="1" customHeight="1" x14ac:dyDescent="0.25">
      <c r="A723" s="60" t="s">
        <v>796</v>
      </c>
      <c r="B723" s="87"/>
      <c r="C723" s="98"/>
      <c r="D723" s="102"/>
      <c r="E723" s="98"/>
      <c r="F723" s="134"/>
      <c r="G723" s="134"/>
      <c r="H723" s="359" t="e">
        <f>VLOOKUP(G723,Munka1!$A$27:$B$90,2,FALSE)</f>
        <v>#N/A</v>
      </c>
      <c r="I723" s="466" t="e">
        <f>VLOOKUP(G723,Munka1!$A$27:$C$90,3,FALSE)</f>
        <v>#N/A</v>
      </c>
      <c r="J723" s="98"/>
      <c r="K723" s="98"/>
      <c r="L723" s="98"/>
      <c r="M723" s="114"/>
      <c r="N723" s="121"/>
      <c r="O723" s="483"/>
      <c r="P723" s="484"/>
      <c r="Q723" s="42">
        <f>FŐLAP!$D$9</f>
        <v>0</v>
      </c>
      <c r="R723" s="42">
        <f>FŐLAP!$F$9</f>
        <v>0</v>
      </c>
      <c r="S723" s="13" t="e">
        <f t="shared" si="11"/>
        <v>#N/A</v>
      </c>
      <c r="T723" s="398" t="s">
        <v>3425</v>
      </c>
      <c r="U723" s="398" t="s">
        <v>3426</v>
      </c>
      <c r="V723" s="398" t="s">
        <v>3427</v>
      </c>
    </row>
    <row r="724" spans="1:22" ht="50.1" hidden="1" customHeight="1" x14ac:dyDescent="0.25">
      <c r="A724" s="60" t="s">
        <v>797</v>
      </c>
      <c r="B724" s="87"/>
      <c r="C724" s="98"/>
      <c r="D724" s="102"/>
      <c r="E724" s="98"/>
      <c r="F724" s="134"/>
      <c r="G724" s="134"/>
      <c r="H724" s="359" t="e">
        <f>VLOOKUP(G724,Munka1!$A$27:$B$90,2,FALSE)</f>
        <v>#N/A</v>
      </c>
      <c r="I724" s="466" t="e">
        <f>VLOOKUP(G724,Munka1!$A$27:$C$90,3,FALSE)</f>
        <v>#N/A</v>
      </c>
      <c r="J724" s="98"/>
      <c r="K724" s="98"/>
      <c r="L724" s="98"/>
      <c r="M724" s="114"/>
      <c r="N724" s="121"/>
      <c r="O724" s="483"/>
      <c r="P724" s="484"/>
      <c r="Q724" s="42">
        <f>FŐLAP!$D$9</f>
        <v>0</v>
      </c>
      <c r="R724" s="42">
        <f>FŐLAP!$F$9</f>
        <v>0</v>
      </c>
      <c r="S724" s="13" t="e">
        <f t="shared" si="11"/>
        <v>#N/A</v>
      </c>
      <c r="T724" s="398" t="s">
        <v>3425</v>
      </c>
      <c r="U724" s="398" t="s">
        <v>3426</v>
      </c>
      <c r="V724" s="398" t="s">
        <v>3427</v>
      </c>
    </row>
    <row r="725" spans="1:22" ht="50.1" hidden="1" customHeight="1" x14ac:dyDescent="0.25">
      <c r="A725" s="60" t="s">
        <v>798</v>
      </c>
      <c r="B725" s="87"/>
      <c r="C725" s="98"/>
      <c r="D725" s="102"/>
      <c r="E725" s="98"/>
      <c r="F725" s="134"/>
      <c r="G725" s="134"/>
      <c r="H725" s="359" t="e">
        <f>VLOOKUP(G725,Munka1!$A$27:$B$90,2,FALSE)</f>
        <v>#N/A</v>
      </c>
      <c r="I725" s="466" t="e">
        <f>VLOOKUP(G725,Munka1!$A$27:$C$90,3,FALSE)</f>
        <v>#N/A</v>
      </c>
      <c r="J725" s="98"/>
      <c r="K725" s="98"/>
      <c r="L725" s="98"/>
      <c r="M725" s="114"/>
      <c r="N725" s="121"/>
      <c r="O725" s="483"/>
      <c r="P725" s="484"/>
      <c r="Q725" s="42">
        <f>FŐLAP!$D$9</f>
        <v>0</v>
      </c>
      <c r="R725" s="42">
        <f>FŐLAP!$F$9</f>
        <v>0</v>
      </c>
      <c r="S725" s="13" t="e">
        <f t="shared" si="11"/>
        <v>#N/A</v>
      </c>
      <c r="T725" s="398" t="s">
        <v>3425</v>
      </c>
      <c r="U725" s="398" t="s">
        <v>3426</v>
      </c>
      <c r="V725" s="398" t="s">
        <v>3427</v>
      </c>
    </row>
    <row r="726" spans="1:22" ht="50.1" hidden="1" customHeight="1" x14ac:dyDescent="0.25">
      <c r="A726" s="60" t="s">
        <v>799</v>
      </c>
      <c r="B726" s="87"/>
      <c r="C726" s="98"/>
      <c r="D726" s="102"/>
      <c r="E726" s="98"/>
      <c r="F726" s="134"/>
      <c r="G726" s="134"/>
      <c r="H726" s="359" t="e">
        <f>VLOOKUP(G726,Munka1!$A$27:$B$90,2,FALSE)</f>
        <v>#N/A</v>
      </c>
      <c r="I726" s="466" t="e">
        <f>VLOOKUP(G726,Munka1!$A$27:$C$90,3,FALSE)</f>
        <v>#N/A</v>
      </c>
      <c r="J726" s="98"/>
      <c r="K726" s="98"/>
      <c r="L726" s="98"/>
      <c r="M726" s="114"/>
      <c r="N726" s="121"/>
      <c r="O726" s="483"/>
      <c r="P726" s="484"/>
      <c r="Q726" s="42">
        <f>FŐLAP!$D$9</f>
        <v>0</v>
      </c>
      <c r="R726" s="42">
        <f>FŐLAP!$F$9</f>
        <v>0</v>
      </c>
      <c r="S726" s="13" t="e">
        <f t="shared" si="11"/>
        <v>#N/A</v>
      </c>
      <c r="T726" s="398" t="s">
        <v>3425</v>
      </c>
      <c r="U726" s="398" t="s">
        <v>3426</v>
      </c>
      <c r="V726" s="398" t="s">
        <v>3427</v>
      </c>
    </row>
    <row r="727" spans="1:22" ht="50.1" hidden="1" customHeight="1" x14ac:dyDescent="0.25">
      <c r="A727" s="60" t="s">
        <v>800</v>
      </c>
      <c r="B727" s="87"/>
      <c r="C727" s="98"/>
      <c r="D727" s="102"/>
      <c r="E727" s="98"/>
      <c r="F727" s="134"/>
      <c r="G727" s="134"/>
      <c r="H727" s="359" t="e">
        <f>VLOOKUP(G727,Munka1!$A$27:$B$90,2,FALSE)</f>
        <v>#N/A</v>
      </c>
      <c r="I727" s="466" t="e">
        <f>VLOOKUP(G727,Munka1!$A$27:$C$90,3,FALSE)</f>
        <v>#N/A</v>
      </c>
      <c r="J727" s="98"/>
      <c r="K727" s="98"/>
      <c r="L727" s="98"/>
      <c r="M727" s="114"/>
      <c r="N727" s="121"/>
      <c r="O727" s="483"/>
      <c r="P727" s="484"/>
      <c r="Q727" s="42">
        <f>FŐLAP!$D$9</f>
        <v>0</v>
      </c>
      <c r="R727" s="42">
        <f>FŐLAP!$F$9</f>
        <v>0</v>
      </c>
      <c r="S727" s="13" t="e">
        <f t="shared" si="11"/>
        <v>#N/A</v>
      </c>
      <c r="T727" s="398" t="s">
        <v>3425</v>
      </c>
      <c r="U727" s="398" t="s">
        <v>3426</v>
      </c>
      <c r="V727" s="398" t="s">
        <v>3427</v>
      </c>
    </row>
    <row r="728" spans="1:22" ht="50.1" hidden="1" customHeight="1" x14ac:dyDescent="0.25">
      <c r="A728" s="60" t="s">
        <v>801</v>
      </c>
      <c r="B728" s="87"/>
      <c r="C728" s="98"/>
      <c r="D728" s="102"/>
      <c r="E728" s="98"/>
      <c r="F728" s="134"/>
      <c r="G728" s="134"/>
      <c r="H728" s="359" t="e">
        <f>VLOOKUP(G728,Munka1!$A$27:$B$90,2,FALSE)</f>
        <v>#N/A</v>
      </c>
      <c r="I728" s="466" t="e">
        <f>VLOOKUP(G728,Munka1!$A$27:$C$90,3,FALSE)</f>
        <v>#N/A</v>
      </c>
      <c r="J728" s="98"/>
      <c r="K728" s="98"/>
      <c r="L728" s="98"/>
      <c r="M728" s="114"/>
      <c r="N728" s="121"/>
      <c r="O728" s="483"/>
      <c r="P728" s="484"/>
      <c r="Q728" s="42">
        <f>FŐLAP!$D$9</f>
        <v>0</v>
      </c>
      <c r="R728" s="42">
        <f>FŐLAP!$F$9</f>
        <v>0</v>
      </c>
      <c r="S728" s="13" t="e">
        <f t="shared" si="11"/>
        <v>#N/A</v>
      </c>
      <c r="T728" s="398" t="s">
        <v>3425</v>
      </c>
      <c r="U728" s="398" t="s">
        <v>3426</v>
      </c>
      <c r="V728" s="398" t="s">
        <v>3427</v>
      </c>
    </row>
    <row r="729" spans="1:22" ht="50.1" hidden="1" customHeight="1" x14ac:dyDescent="0.25">
      <c r="A729" s="60" t="s">
        <v>802</v>
      </c>
      <c r="B729" s="87"/>
      <c r="C729" s="98"/>
      <c r="D729" s="102"/>
      <c r="E729" s="98"/>
      <c r="F729" s="134"/>
      <c r="G729" s="134"/>
      <c r="H729" s="359" t="e">
        <f>VLOOKUP(G729,Munka1!$A$27:$B$90,2,FALSE)</f>
        <v>#N/A</v>
      </c>
      <c r="I729" s="466" t="e">
        <f>VLOOKUP(G729,Munka1!$A$27:$C$90,3,FALSE)</f>
        <v>#N/A</v>
      </c>
      <c r="J729" s="98"/>
      <c r="K729" s="98"/>
      <c r="L729" s="98"/>
      <c r="M729" s="114"/>
      <c r="N729" s="121"/>
      <c r="O729" s="483"/>
      <c r="P729" s="484"/>
      <c r="Q729" s="42">
        <f>FŐLAP!$D$9</f>
        <v>0</v>
      </c>
      <c r="R729" s="42">
        <f>FŐLAP!$F$9</f>
        <v>0</v>
      </c>
      <c r="S729" s="13" t="e">
        <f t="shared" si="11"/>
        <v>#N/A</v>
      </c>
      <c r="T729" s="398" t="s">
        <v>3425</v>
      </c>
      <c r="U729" s="398" t="s">
        <v>3426</v>
      </c>
      <c r="V729" s="398" t="s">
        <v>3427</v>
      </c>
    </row>
    <row r="730" spans="1:22" ht="50.1" hidden="1" customHeight="1" x14ac:dyDescent="0.25">
      <c r="A730" s="60" t="s">
        <v>803</v>
      </c>
      <c r="B730" s="87"/>
      <c r="C730" s="98"/>
      <c r="D730" s="102"/>
      <c r="E730" s="98"/>
      <c r="F730" s="134"/>
      <c r="G730" s="134"/>
      <c r="H730" s="359" t="e">
        <f>VLOOKUP(G730,Munka1!$A$27:$B$90,2,FALSE)</f>
        <v>#N/A</v>
      </c>
      <c r="I730" s="466" t="e">
        <f>VLOOKUP(G730,Munka1!$A$27:$C$90,3,FALSE)</f>
        <v>#N/A</v>
      </c>
      <c r="J730" s="98"/>
      <c r="K730" s="98"/>
      <c r="L730" s="98"/>
      <c r="M730" s="114"/>
      <c r="N730" s="121"/>
      <c r="O730" s="483"/>
      <c r="P730" s="484"/>
      <c r="Q730" s="42">
        <f>FŐLAP!$D$9</f>
        <v>0</v>
      </c>
      <c r="R730" s="42">
        <f>FŐLAP!$F$9</f>
        <v>0</v>
      </c>
      <c r="S730" s="13" t="e">
        <f t="shared" si="11"/>
        <v>#N/A</v>
      </c>
      <c r="T730" s="398" t="s">
        <v>3425</v>
      </c>
      <c r="U730" s="398" t="s">
        <v>3426</v>
      </c>
      <c r="V730" s="398" t="s">
        <v>3427</v>
      </c>
    </row>
    <row r="731" spans="1:22" ht="50.1" hidden="1" customHeight="1" x14ac:dyDescent="0.25">
      <c r="A731" s="60" t="s">
        <v>804</v>
      </c>
      <c r="B731" s="87"/>
      <c r="C731" s="98"/>
      <c r="D731" s="102"/>
      <c r="E731" s="98"/>
      <c r="F731" s="134"/>
      <c r="G731" s="134"/>
      <c r="H731" s="359" t="e">
        <f>VLOOKUP(G731,Munka1!$A$27:$B$90,2,FALSE)</f>
        <v>#N/A</v>
      </c>
      <c r="I731" s="466" t="e">
        <f>VLOOKUP(G731,Munka1!$A$27:$C$90,3,FALSE)</f>
        <v>#N/A</v>
      </c>
      <c r="J731" s="98"/>
      <c r="K731" s="98"/>
      <c r="L731" s="98"/>
      <c r="M731" s="114"/>
      <c r="N731" s="121"/>
      <c r="O731" s="483"/>
      <c r="P731" s="484"/>
      <c r="Q731" s="42">
        <f>FŐLAP!$D$9</f>
        <v>0</v>
      </c>
      <c r="R731" s="42">
        <f>FŐLAP!$F$9</f>
        <v>0</v>
      </c>
      <c r="S731" s="13" t="e">
        <f t="shared" si="11"/>
        <v>#N/A</v>
      </c>
      <c r="T731" s="398" t="s">
        <v>3425</v>
      </c>
      <c r="U731" s="398" t="s">
        <v>3426</v>
      </c>
      <c r="V731" s="398" t="s">
        <v>3427</v>
      </c>
    </row>
    <row r="732" spans="1:22" ht="50.1" hidden="1" customHeight="1" x14ac:dyDescent="0.25">
      <c r="A732" s="60" t="s">
        <v>805</v>
      </c>
      <c r="B732" s="87"/>
      <c r="C732" s="98"/>
      <c r="D732" s="102"/>
      <c r="E732" s="98"/>
      <c r="F732" s="134"/>
      <c r="G732" s="134"/>
      <c r="H732" s="359" t="e">
        <f>VLOOKUP(G732,Munka1!$A$27:$B$90,2,FALSE)</f>
        <v>#N/A</v>
      </c>
      <c r="I732" s="466" t="e">
        <f>VLOOKUP(G732,Munka1!$A$27:$C$90,3,FALSE)</f>
        <v>#N/A</v>
      </c>
      <c r="J732" s="98"/>
      <c r="K732" s="98"/>
      <c r="L732" s="98"/>
      <c r="M732" s="114"/>
      <c r="N732" s="121"/>
      <c r="O732" s="483"/>
      <c r="P732" s="484"/>
      <c r="Q732" s="42">
        <f>FŐLAP!$D$9</f>
        <v>0</v>
      </c>
      <c r="R732" s="42">
        <f>FŐLAP!$F$9</f>
        <v>0</v>
      </c>
      <c r="S732" s="13" t="e">
        <f t="shared" si="11"/>
        <v>#N/A</v>
      </c>
      <c r="T732" s="398" t="s">
        <v>3425</v>
      </c>
      <c r="U732" s="398" t="s">
        <v>3426</v>
      </c>
      <c r="V732" s="398" t="s">
        <v>3427</v>
      </c>
    </row>
    <row r="733" spans="1:22" ht="50.1" hidden="1" customHeight="1" x14ac:dyDescent="0.25">
      <c r="A733" s="60" t="s">
        <v>806</v>
      </c>
      <c r="B733" s="87"/>
      <c r="C733" s="98"/>
      <c r="D733" s="102"/>
      <c r="E733" s="98"/>
      <c r="F733" s="134"/>
      <c r="G733" s="134"/>
      <c r="H733" s="359" t="e">
        <f>VLOOKUP(G733,Munka1!$A$27:$B$90,2,FALSE)</f>
        <v>#N/A</v>
      </c>
      <c r="I733" s="466" t="e">
        <f>VLOOKUP(G733,Munka1!$A$27:$C$90,3,FALSE)</f>
        <v>#N/A</v>
      </c>
      <c r="J733" s="98"/>
      <c r="K733" s="98"/>
      <c r="L733" s="98"/>
      <c r="M733" s="114"/>
      <c r="N733" s="121"/>
      <c r="O733" s="483"/>
      <c r="P733" s="484"/>
      <c r="Q733" s="42">
        <f>FŐLAP!$D$9</f>
        <v>0</v>
      </c>
      <c r="R733" s="42">
        <f>FŐLAP!$F$9</f>
        <v>0</v>
      </c>
      <c r="S733" s="13" t="e">
        <f t="shared" si="11"/>
        <v>#N/A</v>
      </c>
      <c r="T733" s="398" t="s">
        <v>3425</v>
      </c>
      <c r="U733" s="398" t="s">
        <v>3426</v>
      </c>
      <c r="V733" s="398" t="s">
        <v>3427</v>
      </c>
    </row>
    <row r="734" spans="1:22" ht="50.1" hidden="1" customHeight="1" x14ac:dyDescent="0.25">
      <c r="A734" s="60" t="s">
        <v>807</v>
      </c>
      <c r="B734" s="87"/>
      <c r="C734" s="98"/>
      <c r="D734" s="102"/>
      <c r="E734" s="98"/>
      <c r="F734" s="134"/>
      <c r="G734" s="134"/>
      <c r="H734" s="359" t="e">
        <f>VLOOKUP(G734,Munka1!$A$27:$B$90,2,FALSE)</f>
        <v>#N/A</v>
      </c>
      <c r="I734" s="466" t="e">
        <f>VLOOKUP(G734,Munka1!$A$27:$C$90,3,FALSE)</f>
        <v>#N/A</v>
      </c>
      <c r="J734" s="98"/>
      <c r="K734" s="98"/>
      <c r="L734" s="98"/>
      <c r="M734" s="114"/>
      <c r="N734" s="121"/>
      <c r="O734" s="483"/>
      <c r="P734" s="484"/>
      <c r="Q734" s="42">
        <f>FŐLAP!$D$9</f>
        <v>0</v>
      </c>
      <c r="R734" s="42">
        <f>FŐLAP!$F$9</f>
        <v>0</v>
      </c>
      <c r="S734" s="13" t="e">
        <f t="shared" si="11"/>
        <v>#N/A</v>
      </c>
      <c r="T734" s="398" t="s">
        <v>3425</v>
      </c>
      <c r="U734" s="398" t="s">
        <v>3426</v>
      </c>
      <c r="V734" s="398" t="s">
        <v>3427</v>
      </c>
    </row>
    <row r="735" spans="1:22" ht="50.1" hidden="1" customHeight="1" x14ac:dyDescent="0.25">
      <c r="A735" s="60" t="s">
        <v>808</v>
      </c>
      <c r="B735" s="87"/>
      <c r="C735" s="98"/>
      <c r="D735" s="102"/>
      <c r="E735" s="98"/>
      <c r="F735" s="134"/>
      <c r="G735" s="134"/>
      <c r="H735" s="359" t="e">
        <f>VLOOKUP(G735,Munka1!$A$27:$B$90,2,FALSE)</f>
        <v>#N/A</v>
      </c>
      <c r="I735" s="466" t="e">
        <f>VLOOKUP(G735,Munka1!$A$27:$C$90,3,FALSE)</f>
        <v>#N/A</v>
      </c>
      <c r="J735" s="98"/>
      <c r="K735" s="98"/>
      <c r="L735" s="98"/>
      <c r="M735" s="114"/>
      <c r="N735" s="121"/>
      <c r="O735" s="483"/>
      <c r="P735" s="484"/>
      <c r="Q735" s="42">
        <f>FŐLAP!$D$9</f>
        <v>0</v>
      </c>
      <c r="R735" s="42">
        <f>FŐLAP!$F$9</f>
        <v>0</v>
      </c>
      <c r="S735" s="13" t="e">
        <f t="shared" si="11"/>
        <v>#N/A</v>
      </c>
      <c r="T735" s="398" t="s">
        <v>3425</v>
      </c>
      <c r="U735" s="398" t="s">
        <v>3426</v>
      </c>
      <c r="V735" s="398" t="s">
        <v>3427</v>
      </c>
    </row>
    <row r="736" spans="1:22" ht="50.1" hidden="1" customHeight="1" x14ac:dyDescent="0.25">
      <c r="A736" s="60" t="s">
        <v>809</v>
      </c>
      <c r="B736" s="87"/>
      <c r="C736" s="98"/>
      <c r="D736" s="102"/>
      <c r="E736" s="98"/>
      <c r="F736" s="134"/>
      <c r="G736" s="134"/>
      <c r="H736" s="359" t="e">
        <f>VLOOKUP(G736,Munka1!$A$27:$B$90,2,FALSE)</f>
        <v>#N/A</v>
      </c>
      <c r="I736" s="466" t="e">
        <f>VLOOKUP(G736,Munka1!$A$27:$C$90,3,FALSE)</f>
        <v>#N/A</v>
      </c>
      <c r="J736" s="98"/>
      <c r="K736" s="98"/>
      <c r="L736" s="98"/>
      <c r="M736" s="114"/>
      <c r="N736" s="121"/>
      <c r="O736" s="483"/>
      <c r="P736" s="484"/>
      <c r="Q736" s="42">
        <f>FŐLAP!$D$9</f>
        <v>0</v>
      </c>
      <c r="R736" s="42">
        <f>FŐLAP!$F$9</f>
        <v>0</v>
      </c>
      <c r="S736" s="13" t="e">
        <f t="shared" si="11"/>
        <v>#N/A</v>
      </c>
      <c r="T736" s="398" t="s">
        <v>3425</v>
      </c>
      <c r="U736" s="398" t="s">
        <v>3426</v>
      </c>
      <c r="V736" s="398" t="s">
        <v>3427</v>
      </c>
    </row>
    <row r="737" spans="1:22" ht="50.1" hidden="1" customHeight="1" x14ac:dyDescent="0.25">
      <c r="A737" s="60" t="s">
        <v>810</v>
      </c>
      <c r="B737" s="87"/>
      <c r="C737" s="98"/>
      <c r="D737" s="102"/>
      <c r="E737" s="98"/>
      <c r="F737" s="134"/>
      <c r="G737" s="134"/>
      <c r="H737" s="359" t="e">
        <f>VLOOKUP(G737,Munka1!$A$27:$B$90,2,FALSE)</f>
        <v>#N/A</v>
      </c>
      <c r="I737" s="466" t="e">
        <f>VLOOKUP(G737,Munka1!$A$27:$C$90,3,FALSE)</f>
        <v>#N/A</v>
      </c>
      <c r="J737" s="98"/>
      <c r="K737" s="98"/>
      <c r="L737" s="98"/>
      <c r="M737" s="114"/>
      <c r="N737" s="121"/>
      <c r="O737" s="483"/>
      <c r="P737" s="484"/>
      <c r="Q737" s="42">
        <f>FŐLAP!$D$9</f>
        <v>0</v>
      </c>
      <c r="R737" s="42">
        <f>FŐLAP!$F$9</f>
        <v>0</v>
      </c>
      <c r="S737" s="13" t="e">
        <f t="shared" si="11"/>
        <v>#N/A</v>
      </c>
      <c r="T737" s="398" t="s">
        <v>3425</v>
      </c>
      <c r="U737" s="398" t="s">
        <v>3426</v>
      </c>
      <c r="V737" s="398" t="s">
        <v>3427</v>
      </c>
    </row>
    <row r="738" spans="1:22" ht="50.1" hidden="1" customHeight="1" x14ac:dyDescent="0.25">
      <c r="A738" s="60" t="s">
        <v>811</v>
      </c>
      <c r="B738" s="87"/>
      <c r="C738" s="98"/>
      <c r="D738" s="102"/>
      <c r="E738" s="98"/>
      <c r="F738" s="134"/>
      <c r="G738" s="134"/>
      <c r="H738" s="359" t="e">
        <f>VLOOKUP(G738,Munka1!$A$27:$B$90,2,FALSE)</f>
        <v>#N/A</v>
      </c>
      <c r="I738" s="466" t="e">
        <f>VLOOKUP(G738,Munka1!$A$27:$C$90,3,FALSE)</f>
        <v>#N/A</v>
      </c>
      <c r="J738" s="98"/>
      <c r="K738" s="98"/>
      <c r="L738" s="98"/>
      <c r="M738" s="114"/>
      <c r="N738" s="121"/>
      <c r="O738" s="483"/>
      <c r="P738" s="484"/>
      <c r="Q738" s="42">
        <f>FŐLAP!$D$9</f>
        <v>0</v>
      </c>
      <c r="R738" s="42">
        <f>FŐLAP!$F$9</f>
        <v>0</v>
      </c>
      <c r="S738" s="13" t="e">
        <f t="shared" si="11"/>
        <v>#N/A</v>
      </c>
      <c r="T738" s="398" t="s">
        <v>3425</v>
      </c>
      <c r="U738" s="398" t="s">
        <v>3426</v>
      </c>
      <c r="V738" s="398" t="s">
        <v>3427</v>
      </c>
    </row>
    <row r="739" spans="1:22" ht="50.1" hidden="1" customHeight="1" x14ac:dyDescent="0.25">
      <c r="A739" s="60" t="s">
        <v>812</v>
      </c>
      <c r="B739" s="87"/>
      <c r="C739" s="98"/>
      <c r="D739" s="102"/>
      <c r="E739" s="98"/>
      <c r="F739" s="134"/>
      <c r="G739" s="134"/>
      <c r="H739" s="359" t="e">
        <f>VLOOKUP(G739,Munka1!$A$27:$B$90,2,FALSE)</f>
        <v>#N/A</v>
      </c>
      <c r="I739" s="466" t="e">
        <f>VLOOKUP(G739,Munka1!$A$27:$C$90,3,FALSE)</f>
        <v>#N/A</v>
      </c>
      <c r="J739" s="98"/>
      <c r="K739" s="98"/>
      <c r="L739" s="98"/>
      <c r="M739" s="114"/>
      <c r="N739" s="121"/>
      <c r="O739" s="483"/>
      <c r="P739" s="484"/>
      <c r="Q739" s="42">
        <f>FŐLAP!$D$9</f>
        <v>0</v>
      </c>
      <c r="R739" s="42">
        <f>FŐLAP!$F$9</f>
        <v>0</v>
      </c>
      <c r="S739" s="13" t="e">
        <f t="shared" si="11"/>
        <v>#N/A</v>
      </c>
      <c r="T739" s="398" t="s">
        <v>3425</v>
      </c>
      <c r="U739" s="398" t="s">
        <v>3426</v>
      </c>
      <c r="V739" s="398" t="s">
        <v>3427</v>
      </c>
    </row>
    <row r="740" spans="1:22" ht="50.1" hidden="1" customHeight="1" x14ac:dyDescent="0.25">
      <c r="A740" s="60" t="s">
        <v>813</v>
      </c>
      <c r="B740" s="87"/>
      <c r="C740" s="98"/>
      <c r="D740" s="102"/>
      <c r="E740" s="98"/>
      <c r="F740" s="134"/>
      <c r="G740" s="134"/>
      <c r="H740" s="359" t="e">
        <f>VLOOKUP(G740,Munka1!$A$27:$B$90,2,FALSE)</f>
        <v>#N/A</v>
      </c>
      <c r="I740" s="466" t="e">
        <f>VLOOKUP(G740,Munka1!$A$27:$C$90,3,FALSE)</f>
        <v>#N/A</v>
      </c>
      <c r="J740" s="98"/>
      <c r="K740" s="98"/>
      <c r="L740" s="98"/>
      <c r="M740" s="114"/>
      <c r="N740" s="121"/>
      <c r="O740" s="483"/>
      <c r="P740" s="484"/>
      <c r="Q740" s="42">
        <f>FŐLAP!$D$9</f>
        <v>0</v>
      </c>
      <c r="R740" s="42">
        <f>FŐLAP!$F$9</f>
        <v>0</v>
      </c>
      <c r="S740" s="13" t="e">
        <f t="shared" si="11"/>
        <v>#N/A</v>
      </c>
      <c r="T740" s="398" t="s">
        <v>3425</v>
      </c>
      <c r="U740" s="398" t="s">
        <v>3426</v>
      </c>
      <c r="V740" s="398" t="s">
        <v>3427</v>
      </c>
    </row>
    <row r="741" spans="1:22" ht="50.1" hidden="1" customHeight="1" x14ac:dyDescent="0.25">
      <c r="A741" s="60" t="s">
        <v>814</v>
      </c>
      <c r="B741" s="87"/>
      <c r="C741" s="98"/>
      <c r="D741" s="102"/>
      <c r="E741" s="98"/>
      <c r="F741" s="134"/>
      <c r="G741" s="134"/>
      <c r="H741" s="359" t="e">
        <f>VLOOKUP(G741,Munka1!$A$27:$B$90,2,FALSE)</f>
        <v>#N/A</v>
      </c>
      <c r="I741" s="466" t="e">
        <f>VLOOKUP(G741,Munka1!$A$27:$C$90,3,FALSE)</f>
        <v>#N/A</v>
      </c>
      <c r="J741" s="98"/>
      <c r="K741" s="98"/>
      <c r="L741" s="98"/>
      <c r="M741" s="114"/>
      <c r="N741" s="121"/>
      <c r="O741" s="483"/>
      <c r="P741" s="484"/>
      <c r="Q741" s="42">
        <f>FŐLAP!$D$9</f>
        <v>0</v>
      </c>
      <c r="R741" s="42">
        <f>FŐLAP!$F$9</f>
        <v>0</v>
      </c>
      <c r="S741" s="13" t="e">
        <f t="shared" si="11"/>
        <v>#N/A</v>
      </c>
      <c r="T741" s="398" t="s">
        <v>3425</v>
      </c>
      <c r="U741" s="398" t="s">
        <v>3426</v>
      </c>
      <c r="V741" s="398" t="s">
        <v>3427</v>
      </c>
    </row>
    <row r="742" spans="1:22" ht="50.1" hidden="1" customHeight="1" x14ac:dyDescent="0.25">
      <c r="A742" s="60" t="s">
        <v>815</v>
      </c>
      <c r="B742" s="87"/>
      <c r="C742" s="98"/>
      <c r="D742" s="102"/>
      <c r="E742" s="98"/>
      <c r="F742" s="134"/>
      <c r="G742" s="134"/>
      <c r="H742" s="359" t="e">
        <f>VLOOKUP(G742,Munka1!$A$27:$B$90,2,FALSE)</f>
        <v>#N/A</v>
      </c>
      <c r="I742" s="466" t="e">
        <f>VLOOKUP(G742,Munka1!$A$27:$C$90,3,FALSE)</f>
        <v>#N/A</v>
      </c>
      <c r="J742" s="98"/>
      <c r="K742" s="98"/>
      <c r="L742" s="98"/>
      <c r="M742" s="114"/>
      <c r="N742" s="121"/>
      <c r="O742" s="483"/>
      <c r="P742" s="484"/>
      <c r="Q742" s="42">
        <f>FŐLAP!$D$9</f>
        <v>0</v>
      </c>
      <c r="R742" s="42">
        <f>FŐLAP!$F$9</f>
        <v>0</v>
      </c>
      <c r="S742" s="13" t="e">
        <f t="shared" si="11"/>
        <v>#N/A</v>
      </c>
      <c r="T742" s="398" t="s">
        <v>3425</v>
      </c>
      <c r="U742" s="398" t="s">
        <v>3426</v>
      </c>
      <c r="V742" s="398" t="s">
        <v>3427</v>
      </c>
    </row>
    <row r="743" spans="1:22" ht="50.1" hidden="1" customHeight="1" x14ac:dyDescent="0.25">
      <c r="A743" s="60" t="s">
        <v>816</v>
      </c>
      <c r="B743" s="87"/>
      <c r="C743" s="98"/>
      <c r="D743" s="102"/>
      <c r="E743" s="98"/>
      <c r="F743" s="134"/>
      <c r="G743" s="134"/>
      <c r="H743" s="359" t="e">
        <f>VLOOKUP(G743,Munka1!$A$27:$B$90,2,FALSE)</f>
        <v>#N/A</v>
      </c>
      <c r="I743" s="466" t="e">
        <f>VLOOKUP(G743,Munka1!$A$27:$C$90,3,FALSE)</f>
        <v>#N/A</v>
      </c>
      <c r="J743" s="98"/>
      <c r="K743" s="98"/>
      <c r="L743" s="98"/>
      <c r="M743" s="114"/>
      <c r="N743" s="121"/>
      <c r="O743" s="483"/>
      <c r="P743" s="484"/>
      <c r="Q743" s="42">
        <f>FŐLAP!$D$9</f>
        <v>0</v>
      </c>
      <c r="R743" s="42">
        <f>FŐLAP!$F$9</f>
        <v>0</v>
      </c>
      <c r="S743" s="13" t="e">
        <f t="shared" si="11"/>
        <v>#N/A</v>
      </c>
      <c r="T743" s="398" t="s">
        <v>3425</v>
      </c>
      <c r="U743" s="398" t="s">
        <v>3426</v>
      </c>
      <c r="V743" s="398" t="s">
        <v>3427</v>
      </c>
    </row>
    <row r="744" spans="1:22" ht="50.1" hidden="1" customHeight="1" x14ac:dyDescent="0.25">
      <c r="A744" s="60" t="s">
        <v>817</v>
      </c>
      <c r="B744" s="87"/>
      <c r="C744" s="98"/>
      <c r="D744" s="102"/>
      <c r="E744" s="98"/>
      <c r="F744" s="134"/>
      <c r="G744" s="134"/>
      <c r="H744" s="359" t="e">
        <f>VLOOKUP(G744,Munka1!$A$27:$B$90,2,FALSE)</f>
        <v>#N/A</v>
      </c>
      <c r="I744" s="466" t="e">
        <f>VLOOKUP(G744,Munka1!$A$27:$C$90,3,FALSE)</f>
        <v>#N/A</v>
      </c>
      <c r="J744" s="98"/>
      <c r="K744" s="98"/>
      <c r="L744" s="98"/>
      <c r="M744" s="114"/>
      <c r="N744" s="121"/>
      <c r="O744" s="483"/>
      <c r="P744" s="484"/>
      <c r="Q744" s="42">
        <f>FŐLAP!$D$9</f>
        <v>0</v>
      </c>
      <c r="R744" s="42">
        <f>FŐLAP!$F$9</f>
        <v>0</v>
      </c>
      <c r="S744" s="13" t="e">
        <f t="shared" si="11"/>
        <v>#N/A</v>
      </c>
      <c r="T744" s="398" t="s">
        <v>3425</v>
      </c>
      <c r="U744" s="398" t="s">
        <v>3426</v>
      </c>
      <c r="V744" s="398" t="s">
        <v>3427</v>
      </c>
    </row>
    <row r="745" spans="1:22" ht="50.1" hidden="1" customHeight="1" x14ac:dyDescent="0.25">
      <c r="A745" s="60" t="s">
        <v>818</v>
      </c>
      <c r="B745" s="87"/>
      <c r="C745" s="98"/>
      <c r="D745" s="102"/>
      <c r="E745" s="98"/>
      <c r="F745" s="134"/>
      <c r="G745" s="134"/>
      <c r="H745" s="359" t="e">
        <f>VLOOKUP(G745,Munka1!$A$27:$B$90,2,FALSE)</f>
        <v>#N/A</v>
      </c>
      <c r="I745" s="466" t="e">
        <f>VLOOKUP(G745,Munka1!$A$27:$C$90,3,FALSE)</f>
        <v>#N/A</v>
      </c>
      <c r="J745" s="98"/>
      <c r="K745" s="98"/>
      <c r="L745" s="98"/>
      <c r="M745" s="114"/>
      <c r="N745" s="121"/>
      <c r="O745" s="483"/>
      <c r="P745" s="484"/>
      <c r="Q745" s="42">
        <f>FŐLAP!$D$9</f>
        <v>0</v>
      </c>
      <c r="R745" s="42">
        <f>FŐLAP!$F$9</f>
        <v>0</v>
      </c>
      <c r="S745" s="13" t="e">
        <f t="shared" si="11"/>
        <v>#N/A</v>
      </c>
      <c r="T745" s="398" t="s">
        <v>3425</v>
      </c>
      <c r="U745" s="398" t="s">
        <v>3426</v>
      </c>
      <c r="V745" s="398" t="s">
        <v>3427</v>
      </c>
    </row>
    <row r="746" spans="1:22" ht="50.1" hidden="1" customHeight="1" x14ac:dyDescent="0.25">
      <c r="A746" s="60" t="s">
        <v>819</v>
      </c>
      <c r="B746" s="87"/>
      <c r="C746" s="98"/>
      <c r="D746" s="102"/>
      <c r="E746" s="98"/>
      <c r="F746" s="134"/>
      <c r="G746" s="134"/>
      <c r="H746" s="359" t="e">
        <f>VLOOKUP(G746,Munka1!$A$27:$B$90,2,FALSE)</f>
        <v>#N/A</v>
      </c>
      <c r="I746" s="466" t="e">
        <f>VLOOKUP(G746,Munka1!$A$27:$C$90,3,FALSE)</f>
        <v>#N/A</v>
      </c>
      <c r="J746" s="98"/>
      <c r="K746" s="98"/>
      <c r="L746" s="98"/>
      <c r="M746" s="114"/>
      <c r="N746" s="121"/>
      <c r="O746" s="483"/>
      <c r="P746" s="484"/>
      <c r="Q746" s="42">
        <f>FŐLAP!$D$9</f>
        <v>0</v>
      </c>
      <c r="R746" s="42">
        <f>FŐLAP!$F$9</f>
        <v>0</v>
      </c>
      <c r="S746" s="13" t="e">
        <f t="shared" si="11"/>
        <v>#N/A</v>
      </c>
      <c r="T746" s="398" t="s">
        <v>3425</v>
      </c>
      <c r="U746" s="398" t="s">
        <v>3426</v>
      </c>
      <c r="V746" s="398" t="s">
        <v>3427</v>
      </c>
    </row>
    <row r="747" spans="1:22" ht="50.1" hidden="1" customHeight="1" x14ac:dyDescent="0.25">
      <c r="A747" s="60" t="s">
        <v>820</v>
      </c>
      <c r="B747" s="87"/>
      <c r="C747" s="98"/>
      <c r="D747" s="102"/>
      <c r="E747" s="98"/>
      <c r="F747" s="134"/>
      <c r="G747" s="134"/>
      <c r="H747" s="359" t="e">
        <f>VLOOKUP(G747,Munka1!$A$27:$B$90,2,FALSE)</f>
        <v>#N/A</v>
      </c>
      <c r="I747" s="466" t="e">
        <f>VLOOKUP(G747,Munka1!$A$27:$C$90,3,FALSE)</f>
        <v>#N/A</v>
      </c>
      <c r="J747" s="98"/>
      <c r="K747" s="98"/>
      <c r="L747" s="98"/>
      <c r="M747" s="114"/>
      <c r="N747" s="121"/>
      <c r="O747" s="483"/>
      <c r="P747" s="484"/>
      <c r="Q747" s="42">
        <f>FŐLAP!$D$9</f>
        <v>0</v>
      </c>
      <c r="R747" s="42">
        <f>FŐLAP!$F$9</f>
        <v>0</v>
      </c>
      <c r="S747" s="13" t="e">
        <f t="shared" si="11"/>
        <v>#N/A</v>
      </c>
      <c r="T747" s="398" t="s">
        <v>3425</v>
      </c>
      <c r="U747" s="398" t="s">
        <v>3426</v>
      </c>
      <c r="V747" s="398" t="s">
        <v>3427</v>
      </c>
    </row>
    <row r="748" spans="1:22" ht="50.1" hidden="1" customHeight="1" x14ac:dyDescent="0.25">
      <c r="A748" s="60" t="s">
        <v>821</v>
      </c>
      <c r="B748" s="87"/>
      <c r="C748" s="98"/>
      <c r="D748" s="102"/>
      <c r="E748" s="98"/>
      <c r="F748" s="134"/>
      <c r="G748" s="134"/>
      <c r="H748" s="359" t="e">
        <f>VLOOKUP(G748,Munka1!$A$27:$B$90,2,FALSE)</f>
        <v>#N/A</v>
      </c>
      <c r="I748" s="466" t="e">
        <f>VLOOKUP(G748,Munka1!$A$27:$C$90,3,FALSE)</f>
        <v>#N/A</v>
      </c>
      <c r="J748" s="98"/>
      <c r="K748" s="98"/>
      <c r="L748" s="98"/>
      <c r="M748" s="114"/>
      <c r="N748" s="121"/>
      <c r="O748" s="483"/>
      <c r="P748" s="484"/>
      <c r="Q748" s="42">
        <f>FŐLAP!$D$9</f>
        <v>0</v>
      </c>
      <c r="R748" s="42">
        <f>FŐLAP!$F$9</f>
        <v>0</v>
      </c>
      <c r="S748" s="13" t="e">
        <f t="shared" si="11"/>
        <v>#N/A</v>
      </c>
      <c r="T748" s="398" t="s">
        <v>3425</v>
      </c>
      <c r="U748" s="398" t="s">
        <v>3426</v>
      </c>
      <c r="V748" s="398" t="s">
        <v>3427</v>
      </c>
    </row>
    <row r="749" spans="1:22" ht="50.1" hidden="1" customHeight="1" x14ac:dyDescent="0.25">
      <c r="A749" s="60" t="s">
        <v>822</v>
      </c>
      <c r="B749" s="87"/>
      <c r="C749" s="98"/>
      <c r="D749" s="102"/>
      <c r="E749" s="98"/>
      <c r="F749" s="134"/>
      <c r="G749" s="134"/>
      <c r="H749" s="359" t="e">
        <f>VLOOKUP(G749,Munka1!$A$27:$B$90,2,FALSE)</f>
        <v>#N/A</v>
      </c>
      <c r="I749" s="466" t="e">
        <f>VLOOKUP(G749,Munka1!$A$27:$C$90,3,FALSE)</f>
        <v>#N/A</v>
      </c>
      <c r="J749" s="98"/>
      <c r="K749" s="98"/>
      <c r="L749" s="98"/>
      <c r="M749" s="114"/>
      <c r="N749" s="121"/>
      <c r="O749" s="483"/>
      <c r="P749" s="484"/>
      <c r="Q749" s="42">
        <f>FŐLAP!$D$9</f>
        <v>0</v>
      </c>
      <c r="R749" s="42">
        <f>FŐLAP!$F$9</f>
        <v>0</v>
      </c>
      <c r="S749" s="13" t="e">
        <f t="shared" si="11"/>
        <v>#N/A</v>
      </c>
      <c r="T749" s="398" t="s">
        <v>3425</v>
      </c>
      <c r="U749" s="398" t="s">
        <v>3426</v>
      </c>
      <c r="V749" s="398" t="s">
        <v>3427</v>
      </c>
    </row>
    <row r="750" spans="1:22" ht="50.1" hidden="1" customHeight="1" x14ac:dyDescent="0.25">
      <c r="A750" s="60" t="s">
        <v>823</v>
      </c>
      <c r="B750" s="87"/>
      <c r="C750" s="98"/>
      <c r="D750" s="102"/>
      <c r="E750" s="98"/>
      <c r="F750" s="134"/>
      <c r="G750" s="134"/>
      <c r="H750" s="359" t="e">
        <f>VLOOKUP(G750,Munka1!$A$27:$B$90,2,FALSE)</f>
        <v>#N/A</v>
      </c>
      <c r="I750" s="466" t="e">
        <f>VLOOKUP(G750,Munka1!$A$27:$C$90,3,FALSE)</f>
        <v>#N/A</v>
      </c>
      <c r="J750" s="98"/>
      <c r="K750" s="98"/>
      <c r="L750" s="98"/>
      <c r="M750" s="114"/>
      <c r="N750" s="121"/>
      <c r="O750" s="483"/>
      <c r="P750" s="484"/>
      <c r="Q750" s="42">
        <f>FŐLAP!$D$9</f>
        <v>0</v>
      </c>
      <c r="R750" s="42">
        <f>FŐLAP!$F$9</f>
        <v>0</v>
      </c>
      <c r="S750" s="13" t="e">
        <f t="shared" si="11"/>
        <v>#N/A</v>
      </c>
      <c r="T750" s="398" t="s">
        <v>3425</v>
      </c>
      <c r="U750" s="398" t="s">
        <v>3426</v>
      </c>
      <c r="V750" s="398" t="s">
        <v>3427</v>
      </c>
    </row>
    <row r="751" spans="1:22" ht="50.1" hidden="1" customHeight="1" x14ac:dyDescent="0.25">
      <c r="A751" s="60" t="s">
        <v>824</v>
      </c>
      <c r="B751" s="87"/>
      <c r="C751" s="98"/>
      <c r="D751" s="102"/>
      <c r="E751" s="98"/>
      <c r="F751" s="134"/>
      <c r="G751" s="134"/>
      <c r="H751" s="359" t="e">
        <f>VLOOKUP(G751,Munka1!$A$27:$B$90,2,FALSE)</f>
        <v>#N/A</v>
      </c>
      <c r="I751" s="466" t="e">
        <f>VLOOKUP(G751,Munka1!$A$27:$C$90,3,FALSE)</f>
        <v>#N/A</v>
      </c>
      <c r="J751" s="98"/>
      <c r="K751" s="98"/>
      <c r="L751" s="98"/>
      <c r="M751" s="114"/>
      <c r="N751" s="121"/>
      <c r="O751" s="483"/>
      <c r="P751" s="484"/>
      <c r="Q751" s="42">
        <f>FŐLAP!$D$9</f>
        <v>0</v>
      </c>
      <c r="R751" s="42">
        <f>FŐLAP!$F$9</f>
        <v>0</v>
      </c>
      <c r="S751" s="13" t="e">
        <f t="shared" si="11"/>
        <v>#N/A</v>
      </c>
      <c r="T751" s="398" t="s">
        <v>3425</v>
      </c>
      <c r="U751" s="398" t="s">
        <v>3426</v>
      </c>
      <c r="V751" s="398" t="s">
        <v>3427</v>
      </c>
    </row>
    <row r="752" spans="1:22" ht="50.1" hidden="1" customHeight="1" x14ac:dyDescent="0.25">
      <c r="A752" s="60" t="s">
        <v>825</v>
      </c>
      <c r="B752" s="87"/>
      <c r="C752" s="98"/>
      <c r="D752" s="102"/>
      <c r="E752" s="98"/>
      <c r="F752" s="134"/>
      <c r="G752" s="134"/>
      <c r="H752" s="359" t="e">
        <f>VLOOKUP(G752,Munka1!$A$27:$B$90,2,FALSE)</f>
        <v>#N/A</v>
      </c>
      <c r="I752" s="466" t="e">
        <f>VLOOKUP(G752,Munka1!$A$27:$C$90,3,FALSE)</f>
        <v>#N/A</v>
      </c>
      <c r="J752" s="98"/>
      <c r="K752" s="98"/>
      <c r="L752" s="98"/>
      <c r="M752" s="114"/>
      <c r="N752" s="121"/>
      <c r="O752" s="483"/>
      <c r="P752" s="484"/>
      <c r="Q752" s="42">
        <f>FŐLAP!$D$9</f>
        <v>0</v>
      </c>
      <c r="R752" s="42">
        <f>FŐLAP!$F$9</f>
        <v>0</v>
      </c>
      <c r="S752" s="13" t="e">
        <f t="shared" si="11"/>
        <v>#N/A</v>
      </c>
      <c r="T752" s="398" t="s">
        <v>3425</v>
      </c>
      <c r="U752" s="398" t="s">
        <v>3426</v>
      </c>
      <c r="V752" s="398" t="s">
        <v>3427</v>
      </c>
    </row>
    <row r="753" spans="1:22" ht="50.1" hidden="1" customHeight="1" x14ac:dyDescent="0.25">
      <c r="A753" s="60" t="s">
        <v>826</v>
      </c>
      <c r="B753" s="87"/>
      <c r="C753" s="98"/>
      <c r="D753" s="102"/>
      <c r="E753" s="98"/>
      <c r="F753" s="134"/>
      <c r="G753" s="134"/>
      <c r="H753" s="359" t="e">
        <f>VLOOKUP(G753,Munka1!$A$27:$B$90,2,FALSE)</f>
        <v>#N/A</v>
      </c>
      <c r="I753" s="466" t="e">
        <f>VLOOKUP(G753,Munka1!$A$27:$C$90,3,FALSE)</f>
        <v>#N/A</v>
      </c>
      <c r="J753" s="98"/>
      <c r="K753" s="98"/>
      <c r="L753" s="98"/>
      <c r="M753" s="114"/>
      <c r="N753" s="121"/>
      <c r="O753" s="483"/>
      <c r="P753" s="484"/>
      <c r="Q753" s="42">
        <f>FŐLAP!$D$9</f>
        <v>0</v>
      </c>
      <c r="R753" s="42">
        <f>FŐLAP!$F$9</f>
        <v>0</v>
      </c>
      <c r="S753" s="13" t="e">
        <f t="shared" si="11"/>
        <v>#N/A</v>
      </c>
      <c r="T753" s="398" t="s">
        <v>3425</v>
      </c>
      <c r="U753" s="398" t="s">
        <v>3426</v>
      </c>
      <c r="V753" s="398" t="s">
        <v>3427</v>
      </c>
    </row>
    <row r="754" spans="1:22" ht="50.1" hidden="1" customHeight="1" x14ac:dyDescent="0.25">
      <c r="A754" s="60" t="s">
        <v>827</v>
      </c>
      <c r="B754" s="87"/>
      <c r="C754" s="98"/>
      <c r="D754" s="102"/>
      <c r="E754" s="98"/>
      <c r="F754" s="134"/>
      <c r="G754" s="134"/>
      <c r="H754" s="359" t="e">
        <f>VLOOKUP(G754,Munka1!$A$27:$B$90,2,FALSE)</f>
        <v>#N/A</v>
      </c>
      <c r="I754" s="466" t="e">
        <f>VLOOKUP(G754,Munka1!$A$27:$C$90,3,FALSE)</f>
        <v>#N/A</v>
      </c>
      <c r="J754" s="98"/>
      <c r="K754" s="98"/>
      <c r="L754" s="98"/>
      <c r="M754" s="114"/>
      <c r="N754" s="121"/>
      <c r="O754" s="483"/>
      <c r="P754" s="484"/>
      <c r="Q754" s="42">
        <f>FŐLAP!$D$9</f>
        <v>0</v>
      </c>
      <c r="R754" s="42">
        <f>FŐLAP!$F$9</f>
        <v>0</v>
      </c>
      <c r="S754" s="13" t="e">
        <f t="shared" si="11"/>
        <v>#N/A</v>
      </c>
      <c r="T754" s="398" t="s">
        <v>3425</v>
      </c>
      <c r="U754" s="398" t="s">
        <v>3426</v>
      </c>
      <c r="V754" s="398" t="s">
        <v>3427</v>
      </c>
    </row>
    <row r="755" spans="1:22" ht="50.1" hidden="1" customHeight="1" x14ac:dyDescent="0.25">
      <c r="A755" s="60" t="s">
        <v>828</v>
      </c>
      <c r="B755" s="87"/>
      <c r="C755" s="98"/>
      <c r="D755" s="102"/>
      <c r="E755" s="98"/>
      <c r="F755" s="134"/>
      <c r="G755" s="134"/>
      <c r="H755" s="359" t="e">
        <f>VLOOKUP(G755,Munka1!$A$27:$B$90,2,FALSE)</f>
        <v>#N/A</v>
      </c>
      <c r="I755" s="466" t="e">
        <f>VLOOKUP(G755,Munka1!$A$27:$C$90,3,FALSE)</f>
        <v>#N/A</v>
      </c>
      <c r="J755" s="98"/>
      <c r="K755" s="98"/>
      <c r="L755" s="98"/>
      <c r="M755" s="114"/>
      <c r="N755" s="121"/>
      <c r="O755" s="483"/>
      <c r="P755" s="484"/>
      <c r="Q755" s="42">
        <f>FŐLAP!$D$9</f>
        <v>0</v>
      </c>
      <c r="R755" s="42">
        <f>FŐLAP!$F$9</f>
        <v>0</v>
      </c>
      <c r="S755" s="13" t="e">
        <f t="shared" si="11"/>
        <v>#N/A</v>
      </c>
      <c r="T755" s="398" t="s">
        <v>3425</v>
      </c>
      <c r="U755" s="398" t="s">
        <v>3426</v>
      </c>
      <c r="V755" s="398" t="s">
        <v>3427</v>
      </c>
    </row>
    <row r="756" spans="1:22" ht="50.1" hidden="1" customHeight="1" x14ac:dyDescent="0.25">
      <c r="A756" s="60" t="s">
        <v>829</v>
      </c>
      <c r="B756" s="87"/>
      <c r="C756" s="98"/>
      <c r="D756" s="102"/>
      <c r="E756" s="98"/>
      <c r="F756" s="134"/>
      <c r="G756" s="134"/>
      <c r="H756" s="359" t="e">
        <f>VLOOKUP(G756,Munka1!$A$27:$B$90,2,FALSE)</f>
        <v>#N/A</v>
      </c>
      <c r="I756" s="466" t="e">
        <f>VLOOKUP(G756,Munka1!$A$27:$C$90,3,FALSE)</f>
        <v>#N/A</v>
      </c>
      <c r="J756" s="98"/>
      <c r="K756" s="98"/>
      <c r="L756" s="98"/>
      <c r="M756" s="114"/>
      <c r="N756" s="121"/>
      <c r="O756" s="483"/>
      <c r="P756" s="484"/>
      <c r="Q756" s="42">
        <f>FŐLAP!$D$9</f>
        <v>0</v>
      </c>
      <c r="R756" s="42">
        <f>FŐLAP!$F$9</f>
        <v>0</v>
      </c>
      <c r="S756" s="13" t="e">
        <f t="shared" si="11"/>
        <v>#N/A</v>
      </c>
      <c r="T756" s="398" t="s">
        <v>3425</v>
      </c>
      <c r="U756" s="398" t="s">
        <v>3426</v>
      </c>
      <c r="V756" s="398" t="s">
        <v>3427</v>
      </c>
    </row>
    <row r="757" spans="1:22" ht="50.1" hidden="1" customHeight="1" x14ac:dyDescent="0.25">
      <c r="A757" s="60" t="s">
        <v>830</v>
      </c>
      <c r="B757" s="87"/>
      <c r="C757" s="98"/>
      <c r="D757" s="102"/>
      <c r="E757" s="98"/>
      <c r="F757" s="134"/>
      <c r="G757" s="134"/>
      <c r="H757" s="359" t="e">
        <f>VLOOKUP(G757,Munka1!$A$27:$B$90,2,FALSE)</f>
        <v>#N/A</v>
      </c>
      <c r="I757" s="466" t="e">
        <f>VLOOKUP(G757,Munka1!$A$27:$C$90,3,FALSE)</f>
        <v>#N/A</v>
      </c>
      <c r="J757" s="98"/>
      <c r="K757" s="98"/>
      <c r="L757" s="98"/>
      <c r="M757" s="114"/>
      <c r="N757" s="121"/>
      <c r="O757" s="483"/>
      <c r="P757" s="484"/>
      <c r="Q757" s="42">
        <f>FŐLAP!$D$9</f>
        <v>0</v>
      </c>
      <c r="R757" s="42">
        <f>FŐLAP!$F$9</f>
        <v>0</v>
      </c>
      <c r="S757" s="13" t="e">
        <f t="shared" si="11"/>
        <v>#N/A</v>
      </c>
      <c r="T757" s="398" t="s">
        <v>3425</v>
      </c>
      <c r="U757" s="398" t="s">
        <v>3426</v>
      </c>
      <c r="V757" s="398" t="s">
        <v>3427</v>
      </c>
    </row>
    <row r="758" spans="1:22" ht="50.1" hidden="1" customHeight="1" x14ac:dyDescent="0.25">
      <c r="A758" s="60" t="s">
        <v>831</v>
      </c>
      <c r="B758" s="87"/>
      <c r="C758" s="98"/>
      <c r="D758" s="102"/>
      <c r="E758" s="98"/>
      <c r="F758" s="134"/>
      <c r="G758" s="134"/>
      <c r="H758" s="359" t="e">
        <f>VLOOKUP(G758,Munka1!$A$27:$B$90,2,FALSE)</f>
        <v>#N/A</v>
      </c>
      <c r="I758" s="466" t="e">
        <f>VLOOKUP(G758,Munka1!$A$27:$C$90,3,FALSE)</f>
        <v>#N/A</v>
      </c>
      <c r="J758" s="98"/>
      <c r="K758" s="98"/>
      <c r="L758" s="98"/>
      <c r="M758" s="114"/>
      <c r="N758" s="121"/>
      <c r="O758" s="483"/>
      <c r="P758" s="484"/>
      <c r="Q758" s="42">
        <f>FŐLAP!$D$9</f>
        <v>0</v>
      </c>
      <c r="R758" s="42">
        <f>FŐLAP!$F$9</f>
        <v>0</v>
      </c>
      <c r="S758" s="13" t="e">
        <f t="shared" si="11"/>
        <v>#N/A</v>
      </c>
      <c r="T758" s="398" t="s">
        <v>3425</v>
      </c>
      <c r="U758" s="398" t="s">
        <v>3426</v>
      </c>
      <c r="V758" s="398" t="s">
        <v>3427</v>
      </c>
    </row>
    <row r="759" spans="1:22" ht="50.1" hidden="1" customHeight="1" x14ac:dyDescent="0.25">
      <c r="A759" s="60" t="s">
        <v>832</v>
      </c>
      <c r="B759" s="87"/>
      <c r="C759" s="98"/>
      <c r="D759" s="102"/>
      <c r="E759" s="98"/>
      <c r="F759" s="134"/>
      <c r="G759" s="134"/>
      <c r="H759" s="359" t="e">
        <f>VLOOKUP(G759,Munka1!$A$27:$B$90,2,FALSE)</f>
        <v>#N/A</v>
      </c>
      <c r="I759" s="466" t="e">
        <f>VLOOKUP(G759,Munka1!$A$27:$C$90,3,FALSE)</f>
        <v>#N/A</v>
      </c>
      <c r="J759" s="98"/>
      <c r="K759" s="98"/>
      <c r="L759" s="98"/>
      <c r="M759" s="114"/>
      <c r="N759" s="121"/>
      <c r="O759" s="483"/>
      <c r="P759" s="484"/>
      <c r="Q759" s="42">
        <f>FŐLAP!$D$9</f>
        <v>0</v>
      </c>
      <c r="R759" s="42">
        <f>FŐLAP!$F$9</f>
        <v>0</v>
      </c>
      <c r="S759" s="13" t="e">
        <f t="shared" si="11"/>
        <v>#N/A</v>
      </c>
      <c r="T759" s="398" t="s">
        <v>3425</v>
      </c>
      <c r="U759" s="398" t="s">
        <v>3426</v>
      </c>
      <c r="V759" s="398" t="s">
        <v>3427</v>
      </c>
    </row>
    <row r="760" spans="1:22" ht="50.1" hidden="1" customHeight="1" x14ac:dyDescent="0.25">
      <c r="A760" s="60" t="s">
        <v>833</v>
      </c>
      <c r="B760" s="87"/>
      <c r="C760" s="98"/>
      <c r="D760" s="102"/>
      <c r="E760" s="98"/>
      <c r="F760" s="134"/>
      <c r="G760" s="134"/>
      <c r="H760" s="359" t="e">
        <f>VLOOKUP(G760,Munka1!$A$27:$B$90,2,FALSE)</f>
        <v>#N/A</v>
      </c>
      <c r="I760" s="466" t="e">
        <f>VLOOKUP(G760,Munka1!$A$27:$C$90,3,FALSE)</f>
        <v>#N/A</v>
      </c>
      <c r="J760" s="98"/>
      <c r="K760" s="98"/>
      <c r="L760" s="98"/>
      <c r="M760" s="114"/>
      <c r="N760" s="121"/>
      <c r="O760" s="483"/>
      <c r="P760" s="484"/>
      <c r="Q760" s="42">
        <f>FŐLAP!$D$9</f>
        <v>0</v>
      </c>
      <c r="R760" s="42">
        <f>FŐLAP!$F$9</f>
        <v>0</v>
      </c>
      <c r="S760" s="13" t="e">
        <f t="shared" si="11"/>
        <v>#N/A</v>
      </c>
      <c r="T760" s="398" t="s">
        <v>3425</v>
      </c>
      <c r="U760" s="398" t="s">
        <v>3426</v>
      </c>
      <c r="V760" s="398" t="s">
        <v>3427</v>
      </c>
    </row>
    <row r="761" spans="1:22" ht="50.1" hidden="1" customHeight="1" x14ac:dyDescent="0.25">
      <c r="A761" s="60" t="s">
        <v>834</v>
      </c>
      <c r="B761" s="87"/>
      <c r="C761" s="98"/>
      <c r="D761" s="102"/>
      <c r="E761" s="98"/>
      <c r="F761" s="134"/>
      <c r="G761" s="134"/>
      <c r="H761" s="359" t="e">
        <f>VLOOKUP(G761,Munka1!$A$27:$B$90,2,FALSE)</f>
        <v>#N/A</v>
      </c>
      <c r="I761" s="466" t="e">
        <f>VLOOKUP(G761,Munka1!$A$27:$C$90,3,FALSE)</f>
        <v>#N/A</v>
      </c>
      <c r="J761" s="98"/>
      <c r="K761" s="98"/>
      <c r="L761" s="98"/>
      <c r="M761" s="114"/>
      <c r="N761" s="121"/>
      <c r="O761" s="483"/>
      <c r="P761" s="484"/>
      <c r="Q761" s="42">
        <f>FŐLAP!$D$9</f>
        <v>0</v>
      </c>
      <c r="R761" s="42">
        <f>FŐLAP!$F$9</f>
        <v>0</v>
      </c>
      <c r="S761" s="13" t="e">
        <f t="shared" si="11"/>
        <v>#N/A</v>
      </c>
      <c r="T761" s="398" t="s">
        <v>3425</v>
      </c>
      <c r="U761" s="398" t="s">
        <v>3426</v>
      </c>
      <c r="V761" s="398" t="s">
        <v>3427</v>
      </c>
    </row>
    <row r="762" spans="1:22" ht="50.1" hidden="1" customHeight="1" x14ac:dyDescent="0.25">
      <c r="A762" s="60" t="s">
        <v>835</v>
      </c>
      <c r="B762" s="87"/>
      <c r="C762" s="98"/>
      <c r="D762" s="102"/>
      <c r="E762" s="98"/>
      <c r="F762" s="134"/>
      <c r="G762" s="134"/>
      <c r="H762" s="359" t="e">
        <f>VLOOKUP(G762,Munka1!$A$27:$B$90,2,FALSE)</f>
        <v>#N/A</v>
      </c>
      <c r="I762" s="466" t="e">
        <f>VLOOKUP(G762,Munka1!$A$27:$C$90,3,FALSE)</f>
        <v>#N/A</v>
      </c>
      <c r="J762" s="98"/>
      <c r="K762" s="98"/>
      <c r="L762" s="98"/>
      <c r="M762" s="114"/>
      <c r="N762" s="121"/>
      <c r="O762" s="483"/>
      <c r="P762" s="484"/>
      <c r="Q762" s="42">
        <f>FŐLAP!$D$9</f>
        <v>0</v>
      </c>
      <c r="R762" s="42">
        <f>FŐLAP!$F$9</f>
        <v>0</v>
      </c>
      <c r="S762" s="13" t="e">
        <f t="shared" si="11"/>
        <v>#N/A</v>
      </c>
      <c r="T762" s="398" t="s">
        <v>3425</v>
      </c>
      <c r="U762" s="398" t="s">
        <v>3426</v>
      </c>
      <c r="V762" s="398" t="s">
        <v>3427</v>
      </c>
    </row>
    <row r="763" spans="1:22" ht="50.1" hidden="1" customHeight="1" x14ac:dyDescent="0.25">
      <c r="A763" s="60" t="s">
        <v>836</v>
      </c>
      <c r="B763" s="87"/>
      <c r="C763" s="98"/>
      <c r="D763" s="102"/>
      <c r="E763" s="98"/>
      <c r="F763" s="134"/>
      <c r="G763" s="134"/>
      <c r="H763" s="359" t="e">
        <f>VLOOKUP(G763,Munka1!$A$27:$B$90,2,FALSE)</f>
        <v>#N/A</v>
      </c>
      <c r="I763" s="466" t="e">
        <f>VLOOKUP(G763,Munka1!$A$27:$C$90,3,FALSE)</f>
        <v>#N/A</v>
      </c>
      <c r="J763" s="98"/>
      <c r="K763" s="98"/>
      <c r="L763" s="98"/>
      <c r="M763" s="114"/>
      <c r="N763" s="121"/>
      <c r="O763" s="483"/>
      <c r="P763" s="484"/>
      <c r="Q763" s="42">
        <f>FŐLAP!$D$9</f>
        <v>0</v>
      </c>
      <c r="R763" s="42">
        <f>FŐLAP!$F$9</f>
        <v>0</v>
      </c>
      <c r="S763" s="13" t="e">
        <f t="shared" si="11"/>
        <v>#N/A</v>
      </c>
      <c r="T763" s="398" t="s">
        <v>3425</v>
      </c>
      <c r="U763" s="398" t="s">
        <v>3426</v>
      </c>
      <c r="V763" s="398" t="s">
        <v>3427</v>
      </c>
    </row>
    <row r="764" spans="1:22" ht="50.1" hidden="1" customHeight="1" x14ac:dyDescent="0.25">
      <c r="A764" s="60" t="s">
        <v>837</v>
      </c>
      <c r="B764" s="87"/>
      <c r="C764" s="98"/>
      <c r="D764" s="102"/>
      <c r="E764" s="98"/>
      <c r="F764" s="134"/>
      <c r="G764" s="134"/>
      <c r="H764" s="359" t="e">
        <f>VLOOKUP(G764,Munka1!$A$27:$B$90,2,FALSE)</f>
        <v>#N/A</v>
      </c>
      <c r="I764" s="466" t="e">
        <f>VLOOKUP(G764,Munka1!$A$27:$C$90,3,FALSE)</f>
        <v>#N/A</v>
      </c>
      <c r="J764" s="98"/>
      <c r="K764" s="98"/>
      <c r="L764" s="98"/>
      <c r="M764" s="114"/>
      <c r="N764" s="121"/>
      <c r="O764" s="483"/>
      <c r="P764" s="484"/>
      <c r="Q764" s="42">
        <f>FŐLAP!$D$9</f>
        <v>0</v>
      </c>
      <c r="R764" s="42">
        <f>FŐLAP!$F$9</f>
        <v>0</v>
      </c>
      <c r="S764" s="13" t="e">
        <f t="shared" si="11"/>
        <v>#N/A</v>
      </c>
      <c r="T764" s="398" t="s">
        <v>3425</v>
      </c>
      <c r="U764" s="398" t="s">
        <v>3426</v>
      </c>
      <c r="V764" s="398" t="s">
        <v>3427</v>
      </c>
    </row>
    <row r="765" spans="1:22" ht="50.1" hidden="1" customHeight="1" x14ac:dyDescent="0.25">
      <c r="A765" s="60" t="s">
        <v>838</v>
      </c>
      <c r="B765" s="87"/>
      <c r="C765" s="98"/>
      <c r="D765" s="102"/>
      <c r="E765" s="98"/>
      <c r="F765" s="134"/>
      <c r="G765" s="134"/>
      <c r="H765" s="359" t="e">
        <f>VLOOKUP(G765,Munka1!$A$27:$B$90,2,FALSE)</f>
        <v>#N/A</v>
      </c>
      <c r="I765" s="466" t="e">
        <f>VLOOKUP(G765,Munka1!$A$27:$C$90,3,FALSE)</f>
        <v>#N/A</v>
      </c>
      <c r="J765" s="98"/>
      <c r="K765" s="98"/>
      <c r="L765" s="98"/>
      <c r="M765" s="114"/>
      <c r="N765" s="121"/>
      <c r="O765" s="483"/>
      <c r="P765" s="484"/>
      <c r="Q765" s="42">
        <f>FŐLAP!$D$9</f>
        <v>0</v>
      </c>
      <c r="R765" s="42">
        <f>FŐLAP!$F$9</f>
        <v>0</v>
      </c>
      <c r="S765" s="13" t="e">
        <f t="shared" si="11"/>
        <v>#N/A</v>
      </c>
      <c r="T765" s="398" t="s">
        <v>3425</v>
      </c>
      <c r="U765" s="398" t="s">
        <v>3426</v>
      </c>
      <c r="V765" s="398" t="s">
        <v>3427</v>
      </c>
    </row>
    <row r="766" spans="1:22" ht="50.1" hidden="1" customHeight="1" x14ac:dyDescent="0.25">
      <c r="A766" s="60" t="s">
        <v>839</v>
      </c>
      <c r="B766" s="87"/>
      <c r="C766" s="98"/>
      <c r="D766" s="102"/>
      <c r="E766" s="98"/>
      <c r="F766" s="134"/>
      <c r="G766" s="134"/>
      <c r="H766" s="359" t="e">
        <f>VLOOKUP(G766,Munka1!$A$27:$B$90,2,FALSE)</f>
        <v>#N/A</v>
      </c>
      <c r="I766" s="466" t="e">
        <f>VLOOKUP(G766,Munka1!$A$27:$C$90,3,FALSE)</f>
        <v>#N/A</v>
      </c>
      <c r="J766" s="98"/>
      <c r="K766" s="98"/>
      <c r="L766" s="98"/>
      <c r="M766" s="114"/>
      <c r="N766" s="121"/>
      <c r="O766" s="483"/>
      <c r="P766" s="484"/>
      <c r="Q766" s="42">
        <f>FŐLAP!$D$9</f>
        <v>0</v>
      </c>
      <c r="R766" s="42">
        <f>FŐLAP!$F$9</f>
        <v>0</v>
      </c>
      <c r="S766" s="13" t="e">
        <f t="shared" si="11"/>
        <v>#N/A</v>
      </c>
      <c r="T766" s="398" t="s">
        <v>3425</v>
      </c>
      <c r="U766" s="398" t="s">
        <v>3426</v>
      </c>
      <c r="V766" s="398" t="s">
        <v>3427</v>
      </c>
    </row>
    <row r="767" spans="1:22" ht="50.1" hidden="1" customHeight="1" x14ac:dyDescent="0.25">
      <c r="A767" s="60" t="s">
        <v>840</v>
      </c>
      <c r="B767" s="87"/>
      <c r="C767" s="98"/>
      <c r="D767" s="102"/>
      <c r="E767" s="98"/>
      <c r="F767" s="134"/>
      <c r="G767" s="134"/>
      <c r="H767" s="359" t="e">
        <f>VLOOKUP(G767,Munka1!$A$27:$B$90,2,FALSE)</f>
        <v>#N/A</v>
      </c>
      <c r="I767" s="466" t="e">
        <f>VLOOKUP(G767,Munka1!$A$27:$C$90,3,FALSE)</f>
        <v>#N/A</v>
      </c>
      <c r="J767" s="98"/>
      <c r="K767" s="98"/>
      <c r="L767" s="98"/>
      <c r="M767" s="114"/>
      <c r="N767" s="121"/>
      <c r="O767" s="483"/>
      <c r="P767" s="484"/>
      <c r="Q767" s="42">
        <f>FŐLAP!$D$9</f>
        <v>0</v>
      </c>
      <c r="R767" s="42">
        <f>FŐLAP!$F$9</f>
        <v>0</v>
      </c>
      <c r="S767" s="13" t="e">
        <f t="shared" si="11"/>
        <v>#N/A</v>
      </c>
      <c r="T767" s="398" t="s">
        <v>3425</v>
      </c>
      <c r="U767" s="398" t="s">
        <v>3426</v>
      </c>
      <c r="V767" s="398" t="s">
        <v>3427</v>
      </c>
    </row>
    <row r="768" spans="1:22" ht="50.1" hidden="1" customHeight="1" x14ac:dyDescent="0.25">
      <c r="A768" s="60" t="s">
        <v>841</v>
      </c>
      <c r="B768" s="87"/>
      <c r="C768" s="98"/>
      <c r="D768" s="102"/>
      <c r="E768" s="98"/>
      <c r="F768" s="134"/>
      <c r="G768" s="134"/>
      <c r="H768" s="359" t="e">
        <f>VLOOKUP(G768,Munka1!$A$27:$B$90,2,FALSE)</f>
        <v>#N/A</v>
      </c>
      <c r="I768" s="466" t="e">
        <f>VLOOKUP(G768,Munka1!$A$27:$C$90,3,FALSE)</f>
        <v>#N/A</v>
      </c>
      <c r="J768" s="98"/>
      <c r="K768" s="98"/>
      <c r="L768" s="98"/>
      <c r="M768" s="114"/>
      <c r="N768" s="121"/>
      <c r="O768" s="483"/>
      <c r="P768" s="484"/>
      <c r="Q768" s="42">
        <f>FŐLAP!$D$9</f>
        <v>0</v>
      </c>
      <c r="R768" s="42">
        <f>FŐLAP!$F$9</f>
        <v>0</v>
      </c>
      <c r="S768" s="13" t="e">
        <f t="shared" si="11"/>
        <v>#N/A</v>
      </c>
      <c r="T768" s="398" t="s">
        <v>3425</v>
      </c>
      <c r="U768" s="398" t="s">
        <v>3426</v>
      </c>
      <c r="V768" s="398" t="s">
        <v>3427</v>
      </c>
    </row>
    <row r="769" spans="1:22" ht="50.1" hidden="1" customHeight="1" x14ac:dyDescent="0.25">
      <c r="A769" s="60" t="s">
        <v>842</v>
      </c>
      <c r="B769" s="87"/>
      <c r="C769" s="98"/>
      <c r="D769" s="102"/>
      <c r="E769" s="98"/>
      <c r="F769" s="134"/>
      <c r="G769" s="134"/>
      <c r="H769" s="359" t="e">
        <f>VLOOKUP(G769,Munka1!$A$27:$B$90,2,FALSE)</f>
        <v>#N/A</v>
      </c>
      <c r="I769" s="466" t="e">
        <f>VLOOKUP(G769,Munka1!$A$27:$C$90,3,FALSE)</f>
        <v>#N/A</v>
      </c>
      <c r="J769" s="98"/>
      <c r="K769" s="98"/>
      <c r="L769" s="98"/>
      <c r="M769" s="114"/>
      <c r="N769" s="121"/>
      <c r="O769" s="483"/>
      <c r="P769" s="484"/>
      <c r="Q769" s="42">
        <f>FŐLAP!$D$9</f>
        <v>0</v>
      </c>
      <c r="R769" s="42">
        <f>FŐLAP!$F$9</f>
        <v>0</v>
      </c>
      <c r="S769" s="13" t="e">
        <f t="shared" si="11"/>
        <v>#N/A</v>
      </c>
      <c r="T769" s="398" t="s">
        <v>3425</v>
      </c>
      <c r="U769" s="398" t="s">
        <v>3426</v>
      </c>
      <c r="V769" s="398" t="s">
        <v>3427</v>
      </c>
    </row>
    <row r="770" spans="1:22" ht="50.1" hidden="1" customHeight="1" x14ac:dyDescent="0.25">
      <c r="A770" s="60" t="s">
        <v>843</v>
      </c>
      <c r="B770" s="87"/>
      <c r="C770" s="98"/>
      <c r="D770" s="102"/>
      <c r="E770" s="98"/>
      <c r="F770" s="134"/>
      <c r="G770" s="134"/>
      <c r="H770" s="359" t="e">
        <f>VLOOKUP(G770,Munka1!$A$27:$B$90,2,FALSE)</f>
        <v>#N/A</v>
      </c>
      <c r="I770" s="466" t="e">
        <f>VLOOKUP(G770,Munka1!$A$27:$C$90,3,FALSE)</f>
        <v>#N/A</v>
      </c>
      <c r="J770" s="98"/>
      <c r="K770" s="98"/>
      <c r="L770" s="98"/>
      <c r="M770" s="114"/>
      <c r="N770" s="121"/>
      <c r="O770" s="483"/>
      <c r="P770" s="484"/>
      <c r="Q770" s="42">
        <f>FŐLAP!$D$9</f>
        <v>0</v>
      </c>
      <c r="R770" s="42">
        <f>FŐLAP!$F$9</f>
        <v>0</v>
      </c>
      <c r="S770" s="13" t="e">
        <f t="shared" si="11"/>
        <v>#N/A</v>
      </c>
      <c r="T770" s="398" t="s">
        <v>3425</v>
      </c>
      <c r="U770" s="398" t="s">
        <v>3426</v>
      </c>
      <c r="V770" s="398" t="s">
        <v>3427</v>
      </c>
    </row>
    <row r="771" spans="1:22" ht="50.1" hidden="1" customHeight="1" x14ac:dyDescent="0.25">
      <c r="A771" s="60" t="s">
        <v>844</v>
      </c>
      <c r="B771" s="87"/>
      <c r="C771" s="98"/>
      <c r="D771" s="102"/>
      <c r="E771" s="98"/>
      <c r="F771" s="134"/>
      <c r="G771" s="134"/>
      <c r="H771" s="359" t="e">
        <f>VLOOKUP(G771,Munka1!$A$27:$B$90,2,FALSE)</f>
        <v>#N/A</v>
      </c>
      <c r="I771" s="466" t="e">
        <f>VLOOKUP(G771,Munka1!$A$27:$C$90,3,FALSE)</f>
        <v>#N/A</v>
      </c>
      <c r="J771" s="98"/>
      <c r="K771" s="98"/>
      <c r="L771" s="98"/>
      <c r="M771" s="114"/>
      <c r="N771" s="121"/>
      <c r="O771" s="483"/>
      <c r="P771" s="484"/>
      <c r="Q771" s="42">
        <f>FŐLAP!$D$9</f>
        <v>0</v>
      </c>
      <c r="R771" s="42">
        <f>FŐLAP!$F$9</f>
        <v>0</v>
      </c>
      <c r="S771" s="13" t="e">
        <f t="shared" si="11"/>
        <v>#N/A</v>
      </c>
      <c r="T771" s="398" t="s">
        <v>3425</v>
      </c>
      <c r="U771" s="398" t="s">
        <v>3426</v>
      </c>
      <c r="V771" s="398" t="s">
        <v>3427</v>
      </c>
    </row>
    <row r="772" spans="1:22" ht="50.1" hidden="1" customHeight="1" x14ac:dyDescent="0.25">
      <c r="A772" s="60" t="s">
        <v>845</v>
      </c>
      <c r="B772" s="87"/>
      <c r="C772" s="98"/>
      <c r="D772" s="102"/>
      <c r="E772" s="98"/>
      <c r="F772" s="134"/>
      <c r="G772" s="134"/>
      <c r="H772" s="359" t="e">
        <f>VLOOKUP(G772,Munka1!$A$27:$B$90,2,FALSE)</f>
        <v>#N/A</v>
      </c>
      <c r="I772" s="466" t="e">
        <f>VLOOKUP(G772,Munka1!$A$27:$C$90,3,FALSE)</f>
        <v>#N/A</v>
      </c>
      <c r="J772" s="98"/>
      <c r="K772" s="98"/>
      <c r="L772" s="98"/>
      <c r="M772" s="114"/>
      <c r="N772" s="121"/>
      <c r="O772" s="483"/>
      <c r="P772" s="484"/>
      <c r="Q772" s="42">
        <f>FŐLAP!$D$9</f>
        <v>0</v>
      </c>
      <c r="R772" s="42">
        <f>FŐLAP!$F$9</f>
        <v>0</v>
      </c>
      <c r="S772" s="13" t="e">
        <f t="shared" si="11"/>
        <v>#N/A</v>
      </c>
      <c r="T772" s="398" t="s">
        <v>3425</v>
      </c>
      <c r="U772" s="398" t="s">
        <v>3426</v>
      </c>
      <c r="V772" s="398" t="s">
        <v>3427</v>
      </c>
    </row>
    <row r="773" spans="1:22" ht="50.1" hidden="1" customHeight="1" x14ac:dyDescent="0.25">
      <c r="A773" s="60" t="s">
        <v>846</v>
      </c>
      <c r="B773" s="87"/>
      <c r="C773" s="98"/>
      <c r="D773" s="102"/>
      <c r="E773" s="98"/>
      <c r="F773" s="134"/>
      <c r="G773" s="134"/>
      <c r="H773" s="359" t="e">
        <f>VLOOKUP(G773,Munka1!$A$27:$B$90,2,FALSE)</f>
        <v>#N/A</v>
      </c>
      <c r="I773" s="466" t="e">
        <f>VLOOKUP(G773,Munka1!$A$27:$C$90,3,FALSE)</f>
        <v>#N/A</v>
      </c>
      <c r="J773" s="98"/>
      <c r="K773" s="98"/>
      <c r="L773" s="98"/>
      <c r="M773" s="114"/>
      <c r="N773" s="121"/>
      <c r="O773" s="483"/>
      <c r="P773" s="484"/>
      <c r="Q773" s="42">
        <f>FŐLAP!$D$9</f>
        <v>0</v>
      </c>
      <c r="R773" s="42">
        <f>FŐLAP!$F$9</f>
        <v>0</v>
      </c>
      <c r="S773" s="13" t="e">
        <f t="shared" si="11"/>
        <v>#N/A</v>
      </c>
      <c r="T773" s="398" t="s">
        <v>3425</v>
      </c>
      <c r="U773" s="398" t="s">
        <v>3426</v>
      </c>
      <c r="V773" s="398" t="s">
        <v>3427</v>
      </c>
    </row>
    <row r="774" spans="1:22" ht="50.1" hidden="1" customHeight="1" x14ac:dyDescent="0.25">
      <c r="A774" s="60" t="s">
        <v>847</v>
      </c>
      <c r="B774" s="87"/>
      <c r="C774" s="98"/>
      <c r="D774" s="102"/>
      <c r="E774" s="98"/>
      <c r="F774" s="134"/>
      <c r="G774" s="134"/>
      <c r="H774" s="359" t="e">
        <f>VLOOKUP(G774,Munka1!$A$27:$B$90,2,FALSE)</f>
        <v>#N/A</v>
      </c>
      <c r="I774" s="466" t="e">
        <f>VLOOKUP(G774,Munka1!$A$27:$C$90,3,FALSE)</f>
        <v>#N/A</v>
      </c>
      <c r="J774" s="98"/>
      <c r="K774" s="98"/>
      <c r="L774" s="98"/>
      <c r="M774" s="114"/>
      <c r="N774" s="121"/>
      <c r="O774" s="483"/>
      <c r="P774" s="484"/>
      <c r="Q774" s="42">
        <f>FŐLAP!$D$9</f>
        <v>0</v>
      </c>
      <c r="R774" s="42">
        <f>FŐLAP!$F$9</f>
        <v>0</v>
      </c>
      <c r="S774" s="13" t="e">
        <f t="shared" si="11"/>
        <v>#N/A</v>
      </c>
      <c r="T774" s="398" t="s">
        <v>3425</v>
      </c>
      <c r="U774" s="398" t="s">
        <v>3426</v>
      </c>
      <c r="V774" s="398" t="s">
        <v>3427</v>
      </c>
    </row>
    <row r="775" spans="1:22" ht="50.1" hidden="1" customHeight="1" x14ac:dyDescent="0.25">
      <c r="A775" s="60" t="s">
        <v>848</v>
      </c>
      <c r="B775" s="87"/>
      <c r="C775" s="98"/>
      <c r="D775" s="102"/>
      <c r="E775" s="98"/>
      <c r="F775" s="134"/>
      <c r="G775" s="134"/>
      <c r="H775" s="359" t="e">
        <f>VLOOKUP(G775,Munka1!$A$27:$B$90,2,FALSE)</f>
        <v>#N/A</v>
      </c>
      <c r="I775" s="466" t="e">
        <f>VLOOKUP(G775,Munka1!$A$27:$C$90,3,FALSE)</f>
        <v>#N/A</v>
      </c>
      <c r="J775" s="98"/>
      <c r="K775" s="98"/>
      <c r="L775" s="98"/>
      <c r="M775" s="114"/>
      <c r="N775" s="121"/>
      <c r="O775" s="483"/>
      <c r="P775" s="484"/>
      <c r="Q775" s="42">
        <f>FŐLAP!$D$9</f>
        <v>0</v>
      </c>
      <c r="R775" s="42">
        <f>FŐLAP!$F$9</f>
        <v>0</v>
      </c>
      <c r="S775" s="13" t="e">
        <f t="shared" si="11"/>
        <v>#N/A</v>
      </c>
      <c r="T775" s="398" t="s">
        <v>3425</v>
      </c>
      <c r="U775" s="398" t="s">
        <v>3426</v>
      </c>
      <c r="V775" s="398" t="s">
        <v>3427</v>
      </c>
    </row>
    <row r="776" spans="1:22" ht="50.1" hidden="1" customHeight="1" x14ac:dyDescent="0.25">
      <c r="A776" s="60" t="s">
        <v>849</v>
      </c>
      <c r="B776" s="87"/>
      <c r="C776" s="98"/>
      <c r="D776" s="102"/>
      <c r="E776" s="98"/>
      <c r="F776" s="134"/>
      <c r="G776" s="134"/>
      <c r="H776" s="359" t="e">
        <f>VLOOKUP(G776,Munka1!$A$27:$B$90,2,FALSE)</f>
        <v>#N/A</v>
      </c>
      <c r="I776" s="466" t="e">
        <f>VLOOKUP(G776,Munka1!$A$27:$C$90,3,FALSE)</f>
        <v>#N/A</v>
      </c>
      <c r="J776" s="98"/>
      <c r="K776" s="98"/>
      <c r="L776" s="98"/>
      <c r="M776" s="114"/>
      <c r="N776" s="121"/>
      <c r="O776" s="483"/>
      <c r="P776" s="484"/>
      <c r="Q776" s="42">
        <f>FŐLAP!$D$9</f>
        <v>0</v>
      </c>
      <c r="R776" s="42">
        <f>FŐLAP!$F$9</f>
        <v>0</v>
      </c>
      <c r="S776" s="13" t="e">
        <f t="shared" si="11"/>
        <v>#N/A</v>
      </c>
      <c r="T776" s="398" t="s">
        <v>3425</v>
      </c>
      <c r="U776" s="398" t="s">
        <v>3426</v>
      </c>
      <c r="V776" s="398" t="s">
        <v>3427</v>
      </c>
    </row>
    <row r="777" spans="1:22" ht="50.1" hidden="1" customHeight="1" x14ac:dyDescent="0.25">
      <c r="A777" s="60" t="s">
        <v>850</v>
      </c>
      <c r="B777" s="87"/>
      <c r="C777" s="98"/>
      <c r="D777" s="102"/>
      <c r="E777" s="98"/>
      <c r="F777" s="134"/>
      <c r="G777" s="134"/>
      <c r="H777" s="359" t="e">
        <f>VLOOKUP(G777,Munka1!$A$27:$B$90,2,FALSE)</f>
        <v>#N/A</v>
      </c>
      <c r="I777" s="466" t="e">
        <f>VLOOKUP(G777,Munka1!$A$27:$C$90,3,FALSE)</f>
        <v>#N/A</v>
      </c>
      <c r="J777" s="98"/>
      <c r="K777" s="98"/>
      <c r="L777" s="98"/>
      <c r="M777" s="114"/>
      <c r="N777" s="121"/>
      <c r="O777" s="483"/>
      <c r="P777" s="484"/>
      <c r="Q777" s="42">
        <f>FŐLAP!$D$9</f>
        <v>0</v>
      </c>
      <c r="R777" s="42">
        <f>FŐLAP!$F$9</f>
        <v>0</v>
      </c>
      <c r="S777" s="13" t="e">
        <f t="shared" si="11"/>
        <v>#N/A</v>
      </c>
      <c r="T777" s="398" t="s">
        <v>3425</v>
      </c>
      <c r="U777" s="398" t="s">
        <v>3426</v>
      </c>
      <c r="V777" s="398" t="s">
        <v>3427</v>
      </c>
    </row>
    <row r="778" spans="1:22" ht="50.1" hidden="1" customHeight="1" x14ac:dyDescent="0.25">
      <c r="A778" s="60" t="s">
        <v>851</v>
      </c>
      <c r="B778" s="87"/>
      <c r="C778" s="98"/>
      <c r="D778" s="102"/>
      <c r="E778" s="98"/>
      <c r="F778" s="134"/>
      <c r="G778" s="134"/>
      <c r="H778" s="359" t="e">
        <f>VLOOKUP(G778,Munka1!$A$27:$B$90,2,FALSE)</f>
        <v>#N/A</v>
      </c>
      <c r="I778" s="466" t="e">
        <f>VLOOKUP(G778,Munka1!$A$27:$C$90,3,FALSE)</f>
        <v>#N/A</v>
      </c>
      <c r="J778" s="98"/>
      <c r="K778" s="98"/>
      <c r="L778" s="98"/>
      <c r="M778" s="114"/>
      <c r="N778" s="121"/>
      <c r="O778" s="483"/>
      <c r="P778" s="484"/>
      <c r="Q778" s="42">
        <f>FŐLAP!$D$9</f>
        <v>0</v>
      </c>
      <c r="R778" s="42">
        <f>FŐLAP!$F$9</f>
        <v>0</v>
      </c>
      <c r="S778" s="13" t="e">
        <f t="shared" si="11"/>
        <v>#N/A</v>
      </c>
      <c r="T778" s="398" t="s">
        <v>3425</v>
      </c>
      <c r="U778" s="398" t="s">
        <v>3426</v>
      </c>
      <c r="V778" s="398" t="s">
        <v>3427</v>
      </c>
    </row>
    <row r="779" spans="1:22" ht="50.1" hidden="1" customHeight="1" x14ac:dyDescent="0.25">
      <c r="A779" s="60" t="s">
        <v>852</v>
      </c>
      <c r="B779" s="87"/>
      <c r="C779" s="98"/>
      <c r="D779" s="102"/>
      <c r="E779" s="98"/>
      <c r="F779" s="134"/>
      <c r="G779" s="134"/>
      <c r="H779" s="359" t="e">
        <f>VLOOKUP(G779,Munka1!$A$27:$B$90,2,FALSE)</f>
        <v>#N/A</v>
      </c>
      <c r="I779" s="466" t="e">
        <f>VLOOKUP(G779,Munka1!$A$27:$C$90,3,FALSE)</f>
        <v>#N/A</v>
      </c>
      <c r="J779" s="98"/>
      <c r="K779" s="98"/>
      <c r="L779" s="98"/>
      <c r="M779" s="114"/>
      <c r="N779" s="121"/>
      <c r="O779" s="483"/>
      <c r="P779" s="484"/>
      <c r="Q779" s="42">
        <f>FŐLAP!$D$9</f>
        <v>0</v>
      </c>
      <c r="R779" s="42">
        <f>FŐLAP!$F$9</f>
        <v>0</v>
      </c>
      <c r="S779" s="13" t="e">
        <f t="shared" si="11"/>
        <v>#N/A</v>
      </c>
      <c r="T779" s="398" t="s">
        <v>3425</v>
      </c>
      <c r="U779" s="398" t="s">
        <v>3426</v>
      </c>
      <c r="V779" s="398" t="s">
        <v>3427</v>
      </c>
    </row>
    <row r="780" spans="1:22" ht="50.1" hidden="1" customHeight="1" x14ac:dyDescent="0.25">
      <c r="A780" s="60" t="s">
        <v>853</v>
      </c>
      <c r="B780" s="87"/>
      <c r="C780" s="98"/>
      <c r="D780" s="102"/>
      <c r="E780" s="98"/>
      <c r="F780" s="134"/>
      <c r="G780" s="134"/>
      <c r="H780" s="359" t="e">
        <f>VLOOKUP(G780,Munka1!$A$27:$B$90,2,FALSE)</f>
        <v>#N/A</v>
      </c>
      <c r="I780" s="466" t="e">
        <f>VLOOKUP(G780,Munka1!$A$27:$C$90,3,FALSE)</f>
        <v>#N/A</v>
      </c>
      <c r="J780" s="98"/>
      <c r="K780" s="98"/>
      <c r="L780" s="98"/>
      <c r="M780" s="114"/>
      <c r="N780" s="121"/>
      <c r="O780" s="483"/>
      <c r="P780" s="484"/>
      <c r="Q780" s="42">
        <f>FŐLAP!$D$9</f>
        <v>0</v>
      </c>
      <c r="R780" s="42">
        <f>FŐLAP!$F$9</f>
        <v>0</v>
      </c>
      <c r="S780" s="13" t="e">
        <f t="shared" si="11"/>
        <v>#N/A</v>
      </c>
      <c r="T780" s="398" t="s">
        <v>3425</v>
      </c>
      <c r="U780" s="398" t="s">
        <v>3426</v>
      </c>
      <c r="V780" s="398" t="s">
        <v>3427</v>
      </c>
    </row>
    <row r="781" spans="1:22" ht="50.1" hidden="1" customHeight="1" x14ac:dyDescent="0.25">
      <c r="A781" s="60" t="s">
        <v>854</v>
      </c>
      <c r="B781" s="87"/>
      <c r="C781" s="98"/>
      <c r="D781" s="102"/>
      <c r="E781" s="98"/>
      <c r="F781" s="134"/>
      <c r="G781" s="134"/>
      <c r="H781" s="359" t="e">
        <f>VLOOKUP(G781,Munka1!$A$27:$B$90,2,FALSE)</f>
        <v>#N/A</v>
      </c>
      <c r="I781" s="466" t="e">
        <f>VLOOKUP(G781,Munka1!$A$27:$C$90,3,FALSE)</f>
        <v>#N/A</v>
      </c>
      <c r="J781" s="98"/>
      <c r="K781" s="98"/>
      <c r="L781" s="98"/>
      <c r="M781" s="114"/>
      <c r="N781" s="121"/>
      <c r="O781" s="483"/>
      <c r="P781" s="484"/>
      <c r="Q781" s="42">
        <f>FŐLAP!$D$9</f>
        <v>0</v>
      </c>
      <c r="R781" s="42">
        <f>FŐLAP!$F$9</f>
        <v>0</v>
      </c>
      <c r="S781" s="13" t="e">
        <f t="shared" ref="S781:S844" si="12">H781</f>
        <v>#N/A</v>
      </c>
      <c r="T781" s="398" t="s">
        <v>3425</v>
      </c>
      <c r="U781" s="398" t="s">
        <v>3426</v>
      </c>
      <c r="V781" s="398" t="s">
        <v>3427</v>
      </c>
    </row>
    <row r="782" spans="1:22" ht="50.1" hidden="1" customHeight="1" x14ac:dyDescent="0.25">
      <c r="A782" s="60" t="s">
        <v>855</v>
      </c>
      <c r="B782" s="87"/>
      <c r="C782" s="98"/>
      <c r="D782" s="102"/>
      <c r="E782" s="98"/>
      <c r="F782" s="134"/>
      <c r="G782" s="134"/>
      <c r="H782" s="359" t="e">
        <f>VLOOKUP(G782,Munka1!$A$27:$B$90,2,FALSE)</f>
        <v>#N/A</v>
      </c>
      <c r="I782" s="466" t="e">
        <f>VLOOKUP(G782,Munka1!$A$27:$C$90,3,FALSE)</f>
        <v>#N/A</v>
      </c>
      <c r="J782" s="98"/>
      <c r="K782" s="98"/>
      <c r="L782" s="98"/>
      <c r="M782" s="114"/>
      <c r="N782" s="121"/>
      <c r="O782" s="483"/>
      <c r="P782" s="484"/>
      <c r="Q782" s="42">
        <f>FŐLAP!$D$9</f>
        <v>0</v>
      </c>
      <c r="R782" s="42">
        <f>FŐLAP!$F$9</f>
        <v>0</v>
      </c>
      <c r="S782" s="13" t="e">
        <f t="shared" si="12"/>
        <v>#N/A</v>
      </c>
      <c r="T782" s="398" t="s">
        <v>3425</v>
      </c>
      <c r="U782" s="398" t="s">
        <v>3426</v>
      </c>
      <c r="V782" s="398" t="s">
        <v>3427</v>
      </c>
    </row>
    <row r="783" spans="1:22" ht="50.1" hidden="1" customHeight="1" x14ac:dyDescent="0.25">
      <c r="A783" s="60" t="s">
        <v>856</v>
      </c>
      <c r="B783" s="87"/>
      <c r="C783" s="98"/>
      <c r="D783" s="102"/>
      <c r="E783" s="98"/>
      <c r="F783" s="134"/>
      <c r="G783" s="134"/>
      <c r="H783" s="359" t="e">
        <f>VLOOKUP(G783,Munka1!$A$27:$B$90,2,FALSE)</f>
        <v>#N/A</v>
      </c>
      <c r="I783" s="466" t="e">
        <f>VLOOKUP(G783,Munka1!$A$27:$C$90,3,FALSE)</f>
        <v>#N/A</v>
      </c>
      <c r="J783" s="98"/>
      <c r="K783" s="98"/>
      <c r="L783" s="98"/>
      <c r="M783" s="114"/>
      <c r="N783" s="121"/>
      <c r="O783" s="483"/>
      <c r="P783" s="484"/>
      <c r="Q783" s="42">
        <f>FŐLAP!$D$9</f>
        <v>0</v>
      </c>
      <c r="R783" s="42">
        <f>FŐLAP!$F$9</f>
        <v>0</v>
      </c>
      <c r="S783" s="13" t="e">
        <f t="shared" si="12"/>
        <v>#N/A</v>
      </c>
      <c r="T783" s="398" t="s">
        <v>3425</v>
      </c>
      <c r="U783" s="398" t="s">
        <v>3426</v>
      </c>
      <c r="V783" s="398" t="s">
        <v>3427</v>
      </c>
    </row>
    <row r="784" spans="1:22" ht="50.1" hidden="1" customHeight="1" x14ac:dyDescent="0.25">
      <c r="A784" s="60" t="s">
        <v>857</v>
      </c>
      <c r="B784" s="87"/>
      <c r="C784" s="98"/>
      <c r="D784" s="102"/>
      <c r="E784" s="98"/>
      <c r="F784" s="134"/>
      <c r="G784" s="134"/>
      <c r="H784" s="359" t="e">
        <f>VLOOKUP(G784,Munka1!$A$27:$B$90,2,FALSE)</f>
        <v>#N/A</v>
      </c>
      <c r="I784" s="466" t="e">
        <f>VLOOKUP(G784,Munka1!$A$27:$C$90,3,FALSE)</f>
        <v>#N/A</v>
      </c>
      <c r="J784" s="98"/>
      <c r="K784" s="98"/>
      <c r="L784" s="98"/>
      <c r="M784" s="114"/>
      <c r="N784" s="121"/>
      <c r="O784" s="483"/>
      <c r="P784" s="484"/>
      <c r="Q784" s="42">
        <f>FŐLAP!$D$9</f>
        <v>0</v>
      </c>
      <c r="R784" s="42">
        <f>FŐLAP!$F$9</f>
        <v>0</v>
      </c>
      <c r="S784" s="13" t="e">
        <f t="shared" si="12"/>
        <v>#N/A</v>
      </c>
      <c r="T784" s="398" t="s">
        <v>3425</v>
      </c>
      <c r="U784" s="398" t="s">
        <v>3426</v>
      </c>
      <c r="V784" s="398" t="s">
        <v>3427</v>
      </c>
    </row>
    <row r="785" spans="1:22" ht="50.1" hidden="1" customHeight="1" x14ac:dyDescent="0.25">
      <c r="A785" s="60" t="s">
        <v>858</v>
      </c>
      <c r="B785" s="87"/>
      <c r="C785" s="98"/>
      <c r="D785" s="102"/>
      <c r="E785" s="98"/>
      <c r="F785" s="134"/>
      <c r="G785" s="134"/>
      <c r="H785" s="359" t="e">
        <f>VLOOKUP(G785,Munka1!$A$27:$B$90,2,FALSE)</f>
        <v>#N/A</v>
      </c>
      <c r="I785" s="466" t="e">
        <f>VLOOKUP(G785,Munka1!$A$27:$C$90,3,FALSE)</f>
        <v>#N/A</v>
      </c>
      <c r="J785" s="98"/>
      <c r="K785" s="98"/>
      <c r="L785" s="98"/>
      <c r="M785" s="114"/>
      <c r="N785" s="121"/>
      <c r="O785" s="483"/>
      <c r="P785" s="484"/>
      <c r="Q785" s="42">
        <f>FŐLAP!$D$9</f>
        <v>0</v>
      </c>
      <c r="R785" s="42">
        <f>FŐLAP!$F$9</f>
        <v>0</v>
      </c>
      <c r="S785" s="13" t="e">
        <f t="shared" si="12"/>
        <v>#N/A</v>
      </c>
      <c r="T785" s="398" t="s">
        <v>3425</v>
      </c>
      <c r="U785" s="398" t="s">
        <v>3426</v>
      </c>
      <c r="V785" s="398" t="s">
        <v>3427</v>
      </c>
    </row>
    <row r="786" spans="1:22" ht="50.1" hidden="1" customHeight="1" x14ac:dyDescent="0.25">
      <c r="A786" s="60" t="s">
        <v>859</v>
      </c>
      <c r="B786" s="87"/>
      <c r="C786" s="98"/>
      <c r="D786" s="102"/>
      <c r="E786" s="98"/>
      <c r="F786" s="134"/>
      <c r="G786" s="134"/>
      <c r="H786" s="359" t="e">
        <f>VLOOKUP(G786,Munka1!$A$27:$B$90,2,FALSE)</f>
        <v>#N/A</v>
      </c>
      <c r="I786" s="466" t="e">
        <f>VLOOKUP(G786,Munka1!$A$27:$C$90,3,FALSE)</f>
        <v>#N/A</v>
      </c>
      <c r="J786" s="98"/>
      <c r="K786" s="98"/>
      <c r="L786" s="98"/>
      <c r="M786" s="114"/>
      <c r="N786" s="121"/>
      <c r="O786" s="483"/>
      <c r="P786" s="484"/>
      <c r="Q786" s="42">
        <f>FŐLAP!$D$9</f>
        <v>0</v>
      </c>
      <c r="R786" s="42">
        <f>FŐLAP!$F$9</f>
        <v>0</v>
      </c>
      <c r="S786" s="13" t="e">
        <f t="shared" si="12"/>
        <v>#N/A</v>
      </c>
      <c r="T786" s="398" t="s">
        <v>3425</v>
      </c>
      <c r="U786" s="398" t="s">
        <v>3426</v>
      </c>
      <c r="V786" s="398" t="s">
        <v>3427</v>
      </c>
    </row>
    <row r="787" spans="1:22" ht="50.1" hidden="1" customHeight="1" x14ac:dyDescent="0.25">
      <c r="A787" s="60" t="s">
        <v>860</v>
      </c>
      <c r="B787" s="87"/>
      <c r="C787" s="98"/>
      <c r="D787" s="102"/>
      <c r="E787" s="98"/>
      <c r="F787" s="134"/>
      <c r="G787" s="134"/>
      <c r="H787" s="359" t="e">
        <f>VLOOKUP(G787,Munka1!$A$27:$B$90,2,FALSE)</f>
        <v>#N/A</v>
      </c>
      <c r="I787" s="466" t="e">
        <f>VLOOKUP(G787,Munka1!$A$27:$C$90,3,FALSE)</f>
        <v>#N/A</v>
      </c>
      <c r="J787" s="98"/>
      <c r="K787" s="98"/>
      <c r="L787" s="98"/>
      <c r="M787" s="114"/>
      <c r="N787" s="121"/>
      <c r="O787" s="483"/>
      <c r="P787" s="484"/>
      <c r="Q787" s="42">
        <f>FŐLAP!$D$9</f>
        <v>0</v>
      </c>
      <c r="R787" s="42">
        <f>FŐLAP!$F$9</f>
        <v>0</v>
      </c>
      <c r="S787" s="13" t="e">
        <f t="shared" si="12"/>
        <v>#N/A</v>
      </c>
      <c r="T787" s="398" t="s">
        <v>3425</v>
      </c>
      <c r="U787" s="398" t="s">
        <v>3426</v>
      </c>
      <c r="V787" s="398" t="s">
        <v>3427</v>
      </c>
    </row>
    <row r="788" spans="1:22" ht="50.1" hidden="1" customHeight="1" x14ac:dyDescent="0.25">
      <c r="A788" s="60" t="s">
        <v>861</v>
      </c>
      <c r="B788" s="87"/>
      <c r="C788" s="98"/>
      <c r="D788" s="102"/>
      <c r="E788" s="98"/>
      <c r="F788" s="134"/>
      <c r="G788" s="134"/>
      <c r="H788" s="359" t="e">
        <f>VLOOKUP(G788,Munka1!$A$27:$B$90,2,FALSE)</f>
        <v>#N/A</v>
      </c>
      <c r="I788" s="466" t="e">
        <f>VLOOKUP(G788,Munka1!$A$27:$C$90,3,FALSE)</f>
        <v>#N/A</v>
      </c>
      <c r="J788" s="98"/>
      <c r="K788" s="98"/>
      <c r="L788" s="98"/>
      <c r="M788" s="114"/>
      <c r="N788" s="121"/>
      <c r="O788" s="483"/>
      <c r="P788" s="484"/>
      <c r="Q788" s="42">
        <f>FŐLAP!$D$9</f>
        <v>0</v>
      </c>
      <c r="R788" s="42">
        <f>FŐLAP!$F$9</f>
        <v>0</v>
      </c>
      <c r="S788" s="13" t="e">
        <f t="shared" si="12"/>
        <v>#N/A</v>
      </c>
      <c r="T788" s="398" t="s">
        <v>3425</v>
      </c>
      <c r="U788" s="398" t="s">
        <v>3426</v>
      </c>
      <c r="V788" s="398" t="s">
        <v>3427</v>
      </c>
    </row>
    <row r="789" spans="1:22" ht="50.1" hidden="1" customHeight="1" x14ac:dyDescent="0.25">
      <c r="A789" s="60" t="s">
        <v>862</v>
      </c>
      <c r="B789" s="87"/>
      <c r="C789" s="98"/>
      <c r="D789" s="102"/>
      <c r="E789" s="98"/>
      <c r="F789" s="134"/>
      <c r="G789" s="134"/>
      <c r="H789" s="359" t="e">
        <f>VLOOKUP(G789,Munka1!$A$27:$B$90,2,FALSE)</f>
        <v>#N/A</v>
      </c>
      <c r="I789" s="466" t="e">
        <f>VLOOKUP(G789,Munka1!$A$27:$C$90,3,FALSE)</f>
        <v>#N/A</v>
      </c>
      <c r="J789" s="98"/>
      <c r="K789" s="98"/>
      <c r="L789" s="98"/>
      <c r="M789" s="114"/>
      <c r="N789" s="121"/>
      <c r="O789" s="483"/>
      <c r="P789" s="484"/>
      <c r="Q789" s="42">
        <f>FŐLAP!$D$9</f>
        <v>0</v>
      </c>
      <c r="R789" s="42">
        <f>FŐLAP!$F$9</f>
        <v>0</v>
      </c>
      <c r="S789" s="13" t="e">
        <f t="shared" si="12"/>
        <v>#N/A</v>
      </c>
      <c r="T789" s="398" t="s">
        <v>3425</v>
      </c>
      <c r="U789" s="398" t="s">
        <v>3426</v>
      </c>
      <c r="V789" s="398" t="s">
        <v>3427</v>
      </c>
    </row>
    <row r="790" spans="1:22" ht="50.1" hidden="1" customHeight="1" x14ac:dyDescent="0.25">
      <c r="A790" s="60" t="s">
        <v>863</v>
      </c>
      <c r="B790" s="87"/>
      <c r="C790" s="98"/>
      <c r="D790" s="102"/>
      <c r="E790" s="98"/>
      <c r="F790" s="134"/>
      <c r="G790" s="134"/>
      <c r="H790" s="359" t="e">
        <f>VLOOKUP(G790,Munka1!$A$27:$B$90,2,FALSE)</f>
        <v>#N/A</v>
      </c>
      <c r="I790" s="466" t="e">
        <f>VLOOKUP(G790,Munka1!$A$27:$C$90,3,FALSE)</f>
        <v>#N/A</v>
      </c>
      <c r="J790" s="98"/>
      <c r="K790" s="98"/>
      <c r="L790" s="98"/>
      <c r="M790" s="114"/>
      <c r="N790" s="121"/>
      <c r="O790" s="483"/>
      <c r="P790" s="484"/>
      <c r="Q790" s="42">
        <f>FŐLAP!$D$9</f>
        <v>0</v>
      </c>
      <c r="R790" s="42">
        <f>FŐLAP!$F$9</f>
        <v>0</v>
      </c>
      <c r="S790" s="13" t="e">
        <f t="shared" si="12"/>
        <v>#N/A</v>
      </c>
      <c r="T790" s="398" t="s">
        <v>3425</v>
      </c>
      <c r="U790" s="398" t="s">
        <v>3426</v>
      </c>
      <c r="V790" s="398" t="s">
        <v>3427</v>
      </c>
    </row>
    <row r="791" spans="1:22" ht="50.1" hidden="1" customHeight="1" x14ac:dyDescent="0.25">
      <c r="A791" s="60" t="s">
        <v>864</v>
      </c>
      <c r="B791" s="87"/>
      <c r="C791" s="98"/>
      <c r="D791" s="102"/>
      <c r="E791" s="98"/>
      <c r="F791" s="134"/>
      <c r="G791" s="134"/>
      <c r="H791" s="359" t="e">
        <f>VLOOKUP(G791,Munka1!$A$27:$B$90,2,FALSE)</f>
        <v>#N/A</v>
      </c>
      <c r="I791" s="466" t="e">
        <f>VLOOKUP(G791,Munka1!$A$27:$C$90,3,FALSE)</f>
        <v>#N/A</v>
      </c>
      <c r="J791" s="98"/>
      <c r="K791" s="98"/>
      <c r="L791" s="98"/>
      <c r="M791" s="114"/>
      <c r="N791" s="121"/>
      <c r="O791" s="483"/>
      <c r="P791" s="484"/>
      <c r="Q791" s="42">
        <f>FŐLAP!$D$9</f>
        <v>0</v>
      </c>
      <c r="R791" s="42">
        <f>FŐLAP!$F$9</f>
        <v>0</v>
      </c>
      <c r="S791" s="13" t="e">
        <f t="shared" si="12"/>
        <v>#N/A</v>
      </c>
      <c r="T791" s="398" t="s">
        <v>3425</v>
      </c>
      <c r="U791" s="398" t="s">
        <v>3426</v>
      </c>
      <c r="V791" s="398" t="s">
        <v>3427</v>
      </c>
    </row>
    <row r="792" spans="1:22" ht="50.1" hidden="1" customHeight="1" x14ac:dyDescent="0.25">
      <c r="A792" s="60" t="s">
        <v>865</v>
      </c>
      <c r="B792" s="87"/>
      <c r="C792" s="98"/>
      <c r="D792" s="102"/>
      <c r="E792" s="98"/>
      <c r="F792" s="134"/>
      <c r="G792" s="134"/>
      <c r="H792" s="359" t="e">
        <f>VLOOKUP(G792,Munka1!$A$27:$B$90,2,FALSE)</f>
        <v>#N/A</v>
      </c>
      <c r="I792" s="466" t="e">
        <f>VLOOKUP(G792,Munka1!$A$27:$C$90,3,FALSE)</f>
        <v>#N/A</v>
      </c>
      <c r="J792" s="98"/>
      <c r="K792" s="98"/>
      <c r="L792" s="98"/>
      <c r="M792" s="114"/>
      <c r="N792" s="121"/>
      <c r="O792" s="483"/>
      <c r="P792" s="484"/>
      <c r="Q792" s="42">
        <f>FŐLAP!$D$9</f>
        <v>0</v>
      </c>
      <c r="R792" s="42">
        <f>FŐLAP!$F$9</f>
        <v>0</v>
      </c>
      <c r="S792" s="13" t="e">
        <f t="shared" si="12"/>
        <v>#N/A</v>
      </c>
      <c r="T792" s="398" t="s">
        <v>3425</v>
      </c>
      <c r="U792" s="398" t="s">
        <v>3426</v>
      </c>
      <c r="V792" s="398" t="s">
        <v>3427</v>
      </c>
    </row>
    <row r="793" spans="1:22" ht="50.1" hidden="1" customHeight="1" x14ac:dyDescent="0.25">
      <c r="A793" s="60" t="s">
        <v>866</v>
      </c>
      <c r="B793" s="87"/>
      <c r="C793" s="98"/>
      <c r="D793" s="102"/>
      <c r="E793" s="98"/>
      <c r="F793" s="134"/>
      <c r="G793" s="134"/>
      <c r="H793" s="359" t="e">
        <f>VLOOKUP(G793,Munka1!$A$27:$B$90,2,FALSE)</f>
        <v>#N/A</v>
      </c>
      <c r="I793" s="466" t="e">
        <f>VLOOKUP(G793,Munka1!$A$27:$C$90,3,FALSE)</f>
        <v>#N/A</v>
      </c>
      <c r="J793" s="98"/>
      <c r="K793" s="98"/>
      <c r="L793" s="98"/>
      <c r="M793" s="114"/>
      <c r="N793" s="121"/>
      <c r="O793" s="483"/>
      <c r="P793" s="484"/>
      <c r="Q793" s="42">
        <f>FŐLAP!$D$9</f>
        <v>0</v>
      </c>
      <c r="R793" s="42">
        <f>FŐLAP!$F$9</f>
        <v>0</v>
      </c>
      <c r="S793" s="13" t="e">
        <f t="shared" si="12"/>
        <v>#N/A</v>
      </c>
      <c r="T793" s="398" t="s">
        <v>3425</v>
      </c>
      <c r="U793" s="398" t="s">
        <v>3426</v>
      </c>
      <c r="V793" s="398" t="s">
        <v>3427</v>
      </c>
    </row>
    <row r="794" spans="1:22" ht="50.1" hidden="1" customHeight="1" x14ac:dyDescent="0.25">
      <c r="A794" s="60" t="s">
        <v>867</v>
      </c>
      <c r="B794" s="87"/>
      <c r="C794" s="98"/>
      <c r="D794" s="102"/>
      <c r="E794" s="98"/>
      <c r="F794" s="134"/>
      <c r="G794" s="134"/>
      <c r="H794" s="359" t="e">
        <f>VLOOKUP(G794,Munka1!$A$27:$B$90,2,FALSE)</f>
        <v>#N/A</v>
      </c>
      <c r="I794" s="466" t="e">
        <f>VLOOKUP(G794,Munka1!$A$27:$C$90,3,FALSE)</f>
        <v>#N/A</v>
      </c>
      <c r="J794" s="98"/>
      <c r="K794" s="98"/>
      <c r="L794" s="98"/>
      <c r="M794" s="114"/>
      <c r="N794" s="121"/>
      <c r="O794" s="483"/>
      <c r="P794" s="484"/>
      <c r="Q794" s="42">
        <f>FŐLAP!$D$9</f>
        <v>0</v>
      </c>
      <c r="R794" s="42">
        <f>FŐLAP!$F$9</f>
        <v>0</v>
      </c>
      <c r="S794" s="13" t="e">
        <f t="shared" si="12"/>
        <v>#N/A</v>
      </c>
      <c r="T794" s="398" t="s">
        <v>3425</v>
      </c>
      <c r="U794" s="398" t="s">
        <v>3426</v>
      </c>
      <c r="V794" s="398" t="s">
        <v>3427</v>
      </c>
    </row>
    <row r="795" spans="1:22" ht="50.1" hidden="1" customHeight="1" x14ac:dyDescent="0.25">
      <c r="A795" s="60" t="s">
        <v>868</v>
      </c>
      <c r="B795" s="87"/>
      <c r="C795" s="98"/>
      <c r="D795" s="102"/>
      <c r="E795" s="98"/>
      <c r="F795" s="134"/>
      <c r="G795" s="134"/>
      <c r="H795" s="359" t="e">
        <f>VLOOKUP(G795,Munka1!$A$27:$B$90,2,FALSE)</f>
        <v>#N/A</v>
      </c>
      <c r="I795" s="466" t="e">
        <f>VLOOKUP(G795,Munka1!$A$27:$C$90,3,FALSE)</f>
        <v>#N/A</v>
      </c>
      <c r="J795" s="98"/>
      <c r="K795" s="98"/>
      <c r="L795" s="98"/>
      <c r="M795" s="114"/>
      <c r="N795" s="121"/>
      <c r="O795" s="483"/>
      <c r="P795" s="484"/>
      <c r="Q795" s="42">
        <f>FŐLAP!$D$9</f>
        <v>0</v>
      </c>
      <c r="R795" s="42">
        <f>FŐLAP!$F$9</f>
        <v>0</v>
      </c>
      <c r="S795" s="13" t="e">
        <f t="shared" si="12"/>
        <v>#N/A</v>
      </c>
      <c r="T795" s="398" t="s">
        <v>3425</v>
      </c>
      <c r="U795" s="398" t="s">
        <v>3426</v>
      </c>
      <c r="V795" s="398" t="s">
        <v>3427</v>
      </c>
    </row>
    <row r="796" spans="1:22" ht="50.1" hidden="1" customHeight="1" x14ac:dyDescent="0.25">
      <c r="A796" s="60" t="s">
        <v>869</v>
      </c>
      <c r="B796" s="87"/>
      <c r="C796" s="98"/>
      <c r="D796" s="102"/>
      <c r="E796" s="98"/>
      <c r="F796" s="134"/>
      <c r="G796" s="134"/>
      <c r="H796" s="359" t="e">
        <f>VLOOKUP(G796,Munka1!$A$27:$B$90,2,FALSE)</f>
        <v>#N/A</v>
      </c>
      <c r="I796" s="466" t="e">
        <f>VLOOKUP(G796,Munka1!$A$27:$C$90,3,FALSE)</f>
        <v>#N/A</v>
      </c>
      <c r="J796" s="98"/>
      <c r="K796" s="98"/>
      <c r="L796" s="98"/>
      <c r="M796" s="114"/>
      <c r="N796" s="121"/>
      <c r="O796" s="483"/>
      <c r="P796" s="484"/>
      <c r="Q796" s="42">
        <f>FŐLAP!$D$9</f>
        <v>0</v>
      </c>
      <c r="R796" s="42">
        <f>FŐLAP!$F$9</f>
        <v>0</v>
      </c>
      <c r="S796" s="13" t="e">
        <f t="shared" si="12"/>
        <v>#N/A</v>
      </c>
      <c r="T796" s="398" t="s">
        <v>3425</v>
      </c>
      <c r="U796" s="398" t="s">
        <v>3426</v>
      </c>
      <c r="V796" s="398" t="s">
        <v>3427</v>
      </c>
    </row>
    <row r="797" spans="1:22" ht="50.1" hidden="1" customHeight="1" x14ac:dyDescent="0.25">
      <c r="A797" s="60" t="s">
        <v>870</v>
      </c>
      <c r="B797" s="87"/>
      <c r="C797" s="98"/>
      <c r="D797" s="102"/>
      <c r="E797" s="98"/>
      <c r="F797" s="134"/>
      <c r="G797" s="134"/>
      <c r="H797" s="359" t="e">
        <f>VLOOKUP(G797,Munka1!$A$27:$B$90,2,FALSE)</f>
        <v>#N/A</v>
      </c>
      <c r="I797" s="466" t="e">
        <f>VLOOKUP(G797,Munka1!$A$27:$C$90,3,FALSE)</f>
        <v>#N/A</v>
      </c>
      <c r="J797" s="98"/>
      <c r="K797" s="98"/>
      <c r="L797" s="98"/>
      <c r="M797" s="114"/>
      <c r="N797" s="121"/>
      <c r="O797" s="483"/>
      <c r="P797" s="484"/>
      <c r="Q797" s="42">
        <f>FŐLAP!$D$9</f>
        <v>0</v>
      </c>
      <c r="R797" s="42">
        <f>FŐLAP!$F$9</f>
        <v>0</v>
      </c>
      <c r="S797" s="13" t="e">
        <f t="shared" si="12"/>
        <v>#N/A</v>
      </c>
      <c r="T797" s="398" t="s">
        <v>3425</v>
      </c>
      <c r="U797" s="398" t="s">
        <v>3426</v>
      </c>
      <c r="V797" s="398" t="s">
        <v>3427</v>
      </c>
    </row>
    <row r="798" spans="1:22" ht="50.1" hidden="1" customHeight="1" x14ac:dyDescent="0.25">
      <c r="A798" s="60" t="s">
        <v>871</v>
      </c>
      <c r="B798" s="87"/>
      <c r="C798" s="98"/>
      <c r="D798" s="102"/>
      <c r="E798" s="98"/>
      <c r="F798" s="134"/>
      <c r="G798" s="134"/>
      <c r="H798" s="359" t="e">
        <f>VLOOKUP(G798,Munka1!$A$27:$B$90,2,FALSE)</f>
        <v>#N/A</v>
      </c>
      <c r="I798" s="466" t="e">
        <f>VLOOKUP(G798,Munka1!$A$27:$C$90,3,FALSE)</f>
        <v>#N/A</v>
      </c>
      <c r="J798" s="98"/>
      <c r="K798" s="98"/>
      <c r="L798" s="98"/>
      <c r="M798" s="114"/>
      <c r="N798" s="121"/>
      <c r="O798" s="483"/>
      <c r="P798" s="484"/>
      <c r="Q798" s="42">
        <f>FŐLAP!$D$9</f>
        <v>0</v>
      </c>
      <c r="R798" s="42">
        <f>FŐLAP!$F$9</f>
        <v>0</v>
      </c>
      <c r="S798" s="13" t="e">
        <f t="shared" si="12"/>
        <v>#N/A</v>
      </c>
      <c r="T798" s="398" t="s">
        <v>3425</v>
      </c>
      <c r="U798" s="398" t="s">
        <v>3426</v>
      </c>
      <c r="V798" s="398" t="s">
        <v>3427</v>
      </c>
    </row>
    <row r="799" spans="1:22" ht="50.1" hidden="1" customHeight="1" x14ac:dyDescent="0.25">
      <c r="A799" s="60" t="s">
        <v>872</v>
      </c>
      <c r="B799" s="87"/>
      <c r="C799" s="98"/>
      <c r="D799" s="102"/>
      <c r="E799" s="98"/>
      <c r="F799" s="134"/>
      <c r="G799" s="134"/>
      <c r="H799" s="359" t="e">
        <f>VLOOKUP(G799,Munka1!$A$27:$B$90,2,FALSE)</f>
        <v>#N/A</v>
      </c>
      <c r="I799" s="466" t="e">
        <f>VLOOKUP(G799,Munka1!$A$27:$C$90,3,FALSE)</f>
        <v>#N/A</v>
      </c>
      <c r="J799" s="98"/>
      <c r="K799" s="98"/>
      <c r="L799" s="98"/>
      <c r="M799" s="114"/>
      <c r="N799" s="121"/>
      <c r="O799" s="483"/>
      <c r="P799" s="484"/>
      <c r="Q799" s="42">
        <f>FŐLAP!$D$9</f>
        <v>0</v>
      </c>
      <c r="R799" s="42">
        <f>FŐLAP!$F$9</f>
        <v>0</v>
      </c>
      <c r="S799" s="13" t="e">
        <f t="shared" si="12"/>
        <v>#N/A</v>
      </c>
      <c r="T799" s="398" t="s">
        <v>3425</v>
      </c>
      <c r="U799" s="398" t="s">
        <v>3426</v>
      </c>
      <c r="V799" s="398" t="s">
        <v>3427</v>
      </c>
    </row>
    <row r="800" spans="1:22" ht="50.1" hidden="1" customHeight="1" x14ac:dyDescent="0.25">
      <c r="A800" s="60" t="s">
        <v>873</v>
      </c>
      <c r="B800" s="87"/>
      <c r="C800" s="98"/>
      <c r="D800" s="102"/>
      <c r="E800" s="98"/>
      <c r="F800" s="134"/>
      <c r="G800" s="134"/>
      <c r="H800" s="359" t="e">
        <f>VLOOKUP(G800,Munka1!$A$27:$B$90,2,FALSE)</f>
        <v>#N/A</v>
      </c>
      <c r="I800" s="466" t="e">
        <f>VLOOKUP(G800,Munka1!$A$27:$C$90,3,FALSE)</f>
        <v>#N/A</v>
      </c>
      <c r="J800" s="98"/>
      <c r="K800" s="98"/>
      <c r="L800" s="98"/>
      <c r="M800" s="114"/>
      <c r="N800" s="121"/>
      <c r="O800" s="483"/>
      <c r="P800" s="484"/>
      <c r="Q800" s="42">
        <f>FŐLAP!$D$9</f>
        <v>0</v>
      </c>
      <c r="R800" s="42">
        <f>FŐLAP!$F$9</f>
        <v>0</v>
      </c>
      <c r="S800" s="13" t="e">
        <f t="shared" si="12"/>
        <v>#N/A</v>
      </c>
      <c r="T800" s="398" t="s">
        <v>3425</v>
      </c>
      <c r="U800" s="398" t="s">
        <v>3426</v>
      </c>
      <c r="V800" s="398" t="s">
        <v>3427</v>
      </c>
    </row>
    <row r="801" spans="1:22" ht="50.1" hidden="1" customHeight="1" x14ac:dyDescent="0.25">
      <c r="A801" s="60" t="s">
        <v>874</v>
      </c>
      <c r="B801" s="87"/>
      <c r="C801" s="98"/>
      <c r="D801" s="102"/>
      <c r="E801" s="98"/>
      <c r="F801" s="134"/>
      <c r="G801" s="134"/>
      <c r="H801" s="359" t="e">
        <f>VLOOKUP(G801,Munka1!$A$27:$B$90,2,FALSE)</f>
        <v>#N/A</v>
      </c>
      <c r="I801" s="466" t="e">
        <f>VLOOKUP(G801,Munka1!$A$27:$C$90,3,FALSE)</f>
        <v>#N/A</v>
      </c>
      <c r="J801" s="98"/>
      <c r="K801" s="98"/>
      <c r="L801" s="98"/>
      <c r="M801" s="114"/>
      <c r="N801" s="121"/>
      <c r="O801" s="483"/>
      <c r="P801" s="484"/>
      <c r="Q801" s="42">
        <f>FŐLAP!$D$9</f>
        <v>0</v>
      </c>
      <c r="R801" s="42">
        <f>FŐLAP!$F$9</f>
        <v>0</v>
      </c>
      <c r="S801" s="13" t="e">
        <f t="shared" si="12"/>
        <v>#N/A</v>
      </c>
      <c r="T801" s="398" t="s">
        <v>3425</v>
      </c>
      <c r="U801" s="398" t="s">
        <v>3426</v>
      </c>
      <c r="V801" s="398" t="s">
        <v>3427</v>
      </c>
    </row>
    <row r="802" spans="1:22" ht="50.1" hidden="1" customHeight="1" x14ac:dyDescent="0.25">
      <c r="A802" s="60" t="s">
        <v>875</v>
      </c>
      <c r="B802" s="87"/>
      <c r="C802" s="98"/>
      <c r="D802" s="102"/>
      <c r="E802" s="98"/>
      <c r="F802" s="134"/>
      <c r="G802" s="134"/>
      <c r="H802" s="359" t="e">
        <f>VLOOKUP(G802,Munka1!$A$27:$B$90,2,FALSE)</f>
        <v>#N/A</v>
      </c>
      <c r="I802" s="466" t="e">
        <f>VLOOKUP(G802,Munka1!$A$27:$C$90,3,FALSE)</f>
        <v>#N/A</v>
      </c>
      <c r="J802" s="98"/>
      <c r="K802" s="98"/>
      <c r="L802" s="98"/>
      <c r="M802" s="114"/>
      <c r="N802" s="121"/>
      <c r="O802" s="483"/>
      <c r="P802" s="484"/>
      <c r="Q802" s="42">
        <f>FŐLAP!$D$9</f>
        <v>0</v>
      </c>
      <c r="R802" s="42">
        <f>FŐLAP!$F$9</f>
        <v>0</v>
      </c>
      <c r="S802" s="13" t="e">
        <f t="shared" si="12"/>
        <v>#N/A</v>
      </c>
      <c r="T802" s="398" t="s">
        <v>3425</v>
      </c>
      <c r="U802" s="398" t="s">
        <v>3426</v>
      </c>
      <c r="V802" s="398" t="s">
        <v>3427</v>
      </c>
    </row>
    <row r="803" spans="1:22" ht="50.1" hidden="1" customHeight="1" x14ac:dyDescent="0.25">
      <c r="A803" s="60" t="s">
        <v>876</v>
      </c>
      <c r="B803" s="87"/>
      <c r="C803" s="98"/>
      <c r="D803" s="102"/>
      <c r="E803" s="98"/>
      <c r="F803" s="134"/>
      <c r="G803" s="134"/>
      <c r="H803" s="359" t="e">
        <f>VLOOKUP(G803,Munka1!$A$27:$B$90,2,FALSE)</f>
        <v>#N/A</v>
      </c>
      <c r="I803" s="466" t="e">
        <f>VLOOKUP(G803,Munka1!$A$27:$C$90,3,FALSE)</f>
        <v>#N/A</v>
      </c>
      <c r="J803" s="98"/>
      <c r="K803" s="98"/>
      <c r="L803" s="98"/>
      <c r="M803" s="114"/>
      <c r="N803" s="121"/>
      <c r="O803" s="483"/>
      <c r="P803" s="484"/>
      <c r="Q803" s="42">
        <f>FŐLAP!$D$9</f>
        <v>0</v>
      </c>
      <c r="R803" s="42">
        <f>FŐLAP!$F$9</f>
        <v>0</v>
      </c>
      <c r="S803" s="13" t="e">
        <f t="shared" si="12"/>
        <v>#N/A</v>
      </c>
      <c r="T803" s="398" t="s">
        <v>3425</v>
      </c>
      <c r="U803" s="398" t="s">
        <v>3426</v>
      </c>
      <c r="V803" s="398" t="s">
        <v>3427</v>
      </c>
    </row>
    <row r="804" spans="1:22" ht="50.1" hidden="1" customHeight="1" x14ac:dyDescent="0.25">
      <c r="A804" s="60" t="s">
        <v>877</v>
      </c>
      <c r="B804" s="87"/>
      <c r="C804" s="98"/>
      <c r="D804" s="102"/>
      <c r="E804" s="98"/>
      <c r="F804" s="134"/>
      <c r="G804" s="134"/>
      <c r="H804" s="359" t="e">
        <f>VLOOKUP(G804,Munka1!$A$27:$B$90,2,FALSE)</f>
        <v>#N/A</v>
      </c>
      <c r="I804" s="466" t="e">
        <f>VLOOKUP(G804,Munka1!$A$27:$C$90,3,FALSE)</f>
        <v>#N/A</v>
      </c>
      <c r="J804" s="98"/>
      <c r="K804" s="98"/>
      <c r="L804" s="98"/>
      <c r="M804" s="114"/>
      <c r="N804" s="121"/>
      <c r="O804" s="483"/>
      <c r="P804" s="484"/>
      <c r="Q804" s="42">
        <f>FŐLAP!$D$9</f>
        <v>0</v>
      </c>
      <c r="R804" s="42">
        <f>FŐLAP!$F$9</f>
        <v>0</v>
      </c>
      <c r="S804" s="13" t="e">
        <f t="shared" si="12"/>
        <v>#N/A</v>
      </c>
      <c r="T804" s="398" t="s">
        <v>3425</v>
      </c>
      <c r="U804" s="398" t="s">
        <v>3426</v>
      </c>
      <c r="V804" s="398" t="s">
        <v>3427</v>
      </c>
    </row>
    <row r="805" spans="1:22" ht="50.1" hidden="1" customHeight="1" x14ac:dyDescent="0.25">
      <c r="A805" s="60" t="s">
        <v>878</v>
      </c>
      <c r="B805" s="87"/>
      <c r="C805" s="98"/>
      <c r="D805" s="102"/>
      <c r="E805" s="98"/>
      <c r="F805" s="134"/>
      <c r="G805" s="134"/>
      <c r="H805" s="359" t="e">
        <f>VLOOKUP(G805,Munka1!$A$27:$B$90,2,FALSE)</f>
        <v>#N/A</v>
      </c>
      <c r="I805" s="466" t="e">
        <f>VLOOKUP(G805,Munka1!$A$27:$C$90,3,FALSE)</f>
        <v>#N/A</v>
      </c>
      <c r="J805" s="98"/>
      <c r="K805" s="98"/>
      <c r="L805" s="98"/>
      <c r="M805" s="114"/>
      <c r="N805" s="121"/>
      <c r="O805" s="483"/>
      <c r="P805" s="484"/>
      <c r="Q805" s="42">
        <f>FŐLAP!$D$9</f>
        <v>0</v>
      </c>
      <c r="R805" s="42">
        <f>FŐLAP!$F$9</f>
        <v>0</v>
      </c>
      <c r="S805" s="13" t="e">
        <f t="shared" si="12"/>
        <v>#N/A</v>
      </c>
      <c r="T805" s="398" t="s">
        <v>3425</v>
      </c>
      <c r="U805" s="398" t="s">
        <v>3426</v>
      </c>
      <c r="V805" s="398" t="s">
        <v>3427</v>
      </c>
    </row>
    <row r="806" spans="1:22" ht="50.1" hidden="1" customHeight="1" x14ac:dyDescent="0.25">
      <c r="A806" s="60" t="s">
        <v>879</v>
      </c>
      <c r="B806" s="87"/>
      <c r="C806" s="98"/>
      <c r="D806" s="102"/>
      <c r="E806" s="98"/>
      <c r="F806" s="134"/>
      <c r="G806" s="134"/>
      <c r="H806" s="359" t="e">
        <f>VLOOKUP(G806,Munka1!$A$27:$B$90,2,FALSE)</f>
        <v>#N/A</v>
      </c>
      <c r="I806" s="466" t="e">
        <f>VLOOKUP(G806,Munka1!$A$27:$C$90,3,FALSE)</f>
        <v>#N/A</v>
      </c>
      <c r="J806" s="98"/>
      <c r="K806" s="98"/>
      <c r="L806" s="98"/>
      <c r="M806" s="114"/>
      <c r="N806" s="121"/>
      <c r="O806" s="483"/>
      <c r="P806" s="484"/>
      <c r="Q806" s="42">
        <f>FŐLAP!$D$9</f>
        <v>0</v>
      </c>
      <c r="R806" s="42">
        <f>FŐLAP!$F$9</f>
        <v>0</v>
      </c>
      <c r="S806" s="13" t="e">
        <f t="shared" si="12"/>
        <v>#N/A</v>
      </c>
      <c r="T806" s="398" t="s">
        <v>3425</v>
      </c>
      <c r="U806" s="398" t="s">
        <v>3426</v>
      </c>
      <c r="V806" s="398" t="s">
        <v>3427</v>
      </c>
    </row>
    <row r="807" spans="1:22" ht="50.1" hidden="1" customHeight="1" x14ac:dyDescent="0.25">
      <c r="A807" s="60" t="s">
        <v>880</v>
      </c>
      <c r="B807" s="87"/>
      <c r="C807" s="98"/>
      <c r="D807" s="102"/>
      <c r="E807" s="98"/>
      <c r="F807" s="134"/>
      <c r="G807" s="134"/>
      <c r="H807" s="359" t="e">
        <f>VLOOKUP(G807,Munka1!$A$27:$B$90,2,FALSE)</f>
        <v>#N/A</v>
      </c>
      <c r="I807" s="466" t="e">
        <f>VLOOKUP(G807,Munka1!$A$27:$C$90,3,FALSE)</f>
        <v>#N/A</v>
      </c>
      <c r="J807" s="98"/>
      <c r="K807" s="98"/>
      <c r="L807" s="98"/>
      <c r="M807" s="114"/>
      <c r="N807" s="121"/>
      <c r="O807" s="483"/>
      <c r="P807" s="484"/>
      <c r="Q807" s="42">
        <f>FŐLAP!$D$9</f>
        <v>0</v>
      </c>
      <c r="R807" s="42">
        <f>FŐLAP!$F$9</f>
        <v>0</v>
      </c>
      <c r="S807" s="13" t="e">
        <f t="shared" si="12"/>
        <v>#N/A</v>
      </c>
      <c r="T807" s="398" t="s">
        <v>3425</v>
      </c>
      <c r="U807" s="398" t="s">
        <v>3426</v>
      </c>
      <c r="V807" s="398" t="s">
        <v>3427</v>
      </c>
    </row>
    <row r="808" spans="1:22" ht="50.1" hidden="1" customHeight="1" x14ac:dyDescent="0.25">
      <c r="A808" s="60" t="s">
        <v>881</v>
      </c>
      <c r="B808" s="87"/>
      <c r="C808" s="98"/>
      <c r="D808" s="102"/>
      <c r="E808" s="98"/>
      <c r="F808" s="134"/>
      <c r="G808" s="134"/>
      <c r="H808" s="359" t="e">
        <f>VLOOKUP(G808,Munka1!$A$27:$B$90,2,FALSE)</f>
        <v>#N/A</v>
      </c>
      <c r="I808" s="466" t="e">
        <f>VLOOKUP(G808,Munka1!$A$27:$C$90,3,FALSE)</f>
        <v>#N/A</v>
      </c>
      <c r="J808" s="98"/>
      <c r="K808" s="98"/>
      <c r="L808" s="98"/>
      <c r="M808" s="114"/>
      <c r="N808" s="121"/>
      <c r="O808" s="483"/>
      <c r="P808" s="484"/>
      <c r="Q808" s="42">
        <f>FŐLAP!$D$9</f>
        <v>0</v>
      </c>
      <c r="R808" s="42">
        <f>FŐLAP!$F$9</f>
        <v>0</v>
      </c>
      <c r="S808" s="13" t="e">
        <f t="shared" si="12"/>
        <v>#N/A</v>
      </c>
      <c r="T808" s="398" t="s">
        <v>3425</v>
      </c>
      <c r="U808" s="398" t="s">
        <v>3426</v>
      </c>
      <c r="V808" s="398" t="s">
        <v>3427</v>
      </c>
    </row>
    <row r="809" spans="1:22" ht="50.1" hidden="1" customHeight="1" x14ac:dyDescent="0.25">
      <c r="A809" s="60" t="s">
        <v>882</v>
      </c>
      <c r="B809" s="87"/>
      <c r="C809" s="98"/>
      <c r="D809" s="102"/>
      <c r="E809" s="98"/>
      <c r="F809" s="134"/>
      <c r="G809" s="134"/>
      <c r="H809" s="359" t="e">
        <f>VLOOKUP(G809,Munka1!$A$27:$B$90,2,FALSE)</f>
        <v>#N/A</v>
      </c>
      <c r="I809" s="466" t="e">
        <f>VLOOKUP(G809,Munka1!$A$27:$C$90,3,FALSE)</f>
        <v>#N/A</v>
      </c>
      <c r="J809" s="98"/>
      <c r="K809" s="98"/>
      <c r="L809" s="98"/>
      <c r="M809" s="114"/>
      <c r="N809" s="121"/>
      <c r="O809" s="483"/>
      <c r="P809" s="484"/>
      <c r="Q809" s="42">
        <f>FŐLAP!$D$9</f>
        <v>0</v>
      </c>
      <c r="R809" s="42">
        <f>FŐLAP!$F$9</f>
        <v>0</v>
      </c>
      <c r="S809" s="13" t="e">
        <f t="shared" si="12"/>
        <v>#N/A</v>
      </c>
      <c r="T809" s="398" t="s">
        <v>3425</v>
      </c>
      <c r="U809" s="398" t="s">
        <v>3426</v>
      </c>
      <c r="V809" s="398" t="s">
        <v>3427</v>
      </c>
    </row>
    <row r="810" spans="1:22" ht="50.1" hidden="1" customHeight="1" x14ac:dyDescent="0.25">
      <c r="A810" s="60" t="s">
        <v>883</v>
      </c>
      <c r="B810" s="87"/>
      <c r="C810" s="98"/>
      <c r="D810" s="102"/>
      <c r="E810" s="98"/>
      <c r="F810" s="134"/>
      <c r="G810" s="134"/>
      <c r="H810" s="359" t="e">
        <f>VLOOKUP(G810,Munka1!$A$27:$B$90,2,FALSE)</f>
        <v>#N/A</v>
      </c>
      <c r="I810" s="466" t="e">
        <f>VLOOKUP(G810,Munka1!$A$27:$C$90,3,FALSE)</f>
        <v>#N/A</v>
      </c>
      <c r="J810" s="98"/>
      <c r="K810" s="98"/>
      <c r="L810" s="98"/>
      <c r="M810" s="114"/>
      <c r="N810" s="121"/>
      <c r="O810" s="483"/>
      <c r="P810" s="484"/>
      <c r="Q810" s="42">
        <f>FŐLAP!$D$9</f>
        <v>0</v>
      </c>
      <c r="R810" s="42">
        <f>FŐLAP!$F$9</f>
        <v>0</v>
      </c>
      <c r="S810" s="13" t="e">
        <f t="shared" si="12"/>
        <v>#N/A</v>
      </c>
      <c r="T810" s="398" t="s">
        <v>3425</v>
      </c>
      <c r="U810" s="398" t="s">
        <v>3426</v>
      </c>
      <c r="V810" s="398" t="s">
        <v>3427</v>
      </c>
    </row>
    <row r="811" spans="1:22" ht="50.1" hidden="1" customHeight="1" x14ac:dyDescent="0.25">
      <c r="A811" s="60" t="s">
        <v>884</v>
      </c>
      <c r="B811" s="87"/>
      <c r="C811" s="98"/>
      <c r="D811" s="102"/>
      <c r="E811" s="98"/>
      <c r="F811" s="134"/>
      <c r="G811" s="134"/>
      <c r="H811" s="359" t="e">
        <f>VLOOKUP(G811,Munka1!$A$27:$B$90,2,FALSE)</f>
        <v>#N/A</v>
      </c>
      <c r="I811" s="466" t="e">
        <f>VLOOKUP(G811,Munka1!$A$27:$C$90,3,FALSE)</f>
        <v>#N/A</v>
      </c>
      <c r="J811" s="98"/>
      <c r="K811" s="98"/>
      <c r="L811" s="98"/>
      <c r="M811" s="114"/>
      <c r="N811" s="121"/>
      <c r="O811" s="483"/>
      <c r="P811" s="484"/>
      <c r="Q811" s="42">
        <f>FŐLAP!$D$9</f>
        <v>0</v>
      </c>
      <c r="R811" s="42">
        <f>FŐLAP!$F$9</f>
        <v>0</v>
      </c>
      <c r="S811" s="13" t="e">
        <f t="shared" si="12"/>
        <v>#N/A</v>
      </c>
      <c r="T811" s="398" t="s">
        <v>3425</v>
      </c>
      <c r="U811" s="398" t="s">
        <v>3426</v>
      </c>
      <c r="V811" s="398" t="s">
        <v>3427</v>
      </c>
    </row>
    <row r="812" spans="1:22" ht="50.1" hidden="1" customHeight="1" x14ac:dyDescent="0.25">
      <c r="A812" s="60" t="s">
        <v>885</v>
      </c>
      <c r="B812" s="87"/>
      <c r="C812" s="98"/>
      <c r="D812" s="102"/>
      <c r="E812" s="98"/>
      <c r="F812" s="134"/>
      <c r="G812" s="134"/>
      <c r="H812" s="359" t="e">
        <f>VLOOKUP(G812,Munka1!$A$27:$B$90,2,FALSE)</f>
        <v>#N/A</v>
      </c>
      <c r="I812" s="466" t="e">
        <f>VLOOKUP(G812,Munka1!$A$27:$C$90,3,FALSE)</f>
        <v>#N/A</v>
      </c>
      <c r="J812" s="98"/>
      <c r="K812" s="98"/>
      <c r="L812" s="98"/>
      <c r="M812" s="114"/>
      <c r="N812" s="121"/>
      <c r="O812" s="483"/>
      <c r="P812" s="484"/>
      <c r="Q812" s="42">
        <f>FŐLAP!$D$9</f>
        <v>0</v>
      </c>
      <c r="R812" s="42">
        <f>FŐLAP!$F$9</f>
        <v>0</v>
      </c>
      <c r="S812" s="13" t="e">
        <f t="shared" si="12"/>
        <v>#N/A</v>
      </c>
      <c r="T812" s="398" t="s">
        <v>3425</v>
      </c>
      <c r="U812" s="398" t="s">
        <v>3426</v>
      </c>
      <c r="V812" s="398" t="s">
        <v>3427</v>
      </c>
    </row>
    <row r="813" spans="1:22" ht="50.1" hidden="1" customHeight="1" x14ac:dyDescent="0.25">
      <c r="A813" s="60" t="s">
        <v>886</v>
      </c>
      <c r="B813" s="87"/>
      <c r="C813" s="98"/>
      <c r="D813" s="102"/>
      <c r="E813" s="98"/>
      <c r="F813" s="134"/>
      <c r="G813" s="134"/>
      <c r="H813" s="359" t="e">
        <f>VLOOKUP(G813,Munka1!$A$27:$B$90,2,FALSE)</f>
        <v>#N/A</v>
      </c>
      <c r="I813" s="466" t="e">
        <f>VLOOKUP(G813,Munka1!$A$27:$C$90,3,FALSE)</f>
        <v>#N/A</v>
      </c>
      <c r="J813" s="98"/>
      <c r="K813" s="98"/>
      <c r="L813" s="98"/>
      <c r="M813" s="114"/>
      <c r="N813" s="121"/>
      <c r="O813" s="483"/>
      <c r="P813" s="484"/>
      <c r="Q813" s="42">
        <f>FŐLAP!$D$9</f>
        <v>0</v>
      </c>
      <c r="R813" s="42">
        <f>FŐLAP!$F$9</f>
        <v>0</v>
      </c>
      <c r="S813" s="13" t="e">
        <f t="shared" si="12"/>
        <v>#N/A</v>
      </c>
      <c r="T813" s="398" t="s">
        <v>3425</v>
      </c>
      <c r="U813" s="398" t="s">
        <v>3426</v>
      </c>
      <c r="V813" s="398" t="s">
        <v>3427</v>
      </c>
    </row>
    <row r="814" spans="1:22" ht="50.1" hidden="1" customHeight="1" x14ac:dyDescent="0.25">
      <c r="A814" s="60" t="s">
        <v>887</v>
      </c>
      <c r="B814" s="87"/>
      <c r="C814" s="98"/>
      <c r="D814" s="102"/>
      <c r="E814" s="98"/>
      <c r="F814" s="134"/>
      <c r="G814" s="134"/>
      <c r="H814" s="359" t="e">
        <f>VLOOKUP(G814,Munka1!$A$27:$B$90,2,FALSE)</f>
        <v>#N/A</v>
      </c>
      <c r="I814" s="466" t="e">
        <f>VLOOKUP(G814,Munka1!$A$27:$C$90,3,FALSE)</f>
        <v>#N/A</v>
      </c>
      <c r="J814" s="98"/>
      <c r="K814" s="98"/>
      <c r="L814" s="98"/>
      <c r="M814" s="114"/>
      <c r="N814" s="121"/>
      <c r="O814" s="483"/>
      <c r="P814" s="484"/>
      <c r="Q814" s="42">
        <f>FŐLAP!$D$9</f>
        <v>0</v>
      </c>
      <c r="R814" s="42">
        <f>FŐLAP!$F$9</f>
        <v>0</v>
      </c>
      <c r="S814" s="13" t="e">
        <f t="shared" si="12"/>
        <v>#N/A</v>
      </c>
      <c r="T814" s="398" t="s">
        <v>3425</v>
      </c>
      <c r="U814" s="398" t="s">
        <v>3426</v>
      </c>
      <c r="V814" s="398" t="s">
        <v>3427</v>
      </c>
    </row>
    <row r="815" spans="1:22" ht="50.1" hidden="1" customHeight="1" x14ac:dyDescent="0.25">
      <c r="A815" s="60" t="s">
        <v>888</v>
      </c>
      <c r="B815" s="87"/>
      <c r="C815" s="98"/>
      <c r="D815" s="102"/>
      <c r="E815" s="98"/>
      <c r="F815" s="134"/>
      <c r="G815" s="134"/>
      <c r="H815" s="359" t="e">
        <f>VLOOKUP(G815,Munka1!$A$27:$B$90,2,FALSE)</f>
        <v>#N/A</v>
      </c>
      <c r="I815" s="466" t="e">
        <f>VLOOKUP(G815,Munka1!$A$27:$C$90,3,FALSE)</f>
        <v>#N/A</v>
      </c>
      <c r="J815" s="98"/>
      <c r="K815" s="98"/>
      <c r="L815" s="98"/>
      <c r="M815" s="114"/>
      <c r="N815" s="121"/>
      <c r="O815" s="483"/>
      <c r="P815" s="484"/>
      <c r="Q815" s="42">
        <f>FŐLAP!$D$9</f>
        <v>0</v>
      </c>
      <c r="R815" s="42">
        <f>FŐLAP!$F$9</f>
        <v>0</v>
      </c>
      <c r="S815" s="13" t="e">
        <f t="shared" si="12"/>
        <v>#N/A</v>
      </c>
      <c r="T815" s="398" t="s">
        <v>3425</v>
      </c>
      <c r="U815" s="398" t="s">
        <v>3426</v>
      </c>
      <c r="V815" s="398" t="s">
        <v>3427</v>
      </c>
    </row>
    <row r="816" spans="1:22" ht="50.1" hidden="1" customHeight="1" x14ac:dyDescent="0.25">
      <c r="A816" s="60" t="s">
        <v>889</v>
      </c>
      <c r="B816" s="87"/>
      <c r="C816" s="98"/>
      <c r="D816" s="102"/>
      <c r="E816" s="98"/>
      <c r="F816" s="134"/>
      <c r="G816" s="134"/>
      <c r="H816" s="359" t="e">
        <f>VLOOKUP(G816,Munka1!$A$27:$B$90,2,FALSE)</f>
        <v>#N/A</v>
      </c>
      <c r="I816" s="466" t="e">
        <f>VLOOKUP(G816,Munka1!$A$27:$C$90,3,FALSE)</f>
        <v>#N/A</v>
      </c>
      <c r="J816" s="98"/>
      <c r="K816" s="98"/>
      <c r="L816" s="98"/>
      <c r="M816" s="114"/>
      <c r="N816" s="121"/>
      <c r="O816" s="483"/>
      <c r="P816" s="484"/>
      <c r="Q816" s="42">
        <f>FŐLAP!$D$9</f>
        <v>0</v>
      </c>
      <c r="R816" s="42">
        <f>FŐLAP!$F$9</f>
        <v>0</v>
      </c>
      <c r="S816" s="13" t="e">
        <f t="shared" si="12"/>
        <v>#N/A</v>
      </c>
      <c r="T816" s="398" t="s">
        <v>3425</v>
      </c>
      <c r="U816" s="398" t="s">
        <v>3426</v>
      </c>
      <c r="V816" s="398" t="s">
        <v>3427</v>
      </c>
    </row>
    <row r="817" spans="1:22" ht="50.1" hidden="1" customHeight="1" x14ac:dyDescent="0.25">
      <c r="A817" s="60" t="s">
        <v>890</v>
      </c>
      <c r="B817" s="87"/>
      <c r="C817" s="98"/>
      <c r="D817" s="102"/>
      <c r="E817" s="98"/>
      <c r="F817" s="134"/>
      <c r="G817" s="134"/>
      <c r="H817" s="359" t="e">
        <f>VLOOKUP(G817,Munka1!$A$27:$B$90,2,FALSE)</f>
        <v>#N/A</v>
      </c>
      <c r="I817" s="466" t="e">
        <f>VLOOKUP(G817,Munka1!$A$27:$C$90,3,FALSE)</f>
        <v>#N/A</v>
      </c>
      <c r="J817" s="98"/>
      <c r="K817" s="98"/>
      <c r="L817" s="98"/>
      <c r="M817" s="114"/>
      <c r="N817" s="121"/>
      <c r="O817" s="483"/>
      <c r="P817" s="484"/>
      <c r="Q817" s="42">
        <f>FŐLAP!$D$9</f>
        <v>0</v>
      </c>
      <c r="R817" s="42">
        <f>FŐLAP!$F$9</f>
        <v>0</v>
      </c>
      <c r="S817" s="13" t="e">
        <f t="shared" si="12"/>
        <v>#N/A</v>
      </c>
      <c r="T817" s="398" t="s">
        <v>3425</v>
      </c>
      <c r="U817" s="398" t="s">
        <v>3426</v>
      </c>
      <c r="V817" s="398" t="s">
        <v>3427</v>
      </c>
    </row>
    <row r="818" spans="1:22" ht="50.1" hidden="1" customHeight="1" x14ac:dyDescent="0.25">
      <c r="A818" s="60" t="s">
        <v>891</v>
      </c>
      <c r="B818" s="87"/>
      <c r="C818" s="98"/>
      <c r="D818" s="102"/>
      <c r="E818" s="98"/>
      <c r="F818" s="134"/>
      <c r="G818" s="134"/>
      <c r="H818" s="359" t="e">
        <f>VLOOKUP(G818,Munka1!$A$27:$B$90,2,FALSE)</f>
        <v>#N/A</v>
      </c>
      <c r="I818" s="466" t="e">
        <f>VLOOKUP(G818,Munka1!$A$27:$C$90,3,FALSE)</f>
        <v>#N/A</v>
      </c>
      <c r="J818" s="98"/>
      <c r="K818" s="98"/>
      <c r="L818" s="98"/>
      <c r="M818" s="114"/>
      <c r="N818" s="121"/>
      <c r="O818" s="483"/>
      <c r="P818" s="484"/>
      <c r="Q818" s="42">
        <f>FŐLAP!$D$9</f>
        <v>0</v>
      </c>
      <c r="R818" s="42">
        <f>FŐLAP!$F$9</f>
        <v>0</v>
      </c>
      <c r="S818" s="13" t="e">
        <f t="shared" si="12"/>
        <v>#N/A</v>
      </c>
      <c r="T818" s="398" t="s">
        <v>3425</v>
      </c>
      <c r="U818" s="398" t="s">
        <v>3426</v>
      </c>
      <c r="V818" s="398" t="s">
        <v>3427</v>
      </c>
    </row>
    <row r="819" spans="1:22" ht="50.1" hidden="1" customHeight="1" x14ac:dyDescent="0.25">
      <c r="A819" s="60" t="s">
        <v>892</v>
      </c>
      <c r="B819" s="87"/>
      <c r="C819" s="98"/>
      <c r="D819" s="102"/>
      <c r="E819" s="98"/>
      <c r="F819" s="134"/>
      <c r="G819" s="134"/>
      <c r="H819" s="359" t="e">
        <f>VLOOKUP(G819,Munka1!$A$27:$B$90,2,FALSE)</f>
        <v>#N/A</v>
      </c>
      <c r="I819" s="466" t="e">
        <f>VLOOKUP(G819,Munka1!$A$27:$C$90,3,FALSE)</f>
        <v>#N/A</v>
      </c>
      <c r="J819" s="98"/>
      <c r="K819" s="98"/>
      <c r="L819" s="98"/>
      <c r="M819" s="114"/>
      <c r="N819" s="121"/>
      <c r="O819" s="483"/>
      <c r="P819" s="484"/>
      <c r="Q819" s="42">
        <f>FŐLAP!$D$9</f>
        <v>0</v>
      </c>
      <c r="R819" s="42">
        <f>FŐLAP!$F$9</f>
        <v>0</v>
      </c>
      <c r="S819" s="13" t="e">
        <f t="shared" si="12"/>
        <v>#N/A</v>
      </c>
      <c r="T819" s="398" t="s">
        <v>3425</v>
      </c>
      <c r="U819" s="398" t="s">
        <v>3426</v>
      </c>
      <c r="V819" s="398" t="s">
        <v>3427</v>
      </c>
    </row>
    <row r="820" spans="1:22" ht="50.1" hidden="1" customHeight="1" x14ac:dyDescent="0.25">
      <c r="A820" s="60" t="s">
        <v>893</v>
      </c>
      <c r="B820" s="87"/>
      <c r="C820" s="98"/>
      <c r="D820" s="102"/>
      <c r="E820" s="98"/>
      <c r="F820" s="134"/>
      <c r="G820" s="134"/>
      <c r="H820" s="359" t="e">
        <f>VLOOKUP(G820,Munka1!$A$27:$B$90,2,FALSE)</f>
        <v>#N/A</v>
      </c>
      <c r="I820" s="466" t="e">
        <f>VLOOKUP(G820,Munka1!$A$27:$C$90,3,FALSE)</f>
        <v>#N/A</v>
      </c>
      <c r="J820" s="98"/>
      <c r="K820" s="98"/>
      <c r="L820" s="98"/>
      <c r="M820" s="114"/>
      <c r="N820" s="121"/>
      <c r="O820" s="483"/>
      <c r="P820" s="484"/>
      <c r="Q820" s="42">
        <f>FŐLAP!$D$9</f>
        <v>0</v>
      </c>
      <c r="R820" s="42">
        <f>FŐLAP!$F$9</f>
        <v>0</v>
      </c>
      <c r="S820" s="13" t="e">
        <f t="shared" si="12"/>
        <v>#N/A</v>
      </c>
      <c r="T820" s="398" t="s">
        <v>3425</v>
      </c>
      <c r="U820" s="398" t="s">
        <v>3426</v>
      </c>
      <c r="V820" s="398" t="s">
        <v>3427</v>
      </c>
    </row>
    <row r="821" spans="1:22" ht="50.1" hidden="1" customHeight="1" x14ac:dyDescent="0.25">
      <c r="A821" s="60" t="s">
        <v>894</v>
      </c>
      <c r="B821" s="87"/>
      <c r="C821" s="98"/>
      <c r="D821" s="102"/>
      <c r="E821" s="98"/>
      <c r="F821" s="134"/>
      <c r="G821" s="134"/>
      <c r="H821" s="359" t="e">
        <f>VLOOKUP(G821,Munka1!$A$27:$B$90,2,FALSE)</f>
        <v>#N/A</v>
      </c>
      <c r="I821" s="466" t="e">
        <f>VLOOKUP(G821,Munka1!$A$27:$C$90,3,FALSE)</f>
        <v>#N/A</v>
      </c>
      <c r="J821" s="98"/>
      <c r="K821" s="98"/>
      <c r="L821" s="98"/>
      <c r="M821" s="114"/>
      <c r="N821" s="121"/>
      <c r="O821" s="483"/>
      <c r="P821" s="484"/>
      <c r="Q821" s="42">
        <f>FŐLAP!$D$9</f>
        <v>0</v>
      </c>
      <c r="R821" s="42">
        <f>FŐLAP!$F$9</f>
        <v>0</v>
      </c>
      <c r="S821" s="13" t="e">
        <f t="shared" si="12"/>
        <v>#N/A</v>
      </c>
      <c r="T821" s="398" t="s">
        <v>3425</v>
      </c>
      <c r="U821" s="398" t="s">
        <v>3426</v>
      </c>
      <c r="V821" s="398" t="s">
        <v>3427</v>
      </c>
    </row>
    <row r="822" spans="1:22" ht="50.1" hidden="1" customHeight="1" x14ac:dyDescent="0.25">
      <c r="A822" s="60" t="s">
        <v>895</v>
      </c>
      <c r="B822" s="87"/>
      <c r="C822" s="98"/>
      <c r="D822" s="102"/>
      <c r="E822" s="98"/>
      <c r="F822" s="134"/>
      <c r="G822" s="134"/>
      <c r="H822" s="359" t="e">
        <f>VLOOKUP(G822,Munka1!$A$27:$B$90,2,FALSE)</f>
        <v>#N/A</v>
      </c>
      <c r="I822" s="466" t="e">
        <f>VLOOKUP(G822,Munka1!$A$27:$C$90,3,FALSE)</f>
        <v>#N/A</v>
      </c>
      <c r="J822" s="98"/>
      <c r="K822" s="98"/>
      <c r="L822" s="98"/>
      <c r="M822" s="114"/>
      <c r="N822" s="121"/>
      <c r="O822" s="483"/>
      <c r="P822" s="484"/>
      <c r="Q822" s="42">
        <f>FŐLAP!$D$9</f>
        <v>0</v>
      </c>
      <c r="R822" s="42">
        <f>FŐLAP!$F$9</f>
        <v>0</v>
      </c>
      <c r="S822" s="13" t="e">
        <f t="shared" si="12"/>
        <v>#N/A</v>
      </c>
      <c r="T822" s="398" t="s">
        <v>3425</v>
      </c>
      <c r="U822" s="398" t="s">
        <v>3426</v>
      </c>
      <c r="V822" s="398" t="s">
        <v>3427</v>
      </c>
    </row>
    <row r="823" spans="1:22" ht="50.1" hidden="1" customHeight="1" x14ac:dyDescent="0.25">
      <c r="A823" s="60" t="s">
        <v>896</v>
      </c>
      <c r="B823" s="87"/>
      <c r="C823" s="98"/>
      <c r="D823" s="102"/>
      <c r="E823" s="98"/>
      <c r="F823" s="134"/>
      <c r="G823" s="134"/>
      <c r="H823" s="359" t="e">
        <f>VLOOKUP(G823,Munka1!$A$27:$B$90,2,FALSE)</f>
        <v>#N/A</v>
      </c>
      <c r="I823" s="466" t="e">
        <f>VLOOKUP(G823,Munka1!$A$27:$C$90,3,FALSE)</f>
        <v>#N/A</v>
      </c>
      <c r="J823" s="98"/>
      <c r="K823" s="98"/>
      <c r="L823" s="98"/>
      <c r="M823" s="114"/>
      <c r="N823" s="121"/>
      <c r="O823" s="483"/>
      <c r="P823" s="484"/>
      <c r="Q823" s="42">
        <f>FŐLAP!$D$9</f>
        <v>0</v>
      </c>
      <c r="R823" s="42">
        <f>FŐLAP!$F$9</f>
        <v>0</v>
      </c>
      <c r="S823" s="13" t="e">
        <f t="shared" si="12"/>
        <v>#N/A</v>
      </c>
      <c r="T823" s="398" t="s">
        <v>3425</v>
      </c>
      <c r="U823" s="398" t="s">
        <v>3426</v>
      </c>
      <c r="V823" s="398" t="s">
        <v>3427</v>
      </c>
    </row>
    <row r="824" spans="1:22" ht="50.1" hidden="1" customHeight="1" x14ac:dyDescent="0.25">
      <c r="A824" s="60" t="s">
        <v>897</v>
      </c>
      <c r="B824" s="87"/>
      <c r="C824" s="98"/>
      <c r="D824" s="102"/>
      <c r="E824" s="98"/>
      <c r="F824" s="134"/>
      <c r="G824" s="134"/>
      <c r="H824" s="359" t="e">
        <f>VLOOKUP(G824,Munka1!$A$27:$B$90,2,FALSE)</f>
        <v>#N/A</v>
      </c>
      <c r="I824" s="466" t="e">
        <f>VLOOKUP(G824,Munka1!$A$27:$C$90,3,FALSE)</f>
        <v>#N/A</v>
      </c>
      <c r="J824" s="98"/>
      <c r="K824" s="98"/>
      <c r="L824" s="98"/>
      <c r="M824" s="114"/>
      <c r="N824" s="121"/>
      <c r="O824" s="483"/>
      <c r="P824" s="484"/>
      <c r="Q824" s="42">
        <f>FŐLAP!$D$9</f>
        <v>0</v>
      </c>
      <c r="R824" s="42">
        <f>FŐLAP!$F$9</f>
        <v>0</v>
      </c>
      <c r="S824" s="13" t="e">
        <f t="shared" si="12"/>
        <v>#N/A</v>
      </c>
      <c r="T824" s="398" t="s">
        <v>3425</v>
      </c>
      <c r="U824" s="398" t="s">
        <v>3426</v>
      </c>
      <c r="V824" s="398" t="s">
        <v>3427</v>
      </c>
    </row>
    <row r="825" spans="1:22" ht="50.1" hidden="1" customHeight="1" x14ac:dyDescent="0.25">
      <c r="A825" s="60" t="s">
        <v>898</v>
      </c>
      <c r="B825" s="87"/>
      <c r="C825" s="98"/>
      <c r="D825" s="102"/>
      <c r="E825" s="98"/>
      <c r="F825" s="134"/>
      <c r="G825" s="134"/>
      <c r="H825" s="359" t="e">
        <f>VLOOKUP(G825,Munka1!$A$27:$B$90,2,FALSE)</f>
        <v>#N/A</v>
      </c>
      <c r="I825" s="466" t="e">
        <f>VLOOKUP(G825,Munka1!$A$27:$C$90,3,FALSE)</f>
        <v>#N/A</v>
      </c>
      <c r="J825" s="98"/>
      <c r="K825" s="98"/>
      <c r="L825" s="98"/>
      <c r="M825" s="114"/>
      <c r="N825" s="121"/>
      <c r="O825" s="483"/>
      <c r="P825" s="484"/>
      <c r="Q825" s="42">
        <f>FŐLAP!$D$9</f>
        <v>0</v>
      </c>
      <c r="R825" s="42">
        <f>FŐLAP!$F$9</f>
        <v>0</v>
      </c>
      <c r="S825" s="13" t="e">
        <f t="shared" si="12"/>
        <v>#N/A</v>
      </c>
      <c r="T825" s="398" t="s">
        <v>3425</v>
      </c>
      <c r="U825" s="398" t="s">
        <v>3426</v>
      </c>
      <c r="V825" s="398" t="s">
        <v>3427</v>
      </c>
    </row>
    <row r="826" spans="1:22" ht="50.1" hidden="1" customHeight="1" x14ac:dyDescent="0.25">
      <c r="A826" s="60" t="s">
        <v>899</v>
      </c>
      <c r="B826" s="87"/>
      <c r="C826" s="98"/>
      <c r="D826" s="102"/>
      <c r="E826" s="98"/>
      <c r="F826" s="134"/>
      <c r="G826" s="134"/>
      <c r="H826" s="359" t="e">
        <f>VLOOKUP(G826,Munka1!$A$27:$B$90,2,FALSE)</f>
        <v>#N/A</v>
      </c>
      <c r="I826" s="466" t="e">
        <f>VLOOKUP(G826,Munka1!$A$27:$C$90,3,FALSE)</f>
        <v>#N/A</v>
      </c>
      <c r="J826" s="98"/>
      <c r="K826" s="98"/>
      <c r="L826" s="98"/>
      <c r="M826" s="114"/>
      <c r="N826" s="121"/>
      <c r="O826" s="483"/>
      <c r="P826" s="484"/>
      <c r="Q826" s="42">
        <f>FŐLAP!$D$9</f>
        <v>0</v>
      </c>
      <c r="R826" s="42">
        <f>FŐLAP!$F$9</f>
        <v>0</v>
      </c>
      <c r="S826" s="13" t="e">
        <f t="shared" si="12"/>
        <v>#N/A</v>
      </c>
      <c r="T826" s="398" t="s">
        <v>3425</v>
      </c>
      <c r="U826" s="398" t="s">
        <v>3426</v>
      </c>
      <c r="V826" s="398" t="s">
        <v>3427</v>
      </c>
    </row>
    <row r="827" spans="1:22" ht="50.1" hidden="1" customHeight="1" x14ac:dyDescent="0.25">
      <c r="A827" s="60" t="s">
        <v>900</v>
      </c>
      <c r="B827" s="87"/>
      <c r="C827" s="98"/>
      <c r="D827" s="102"/>
      <c r="E827" s="98"/>
      <c r="F827" s="134"/>
      <c r="G827" s="134"/>
      <c r="H827" s="359" t="e">
        <f>VLOOKUP(G827,Munka1!$A$27:$B$90,2,FALSE)</f>
        <v>#N/A</v>
      </c>
      <c r="I827" s="466" t="e">
        <f>VLOOKUP(G827,Munka1!$A$27:$C$90,3,FALSE)</f>
        <v>#N/A</v>
      </c>
      <c r="J827" s="98"/>
      <c r="K827" s="98"/>
      <c r="L827" s="98"/>
      <c r="M827" s="114"/>
      <c r="N827" s="121"/>
      <c r="O827" s="483"/>
      <c r="P827" s="484"/>
      <c r="Q827" s="42">
        <f>FŐLAP!$D$9</f>
        <v>0</v>
      </c>
      <c r="R827" s="42">
        <f>FŐLAP!$F$9</f>
        <v>0</v>
      </c>
      <c r="S827" s="13" t="e">
        <f t="shared" si="12"/>
        <v>#N/A</v>
      </c>
      <c r="T827" s="398" t="s">
        <v>3425</v>
      </c>
      <c r="U827" s="398" t="s">
        <v>3426</v>
      </c>
      <c r="V827" s="398" t="s">
        <v>3427</v>
      </c>
    </row>
    <row r="828" spans="1:22" ht="50.1" hidden="1" customHeight="1" x14ac:dyDescent="0.25">
      <c r="A828" s="60" t="s">
        <v>901</v>
      </c>
      <c r="B828" s="87"/>
      <c r="C828" s="98"/>
      <c r="D828" s="102"/>
      <c r="E828" s="98"/>
      <c r="F828" s="134"/>
      <c r="G828" s="134"/>
      <c r="H828" s="359" t="e">
        <f>VLOOKUP(G828,Munka1!$A$27:$B$90,2,FALSE)</f>
        <v>#N/A</v>
      </c>
      <c r="I828" s="466" t="e">
        <f>VLOOKUP(G828,Munka1!$A$27:$C$90,3,FALSE)</f>
        <v>#N/A</v>
      </c>
      <c r="J828" s="98"/>
      <c r="K828" s="98"/>
      <c r="L828" s="98"/>
      <c r="M828" s="114"/>
      <c r="N828" s="121"/>
      <c r="O828" s="483"/>
      <c r="P828" s="484"/>
      <c r="Q828" s="42">
        <f>FŐLAP!$D$9</f>
        <v>0</v>
      </c>
      <c r="R828" s="42">
        <f>FŐLAP!$F$9</f>
        <v>0</v>
      </c>
      <c r="S828" s="13" t="e">
        <f t="shared" si="12"/>
        <v>#N/A</v>
      </c>
      <c r="T828" s="398" t="s">
        <v>3425</v>
      </c>
      <c r="U828" s="398" t="s">
        <v>3426</v>
      </c>
      <c r="V828" s="398" t="s">
        <v>3427</v>
      </c>
    </row>
    <row r="829" spans="1:22" ht="50.1" hidden="1" customHeight="1" x14ac:dyDescent="0.25">
      <c r="A829" s="60" t="s">
        <v>902</v>
      </c>
      <c r="B829" s="87"/>
      <c r="C829" s="98"/>
      <c r="D829" s="102"/>
      <c r="E829" s="98"/>
      <c r="F829" s="134"/>
      <c r="G829" s="134"/>
      <c r="H829" s="359" t="e">
        <f>VLOOKUP(G829,Munka1!$A$27:$B$90,2,FALSE)</f>
        <v>#N/A</v>
      </c>
      <c r="I829" s="466" t="e">
        <f>VLOOKUP(G829,Munka1!$A$27:$C$90,3,FALSE)</f>
        <v>#N/A</v>
      </c>
      <c r="J829" s="98"/>
      <c r="K829" s="98"/>
      <c r="L829" s="98"/>
      <c r="M829" s="114"/>
      <c r="N829" s="121"/>
      <c r="O829" s="483"/>
      <c r="P829" s="484"/>
      <c r="Q829" s="42">
        <f>FŐLAP!$D$9</f>
        <v>0</v>
      </c>
      <c r="R829" s="42">
        <f>FŐLAP!$F$9</f>
        <v>0</v>
      </c>
      <c r="S829" s="13" t="e">
        <f t="shared" si="12"/>
        <v>#N/A</v>
      </c>
      <c r="T829" s="398" t="s">
        <v>3425</v>
      </c>
      <c r="U829" s="398" t="s">
        <v>3426</v>
      </c>
      <c r="V829" s="398" t="s">
        <v>3427</v>
      </c>
    </row>
    <row r="830" spans="1:22" ht="50.1" hidden="1" customHeight="1" x14ac:dyDescent="0.25">
      <c r="A830" s="60" t="s">
        <v>903</v>
      </c>
      <c r="B830" s="87"/>
      <c r="C830" s="98"/>
      <c r="D830" s="102"/>
      <c r="E830" s="98"/>
      <c r="F830" s="134"/>
      <c r="G830" s="134"/>
      <c r="H830" s="359" t="e">
        <f>VLOOKUP(G830,Munka1!$A$27:$B$90,2,FALSE)</f>
        <v>#N/A</v>
      </c>
      <c r="I830" s="466" t="e">
        <f>VLOOKUP(G830,Munka1!$A$27:$C$90,3,FALSE)</f>
        <v>#N/A</v>
      </c>
      <c r="J830" s="98"/>
      <c r="K830" s="98"/>
      <c r="L830" s="98"/>
      <c r="M830" s="114"/>
      <c r="N830" s="121"/>
      <c r="O830" s="483"/>
      <c r="P830" s="484"/>
      <c r="Q830" s="42">
        <f>FŐLAP!$D$9</f>
        <v>0</v>
      </c>
      <c r="R830" s="42">
        <f>FŐLAP!$F$9</f>
        <v>0</v>
      </c>
      <c r="S830" s="13" t="e">
        <f t="shared" si="12"/>
        <v>#N/A</v>
      </c>
      <c r="T830" s="398" t="s">
        <v>3425</v>
      </c>
      <c r="U830" s="398" t="s">
        <v>3426</v>
      </c>
      <c r="V830" s="398" t="s">
        <v>3427</v>
      </c>
    </row>
    <row r="831" spans="1:22" ht="50.1" hidden="1" customHeight="1" x14ac:dyDescent="0.25">
      <c r="A831" s="60" t="s">
        <v>904</v>
      </c>
      <c r="B831" s="87"/>
      <c r="C831" s="98"/>
      <c r="D831" s="102"/>
      <c r="E831" s="98"/>
      <c r="F831" s="134"/>
      <c r="G831" s="134"/>
      <c r="H831" s="359" t="e">
        <f>VLOOKUP(G831,Munka1!$A$27:$B$90,2,FALSE)</f>
        <v>#N/A</v>
      </c>
      <c r="I831" s="466" t="e">
        <f>VLOOKUP(G831,Munka1!$A$27:$C$90,3,FALSE)</f>
        <v>#N/A</v>
      </c>
      <c r="J831" s="98"/>
      <c r="K831" s="98"/>
      <c r="L831" s="98"/>
      <c r="M831" s="114"/>
      <c r="N831" s="121"/>
      <c r="O831" s="483"/>
      <c r="P831" s="484"/>
      <c r="Q831" s="42">
        <f>FŐLAP!$D$9</f>
        <v>0</v>
      </c>
      <c r="R831" s="42">
        <f>FŐLAP!$F$9</f>
        <v>0</v>
      </c>
      <c r="S831" s="13" t="e">
        <f t="shared" si="12"/>
        <v>#N/A</v>
      </c>
      <c r="T831" s="398" t="s">
        <v>3425</v>
      </c>
      <c r="U831" s="398" t="s">
        <v>3426</v>
      </c>
      <c r="V831" s="398" t="s">
        <v>3427</v>
      </c>
    </row>
    <row r="832" spans="1:22" ht="50.1" hidden="1" customHeight="1" x14ac:dyDescent="0.25">
      <c r="A832" s="60" t="s">
        <v>905</v>
      </c>
      <c r="B832" s="87"/>
      <c r="C832" s="98"/>
      <c r="D832" s="102"/>
      <c r="E832" s="98"/>
      <c r="F832" s="134"/>
      <c r="G832" s="134"/>
      <c r="H832" s="359" t="e">
        <f>VLOOKUP(G832,Munka1!$A$27:$B$90,2,FALSE)</f>
        <v>#N/A</v>
      </c>
      <c r="I832" s="466" t="e">
        <f>VLOOKUP(G832,Munka1!$A$27:$C$90,3,FALSE)</f>
        <v>#N/A</v>
      </c>
      <c r="J832" s="98"/>
      <c r="K832" s="98"/>
      <c r="L832" s="98"/>
      <c r="M832" s="114"/>
      <c r="N832" s="121"/>
      <c r="O832" s="483"/>
      <c r="P832" s="484"/>
      <c r="Q832" s="42">
        <f>FŐLAP!$D$9</f>
        <v>0</v>
      </c>
      <c r="R832" s="42">
        <f>FŐLAP!$F$9</f>
        <v>0</v>
      </c>
      <c r="S832" s="13" t="e">
        <f t="shared" si="12"/>
        <v>#N/A</v>
      </c>
      <c r="T832" s="398" t="s">
        <v>3425</v>
      </c>
      <c r="U832" s="398" t="s">
        <v>3426</v>
      </c>
      <c r="V832" s="398" t="s">
        <v>3427</v>
      </c>
    </row>
    <row r="833" spans="1:22" ht="50.1" hidden="1" customHeight="1" x14ac:dyDescent="0.25">
      <c r="A833" s="60" t="s">
        <v>906</v>
      </c>
      <c r="B833" s="87"/>
      <c r="C833" s="98"/>
      <c r="D833" s="102"/>
      <c r="E833" s="98"/>
      <c r="F833" s="134"/>
      <c r="G833" s="134"/>
      <c r="H833" s="359" t="e">
        <f>VLOOKUP(G833,Munka1!$A$27:$B$90,2,FALSE)</f>
        <v>#N/A</v>
      </c>
      <c r="I833" s="466" t="e">
        <f>VLOOKUP(G833,Munka1!$A$27:$C$90,3,FALSE)</f>
        <v>#N/A</v>
      </c>
      <c r="J833" s="98"/>
      <c r="K833" s="98"/>
      <c r="L833" s="98"/>
      <c r="M833" s="114"/>
      <c r="N833" s="121"/>
      <c r="O833" s="483"/>
      <c r="P833" s="484"/>
      <c r="Q833" s="42">
        <f>FŐLAP!$D$9</f>
        <v>0</v>
      </c>
      <c r="R833" s="42">
        <f>FŐLAP!$F$9</f>
        <v>0</v>
      </c>
      <c r="S833" s="13" t="e">
        <f t="shared" si="12"/>
        <v>#N/A</v>
      </c>
      <c r="T833" s="398" t="s">
        <v>3425</v>
      </c>
      <c r="U833" s="398" t="s">
        <v>3426</v>
      </c>
      <c r="V833" s="398" t="s">
        <v>3427</v>
      </c>
    </row>
    <row r="834" spans="1:22" ht="50.1" hidden="1" customHeight="1" x14ac:dyDescent="0.25">
      <c r="A834" s="60" t="s">
        <v>907</v>
      </c>
      <c r="B834" s="87"/>
      <c r="C834" s="98"/>
      <c r="D834" s="102"/>
      <c r="E834" s="98"/>
      <c r="F834" s="134"/>
      <c r="G834" s="134"/>
      <c r="H834" s="359" t="e">
        <f>VLOOKUP(G834,Munka1!$A$27:$B$90,2,FALSE)</f>
        <v>#N/A</v>
      </c>
      <c r="I834" s="466" t="e">
        <f>VLOOKUP(G834,Munka1!$A$27:$C$90,3,FALSE)</f>
        <v>#N/A</v>
      </c>
      <c r="J834" s="98"/>
      <c r="K834" s="98"/>
      <c r="L834" s="98"/>
      <c r="M834" s="114"/>
      <c r="N834" s="121"/>
      <c r="O834" s="483"/>
      <c r="P834" s="484"/>
      <c r="Q834" s="42">
        <f>FŐLAP!$D$9</f>
        <v>0</v>
      </c>
      <c r="R834" s="42">
        <f>FŐLAP!$F$9</f>
        <v>0</v>
      </c>
      <c r="S834" s="13" t="e">
        <f t="shared" si="12"/>
        <v>#N/A</v>
      </c>
      <c r="T834" s="398" t="s">
        <v>3425</v>
      </c>
      <c r="U834" s="398" t="s">
        <v>3426</v>
      </c>
      <c r="V834" s="398" t="s">
        <v>3427</v>
      </c>
    </row>
    <row r="835" spans="1:22" ht="50.1" hidden="1" customHeight="1" x14ac:dyDescent="0.25">
      <c r="A835" s="60" t="s">
        <v>908</v>
      </c>
      <c r="B835" s="87"/>
      <c r="C835" s="98"/>
      <c r="D835" s="102"/>
      <c r="E835" s="98"/>
      <c r="F835" s="134"/>
      <c r="G835" s="134"/>
      <c r="H835" s="359" t="e">
        <f>VLOOKUP(G835,Munka1!$A$27:$B$90,2,FALSE)</f>
        <v>#N/A</v>
      </c>
      <c r="I835" s="466" t="e">
        <f>VLOOKUP(G835,Munka1!$A$27:$C$90,3,FALSE)</f>
        <v>#N/A</v>
      </c>
      <c r="J835" s="98"/>
      <c r="K835" s="98"/>
      <c r="L835" s="98"/>
      <c r="M835" s="114"/>
      <c r="N835" s="121"/>
      <c r="O835" s="483"/>
      <c r="P835" s="484"/>
      <c r="Q835" s="42">
        <f>FŐLAP!$D$9</f>
        <v>0</v>
      </c>
      <c r="R835" s="42">
        <f>FŐLAP!$F$9</f>
        <v>0</v>
      </c>
      <c r="S835" s="13" t="e">
        <f t="shared" si="12"/>
        <v>#N/A</v>
      </c>
      <c r="T835" s="398" t="s">
        <v>3425</v>
      </c>
      <c r="U835" s="398" t="s">
        <v>3426</v>
      </c>
      <c r="V835" s="398" t="s">
        <v>3427</v>
      </c>
    </row>
    <row r="836" spans="1:22" ht="50.1" hidden="1" customHeight="1" x14ac:dyDescent="0.25">
      <c r="A836" s="60" t="s">
        <v>909</v>
      </c>
      <c r="B836" s="87"/>
      <c r="C836" s="98"/>
      <c r="D836" s="102"/>
      <c r="E836" s="98"/>
      <c r="F836" s="134"/>
      <c r="G836" s="134"/>
      <c r="H836" s="359" t="e">
        <f>VLOOKUP(G836,Munka1!$A$27:$B$90,2,FALSE)</f>
        <v>#N/A</v>
      </c>
      <c r="I836" s="466" t="e">
        <f>VLOOKUP(G836,Munka1!$A$27:$C$90,3,FALSE)</f>
        <v>#N/A</v>
      </c>
      <c r="J836" s="98"/>
      <c r="K836" s="98"/>
      <c r="L836" s="98"/>
      <c r="M836" s="114"/>
      <c r="N836" s="121"/>
      <c r="O836" s="483"/>
      <c r="P836" s="484"/>
      <c r="Q836" s="42">
        <f>FŐLAP!$D$9</f>
        <v>0</v>
      </c>
      <c r="R836" s="42">
        <f>FŐLAP!$F$9</f>
        <v>0</v>
      </c>
      <c r="S836" s="13" t="e">
        <f t="shared" si="12"/>
        <v>#N/A</v>
      </c>
      <c r="T836" s="398" t="s">
        <v>3425</v>
      </c>
      <c r="U836" s="398" t="s">
        <v>3426</v>
      </c>
      <c r="V836" s="398" t="s">
        <v>3427</v>
      </c>
    </row>
    <row r="837" spans="1:22" ht="50.1" hidden="1" customHeight="1" x14ac:dyDescent="0.25">
      <c r="A837" s="60" t="s">
        <v>910</v>
      </c>
      <c r="B837" s="87"/>
      <c r="C837" s="98"/>
      <c r="D837" s="102"/>
      <c r="E837" s="98"/>
      <c r="F837" s="134"/>
      <c r="G837" s="134"/>
      <c r="H837" s="359" t="e">
        <f>VLOOKUP(G837,Munka1!$A$27:$B$90,2,FALSE)</f>
        <v>#N/A</v>
      </c>
      <c r="I837" s="466" t="e">
        <f>VLOOKUP(G837,Munka1!$A$27:$C$90,3,FALSE)</f>
        <v>#N/A</v>
      </c>
      <c r="J837" s="98"/>
      <c r="K837" s="98"/>
      <c r="L837" s="98"/>
      <c r="M837" s="114"/>
      <c r="N837" s="121"/>
      <c r="O837" s="483"/>
      <c r="P837" s="484"/>
      <c r="Q837" s="42">
        <f>FŐLAP!$D$9</f>
        <v>0</v>
      </c>
      <c r="R837" s="42">
        <f>FŐLAP!$F$9</f>
        <v>0</v>
      </c>
      <c r="S837" s="13" t="e">
        <f t="shared" si="12"/>
        <v>#N/A</v>
      </c>
      <c r="T837" s="398" t="s">
        <v>3425</v>
      </c>
      <c r="U837" s="398" t="s">
        <v>3426</v>
      </c>
      <c r="V837" s="398" t="s">
        <v>3427</v>
      </c>
    </row>
    <row r="838" spans="1:22" ht="50.1" hidden="1" customHeight="1" x14ac:dyDescent="0.25">
      <c r="A838" s="60" t="s">
        <v>911</v>
      </c>
      <c r="B838" s="87"/>
      <c r="C838" s="98"/>
      <c r="D838" s="102"/>
      <c r="E838" s="98"/>
      <c r="F838" s="134"/>
      <c r="G838" s="134"/>
      <c r="H838" s="359" t="e">
        <f>VLOOKUP(G838,Munka1!$A$27:$B$90,2,FALSE)</f>
        <v>#N/A</v>
      </c>
      <c r="I838" s="466" t="e">
        <f>VLOOKUP(G838,Munka1!$A$27:$C$90,3,FALSE)</f>
        <v>#N/A</v>
      </c>
      <c r="J838" s="98"/>
      <c r="K838" s="98"/>
      <c r="L838" s="98"/>
      <c r="M838" s="114"/>
      <c r="N838" s="121"/>
      <c r="O838" s="483"/>
      <c r="P838" s="484"/>
      <c r="Q838" s="42">
        <f>FŐLAP!$D$9</f>
        <v>0</v>
      </c>
      <c r="R838" s="42">
        <f>FŐLAP!$F$9</f>
        <v>0</v>
      </c>
      <c r="S838" s="13" t="e">
        <f t="shared" si="12"/>
        <v>#N/A</v>
      </c>
      <c r="T838" s="398" t="s">
        <v>3425</v>
      </c>
      <c r="U838" s="398" t="s">
        <v>3426</v>
      </c>
      <c r="V838" s="398" t="s">
        <v>3427</v>
      </c>
    </row>
    <row r="839" spans="1:22" ht="50.1" hidden="1" customHeight="1" x14ac:dyDescent="0.25">
      <c r="A839" s="60" t="s">
        <v>912</v>
      </c>
      <c r="B839" s="87"/>
      <c r="C839" s="98"/>
      <c r="D839" s="102"/>
      <c r="E839" s="98"/>
      <c r="F839" s="134"/>
      <c r="G839" s="134"/>
      <c r="H839" s="359" t="e">
        <f>VLOOKUP(G839,Munka1!$A$27:$B$90,2,FALSE)</f>
        <v>#N/A</v>
      </c>
      <c r="I839" s="466" t="e">
        <f>VLOOKUP(G839,Munka1!$A$27:$C$90,3,FALSE)</f>
        <v>#N/A</v>
      </c>
      <c r="J839" s="98"/>
      <c r="K839" s="98"/>
      <c r="L839" s="98"/>
      <c r="M839" s="114"/>
      <c r="N839" s="121"/>
      <c r="O839" s="483"/>
      <c r="P839" s="484"/>
      <c r="Q839" s="42">
        <f>FŐLAP!$D$9</f>
        <v>0</v>
      </c>
      <c r="R839" s="42">
        <f>FŐLAP!$F$9</f>
        <v>0</v>
      </c>
      <c r="S839" s="13" t="e">
        <f t="shared" si="12"/>
        <v>#N/A</v>
      </c>
      <c r="T839" s="398" t="s">
        <v>3425</v>
      </c>
      <c r="U839" s="398" t="s">
        <v>3426</v>
      </c>
      <c r="V839" s="398" t="s">
        <v>3427</v>
      </c>
    </row>
    <row r="840" spans="1:22" ht="50.1" hidden="1" customHeight="1" x14ac:dyDescent="0.25">
      <c r="A840" s="60" t="s">
        <v>913</v>
      </c>
      <c r="B840" s="87"/>
      <c r="C840" s="98"/>
      <c r="D840" s="102"/>
      <c r="E840" s="98"/>
      <c r="F840" s="134"/>
      <c r="G840" s="134"/>
      <c r="H840" s="359" t="e">
        <f>VLOOKUP(G840,Munka1!$A$27:$B$90,2,FALSE)</f>
        <v>#N/A</v>
      </c>
      <c r="I840" s="466" t="e">
        <f>VLOOKUP(G840,Munka1!$A$27:$C$90,3,FALSE)</f>
        <v>#N/A</v>
      </c>
      <c r="J840" s="98"/>
      <c r="K840" s="98"/>
      <c r="L840" s="98"/>
      <c r="M840" s="114"/>
      <c r="N840" s="121"/>
      <c r="O840" s="483"/>
      <c r="P840" s="484"/>
      <c r="Q840" s="42">
        <f>FŐLAP!$D$9</f>
        <v>0</v>
      </c>
      <c r="R840" s="42">
        <f>FŐLAP!$F$9</f>
        <v>0</v>
      </c>
      <c r="S840" s="13" t="e">
        <f t="shared" si="12"/>
        <v>#N/A</v>
      </c>
      <c r="T840" s="398" t="s">
        <v>3425</v>
      </c>
      <c r="U840" s="398" t="s">
        <v>3426</v>
      </c>
      <c r="V840" s="398" t="s">
        <v>3427</v>
      </c>
    </row>
    <row r="841" spans="1:22" ht="49.5" hidden="1" customHeight="1" x14ac:dyDescent="0.25">
      <c r="A841" s="60" t="s">
        <v>914</v>
      </c>
      <c r="B841" s="87"/>
      <c r="C841" s="98"/>
      <c r="D841" s="102"/>
      <c r="E841" s="98"/>
      <c r="F841" s="134"/>
      <c r="G841" s="134"/>
      <c r="H841" s="359" t="e">
        <f>VLOOKUP(G841,Munka1!$A$27:$B$90,2,FALSE)</f>
        <v>#N/A</v>
      </c>
      <c r="I841" s="466" t="e">
        <f>VLOOKUP(G841,Munka1!$A$27:$C$90,3,FALSE)</f>
        <v>#N/A</v>
      </c>
      <c r="J841" s="98"/>
      <c r="K841" s="98"/>
      <c r="L841" s="98"/>
      <c r="M841" s="114"/>
      <c r="N841" s="121"/>
      <c r="O841" s="483"/>
      <c r="P841" s="484"/>
      <c r="Q841" s="42">
        <f>FŐLAP!$D$9</f>
        <v>0</v>
      </c>
      <c r="R841" s="42">
        <f>FŐLAP!$F$9</f>
        <v>0</v>
      </c>
      <c r="S841" s="13" t="e">
        <f t="shared" si="12"/>
        <v>#N/A</v>
      </c>
      <c r="T841" s="398" t="s">
        <v>3425</v>
      </c>
      <c r="U841" s="398" t="s">
        <v>3426</v>
      </c>
      <c r="V841" s="398" t="s">
        <v>3427</v>
      </c>
    </row>
    <row r="842" spans="1:22" ht="50.1" hidden="1" customHeight="1" x14ac:dyDescent="0.25">
      <c r="A842" s="60" t="s">
        <v>915</v>
      </c>
      <c r="B842" s="87"/>
      <c r="C842" s="98"/>
      <c r="D842" s="102"/>
      <c r="E842" s="98"/>
      <c r="F842" s="134"/>
      <c r="G842" s="134"/>
      <c r="H842" s="359" t="e">
        <f>VLOOKUP(G842,Munka1!$A$27:$B$90,2,FALSE)</f>
        <v>#N/A</v>
      </c>
      <c r="I842" s="466" t="e">
        <f>VLOOKUP(G842,Munka1!$A$27:$C$90,3,FALSE)</f>
        <v>#N/A</v>
      </c>
      <c r="J842" s="98"/>
      <c r="K842" s="98"/>
      <c r="L842" s="98"/>
      <c r="M842" s="114"/>
      <c r="N842" s="121"/>
      <c r="O842" s="483"/>
      <c r="P842" s="484"/>
      <c r="Q842" s="42">
        <f>FŐLAP!$D$9</f>
        <v>0</v>
      </c>
      <c r="R842" s="42">
        <f>FŐLAP!$F$9</f>
        <v>0</v>
      </c>
      <c r="S842" s="13" t="e">
        <f t="shared" si="12"/>
        <v>#N/A</v>
      </c>
      <c r="T842" s="398" t="s">
        <v>3425</v>
      </c>
      <c r="U842" s="398" t="s">
        <v>3426</v>
      </c>
      <c r="V842" s="398" t="s">
        <v>3427</v>
      </c>
    </row>
    <row r="843" spans="1:22" ht="50.1" hidden="1" customHeight="1" x14ac:dyDescent="0.25">
      <c r="A843" s="60" t="s">
        <v>916</v>
      </c>
      <c r="B843" s="87"/>
      <c r="C843" s="98"/>
      <c r="D843" s="102"/>
      <c r="E843" s="98"/>
      <c r="F843" s="134"/>
      <c r="G843" s="134"/>
      <c r="H843" s="359" t="e">
        <f>VLOOKUP(G843,Munka1!$A$27:$B$90,2,FALSE)</f>
        <v>#N/A</v>
      </c>
      <c r="I843" s="466" t="e">
        <f>VLOOKUP(G843,Munka1!$A$27:$C$90,3,FALSE)</f>
        <v>#N/A</v>
      </c>
      <c r="J843" s="98"/>
      <c r="K843" s="98"/>
      <c r="L843" s="98"/>
      <c r="M843" s="114"/>
      <c r="N843" s="121"/>
      <c r="O843" s="483"/>
      <c r="P843" s="484"/>
      <c r="Q843" s="42">
        <f>FŐLAP!$D$9</f>
        <v>0</v>
      </c>
      <c r="R843" s="42">
        <f>FŐLAP!$F$9</f>
        <v>0</v>
      </c>
      <c r="S843" s="13" t="e">
        <f t="shared" si="12"/>
        <v>#N/A</v>
      </c>
      <c r="T843" s="398" t="s">
        <v>3425</v>
      </c>
      <c r="U843" s="398" t="s">
        <v>3426</v>
      </c>
      <c r="V843" s="398" t="s">
        <v>3427</v>
      </c>
    </row>
    <row r="844" spans="1:22" ht="50.1" hidden="1" customHeight="1" x14ac:dyDescent="0.25">
      <c r="A844" s="60" t="s">
        <v>917</v>
      </c>
      <c r="B844" s="87"/>
      <c r="C844" s="98"/>
      <c r="D844" s="102"/>
      <c r="E844" s="98"/>
      <c r="F844" s="134"/>
      <c r="G844" s="134"/>
      <c r="H844" s="359" t="e">
        <f>VLOOKUP(G844,Munka1!$A$27:$B$90,2,FALSE)</f>
        <v>#N/A</v>
      </c>
      <c r="I844" s="466" t="e">
        <f>VLOOKUP(G844,Munka1!$A$27:$C$90,3,FALSE)</f>
        <v>#N/A</v>
      </c>
      <c r="J844" s="98"/>
      <c r="K844" s="98"/>
      <c r="L844" s="98"/>
      <c r="M844" s="114"/>
      <c r="N844" s="121"/>
      <c r="O844" s="483"/>
      <c r="P844" s="484"/>
      <c r="Q844" s="42">
        <f>FŐLAP!$D$9</f>
        <v>0</v>
      </c>
      <c r="R844" s="42">
        <f>FŐLAP!$F$9</f>
        <v>0</v>
      </c>
      <c r="S844" s="13" t="e">
        <f t="shared" si="12"/>
        <v>#N/A</v>
      </c>
      <c r="T844" s="398" t="s">
        <v>3425</v>
      </c>
      <c r="U844" s="398" t="s">
        <v>3426</v>
      </c>
      <c r="V844" s="398" t="s">
        <v>3427</v>
      </c>
    </row>
    <row r="845" spans="1:22" ht="50.1" hidden="1" customHeight="1" x14ac:dyDescent="0.25">
      <c r="A845" s="60" t="s">
        <v>918</v>
      </c>
      <c r="B845" s="87"/>
      <c r="C845" s="98"/>
      <c r="D845" s="102"/>
      <c r="E845" s="98"/>
      <c r="F845" s="134"/>
      <c r="G845" s="134"/>
      <c r="H845" s="359" t="e">
        <f>VLOOKUP(G845,Munka1!$A$27:$B$90,2,FALSE)</f>
        <v>#N/A</v>
      </c>
      <c r="I845" s="466" t="e">
        <f>VLOOKUP(G845,Munka1!$A$27:$C$90,3,FALSE)</f>
        <v>#N/A</v>
      </c>
      <c r="J845" s="98"/>
      <c r="K845" s="98"/>
      <c r="L845" s="98"/>
      <c r="M845" s="114"/>
      <c r="N845" s="121"/>
      <c r="O845" s="483"/>
      <c r="P845" s="484"/>
      <c r="Q845" s="42">
        <f>FŐLAP!$D$9</f>
        <v>0</v>
      </c>
      <c r="R845" s="42">
        <f>FŐLAP!$F$9</f>
        <v>0</v>
      </c>
      <c r="S845" s="13" t="e">
        <f t="shared" ref="S845:S908" si="13">H845</f>
        <v>#N/A</v>
      </c>
      <c r="T845" s="398" t="s">
        <v>3425</v>
      </c>
      <c r="U845" s="398" t="s">
        <v>3426</v>
      </c>
      <c r="V845" s="398" t="s">
        <v>3427</v>
      </c>
    </row>
    <row r="846" spans="1:22" ht="50.1" hidden="1" customHeight="1" x14ac:dyDescent="0.25">
      <c r="A846" s="60" t="s">
        <v>919</v>
      </c>
      <c r="B846" s="87"/>
      <c r="C846" s="98"/>
      <c r="D846" s="102"/>
      <c r="E846" s="98"/>
      <c r="F846" s="134"/>
      <c r="G846" s="134"/>
      <c r="H846" s="359" t="e">
        <f>VLOOKUP(G846,Munka1!$A$27:$B$90,2,FALSE)</f>
        <v>#N/A</v>
      </c>
      <c r="I846" s="466" t="e">
        <f>VLOOKUP(G846,Munka1!$A$27:$C$90,3,FALSE)</f>
        <v>#N/A</v>
      </c>
      <c r="J846" s="98"/>
      <c r="K846" s="98"/>
      <c r="L846" s="98"/>
      <c r="M846" s="114"/>
      <c r="N846" s="121"/>
      <c r="O846" s="483"/>
      <c r="P846" s="484"/>
      <c r="Q846" s="42">
        <f>FŐLAP!$D$9</f>
        <v>0</v>
      </c>
      <c r="R846" s="42">
        <f>FŐLAP!$F$9</f>
        <v>0</v>
      </c>
      <c r="S846" s="13" t="e">
        <f t="shared" si="13"/>
        <v>#N/A</v>
      </c>
      <c r="T846" s="398" t="s">
        <v>3425</v>
      </c>
      <c r="U846" s="398" t="s">
        <v>3426</v>
      </c>
      <c r="V846" s="398" t="s">
        <v>3427</v>
      </c>
    </row>
    <row r="847" spans="1:22" ht="49.5" hidden="1" customHeight="1" x14ac:dyDescent="0.25">
      <c r="A847" s="60" t="s">
        <v>920</v>
      </c>
      <c r="B847" s="87"/>
      <c r="C847" s="98"/>
      <c r="D847" s="102"/>
      <c r="E847" s="98"/>
      <c r="F847" s="134"/>
      <c r="G847" s="134"/>
      <c r="H847" s="359" t="e">
        <f>VLOOKUP(G847,Munka1!$A$27:$B$90,2,FALSE)</f>
        <v>#N/A</v>
      </c>
      <c r="I847" s="466" t="e">
        <f>VLOOKUP(G847,Munka1!$A$27:$C$90,3,FALSE)</f>
        <v>#N/A</v>
      </c>
      <c r="J847" s="98"/>
      <c r="K847" s="98"/>
      <c r="L847" s="98"/>
      <c r="M847" s="114"/>
      <c r="N847" s="121"/>
      <c r="O847" s="483"/>
      <c r="P847" s="484"/>
      <c r="Q847" s="42">
        <f>FŐLAP!$D$9</f>
        <v>0</v>
      </c>
      <c r="R847" s="42">
        <f>FŐLAP!$F$9</f>
        <v>0</v>
      </c>
      <c r="S847" s="13" t="e">
        <f t="shared" si="13"/>
        <v>#N/A</v>
      </c>
      <c r="T847" s="398" t="s">
        <v>3425</v>
      </c>
      <c r="U847" s="398" t="s">
        <v>3426</v>
      </c>
      <c r="V847" s="398" t="s">
        <v>3427</v>
      </c>
    </row>
    <row r="848" spans="1:22" ht="50.1" hidden="1" customHeight="1" x14ac:dyDescent="0.25">
      <c r="A848" s="60" t="s">
        <v>921</v>
      </c>
      <c r="B848" s="87"/>
      <c r="C848" s="98"/>
      <c r="D848" s="102"/>
      <c r="E848" s="98"/>
      <c r="F848" s="134"/>
      <c r="G848" s="134"/>
      <c r="H848" s="359" t="e">
        <f>VLOOKUP(G848,Munka1!$A$27:$B$90,2,FALSE)</f>
        <v>#N/A</v>
      </c>
      <c r="I848" s="466" t="e">
        <f>VLOOKUP(G848,Munka1!$A$27:$C$90,3,FALSE)</f>
        <v>#N/A</v>
      </c>
      <c r="J848" s="98"/>
      <c r="K848" s="98"/>
      <c r="L848" s="98"/>
      <c r="M848" s="114"/>
      <c r="N848" s="121"/>
      <c r="O848" s="483"/>
      <c r="P848" s="484"/>
      <c r="Q848" s="42">
        <f>FŐLAP!$D$9</f>
        <v>0</v>
      </c>
      <c r="R848" s="42">
        <f>FŐLAP!$F$9</f>
        <v>0</v>
      </c>
      <c r="S848" s="13" t="e">
        <f t="shared" si="13"/>
        <v>#N/A</v>
      </c>
      <c r="T848" s="398" t="s">
        <v>3425</v>
      </c>
      <c r="U848" s="398" t="s">
        <v>3426</v>
      </c>
      <c r="V848" s="398" t="s">
        <v>3427</v>
      </c>
    </row>
    <row r="849" spans="1:22" ht="50.1" hidden="1" customHeight="1" x14ac:dyDescent="0.25">
      <c r="A849" s="60" t="s">
        <v>922</v>
      </c>
      <c r="B849" s="87"/>
      <c r="C849" s="98"/>
      <c r="D849" s="102"/>
      <c r="E849" s="98"/>
      <c r="F849" s="134"/>
      <c r="G849" s="134"/>
      <c r="H849" s="359" t="e">
        <f>VLOOKUP(G849,Munka1!$A$27:$B$90,2,FALSE)</f>
        <v>#N/A</v>
      </c>
      <c r="I849" s="466" t="e">
        <f>VLOOKUP(G849,Munka1!$A$27:$C$90,3,FALSE)</f>
        <v>#N/A</v>
      </c>
      <c r="J849" s="98"/>
      <c r="K849" s="98"/>
      <c r="L849" s="98"/>
      <c r="M849" s="114"/>
      <c r="N849" s="121"/>
      <c r="O849" s="483"/>
      <c r="P849" s="484"/>
      <c r="Q849" s="42">
        <f>FŐLAP!$D$9</f>
        <v>0</v>
      </c>
      <c r="R849" s="42">
        <f>FŐLAP!$F$9</f>
        <v>0</v>
      </c>
      <c r="S849" s="13" t="e">
        <f t="shared" si="13"/>
        <v>#N/A</v>
      </c>
      <c r="T849" s="398" t="s">
        <v>3425</v>
      </c>
      <c r="U849" s="398" t="s">
        <v>3426</v>
      </c>
      <c r="V849" s="398" t="s">
        <v>3427</v>
      </c>
    </row>
    <row r="850" spans="1:22" ht="50.1" hidden="1" customHeight="1" x14ac:dyDescent="0.25">
      <c r="A850" s="60" t="s">
        <v>923</v>
      </c>
      <c r="B850" s="87"/>
      <c r="C850" s="98"/>
      <c r="D850" s="102"/>
      <c r="E850" s="98"/>
      <c r="F850" s="134"/>
      <c r="G850" s="134"/>
      <c r="H850" s="359" t="e">
        <f>VLOOKUP(G850,Munka1!$A$27:$B$90,2,FALSE)</f>
        <v>#N/A</v>
      </c>
      <c r="I850" s="466" t="e">
        <f>VLOOKUP(G850,Munka1!$A$27:$C$90,3,FALSE)</f>
        <v>#N/A</v>
      </c>
      <c r="J850" s="98"/>
      <c r="K850" s="98"/>
      <c r="L850" s="98"/>
      <c r="M850" s="114"/>
      <c r="N850" s="121"/>
      <c r="O850" s="483"/>
      <c r="P850" s="484"/>
      <c r="Q850" s="42">
        <f>FŐLAP!$D$9</f>
        <v>0</v>
      </c>
      <c r="R850" s="42">
        <f>FŐLAP!$F$9</f>
        <v>0</v>
      </c>
      <c r="S850" s="13" t="e">
        <f t="shared" si="13"/>
        <v>#N/A</v>
      </c>
      <c r="T850" s="398" t="s">
        <v>3425</v>
      </c>
      <c r="U850" s="398" t="s">
        <v>3426</v>
      </c>
      <c r="V850" s="398" t="s">
        <v>3427</v>
      </c>
    </row>
    <row r="851" spans="1:22" ht="50.1" hidden="1" customHeight="1" x14ac:dyDescent="0.25">
      <c r="A851" s="60" t="s">
        <v>924</v>
      </c>
      <c r="B851" s="87"/>
      <c r="C851" s="98"/>
      <c r="D851" s="102"/>
      <c r="E851" s="98"/>
      <c r="F851" s="134"/>
      <c r="G851" s="134"/>
      <c r="H851" s="359" t="e">
        <f>VLOOKUP(G851,Munka1!$A$27:$B$90,2,FALSE)</f>
        <v>#N/A</v>
      </c>
      <c r="I851" s="466" t="e">
        <f>VLOOKUP(G851,Munka1!$A$27:$C$90,3,FALSE)</f>
        <v>#N/A</v>
      </c>
      <c r="J851" s="98"/>
      <c r="K851" s="98"/>
      <c r="L851" s="98"/>
      <c r="M851" s="114"/>
      <c r="N851" s="121"/>
      <c r="O851" s="483"/>
      <c r="P851" s="484"/>
      <c r="Q851" s="42">
        <f>FŐLAP!$D$9</f>
        <v>0</v>
      </c>
      <c r="R851" s="42">
        <f>FŐLAP!$F$9</f>
        <v>0</v>
      </c>
      <c r="S851" s="13" t="e">
        <f t="shared" si="13"/>
        <v>#N/A</v>
      </c>
      <c r="T851" s="398" t="s">
        <v>3425</v>
      </c>
      <c r="U851" s="398" t="s">
        <v>3426</v>
      </c>
      <c r="V851" s="398" t="s">
        <v>3427</v>
      </c>
    </row>
    <row r="852" spans="1:22" ht="50.1" hidden="1" customHeight="1" x14ac:dyDescent="0.25">
      <c r="A852" s="60" t="s">
        <v>925</v>
      </c>
      <c r="B852" s="87"/>
      <c r="C852" s="98"/>
      <c r="D852" s="102"/>
      <c r="E852" s="98"/>
      <c r="F852" s="134"/>
      <c r="G852" s="134"/>
      <c r="H852" s="359" t="e">
        <f>VLOOKUP(G852,Munka1!$A$27:$B$90,2,FALSE)</f>
        <v>#N/A</v>
      </c>
      <c r="I852" s="466" t="e">
        <f>VLOOKUP(G852,Munka1!$A$27:$C$90,3,FALSE)</f>
        <v>#N/A</v>
      </c>
      <c r="J852" s="98"/>
      <c r="K852" s="98"/>
      <c r="L852" s="98"/>
      <c r="M852" s="114"/>
      <c r="N852" s="121"/>
      <c r="O852" s="483"/>
      <c r="P852" s="484"/>
      <c r="Q852" s="42">
        <f>FŐLAP!$D$9</f>
        <v>0</v>
      </c>
      <c r="R852" s="42">
        <f>FŐLAP!$F$9</f>
        <v>0</v>
      </c>
      <c r="S852" s="13" t="e">
        <f t="shared" si="13"/>
        <v>#N/A</v>
      </c>
      <c r="T852" s="398" t="s">
        <v>3425</v>
      </c>
      <c r="U852" s="398" t="s">
        <v>3426</v>
      </c>
      <c r="V852" s="398" t="s">
        <v>3427</v>
      </c>
    </row>
    <row r="853" spans="1:22" ht="50.1" hidden="1" customHeight="1" x14ac:dyDescent="0.25">
      <c r="A853" s="60" t="s">
        <v>926</v>
      </c>
      <c r="B853" s="87"/>
      <c r="C853" s="98"/>
      <c r="D853" s="102"/>
      <c r="E853" s="98"/>
      <c r="F853" s="134"/>
      <c r="G853" s="134"/>
      <c r="H853" s="359" t="e">
        <f>VLOOKUP(G853,Munka1!$A$27:$B$90,2,FALSE)</f>
        <v>#N/A</v>
      </c>
      <c r="I853" s="466" t="e">
        <f>VLOOKUP(G853,Munka1!$A$27:$C$90,3,FALSE)</f>
        <v>#N/A</v>
      </c>
      <c r="J853" s="98"/>
      <c r="K853" s="98"/>
      <c r="L853" s="98"/>
      <c r="M853" s="114"/>
      <c r="N853" s="121"/>
      <c r="O853" s="483"/>
      <c r="P853" s="484"/>
      <c r="Q853" s="42">
        <f>FŐLAP!$D$9</f>
        <v>0</v>
      </c>
      <c r="R853" s="42">
        <f>FŐLAP!$F$9</f>
        <v>0</v>
      </c>
      <c r="S853" s="13" t="e">
        <f t="shared" si="13"/>
        <v>#N/A</v>
      </c>
      <c r="T853" s="398" t="s">
        <v>3425</v>
      </c>
      <c r="U853" s="398" t="s">
        <v>3426</v>
      </c>
      <c r="V853" s="398" t="s">
        <v>3427</v>
      </c>
    </row>
    <row r="854" spans="1:22" ht="50.1" hidden="1" customHeight="1" x14ac:dyDescent="0.25">
      <c r="A854" s="60" t="s">
        <v>927</v>
      </c>
      <c r="B854" s="87"/>
      <c r="C854" s="98"/>
      <c r="D854" s="102"/>
      <c r="E854" s="98"/>
      <c r="F854" s="134"/>
      <c r="G854" s="134"/>
      <c r="H854" s="359" t="e">
        <f>VLOOKUP(G854,Munka1!$A$27:$B$90,2,FALSE)</f>
        <v>#N/A</v>
      </c>
      <c r="I854" s="466" t="e">
        <f>VLOOKUP(G854,Munka1!$A$27:$C$90,3,FALSE)</f>
        <v>#N/A</v>
      </c>
      <c r="J854" s="98"/>
      <c r="K854" s="98"/>
      <c r="L854" s="98"/>
      <c r="M854" s="114"/>
      <c r="N854" s="121"/>
      <c r="O854" s="483"/>
      <c r="P854" s="484"/>
      <c r="Q854" s="42">
        <f>FŐLAP!$D$9</f>
        <v>0</v>
      </c>
      <c r="R854" s="42">
        <f>FŐLAP!$F$9</f>
        <v>0</v>
      </c>
      <c r="S854" s="13" t="e">
        <f t="shared" si="13"/>
        <v>#N/A</v>
      </c>
      <c r="T854" s="398" t="s">
        <v>3425</v>
      </c>
      <c r="U854" s="398" t="s">
        <v>3426</v>
      </c>
      <c r="V854" s="398" t="s">
        <v>3427</v>
      </c>
    </row>
    <row r="855" spans="1:22" ht="50.1" hidden="1" customHeight="1" x14ac:dyDescent="0.25">
      <c r="A855" s="60" t="s">
        <v>928</v>
      </c>
      <c r="B855" s="87"/>
      <c r="C855" s="98"/>
      <c r="D855" s="102"/>
      <c r="E855" s="98"/>
      <c r="F855" s="134"/>
      <c r="G855" s="134"/>
      <c r="H855" s="359" t="e">
        <f>VLOOKUP(G855,Munka1!$A$27:$B$90,2,FALSE)</f>
        <v>#N/A</v>
      </c>
      <c r="I855" s="466" t="e">
        <f>VLOOKUP(G855,Munka1!$A$27:$C$90,3,FALSE)</f>
        <v>#N/A</v>
      </c>
      <c r="J855" s="98"/>
      <c r="K855" s="98"/>
      <c r="L855" s="98"/>
      <c r="M855" s="114"/>
      <c r="N855" s="121"/>
      <c r="O855" s="483"/>
      <c r="P855" s="484"/>
      <c r="Q855" s="42">
        <f>FŐLAP!$D$9</f>
        <v>0</v>
      </c>
      <c r="R855" s="42">
        <f>FŐLAP!$F$9</f>
        <v>0</v>
      </c>
      <c r="S855" s="13" t="e">
        <f t="shared" si="13"/>
        <v>#N/A</v>
      </c>
      <c r="T855" s="398" t="s">
        <v>3425</v>
      </c>
      <c r="U855" s="398" t="s">
        <v>3426</v>
      </c>
      <c r="V855" s="398" t="s">
        <v>3427</v>
      </c>
    </row>
    <row r="856" spans="1:22" ht="50.1" hidden="1" customHeight="1" x14ac:dyDescent="0.25">
      <c r="A856" s="60" t="s">
        <v>929</v>
      </c>
      <c r="B856" s="87"/>
      <c r="C856" s="98"/>
      <c r="D856" s="102"/>
      <c r="E856" s="98"/>
      <c r="F856" s="134"/>
      <c r="G856" s="134"/>
      <c r="H856" s="359" t="e">
        <f>VLOOKUP(G856,Munka1!$A$27:$B$90,2,FALSE)</f>
        <v>#N/A</v>
      </c>
      <c r="I856" s="466" t="e">
        <f>VLOOKUP(G856,Munka1!$A$27:$C$90,3,FALSE)</f>
        <v>#N/A</v>
      </c>
      <c r="J856" s="98"/>
      <c r="K856" s="98"/>
      <c r="L856" s="98"/>
      <c r="M856" s="114"/>
      <c r="N856" s="121"/>
      <c r="O856" s="483"/>
      <c r="P856" s="484"/>
      <c r="Q856" s="42">
        <f>FŐLAP!$D$9</f>
        <v>0</v>
      </c>
      <c r="R856" s="42">
        <f>FŐLAP!$F$9</f>
        <v>0</v>
      </c>
      <c r="S856" s="13" t="e">
        <f t="shared" si="13"/>
        <v>#N/A</v>
      </c>
      <c r="T856" s="398" t="s">
        <v>3425</v>
      </c>
      <c r="U856" s="398" t="s">
        <v>3426</v>
      </c>
      <c r="V856" s="398" t="s">
        <v>3427</v>
      </c>
    </row>
    <row r="857" spans="1:22" ht="50.1" hidden="1" customHeight="1" x14ac:dyDescent="0.25">
      <c r="A857" s="60" t="s">
        <v>930</v>
      </c>
      <c r="B857" s="87"/>
      <c r="C857" s="98"/>
      <c r="D857" s="102"/>
      <c r="E857" s="98"/>
      <c r="F857" s="134"/>
      <c r="G857" s="134"/>
      <c r="H857" s="359" t="e">
        <f>VLOOKUP(G857,Munka1!$A$27:$B$90,2,FALSE)</f>
        <v>#N/A</v>
      </c>
      <c r="I857" s="466" t="e">
        <f>VLOOKUP(G857,Munka1!$A$27:$C$90,3,FALSE)</f>
        <v>#N/A</v>
      </c>
      <c r="J857" s="98"/>
      <c r="K857" s="98"/>
      <c r="L857" s="98"/>
      <c r="M857" s="114"/>
      <c r="N857" s="121"/>
      <c r="O857" s="483"/>
      <c r="P857" s="484"/>
      <c r="Q857" s="42">
        <f>FŐLAP!$D$9</f>
        <v>0</v>
      </c>
      <c r="R857" s="42">
        <f>FŐLAP!$F$9</f>
        <v>0</v>
      </c>
      <c r="S857" s="13" t="e">
        <f t="shared" si="13"/>
        <v>#N/A</v>
      </c>
      <c r="T857" s="398" t="s">
        <v>3425</v>
      </c>
      <c r="U857" s="398" t="s">
        <v>3426</v>
      </c>
      <c r="V857" s="398" t="s">
        <v>3427</v>
      </c>
    </row>
    <row r="858" spans="1:22" ht="50.1" hidden="1" customHeight="1" x14ac:dyDescent="0.25">
      <c r="A858" s="60" t="s">
        <v>931</v>
      </c>
      <c r="B858" s="87"/>
      <c r="C858" s="98"/>
      <c r="D858" s="102"/>
      <c r="E858" s="98"/>
      <c r="F858" s="134"/>
      <c r="G858" s="134"/>
      <c r="H858" s="359" t="e">
        <f>VLOOKUP(G858,Munka1!$A$27:$B$90,2,FALSE)</f>
        <v>#N/A</v>
      </c>
      <c r="I858" s="466" t="e">
        <f>VLOOKUP(G858,Munka1!$A$27:$C$90,3,FALSE)</f>
        <v>#N/A</v>
      </c>
      <c r="J858" s="98"/>
      <c r="K858" s="98"/>
      <c r="L858" s="98"/>
      <c r="M858" s="114"/>
      <c r="N858" s="121"/>
      <c r="O858" s="483"/>
      <c r="P858" s="484"/>
      <c r="Q858" s="42">
        <f>FŐLAP!$D$9</f>
        <v>0</v>
      </c>
      <c r="R858" s="42">
        <f>FŐLAP!$F$9</f>
        <v>0</v>
      </c>
      <c r="S858" s="13" t="e">
        <f t="shared" si="13"/>
        <v>#N/A</v>
      </c>
      <c r="T858" s="398" t="s">
        <v>3425</v>
      </c>
      <c r="U858" s="398" t="s">
        <v>3426</v>
      </c>
      <c r="V858" s="398" t="s">
        <v>3427</v>
      </c>
    </row>
    <row r="859" spans="1:22" ht="50.1" hidden="1" customHeight="1" x14ac:dyDescent="0.25">
      <c r="A859" s="60" t="s">
        <v>932</v>
      </c>
      <c r="B859" s="87"/>
      <c r="C859" s="98"/>
      <c r="D859" s="102"/>
      <c r="E859" s="98"/>
      <c r="F859" s="134"/>
      <c r="G859" s="134"/>
      <c r="H859" s="359" t="e">
        <f>VLOOKUP(G859,Munka1!$A$27:$B$90,2,FALSE)</f>
        <v>#N/A</v>
      </c>
      <c r="I859" s="466" t="e">
        <f>VLOOKUP(G859,Munka1!$A$27:$C$90,3,FALSE)</f>
        <v>#N/A</v>
      </c>
      <c r="J859" s="98"/>
      <c r="K859" s="98"/>
      <c r="L859" s="98"/>
      <c r="M859" s="114"/>
      <c r="N859" s="121"/>
      <c r="O859" s="483"/>
      <c r="P859" s="484"/>
      <c r="Q859" s="42">
        <f>FŐLAP!$D$9</f>
        <v>0</v>
      </c>
      <c r="R859" s="42">
        <f>FŐLAP!$F$9</f>
        <v>0</v>
      </c>
      <c r="S859" s="13" t="e">
        <f t="shared" si="13"/>
        <v>#N/A</v>
      </c>
      <c r="T859" s="398" t="s">
        <v>3425</v>
      </c>
      <c r="U859" s="398" t="s">
        <v>3426</v>
      </c>
      <c r="V859" s="398" t="s">
        <v>3427</v>
      </c>
    </row>
    <row r="860" spans="1:22" ht="50.1" hidden="1" customHeight="1" x14ac:dyDescent="0.25">
      <c r="A860" s="60" t="s">
        <v>933</v>
      </c>
      <c r="B860" s="87"/>
      <c r="C860" s="98"/>
      <c r="D860" s="102"/>
      <c r="E860" s="98"/>
      <c r="F860" s="134"/>
      <c r="G860" s="134"/>
      <c r="H860" s="359" t="e">
        <f>VLOOKUP(G860,Munka1!$A$27:$B$90,2,FALSE)</f>
        <v>#N/A</v>
      </c>
      <c r="I860" s="466" t="e">
        <f>VLOOKUP(G860,Munka1!$A$27:$C$90,3,FALSE)</f>
        <v>#N/A</v>
      </c>
      <c r="J860" s="98"/>
      <c r="K860" s="98"/>
      <c r="L860" s="98"/>
      <c r="M860" s="114"/>
      <c r="N860" s="121"/>
      <c r="O860" s="483"/>
      <c r="P860" s="484"/>
      <c r="Q860" s="42">
        <f>FŐLAP!$D$9</f>
        <v>0</v>
      </c>
      <c r="R860" s="42">
        <f>FŐLAP!$F$9</f>
        <v>0</v>
      </c>
      <c r="S860" s="13" t="e">
        <f t="shared" si="13"/>
        <v>#N/A</v>
      </c>
      <c r="T860" s="398" t="s">
        <v>3425</v>
      </c>
      <c r="U860" s="398" t="s">
        <v>3426</v>
      </c>
      <c r="V860" s="398" t="s">
        <v>3427</v>
      </c>
    </row>
    <row r="861" spans="1:22" ht="50.1" hidden="1" customHeight="1" x14ac:dyDescent="0.25">
      <c r="A861" s="60" t="s">
        <v>934</v>
      </c>
      <c r="B861" s="87"/>
      <c r="C861" s="98"/>
      <c r="D861" s="102"/>
      <c r="E861" s="98"/>
      <c r="F861" s="134"/>
      <c r="G861" s="134"/>
      <c r="H861" s="359" t="e">
        <f>VLOOKUP(G861,Munka1!$A$27:$B$90,2,FALSE)</f>
        <v>#N/A</v>
      </c>
      <c r="I861" s="466" t="e">
        <f>VLOOKUP(G861,Munka1!$A$27:$C$90,3,FALSE)</f>
        <v>#N/A</v>
      </c>
      <c r="J861" s="98"/>
      <c r="K861" s="98"/>
      <c r="L861" s="98"/>
      <c r="M861" s="114"/>
      <c r="N861" s="121"/>
      <c r="O861" s="483"/>
      <c r="P861" s="484"/>
      <c r="Q861" s="42">
        <f>FŐLAP!$D$9</f>
        <v>0</v>
      </c>
      <c r="R861" s="42">
        <f>FŐLAP!$F$9</f>
        <v>0</v>
      </c>
      <c r="S861" s="13" t="e">
        <f t="shared" si="13"/>
        <v>#N/A</v>
      </c>
      <c r="T861" s="398" t="s">
        <v>3425</v>
      </c>
      <c r="U861" s="398" t="s">
        <v>3426</v>
      </c>
      <c r="V861" s="398" t="s">
        <v>3427</v>
      </c>
    </row>
    <row r="862" spans="1:22" ht="50.1" hidden="1" customHeight="1" x14ac:dyDescent="0.25">
      <c r="A862" s="60" t="s">
        <v>935</v>
      </c>
      <c r="B862" s="87"/>
      <c r="C862" s="98"/>
      <c r="D862" s="102"/>
      <c r="E862" s="98"/>
      <c r="F862" s="134"/>
      <c r="G862" s="134"/>
      <c r="H862" s="359" t="e">
        <f>VLOOKUP(G862,Munka1!$A$27:$B$90,2,FALSE)</f>
        <v>#N/A</v>
      </c>
      <c r="I862" s="466" t="e">
        <f>VLOOKUP(G862,Munka1!$A$27:$C$90,3,FALSE)</f>
        <v>#N/A</v>
      </c>
      <c r="J862" s="98"/>
      <c r="K862" s="98"/>
      <c r="L862" s="98"/>
      <c r="M862" s="114"/>
      <c r="N862" s="121"/>
      <c r="O862" s="483"/>
      <c r="P862" s="484"/>
      <c r="Q862" s="42">
        <f>FŐLAP!$D$9</f>
        <v>0</v>
      </c>
      <c r="R862" s="42">
        <f>FŐLAP!$F$9</f>
        <v>0</v>
      </c>
      <c r="S862" s="13" t="e">
        <f t="shared" si="13"/>
        <v>#N/A</v>
      </c>
      <c r="T862" s="398" t="s">
        <v>3425</v>
      </c>
      <c r="U862" s="398" t="s">
        <v>3426</v>
      </c>
      <c r="V862" s="398" t="s">
        <v>3427</v>
      </c>
    </row>
    <row r="863" spans="1:22" ht="50.1" hidden="1" customHeight="1" x14ac:dyDescent="0.25">
      <c r="A863" s="60" t="s">
        <v>936</v>
      </c>
      <c r="B863" s="87"/>
      <c r="C863" s="98"/>
      <c r="D863" s="102"/>
      <c r="E863" s="98"/>
      <c r="F863" s="134"/>
      <c r="G863" s="134"/>
      <c r="H863" s="359" t="e">
        <f>VLOOKUP(G863,Munka1!$A$27:$B$90,2,FALSE)</f>
        <v>#N/A</v>
      </c>
      <c r="I863" s="466" t="e">
        <f>VLOOKUP(G863,Munka1!$A$27:$C$90,3,FALSE)</f>
        <v>#N/A</v>
      </c>
      <c r="J863" s="98"/>
      <c r="K863" s="98"/>
      <c r="L863" s="98"/>
      <c r="M863" s="114"/>
      <c r="N863" s="121"/>
      <c r="O863" s="483"/>
      <c r="P863" s="484"/>
      <c r="Q863" s="42">
        <f>FŐLAP!$D$9</f>
        <v>0</v>
      </c>
      <c r="R863" s="42">
        <f>FŐLAP!$F$9</f>
        <v>0</v>
      </c>
      <c r="S863" s="13" t="e">
        <f t="shared" si="13"/>
        <v>#N/A</v>
      </c>
      <c r="T863" s="398" t="s">
        <v>3425</v>
      </c>
      <c r="U863" s="398" t="s">
        <v>3426</v>
      </c>
      <c r="V863" s="398" t="s">
        <v>3427</v>
      </c>
    </row>
    <row r="864" spans="1:22" ht="50.1" hidden="1" customHeight="1" x14ac:dyDescent="0.25">
      <c r="A864" s="60" t="s">
        <v>937</v>
      </c>
      <c r="B864" s="87"/>
      <c r="C864" s="98"/>
      <c r="D864" s="102"/>
      <c r="E864" s="98"/>
      <c r="F864" s="134"/>
      <c r="G864" s="134"/>
      <c r="H864" s="359" t="e">
        <f>VLOOKUP(G864,Munka1!$A$27:$B$90,2,FALSE)</f>
        <v>#N/A</v>
      </c>
      <c r="I864" s="466" t="e">
        <f>VLOOKUP(G864,Munka1!$A$27:$C$90,3,FALSE)</f>
        <v>#N/A</v>
      </c>
      <c r="J864" s="98"/>
      <c r="K864" s="98"/>
      <c r="L864" s="98"/>
      <c r="M864" s="114"/>
      <c r="N864" s="121"/>
      <c r="O864" s="483"/>
      <c r="P864" s="484"/>
      <c r="Q864" s="42">
        <f>FŐLAP!$D$9</f>
        <v>0</v>
      </c>
      <c r="R864" s="42">
        <f>FŐLAP!$F$9</f>
        <v>0</v>
      </c>
      <c r="S864" s="13" t="e">
        <f t="shared" si="13"/>
        <v>#N/A</v>
      </c>
      <c r="T864" s="398" t="s">
        <v>3425</v>
      </c>
      <c r="U864" s="398" t="s">
        <v>3426</v>
      </c>
      <c r="V864" s="398" t="s">
        <v>3427</v>
      </c>
    </row>
    <row r="865" spans="1:22" ht="50.1" hidden="1" customHeight="1" x14ac:dyDescent="0.25">
      <c r="A865" s="60" t="s">
        <v>938</v>
      </c>
      <c r="B865" s="87"/>
      <c r="C865" s="98"/>
      <c r="D865" s="102"/>
      <c r="E865" s="98"/>
      <c r="F865" s="134"/>
      <c r="G865" s="134"/>
      <c r="H865" s="359" t="e">
        <f>VLOOKUP(G865,Munka1!$A$27:$B$90,2,FALSE)</f>
        <v>#N/A</v>
      </c>
      <c r="I865" s="466" t="e">
        <f>VLOOKUP(G865,Munka1!$A$27:$C$90,3,FALSE)</f>
        <v>#N/A</v>
      </c>
      <c r="J865" s="98"/>
      <c r="K865" s="98"/>
      <c r="L865" s="98"/>
      <c r="M865" s="114"/>
      <c r="N865" s="121"/>
      <c r="O865" s="483"/>
      <c r="P865" s="484"/>
      <c r="Q865" s="42">
        <f>FŐLAP!$D$9</f>
        <v>0</v>
      </c>
      <c r="R865" s="42">
        <f>FŐLAP!$F$9</f>
        <v>0</v>
      </c>
      <c r="S865" s="13" t="e">
        <f t="shared" si="13"/>
        <v>#N/A</v>
      </c>
      <c r="T865" s="398" t="s">
        <v>3425</v>
      </c>
      <c r="U865" s="398" t="s">
        <v>3426</v>
      </c>
      <c r="V865" s="398" t="s">
        <v>3427</v>
      </c>
    </row>
    <row r="866" spans="1:22" ht="50.1" hidden="1" customHeight="1" x14ac:dyDescent="0.25">
      <c r="A866" s="60" t="s">
        <v>939</v>
      </c>
      <c r="B866" s="87"/>
      <c r="C866" s="98"/>
      <c r="D866" s="102"/>
      <c r="E866" s="98"/>
      <c r="F866" s="134"/>
      <c r="G866" s="134"/>
      <c r="H866" s="359" t="e">
        <f>VLOOKUP(G866,Munka1!$A$27:$B$90,2,FALSE)</f>
        <v>#N/A</v>
      </c>
      <c r="I866" s="466" t="e">
        <f>VLOOKUP(G866,Munka1!$A$27:$C$90,3,FALSE)</f>
        <v>#N/A</v>
      </c>
      <c r="J866" s="98"/>
      <c r="K866" s="98"/>
      <c r="L866" s="98"/>
      <c r="M866" s="114"/>
      <c r="N866" s="121"/>
      <c r="O866" s="483"/>
      <c r="P866" s="484"/>
      <c r="Q866" s="42">
        <f>FŐLAP!$D$9</f>
        <v>0</v>
      </c>
      <c r="R866" s="42">
        <f>FŐLAP!$F$9</f>
        <v>0</v>
      </c>
      <c r="S866" s="13" t="e">
        <f t="shared" si="13"/>
        <v>#N/A</v>
      </c>
      <c r="T866" s="398" t="s">
        <v>3425</v>
      </c>
      <c r="U866" s="398" t="s">
        <v>3426</v>
      </c>
      <c r="V866" s="398" t="s">
        <v>3427</v>
      </c>
    </row>
    <row r="867" spans="1:22" ht="50.1" hidden="1" customHeight="1" x14ac:dyDescent="0.25">
      <c r="A867" s="60" t="s">
        <v>940</v>
      </c>
      <c r="B867" s="87"/>
      <c r="C867" s="98"/>
      <c r="D867" s="102"/>
      <c r="E867" s="98"/>
      <c r="F867" s="134"/>
      <c r="G867" s="134"/>
      <c r="H867" s="359" t="e">
        <f>VLOOKUP(G867,Munka1!$A$27:$B$90,2,FALSE)</f>
        <v>#N/A</v>
      </c>
      <c r="I867" s="466" t="e">
        <f>VLOOKUP(G867,Munka1!$A$27:$C$90,3,FALSE)</f>
        <v>#N/A</v>
      </c>
      <c r="J867" s="98"/>
      <c r="K867" s="98"/>
      <c r="L867" s="98"/>
      <c r="M867" s="114"/>
      <c r="N867" s="121"/>
      <c r="O867" s="483"/>
      <c r="P867" s="484"/>
      <c r="Q867" s="42">
        <f>FŐLAP!$D$9</f>
        <v>0</v>
      </c>
      <c r="R867" s="42">
        <f>FŐLAP!$F$9</f>
        <v>0</v>
      </c>
      <c r="S867" s="13" t="e">
        <f t="shared" si="13"/>
        <v>#N/A</v>
      </c>
      <c r="T867" s="398" t="s">
        <v>3425</v>
      </c>
      <c r="U867" s="398" t="s">
        <v>3426</v>
      </c>
      <c r="V867" s="398" t="s">
        <v>3427</v>
      </c>
    </row>
    <row r="868" spans="1:22" ht="50.1" hidden="1" customHeight="1" x14ac:dyDescent="0.25">
      <c r="A868" s="60" t="s">
        <v>941</v>
      </c>
      <c r="B868" s="87"/>
      <c r="C868" s="98"/>
      <c r="D868" s="102"/>
      <c r="E868" s="98"/>
      <c r="F868" s="134"/>
      <c r="G868" s="134"/>
      <c r="H868" s="359" t="e">
        <f>VLOOKUP(G868,Munka1!$A$27:$B$90,2,FALSE)</f>
        <v>#N/A</v>
      </c>
      <c r="I868" s="466" t="e">
        <f>VLOOKUP(G868,Munka1!$A$27:$C$90,3,FALSE)</f>
        <v>#N/A</v>
      </c>
      <c r="J868" s="98"/>
      <c r="K868" s="98"/>
      <c r="L868" s="98"/>
      <c r="M868" s="114"/>
      <c r="N868" s="121"/>
      <c r="O868" s="483"/>
      <c r="P868" s="484"/>
      <c r="Q868" s="42">
        <f>FŐLAP!$D$9</f>
        <v>0</v>
      </c>
      <c r="R868" s="42">
        <f>FŐLAP!$F$9</f>
        <v>0</v>
      </c>
      <c r="S868" s="13" t="e">
        <f t="shared" si="13"/>
        <v>#N/A</v>
      </c>
      <c r="T868" s="398" t="s">
        <v>3425</v>
      </c>
      <c r="U868" s="398" t="s">
        <v>3426</v>
      </c>
      <c r="V868" s="398" t="s">
        <v>3427</v>
      </c>
    </row>
    <row r="869" spans="1:22" ht="50.1" hidden="1" customHeight="1" x14ac:dyDescent="0.25">
      <c r="A869" s="60" t="s">
        <v>942</v>
      </c>
      <c r="B869" s="87"/>
      <c r="C869" s="98"/>
      <c r="D869" s="102"/>
      <c r="E869" s="98"/>
      <c r="F869" s="134"/>
      <c r="G869" s="134"/>
      <c r="H869" s="359" t="e">
        <f>VLOOKUP(G869,Munka1!$A$27:$B$90,2,FALSE)</f>
        <v>#N/A</v>
      </c>
      <c r="I869" s="466" t="e">
        <f>VLOOKUP(G869,Munka1!$A$27:$C$90,3,FALSE)</f>
        <v>#N/A</v>
      </c>
      <c r="J869" s="98"/>
      <c r="K869" s="98"/>
      <c r="L869" s="98"/>
      <c r="M869" s="114"/>
      <c r="N869" s="121"/>
      <c r="O869" s="483"/>
      <c r="P869" s="484"/>
      <c r="Q869" s="42">
        <f>FŐLAP!$D$9</f>
        <v>0</v>
      </c>
      <c r="R869" s="42">
        <f>FŐLAP!$F$9</f>
        <v>0</v>
      </c>
      <c r="S869" s="13" t="e">
        <f t="shared" si="13"/>
        <v>#N/A</v>
      </c>
      <c r="T869" s="398" t="s">
        <v>3425</v>
      </c>
      <c r="U869" s="398" t="s">
        <v>3426</v>
      </c>
      <c r="V869" s="398" t="s">
        <v>3427</v>
      </c>
    </row>
    <row r="870" spans="1:22" ht="50.1" hidden="1" customHeight="1" x14ac:dyDescent="0.25">
      <c r="A870" s="60" t="s">
        <v>943</v>
      </c>
      <c r="B870" s="87"/>
      <c r="C870" s="98"/>
      <c r="D870" s="102"/>
      <c r="E870" s="98"/>
      <c r="F870" s="134"/>
      <c r="G870" s="134"/>
      <c r="H870" s="359" t="e">
        <f>VLOOKUP(G870,Munka1!$A$27:$B$90,2,FALSE)</f>
        <v>#N/A</v>
      </c>
      <c r="I870" s="466" t="e">
        <f>VLOOKUP(G870,Munka1!$A$27:$C$90,3,FALSE)</f>
        <v>#N/A</v>
      </c>
      <c r="J870" s="98"/>
      <c r="K870" s="98"/>
      <c r="L870" s="98"/>
      <c r="M870" s="114"/>
      <c r="N870" s="121"/>
      <c r="O870" s="483"/>
      <c r="P870" s="484"/>
      <c r="Q870" s="42">
        <f>FŐLAP!$D$9</f>
        <v>0</v>
      </c>
      <c r="R870" s="42">
        <f>FŐLAP!$F$9</f>
        <v>0</v>
      </c>
      <c r="S870" s="13" t="e">
        <f t="shared" si="13"/>
        <v>#N/A</v>
      </c>
      <c r="T870" s="398" t="s">
        <v>3425</v>
      </c>
      <c r="U870" s="398" t="s">
        <v>3426</v>
      </c>
      <c r="V870" s="398" t="s">
        <v>3427</v>
      </c>
    </row>
    <row r="871" spans="1:22" ht="50.1" hidden="1" customHeight="1" x14ac:dyDescent="0.25">
      <c r="A871" s="60" t="s">
        <v>944</v>
      </c>
      <c r="B871" s="87"/>
      <c r="C871" s="98"/>
      <c r="D871" s="102"/>
      <c r="E871" s="98"/>
      <c r="F871" s="134"/>
      <c r="G871" s="134"/>
      <c r="H871" s="359" t="e">
        <f>VLOOKUP(G871,Munka1!$A$27:$B$90,2,FALSE)</f>
        <v>#N/A</v>
      </c>
      <c r="I871" s="466" t="e">
        <f>VLOOKUP(G871,Munka1!$A$27:$C$90,3,FALSE)</f>
        <v>#N/A</v>
      </c>
      <c r="J871" s="98"/>
      <c r="K871" s="98"/>
      <c r="L871" s="98"/>
      <c r="M871" s="114"/>
      <c r="N871" s="121"/>
      <c r="O871" s="483"/>
      <c r="P871" s="484"/>
      <c r="Q871" s="42">
        <f>FŐLAP!$D$9</f>
        <v>0</v>
      </c>
      <c r="R871" s="42">
        <f>FŐLAP!$F$9</f>
        <v>0</v>
      </c>
      <c r="S871" s="13" t="e">
        <f t="shared" si="13"/>
        <v>#N/A</v>
      </c>
      <c r="T871" s="398" t="s">
        <v>3425</v>
      </c>
      <c r="U871" s="398" t="s">
        <v>3426</v>
      </c>
      <c r="V871" s="398" t="s">
        <v>3427</v>
      </c>
    </row>
    <row r="872" spans="1:22" ht="50.1" hidden="1" customHeight="1" x14ac:dyDescent="0.25">
      <c r="A872" s="60" t="s">
        <v>945</v>
      </c>
      <c r="B872" s="87"/>
      <c r="C872" s="98"/>
      <c r="D872" s="102"/>
      <c r="E872" s="98"/>
      <c r="F872" s="134"/>
      <c r="G872" s="134"/>
      <c r="H872" s="359" t="e">
        <f>VLOOKUP(G872,Munka1!$A$27:$B$90,2,FALSE)</f>
        <v>#N/A</v>
      </c>
      <c r="I872" s="466" t="e">
        <f>VLOOKUP(G872,Munka1!$A$27:$C$90,3,FALSE)</f>
        <v>#N/A</v>
      </c>
      <c r="J872" s="98"/>
      <c r="K872" s="98"/>
      <c r="L872" s="98"/>
      <c r="M872" s="114"/>
      <c r="N872" s="121"/>
      <c r="O872" s="483"/>
      <c r="P872" s="484"/>
      <c r="Q872" s="42">
        <f>FŐLAP!$D$9</f>
        <v>0</v>
      </c>
      <c r="R872" s="42">
        <f>FŐLAP!$F$9</f>
        <v>0</v>
      </c>
      <c r="S872" s="13" t="e">
        <f t="shared" si="13"/>
        <v>#N/A</v>
      </c>
      <c r="T872" s="398" t="s">
        <v>3425</v>
      </c>
      <c r="U872" s="398" t="s">
        <v>3426</v>
      </c>
      <c r="V872" s="398" t="s">
        <v>3427</v>
      </c>
    </row>
    <row r="873" spans="1:22" ht="50.1" hidden="1" customHeight="1" x14ac:dyDescent="0.25">
      <c r="A873" s="60" t="s">
        <v>946</v>
      </c>
      <c r="B873" s="87"/>
      <c r="C873" s="98"/>
      <c r="D873" s="102"/>
      <c r="E873" s="98"/>
      <c r="F873" s="134"/>
      <c r="G873" s="134"/>
      <c r="H873" s="359" t="e">
        <f>VLOOKUP(G873,Munka1!$A$27:$B$90,2,FALSE)</f>
        <v>#N/A</v>
      </c>
      <c r="I873" s="466" t="e">
        <f>VLOOKUP(G873,Munka1!$A$27:$C$90,3,FALSE)</f>
        <v>#N/A</v>
      </c>
      <c r="J873" s="98"/>
      <c r="K873" s="98"/>
      <c r="L873" s="98"/>
      <c r="M873" s="114"/>
      <c r="N873" s="121"/>
      <c r="O873" s="483"/>
      <c r="P873" s="484"/>
      <c r="Q873" s="42">
        <f>FŐLAP!$D$9</f>
        <v>0</v>
      </c>
      <c r="R873" s="42">
        <f>FŐLAP!$F$9</f>
        <v>0</v>
      </c>
      <c r="S873" s="13" t="e">
        <f t="shared" si="13"/>
        <v>#N/A</v>
      </c>
      <c r="T873" s="398" t="s">
        <v>3425</v>
      </c>
      <c r="U873" s="398" t="s">
        <v>3426</v>
      </c>
      <c r="V873" s="398" t="s">
        <v>3427</v>
      </c>
    </row>
    <row r="874" spans="1:22" ht="50.1" hidden="1" customHeight="1" x14ac:dyDescent="0.25">
      <c r="A874" s="60" t="s">
        <v>947</v>
      </c>
      <c r="B874" s="87"/>
      <c r="C874" s="98"/>
      <c r="D874" s="102"/>
      <c r="E874" s="98"/>
      <c r="F874" s="134"/>
      <c r="G874" s="134"/>
      <c r="H874" s="359" t="e">
        <f>VLOOKUP(G874,Munka1!$A$27:$B$90,2,FALSE)</f>
        <v>#N/A</v>
      </c>
      <c r="I874" s="466" t="e">
        <f>VLOOKUP(G874,Munka1!$A$27:$C$90,3,FALSE)</f>
        <v>#N/A</v>
      </c>
      <c r="J874" s="98"/>
      <c r="K874" s="98"/>
      <c r="L874" s="98"/>
      <c r="M874" s="114"/>
      <c r="N874" s="121"/>
      <c r="O874" s="483"/>
      <c r="P874" s="484"/>
      <c r="Q874" s="42">
        <f>FŐLAP!$D$9</f>
        <v>0</v>
      </c>
      <c r="R874" s="42">
        <f>FŐLAP!$F$9</f>
        <v>0</v>
      </c>
      <c r="S874" s="13" t="e">
        <f t="shared" si="13"/>
        <v>#N/A</v>
      </c>
      <c r="T874" s="398" t="s">
        <v>3425</v>
      </c>
      <c r="U874" s="398" t="s">
        <v>3426</v>
      </c>
      <c r="V874" s="398" t="s">
        <v>3427</v>
      </c>
    </row>
    <row r="875" spans="1:22" ht="50.1" hidden="1" customHeight="1" x14ac:dyDescent="0.25">
      <c r="A875" s="60" t="s">
        <v>948</v>
      </c>
      <c r="B875" s="87"/>
      <c r="C875" s="98"/>
      <c r="D875" s="102"/>
      <c r="E875" s="98"/>
      <c r="F875" s="134"/>
      <c r="G875" s="134"/>
      <c r="H875" s="359" t="e">
        <f>VLOOKUP(G875,Munka1!$A$27:$B$90,2,FALSE)</f>
        <v>#N/A</v>
      </c>
      <c r="I875" s="466" t="e">
        <f>VLOOKUP(G875,Munka1!$A$27:$C$90,3,FALSE)</f>
        <v>#N/A</v>
      </c>
      <c r="J875" s="98"/>
      <c r="K875" s="98"/>
      <c r="L875" s="98"/>
      <c r="M875" s="114"/>
      <c r="N875" s="121"/>
      <c r="O875" s="483"/>
      <c r="P875" s="484"/>
      <c r="Q875" s="42">
        <f>FŐLAP!$D$9</f>
        <v>0</v>
      </c>
      <c r="R875" s="42">
        <f>FŐLAP!$F$9</f>
        <v>0</v>
      </c>
      <c r="S875" s="13" t="e">
        <f t="shared" si="13"/>
        <v>#N/A</v>
      </c>
      <c r="T875" s="398" t="s">
        <v>3425</v>
      </c>
      <c r="U875" s="398" t="s">
        <v>3426</v>
      </c>
      <c r="V875" s="398" t="s">
        <v>3427</v>
      </c>
    </row>
    <row r="876" spans="1:22" ht="50.1" hidden="1" customHeight="1" x14ac:dyDescent="0.25">
      <c r="A876" s="60" t="s">
        <v>949</v>
      </c>
      <c r="B876" s="87"/>
      <c r="C876" s="98"/>
      <c r="D876" s="102"/>
      <c r="E876" s="98"/>
      <c r="F876" s="134"/>
      <c r="G876" s="134"/>
      <c r="H876" s="359" t="e">
        <f>VLOOKUP(G876,Munka1!$A$27:$B$90,2,FALSE)</f>
        <v>#N/A</v>
      </c>
      <c r="I876" s="466" t="e">
        <f>VLOOKUP(G876,Munka1!$A$27:$C$90,3,FALSE)</f>
        <v>#N/A</v>
      </c>
      <c r="J876" s="98"/>
      <c r="K876" s="98"/>
      <c r="L876" s="98"/>
      <c r="M876" s="114"/>
      <c r="N876" s="121"/>
      <c r="O876" s="483"/>
      <c r="P876" s="484"/>
      <c r="Q876" s="42">
        <f>FŐLAP!$D$9</f>
        <v>0</v>
      </c>
      <c r="R876" s="42">
        <f>FŐLAP!$F$9</f>
        <v>0</v>
      </c>
      <c r="S876" s="13" t="e">
        <f t="shared" si="13"/>
        <v>#N/A</v>
      </c>
      <c r="T876" s="398" t="s">
        <v>3425</v>
      </c>
      <c r="U876" s="398" t="s">
        <v>3426</v>
      </c>
      <c r="V876" s="398" t="s">
        <v>3427</v>
      </c>
    </row>
    <row r="877" spans="1:22" ht="50.1" hidden="1" customHeight="1" x14ac:dyDescent="0.25">
      <c r="A877" s="60" t="s">
        <v>950</v>
      </c>
      <c r="B877" s="87"/>
      <c r="C877" s="98"/>
      <c r="D877" s="102"/>
      <c r="E877" s="98"/>
      <c r="F877" s="134"/>
      <c r="G877" s="134"/>
      <c r="H877" s="359" t="e">
        <f>VLOOKUP(G877,Munka1!$A$27:$B$90,2,FALSE)</f>
        <v>#N/A</v>
      </c>
      <c r="I877" s="466" t="e">
        <f>VLOOKUP(G877,Munka1!$A$27:$C$90,3,FALSE)</f>
        <v>#N/A</v>
      </c>
      <c r="J877" s="98"/>
      <c r="K877" s="98"/>
      <c r="L877" s="98"/>
      <c r="M877" s="114"/>
      <c r="N877" s="121"/>
      <c r="O877" s="483"/>
      <c r="P877" s="484"/>
      <c r="Q877" s="42">
        <f>FŐLAP!$D$9</f>
        <v>0</v>
      </c>
      <c r="R877" s="42">
        <f>FŐLAP!$F$9</f>
        <v>0</v>
      </c>
      <c r="S877" s="13" t="e">
        <f t="shared" si="13"/>
        <v>#N/A</v>
      </c>
      <c r="T877" s="398" t="s">
        <v>3425</v>
      </c>
      <c r="U877" s="398" t="s">
        <v>3426</v>
      </c>
      <c r="V877" s="398" t="s">
        <v>3427</v>
      </c>
    </row>
    <row r="878" spans="1:22" ht="50.1" hidden="1" customHeight="1" x14ac:dyDescent="0.25">
      <c r="A878" s="60" t="s">
        <v>951</v>
      </c>
      <c r="B878" s="87"/>
      <c r="C878" s="98"/>
      <c r="D878" s="102"/>
      <c r="E878" s="98"/>
      <c r="F878" s="134"/>
      <c r="G878" s="134"/>
      <c r="H878" s="359" t="e">
        <f>VLOOKUP(G878,Munka1!$A$27:$B$90,2,FALSE)</f>
        <v>#N/A</v>
      </c>
      <c r="I878" s="466" t="e">
        <f>VLOOKUP(G878,Munka1!$A$27:$C$90,3,FALSE)</f>
        <v>#N/A</v>
      </c>
      <c r="J878" s="98"/>
      <c r="K878" s="98"/>
      <c r="L878" s="98"/>
      <c r="M878" s="114"/>
      <c r="N878" s="121"/>
      <c r="O878" s="483"/>
      <c r="P878" s="484"/>
      <c r="Q878" s="42">
        <f>FŐLAP!$D$9</f>
        <v>0</v>
      </c>
      <c r="R878" s="42">
        <f>FŐLAP!$F$9</f>
        <v>0</v>
      </c>
      <c r="S878" s="13" t="e">
        <f t="shared" si="13"/>
        <v>#N/A</v>
      </c>
      <c r="T878" s="398" t="s">
        <v>3425</v>
      </c>
      <c r="U878" s="398" t="s">
        <v>3426</v>
      </c>
      <c r="V878" s="398" t="s">
        <v>3427</v>
      </c>
    </row>
    <row r="879" spans="1:22" ht="50.1" hidden="1" customHeight="1" x14ac:dyDescent="0.25">
      <c r="A879" s="60" t="s">
        <v>952</v>
      </c>
      <c r="B879" s="87"/>
      <c r="C879" s="98"/>
      <c r="D879" s="102"/>
      <c r="E879" s="98"/>
      <c r="F879" s="134"/>
      <c r="G879" s="134"/>
      <c r="H879" s="359" t="e">
        <f>VLOOKUP(G879,Munka1!$A$27:$B$90,2,FALSE)</f>
        <v>#N/A</v>
      </c>
      <c r="I879" s="466" t="e">
        <f>VLOOKUP(G879,Munka1!$A$27:$C$90,3,FALSE)</f>
        <v>#N/A</v>
      </c>
      <c r="J879" s="98"/>
      <c r="K879" s="98"/>
      <c r="L879" s="98"/>
      <c r="M879" s="114"/>
      <c r="N879" s="121"/>
      <c r="O879" s="483"/>
      <c r="P879" s="484"/>
      <c r="Q879" s="42">
        <f>FŐLAP!$D$9</f>
        <v>0</v>
      </c>
      <c r="R879" s="42">
        <f>FŐLAP!$F$9</f>
        <v>0</v>
      </c>
      <c r="S879" s="13" t="e">
        <f t="shared" si="13"/>
        <v>#N/A</v>
      </c>
      <c r="T879" s="398" t="s">
        <v>3425</v>
      </c>
      <c r="U879" s="398" t="s">
        <v>3426</v>
      </c>
      <c r="V879" s="398" t="s">
        <v>3427</v>
      </c>
    </row>
    <row r="880" spans="1:22" ht="50.1" hidden="1" customHeight="1" x14ac:dyDescent="0.25">
      <c r="A880" s="60" t="s">
        <v>953</v>
      </c>
      <c r="B880" s="87"/>
      <c r="C880" s="98"/>
      <c r="D880" s="102"/>
      <c r="E880" s="98"/>
      <c r="F880" s="134"/>
      <c r="G880" s="134"/>
      <c r="H880" s="359" t="e">
        <f>VLOOKUP(G880,Munka1!$A$27:$B$90,2,FALSE)</f>
        <v>#N/A</v>
      </c>
      <c r="I880" s="466" t="e">
        <f>VLOOKUP(G880,Munka1!$A$27:$C$90,3,FALSE)</f>
        <v>#N/A</v>
      </c>
      <c r="J880" s="98"/>
      <c r="K880" s="98"/>
      <c r="L880" s="98"/>
      <c r="M880" s="114"/>
      <c r="N880" s="121"/>
      <c r="O880" s="483"/>
      <c r="P880" s="484"/>
      <c r="Q880" s="42">
        <f>FŐLAP!$D$9</f>
        <v>0</v>
      </c>
      <c r="R880" s="42">
        <f>FŐLAP!$F$9</f>
        <v>0</v>
      </c>
      <c r="S880" s="13" t="e">
        <f t="shared" si="13"/>
        <v>#N/A</v>
      </c>
      <c r="T880" s="398" t="s">
        <v>3425</v>
      </c>
      <c r="U880" s="398" t="s">
        <v>3426</v>
      </c>
      <c r="V880" s="398" t="s">
        <v>3427</v>
      </c>
    </row>
    <row r="881" spans="1:22" ht="50.1" hidden="1" customHeight="1" x14ac:dyDescent="0.25">
      <c r="A881" s="60" t="s">
        <v>954</v>
      </c>
      <c r="B881" s="87"/>
      <c r="C881" s="98"/>
      <c r="D881" s="102"/>
      <c r="E881" s="98"/>
      <c r="F881" s="134"/>
      <c r="G881" s="134"/>
      <c r="H881" s="359" t="e">
        <f>VLOOKUP(G881,Munka1!$A$27:$B$90,2,FALSE)</f>
        <v>#N/A</v>
      </c>
      <c r="I881" s="466" t="e">
        <f>VLOOKUP(G881,Munka1!$A$27:$C$90,3,FALSE)</f>
        <v>#N/A</v>
      </c>
      <c r="J881" s="98"/>
      <c r="K881" s="98"/>
      <c r="L881" s="98"/>
      <c r="M881" s="114"/>
      <c r="N881" s="121"/>
      <c r="O881" s="483"/>
      <c r="P881" s="484"/>
      <c r="Q881" s="42">
        <f>FŐLAP!$D$9</f>
        <v>0</v>
      </c>
      <c r="R881" s="42">
        <f>FŐLAP!$F$9</f>
        <v>0</v>
      </c>
      <c r="S881" s="13" t="e">
        <f t="shared" si="13"/>
        <v>#N/A</v>
      </c>
      <c r="T881" s="398" t="s">
        <v>3425</v>
      </c>
      <c r="U881" s="398" t="s">
        <v>3426</v>
      </c>
      <c r="V881" s="398" t="s">
        <v>3427</v>
      </c>
    </row>
    <row r="882" spans="1:22" ht="50.1" hidden="1" customHeight="1" x14ac:dyDescent="0.25">
      <c r="A882" s="60" t="s">
        <v>955</v>
      </c>
      <c r="B882" s="87"/>
      <c r="C882" s="98"/>
      <c r="D882" s="102"/>
      <c r="E882" s="98"/>
      <c r="F882" s="134"/>
      <c r="G882" s="134"/>
      <c r="H882" s="359" t="e">
        <f>VLOOKUP(G882,Munka1!$A$27:$B$90,2,FALSE)</f>
        <v>#N/A</v>
      </c>
      <c r="I882" s="466" t="e">
        <f>VLOOKUP(G882,Munka1!$A$27:$C$90,3,FALSE)</f>
        <v>#N/A</v>
      </c>
      <c r="J882" s="98"/>
      <c r="K882" s="98"/>
      <c r="L882" s="98"/>
      <c r="M882" s="114"/>
      <c r="N882" s="121"/>
      <c r="O882" s="483"/>
      <c r="P882" s="484"/>
      <c r="Q882" s="42">
        <f>FŐLAP!$D$9</f>
        <v>0</v>
      </c>
      <c r="R882" s="42">
        <f>FŐLAP!$F$9</f>
        <v>0</v>
      </c>
      <c r="S882" s="13" t="e">
        <f t="shared" si="13"/>
        <v>#N/A</v>
      </c>
      <c r="T882" s="398" t="s">
        <v>3425</v>
      </c>
      <c r="U882" s="398" t="s">
        <v>3426</v>
      </c>
      <c r="V882" s="398" t="s">
        <v>3427</v>
      </c>
    </row>
    <row r="883" spans="1:22" ht="50.1" hidden="1" customHeight="1" x14ac:dyDescent="0.25">
      <c r="A883" s="60" t="s">
        <v>956</v>
      </c>
      <c r="B883" s="87"/>
      <c r="C883" s="98"/>
      <c r="D883" s="102"/>
      <c r="E883" s="98"/>
      <c r="F883" s="134"/>
      <c r="G883" s="134"/>
      <c r="H883" s="359" t="e">
        <f>VLOOKUP(G883,Munka1!$A$27:$B$90,2,FALSE)</f>
        <v>#N/A</v>
      </c>
      <c r="I883" s="466" t="e">
        <f>VLOOKUP(G883,Munka1!$A$27:$C$90,3,FALSE)</f>
        <v>#N/A</v>
      </c>
      <c r="J883" s="98"/>
      <c r="K883" s="98"/>
      <c r="L883" s="98"/>
      <c r="M883" s="114"/>
      <c r="N883" s="121"/>
      <c r="O883" s="483"/>
      <c r="P883" s="484"/>
      <c r="Q883" s="42">
        <f>FŐLAP!$D$9</f>
        <v>0</v>
      </c>
      <c r="R883" s="42">
        <f>FŐLAP!$F$9</f>
        <v>0</v>
      </c>
      <c r="S883" s="13" t="e">
        <f t="shared" si="13"/>
        <v>#N/A</v>
      </c>
      <c r="T883" s="398" t="s">
        <v>3425</v>
      </c>
      <c r="U883" s="398" t="s">
        <v>3426</v>
      </c>
      <c r="V883" s="398" t="s">
        <v>3427</v>
      </c>
    </row>
    <row r="884" spans="1:22" ht="50.1" hidden="1" customHeight="1" x14ac:dyDescent="0.25">
      <c r="A884" s="60" t="s">
        <v>957</v>
      </c>
      <c r="B884" s="87"/>
      <c r="C884" s="98"/>
      <c r="D884" s="102"/>
      <c r="E884" s="98"/>
      <c r="F884" s="134"/>
      <c r="G884" s="134"/>
      <c r="H884" s="359" t="e">
        <f>VLOOKUP(G884,Munka1!$A$27:$B$90,2,FALSE)</f>
        <v>#N/A</v>
      </c>
      <c r="I884" s="466" t="e">
        <f>VLOOKUP(G884,Munka1!$A$27:$C$90,3,FALSE)</f>
        <v>#N/A</v>
      </c>
      <c r="J884" s="98"/>
      <c r="K884" s="98"/>
      <c r="L884" s="98"/>
      <c r="M884" s="114"/>
      <c r="N884" s="121"/>
      <c r="O884" s="483"/>
      <c r="P884" s="484"/>
      <c r="Q884" s="42">
        <f>FŐLAP!$D$9</f>
        <v>0</v>
      </c>
      <c r="R884" s="42">
        <f>FŐLAP!$F$9</f>
        <v>0</v>
      </c>
      <c r="S884" s="13" t="e">
        <f t="shared" si="13"/>
        <v>#N/A</v>
      </c>
      <c r="T884" s="398" t="s">
        <v>3425</v>
      </c>
      <c r="U884" s="398" t="s">
        <v>3426</v>
      </c>
      <c r="V884" s="398" t="s">
        <v>3427</v>
      </c>
    </row>
    <row r="885" spans="1:22" ht="50.1" hidden="1" customHeight="1" x14ac:dyDescent="0.25">
      <c r="A885" s="60" t="s">
        <v>958</v>
      </c>
      <c r="B885" s="87"/>
      <c r="C885" s="98"/>
      <c r="D885" s="102"/>
      <c r="E885" s="98"/>
      <c r="F885" s="134"/>
      <c r="G885" s="134"/>
      <c r="H885" s="359" t="e">
        <f>VLOOKUP(G885,Munka1!$A$27:$B$90,2,FALSE)</f>
        <v>#N/A</v>
      </c>
      <c r="I885" s="466" t="e">
        <f>VLOOKUP(G885,Munka1!$A$27:$C$90,3,FALSE)</f>
        <v>#N/A</v>
      </c>
      <c r="J885" s="98"/>
      <c r="K885" s="98"/>
      <c r="L885" s="98"/>
      <c r="M885" s="114"/>
      <c r="N885" s="121"/>
      <c r="O885" s="483"/>
      <c r="P885" s="484"/>
      <c r="Q885" s="42">
        <f>FŐLAP!$D$9</f>
        <v>0</v>
      </c>
      <c r="R885" s="42">
        <f>FŐLAP!$F$9</f>
        <v>0</v>
      </c>
      <c r="S885" s="13" t="e">
        <f t="shared" si="13"/>
        <v>#N/A</v>
      </c>
      <c r="T885" s="398" t="s">
        <v>3425</v>
      </c>
      <c r="U885" s="398" t="s">
        <v>3426</v>
      </c>
      <c r="V885" s="398" t="s">
        <v>3427</v>
      </c>
    </row>
    <row r="886" spans="1:22" ht="50.1" hidden="1" customHeight="1" x14ac:dyDescent="0.25">
      <c r="A886" s="60" t="s">
        <v>959</v>
      </c>
      <c r="B886" s="87"/>
      <c r="C886" s="98"/>
      <c r="D886" s="102"/>
      <c r="E886" s="98"/>
      <c r="F886" s="134"/>
      <c r="G886" s="134"/>
      <c r="H886" s="359" t="e">
        <f>VLOOKUP(G886,Munka1!$A$27:$B$90,2,FALSE)</f>
        <v>#N/A</v>
      </c>
      <c r="I886" s="466" t="e">
        <f>VLOOKUP(G886,Munka1!$A$27:$C$90,3,FALSE)</f>
        <v>#N/A</v>
      </c>
      <c r="J886" s="98"/>
      <c r="K886" s="98"/>
      <c r="L886" s="98"/>
      <c r="M886" s="114"/>
      <c r="N886" s="121"/>
      <c r="O886" s="483"/>
      <c r="P886" s="484"/>
      <c r="Q886" s="42">
        <f>FŐLAP!$D$9</f>
        <v>0</v>
      </c>
      <c r="R886" s="42">
        <f>FŐLAP!$F$9</f>
        <v>0</v>
      </c>
      <c r="S886" s="13" t="e">
        <f t="shared" si="13"/>
        <v>#N/A</v>
      </c>
      <c r="T886" s="398" t="s">
        <v>3425</v>
      </c>
      <c r="U886" s="398" t="s">
        <v>3426</v>
      </c>
      <c r="V886" s="398" t="s">
        <v>3427</v>
      </c>
    </row>
    <row r="887" spans="1:22" ht="50.1" hidden="1" customHeight="1" x14ac:dyDescent="0.25">
      <c r="A887" s="60" t="s">
        <v>960</v>
      </c>
      <c r="B887" s="87"/>
      <c r="C887" s="98"/>
      <c r="D887" s="102"/>
      <c r="E887" s="98"/>
      <c r="F887" s="134"/>
      <c r="G887" s="134"/>
      <c r="H887" s="359" t="e">
        <f>VLOOKUP(G887,Munka1!$A$27:$B$90,2,FALSE)</f>
        <v>#N/A</v>
      </c>
      <c r="I887" s="466" t="e">
        <f>VLOOKUP(G887,Munka1!$A$27:$C$90,3,FALSE)</f>
        <v>#N/A</v>
      </c>
      <c r="J887" s="98"/>
      <c r="K887" s="98"/>
      <c r="L887" s="98"/>
      <c r="M887" s="114"/>
      <c r="N887" s="121"/>
      <c r="O887" s="483"/>
      <c r="P887" s="484"/>
      <c r="Q887" s="42">
        <f>FŐLAP!$D$9</f>
        <v>0</v>
      </c>
      <c r="R887" s="42">
        <f>FŐLAP!$F$9</f>
        <v>0</v>
      </c>
      <c r="S887" s="13" t="e">
        <f t="shared" si="13"/>
        <v>#N/A</v>
      </c>
      <c r="T887" s="398" t="s">
        <v>3425</v>
      </c>
      <c r="U887" s="398" t="s">
        <v>3426</v>
      </c>
      <c r="V887" s="398" t="s">
        <v>3427</v>
      </c>
    </row>
    <row r="888" spans="1:22" ht="50.1" hidden="1" customHeight="1" x14ac:dyDescent="0.25">
      <c r="A888" s="60" t="s">
        <v>961</v>
      </c>
      <c r="B888" s="87"/>
      <c r="C888" s="98"/>
      <c r="D888" s="102"/>
      <c r="E888" s="98"/>
      <c r="F888" s="134"/>
      <c r="G888" s="134"/>
      <c r="H888" s="359" t="e">
        <f>VLOOKUP(G888,Munka1!$A$27:$B$90,2,FALSE)</f>
        <v>#N/A</v>
      </c>
      <c r="I888" s="466" t="e">
        <f>VLOOKUP(G888,Munka1!$A$27:$C$90,3,FALSE)</f>
        <v>#N/A</v>
      </c>
      <c r="J888" s="98"/>
      <c r="K888" s="98"/>
      <c r="L888" s="98"/>
      <c r="M888" s="114"/>
      <c r="N888" s="121"/>
      <c r="O888" s="483"/>
      <c r="P888" s="484"/>
      <c r="Q888" s="42">
        <f>FŐLAP!$D$9</f>
        <v>0</v>
      </c>
      <c r="R888" s="42">
        <f>FŐLAP!$F$9</f>
        <v>0</v>
      </c>
      <c r="S888" s="13" t="e">
        <f t="shared" si="13"/>
        <v>#N/A</v>
      </c>
      <c r="T888" s="398" t="s">
        <v>3425</v>
      </c>
      <c r="U888" s="398" t="s">
        <v>3426</v>
      </c>
      <c r="V888" s="398" t="s">
        <v>3427</v>
      </c>
    </row>
    <row r="889" spans="1:22" ht="50.1" hidden="1" customHeight="1" x14ac:dyDescent="0.25">
      <c r="A889" s="60" t="s">
        <v>962</v>
      </c>
      <c r="B889" s="87"/>
      <c r="C889" s="98"/>
      <c r="D889" s="102"/>
      <c r="E889" s="98"/>
      <c r="F889" s="134"/>
      <c r="G889" s="134"/>
      <c r="H889" s="359" t="e">
        <f>VLOOKUP(G889,Munka1!$A$27:$B$90,2,FALSE)</f>
        <v>#N/A</v>
      </c>
      <c r="I889" s="466" t="e">
        <f>VLOOKUP(G889,Munka1!$A$27:$C$90,3,FALSE)</f>
        <v>#N/A</v>
      </c>
      <c r="J889" s="98"/>
      <c r="K889" s="98"/>
      <c r="L889" s="98"/>
      <c r="M889" s="114"/>
      <c r="N889" s="121"/>
      <c r="O889" s="483"/>
      <c r="P889" s="484"/>
      <c r="Q889" s="42">
        <f>FŐLAP!$D$9</f>
        <v>0</v>
      </c>
      <c r="R889" s="42">
        <f>FŐLAP!$F$9</f>
        <v>0</v>
      </c>
      <c r="S889" s="13" t="e">
        <f t="shared" si="13"/>
        <v>#N/A</v>
      </c>
      <c r="T889" s="398" t="s">
        <v>3425</v>
      </c>
      <c r="U889" s="398" t="s">
        <v>3426</v>
      </c>
      <c r="V889" s="398" t="s">
        <v>3427</v>
      </c>
    </row>
    <row r="890" spans="1:22" ht="50.1" hidden="1" customHeight="1" x14ac:dyDescent="0.25">
      <c r="A890" s="60" t="s">
        <v>963</v>
      </c>
      <c r="B890" s="87"/>
      <c r="C890" s="98"/>
      <c r="D890" s="102"/>
      <c r="E890" s="98"/>
      <c r="F890" s="134"/>
      <c r="G890" s="134"/>
      <c r="H890" s="359" t="e">
        <f>VLOOKUP(G890,Munka1!$A$27:$B$90,2,FALSE)</f>
        <v>#N/A</v>
      </c>
      <c r="I890" s="466" t="e">
        <f>VLOOKUP(G890,Munka1!$A$27:$C$90,3,FALSE)</f>
        <v>#N/A</v>
      </c>
      <c r="J890" s="98"/>
      <c r="K890" s="98"/>
      <c r="L890" s="98"/>
      <c r="M890" s="114"/>
      <c r="N890" s="121"/>
      <c r="O890" s="483"/>
      <c r="P890" s="484"/>
      <c r="Q890" s="42">
        <f>FŐLAP!$D$9</f>
        <v>0</v>
      </c>
      <c r="R890" s="42">
        <f>FŐLAP!$F$9</f>
        <v>0</v>
      </c>
      <c r="S890" s="13" t="e">
        <f t="shared" si="13"/>
        <v>#N/A</v>
      </c>
      <c r="T890" s="398" t="s">
        <v>3425</v>
      </c>
      <c r="U890" s="398" t="s">
        <v>3426</v>
      </c>
      <c r="V890" s="398" t="s">
        <v>3427</v>
      </c>
    </row>
    <row r="891" spans="1:22" ht="50.1" hidden="1" customHeight="1" x14ac:dyDescent="0.25">
      <c r="A891" s="60" t="s">
        <v>964</v>
      </c>
      <c r="B891" s="87"/>
      <c r="C891" s="98"/>
      <c r="D891" s="102"/>
      <c r="E891" s="98"/>
      <c r="F891" s="134"/>
      <c r="G891" s="134"/>
      <c r="H891" s="359" t="e">
        <f>VLOOKUP(G891,Munka1!$A$27:$B$90,2,FALSE)</f>
        <v>#N/A</v>
      </c>
      <c r="I891" s="466" t="e">
        <f>VLOOKUP(G891,Munka1!$A$27:$C$90,3,FALSE)</f>
        <v>#N/A</v>
      </c>
      <c r="J891" s="98"/>
      <c r="K891" s="98"/>
      <c r="L891" s="98"/>
      <c r="M891" s="114"/>
      <c r="N891" s="121"/>
      <c r="O891" s="483"/>
      <c r="P891" s="484"/>
      <c r="Q891" s="42">
        <f>FŐLAP!$D$9</f>
        <v>0</v>
      </c>
      <c r="R891" s="42">
        <f>FŐLAP!$F$9</f>
        <v>0</v>
      </c>
      <c r="S891" s="13" t="e">
        <f t="shared" si="13"/>
        <v>#N/A</v>
      </c>
      <c r="T891" s="398" t="s">
        <v>3425</v>
      </c>
      <c r="U891" s="398" t="s">
        <v>3426</v>
      </c>
      <c r="V891" s="398" t="s">
        <v>3427</v>
      </c>
    </row>
    <row r="892" spans="1:22" ht="50.1" hidden="1" customHeight="1" x14ac:dyDescent="0.25">
      <c r="A892" s="60" t="s">
        <v>965</v>
      </c>
      <c r="B892" s="87"/>
      <c r="C892" s="98"/>
      <c r="D892" s="102"/>
      <c r="E892" s="98"/>
      <c r="F892" s="134"/>
      <c r="G892" s="134"/>
      <c r="H892" s="359" t="e">
        <f>VLOOKUP(G892,Munka1!$A$27:$B$90,2,FALSE)</f>
        <v>#N/A</v>
      </c>
      <c r="I892" s="466" t="e">
        <f>VLOOKUP(G892,Munka1!$A$27:$C$90,3,FALSE)</f>
        <v>#N/A</v>
      </c>
      <c r="J892" s="98"/>
      <c r="K892" s="98"/>
      <c r="L892" s="98"/>
      <c r="M892" s="114"/>
      <c r="N892" s="121"/>
      <c r="O892" s="483"/>
      <c r="P892" s="484"/>
      <c r="Q892" s="42">
        <f>FŐLAP!$D$9</f>
        <v>0</v>
      </c>
      <c r="R892" s="42">
        <f>FŐLAP!$F$9</f>
        <v>0</v>
      </c>
      <c r="S892" s="13" t="e">
        <f t="shared" si="13"/>
        <v>#N/A</v>
      </c>
      <c r="T892" s="398" t="s">
        <v>3425</v>
      </c>
      <c r="U892" s="398" t="s">
        <v>3426</v>
      </c>
      <c r="V892" s="398" t="s">
        <v>3427</v>
      </c>
    </row>
    <row r="893" spans="1:22" ht="50.1" hidden="1" customHeight="1" x14ac:dyDescent="0.25">
      <c r="A893" s="60" t="s">
        <v>966</v>
      </c>
      <c r="B893" s="87"/>
      <c r="C893" s="98"/>
      <c r="D893" s="102"/>
      <c r="E893" s="98"/>
      <c r="F893" s="134"/>
      <c r="G893" s="134"/>
      <c r="H893" s="359" t="e">
        <f>VLOOKUP(G893,Munka1!$A$27:$B$90,2,FALSE)</f>
        <v>#N/A</v>
      </c>
      <c r="I893" s="466" t="e">
        <f>VLOOKUP(G893,Munka1!$A$27:$C$90,3,FALSE)</f>
        <v>#N/A</v>
      </c>
      <c r="J893" s="98"/>
      <c r="K893" s="98"/>
      <c r="L893" s="98"/>
      <c r="M893" s="114"/>
      <c r="N893" s="121"/>
      <c r="O893" s="483"/>
      <c r="P893" s="484"/>
      <c r="Q893" s="42">
        <f>FŐLAP!$D$9</f>
        <v>0</v>
      </c>
      <c r="R893" s="42">
        <f>FŐLAP!$F$9</f>
        <v>0</v>
      </c>
      <c r="S893" s="13" t="e">
        <f t="shared" si="13"/>
        <v>#N/A</v>
      </c>
      <c r="T893" s="398" t="s">
        <v>3425</v>
      </c>
      <c r="U893" s="398" t="s">
        <v>3426</v>
      </c>
      <c r="V893" s="398" t="s">
        <v>3427</v>
      </c>
    </row>
    <row r="894" spans="1:22" ht="50.1" hidden="1" customHeight="1" x14ac:dyDescent="0.25">
      <c r="A894" s="60" t="s">
        <v>967</v>
      </c>
      <c r="B894" s="87"/>
      <c r="C894" s="98"/>
      <c r="D894" s="102"/>
      <c r="E894" s="98"/>
      <c r="F894" s="134"/>
      <c r="G894" s="134"/>
      <c r="H894" s="359" t="e">
        <f>VLOOKUP(G894,Munka1!$A$27:$B$90,2,FALSE)</f>
        <v>#N/A</v>
      </c>
      <c r="I894" s="466" t="e">
        <f>VLOOKUP(G894,Munka1!$A$27:$C$90,3,FALSE)</f>
        <v>#N/A</v>
      </c>
      <c r="J894" s="98"/>
      <c r="K894" s="98"/>
      <c r="L894" s="98"/>
      <c r="M894" s="114"/>
      <c r="N894" s="121"/>
      <c r="O894" s="483"/>
      <c r="P894" s="484"/>
      <c r="Q894" s="42">
        <f>FŐLAP!$D$9</f>
        <v>0</v>
      </c>
      <c r="R894" s="42">
        <f>FŐLAP!$F$9</f>
        <v>0</v>
      </c>
      <c r="S894" s="13" t="e">
        <f t="shared" si="13"/>
        <v>#N/A</v>
      </c>
      <c r="T894" s="398" t="s">
        <v>3425</v>
      </c>
      <c r="U894" s="398" t="s">
        <v>3426</v>
      </c>
      <c r="V894" s="398" t="s">
        <v>3427</v>
      </c>
    </row>
    <row r="895" spans="1:22" ht="50.1" hidden="1" customHeight="1" x14ac:dyDescent="0.25">
      <c r="A895" s="60" t="s">
        <v>968</v>
      </c>
      <c r="B895" s="87"/>
      <c r="C895" s="98"/>
      <c r="D895" s="102"/>
      <c r="E895" s="98"/>
      <c r="F895" s="134"/>
      <c r="G895" s="134"/>
      <c r="H895" s="359" t="e">
        <f>VLOOKUP(G895,Munka1!$A$27:$B$90,2,FALSE)</f>
        <v>#N/A</v>
      </c>
      <c r="I895" s="466" t="e">
        <f>VLOOKUP(G895,Munka1!$A$27:$C$90,3,FALSE)</f>
        <v>#N/A</v>
      </c>
      <c r="J895" s="98"/>
      <c r="K895" s="98"/>
      <c r="L895" s="98"/>
      <c r="M895" s="114"/>
      <c r="N895" s="121"/>
      <c r="O895" s="483"/>
      <c r="P895" s="484"/>
      <c r="Q895" s="42">
        <f>FŐLAP!$D$9</f>
        <v>0</v>
      </c>
      <c r="R895" s="42">
        <f>FŐLAP!$F$9</f>
        <v>0</v>
      </c>
      <c r="S895" s="13" t="e">
        <f t="shared" si="13"/>
        <v>#N/A</v>
      </c>
      <c r="T895" s="398" t="s">
        <v>3425</v>
      </c>
      <c r="U895" s="398" t="s">
        <v>3426</v>
      </c>
      <c r="V895" s="398" t="s">
        <v>3427</v>
      </c>
    </row>
    <row r="896" spans="1:22" ht="50.1" hidden="1" customHeight="1" x14ac:dyDescent="0.25">
      <c r="A896" s="60" t="s">
        <v>969</v>
      </c>
      <c r="B896" s="87"/>
      <c r="C896" s="98"/>
      <c r="D896" s="102"/>
      <c r="E896" s="98"/>
      <c r="F896" s="134"/>
      <c r="G896" s="134"/>
      <c r="H896" s="359" t="e">
        <f>VLOOKUP(G896,Munka1!$A$27:$B$90,2,FALSE)</f>
        <v>#N/A</v>
      </c>
      <c r="I896" s="466" t="e">
        <f>VLOOKUP(G896,Munka1!$A$27:$C$90,3,FALSE)</f>
        <v>#N/A</v>
      </c>
      <c r="J896" s="98"/>
      <c r="K896" s="98"/>
      <c r="L896" s="98"/>
      <c r="M896" s="114"/>
      <c r="N896" s="121"/>
      <c r="O896" s="483"/>
      <c r="P896" s="484"/>
      <c r="Q896" s="42">
        <f>FŐLAP!$D$9</f>
        <v>0</v>
      </c>
      <c r="R896" s="42">
        <f>FŐLAP!$F$9</f>
        <v>0</v>
      </c>
      <c r="S896" s="13" t="e">
        <f t="shared" si="13"/>
        <v>#N/A</v>
      </c>
      <c r="T896" s="398" t="s">
        <v>3425</v>
      </c>
      <c r="U896" s="398" t="s">
        <v>3426</v>
      </c>
      <c r="V896" s="398" t="s">
        <v>3427</v>
      </c>
    </row>
    <row r="897" spans="1:22" ht="50.1" hidden="1" customHeight="1" x14ac:dyDescent="0.25">
      <c r="A897" s="60" t="s">
        <v>970</v>
      </c>
      <c r="B897" s="87"/>
      <c r="C897" s="98"/>
      <c r="D897" s="102"/>
      <c r="E897" s="98"/>
      <c r="F897" s="134"/>
      <c r="G897" s="134"/>
      <c r="H897" s="359" t="e">
        <f>VLOOKUP(G897,Munka1!$A$27:$B$90,2,FALSE)</f>
        <v>#N/A</v>
      </c>
      <c r="I897" s="466" t="e">
        <f>VLOOKUP(G897,Munka1!$A$27:$C$90,3,FALSE)</f>
        <v>#N/A</v>
      </c>
      <c r="J897" s="98"/>
      <c r="K897" s="98"/>
      <c r="L897" s="98"/>
      <c r="M897" s="114"/>
      <c r="N897" s="121"/>
      <c r="O897" s="483"/>
      <c r="P897" s="484"/>
      <c r="Q897" s="42">
        <f>FŐLAP!$D$9</f>
        <v>0</v>
      </c>
      <c r="R897" s="42">
        <f>FŐLAP!$F$9</f>
        <v>0</v>
      </c>
      <c r="S897" s="13" t="e">
        <f t="shared" si="13"/>
        <v>#N/A</v>
      </c>
      <c r="T897" s="398" t="s">
        <v>3425</v>
      </c>
      <c r="U897" s="398" t="s">
        <v>3426</v>
      </c>
      <c r="V897" s="398" t="s">
        <v>3427</v>
      </c>
    </row>
    <row r="898" spans="1:22" ht="50.1" hidden="1" customHeight="1" x14ac:dyDescent="0.25">
      <c r="A898" s="60" t="s">
        <v>971</v>
      </c>
      <c r="B898" s="87"/>
      <c r="C898" s="98"/>
      <c r="D898" s="102"/>
      <c r="E898" s="98"/>
      <c r="F898" s="134"/>
      <c r="G898" s="134"/>
      <c r="H898" s="359" t="e">
        <f>VLOOKUP(G898,Munka1!$A$27:$B$90,2,FALSE)</f>
        <v>#N/A</v>
      </c>
      <c r="I898" s="466" t="e">
        <f>VLOOKUP(G898,Munka1!$A$27:$C$90,3,FALSE)</f>
        <v>#N/A</v>
      </c>
      <c r="J898" s="98"/>
      <c r="K898" s="98"/>
      <c r="L898" s="98"/>
      <c r="M898" s="114"/>
      <c r="N898" s="121"/>
      <c r="O898" s="483"/>
      <c r="P898" s="484"/>
      <c r="Q898" s="42">
        <f>FŐLAP!$D$9</f>
        <v>0</v>
      </c>
      <c r="R898" s="42">
        <f>FŐLAP!$F$9</f>
        <v>0</v>
      </c>
      <c r="S898" s="13" t="e">
        <f t="shared" si="13"/>
        <v>#N/A</v>
      </c>
      <c r="T898" s="398" t="s">
        <v>3425</v>
      </c>
      <c r="U898" s="398" t="s">
        <v>3426</v>
      </c>
      <c r="V898" s="398" t="s">
        <v>3427</v>
      </c>
    </row>
    <row r="899" spans="1:22" ht="50.1" hidden="1" customHeight="1" x14ac:dyDescent="0.25">
      <c r="A899" s="60" t="s">
        <v>972</v>
      </c>
      <c r="B899" s="87"/>
      <c r="C899" s="98"/>
      <c r="D899" s="102"/>
      <c r="E899" s="98"/>
      <c r="F899" s="134"/>
      <c r="G899" s="134"/>
      <c r="H899" s="359" t="e">
        <f>VLOOKUP(G899,Munka1!$A$27:$B$90,2,FALSE)</f>
        <v>#N/A</v>
      </c>
      <c r="I899" s="466" t="e">
        <f>VLOOKUP(G899,Munka1!$A$27:$C$90,3,FALSE)</f>
        <v>#N/A</v>
      </c>
      <c r="J899" s="98"/>
      <c r="K899" s="98"/>
      <c r="L899" s="98"/>
      <c r="M899" s="114"/>
      <c r="N899" s="121"/>
      <c r="O899" s="483"/>
      <c r="P899" s="484"/>
      <c r="Q899" s="42">
        <f>FŐLAP!$D$9</f>
        <v>0</v>
      </c>
      <c r="R899" s="42">
        <f>FŐLAP!$F$9</f>
        <v>0</v>
      </c>
      <c r="S899" s="13" t="e">
        <f t="shared" si="13"/>
        <v>#N/A</v>
      </c>
      <c r="T899" s="398" t="s">
        <v>3425</v>
      </c>
      <c r="U899" s="398" t="s">
        <v>3426</v>
      </c>
      <c r="V899" s="398" t="s">
        <v>3427</v>
      </c>
    </row>
    <row r="900" spans="1:22" ht="50.1" hidden="1" customHeight="1" x14ac:dyDescent="0.25">
      <c r="A900" s="60" t="s">
        <v>973</v>
      </c>
      <c r="B900" s="87"/>
      <c r="C900" s="98"/>
      <c r="D900" s="102"/>
      <c r="E900" s="98"/>
      <c r="F900" s="134"/>
      <c r="G900" s="134"/>
      <c r="H900" s="359" t="e">
        <f>VLOOKUP(G900,Munka1!$A$27:$B$90,2,FALSE)</f>
        <v>#N/A</v>
      </c>
      <c r="I900" s="466" t="e">
        <f>VLOOKUP(G900,Munka1!$A$27:$C$90,3,FALSE)</f>
        <v>#N/A</v>
      </c>
      <c r="J900" s="98"/>
      <c r="K900" s="98"/>
      <c r="L900" s="98"/>
      <c r="M900" s="114"/>
      <c r="N900" s="121"/>
      <c r="O900" s="483"/>
      <c r="P900" s="484"/>
      <c r="Q900" s="42">
        <f>FŐLAP!$D$9</f>
        <v>0</v>
      </c>
      <c r="R900" s="42">
        <f>FŐLAP!$F$9</f>
        <v>0</v>
      </c>
      <c r="S900" s="13" t="e">
        <f t="shared" si="13"/>
        <v>#N/A</v>
      </c>
      <c r="T900" s="398" t="s">
        <v>3425</v>
      </c>
      <c r="U900" s="398" t="s">
        <v>3426</v>
      </c>
      <c r="V900" s="398" t="s">
        <v>3427</v>
      </c>
    </row>
    <row r="901" spans="1:22" ht="50.1" hidden="1" customHeight="1" x14ac:dyDescent="0.25">
      <c r="A901" s="60" t="s">
        <v>974</v>
      </c>
      <c r="B901" s="87"/>
      <c r="C901" s="98"/>
      <c r="D901" s="102"/>
      <c r="E901" s="98"/>
      <c r="F901" s="134"/>
      <c r="G901" s="134"/>
      <c r="H901" s="359" t="e">
        <f>VLOOKUP(G901,Munka1!$A$27:$B$90,2,FALSE)</f>
        <v>#N/A</v>
      </c>
      <c r="I901" s="466" t="e">
        <f>VLOOKUP(G901,Munka1!$A$27:$C$90,3,FALSE)</f>
        <v>#N/A</v>
      </c>
      <c r="J901" s="98"/>
      <c r="K901" s="98"/>
      <c r="L901" s="98"/>
      <c r="M901" s="114"/>
      <c r="N901" s="121"/>
      <c r="O901" s="483"/>
      <c r="P901" s="484"/>
      <c r="Q901" s="42">
        <f>FŐLAP!$D$9</f>
        <v>0</v>
      </c>
      <c r="R901" s="42">
        <f>FŐLAP!$F$9</f>
        <v>0</v>
      </c>
      <c r="S901" s="13" t="e">
        <f t="shared" si="13"/>
        <v>#N/A</v>
      </c>
      <c r="T901" s="398" t="s">
        <v>3425</v>
      </c>
      <c r="U901" s="398" t="s">
        <v>3426</v>
      </c>
      <c r="V901" s="398" t="s">
        <v>3427</v>
      </c>
    </row>
    <row r="902" spans="1:22" ht="50.1" hidden="1" customHeight="1" x14ac:dyDescent="0.25">
      <c r="A902" s="60" t="s">
        <v>975</v>
      </c>
      <c r="B902" s="87"/>
      <c r="C902" s="98"/>
      <c r="D902" s="102"/>
      <c r="E902" s="98"/>
      <c r="F902" s="134"/>
      <c r="G902" s="134"/>
      <c r="H902" s="359" t="e">
        <f>VLOOKUP(G902,Munka1!$A$27:$B$90,2,FALSE)</f>
        <v>#N/A</v>
      </c>
      <c r="I902" s="466" t="e">
        <f>VLOOKUP(G902,Munka1!$A$27:$C$90,3,FALSE)</f>
        <v>#N/A</v>
      </c>
      <c r="J902" s="98"/>
      <c r="K902" s="98"/>
      <c r="L902" s="98"/>
      <c r="M902" s="114"/>
      <c r="N902" s="121"/>
      <c r="O902" s="483"/>
      <c r="P902" s="484"/>
      <c r="Q902" s="42">
        <f>FŐLAP!$D$9</f>
        <v>0</v>
      </c>
      <c r="R902" s="42">
        <f>FŐLAP!$F$9</f>
        <v>0</v>
      </c>
      <c r="S902" s="13" t="e">
        <f t="shared" si="13"/>
        <v>#N/A</v>
      </c>
      <c r="T902" s="398" t="s">
        <v>3425</v>
      </c>
      <c r="U902" s="398" t="s">
        <v>3426</v>
      </c>
      <c r="V902" s="398" t="s">
        <v>3427</v>
      </c>
    </row>
    <row r="903" spans="1:22" ht="50.1" hidden="1" customHeight="1" x14ac:dyDescent="0.25">
      <c r="A903" s="60" t="s">
        <v>976</v>
      </c>
      <c r="B903" s="87"/>
      <c r="C903" s="98"/>
      <c r="D903" s="102"/>
      <c r="E903" s="98"/>
      <c r="F903" s="134"/>
      <c r="G903" s="134"/>
      <c r="H903" s="359" t="e">
        <f>VLOOKUP(G903,Munka1!$A$27:$B$90,2,FALSE)</f>
        <v>#N/A</v>
      </c>
      <c r="I903" s="466" t="e">
        <f>VLOOKUP(G903,Munka1!$A$27:$C$90,3,FALSE)</f>
        <v>#N/A</v>
      </c>
      <c r="J903" s="98"/>
      <c r="K903" s="98"/>
      <c r="L903" s="98"/>
      <c r="M903" s="114"/>
      <c r="N903" s="121"/>
      <c r="O903" s="483"/>
      <c r="P903" s="484"/>
      <c r="Q903" s="42">
        <f>FŐLAP!$D$9</f>
        <v>0</v>
      </c>
      <c r="R903" s="42">
        <f>FŐLAP!$F$9</f>
        <v>0</v>
      </c>
      <c r="S903" s="13" t="e">
        <f t="shared" si="13"/>
        <v>#N/A</v>
      </c>
      <c r="T903" s="398" t="s">
        <v>3425</v>
      </c>
      <c r="U903" s="398" t="s">
        <v>3426</v>
      </c>
      <c r="V903" s="398" t="s">
        <v>3427</v>
      </c>
    </row>
    <row r="904" spans="1:22" ht="50.1" hidden="1" customHeight="1" x14ac:dyDescent="0.25">
      <c r="A904" s="60" t="s">
        <v>977</v>
      </c>
      <c r="B904" s="87"/>
      <c r="C904" s="98"/>
      <c r="D904" s="102"/>
      <c r="E904" s="98"/>
      <c r="F904" s="134"/>
      <c r="G904" s="134"/>
      <c r="H904" s="359" t="e">
        <f>VLOOKUP(G904,Munka1!$A$27:$B$90,2,FALSE)</f>
        <v>#N/A</v>
      </c>
      <c r="I904" s="466" t="e">
        <f>VLOOKUP(G904,Munka1!$A$27:$C$90,3,FALSE)</f>
        <v>#N/A</v>
      </c>
      <c r="J904" s="98"/>
      <c r="K904" s="98"/>
      <c r="L904" s="98"/>
      <c r="M904" s="114"/>
      <c r="N904" s="121"/>
      <c r="O904" s="483"/>
      <c r="P904" s="484"/>
      <c r="Q904" s="42">
        <f>FŐLAP!$D$9</f>
        <v>0</v>
      </c>
      <c r="R904" s="42">
        <f>FŐLAP!$F$9</f>
        <v>0</v>
      </c>
      <c r="S904" s="13" t="e">
        <f t="shared" si="13"/>
        <v>#N/A</v>
      </c>
      <c r="T904" s="398" t="s">
        <v>3425</v>
      </c>
      <c r="U904" s="398" t="s">
        <v>3426</v>
      </c>
      <c r="V904" s="398" t="s">
        <v>3427</v>
      </c>
    </row>
    <row r="905" spans="1:22" ht="50.1" hidden="1" customHeight="1" x14ac:dyDescent="0.25">
      <c r="A905" s="60" t="s">
        <v>978</v>
      </c>
      <c r="B905" s="87"/>
      <c r="C905" s="98"/>
      <c r="D905" s="102"/>
      <c r="E905" s="98"/>
      <c r="F905" s="134"/>
      <c r="G905" s="134"/>
      <c r="H905" s="359" t="e">
        <f>VLOOKUP(G905,Munka1!$A$27:$B$90,2,FALSE)</f>
        <v>#N/A</v>
      </c>
      <c r="I905" s="466" t="e">
        <f>VLOOKUP(G905,Munka1!$A$27:$C$90,3,FALSE)</f>
        <v>#N/A</v>
      </c>
      <c r="J905" s="98"/>
      <c r="K905" s="98"/>
      <c r="L905" s="98"/>
      <c r="M905" s="114"/>
      <c r="N905" s="121"/>
      <c r="O905" s="483"/>
      <c r="P905" s="484"/>
      <c r="Q905" s="42">
        <f>FŐLAP!$D$9</f>
        <v>0</v>
      </c>
      <c r="R905" s="42">
        <f>FŐLAP!$F$9</f>
        <v>0</v>
      </c>
      <c r="S905" s="13" t="e">
        <f t="shared" si="13"/>
        <v>#N/A</v>
      </c>
      <c r="T905" s="398" t="s">
        <v>3425</v>
      </c>
      <c r="U905" s="398" t="s">
        <v>3426</v>
      </c>
      <c r="V905" s="398" t="s">
        <v>3427</v>
      </c>
    </row>
    <row r="906" spans="1:22" ht="50.1" hidden="1" customHeight="1" x14ac:dyDescent="0.25">
      <c r="A906" s="60" t="s">
        <v>979</v>
      </c>
      <c r="B906" s="87"/>
      <c r="C906" s="98"/>
      <c r="D906" s="102"/>
      <c r="E906" s="98"/>
      <c r="F906" s="134"/>
      <c r="G906" s="134"/>
      <c r="H906" s="359" t="e">
        <f>VLOOKUP(G906,Munka1!$A$27:$B$90,2,FALSE)</f>
        <v>#N/A</v>
      </c>
      <c r="I906" s="466" t="e">
        <f>VLOOKUP(G906,Munka1!$A$27:$C$90,3,FALSE)</f>
        <v>#N/A</v>
      </c>
      <c r="J906" s="98"/>
      <c r="K906" s="98"/>
      <c r="L906" s="98"/>
      <c r="M906" s="114"/>
      <c r="N906" s="121"/>
      <c r="O906" s="483"/>
      <c r="P906" s="484"/>
      <c r="Q906" s="42">
        <f>FŐLAP!$D$9</f>
        <v>0</v>
      </c>
      <c r="R906" s="42">
        <f>FŐLAP!$F$9</f>
        <v>0</v>
      </c>
      <c r="S906" s="13" t="e">
        <f t="shared" si="13"/>
        <v>#N/A</v>
      </c>
      <c r="T906" s="398" t="s">
        <v>3425</v>
      </c>
      <c r="U906" s="398" t="s">
        <v>3426</v>
      </c>
      <c r="V906" s="398" t="s">
        <v>3427</v>
      </c>
    </row>
    <row r="907" spans="1:22" ht="50.1" hidden="1" customHeight="1" x14ac:dyDescent="0.25">
      <c r="A907" s="60" t="s">
        <v>980</v>
      </c>
      <c r="B907" s="87"/>
      <c r="C907" s="98"/>
      <c r="D907" s="102"/>
      <c r="E907" s="98"/>
      <c r="F907" s="134"/>
      <c r="G907" s="134"/>
      <c r="H907" s="359" t="e">
        <f>VLOOKUP(G907,Munka1!$A$27:$B$90,2,FALSE)</f>
        <v>#N/A</v>
      </c>
      <c r="I907" s="466" t="e">
        <f>VLOOKUP(G907,Munka1!$A$27:$C$90,3,FALSE)</f>
        <v>#N/A</v>
      </c>
      <c r="J907" s="98"/>
      <c r="K907" s="98"/>
      <c r="L907" s="98"/>
      <c r="M907" s="114"/>
      <c r="N907" s="121"/>
      <c r="O907" s="483"/>
      <c r="P907" s="484"/>
      <c r="Q907" s="42">
        <f>FŐLAP!$D$9</f>
        <v>0</v>
      </c>
      <c r="R907" s="42">
        <f>FŐLAP!$F$9</f>
        <v>0</v>
      </c>
      <c r="S907" s="13" t="e">
        <f t="shared" si="13"/>
        <v>#N/A</v>
      </c>
      <c r="T907" s="398" t="s">
        <v>3425</v>
      </c>
      <c r="U907" s="398" t="s">
        <v>3426</v>
      </c>
      <c r="V907" s="398" t="s">
        <v>3427</v>
      </c>
    </row>
    <row r="908" spans="1:22" ht="50.1" hidden="1" customHeight="1" x14ac:dyDescent="0.25">
      <c r="A908" s="60" t="s">
        <v>981</v>
      </c>
      <c r="B908" s="87"/>
      <c r="C908" s="98"/>
      <c r="D908" s="102"/>
      <c r="E908" s="98"/>
      <c r="F908" s="134"/>
      <c r="G908" s="134"/>
      <c r="H908" s="359" t="e">
        <f>VLOOKUP(G908,Munka1!$A$27:$B$90,2,FALSE)</f>
        <v>#N/A</v>
      </c>
      <c r="I908" s="466" t="e">
        <f>VLOOKUP(G908,Munka1!$A$27:$C$90,3,FALSE)</f>
        <v>#N/A</v>
      </c>
      <c r="J908" s="98"/>
      <c r="K908" s="98"/>
      <c r="L908" s="98"/>
      <c r="M908" s="114"/>
      <c r="N908" s="121"/>
      <c r="O908" s="483"/>
      <c r="P908" s="484"/>
      <c r="Q908" s="42">
        <f>FŐLAP!$D$9</f>
        <v>0</v>
      </c>
      <c r="R908" s="42">
        <f>FŐLAP!$F$9</f>
        <v>0</v>
      </c>
      <c r="S908" s="13" t="e">
        <f t="shared" si="13"/>
        <v>#N/A</v>
      </c>
      <c r="T908" s="398" t="s">
        <v>3425</v>
      </c>
      <c r="U908" s="398" t="s">
        <v>3426</v>
      </c>
      <c r="V908" s="398" t="s">
        <v>3427</v>
      </c>
    </row>
    <row r="909" spans="1:22" ht="50.1" hidden="1" customHeight="1" x14ac:dyDescent="0.25">
      <c r="A909" s="60" t="s">
        <v>982</v>
      </c>
      <c r="B909" s="87"/>
      <c r="C909" s="98"/>
      <c r="D909" s="102"/>
      <c r="E909" s="98"/>
      <c r="F909" s="134"/>
      <c r="G909" s="134"/>
      <c r="H909" s="359" t="e">
        <f>VLOOKUP(G909,Munka1!$A$27:$B$90,2,FALSE)</f>
        <v>#N/A</v>
      </c>
      <c r="I909" s="466" t="e">
        <f>VLOOKUP(G909,Munka1!$A$27:$C$90,3,FALSE)</f>
        <v>#N/A</v>
      </c>
      <c r="J909" s="98"/>
      <c r="K909" s="98"/>
      <c r="L909" s="98"/>
      <c r="M909" s="114"/>
      <c r="N909" s="121"/>
      <c r="O909" s="483"/>
      <c r="P909" s="484"/>
      <c r="Q909" s="42">
        <f>FŐLAP!$D$9</f>
        <v>0</v>
      </c>
      <c r="R909" s="42">
        <f>FŐLAP!$F$9</f>
        <v>0</v>
      </c>
      <c r="S909" s="13" t="e">
        <f t="shared" ref="S909:S972" si="14">H909</f>
        <v>#N/A</v>
      </c>
      <c r="T909" s="398" t="s">
        <v>3425</v>
      </c>
      <c r="U909" s="398" t="s">
        <v>3426</v>
      </c>
      <c r="V909" s="398" t="s">
        <v>3427</v>
      </c>
    </row>
    <row r="910" spans="1:22" ht="50.1" hidden="1" customHeight="1" x14ac:dyDescent="0.25">
      <c r="A910" s="60" t="s">
        <v>983</v>
      </c>
      <c r="B910" s="87"/>
      <c r="C910" s="98"/>
      <c r="D910" s="102"/>
      <c r="E910" s="98"/>
      <c r="F910" s="134"/>
      <c r="G910" s="134"/>
      <c r="H910" s="359" t="e">
        <f>VLOOKUP(G910,Munka1!$A$27:$B$90,2,FALSE)</f>
        <v>#N/A</v>
      </c>
      <c r="I910" s="466" t="e">
        <f>VLOOKUP(G910,Munka1!$A$27:$C$90,3,FALSE)</f>
        <v>#N/A</v>
      </c>
      <c r="J910" s="98"/>
      <c r="K910" s="98"/>
      <c r="L910" s="98"/>
      <c r="M910" s="114"/>
      <c r="N910" s="121"/>
      <c r="O910" s="483"/>
      <c r="P910" s="484"/>
      <c r="Q910" s="42">
        <f>FŐLAP!$D$9</f>
        <v>0</v>
      </c>
      <c r="R910" s="42">
        <f>FŐLAP!$F$9</f>
        <v>0</v>
      </c>
      <c r="S910" s="13" t="e">
        <f t="shared" si="14"/>
        <v>#N/A</v>
      </c>
      <c r="T910" s="398" t="s">
        <v>3425</v>
      </c>
      <c r="U910" s="398" t="s">
        <v>3426</v>
      </c>
      <c r="V910" s="398" t="s">
        <v>3427</v>
      </c>
    </row>
    <row r="911" spans="1:22" ht="50.1" hidden="1" customHeight="1" x14ac:dyDescent="0.25">
      <c r="A911" s="60" t="s">
        <v>984</v>
      </c>
      <c r="B911" s="87"/>
      <c r="C911" s="98"/>
      <c r="D911" s="102"/>
      <c r="E911" s="98"/>
      <c r="F911" s="134"/>
      <c r="G911" s="134"/>
      <c r="H911" s="359" t="e">
        <f>VLOOKUP(G911,Munka1!$A$27:$B$90,2,FALSE)</f>
        <v>#N/A</v>
      </c>
      <c r="I911" s="466" t="e">
        <f>VLOOKUP(G911,Munka1!$A$27:$C$90,3,FALSE)</f>
        <v>#N/A</v>
      </c>
      <c r="J911" s="98"/>
      <c r="K911" s="98"/>
      <c r="L911" s="98"/>
      <c r="M911" s="114"/>
      <c r="N911" s="121"/>
      <c r="O911" s="483"/>
      <c r="P911" s="484"/>
      <c r="Q911" s="42">
        <f>FŐLAP!$D$9</f>
        <v>0</v>
      </c>
      <c r="R911" s="42">
        <f>FŐLAP!$F$9</f>
        <v>0</v>
      </c>
      <c r="S911" s="13" t="e">
        <f t="shared" si="14"/>
        <v>#N/A</v>
      </c>
      <c r="T911" s="398" t="s">
        <v>3425</v>
      </c>
      <c r="U911" s="398" t="s">
        <v>3426</v>
      </c>
      <c r="V911" s="398" t="s">
        <v>3427</v>
      </c>
    </row>
    <row r="912" spans="1:22" ht="50.1" hidden="1" customHeight="1" x14ac:dyDescent="0.25">
      <c r="A912" s="60" t="s">
        <v>985</v>
      </c>
      <c r="B912" s="87"/>
      <c r="C912" s="98"/>
      <c r="D912" s="102"/>
      <c r="E912" s="98"/>
      <c r="F912" s="134"/>
      <c r="G912" s="134"/>
      <c r="H912" s="359" t="e">
        <f>VLOOKUP(G912,Munka1!$A$27:$B$90,2,FALSE)</f>
        <v>#N/A</v>
      </c>
      <c r="I912" s="466" t="e">
        <f>VLOOKUP(G912,Munka1!$A$27:$C$90,3,FALSE)</f>
        <v>#N/A</v>
      </c>
      <c r="J912" s="98"/>
      <c r="K912" s="89"/>
      <c r="L912" s="89"/>
      <c r="M912" s="113"/>
      <c r="N912" s="121"/>
      <c r="O912" s="483"/>
      <c r="P912" s="484"/>
      <c r="Q912" s="42">
        <f>FŐLAP!$D$9</f>
        <v>0</v>
      </c>
      <c r="R912" s="42">
        <f>FŐLAP!$F$9</f>
        <v>0</v>
      </c>
      <c r="S912" s="13" t="e">
        <f t="shared" si="14"/>
        <v>#N/A</v>
      </c>
      <c r="T912" s="398" t="s">
        <v>3425</v>
      </c>
      <c r="U912" s="398" t="s">
        <v>3426</v>
      </c>
      <c r="V912" s="398" t="s">
        <v>3427</v>
      </c>
    </row>
    <row r="913" spans="1:22" ht="50.1" hidden="1" customHeight="1" x14ac:dyDescent="0.25">
      <c r="A913" s="60" t="s">
        <v>986</v>
      </c>
      <c r="B913" s="87"/>
      <c r="C913" s="98"/>
      <c r="D913" s="102"/>
      <c r="E913" s="98"/>
      <c r="F913" s="134"/>
      <c r="G913" s="134"/>
      <c r="H913" s="359" t="e">
        <f>VLOOKUP(G913,Munka1!$A$27:$B$90,2,FALSE)</f>
        <v>#N/A</v>
      </c>
      <c r="I913" s="466" t="e">
        <f>VLOOKUP(G913,Munka1!$A$27:$C$90,3,FALSE)</f>
        <v>#N/A</v>
      </c>
      <c r="J913" s="98"/>
      <c r="K913" s="98"/>
      <c r="L913" s="98"/>
      <c r="M913" s="114"/>
      <c r="N913" s="121"/>
      <c r="O913" s="483"/>
      <c r="P913" s="484"/>
      <c r="Q913" s="42">
        <f>FŐLAP!$D$9</f>
        <v>0</v>
      </c>
      <c r="R913" s="42">
        <f>FŐLAP!$F$9</f>
        <v>0</v>
      </c>
      <c r="S913" s="13" t="e">
        <f t="shared" si="14"/>
        <v>#N/A</v>
      </c>
      <c r="T913" s="398" t="s">
        <v>3425</v>
      </c>
      <c r="U913" s="398" t="s">
        <v>3426</v>
      </c>
      <c r="V913" s="398" t="s">
        <v>3427</v>
      </c>
    </row>
    <row r="914" spans="1:22" ht="50.1" hidden="1" customHeight="1" x14ac:dyDescent="0.25">
      <c r="A914" s="60" t="s">
        <v>987</v>
      </c>
      <c r="B914" s="87"/>
      <c r="C914" s="98"/>
      <c r="D914" s="102"/>
      <c r="E914" s="98"/>
      <c r="F914" s="134"/>
      <c r="G914" s="134"/>
      <c r="H914" s="359" t="e">
        <f>VLOOKUP(G914,Munka1!$A$27:$B$90,2,FALSE)</f>
        <v>#N/A</v>
      </c>
      <c r="I914" s="466" t="e">
        <f>VLOOKUP(G914,Munka1!$A$27:$C$90,3,FALSE)</f>
        <v>#N/A</v>
      </c>
      <c r="J914" s="98"/>
      <c r="K914" s="89"/>
      <c r="L914" s="89"/>
      <c r="M914" s="113"/>
      <c r="N914" s="121"/>
      <c r="O914" s="483"/>
      <c r="P914" s="484"/>
      <c r="Q914" s="42">
        <f>FŐLAP!$D$9</f>
        <v>0</v>
      </c>
      <c r="R914" s="42">
        <f>FŐLAP!$F$9</f>
        <v>0</v>
      </c>
      <c r="S914" s="13" t="e">
        <f t="shared" si="14"/>
        <v>#N/A</v>
      </c>
      <c r="T914" s="398" t="s">
        <v>3425</v>
      </c>
      <c r="U914" s="398" t="s">
        <v>3426</v>
      </c>
      <c r="V914" s="398" t="s">
        <v>3427</v>
      </c>
    </row>
    <row r="915" spans="1:22" ht="50.1" hidden="1" customHeight="1" x14ac:dyDescent="0.25">
      <c r="A915" s="60" t="s">
        <v>988</v>
      </c>
      <c r="B915" s="87"/>
      <c r="C915" s="98"/>
      <c r="D915" s="102"/>
      <c r="E915" s="98"/>
      <c r="F915" s="134"/>
      <c r="G915" s="134"/>
      <c r="H915" s="359" t="e">
        <f>VLOOKUP(G915,Munka1!$A$27:$B$90,2,FALSE)</f>
        <v>#N/A</v>
      </c>
      <c r="I915" s="466" t="e">
        <f>VLOOKUP(G915,Munka1!$A$27:$C$90,3,FALSE)</f>
        <v>#N/A</v>
      </c>
      <c r="J915" s="98"/>
      <c r="K915" s="98"/>
      <c r="L915" s="98"/>
      <c r="M915" s="114"/>
      <c r="N915" s="121"/>
      <c r="O915" s="483"/>
      <c r="P915" s="484"/>
      <c r="Q915" s="42">
        <f>FŐLAP!$D$9</f>
        <v>0</v>
      </c>
      <c r="R915" s="42">
        <f>FŐLAP!$F$9</f>
        <v>0</v>
      </c>
      <c r="S915" s="13" t="e">
        <f t="shared" si="14"/>
        <v>#N/A</v>
      </c>
      <c r="T915" s="398" t="s">
        <v>3425</v>
      </c>
      <c r="U915" s="398" t="s">
        <v>3426</v>
      </c>
      <c r="V915" s="398" t="s">
        <v>3427</v>
      </c>
    </row>
    <row r="916" spans="1:22" ht="50.1" hidden="1" customHeight="1" x14ac:dyDescent="0.25">
      <c r="A916" s="60" t="s">
        <v>989</v>
      </c>
      <c r="B916" s="87"/>
      <c r="C916" s="98"/>
      <c r="D916" s="102"/>
      <c r="E916" s="98"/>
      <c r="F916" s="134"/>
      <c r="G916" s="134"/>
      <c r="H916" s="359" t="e">
        <f>VLOOKUP(G916,Munka1!$A$27:$B$90,2,FALSE)</f>
        <v>#N/A</v>
      </c>
      <c r="I916" s="466" t="e">
        <f>VLOOKUP(G916,Munka1!$A$27:$C$90,3,FALSE)</f>
        <v>#N/A</v>
      </c>
      <c r="J916" s="98"/>
      <c r="K916" s="89"/>
      <c r="L916" s="89"/>
      <c r="M916" s="113"/>
      <c r="N916" s="121"/>
      <c r="O916" s="483"/>
      <c r="P916" s="484"/>
      <c r="Q916" s="42">
        <f>FŐLAP!$D$9</f>
        <v>0</v>
      </c>
      <c r="R916" s="42">
        <f>FŐLAP!$F$9</f>
        <v>0</v>
      </c>
      <c r="S916" s="13" t="e">
        <f t="shared" si="14"/>
        <v>#N/A</v>
      </c>
      <c r="T916" s="398" t="s">
        <v>3425</v>
      </c>
      <c r="U916" s="398" t="s">
        <v>3426</v>
      </c>
      <c r="V916" s="398" t="s">
        <v>3427</v>
      </c>
    </row>
    <row r="917" spans="1:22" ht="50.1" hidden="1" customHeight="1" x14ac:dyDescent="0.25">
      <c r="A917" s="60" t="s">
        <v>990</v>
      </c>
      <c r="B917" s="87"/>
      <c r="C917" s="98"/>
      <c r="D917" s="102"/>
      <c r="E917" s="98"/>
      <c r="F917" s="134"/>
      <c r="G917" s="134"/>
      <c r="H917" s="359" t="e">
        <f>VLOOKUP(G917,Munka1!$A$27:$B$90,2,FALSE)</f>
        <v>#N/A</v>
      </c>
      <c r="I917" s="466" t="e">
        <f>VLOOKUP(G917,Munka1!$A$27:$C$90,3,FALSE)</f>
        <v>#N/A</v>
      </c>
      <c r="J917" s="98"/>
      <c r="K917" s="98"/>
      <c r="L917" s="98"/>
      <c r="M917" s="114"/>
      <c r="N917" s="121"/>
      <c r="O917" s="483"/>
      <c r="P917" s="484"/>
      <c r="Q917" s="42">
        <f>FŐLAP!$D$9</f>
        <v>0</v>
      </c>
      <c r="R917" s="42">
        <f>FŐLAP!$F$9</f>
        <v>0</v>
      </c>
      <c r="S917" s="13" t="e">
        <f t="shared" si="14"/>
        <v>#N/A</v>
      </c>
      <c r="T917" s="398" t="s">
        <v>3425</v>
      </c>
      <c r="U917" s="398" t="s">
        <v>3426</v>
      </c>
      <c r="V917" s="398" t="s">
        <v>3427</v>
      </c>
    </row>
    <row r="918" spans="1:22" ht="50.1" hidden="1" customHeight="1" x14ac:dyDescent="0.25">
      <c r="A918" s="60" t="s">
        <v>991</v>
      </c>
      <c r="B918" s="87"/>
      <c r="C918" s="98"/>
      <c r="D918" s="102"/>
      <c r="E918" s="89"/>
      <c r="F918" s="134"/>
      <c r="G918" s="134"/>
      <c r="H918" s="359" t="e">
        <f>VLOOKUP(G918,Munka1!$A$27:$B$90,2,FALSE)</f>
        <v>#N/A</v>
      </c>
      <c r="I918" s="466" t="e">
        <f>VLOOKUP(G918,Munka1!$A$27:$C$90,3,FALSE)</f>
        <v>#N/A</v>
      </c>
      <c r="J918" s="98"/>
      <c r="K918" s="89"/>
      <c r="L918" s="89"/>
      <c r="M918" s="113"/>
      <c r="N918" s="121"/>
      <c r="O918" s="483"/>
      <c r="P918" s="484"/>
      <c r="Q918" s="42">
        <f>FŐLAP!$D$9</f>
        <v>0</v>
      </c>
      <c r="R918" s="42">
        <f>FŐLAP!$F$9</f>
        <v>0</v>
      </c>
      <c r="S918" s="13" t="e">
        <f t="shared" si="14"/>
        <v>#N/A</v>
      </c>
      <c r="T918" s="398" t="s">
        <v>3425</v>
      </c>
      <c r="U918" s="398" t="s">
        <v>3426</v>
      </c>
      <c r="V918" s="398" t="s">
        <v>3427</v>
      </c>
    </row>
    <row r="919" spans="1:22" ht="50.1" hidden="1" customHeight="1" x14ac:dyDescent="0.25">
      <c r="A919" s="60" t="s">
        <v>992</v>
      </c>
      <c r="B919" s="87"/>
      <c r="C919" s="98"/>
      <c r="D919" s="102"/>
      <c r="E919" s="98"/>
      <c r="F919" s="134"/>
      <c r="G919" s="134"/>
      <c r="H919" s="359" t="e">
        <f>VLOOKUP(G919,Munka1!$A$27:$B$90,2,FALSE)</f>
        <v>#N/A</v>
      </c>
      <c r="I919" s="466" t="e">
        <f>VLOOKUP(G919,Munka1!$A$27:$C$90,3,FALSE)</f>
        <v>#N/A</v>
      </c>
      <c r="J919" s="98"/>
      <c r="K919" s="98"/>
      <c r="L919" s="98"/>
      <c r="M919" s="114"/>
      <c r="N919" s="121"/>
      <c r="O919" s="483"/>
      <c r="P919" s="484"/>
      <c r="Q919" s="42">
        <f>FŐLAP!$D$9</f>
        <v>0</v>
      </c>
      <c r="R919" s="42">
        <f>FŐLAP!$F$9</f>
        <v>0</v>
      </c>
      <c r="S919" s="13" t="e">
        <f t="shared" si="14"/>
        <v>#N/A</v>
      </c>
      <c r="T919" s="398" t="s">
        <v>3425</v>
      </c>
      <c r="U919" s="398" t="s">
        <v>3426</v>
      </c>
      <c r="V919" s="398" t="s">
        <v>3427</v>
      </c>
    </row>
    <row r="920" spans="1:22" ht="50.1" hidden="1" customHeight="1" x14ac:dyDescent="0.25">
      <c r="A920" s="60" t="s">
        <v>993</v>
      </c>
      <c r="B920" s="87"/>
      <c r="C920" s="98"/>
      <c r="D920" s="102"/>
      <c r="E920" s="89"/>
      <c r="F920" s="134"/>
      <c r="G920" s="134"/>
      <c r="H920" s="359" t="e">
        <f>VLOOKUP(G920,Munka1!$A$27:$B$90,2,FALSE)</f>
        <v>#N/A</v>
      </c>
      <c r="I920" s="466" t="e">
        <f>VLOOKUP(G920,Munka1!$A$27:$C$90,3,FALSE)</f>
        <v>#N/A</v>
      </c>
      <c r="J920" s="98"/>
      <c r="K920" s="89"/>
      <c r="L920" s="89"/>
      <c r="M920" s="113"/>
      <c r="N920" s="121"/>
      <c r="O920" s="483"/>
      <c r="P920" s="484"/>
      <c r="Q920" s="42">
        <f>FŐLAP!$D$9</f>
        <v>0</v>
      </c>
      <c r="R920" s="42">
        <f>FŐLAP!$F$9</f>
        <v>0</v>
      </c>
      <c r="S920" s="13" t="e">
        <f t="shared" si="14"/>
        <v>#N/A</v>
      </c>
      <c r="T920" s="398" t="s">
        <v>3425</v>
      </c>
      <c r="U920" s="398" t="s">
        <v>3426</v>
      </c>
      <c r="V920" s="398" t="s">
        <v>3427</v>
      </c>
    </row>
    <row r="921" spans="1:22" ht="50.1" hidden="1" customHeight="1" x14ac:dyDescent="0.25">
      <c r="A921" s="60" t="s">
        <v>994</v>
      </c>
      <c r="B921" s="87"/>
      <c r="C921" s="98"/>
      <c r="D921" s="102"/>
      <c r="E921" s="98"/>
      <c r="F921" s="134"/>
      <c r="G921" s="134"/>
      <c r="H921" s="359" t="e">
        <f>VLOOKUP(G921,Munka1!$A$27:$B$90,2,FALSE)</f>
        <v>#N/A</v>
      </c>
      <c r="I921" s="466" t="e">
        <f>VLOOKUP(G921,Munka1!$A$27:$C$90,3,FALSE)</f>
        <v>#N/A</v>
      </c>
      <c r="J921" s="98"/>
      <c r="K921" s="98"/>
      <c r="L921" s="98"/>
      <c r="M921" s="114"/>
      <c r="N921" s="121"/>
      <c r="O921" s="483"/>
      <c r="P921" s="484"/>
      <c r="Q921" s="42">
        <f>FŐLAP!$D$9</f>
        <v>0</v>
      </c>
      <c r="R921" s="42">
        <f>FŐLAP!$F$9</f>
        <v>0</v>
      </c>
      <c r="S921" s="13" t="e">
        <f t="shared" si="14"/>
        <v>#N/A</v>
      </c>
      <c r="T921" s="398" t="s">
        <v>3425</v>
      </c>
      <c r="U921" s="398" t="s">
        <v>3426</v>
      </c>
      <c r="V921" s="398" t="s">
        <v>3427</v>
      </c>
    </row>
    <row r="922" spans="1:22" ht="50.1" hidden="1" customHeight="1" x14ac:dyDescent="0.25">
      <c r="A922" s="60" t="s">
        <v>995</v>
      </c>
      <c r="B922" s="87"/>
      <c r="C922" s="98"/>
      <c r="D922" s="102"/>
      <c r="E922" s="89"/>
      <c r="F922" s="134"/>
      <c r="G922" s="134"/>
      <c r="H922" s="359" t="e">
        <f>VLOOKUP(G922,Munka1!$A$27:$B$90,2,FALSE)</f>
        <v>#N/A</v>
      </c>
      <c r="I922" s="466" t="e">
        <f>VLOOKUP(G922,Munka1!$A$27:$C$90,3,FALSE)</f>
        <v>#N/A</v>
      </c>
      <c r="J922" s="98"/>
      <c r="K922" s="89"/>
      <c r="L922" s="89"/>
      <c r="M922" s="113"/>
      <c r="N922" s="121"/>
      <c r="O922" s="483"/>
      <c r="P922" s="484"/>
      <c r="Q922" s="42">
        <f>FŐLAP!$D$9</f>
        <v>0</v>
      </c>
      <c r="R922" s="42">
        <f>FŐLAP!$F$9</f>
        <v>0</v>
      </c>
      <c r="S922" s="13" t="e">
        <f t="shared" si="14"/>
        <v>#N/A</v>
      </c>
      <c r="T922" s="398" t="s">
        <v>3425</v>
      </c>
      <c r="U922" s="398" t="s">
        <v>3426</v>
      </c>
      <c r="V922" s="398" t="s">
        <v>3427</v>
      </c>
    </row>
    <row r="923" spans="1:22" ht="50.1" hidden="1" customHeight="1" x14ac:dyDescent="0.25">
      <c r="A923" s="60" t="s">
        <v>996</v>
      </c>
      <c r="B923" s="87"/>
      <c r="C923" s="98"/>
      <c r="D923" s="102"/>
      <c r="E923" s="98"/>
      <c r="F923" s="134"/>
      <c r="G923" s="134"/>
      <c r="H923" s="359" t="e">
        <f>VLOOKUP(G923,Munka1!$A$27:$B$90,2,FALSE)</f>
        <v>#N/A</v>
      </c>
      <c r="I923" s="466" t="e">
        <f>VLOOKUP(G923,Munka1!$A$27:$C$90,3,FALSE)</f>
        <v>#N/A</v>
      </c>
      <c r="J923" s="98"/>
      <c r="K923" s="98"/>
      <c r="L923" s="98"/>
      <c r="M923" s="114"/>
      <c r="N923" s="121"/>
      <c r="O923" s="483"/>
      <c r="P923" s="484"/>
      <c r="Q923" s="42">
        <f>FŐLAP!$D$9</f>
        <v>0</v>
      </c>
      <c r="R923" s="42">
        <f>FŐLAP!$F$9</f>
        <v>0</v>
      </c>
      <c r="S923" s="13" t="e">
        <f t="shared" si="14"/>
        <v>#N/A</v>
      </c>
      <c r="T923" s="398" t="s">
        <v>3425</v>
      </c>
      <c r="U923" s="398" t="s">
        <v>3426</v>
      </c>
      <c r="V923" s="398" t="s">
        <v>3427</v>
      </c>
    </row>
    <row r="924" spans="1:22" ht="50.1" hidden="1" customHeight="1" x14ac:dyDescent="0.25">
      <c r="A924" s="60" t="s">
        <v>997</v>
      </c>
      <c r="B924" s="87"/>
      <c r="C924" s="98"/>
      <c r="D924" s="102"/>
      <c r="E924" s="89"/>
      <c r="F924" s="134"/>
      <c r="G924" s="134"/>
      <c r="H924" s="359" t="e">
        <f>VLOOKUP(G924,Munka1!$A$27:$B$90,2,FALSE)</f>
        <v>#N/A</v>
      </c>
      <c r="I924" s="466" t="e">
        <f>VLOOKUP(G924,Munka1!$A$27:$C$90,3,FALSE)</f>
        <v>#N/A</v>
      </c>
      <c r="J924" s="98"/>
      <c r="K924" s="89"/>
      <c r="L924" s="89"/>
      <c r="M924" s="113"/>
      <c r="N924" s="121"/>
      <c r="O924" s="483"/>
      <c r="P924" s="484"/>
      <c r="Q924" s="42">
        <f>FŐLAP!$D$9</f>
        <v>0</v>
      </c>
      <c r="R924" s="42">
        <f>FŐLAP!$F$9</f>
        <v>0</v>
      </c>
      <c r="S924" s="13" t="e">
        <f t="shared" si="14"/>
        <v>#N/A</v>
      </c>
      <c r="T924" s="398" t="s">
        <v>3425</v>
      </c>
      <c r="U924" s="398" t="s">
        <v>3426</v>
      </c>
      <c r="V924" s="398" t="s">
        <v>3427</v>
      </c>
    </row>
    <row r="925" spans="1:22" ht="50.1" hidden="1" customHeight="1" x14ac:dyDescent="0.25">
      <c r="A925" s="60" t="s">
        <v>998</v>
      </c>
      <c r="B925" s="87"/>
      <c r="C925" s="98"/>
      <c r="D925" s="102"/>
      <c r="E925" s="98"/>
      <c r="F925" s="134"/>
      <c r="G925" s="134"/>
      <c r="H925" s="359" t="e">
        <f>VLOOKUP(G925,Munka1!$A$27:$B$90,2,FALSE)</f>
        <v>#N/A</v>
      </c>
      <c r="I925" s="466" t="e">
        <f>VLOOKUP(G925,Munka1!$A$27:$C$90,3,FALSE)</f>
        <v>#N/A</v>
      </c>
      <c r="J925" s="98"/>
      <c r="K925" s="98"/>
      <c r="L925" s="98"/>
      <c r="M925" s="114"/>
      <c r="N925" s="121"/>
      <c r="O925" s="483"/>
      <c r="P925" s="484"/>
      <c r="Q925" s="42">
        <f>FŐLAP!$D$9</f>
        <v>0</v>
      </c>
      <c r="R925" s="42">
        <f>FŐLAP!$F$9</f>
        <v>0</v>
      </c>
      <c r="S925" s="13" t="e">
        <f t="shared" si="14"/>
        <v>#N/A</v>
      </c>
      <c r="T925" s="398" t="s">
        <v>3425</v>
      </c>
      <c r="U925" s="398" t="s">
        <v>3426</v>
      </c>
      <c r="V925" s="398" t="s">
        <v>3427</v>
      </c>
    </row>
    <row r="926" spans="1:22" ht="50.1" hidden="1" customHeight="1" x14ac:dyDescent="0.25">
      <c r="A926" s="60" t="s">
        <v>999</v>
      </c>
      <c r="B926" s="87"/>
      <c r="C926" s="98"/>
      <c r="D926" s="102"/>
      <c r="E926" s="89"/>
      <c r="F926" s="134"/>
      <c r="G926" s="134"/>
      <c r="H926" s="359" t="e">
        <f>VLOOKUP(G926,Munka1!$A$27:$B$90,2,FALSE)</f>
        <v>#N/A</v>
      </c>
      <c r="I926" s="466" t="e">
        <f>VLOOKUP(G926,Munka1!$A$27:$C$90,3,FALSE)</f>
        <v>#N/A</v>
      </c>
      <c r="J926" s="98"/>
      <c r="K926" s="89"/>
      <c r="L926" s="89"/>
      <c r="M926" s="113"/>
      <c r="N926" s="121"/>
      <c r="O926" s="483"/>
      <c r="P926" s="484"/>
      <c r="Q926" s="42">
        <f>FŐLAP!$D$9</f>
        <v>0</v>
      </c>
      <c r="R926" s="42">
        <f>FŐLAP!$F$9</f>
        <v>0</v>
      </c>
      <c r="S926" s="13" t="e">
        <f t="shared" si="14"/>
        <v>#N/A</v>
      </c>
      <c r="T926" s="398" t="s">
        <v>3425</v>
      </c>
      <c r="U926" s="398" t="s">
        <v>3426</v>
      </c>
      <c r="V926" s="398" t="s">
        <v>3427</v>
      </c>
    </row>
    <row r="927" spans="1:22" ht="50.1" hidden="1" customHeight="1" x14ac:dyDescent="0.25">
      <c r="A927" s="60" t="s">
        <v>1000</v>
      </c>
      <c r="B927" s="87"/>
      <c r="C927" s="98"/>
      <c r="D927" s="102"/>
      <c r="E927" s="98"/>
      <c r="F927" s="134"/>
      <c r="G927" s="134"/>
      <c r="H927" s="359" t="e">
        <f>VLOOKUP(G927,Munka1!$A$27:$B$90,2,FALSE)</f>
        <v>#N/A</v>
      </c>
      <c r="I927" s="466" t="e">
        <f>VLOOKUP(G927,Munka1!$A$27:$C$90,3,FALSE)</f>
        <v>#N/A</v>
      </c>
      <c r="J927" s="98"/>
      <c r="K927" s="98"/>
      <c r="L927" s="98"/>
      <c r="M927" s="114"/>
      <c r="N927" s="121"/>
      <c r="O927" s="483"/>
      <c r="P927" s="484"/>
      <c r="Q927" s="42">
        <f>FŐLAP!$D$9</f>
        <v>0</v>
      </c>
      <c r="R927" s="42">
        <f>FŐLAP!$F$9</f>
        <v>0</v>
      </c>
      <c r="S927" s="13" t="e">
        <f t="shared" si="14"/>
        <v>#N/A</v>
      </c>
      <c r="T927" s="398" t="s">
        <v>3425</v>
      </c>
      <c r="U927" s="398" t="s">
        <v>3426</v>
      </c>
      <c r="V927" s="398" t="s">
        <v>3427</v>
      </c>
    </row>
    <row r="928" spans="1:22" ht="50.1" hidden="1" customHeight="1" x14ac:dyDescent="0.25">
      <c r="A928" s="60" t="s">
        <v>1001</v>
      </c>
      <c r="B928" s="87"/>
      <c r="C928" s="98"/>
      <c r="D928" s="102"/>
      <c r="E928" s="89"/>
      <c r="F928" s="134"/>
      <c r="G928" s="134"/>
      <c r="H928" s="359" t="e">
        <f>VLOOKUP(G928,Munka1!$A$27:$B$90,2,FALSE)</f>
        <v>#N/A</v>
      </c>
      <c r="I928" s="466" t="e">
        <f>VLOOKUP(G928,Munka1!$A$27:$C$90,3,FALSE)</f>
        <v>#N/A</v>
      </c>
      <c r="J928" s="98"/>
      <c r="K928" s="89"/>
      <c r="L928" s="89"/>
      <c r="M928" s="113"/>
      <c r="N928" s="121"/>
      <c r="O928" s="483"/>
      <c r="P928" s="484"/>
      <c r="Q928" s="42">
        <f>FŐLAP!$D$9</f>
        <v>0</v>
      </c>
      <c r="R928" s="42">
        <f>FŐLAP!$F$9</f>
        <v>0</v>
      </c>
      <c r="S928" s="13" t="e">
        <f t="shared" si="14"/>
        <v>#N/A</v>
      </c>
      <c r="T928" s="398" t="s">
        <v>3425</v>
      </c>
      <c r="U928" s="398" t="s">
        <v>3426</v>
      </c>
      <c r="V928" s="398" t="s">
        <v>3427</v>
      </c>
    </row>
    <row r="929" spans="1:22" ht="50.1" hidden="1" customHeight="1" x14ac:dyDescent="0.25">
      <c r="A929" s="60" t="s">
        <v>1002</v>
      </c>
      <c r="B929" s="87"/>
      <c r="C929" s="98"/>
      <c r="D929" s="102"/>
      <c r="E929" s="98"/>
      <c r="F929" s="134"/>
      <c r="G929" s="134"/>
      <c r="H929" s="359" t="e">
        <f>VLOOKUP(G929,Munka1!$A$27:$B$90,2,FALSE)</f>
        <v>#N/A</v>
      </c>
      <c r="I929" s="466" t="e">
        <f>VLOOKUP(G929,Munka1!$A$27:$C$90,3,FALSE)</f>
        <v>#N/A</v>
      </c>
      <c r="J929" s="98"/>
      <c r="K929" s="98"/>
      <c r="L929" s="98"/>
      <c r="M929" s="114"/>
      <c r="N929" s="121"/>
      <c r="O929" s="483"/>
      <c r="P929" s="484"/>
      <c r="Q929" s="42">
        <f>FŐLAP!$D$9</f>
        <v>0</v>
      </c>
      <c r="R929" s="42">
        <f>FŐLAP!$F$9</f>
        <v>0</v>
      </c>
      <c r="S929" s="13" t="e">
        <f t="shared" si="14"/>
        <v>#N/A</v>
      </c>
      <c r="T929" s="398" t="s">
        <v>3425</v>
      </c>
      <c r="U929" s="398" t="s">
        <v>3426</v>
      </c>
      <c r="V929" s="398" t="s">
        <v>3427</v>
      </c>
    </row>
    <row r="930" spans="1:22" ht="50.1" hidden="1" customHeight="1" x14ac:dyDescent="0.25">
      <c r="A930" s="60" t="s">
        <v>1003</v>
      </c>
      <c r="B930" s="87"/>
      <c r="C930" s="98"/>
      <c r="D930" s="102"/>
      <c r="E930" s="89"/>
      <c r="F930" s="134"/>
      <c r="G930" s="134"/>
      <c r="H930" s="359" t="e">
        <f>VLOOKUP(G930,Munka1!$A$27:$B$90,2,FALSE)</f>
        <v>#N/A</v>
      </c>
      <c r="I930" s="466" t="e">
        <f>VLOOKUP(G930,Munka1!$A$27:$C$90,3,FALSE)</f>
        <v>#N/A</v>
      </c>
      <c r="J930" s="98"/>
      <c r="K930" s="89"/>
      <c r="L930" s="89"/>
      <c r="M930" s="113"/>
      <c r="N930" s="121"/>
      <c r="O930" s="483"/>
      <c r="P930" s="484"/>
      <c r="Q930" s="42">
        <f>FŐLAP!$D$9</f>
        <v>0</v>
      </c>
      <c r="R930" s="42">
        <f>FŐLAP!$F$9</f>
        <v>0</v>
      </c>
      <c r="S930" s="13" t="e">
        <f t="shared" si="14"/>
        <v>#N/A</v>
      </c>
      <c r="T930" s="398" t="s">
        <v>3425</v>
      </c>
      <c r="U930" s="398" t="s">
        <v>3426</v>
      </c>
      <c r="V930" s="398" t="s">
        <v>3427</v>
      </c>
    </row>
    <row r="931" spans="1:22" ht="50.1" hidden="1" customHeight="1" x14ac:dyDescent="0.25">
      <c r="A931" s="60" t="s">
        <v>1004</v>
      </c>
      <c r="B931" s="87"/>
      <c r="C931" s="98"/>
      <c r="D931" s="102"/>
      <c r="E931" s="98"/>
      <c r="F931" s="134"/>
      <c r="G931" s="134"/>
      <c r="H931" s="359" t="e">
        <f>VLOOKUP(G931,Munka1!$A$27:$B$90,2,FALSE)</f>
        <v>#N/A</v>
      </c>
      <c r="I931" s="466" t="e">
        <f>VLOOKUP(G931,Munka1!$A$27:$C$90,3,FALSE)</f>
        <v>#N/A</v>
      </c>
      <c r="J931" s="98"/>
      <c r="K931" s="98"/>
      <c r="L931" s="98"/>
      <c r="M931" s="114"/>
      <c r="N931" s="121"/>
      <c r="O931" s="483"/>
      <c r="P931" s="484"/>
      <c r="Q931" s="42">
        <f>FŐLAP!$D$9</f>
        <v>0</v>
      </c>
      <c r="R931" s="42">
        <f>FŐLAP!$F$9</f>
        <v>0</v>
      </c>
      <c r="S931" s="13" t="e">
        <f t="shared" si="14"/>
        <v>#N/A</v>
      </c>
      <c r="T931" s="398" t="s">
        <v>3425</v>
      </c>
      <c r="U931" s="398" t="s">
        <v>3426</v>
      </c>
      <c r="V931" s="398" t="s">
        <v>3427</v>
      </c>
    </row>
    <row r="932" spans="1:22" ht="50.1" hidden="1" customHeight="1" x14ac:dyDescent="0.25">
      <c r="A932" s="60" t="s">
        <v>1005</v>
      </c>
      <c r="B932" s="87"/>
      <c r="C932" s="98"/>
      <c r="D932" s="102"/>
      <c r="E932" s="98"/>
      <c r="F932" s="134"/>
      <c r="G932" s="134"/>
      <c r="H932" s="359" t="e">
        <f>VLOOKUP(G932,Munka1!$A$27:$B$90,2,FALSE)</f>
        <v>#N/A</v>
      </c>
      <c r="I932" s="466" t="e">
        <f>VLOOKUP(G932,Munka1!$A$27:$C$90,3,FALSE)</f>
        <v>#N/A</v>
      </c>
      <c r="J932" s="98"/>
      <c r="K932" s="98"/>
      <c r="L932" s="98"/>
      <c r="M932" s="114"/>
      <c r="N932" s="121"/>
      <c r="O932" s="483"/>
      <c r="P932" s="484"/>
      <c r="Q932" s="42">
        <f>FŐLAP!$D$9</f>
        <v>0</v>
      </c>
      <c r="R932" s="42">
        <f>FŐLAP!$F$9</f>
        <v>0</v>
      </c>
      <c r="S932" s="13" t="e">
        <f t="shared" si="14"/>
        <v>#N/A</v>
      </c>
      <c r="T932" s="398" t="s">
        <v>3425</v>
      </c>
      <c r="U932" s="398" t="s">
        <v>3426</v>
      </c>
      <c r="V932" s="398" t="s">
        <v>3427</v>
      </c>
    </row>
    <row r="933" spans="1:22" ht="50.1" hidden="1" customHeight="1" x14ac:dyDescent="0.25">
      <c r="A933" s="60" t="s">
        <v>1006</v>
      </c>
      <c r="B933" s="87"/>
      <c r="C933" s="98"/>
      <c r="D933" s="102"/>
      <c r="E933" s="98"/>
      <c r="F933" s="134"/>
      <c r="G933" s="134"/>
      <c r="H933" s="359" t="e">
        <f>VLOOKUP(G933,Munka1!$A$27:$B$90,2,FALSE)</f>
        <v>#N/A</v>
      </c>
      <c r="I933" s="466" t="e">
        <f>VLOOKUP(G933,Munka1!$A$27:$C$90,3,FALSE)</f>
        <v>#N/A</v>
      </c>
      <c r="J933" s="98"/>
      <c r="K933" s="98"/>
      <c r="L933" s="98"/>
      <c r="M933" s="114"/>
      <c r="N933" s="121"/>
      <c r="O933" s="483"/>
      <c r="P933" s="484"/>
      <c r="Q933" s="42">
        <f>FŐLAP!$D$9</f>
        <v>0</v>
      </c>
      <c r="R933" s="42">
        <f>FŐLAP!$F$9</f>
        <v>0</v>
      </c>
      <c r="S933" s="13" t="e">
        <f t="shared" si="14"/>
        <v>#N/A</v>
      </c>
      <c r="T933" s="398" t="s">
        <v>3425</v>
      </c>
      <c r="U933" s="398" t="s">
        <v>3426</v>
      </c>
      <c r="V933" s="398" t="s">
        <v>3427</v>
      </c>
    </row>
    <row r="934" spans="1:22" ht="50.1" hidden="1" customHeight="1" x14ac:dyDescent="0.25">
      <c r="A934" s="60" t="s">
        <v>1007</v>
      </c>
      <c r="B934" s="87"/>
      <c r="C934" s="98"/>
      <c r="D934" s="102"/>
      <c r="E934" s="98"/>
      <c r="F934" s="134"/>
      <c r="G934" s="134"/>
      <c r="H934" s="359" t="e">
        <f>VLOOKUP(G934,Munka1!$A$27:$B$90,2,FALSE)</f>
        <v>#N/A</v>
      </c>
      <c r="I934" s="466" t="e">
        <f>VLOOKUP(G934,Munka1!$A$27:$C$90,3,FALSE)</f>
        <v>#N/A</v>
      </c>
      <c r="J934" s="98"/>
      <c r="K934" s="98"/>
      <c r="L934" s="98"/>
      <c r="M934" s="114"/>
      <c r="N934" s="121"/>
      <c r="O934" s="483"/>
      <c r="P934" s="484"/>
      <c r="Q934" s="42">
        <f>FŐLAP!$D$9</f>
        <v>0</v>
      </c>
      <c r="R934" s="42">
        <f>FŐLAP!$F$9</f>
        <v>0</v>
      </c>
      <c r="S934" s="13" t="e">
        <f t="shared" si="14"/>
        <v>#N/A</v>
      </c>
      <c r="T934" s="398" t="s">
        <v>3425</v>
      </c>
      <c r="U934" s="398" t="s">
        <v>3426</v>
      </c>
      <c r="V934" s="398" t="s">
        <v>3427</v>
      </c>
    </row>
    <row r="935" spans="1:22" ht="50.1" hidden="1" customHeight="1" x14ac:dyDescent="0.25">
      <c r="A935" s="60" t="s">
        <v>1008</v>
      </c>
      <c r="B935" s="87"/>
      <c r="C935" s="98"/>
      <c r="D935" s="102"/>
      <c r="E935" s="98"/>
      <c r="F935" s="134"/>
      <c r="G935" s="134"/>
      <c r="H935" s="359" t="e">
        <f>VLOOKUP(G935,Munka1!$A$27:$B$90,2,FALSE)</f>
        <v>#N/A</v>
      </c>
      <c r="I935" s="466" t="e">
        <f>VLOOKUP(G935,Munka1!$A$27:$C$90,3,FALSE)</f>
        <v>#N/A</v>
      </c>
      <c r="J935" s="98"/>
      <c r="K935" s="98"/>
      <c r="L935" s="98"/>
      <c r="M935" s="114"/>
      <c r="N935" s="121"/>
      <c r="O935" s="483"/>
      <c r="P935" s="484"/>
      <c r="Q935" s="42">
        <f>FŐLAP!$D$9</f>
        <v>0</v>
      </c>
      <c r="R935" s="42">
        <f>FŐLAP!$F$9</f>
        <v>0</v>
      </c>
      <c r="S935" s="13" t="e">
        <f t="shared" si="14"/>
        <v>#N/A</v>
      </c>
      <c r="T935" s="398" t="s">
        <v>3425</v>
      </c>
      <c r="U935" s="398" t="s">
        <v>3426</v>
      </c>
      <c r="V935" s="398" t="s">
        <v>3427</v>
      </c>
    </row>
    <row r="936" spans="1:22" ht="50.1" hidden="1" customHeight="1" x14ac:dyDescent="0.25">
      <c r="A936" s="60" t="s">
        <v>1009</v>
      </c>
      <c r="B936" s="87"/>
      <c r="C936" s="98"/>
      <c r="D936" s="102"/>
      <c r="E936" s="98"/>
      <c r="F936" s="134"/>
      <c r="G936" s="134"/>
      <c r="H936" s="359" t="e">
        <f>VLOOKUP(G936,Munka1!$A$27:$B$90,2,FALSE)</f>
        <v>#N/A</v>
      </c>
      <c r="I936" s="466" t="e">
        <f>VLOOKUP(G936,Munka1!$A$27:$C$90,3,FALSE)</f>
        <v>#N/A</v>
      </c>
      <c r="J936" s="98"/>
      <c r="K936" s="98"/>
      <c r="L936" s="98"/>
      <c r="M936" s="114"/>
      <c r="N936" s="121"/>
      <c r="O936" s="483"/>
      <c r="P936" s="484"/>
      <c r="Q936" s="42">
        <f>FŐLAP!$D$9</f>
        <v>0</v>
      </c>
      <c r="R936" s="42">
        <f>FŐLAP!$F$9</f>
        <v>0</v>
      </c>
      <c r="S936" s="13" t="e">
        <f t="shared" si="14"/>
        <v>#N/A</v>
      </c>
      <c r="T936" s="398" t="s">
        <v>3425</v>
      </c>
      <c r="U936" s="398" t="s">
        <v>3426</v>
      </c>
      <c r="V936" s="398" t="s">
        <v>3427</v>
      </c>
    </row>
    <row r="937" spans="1:22" ht="50.1" hidden="1" customHeight="1" x14ac:dyDescent="0.25">
      <c r="A937" s="60" t="s">
        <v>1010</v>
      </c>
      <c r="B937" s="87"/>
      <c r="C937" s="98"/>
      <c r="D937" s="102"/>
      <c r="E937" s="98"/>
      <c r="F937" s="134"/>
      <c r="G937" s="134"/>
      <c r="H937" s="359" t="e">
        <f>VLOOKUP(G937,Munka1!$A$27:$B$90,2,FALSE)</f>
        <v>#N/A</v>
      </c>
      <c r="I937" s="466" t="e">
        <f>VLOOKUP(G937,Munka1!$A$27:$C$90,3,FALSE)</f>
        <v>#N/A</v>
      </c>
      <c r="J937" s="98"/>
      <c r="K937" s="98"/>
      <c r="L937" s="98"/>
      <c r="M937" s="114"/>
      <c r="N937" s="121"/>
      <c r="O937" s="483"/>
      <c r="P937" s="484"/>
      <c r="Q937" s="42">
        <f>FŐLAP!$D$9</f>
        <v>0</v>
      </c>
      <c r="R937" s="42">
        <f>FŐLAP!$F$9</f>
        <v>0</v>
      </c>
      <c r="S937" s="13" t="e">
        <f t="shared" si="14"/>
        <v>#N/A</v>
      </c>
      <c r="T937" s="398" t="s">
        <v>3425</v>
      </c>
      <c r="U937" s="398" t="s">
        <v>3426</v>
      </c>
      <c r="V937" s="398" t="s">
        <v>3427</v>
      </c>
    </row>
    <row r="938" spans="1:22" ht="50.1" hidden="1" customHeight="1" x14ac:dyDescent="0.25">
      <c r="A938" s="60" t="s">
        <v>1011</v>
      </c>
      <c r="B938" s="87"/>
      <c r="C938" s="98"/>
      <c r="D938" s="102"/>
      <c r="E938" s="98"/>
      <c r="F938" s="134"/>
      <c r="G938" s="134"/>
      <c r="H938" s="359" t="e">
        <f>VLOOKUP(G938,Munka1!$A$27:$B$90,2,FALSE)</f>
        <v>#N/A</v>
      </c>
      <c r="I938" s="466" t="e">
        <f>VLOOKUP(G938,Munka1!$A$27:$C$90,3,FALSE)</f>
        <v>#N/A</v>
      </c>
      <c r="J938" s="98"/>
      <c r="K938" s="98"/>
      <c r="L938" s="98"/>
      <c r="M938" s="114"/>
      <c r="N938" s="121"/>
      <c r="O938" s="483"/>
      <c r="P938" s="484"/>
      <c r="Q938" s="42">
        <f>FŐLAP!$D$9</f>
        <v>0</v>
      </c>
      <c r="R938" s="42">
        <f>FŐLAP!$F$9</f>
        <v>0</v>
      </c>
      <c r="S938" s="13" t="e">
        <f t="shared" si="14"/>
        <v>#N/A</v>
      </c>
      <c r="T938" s="398" t="s">
        <v>3425</v>
      </c>
      <c r="U938" s="398" t="s">
        <v>3426</v>
      </c>
      <c r="V938" s="398" t="s">
        <v>3427</v>
      </c>
    </row>
    <row r="939" spans="1:22" ht="50.1" hidden="1" customHeight="1" x14ac:dyDescent="0.25">
      <c r="A939" s="60" t="s">
        <v>1012</v>
      </c>
      <c r="B939" s="87"/>
      <c r="C939" s="98"/>
      <c r="D939" s="102"/>
      <c r="E939" s="98"/>
      <c r="F939" s="134"/>
      <c r="G939" s="134"/>
      <c r="H939" s="359" t="e">
        <f>VLOOKUP(G939,Munka1!$A$27:$B$90,2,FALSE)</f>
        <v>#N/A</v>
      </c>
      <c r="I939" s="466" t="e">
        <f>VLOOKUP(G939,Munka1!$A$27:$C$90,3,FALSE)</f>
        <v>#N/A</v>
      </c>
      <c r="J939" s="98"/>
      <c r="K939" s="98"/>
      <c r="L939" s="98"/>
      <c r="M939" s="114"/>
      <c r="N939" s="121"/>
      <c r="O939" s="483"/>
      <c r="P939" s="484"/>
      <c r="Q939" s="42">
        <f>FŐLAP!$D$9</f>
        <v>0</v>
      </c>
      <c r="R939" s="42">
        <f>FŐLAP!$F$9</f>
        <v>0</v>
      </c>
      <c r="S939" s="13" t="e">
        <f t="shared" si="14"/>
        <v>#N/A</v>
      </c>
      <c r="T939" s="398" t="s">
        <v>3425</v>
      </c>
      <c r="U939" s="398" t="s">
        <v>3426</v>
      </c>
      <c r="V939" s="398" t="s">
        <v>3427</v>
      </c>
    </row>
    <row r="940" spans="1:22" ht="50.1" hidden="1" customHeight="1" x14ac:dyDescent="0.25">
      <c r="A940" s="60" t="s">
        <v>1013</v>
      </c>
      <c r="B940" s="87"/>
      <c r="C940" s="98"/>
      <c r="D940" s="102"/>
      <c r="E940" s="98"/>
      <c r="F940" s="134"/>
      <c r="G940" s="134"/>
      <c r="H940" s="359" t="e">
        <f>VLOOKUP(G940,Munka1!$A$27:$B$90,2,FALSE)</f>
        <v>#N/A</v>
      </c>
      <c r="I940" s="466" t="e">
        <f>VLOOKUP(G940,Munka1!$A$27:$C$90,3,FALSE)</f>
        <v>#N/A</v>
      </c>
      <c r="J940" s="98"/>
      <c r="K940" s="98"/>
      <c r="L940" s="98"/>
      <c r="M940" s="114"/>
      <c r="N940" s="121"/>
      <c r="O940" s="483"/>
      <c r="P940" s="484"/>
      <c r="Q940" s="42">
        <f>FŐLAP!$D$9</f>
        <v>0</v>
      </c>
      <c r="R940" s="42">
        <f>FŐLAP!$F$9</f>
        <v>0</v>
      </c>
      <c r="S940" s="13" t="e">
        <f t="shared" si="14"/>
        <v>#N/A</v>
      </c>
      <c r="T940" s="398" t="s">
        <v>3425</v>
      </c>
      <c r="U940" s="398" t="s">
        <v>3426</v>
      </c>
      <c r="V940" s="398" t="s">
        <v>3427</v>
      </c>
    </row>
    <row r="941" spans="1:22" ht="50.1" hidden="1" customHeight="1" x14ac:dyDescent="0.25">
      <c r="A941" s="60" t="s">
        <v>1014</v>
      </c>
      <c r="B941" s="87"/>
      <c r="C941" s="98"/>
      <c r="D941" s="102"/>
      <c r="E941" s="98"/>
      <c r="F941" s="134"/>
      <c r="G941" s="134"/>
      <c r="H941" s="359" t="e">
        <f>VLOOKUP(G941,Munka1!$A$27:$B$90,2,FALSE)</f>
        <v>#N/A</v>
      </c>
      <c r="I941" s="466" t="e">
        <f>VLOOKUP(G941,Munka1!$A$27:$C$90,3,FALSE)</f>
        <v>#N/A</v>
      </c>
      <c r="J941" s="98"/>
      <c r="K941" s="98"/>
      <c r="L941" s="98"/>
      <c r="M941" s="114"/>
      <c r="N941" s="121"/>
      <c r="O941" s="483"/>
      <c r="P941" s="484"/>
      <c r="Q941" s="42">
        <f>FŐLAP!$D$9</f>
        <v>0</v>
      </c>
      <c r="R941" s="42">
        <f>FŐLAP!$F$9</f>
        <v>0</v>
      </c>
      <c r="S941" s="13" t="e">
        <f t="shared" si="14"/>
        <v>#N/A</v>
      </c>
      <c r="T941" s="398" t="s">
        <v>3425</v>
      </c>
      <c r="U941" s="398" t="s">
        <v>3426</v>
      </c>
      <c r="V941" s="398" t="s">
        <v>3427</v>
      </c>
    </row>
    <row r="942" spans="1:22" ht="50.1" hidden="1" customHeight="1" x14ac:dyDescent="0.25">
      <c r="A942" s="60" t="s">
        <v>1015</v>
      </c>
      <c r="B942" s="87"/>
      <c r="C942" s="98"/>
      <c r="D942" s="102"/>
      <c r="E942" s="98"/>
      <c r="F942" s="134"/>
      <c r="G942" s="134"/>
      <c r="H942" s="359" t="e">
        <f>VLOOKUP(G942,Munka1!$A$27:$B$90,2,FALSE)</f>
        <v>#N/A</v>
      </c>
      <c r="I942" s="466" t="e">
        <f>VLOOKUP(G942,Munka1!$A$27:$C$90,3,FALSE)</f>
        <v>#N/A</v>
      </c>
      <c r="J942" s="98"/>
      <c r="K942" s="98"/>
      <c r="L942" s="98"/>
      <c r="M942" s="114"/>
      <c r="N942" s="121"/>
      <c r="O942" s="483"/>
      <c r="P942" s="484"/>
      <c r="Q942" s="42">
        <f>FŐLAP!$D$9</f>
        <v>0</v>
      </c>
      <c r="R942" s="42">
        <f>FŐLAP!$F$9</f>
        <v>0</v>
      </c>
      <c r="S942" s="13" t="e">
        <f t="shared" si="14"/>
        <v>#N/A</v>
      </c>
      <c r="T942" s="398" t="s">
        <v>3425</v>
      </c>
      <c r="U942" s="398" t="s">
        <v>3426</v>
      </c>
      <c r="V942" s="398" t="s">
        <v>3427</v>
      </c>
    </row>
    <row r="943" spans="1:22" ht="50.1" hidden="1" customHeight="1" x14ac:dyDescent="0.25">
      <c r="A943" s="60" t="s">
        <v>1016</v>
      </c>
      <c r="B943" s="87"/>
      <c r="C943" s="98"/>
      <c r="D943" s="102"/>
      <c r="E943" s="98"/>
      <c r="F943" s="134"/>
      <c r="G943" s="134"/>
      <c r="H943" s="359" t="e">
        <f>VLOOKUP(G943,Munka1!$A$27:$B$90,2,FALSE)</f>
        <v>#N/A</v>
      </c>
      <c r="I943" s="466" t="e">
        <f>VLOOKUP(G943,Munka1!$A$27:$C$90,3,FALSE)</f>
        <v>#N/A</v>
      </c>
      <c r="J943" s="98"/>
      <c r="K943" s="98"/>
      <c r="L943" s="98"/>
      <c r="M943" s="114"/>
      <c r="N943" s="121"/>
      <c r="O943" s="483"/>
      <c r="P943" s="484"/>
      <c r="Q943" s="42">
        <f>FŐLAP!$D$9</f>
        <v>0</v>
      </c>
      <c r="R943" s="42">
        <f>FŐLAP!$F$9</f>
        <v>0</v>
      </c>
      <c r="S943" s="13" t="e">
        <f t="shared" si="14"/>
        <v>#N/A</v>
      </c>
      <c r="T943" s="398" t="s">
        <v>3425</v>
      </c>
      <c r="U943" s="398" t="s">
        <v>3426</v>
      </c>
      <c r="V943" s="398" t="s">
        <v>3427</v>
      </c>
    </row>
    <row r="944" spans="1:22" ht="50.1" hidden="1" customHeight="1" x14ac:dyDescent="0.25">
      <c r="A944" s="60" t="s">
        <v>1017</v>
      </c>
      <c r="B944" s="87"/>
      <c r="C944" s="98"/>
      <c r="D944" s="102"/>
      <c r="E944" s="98"/>
      <c r="F944" s="134"/>
      <c r="G944" s="134"/>
      <c r="H944" s="359" t="e">
        <f>VLOOKUP(G944,Munka1!$A$27:$B$90,2,FALSE)</f>
        <v>#N/A</v>
      </c>
      <c r="I944" s="466" t="e">
        <f>VLOOKUP(G944,Munka1!$A$27:$C$90,3,FALSE)</f>
        <v>#N/A</v>
      </c>
      <c r="J944" s="98"/>
      <c r="K944" s="98"/>
      <c r="L944" s="98"/>
      <c r="M944" s="114"/>
      <c r="N944" s="121"/>
      <c r="O944" s="483"/>
      <c r="P944" s="484"/>
      <c r="Q944" s="42">
        <f>FŐLAP!$D$9</f>
        <v>0</v>
      </c>
      <c r="R944" s="42">
        <f>FŐLAP!$F$9</f>
        <v>0</v>
      </c>
      <c r="S944" s="13" t="e">
        <f t="shared" si="14"/>
        <v>#N/A</v>
      </c>
      <c r="T944" s="398" t="s">
        <v>3425</v>
      </c>
      <c r="U944" s="398" t="s">
        <v>3426</v>
      </c>
      <c r="V944" s="398" t="s">
        <v>3427</v>
      </c>
    </row>
    <row r="945" spans="1:22" ht="50.1" hidden="1" customHeight="1" x14ac:dyDescent="0.25">
      <c r="A945" s="60" t="s">
        <v>1018</v>
      </c>
      <c r="B945" s="87"/>
      <c r="C945" s="98"/>
      <c r="D945" s="102"/>
      <c r="E945" s="98"/>
      <c r="F945" s="134"/>
      <c r="G945" s="134"/>
      <c r="H945" s="359" t="e">
        <f>VLOOKUP(G945,Munka1!$A$27:$B$90,2,FALSE)</f>
        <v>#N/A</v>
      </c>
      <c r="I945" s="466" t="e">
        <f>VLOOKUP(G945,Munka1!$A$27:$C$90,3,FALSE)</f>
        <v>#N/A</v>
      </c>
      <c r="J945" s="98"/>
      <c r="K945" s="98"/>
      <c r="L945" s="98"/>
      <c r="M945" s="114"/>
      <c r="N945" s="121"/>
      <c r="O945" s="483"/>
      <c r="P945" s="484"/>
      <c r="Q945" s="42">
        <f>FŐLAP!$D$9</f>
        <v>0</v>
      </c>
      <c r="R945" s="42">
        <f>FŐLAP!$F$9</f>
        <v>0</v>
      </c>
      <c r="S945" s="13" t="e">
        <f t="shared" si="14"/>
        <v>#N/A</v>
      </c>
      <c r="T945" s="398" t="s">
        <v>3425</v>
      </c>
      <c r="U945" s="398" t="s">
        <v>3426</v>
      </c>
      <c r="V945" s="398" t="s">
        <v>3427</v>
      </c>
    </row>
    <row r="946" spans="1:22" ht="50.1" hidden="1" customHeight="1" x14ac:dyDescent="0.25">
      <c r="A946" s="60" t="s">
        <v>1019</v>
      </c>
      <c r="B946" s="87"/>
      <c r="C946" s="98"/>
      <c r="D946" s="102"/>
      <c r="E946" s="98"/>
      <c r="F946" s="134"/>
      <c r="G946" s="134"/>
      <c r="H946" s="359" t="e">
        <f>VLOOKUP(G946,Munka1!$A$27:$B$90,2,FALSE)</f>
        <v>#N/A</v>
      </c>
      <c r="I946" s="466" t="e">
        <f>VLOOKUP(G946,Munka1!$A$27:$C$90,3,FALSE)</f>
        <v>#N/A</v>
      </c>
      <c r="J946" s="98"/>
      <c r="K946" s="98"/>
      <c r="L946" s="98"/>
      <c r="M946" s="114"/>
      <c r="N946" s="121"/>
      <c r="O946" s="483"/>
      <c r="P946" s="484"/>
      <c r="Q946" s="42">
        <f>FŐLAP!$D$9</f>
        <v>0</v>
      </c>
      <c r="R946" s="42">
        <f>FŐLAP!$F$9</f>
        <v>0</v>
      </c>
      <c r="S946" s="13" t="e">
        <f t="shared" si="14"/>
        <v>#N/A</v>
      </c>
      <c r="T946" s="398" t="s">
        <v>3425</v>
      </c>
      <c r="U946" s="398" t="s">
        <v>3426</v>
      </c>
      <c r="V946" s="398" t="s">
        <v>3427</v>
      </c>
    </row>
    <row r="947" spans="1:22" ht="50.1" hidden="1" customHeight="1" x14ac:dyDescent="0.25">
      <c r="A947" s="60" t="s">
        <v>1020</v>
      </c>
      <c r="B947" s="87"/>
      <c r="C947" s="98"/>
      <c r="D947" s="102"/>
      <c r="E947" s="98"/>
      <c r="F947" s="134"/>
      <c r="G947" s="134"/>
      <c r="H947" s="359" t="e">
        <f>VLOOKUP(G947,Munka1!$A$27:$B$90,2,FALSE)</f>
        <v>#N/A</v>
      </c>
      <c r="I947" s="466" t="e">
        <f>VLOOKUP(G947,Munka1!$A$27:$C$90,3,FALSE)</f>
        <v>#N/A</v>
      </c>
      <c r="J947" s="98"/>
      <c r="K947" s="98"/>
      <c r="L947" s="98"/>
      <c r="M947" s="114"/>
      <c r="N947" s="121"/>
      <c r="O947" s="483"/>
      <c r="P947" s="484"/>
      <c r="Q947" s="42">
        <f>FŐLAP!$D$9</f>
        <v>0</v>
      </c>
      <c r="R947" s="42">
        <f>FŐLAP!$F$9</f>
        <v>0</v>
      </c>
      <c r="S947" s="13" t="e">
        <f t="shared" si="14"/>
        <v>#N/A</v>
      </c>
      <c r="T947" s="398" t="s">
        <v>3425</v>
      </c>
      <c r="U947" s="398" t="s">
        <v>3426</v>
      </c>
      <c r="V947" s="398" t="s">
        <v>3427</v>
      </c>
    </row>
    <row r="948" spans="1:22" ht="50.1" hidden="1" customHeight="1" x14ac:dyDescent="0.25">
      <c r="A948" s="60" t="s">
        <v>1021</v>
      </c>
      <c r="B948" s="87"/>
      <c r="C948" s="98"/>
      <c r="D948" s="102"/>
      <c r="E948" s="98"/>
      <c r="F948" s="134"/>
      <c r="G948" s="134"/>
      <c r="H948" s="359" t="e">
        <f>VLOOKUP(G948,Munka1!$A$27:$B$90,2,FALSE)</f>
        <v>#N/A</v>
      </c>
      <c r="I948" s="466" t="e">
        <f>VLOOKUP(G948,Munka1!$A$27:$C$90,3,FALSE)</f>
        <v>#N/A</v>
      </c>
      <c r="J948" s="98"/>
      <c r="K948" s="98"/>
      <c r="L948" s="98"/>
      <c r="M948" s="114"/>
      <c r="N948" s="121"/>
      <c r="O948" s="483"/>
      <c r="P948" s="484"/>
      <c r="Q948" s="42">
        <f>FŐLAP!$D$9</f>
        <v>0</v>
      </c>
      <c r="R948" s="42">
        <f>FŐLAP!$F$9</f>
        <v>0</v>
      </c>
      <c r="S948" s="13" t="e">
        <f t="shared" si="14"/>
        <v>#N/A</v>
      </c>
      <c r="T948" s="398" t="s">
        <v>3425</v>
      </c>
      <c r="U948" s="398" t="s">
        <v>3426</v>
      </c>
      <c r="V948" s="398" t="s">
        <v>3427</v>
      </c>
    </row>
    <row r="949" spans="1:22" ht="50.1" hidden="1" customHeight="1" x14ac:dyDescent="0.25">
      <c r="A949" s="60" t="s">
        <v>1022</v>
      </c>
      <c r="B949" s="87"/>
      <c r="C949" s="98"/>
      <c r="D949" s="102"/>
      <c r="E949" s="98"/>
      <c r="F949" s="134"/>
      <c r="G949" s="134"/>
      <c r="H949" s="359" t="e">
        <f>VLOOKUP(G949,Munka1!$A$27:$B$90,2,FALSE)</f>
        <v>#N/A</v>
      </c>
      <c r="I949" s="466" t="e">
        <f>VLOOKUP(G949,Munka1!$A$27:$C$90,3,FALSE)</f>
        <v>#N/A</v>
      </c>
      <c r="J949" s="98"/>
      <c r="K949" s="98"/>
      <c r="L949" s="98"/>
      <c r="M949" s="114"/>
      <c r="N949" s="121"/>
      <c r="O949" s="483"/>
      <c r="P949" s="484"/>
      <c r="Q949" s="42">
        <f>FŐLAP!$D$9</f>
        <v>0</v>
      </c>
      <c r="R949" s="42">
        <f>FŐLAP!$F$9</f>
        <v>0</v>
      </c>
      <c r="S949" s="13" t="e">
        <f t="shared" si="14"/>
        <v>#N/A</v>
      </c>
      <c r="T949" s="398" t="s">
        <v>3425</v>
      </c>
      <c r="U949" s="398" t="s">
        <v>3426</v>
      </c>
      <c r="V949" s="398" t="s">
        <v>3427</v>
      </c>
    </row>
    <row r="950" spans="1:22" ht="50.1" hidden="1" customHeight="1" x14ac:dyDescent="0.25">
      <c r="A950" s="60" t="s">
        <v>1023</v>
      </c>
      <c r="B950" s="87"/>
      <c r="C950" s="98"/>
      <c r="D950" s="102"/>
      <c r="E950" s="98"/>
      <c r="F950" s="134"/>
      <c r="G950" s="134"/>
      <c r="H950" s="359" t="e">
        <f>VLOOKUP(G950,Munka1!$A$27:$B$90,2,FALSE)</f>
        <v>#N/A</v>
      </c>
      <c r="I950" s="466" t="e">
        <f>VLOOKUP(G950,Munka1!$A$27:$C$90,3,FALSE)</f>
        <v>#N/A</v>
      </c>
      <c r="J950" s="98"/>
      <c r="K950" s="98"/>
      <c r="L950" s="98"/>
      <c r="M950" s="114"/>
      <c r="N950" s="121"/>
      <c r="O950" s="483"/>
      <c r="P950" s="484"/>
      <c r="Q950" s="42">
        <f>FŐLAP!$D$9</f>
        <v>0</v>
      </c>
      <c r="R950" s="42">
        <f>FŐLAP!$F$9</f>
        <v>0</v>
      </c>
      <c r="S950" s="13" t="e">
        <f t="shared" si="14"/>
        <v>#N/A</v>
      </c>
      <c r="T950" s="398" t="s">
        <v>3425</v>
      </c>
      <c r="U950" s="398" t="s">
        <v>3426</v>
      </c>
      <c r="V950" s="398" t="s">
        <v>3427</v>
      </c>
    </row>
    <row r="951" spans="1:22" ht="50.1" hidden="1" customHeight="1" x14ac:dyDescent="0.25">
      <c r="A951" s="60" t="s">
        <v>1024</v>
      </c>
      <c r="B951" s="87"/>
      <c r="C951" s="98"/>
      <c r="D951" s="102"/>
      <c r="E951" s="98"/>
      <c r="F951" s="134"/>
      <c r="G951" s="134"/>
      <c r="H951" s="359" t="e">
        <f>VLOOKUP(G951,Munka1!$A$27:$B$90,2,FALSE)</f>
        <v>#N/A</v>
      </c>
      <c r="I951" s="466" t="e">
        <f>VLOOKUP(G951,Munka1!$A$27:$C$90,3,FALSE)</f>
        <v>#N/A</v>
      </c>
      <c r="J951" s="98"/>
      <c r="K951" s="98"/>
      <c r="L951" s="98"/>
      <c r="M951" s="114"/>
      <c r="N951" s="121"/>
      <c r="O951" s="483"/>
      <c r="P951" s="484"/>
      <c r="Q951" s="42">
        <f>FŐLAP!$D$9</f>
        <v>0</v>
      </c>
      <c r="R951" s="42">
        <f>FŐLAP!$F$9</f>
        <v>0</v>
      </c>
      <c r="S951" s="13" t="e">
        <f t="shared" si="14"/>
        <v>#N/A</v>
      </c>
      <c r="T951" s="398" t="s">
        <v>3425</v>
      </c>
      <c r="U951" s="398" t="s">
        <v>3426</v>
      </c>
      <c r="V951" s="398" t="s">
        <v>3427</v>
      </c>
    </row>
    <row r="952" spans="1:22" ht="50.1" hidden="1" customHeight="1" x14ac:dyDescent="0.25">
      <c r="A952" s="60" t="s">
        <v>1025</v>
      </c>
      <c r="B952" s="87"/>
      <c r="C952" s="98"/>
      <c r="D952" s="102"/>
      <c r="E952" s="98"/>
      <c r="F952" s="134"/>
      <c r="G952" s="134"/>
      <c r="H952" s="359" t="e">
        <f>VLOOKUP(G952,Munka1!$A$27:$B$90,2,FALSE)</f>
        <v>#N/A</v>
      </c>
      <c r="I952" s="466" t="e">
        <f>VLOOKUP(G952,Munka1!$A$27:$C$90,3,FALSE)</f>
        <v>#N/A</v>
      </c>
      <c r="J952" s="98"/>
      <c r="K952" s="98"/>
      <c r="L952" s="98"/>
      <c r="M952" s="114"/>
      <c r="N952" s="121"/>
      <c r="O952" s="483"/>
      <c r="P952" s="484"/>
      <c r="Q952" s="42">
        <f>FŐLAP!$D$9</f>
        <v>0</v>
      </c>
      <c r="R952" s="42">
        <f>FŐLAP!$F$9</f>
        <v>0</v>
      </c>
      <c r="S952" s="13" t="e">
        <f t="shared" si="14"/>
        <v>#N/A</v>
      </c>
      <c r="T952" s="398" t="s">
        <v>3425</v>
      </c>
      <c r="U952" s="398" t="s">
        <v>3426</v>
      </c>
      <c r="V952" s="398" t="s">
        <v>3427</v>
      </c>
    </row>
    <row r="953" spans="1:22" ht="50.1" hidden="1" customHeight="1" x14ac:dyDescent="0.25">
      <c r="A953" s="60" t="s">
        <v>1026</v>
      </c>
      <c r="B953" s="87"/>
      <c r="C953" s="98"/>
      <c r="D953" s="102"/>
      <c r="E953" s="98"/>
      <c r="F953" s="134"/>
      <c r="G953" s="134"/>
      <c r="H953" s="359" t="e">
        <f>VLOOKUP(G953,Munka1!$A$27:$B$90,2,FALSE)</f>
        <v>#N/A</v>
      </c>
      <c r="I953" s="466" t="e">
        <f>VLOOKUP(G953,Munka1!$A$27:$C$90,3,FALSE)</f>
        <v>#N/A</v>
      </c>
      <c r="J953" s="98"/>
      <c r="K953" s="98"/>
      <c r="L953" s="98"/>
      <c r="M953" s="114"/>
      <c r="N953" s="121"/>
      <c r="O953" s="483"/>
      <c r="P953" s="484"/>
      <c r="Q953" s="42">
        <f>FŐLAP!$D$9</f>
        <v>0</v>
      </c>
      <c r="R953" s="42">
        <f>FŐLAP!$F$9</f>
        <v>0</v>
      </c>
      <c r="S953" s="13" t="e">
        <f t="shared" si="14"/>
        <v>#N/A</v>
      </c>
      <c r="T953" s="398" t="s">
        <v>3425</v>
      </c>
      <c r="U953" s="398" t="s">
        <v>3426</v>
      </c>
      <c r="V953" s="398" t="s">
        <v>3427</v>
      </c>
    </row>
    <row r="954" spans="1:22" ht="50.1" hidden="1" customHeight="1" x14ac:dyDescent="0.25">
      <c r="A954" s="60" t="s">
        <v>1027</v>
      </c>
      <c r="B954" s="87"/>
      <c r="C954" s="98"/>
      <c r="D954" s="102"/>
      <c r="E954" s="98"/>
      <c r="F954" s="134"/>
      <c r="G954" s="134"/>
      <c r="H954" s="359" t="e">
        <f>VLOOKUP(G954,Munka1!$A$27:$B$90,2,FALSE)</f>
        <v>#N/A</v>
      </c>
      <c r="I954" s="466" t="e">
        <f>VLOOKUP(G954,Munka1!$A$27:$C$90,3,FALSE)</f>
        <v>#N/A</v>
      </c>
      <c r="J954" s="98"/>
      <c r="K954" s="98"/>
      <c r="L954" s="98"/>
      <c r="M954" s="114"/>
      <c r="N954" s="121"/>
      <c r="O954" s="483"/>
      <c r="P954" s="484"/>
      <c r="Q954" s="42">
        <f>FŐLAP!$D$9</f>
        <v>0</v>
      </c>
      <c r="R954" s="42">
        <f>FŐLAP!$F$9</f>
        <v>0</v>
      </c>
      <c r="S954" s="13" t="e">
        <f t="shared" si="14"/>
        <v>#N/A</v>
      </c>
      <c r="T954" s="398" t="s">
        <v>3425</v>
      </c>
      <c r="U954" s="398" t="s">
        <v>3426</v>
      </c>
      <c r="V954" s="398" t="s">
        <v>3427</v>
      </c>
    </row>
    <row r="955" spans="1:22" ht="50.1" hidden="1" customHeight="1" x14ac:dyDescent="0.25">
      <c r="A955" s="60" t="s">
        <v>1028</v>
      </c>
      <c r="B955" s="87"/>
      <c r="C955" s="98"/>
      <c r="D955" s="102"/>
      <c r="E955" s="98"/>
      <c r="F955" s="134"/>
      <c r="G955" s="134"/>
      <c r="H955" s="359" t="e">
        <f>VLOOKUP(G955,Munka1!$A$27:$B$90,2,FALSE)</f>
        <v>#N/A</v>
      </c>
      <c r="I955" s="466" t="e">
        <f>VLOOKUP(G955,Munka1!$A$27:$C$90,3,FALSE)</f>
        <v>#N/A</v>
      </c>
      <c r="J955" s="98"/>
      <c r="K955" s="98"/>
      <c r="L955" s="98"/>
      <c r="M955" s="114"/>
      <c r="N955" s="121"/>
      <c r="O955" s="483"/>
      <c r="P955" s="484"/>
      <c r="Q955" s="42">
        <f>FŐLAP!$D$9</f>
        <v>0</v>
      </c>
      <c r="R955" s="42">
        <f>FŐLAP!$F$9</f>
        <v>0</v>
      </c>
      <c r="S955" s="13" t="e">
        <f t="shared" si="14"/>
        <v>#N/A</v>
      </c>
      <c r="T955" s="398" t="s">
        <v>3425</v>
      </c>
      <c r="U955" s="398" t="s">
        <v>3426</v>
      </c>
      <c r="V955" s="398" t="s">
        <v>3427</v>
      </c>
    </row>
    <row r="956" spans="1:22" ht="50.1" hidden="1" customHeight="1" x14ac:dyDescent="0.25">
      <c r="A956" s="60" t="s">
        <v>1029</v>
      </c>
      <c r="B956" s="87"/>
      <c r="C956" s="98"/>
      <c r="D956" s="102"/>
      <c r="E956" s="98"/>
      <c r="F956" s="134"/>
      <c r="G956" s="134"/>
      <c r="H956" s="359" t="e">
        <f>VLOOKUP(G956,Munka1!$A$27:$B$90,2,FALSE)</f>
        <v>#N/A</v>
      </c>
      <c r="I956" s="466" t="e">
        <f>VLOOKUP(G956,Munka1!$A$27:$C$90,3,FALSE)</f>
        <v>#N/A</v>
      </c>
      <c r="J956" s="98"/>
      <c r="K956" s="98"/>
      <c r="L956" s="98"/>
      <c r="M956" s="114"/>
      <c r="N956" s="121"/>
      <c r="O956" s="483"/>
      <c r="P956" s="484"/>
      <c r="Q956" s="42">
        <f>FŐLAP!$D$9</f>
        <v>0</v>
      </c>
      <c r="R956" s="42">
        <f>FŐLAP!$F$9</f>
        <v>0</v>
      </c>
      <c r="S956" s="13" t="e">
        <f t="shared" si="14"/>
        <v>#N/A</v>
      </c>
      <c r="T956" s="398" t="s">
        <v>3425</v>
      </c>
      <c r="U956" s="398" t="s">
        <v>3426</v>
      </c>
      <c r="V956" s="398" t="s">
        <v>3427</v>
      </c>
    </row>
    <row r="957" spans="1:22" ht="50.1" hidden="1" customHeight="1" x14ac:dyDescent="0.25">
      <c r="A957" s="60" t="s">
        <v>1030</v>
      </c>
      <c r="B957" s="87"/>
      <c r="C957" s="98"/>
      <c r="D957" s="102"/>
      <c r="E957" s="98"/>
      <c r="F957" s="134"/>
      <c r="G957" s="134"/>
      <c r="H957" s="359" t="e">
        <f>VLOOKUP(G957,Munka1!$A$27:$B$90,2,FALSE)</f>
        <v>#N/A</v>
      </c>
      <c r="I957" s="466" t="e">
        <f>VLOOKUP(G957,Munka1!$A$27:$C$90,3,FALSE)</f>
        <v>#N/A</v>
      </c>
      <c r="J957" s="98"/>
      <c r="K957" s="98"/>
      <c r="L957" s="98"/>
      <c r="M957" s="114"/>
      <c r="N957" s="121"/>
      <c r="O957" s="483"/>
      <c r="P957" s="484"/>
      <c r="Q957" s="42">
        <f>FŐLAP!$D$9</f>
        <v>0</v>
      </c>
      <c r="R957" s="42">
        <f>FŐLAP!$F$9</f>
        <v>0</v>
      </c>
      <c r="S957" s="13" t="e">
        <f t="shared" si="14"/>
        <v>#N/A</v>
      </c>
      <c r="T957" s="398" t="s">
        <v>3425</v>
      </c>
      <c r="U957" s="398" t="s">
        <v>3426</v>
      </c>
      <c r="V957" s="398" t="s">
        <v>3427</v>
      </c>
    </row>
    <row r="958" spans="1:22" ht="50.1" hidden="1" customHeight="1" x14ac:dyDescent="0.25">
      <c r="A958" s="60" t="s">
        <v>1031</v>
      </c>
      <c r="B958" s="87"/>
      <c r="C958" s="98"/>
      <c r="D958" s="102"/>
      <c r="E958" s="98"/>
      <c r="F958" s="134"/>
      <c r="G958" s="134"/>
      <c r="H958" s="359" t="e">
        <f>VLOOKUP(G958,Munka1!$A$27:$B$90,2,FALSE)</f>
        <v>#N/A</v>
      </c>
      <c r="I958" s="466" t="e">
        <f>VLOOKUP(G958,Munka1!$A$27:$C$90,3,FALSE)</f>
        <v>#N/A</v>
      </c>
      <c r="J958" s="98"/>
      <c r="K958" s="98"/>
      <c r="L958" s="98"/>
      <c r="M958" s="114"/>
      <c r="N958" s="121"/>
      <c r="O958" s="483"/>
      <c r="P958" s="484"/>
      <c r="Q958" s="42">
        <f>FŐLAP!$D$9</f>
        <v>0</v>
      </c>
      <c r="R958" s="42">
        <f>FŐLAP!$F$9</f>
        <v>0</v>
      </c>
      <c r="S958" s="13" t="e">
        <f t="shared" si="14"/>
        <v>#N/A</v>
      </c>
      <c r="T958" s="398" t="s">
        <v>3425</v>
      </c>
      <c r="U958" s="398" t="s">
        <v>3426</v>
      </c>
      <c r="V958" s="398" t="s">
        <v>3427</v>
      </c>
    </row>
    <row r="959" spans="1:22" ht="50.1" hidden="1" customHeight="1" x14ac:dyDescent="0.25">
      <c r="A959" s="60" t="s">
        <v>1032</v>
      </c>
      <c r="B959" s="87"/>
      <c r="C959" s="98"/>
      <c r="D959" s="102"/>
      <c r="E959" s="98"/>
      <c r="F959" s="134"/>
      <c r="G959" s="134"/>
      <c r="H959" s="359" t="e">
        <f>VLOOKUP(G959,Munka1!$A$27:$B$90,2,FALSE)</f>
        <v>#N/A</v>
      </c>
      <c r="I959" s="466" t="e">
        <f>VLOOKUP(G959,Munka1!$A$27:$C$90,3,FALSE)</f>
        <v>#N/A</v>
      </c>
      <c r="J959" s="98"/>
      <c r="K959" s="98"/>
      <c r="L959" s="98"/>
      <c r="M959" s="114"/>
      <c r="N959" s="121"/>
      <c r="O959" s="483"/>
      <c r="P959" s="484"/>
      <c r="Q959" s="42">
        <f>FŐLAP!$D$9</f>
        <v>0</v>
      </c>
      <c r="R959" s="42">
        <f>FŐLAP!$F$9</f>
        <v>0</v>
      </c>
      <c r="S959" s="13" t="e">
        <f t="shared" si="14"/>
        <v>#N/A</v>
      </c>
      <c r="T959" s="398" t="s">
        <v>3425</v>
      </c>
      <c r="U959" s="398" t="s">
        <v>3426</v>
      </c>
      <c r="V959" s="398" t="s">
        <v>3427</v>
      </c>
    </row>
    <row r="960" spans="1:22" ht="50.1" hidden="1" customHeight="1" x14ac:dyDescent="0.25">
      <c r="A960" s="60" t="s">
        <v>1033</v>
      </c>
      <c r="B960" s="87"/>
      <c r="C960" s="98"/>
      <c r="D960" s="102"/>
      <c r="E960" s="98"/>
      <c r="F960" s="134"/>
      <c r="G960" s="134"/>
      <c r="H960" s="359" t="e">
        <f>VLOOKUP(G960,Munka1!$A$27:$B$90,2,FALSE)</f>
        <v>#N/A</v>
      </c>
      <c r="I960" s="466" t="e">
        <f>VLOOKUP(G960,Munka1!$A$27:$C$90,3,FALSE)</f>
        <v>#N/A</v>
      </c>
      <c r="J960" s="98"/>
      <c r="K960" s="98"/>
      <c r="L960" s="98"/>
      <c r="M960" s="114"/>
      <c r="N960" s="121"/>
      <c r="O960" s="483"/>
      <c r="P960" s="484"/>
      <c r="Q960" s="42">
        <f>FŐLAP!$D$9</f>
        <v>0</v>
      </c>
      <c r="R960" s="42">
        <f>FŐLAP!$F$9</f>
        <v>0</v>
      </c>
      <c r="S960" s="13" t="e">
        <f t="shared" si="14"/>
        <v>#N/A</v>
      </c>
      <c r="T960" s="398" t="s">
        <v>3425</v>
      </c>
      <c r="U960" s="398" t="s">
        <v>3426</v>
      </c>
      <c r="V960" s="398" t="s">
        <v>3427</v>
      </c>
    </row>
    <row r="961" spans="1:22" ht="50.1" hidden="1" customHeight="1" x14ac:dyDescent="0.25">
      <c r="A961" s="60" t="s">
        <v>1034</v>
      </c>
      <c r="B961" s="87"/>
      <c r="C961" s="98"/>
      <c r="D961" s="102"/>
      <c r="E961" s="98"/>
      <c r="F961" s="134"/>
      <c r="G961" s="134"/>
      <c r="H961" s="359" t="e">
        <f>VLOOKUP(G961,Munka1!$A$27:$B$90,2,FALSE)</f>
        <v>#N/A</v>
      </c>
      <c r="I961" s="466" t="e">
        <f>VLOOKUP(G961,Munka1!$A$27:$C$90,3,FALSE)</f>
        <v>#N/A</v>
      </c>
      <c r="J961" s="98"/>
      <c r="K961" s="98"/>
      <c r="L961" s="98"/>
      <c r="M961" s="114"/>
      <c r="N961" s="121"/>
      <c r="O961" s="483"/>
      <c r="P961" s="484"/>
      <c r="Q961" s="42">
        <f>FŐLAP!$D$9</f>
        <v>0</v>
      </c>
      <c r="R961" s="42">
        <f>FŐLAP!$F$9</f>
        <v>0</v>
      </c>
      <c r="S961" s="13" t="e">
        <f t="shared" si="14"/>
        <v>#N/A</v>
      </c>
      <c r="T961" s="398" t="s">
        <v>3425</v>
      </c>
      <c r="U961" s="398" t="s">
        <v>3426</v>
      </c>
      <c r="V961" s="398" t="s">
        <v>3427</v>
      </c>
    </row>
    <row r="962" spans="1:22" ht="50.1" hidden="1" customHeight="1" x14ac:dyDescent="0.25">
      <c r="A962" s="60" t="s">
        <v>1035</v>
      </c>
      <c r="B962" s="87"/>
      <c r="C962" s="98"/>
      <c r="D962" s="102"/>
      <c r="E962" s="98"/>
      <c r="F962" s="134"/>
      <c r="G962" s="134"/>
      <c r="H962" s="359" t="e">
        <f>VLOOKUP(G962,Munka1!$A$27:$B$90,2,FALSE)</f>
        <v>#N/A</v>
      </c>
      <c r="I962" s="466" t="e">
        <f>VLOOKUP(G962,Munka1!$A$27:$C$90,3,FALSE)</f>
        <v>#N/A</v>
      </c>
      <c r="J962" s="98"/>
      <c r="K962" s="98"/>
      <c r="L962" s="98"/>
      <c r="M962" s="114"/>
      <c r="N962" s="121"/>
      <c r="O962" s="483"/>
      <c r="P962" s="484"/>
      <c r="Q962" s="42">
        <f>FŐLAP!$D$9</f>
        <v>0</v>
      </c>
      <c r="R962" s="42">
        <f>FŐLAP!$F$9</f>
        <v>0</v>
      </c>
      <c r="S962" s="13" t="e">
        <f t="shared" si="14"/>
        <v>#N/A</v>
      </c>
      <c r="T962" s="398" t="s">
        <v>3425</v>
      </c>
      <c r="U962" s="398" t="s">
        <v>3426</v>
      </c>
      <c r="V962" s="398" t="s">
        <v>3427</v>
      </c>
    </row>
    <row r="963" spans="1:22" ht="50.1" hidden="1" customHeight="1" x14ac:dyDescent="0.25">
      <c r="A963" s="60" t="s">
        <v>1036</v>
      </c>
      <c r="B963" s="87"/>
      <c r="C963" s="98"/>
      <c r="D963" s="102"/>
      <c r="E963" s="98"/>
      <c r="F963" s="134"/>
      <c r="G963" s="134"/>
      <c r="H963" s="359" t="e">
        <f>VLOOKUP(G963,Munka1!$A$27:$B$90,2,FALSE)</f>
        <v>#N/A</v>
      </c>
      <c r="I963" s="466" t="e">
        <f>VLOOKUP(G963,Munka1!$A$27:$C$90,3,FALSE)</f>
        <v>#N/A</v>
      </c>
      <c r="J963" s="98"/>
      <c r="K963" s="98"/>
      <c r="L963" s="98"/>
      <c r="M963" s="114"/>
      <c r="N963" s="121"/>
      <c r="O963" s="483"/>
      <c r="P963" s="484"/>
      <c r="Q963" s="42">
        <f>FŐLAP!$D$9</f>
        <v>0</v>
      </c>
      <c r="R963" s="42">
        <f>FŐLAP!$F$9</f>
        <v>0</v>
      </c>
      <c r="S963" s="13" t="e">
        <f t="shared" si="14"/>
        <v>#N/A</v>
      </c>
      <c r="T963" s="398" t="s">
        <v>3425</v>
      </c>
      <c r="U963" s="398" t="s">
        <v>3426</v>
      </c>
      <c r="V963" s="398" t="s">
        <v>3427</v>
      </c>
    </row>
    <row r="964" spans="1:22" ht="50.1" hidden="1" customHeight="1" x14ac:dyDescent="0.25">
      <c r="A964" s="60" t="s">
        <v>1037</v>
      </c>
      <c r="B964" s="87"/>
      <c r="C964" s="98"/>
      <c r="D964" s="102"/>
      <c r="E964" s="98"/>
      <c r="F964" s="134"/>
      <c r="G964" s="134"/>
      <c r="H964" s="359" t="e">
        <f>VLOOKUP(G964,Munka1!$A$27:$B$90,2,FALSE)</f>
        <v>#N/A</v>
      </c>
      <c r="I964" s="466" t="e">
        <f>VLOOKUP(G964,Munka1!$A$27:$C$90,3,FALSE)</f>
        <v>#N/A</v>
      </c>
      <c r="J964" s="98"/>
      <c r="K964" s="98"/>
      <c r="L964" s="98"/>
      <c r="M964" s="114"/>
      <c r="N964" s="121"/>
      <c r="O964" s="483"/>
      <c r="P964" s="484"/>
      <c r="Q964" s="42">
        <f>FŐLAP!$D$9</f>
        <v>0</v>
      </c>
      <c r="R964" s="42">
        <f>FŐLAP!$F$9</f>
        <v>0</v>
      </c>
      <c r="S964" s="13" t="e">
        <f t="shared" si="14"/>
        <v>#N/A</v>
      </c>
      <c r="T964" s="398" t="s">
        <v>3425</v>
      </c>
      <c r="U964" s="398" t="s">
        <v>3426</v>
      </c>
      <c r="V964" s="398" t="s">
        <v>3427</v>
      </c>
    </row>
    <row r="965" spans="1:22" ht="50.1" hidden="1" customHeight="1" x14ac:dyDescent="0.25">
      <c r="A965" s="60" t="s">
        <v>1038</v>
      </c>
      <c r="B965" s="87"/>
      <c r="C965" s="98"/>
      <c r="D965" s="102"/>
      <c r="E965" s="98"/>
      <c r="F965" s="134"/>
      <c r="G965" s="134"/>
      <c r="H965" s="359" t="e">
        <f>VLOOKUP(G965,Munka1!$A$27:$B$90,2,FALSE)</f>
        <v>#N/A</v>
      </c>
      <c r="I965" s="466" t="e">
        <f>VLOOKUP(G965,Munka1!$A$27:$C$90,3,FALSE)</f>
        <v>#N/A</v>
      </c>
      <c r="J965" s="98"/>
      <c r="K965" s="98"/>
      <c r="L965" s="98"/>
      <c r="M965" s="114"/>
      <c r="N965" s="121"/>
      <c r="O965" s="483"/>
      <c r="P965" s="484"/>
      <c r="Q965" s="42">
        <f>FŐLAP!$D$9</f>
        <v>0</v>
      </c>
      <c r="R965" s="42">
        <f>FŐLAP!$F$9</f>
        <v>0</v>
      </c>
      <c r="S965" s="13" t="e">
        <f t="shared" si="14"/>
        <v>#N/A</v>
      </c>
      <c r="T965" s="398" t="s">
        <v>3425</v>
      </c>
      <c r="U965" s="398" t="s">
        <v>3426</v>
      </c>
      <c r="V965" s="398" t="s">
        <v>3427</v>
      </c>
    </row>
    <row r="966" spans="1:22" ht="50.1" hidden="1" customHeight="1" x14ac:dyDescent="0.25">
      <c r="A966" s="60" t="s">
        <v>1039</v>
      </c>
      <c r="B966" s="87"/>
      <c r="C966" s="98"/>
      <c r="D966" s="102"/>
      <c r="E966" s="98"/>
      <c r="F966" s="134"/>
      <c r="G966" s="134"/>
      <c r="H966" s="359" t="e">
        <f>VLOOKUP(G966,Munka1!$A$27:$B$90,2,FALSE)</f>
        <v>#N/A</v>
      </c>
      <c r="I966" s="466" t="e">
        <f>VLOOKUP(G966,Munka1!$A$27:$C$90,3,FALSE)</f>
        <v>#N/A</v>
      </c>
      <c r="J966" s="98"/>
      <c r="K966" s="98"/>
      <c r="L966" s="98"/>
      <c r="M966" s="114"/>
      <c r="N966" s="121"/>
      <c r="O966" s="483"/>
      <c r="P966" s="484"/>
      <c r="Q966" s="42">
        <f>FŐLAP!$D$9</f>
        <v>0</v>
      </c>
      <c r="R966" s="42">
        <f>FŐLAP!$F$9</f>
        <v>0</v>
      </c>
      <c r="S966" s="13" t="e">
        <f t="shared" si="14"/>
        <v>#N/A</v>
      </c>
      <c r="T966" s="398" t="s">
        <v>3425</v>
      </c>
      <c r="U966" s="398" t="s">
        <v>3426</v>
      </c>
      <c r="V966" s="398" t="s">
        <v>3427</v>
      </c>
    </row>
    <row r="967" spans="1:22" ht="50.1" hidden="1" customHeight="1" x14ac:dyDescent="0.25">
      <c r="A967" s="60" t="s">
        <v>1040</v>
      </c>
      <c r="B967" s="87"/>
      <c r="C967" s="98"/>
      <c r="D967" s="102"/>
      <c r="E967" s="98"/>
      <c r="F967" s="134"/>
      <c r="G967" s="134"/>
      <c r="H967" s="359" t="e">
        <f>VLOOKUP(G967,Munka1!$A$27:$B$90,2,FALSE)</f>
        <v>#N/A</v>
      </c>
      <c r="I967" s="466" t="e">
        <f>VLOOKUP(G967,Munka1!$A$27:$C$90,3,FALSE)</f>
        <v>#N/A</v>
      </c>
      <c r="J967" s="98"/>
      <c r="K967" s="98"/>
      <c r="L967" s="98"/>
      <c r="M967" s="114"/>
      <c r="N967" s="121"/>
      <c r="O967" s="483"/>
      <c r="P967" s="484"/>
      <c r="Q967" s="42">
        <f>FŐLAP!$D$9</f>
        <v>0</v>
      </c>
      <c r="R967" s="42">
        <f>FŐLAP!$F$9</f>
        <v>0</v>
      </c>
      <c r="S967" s="13" t="e">
        <f t="shared" si="14"/>
        <v>#N/A</v>
      </c>
      <c r="T967" s="398" t="s">
        <v>3425</v>
      </c>
      <c r="U967" s="398" t="s">
        <v>3426</v>
      </c>
      <c r="V967" s="398" t="s">
        <v>3427</v>
      </c>
    </row>
    <row r="968" spans="1:22" ht="50.1" hidden="1" customHeight="1" x14ac:dyDescent="0.25">
      <c r="A968" s="60" t="s">
        <v>1041</v>
      </c>
      <c r="B968" s="87"/>
      <c r="C968" s="98"/>
      <c r="D968" s="102"/>
      <c r="E968" s="98"/>
      <c r="F968" s="134"/>
      <c r="G968" s="134"/>
      <c r="H968" s="359" t="e">
        <f>VLOOKUP(G968,Munka1!$A$27:$B$90,2,FALSE)</f>
        <v>#N/A</v>
      </c>
      <c r="I968" s="466" t="e">
        <f>VLOOKUP(G968,Munka1!$A$27:$C$90,3,FALSE)</f>
        <v>#N/A</v>
      </c>
      <c r="J968" s="98"/>
      <c r="K968" s="98"/>
      <c r="L968" s="98"/>
      <c r="M968" s="114"/>
      <c r="N968" s="121"/>
      <c r="O968" s="483"/>
      <c r="P968" s="484"/>
      <c r="Q968" s="42">
        <f>FŐLAP!$D$9</f>
        <v>0</v>
      </c>
      <c r="R968" s="42">
        <f>FŐLAP!$F$9</f>
        <v>0</v>
      </c>
      <c r="S968" s="13" t="e">
        <f t="shared" si="14"/>
        <v>#N/A</v>
      </c>
      <c r="T968" s="398" t="s">
        <v>3425</v>
      </c>
      <c r="U968" s="398" t="s">
        <v>3426</v>
      </c>
      <c r="V968" s="398" t="s">
        <v>3427</v>
      </c>
    </row>
    <row r="969" spans="1:22" ht="50.1" hidden="1" customHeight="1" x14ac:dyDescent="0.25">
      <c r="A969" s="60" t="s">
        <v>1042</v>
      </c>
      <c r="B969" s="87"/>
      <c r="C969" s="98"/>
      <c r="D969" s="102"/>
      <c r="E969" s="98"/>
      <c r="F969" s="134"/>
      <c r="G969" s="134"/>
      <c r="H969" s="359" t="e">
        <f>VLOOKUP(G969,Munka1!$A$27:$B$90,2,FALSE)</f>
        <v>#N/A</v>
      </c>
      <c r="I969" s="466" t="e">
        <f>VLOOKUP(G969,Munka1!$A$27:$C$90,3,FALSE)</f>
        <v>#N/A</v>
      </c>
      <c r="J969" s="98"/>
      <c r="K969" s="98"/>
      <c r="L969" s="98"/>
      <c r="M969" s="114"/>
      <c r="N969" s="121"/>
      <c r="O969" s="483"/>
      <c r="P969" s="484"/>
      <c r="Q969" s="42">
        <f>FŐLAP!$D$9</f>
        <v>0</v>
      </c>
      <c r="R969" s="42">
        <f>FŐLAP!$F$9</f>
        <v>0</v>
      </c>
      <c r="S969" s="13" t="e">
        <f t="shared" si="14"/>
        <v>#N/A</v>
      </c>
      <c r="T969" s="398" t="s">
        <v>3425</v>
      </c>
      <c r="U969" s="398" t="s">
        <v>3426</v>
      </c>
      <c r="V969" s="398" t="s">
        <v>3427</v>
      </c>
    </row>
    <row r="970" spans="1:22" ht="50.1" hidden="1" customHeight="1" x14ac:dyDescent="0.25">
      <c r="A970" s="60" t="s">
        <v>1043</v>
      </c>
      <c r="B970" s="87"/>
      <c r="C970" s="98"/>
      <c r="D970" s="102"/>
      <c r="E970" s="98"/>
      <c r="F970" s="134"/>
      <c r="G970" s="134"/>
      <c r="H970" s="359" t="e">
        <f>VLOOKUP(G970,Munka1!$A$27:$B$90,2,FALSE)</f>
        <v>#N/A</v>
      </c>
      <c r="I970" s="466" t="e">
        <f>VLOOKUP(G970,Munka1!$A$27:$C$90,3,FALSE)</f>
        <v>#N/A</v>
      </c>
      <c r="J970" s="98"/>
      <c r="K970" s="98"/>
      <c r="L970" s="98"/>
      <c r="M970" s="114"/>
      <c r="N970" s="121"/>
      <c r="O970" s="483"/>
      <c r="P970" s="484"/>
      <c r="Q970" s="42">
        <f>FŐLAP!$D$9</f>
        <v>0</v>
      </c>
      <c r="R970" s="42">
        <f>FŐLAP!$F$9</f>
        <v>0</v>
      </c>
      <c r="S970" s="13" t="e">
        <f t="shared" si="14"/>
        <v>#N/A</v>
      </c>
      <c r="T970" s="398" t="s">
        <v>3425</v>
      </c>
      <c r="U970" s="398" t="s">
        <v>3426</v>
      </c>
      <c r="V970" s="398" t="s">
        <v>3427</v>
      </c>
    </row>
    <row r="971" spans="1:22" ht="50.1" hidden="1" customHeight="1" x14ac:dyDescent="0.25">
      <c r="A971" s="60" t="s">
        <v>1044</v>
      </c>
      <c r="B971" s="87"/>
      <c r="C971" s="98"/>
      <c r="D971" s="102"/>
      <c r="E971" s="98"/>
      <c r="F971" s="134"/>
      <c r="G971" s="134"/>
      <c r="H971" s="359" t="e">
        <f>VLOOKUP(G971,Munka1!$A$27:$B$90,2,FALSE)</f>
        <v>#N/A</v>
      </c>
      <c r="I971" s="466" t="e">
        <f>VLOOKUP(G971,Munka1!$A$27:$C$90,3,FALSE)</f>
        <v>#N/A</v>
      </c>
      <c r="J971" s="98"/>
      <c r="K971" s="98"/>
      <c r="L971" s="98"/>
      <c r="M971" s="114"/>
      <c r="N971" s="121"/>
      <c r="O971" s="483"/>
      <c r="P971" s="484"/>
      <c r="Q971" s="42">
        <f>FŐLAP!$D$9</f>
        <v>0</v>
      </c>
      <c r="R971" s="42">
        <f>FŐLAP!$F$9</f>
        <v>0</v>
      </c>
      <c r="S971" s="13" t="e">
        <f t="shared" si="14"/>
        <v>#N/A</v>
      </c>
      <c r="T971" s="398" t="s">
        <v>3425</v>
      </c>
      <c r="U971" s="398" t="s">
        <v>3426</v>
      </c>
      <c r="V971" s="398" t="s">
        <v>3427</v>
      </c>
    </row>
    <row r="972" spans="1:22" ht="50.1" hidden="1" customHeight="1" x14ac:dyDescent="0.25">
      <c r="A972" s="60" t="s">
        <v>1045</v>
      </c>
      <c r="B972" s="87"/>
      <c r="C972" s="98"/>
      <c r="D972" s="102"/>
      <c r="E972" s="98"/>
      <c r="F972" s="134"/>
      <c r="G972" s="134"/>
      <c r="H972" s="359" t="e">
        <f>VLOOKUP(G972,Munka1!$A$27:$B$90,2,FALSE)</f>
        <v>#N/A</v>
      </c>
      <c r="I972" s="466" t="e">
        <f>VLOOKUP(G972,Munka1!$A$27:$C$90,3,FALSE)</f>
        <v>#N/A</v>
      </c>
      <c r="J972" s="98"/>
      <c r="K972" s="98"/>
      <c r="L972" s="98"/>
      <c r="M972" s="114"/>
      <c r="N972" s="121"/>
      <c r="O972" s="483"/>
      <c r="P972" s="484"/>
      <c r="Q972" s="42">
        <f>FŐLAP!$D$9</f>
        <v>0</v>
      </c>
      <c r="R972" s="42">
        <f>FŐLAP!$F$9</f>
        <v>0</v>
      </c>
      <c r="S972" s="13" t="e">
        <f t="shared" si="14"/>
        <v>#N/A</v>
      </c>
      <c r="T972" s="398" t="s">
        <v>3425</v>
      </c>
      <c r="U972" s="398" t="s">
        <v>3426</v>
      </c>
      <c r="V972" s="398" t="s">
        <v>3427</v>
      </c>
    </row>
    <row r="973" spans="1:22" ht="50.1" hidden="1" customHeight="1" x14ac:dyDescent="0.25">
      <c r="A973" s="60" t="s">
        <v>1046</v>
      </c>
      <c r="B973" s="87"/>
      <c r="C973" s="98"/>
      <c r="D973" s="102"/>
      <c r="E973" s="98"/>
      <c r="F973" s="134"/>
      <c r="G973" s="134"/>
      <c r="H973" s="359" t="e">
        <f>VLOOKUP(G973,Munka1!$A$27:$B$90,2,FALSE)</f>
        <v>#N/A</v>
      </c>
      <c r="I973" s="466" t="e">
        <f>VLOOKUP(G973,Munka1!$A$27:$C$90,3,FALSE)</f>
        <v>#N/A</v>
      </c>
      <c r="J973" s="98"/>
      <c r="K973" s="98"/>
      <c r="L973" s="98"/>
      <c r="M973" s="114"/>
      <c r="N973" s="121"/>
      <c r="O973" s="483"/>
      <c r="P973" s="484"/>
      <c r="Q973" s="42">
        <f>FŐLAP!$D$9</f>
        <v>0</v>
      </c>
      <c r="R973" s="42">
        <f>FŐLAP!$F$9</f>
        <v>0</v>
      </c>
      <c r="S973" s="13" t="e">
        <f t="shared" ref="S973:S1036" si="15">H973</f>
        <v>#N/A</v>
      </c>
      <c r="T973" s="398" t="s">
        <v>3425</v>
      </c>
      <c r="U973" s="398" t="s">
        <v>3426</v>
      </c>
      <c r="V973" s="398" t="s">
        <v>3427</v>
      </c>
    </row>
    <row r="974" spans="1:22" ht="50.1" hidden="1" customHeight="1" x14ac:dyDescent="0.25">
      <c r="A974" s="60" t="s">
        <v>1047</v>
      </c>
      <c r="B974" s="87"/>
      <c r="C974" s="98"/>
      <c r="D974" s="102"/>
      <c r="E974" s="98"/>
      <c r="F974" s="134"/>
      <c r="G974" s="134"/>
      <c r="H974" s="359" t="e">
        <f>VLOOKUP(G974,Munka1!$A$27:$B$90,2,FALSE)</f>
        <v>#N/A</v>
      </c>
      <c r="I974" s="466" t="e">
        <f>VLOOKUP(G974,Munka1!$A$27:$C$90,3,FALSE)</f>
        <v>#N/A</v>
      </c>
      <c r="J974" s="98"/>
      <c r="K974" s="98"/>
      <c r="L974" s="98"/>
      <c r="M974" s="114"/>
      <c r="N974" s="121"/>
      <c r="O974" s="483"/>
      <c r="P974" s="484"/>
      <c r="Q974" s="42">
        <f>FŐLAP!$D$9</f>
        <v>0</v>
      </c>
      <c r="R974" s="42">
        <f>FŐLAP!$F$9</f>
        <v>0</v>
      </c>
      <c r="S974" s="13" t="e">
        <f t="shared" si="15"/>
        <v>#N/A</v>
      </c>
      <c r="T974" s="398" t="s">
        <v>3425</v>
      </c>
      <c r="U974" s="398" t="s">
        <v>3426</v>
      </c>
      <c r="V974" s="398" t="s">
        <v>3427</v>
      </c>
    </row>
    <row r="975" spans="1:22" ht="50.1" hidden="1" customHeight="1" x14ac:dyDescent="0.25">
      <c r="A975" s="60" t="s">
        <v>1048</v>
      </c>
      <c r="B975" s="87"/>
      <c r="C975" s="98"/>
      <c r="D975" s="102"/>
      <c r="E975" s="98"/>
      <c r="F975" s="134"/>
      <c r="G975" s="134"/>
      <c r="H975" s="359" t="e">
        <f>VLOOKUP(G975,Munka1!$A$27:$B$90,2,FALSE)</f>
        <v>#N/A</v>
      </c>
      <c r="I975" s="466" t="e">
        <f>VLOOKUP(G975,Munka1!$A$27:$C$90,3,FALSE)</f>
        <v>#N/A</v>
      </c>
      <c r="J975" s="98"/>
      <c r="K975" s="98"/>
      <c r="L975" s="98"/>
      <c r="M975" s="114"/>
      <c r="N975" s="121"/>
      <c r="O975" s="483"/>
      <c r="P975" s="484"/>
      <c r="Q975" s="42">
        <f>FŐLAP!$D$9</f>
        <v>0</v>
      </c>
      <c r="R975" s="42">
        <f>FŐLAP!$F$9</f>
        <v>0</v>
      </c>
      <c r="S975" s="13" t="e">
        <f t="shared" si="15"/>
        <v>#N/A</v>
      </c>
      <c r="T975" s="398" t="s">
        <v>3425</v>
      </c>
      <c r="U975" s="398" t="s">
        <v>3426</v>
      </c>
      <c r="V975" s="398" t="s">
        <v>3427</v>
      </c>
    </row>
    <row r="976" spans="1:22" ht="50.1" hidden="1" customHeight="1" x14ac:dyDescent="0.25">
      <c r="A976" s="60" t="s">
        <v>1049</v>
      </c>
      <c r="B976" s="87"/>
      <c r="C976" s="98"/>
      <c r="D976" s="102"/>
      <c r="E976" s="98"/>
      <c r="F976" s="134"/>
      <c r="G976" s="134"/>
      <c r="H976" s="359" t="e">
        <f>VLOOKUP(G976,Munka1!$A$27:$B$90,2,FALSE)</f>
        <v>#N/A</v>
      </c>
      <c r="I976" s="466" t="e">
        <f>VLOOKUP(G976,Munka1!$A$27:$C$90,3,FALSE)</f>
        <v>#N/A</v>
      </c>
      <c r="J976" s="98"/>
      <c r="K976" s="98"/>
      <c r="L976" s="98"/>
      <c r="M976" s="114"/>
      <c r="N976" s="121"/>
      <c r="O976" s="483"/>
      <c r="P976" s="484"/>
      <c r="Q976" s="42">
        <f>FŐLAP!$D$9</f>
        <v>0</v>
      </c>
      <c r="R976" s="42">
        <f>FŐLAP!$F$9</f>
        <v>0</v>
      </c>
      <c r="S976" s="13" t="e">
        <f t="shared" si="15"/>
        <v>#N/A</v>
      </c>
      <c r="T976" s="398" t="s">
        <v>3425</v>
      </c>
      <c r="U976" s="398" t="s">
        <v>3426</v>
      </c>
      <c r="V976" s="398" t="s">
        <v>3427</v>
      </c>
    </row>
    <row r="977" spans="1:22" ht="50.1" hidden="1" customHeight="1" x14ac:dyDescent="0.25">
      <c r="A977" s="60" t="s">
        <v>1050</v>
      </c>
      <c r="B977" s="87"/>
      <c r="C977" s="98"/>
      <c r="D977" s="102"/>
      <c r="E977" s="98"/>
      <c r="F977" s="134"/>
      <c r="G977" s="134"/>
      <c r="H977" s="359" t="e">
        <f>VLOOKUP(G977,Munka1!$A$27:$B$90,2,FALSE)</f>
        <v>#N/A</v>
      </c>
      <c r="I977" s="466" t="e">
        <f>VLOOKUP(G977,Munka1!$A$27:$C$90,3,FALSE)</f>
        <v>#N/A</v>
      </c>
      <c r="J977" s="98"/>
      <c r="K977" s="98"/>
      <c r="L977" s="98"/>
      <c r="M977" s="114"/>
      <c r="N977" s="121"/>
      <c r="O977" s="483"/>
      <c r="P977" s="484"/>
      <c r="Q977" s="42">
        <f>FŐLAP!$D$9</f>
        <v>0</v>
      </c>
      <c r="R977" s="42">
        <f>FŐLAP!$F$9</f>
        <v>0</v>
      </c>
      <c r="S977" s="13" t="e">
        <f t="shared" si="15"/>
        <v>#N/A</v>
      </c>
      <c r="T977" s="398" t="s">
        <v>3425</v>
      </c>
      <c r="U977" s="398" t="s">
        <v>3426</v>
      </c>
      <c r="V977" s="398" t="s">
        <v>3427</v>
      </c>
    </row>
    <row r="978" spans="1:22" ht="50.1" hidden="1" customHeight="1" x14ac:dyDescent="0.25">
      <c r="A978" s="60" t="s">
        <v>1051</v>
      </c>
      <c r="B978" s="87"/>
      <c r="C978" s="98"/>
      <c r="D978" s="102"/>
      <c r="E978" s="98"/>
      <c r="F978" s="134"/>
      <c r="G978" s="134"/>
      <c r="H978" s="359" t="e">
        <f>VLOOKUP(G978,Munka1!$A$27:$B$90,2,FALSE)</f>
        <v>#N/A</v>
      </c>
      <c r="I978" s="466" t="e">
        <f>VLOOKUP(G978,Munka1!$A$27:$C$90,3,FALSE)</f>
        <v>#N/A</v>
      </c>
      <c r="J978" s="98"/>
      <c r="K978" s="98"/>
      <c r="L978" s="98"/>
      <c r="M978" s="114"/>
      <c r="N978" s="121"/>
      <c r="O978" s="483"/>
      <c r="P978" s="484"/>
      <c r="Q978" s="42">
        <f>FŐLAP!$D$9</f>
        <v>0</v>
      </c>
      <c r="R978" s="42">
        <f>FŐLAP!$F$9</f>
        <v>0</v>
      </c>
      <c r="S978" s="13" t="e">
        <f t="shared" si="15"/>
        <v>#N/A</v>
      </c>
      <c r="T978" s="398" t="s">
        <v>3425</v>
      </c>
      <c r="U978" s="398" t="s">
        <v>3426</v>
      </c>
      <c r="V978" s="398" t="s">
        <v>3427</v>
      </c>
    </row>
    <row r="979" spans="1:22" ht="50.1" hidden="1" customHeight="1" x14ac:dyDescent="0.25">
      <c r="A979" s="60" t="s">
        <v>1052</v>
      </c>
      <c r="B979" s="87"/>
      <c r="C979" s="98"/>
      <c r="D979" s="102"/>
      <c r="E979" s="98"/>
      <c r="F979" s="134"/>
      <c r="G979" s="134"/>
      <c r="H979" s="359" t="e">
        <f>VLOOKUP(G979,Munka1!$A$27:$B$90,2,FALSE)</f>
        <v>#N/A</v>
      </c>
      <c r="I979" s="466" t="e">
        <f>VLOOKUP(G979,Munka1!$A$27:$C$90,3,FALSE)</f>
        <v>#N/A</v>
      </c>
      <c r="J979" s="98"/>
      <c r="K979" s="98"/>
      <c r="L979" s="98"/>
      <c r="M979" s="114"/>
      <c r="N979" s="121"/>
      <c r="O979" s="483"/>
      <c r="P979" s="484"/>
      <c r="Q979" s="42">
        <f>FŐLAP!$D$9</f>
        <v>0</v>
      </c>
      <c r="R979" s="42">
        <f>FŐLAP!$F$9</f>
        <v>0</v>
      </c>
      <c r="S979" s="13" t="e">
        <f t="shared" si="15"/>
        <v>#N/A</v>
      </c>
      <c r="T979" s="398" t="s">
        <v>3425</v>
      </c>
      <c r="U979" s="398" t="s">
        <v>3426</v>
      </c>
      <c r="V979" s="398" t="s">
        <v>3427</v>
      </c>
    </row>
    <row r="980" spans="1:22" ht="50.1" hidden="1" customHeight="1" x14ac:dyDescent="0.25">
      <c r="A980" s="60" t="s">
        <v>1053</v>
      </c>
      <c r="B980" s="87"/>
      <c r="C980" s="98"/>
      <c r="D980" s="102"/>
      <c r="E980" s="98"/>
      <c r="F980" s="134"/>
      <c r="G980" s="134"/>
      <c r="H980" s="359" t="e">
        <f>VLOOKUP(G980,Munka1!$A$27:$B$90,2,FALSE)</f>
        <v>#N/A</v>
      </c>
      <c r="I980" s="466" t="e">
        <f>VLOOKUP(G980,Munka1!$A$27:$C$90,3,FALSE)</f>
        <v>#N/A</v>
      </c>
      <c r="J980" s="98"/>
      <c r="K980" s="98"/>
      <c r="L980" s="98"/>
      <c r="M980" s="114"/>
      <c r="N980" s="121"/>
      <c r="O980" s="483"/>
      <c r="P980" s="484"/>
      <c r="Q980" s="42">
        <f>FŐLAP!$D$9</f>
        <v>0</v>
      </c>
      <c r="R980" s="42">
        <f>FŐLAP!$F$9</f>
        <v>0</v>
      </c>
      <c r="S980" s="13" t="e">
        <f t="shared" si="15"/>
        <v>#N/A</v>
      </c>
      <c r="T980" s="398" t="s">
        <v>3425</v>
      </c>
      <c r="U980" s="398" t="s">
        <v>3426</v>
      </c>
      <c r="V980" s="398" t="s">
        <v>3427</v>
      </c>
    </row>
    <row r="981" spans="1:22" ht="50.1" hidden="1" customHeight="1" x14ac:dyDescent="0.25">
      <c r="A981" s="60" t="s">
        <v>1054</v>
      </c>
      <c r="B981" s="87"/>
      <c r="C981" s="98"/>
      <c r="D981" s="102"/>
      <c r="E981" s="98"/>
      <c r="F981" s="134"/>
      <c r="G981" s="134"/>
      <c r="H981" s="359" t="e">
        <f>VLOOKUP(G981,Munka1!$A$27:$B$90,2,FALSE)</f>
        <v>#N/A</v>
      </c>
      <c r="I981" s="466" t="e">
        <f>VLOOKUP(G981,Munka1!$A$27:$C$90,3,FALSE)</f>
        <v>#N/A</v>
      </c>
      <c r="J981" s="98"/>
      <c r="K981" s="98"/>
      <c r="L981" s="98"/>
      <c r="M981" s="114"/>
      <c r="N981" s="121"/>
      <c r="O981" s="483"/>
      <c r="P981" s="484"/>
      <c r="Q981" s="42">
        <f>FŐLAP!$D$9</f>
        <v>0</v>
      </c>
      <c r="R981" s="42">
        <f>FŐLAP!$F$9</f>
        <v>0</v>
      </c>
      <c r="S981" s="13" t="e">
        <f t="shared" si="15"/>
        <v>#N/A</v>
      </c>
      <c r="T981" s="398" t="s">
        <v>3425</v>
      </c>
      <c r="U981" s="398" t="s">
        <v>3426</v>
      </c>
      <c r="V981" s="398" t="s">
        <v>3427</v>
      </c>
    </row>
    <row r="982" spans="1:22" ht="50.1" hidden="1" customHeight="1" x14ac:dyDescent="0.25">
      <c r="A982" s="60" t="s">
        <v>1055</v>
      </c>
      <c r="B982" s="87"/>
      <c r="C982" s="98"/>
      <c r="D982" s="102"/>
      <c r="E982" s="98"/>
      <c r="F982" s="134"/>
      <c r="G982" s="134"/>
      <c r="H982" s="359" t="e">
        <f>VLOOKUP(G982,Munka1!$A$27:$B$90,2,FALSE)</f>
        <v>#N/A</v>
      </c>
      <c r="I982" s="466" t="e">
        <f>VLOOKUP(G982,Munka1!$A$27:$C$90,3,FALSE)</f>
        <v>#N/A</v>
      </c>
      <c r="J982" s="98"/>
      <c r="K982" s="98"/>
      <c r="L982" s="98"/>
      <c r="M982" s="114"/>
      <c r="N982" s="121"/>
      <c r="O982" s="483"/>
      <c r="P982" s="484"/>
      <c r="Q982" s="42">
        <f>FŐLAP!$D$9</f>
        <v>0</v>
      </c>
      <c r="R982" s="42">
        <f>FŐLAP!$F$9</f>
        <v>0</v>
      </c>
      <c r="S982" s="13" t="e">
        <f t="shared" si="15"/>
        <v>#N/A</v>
      </c>
      <c r="T982" s="398" t="s">
        <v>3425</v>
      </c>
      <c r="U982" s="398" t="s">
        <v>3426</v>
      </c>
      <c r="V982" s="398" t="s">
        <v>3427</v>
      </c>
    </row>
    <row r="983" spans="1:22" ht="50.1" hidden="1" customHeight="1" x14ac:dyDescent="0.25">
      <c r="A983" s="60" t="s">
        <v>1056</v>
      </c>
      <c r="B983" s="87"/>
      <c r="C983" s="98"/>
      <c r="D983" s="102"/>
      <c r="E983" s="98"/>
      <c r="F983" s="134"/>
      <c r="G983" s="134"/>
      <c r="H983" s="359" t="e">
        <f>VLOOKUP(G983,Munka1!$A$27:$B$90,2,FALSE)</f>
        <v>#N/A</v>
      </c>
      <c r="I983" s="466" t="e">
        <f>VLOOKUP(G983,Munka1!$A$27:$C$90,3,FALSE)</f>
        <v>#N/A</v>
      </c>
      <c r="J983" s="98"/>
      <c r="K983" s="98"/>
      <c r="L983" s="98"/>
      <c r="M983" s="114"/>
      <c r="N983" s="121"/>
      <c r="O983" s="483"/>
      <c r="P983" s="484"/>
      <c r="Q983" s="42">
        <f>FŐLAP!$D$9</f>
        <v>0</v>
      </c>
      <c r="R983" s="42">
        <f>FŐLAP!$F$9</f>
        <v>0</v>
      </c>
      <c r="S983" s="13" t="e">
        <f t="shared" si="15"/>
        <v>#N/A</v>
      </c>
      <c r="T983" s="398" t="s">
        <v>3425</v>
      </c>
      <c r="U983" s="398" t="s">
        <v>3426</v>
      </c>
      <c r="V983" s="398" t="s">
        <v>3427</v>
      </c>
    </row>
    <row r="984" spans="1:22" ht="50.1" hidden="1" customHeight="1" x14ac:dyDescent="0.25">
      <c r="A984" s="60" t="s">
        <v>1057</v>
      </c>
      <c r="B984" s="87"/>
      <c r="C984" s="98"/>
      <c r="D984" s="102"/>
      <c r="E984" s="98"/>
      <c r="F984" s="134"/>
      <c r="G984" s="134"/>
      <c r="H984" s="359" t="e">
        <f>VLOOKUP(G984,Munka1!$A$27:$B$90,2,FALSE)</f>
        <v>#N/A</v>
      </c>
      <c r="I984" s="466" t="e">
        <f>VLOOKUP(G984,Munka1!$A$27:$C$90,3,FALSE)</f>
        <v>#N/A</v>
      </c>
      <c r="J984" s="98"/>
      <c r="K984" s="98"/>
      <c r="L984" s="98"/>
      <c r="M984" s="114"/>
      <c r="N984" s="121"/>
      <c r="O984" s="483"/>
      <c r="P984" s="484"/>
      <c r="Q984" s="42">
        <f>FŐLAP!$D$9</f>
        <v>0</v>
      </c>
      <c r="R984" s="42">
        <f>FŐLAP!$F$9</f>
        <v>0</v>
      </c>
      <c r="S984" s="13" t="e">
        <f t="shared" si="15"/>
        <v>#N/A</v>
      </c>
      <c r="T984" s="398" t="s">
        <v>3425</v>
      </c>
      <c r="U984" s="398" t="s">
        <v>3426</v>
      </c>
      <c r="V984" s="398" t="s">
        <v>3427</v>
      </c>
    </row>
    <row r="985" spans="1:22" ht="50.1" hidden="1" customHeight="1" x14ac:dyDescent="0.25">
      <c r="A985" s="60" t="s">
        <v>1058</v>
      </c>
      <c r="B985" s="87"/>
      <c r="C985" s="98"/>
      <c r="D985" s="102"/>
      <c r="E985" s="98"/>
      <c r="F985" s="134"/>
      <c r="G985" s="134"/>
      <c r="H985" s="359" t="e">
        <f>VLOOKUP(G985,Munka1!$A$27:$B$90,2,FALSE)</f>
        <v>#N/A</v>
      </c>
      <c r="I985" s="466" t="e">
        <f>VLOOKUP(G985,Munka1!$A$27:$C$90,3,FALSE)</f>
        <v>#N/A</v>
      </c>
      <c r="J985" s="98"/>
      <c r="K985" s="98"/>
      <c r="L985" s="98"/>
      <c r="M985" s="114"/>
      <c r="N985" s="121"/>
      <c r="O985" s="483"/>
      <c r="P985" s="484"/>
      <c r="Q985" s="42">
        <f>FŐLAP!$D$9</f>
        <v>0</v>
      </c>
      <c r="R985" s="42">
        <f>FŐLAP!$F$9</f>
        <v>0</v>
      </c>
      <c r="S985" s="13" t="e">
        <f t="shared" si="15"/>
        <v>#N/A</v>
      </c>
      <c r="T985" s="398" t="s">
        <v>3425</v>
      </c>
      <c r="U985" s="398" t="s">
        <v>3426</v>
      </c>
      <c r="V985" s="398" t="s">
        <v>3427</v>
      </c>
    </row>
    <row r="986" spans="1:22" ht="50.1" hidden="1" customHeight="1" x14ac:dyDescent="0.25">
      <c r="A986" s="60" t="s">
        <v>1059</v>
      </c>
      <c r="B986" s="87"/>
      <c r="C986" s="98"/>
      <c r="D986" s="102"/>
      <c r="E986" s="98"/>
      <c r="F986" s="134"/>
      <c r="G986" s="134"/>
      <c r="H986" s="359" t="e">
        <f>VLOOKUP(G986,Munka1!$A$27:$B$90,2,FALSE)</f>
        <v>#N/A</v>
      </c>
      <c r="I986" s="466" t="e">
        <f>VLOOKUP(G986,Munka1!$A$27:$C$90,3,FALSE)</f>
        <v>#N/A</v>
      </c>
      <c r="J986" s="98"/>
      <c r="K986" s="98"/>
      <c r="L986" s="98"/>
      <c r="M986" s="114"/>
      <c r="N986" s="121"/>
      <c r="O986" s="483"/>
      <c r="P986" s="484"/>
      <c r="Q986" s="42">
        <f>FŐLAP!$D$9</f>
        <v>0</v>
      </c>
      <c r="R986" s="42">
        <f>FŐLAP!$F$9</f>
        <v>0</v>
      </c>
      <c r="S986" s="13" t="e">
        <f t="shared" si="15"/>
        <v>#N/A</v>
      </c>
      <c r="T986" s="398" t="s">
        <v>3425</v>
      </c>
      <c r="U986" s="398" t="s">
        <v>3426</v>
      </c>
      <c r="V986" s="398" t="s">
        <v>3427</v>
      </c>
    </row>
    <row r="987" spans="1:22" ht="50.1" hidden="1" customHeight="1" x14ac:dyDescent="0.25">
      <c r="A987" s="60" t="s">
        <v>1060</v>
      </c>
      <c r="B987" s="87"/>
      <c r="C987" s="98"/>
      <c r="D987" s="102"/>
      <c r="E987" s="98"/>
      <c r="F987" s="134"/>
      <c r="G987" s="134"/>
      <c r="H987" s="359" t="e">
        <f>VLOOKUP(G987,Munka1!$A$27:$B$90,2,FALSE)</f>
        <v>#N/A</v>
      </c>
      <c r="I987" s="466" t="e">
        <f>VLOOKUP(G987,Munka1!$A$27:$C$90,3,FALSE)</f>
        <v>#N/A</v>
      </c>
      <c r="J987" s="98"/>
      <c r="K987" s="98"/>
      <c r="L987" s="98"/>
      <c r="M987" s="114"/>
      <c r="N987" s="121"/>
      <c r="O987" s="483"/>
      <c r="P987" s="484"/>
      <c r="Q987" s="42">
        <f>FŐLAP!$D$9</f>
        <v>0</v>
      </c>
      <c r="R987" s="42">
        <f>FŐLAP!$F$9</f>
        <v>0</v>
      </c>
      <c r="S987" s="13" t="e">
        <f t="shared" si="15"/>
        <v>#N/A</v>
      </c>
      <c r="T987" s="398" t="s">
        <v>3425</v>
      </c>
      <c r="U987" s="398" t="s">
        <v>3426</v>
      </c>
      <c r="V987" s="398" t="s">
        <v>3427</v>
      </c>
    </row>
    <row r="988" spans="1:22" ht="50.1" hidden="1" customHeight="1" x14ac:dyDescent="0.25">
      <c r="A988" s="60" t="s">
        <v>1061</v>
      </c>
      <c r="B988" s="87"/>
      <c r="C988" s="98"/>
      <c r="D988" s="102"/>
      <c r="E988" s="98"/>
      <c r="F988" s="134"/>
      <c r="G988" s="134"/>
      <c r="H988" s="359" t="e">
        <f>VLOOKUP(G988,Munka1!$A$27:$B$90,2,FALSE)</f>
        <v>#N/A</v>
      </c>
      <c r="I988" s="466" t="e">
        <f>VLOOKUP(G988,Munka1!$A$27:$C$90,3,FALSE)</f>
        <v>#N/A</v>
      </c>
      <c r="J988" s="98"/>
      <c r="K988" s="98"/>
      <c r="L988" s="98"/>
      <c r="M988" s="114"/>
      <c r="N988" s="121"/>
      <c r="O988" s="483"/>
      <c r="P988" s="484"/>
      <c r="Q988" s="42">
        <f>FŐLAP!$D$9</f>
        <v>0</v>
      </c>
      <c r="R988" s="42">
        <f>FŐLAP!$F$9</f>
        <v>0</v>
      </c>
      <c r="S988" s="13" t="e">
        <f t="shared" si="15"/>
        <v>#N/A</v>
      </c>
      <c r="T988" s="398" t="s">
        <v>3425</v>
      </c>
      <c r="U988" s="398" t="s">
        <v>3426</v>
      </c>
      <c r="V988" s="398" t="s">
        <v>3427</v>
      </c>
    </row>
    <row r="989" spans="1:22" ht="50.1" hidden="1" customHeight="1" x14ac:dyDescent="0.25">
      <c r="A989" s="60" t="s">
        <v>1062</v>
      </c>
      <c r="B989" s="87"/>
      <c r="C989" s="98"/>
      <c r="D989" s="102"/>
      <c r="E989" s="98"/>
      <c r="F989" s="134"/>
      <c r="G989" s="134"/>
      <c r="H989" s="359" t="e">
        <f>VLOOKUP(G989,Munka1!$A$27:$B$90,2,FALSE)</f>
        <v>#N/A</v>
      </c>
      <c r="I989" s="466" t="e">
        <f>VLOOKUP(G989,Munka1!$A$27:$C$90,3,FALSE)</f>
        <v>#N/A</v>
      </c>
      <c r="J989" s="98"/>
      <c r="K989" s="98"/>
      <c r="L989" s="98"/>
      <c r="M989" s="114"/>
      <c r="N989" s="121"/>
      <c r="O989" s="483"/>
      <c r="P989" s="484"/>
      <c r="Q989" s="42">
        <f>FŐLAP!$D$9</f>
        <v>0</v>
      </c>
      <c r="R989" s="42">
        <f>FŐLAP!$F$9</f>
        <v>0</v>
      </c>
      <c r="S989" s="13" t="e">
        <f t="shared" si="15"/>
        <v>#N/A</v>
      </c>
      <c r="T989" s="398" t="s">
        <v>3425</v>
      </c>
      <c r="U989" s="398" t="s">
        <v>3426</v>
      </c>
      <c r="V989" s="398" t="s">
        <v>3427</v>
      </c>
    </row>
    <row r="990" spans="1:22" ht="50.1" hidden="1" customHeight="1" x14ac:dyDescent="0.25">
      <c r="A990" s="60" t="s">
        <v>1063</v>
      </c>
      <c r="B990" s="87"/>
      <c r="C990" s="98"/>
      <c r="D990" s="102"/>
      <c r="E990" s="98"/>
      <c r="F990" s="134"/>
      <c r="G990" s="134"/>
      <c r="H990" s="359" t="e">
        <f>VLOOKUP(G990,Munka1!$A$27:$B$90,2,FALSE)</f>
        <v>#N/A</v>
      </c>
      <c r="I990" s="466" t="e">
        <f>VLOOKUP(G990,Munka1!$A$27:$C$90,3,FALSE)</f>
        <v>#N/A</v>
      </c>
      <c r="J990" s="98"/>
      <c r="K990" s="98"/>
      <c r="L990" s="98"/>
      <c r="M990" s="114"/>
      <c r="N990" s="121"/>
      <c r="O990" s="483"/>
      <c r="P990" s="484"/>
      <c r="Q990" s="42">
        <f>FŐLAP!$D$9</f>
        <v>0</v>
      </c>
      <c r="R990" s="42">
        <f>FŐLAP!$F$9</f>
        <v>0</v>
      </c>
      <c r="S990" s="13" t="e">
        <f t="shared" si="15"/>
        <v>#N/A</v>
      </c>
      <c r="T990" s="398" t="s">
        <v>3425</v>
      </c>
      <c r="U990" s="398" t="s">
        <v>3426</v>
      </c>
      <c r="V990" s="398" t="s">
        <v>3427</v>
      </c>
    </row>
    <row r="991" spans="1:22" ht="50.1" hidden="1" customHeight="1" x14ac:dyDescent="0.25">
      <c r="A991" s="60" t="s">
        <v>1064</v>
      </c>
      <c r="B991" s="87"/>
      <c r="C991" s="98"/>
      <c r="D991" s="102"/>
      <c r="E991" s="98"/>
      <c r="F991" s="134"/>
      <c r="G991" s="134"/>
      <c r="H991" s="359" t="e">
        <f>VLOOKUP(G991,Munka1!$A$27:$B$90,2,FALSE)</f>
        <v>#N/A</v>
      </c>
      <c r="I991" s="466" t="e">
        <f>VLOOKUP(G991,Munka1!$A$27:$C$90,3,FALSE)</f>
        <v>#N/A</v>
      </c>
      <c r="J991" s="98"/>
      <c r="K991" s="98"/>
      <c r="L991" s="98"/>
      <c r="M991" s="114"/>
      <c r="N991" s="121"/>
      <c r="O991" s="483"/>
      <c r="P991" s="484"/>
      <c r="Q991" s="42">
        <f>FŐLAP!$D$9</f>
        <v>0</v>
      </c>
      <c r="R991" s="42">
        <f>FŐLAP!$F$9</f>
        <v>0</v>
      </c>
      <c r="S991" s="13" t="e">
        <f t="shared" si="15"/>
        <v>#N/A</v>
      </c>
      <c r="T991" s="398" t="s">
        <v>3425</v>
      </c>
      <c r="U991" s="398" t="s">
        <v>3426</v>
      </c>
      <c r="V991" s="398" t="s">
        <v>3427</v>
      </c>
    </row>
    <row r="992" spans="1:22" ht="50.1" hidden="1" customHeight="1" x14ac:dyDescent="0.25">
      <c r="A992" s="60" t="s">
        <v>1065</v>
      </c>
      <c r="B992" s="87"/>
      <c r="C992" s="98"/>
      <c r="D992" s="102"/>
      <c r="E992" s="98"/>
      <c r="F992" s="134"/>
      <c r="G992" s="134"/>
      <c r="H992" s="359" t="e">
        <f>VLOOKUP(G992,Munka1!$A$27:$B$90,2,FALSE)</f>
        <v>#N/A</v>
      </c>
      <c r="I992" s="466" t="e">
        <f>VLOOKUP(G992,Munka1!$A$27:$C$90,3,FALSE)</f>
        <v>#N/A</v>
      </c>
      <c r="J992" s="98"/>
      <c r="K992" s="98"/>
      <c r="L992" s="98"/>
      <c r="M992" s="114"/>
      <c r="N992" s="121"/>
      <c r="O992" s="483"/>
      <c r="P992" s="484"/>
      <c r="Q992" s="42">
        <f>FŐLAP!$D$9</f>
        <v>0</v>
      </c>
      <c r="R992" s="42">
        <f>FŐLAP!$F$9</f>
        <v>0</v>
      </c>
      <c r="S992" s="13" t="e">
        <f t="shared" si="15"/>
        <v>#N/A</v>
      </c>
      <c r="T992" s="398" t="s">
        <v>3425</v>
      </c>
      <c r="U992" s="398" t="s">
        <v>3426</v>
      </c>
      <c r="V992" s="398" t="s">
        <v>3427</v>
      </c>
    </row>
    <row r="993" spans="1:22" ht="50.1" hidden="1" customHeight="1" x14ac:dyDescent="0.25">
      <c r="A993" s="60" t="s">
        <v>1066</v>
      </c>
      <c r="B993" s="87"/>
      <c r="C993" s="98"/>
      <c r="D993" s="102"/>
      <c r="E993" s="98"/>
      <c r="F993" s="134"/>
      <c r="G993" s="134"/>
      <c r="H993" s="359" t="e">
        <f>VLOOKUP(G993,Munka1!$A$27:$B$90,2,FALSE)</f>
        <v>#N/A</v>
      </c>
      <c r="I993" s="466" t="e">
        <f>VLOOKUP(G993,Munka1!$A$27:$C$90,3,FALSE)</f>
        <v>#N/A</v>
      </c>
      <c r="J993" s="98"/>
      <c r="K993" s="98"/>
      <c r="L993" s="98"/>
      <c r="M993" s="114"/>
      <c r="N993" s="121"/>
      <c r="O993" s="483"/>
      <c r="P993" s="484"/>
      <c r="Q993" s="42">
        <f>FŐLAP!$D$9</f>
        <v>0</v>
      </c>
      <c r="R993" s="42">
        <f>FŐLAP!$F$9</f>
        <v>0</v>
      </c>
      <c r="S993" s="13" t="e">
        <f t="shared" si="15"/>
        <v>#N/A</v>
      </c>
      <c r="T993" s="398" t="s">
        <v>3425</v>
      </c>
      <c r="U993" s="398" t="s">
        <v>3426</v>
      </c>
      <c r="V993" s="398" t="s">
        <v>3427</v>
      </c>
    </row>
    <row r="994" spans="1:22" ht="50.1" hidden="1" customHeight="1" x14ac:dyDescent="0.25">
      <c r="A994" s="60" t="s">
        <v>1067</v>
      </c>
      <c r="B994" s="87"/>
      <c r="C994" s="98"/>
      <c r="D994" s="102"/>
      <c r="E994" s="98"/>
      <c r="F994" s="134"/>
      <c r="G994" s="134"/>
      <c r="H994" s="359" t="e">
        <f>VLOOKUP(G994,Munka1!$A$27:$B$90,2,FALSE)</f>
        <v>#N/A</v>
      </c>
      <c r="I994" s="466" t="e">
        <f>VLOOKUP(G994,Munka1!$A$27:$C$90,3,FALSE)</f>
        <v>#N/A</v>
      </c>
      <c r="J994" s="98"/>
      <c r="K994" s="98"/>
      <c r="L994" s="98"/>
      <c r="M994" s="114"/>
      <c r="N994" s="121"/>
      <c r="O994" s="483"/>
      <c r="P994" s="484"/>
      <c r="Q994" s="42">
        <f>FŐLAP!$D$9</f>
        <v>0</v>
      </c>
      <c r="R994" s="42">
        <f>FŐLAP!$F$9</f>
        <v>0</v>
      </c>
      <c r="S994" s="13" t="e">
        <f t="shared" si="15"/>
        <v>#N/A</v>
      </c>
      <c r="T994" s="398" t="s">
        <v>3425</v>
      </c>
      <c r="U994" s="398" t="s">
        <v>3426</v>
      </c>
      <c r="V994" s="398" t="s">
        <v>3427</v>
      </c>
    </row>
    <row r="995" spans="1:22" ht="50.1" hidden="1" customHeight="1" x14ac:dyDescent="0.25">
      <c r="A995" s="60" t="s">
        <v>1068</v>
      </c>
      <c r="B995" s="87"/>
      <c r="C995" s="98"/>
      <c r="D995" s="102"/>
      <c r="E995" s="98"/>
      <c r="F995" s="134"/>
      <c r="G995" s="134"/>
      <c r="H995" s="359" t="e">
        <f>VLOOKUP(G995,Munka1!$A$27:$B$90,2,FALSE)</f>
        <v>#N/A</v>
      </c>
      <c r="I995" s="466" t="e">
        <f>VLOOKUP(G995,Munka1!$A$27:$C$90,3,FALSE)</f>
        <v>#N/A</v>
      </c>
      <c r="J995" s="98"/>
      <c r="K995" s="98"/>
      <c r="L995" s="98"/>
      <c r="M995" s="114"/>
      <c r="N995" s="121"/>
      <c r="O995" s="483"/>
      <c r="P995" s="484"/>
      <c r="Q995" s="42">
        <f>FŐLAP!$D$9</f>
        <v>0</v>
      </c>
      <c r="R995" s="42">
        <f>FŐLAP!$F$9</f>
        <v>0</v>
      </c>
      <c r="S995" s="13" t="e">
        <f t="shared" si="15"/>
        <v>#N/A</v>
      </c>
      <c r="T995" s="398" t="s">
        <v>3425</v>
      </c>
      <c r="U995" s="398" t="s">
        <v>3426</v>
      </c>
      <c r="V995" s="398" t="s">
        <v>3427</v>
      </c>
    </row>
    <row r="996" spans="1:22" ht="50.1" hidden="1" customHeight="1" x14ac:dyDescent="0.25">
      <c r="A996" s="60" t="s">
        <v>1069</v>
      </c>
      <c r="B996" s="87"/>
      <c r="C996" s="98"/>
      <c r="D996" s="102"/>
      <c r="E996" s="98"/>
      <c r="F996" s="134"/>
      <c r="G996" s="134"/>
      <c r="H996" s="359" t="e">
        <f>VLOOKUP(G996,Munka1!$A$27:$B$90,2,FALSE)</f>
        <v>#N/A</v>
      </c>
      <c r="I996" s="466" t="e">
        <f>VLOOKUP(G996,Munka1!$A$27:$C$90,3,FALSE)</f>
        <v>#N/A</v>
      </c>
      <c r="J996" s="98"/>
      <c r="K996" s="98"/>
      <c r="L996" s="98"/>
      <c r="M996" s="114"/>
      <c r="N996" s="121"/>
      <c r="O996" s="483"/>
      <c r="P996" s="484"/>
      <c r="Q996" s="42">
        <f>FŐLAP!$D$9</f>
        <v>0</v>
      </c>
      <c r="R996" s="42">
        <f>FŐLAP!$F$9</f>
        <v>0</v>
      </c>
      <c r="S996" s="13" t="e">
        <f t="shared" si="15"/>
        <v>#N/A</v>
      </c>
      <c r="T996" s="398" t="s">
        <v>3425</v>
      </c>
      <c r="U996" s="398" t="s">
        <v>3426</v>
      </c>
      <c r="V996" s="398" t="s">
        <v>3427</v>
      </c>
    </row>
    <row r="997" spans="1:22" ht="50.1" hidden="1" customHeight="1" x14ac:dyDescent="0.25">
      <c r="A997" s="60" t="s">
        <v>1070</v>
      </c>
      <c r="B997" s="87"/>
      <c r="C997" s="98"/>
      <c r="D997" s="102"/>
      <c r="E997" s="98"/>
      <c r="F997" s="134"/>
      <c r="G997" s="134"/>
      <c r="H997" s="359" t="e">
        <f>VLOOKUP(G997,Munka1!$A$27:$B$90,2,FALSE)</f>
        <v>#N/A</v>
      </c>
      <c r="I997" s="466" t="e">
        <f>VLOOKUP(G997,Munka1!$A$27:$C$90,3,FALSE)</f>
        <v>#N/A</v>
      </c>
      <c r="J997" s="98"/>
      <c r="K997" s="98"/>
      <c r="L997" s="98"/>
      <c r="M997" s="114"/>
      <c r="N997" s="121"/>
      <c r="O997" s="483"/>
      <c r="P997" s="484"/>
      <c r="Q997" s="42">
        <f>FŐLAP!$D$9</f>
        <v>0</v>
      </c>
      <c r="R997" s="42">
        <f>FŐLAP!$F$9</f>
        <v>0</v>
      </c>
      <c r="S997" s="13" t="e">
        <f t="shared" si="15"/>
        <v>#N/A</v>
      </c>
      <c r="T997" s="398" t="s">
        <v>3425</v>
      </c>
      <c r="U997" s="398" t="s">
        <v>3426</v>
      </c>
      <c r="V997" s="398" t="s">
        <v>3427</v>
      </c>
    </row>
    <row r="998" spans="1:22" ht="50.1" hidden="1" customHeight="1" x14ac:dyDescent="0.25">
      <c r="A998" s="60" t="s">
        <v>1071</v>
      </c>
      <c r="B998" s="87"/>
      <c r="C998" s="98"/>
      <c r="D998" s="102"/>
      <c r="E998" s="98"/>
      <c r="F998" s="134"/>
      <c r="G998" s="134"/>
      <c r="H998" s="359" t="e">
        <f>VLOOKUP(G998,Munka1!$A$27:$B$90,2,FALSE)</f>
        <v>#N/A</v>
      </c>
      <c r="I998" s="466" t="e">
        <f>VLOOKUP(G998,Munka1!$A$27:$C$90,3,FALSE)</f>
        <v>#N/A</v>
      </c>
      <c r="J998" s="98"/>
      <c r="K998" s="98"/>
      <c r="L998" s="98"/>
      <c r="M998" s="114"/>
      <c r="N998" s="121"/>
      <c r="O998" s="483"/>
      <c r="P998" s="484"/>
      <c r="Q998" s="42">
        <f>FŐLAP!$D$9</f>
        <v>0</v>
      </c>
      <c r="R998" s="42">
        <f>FŐLAP!$F$9</f>
        <v>0</v>
      </c>
      <c r="S998" s="13" t="e">
        <f t="shared" si="15"/>
        <v>#N/A</v>
      </c>
      <c r="T998" s="398" t="s">
        <v>3425</v>
      </c>
      <c r="U998" s="398" t="s">
        <v>3426</v>
      </c>
      <c r="V998" s="398" t="s">
        <v>3427</v>
      </c>
    </row>
    <row r="999" spans="1:22" ht="50.1" hidden="1" customHeight="1" x14ac:dyDescent="0.25">
      <c r="A999" s="60" t="s">
        <v>1072</v>
      </c>
      <c r="B999" s="87"/>
      <c r="C999" s="98"/>
      <c r="D999" s="102"/>
      <c r="E999" s="98"/>
      <c r="F999" s="134"/>
      <c r="G999" s="134"/>
      <c r="H999" s="359" t="e">
        <f>VLOOKUP(G999,Munka1!$A$27:$B$90,2,FALSE)</f>
        <v>#N/A</v>
      </c>
      <c r="I999" s="466" t="e">
        <f>VLOOKUP(G999,Munka1!$A$27:$C$90,3,FALSE)</f>
        <v>#N/A</v>
      </c>
      <c r="J999" s="98"/>
      <c r="K999" s="98"/>
      <c r="L999" s="98"/>
      <c r="M999" s="114"/>
      <c r="N999" s="121"/>
      <c r="O999" s="483"/>
      <c r="P999" s="484"/>
      <c r="Q999" s="42">
        <f>FŐLAP!$D$9</f>
        <v>0</v>
      </c>
      <c r="R999" s="42">
        <f>FŐLAP!$F$9</f>
        <v>0</v>
      </c>
      <c r="S999" s="13" t="e">
        <f t="shared" si="15"/>
        <v>#N/A</v>
      </c>
      <c r="T999" s="398" t="s">
        <v>3425</v>
      </c>
      <c r="U999" s="398" t="s">
        <v>3426</v>
      </c>
      <c r="V999" s="398" t="s">
        <v>3427</v>
      </c>
    </row>
    <row r="1000" spans="1:22" ht="50.1" hidden="1" customHeight="1" x14ac:dyDescent="0.25">
      <c r="A1000" s="60" t="s">
        <v>1073</v>
      </c>
      <c r="B1000" s="87"/>
      <c r="C1000" s="98"/>
      <c r="D1000" s="102"/>
      <c r="E1000" s="98"/>
      <c r="F1000" s="134"/>
      <c r="G1000" s="134"/>
      <c r="H1000" s="359" t="e">
        <f>VLOOKUP(G1000,Munka1!$A$27:$B$90,2,FALSE)</f>
        <v>#N/A</v>
      </c>
      <c r="I1000" s="466" t="e">
        <f>VLOOKUP(G1000,Munka1!$A$27:$C$90,3,FALSE)</f>
        <v>#N/A</v>
      </c>
      <c r="J1000" s="98"/>
      <c r="K1000" s="98"/>
      <c r="L1000" s="98"/>
      <c r="M1000" s="114"/>
      <c r="N1000" s="121"/>
      <c r="O1000" s="483"/>
      <c r="P1000" s="484"/>
      <c r="Q1000" s="42">
        <f>FŐLAP!$D$9</f>
        <v>0</v>
      </c>
      <c r="R1000" s="42">
        <f>FŐLAP!$F$9</f>
        <v>0</v>
      </c>
      <c r="S1000" s="13" t="e">
        <f t="shared" si="15"/>
        <v>#N/A</v>
      </c>
      <c r="T1000" s="398" t="s">
        <v>3425</v>
      </c>
      <c r="U1000" s="398" t="s">
        <v>3426</v>
      </c>
      <c r="V1000" s="398" t="s">
        <v>3427</v>
      </c>
    </row>
    <row r="1001" spans="1:22" ht="50.1" hidden="1" customHeight="1" x14ac:dyDescent="0.25">
      <c r="A1001" s="60" t="s">
        <v>1074</v>
      </c>
      <c r="B1001" s="87"/>
      <c r="C1001" s="98"/>
      <c r="D1001" s="102"/>
      <c r="E1001" s="98"/>
      <c r="F1001" s="134"/>
      <c r="G1001" s="134"/>
      <c r="H1001" s="359" t="e">
        <f>VLOOKUP(G1001,Munka1!$A$27:$B$90,2,FALSE)</f>
        <v>#N/A</v>
      </c>
      <c r="I1001" s="466" t="e">
        <f>VLOOKUP(G1001,Munka1!$A$27:$C$90,3,FALSE)</f>
        <v>#N/A</v>
      </c>
      <c r="J1001" s="98"/>
      <c r="K1001" s="98"/>
      <c r="L1001" s="98"/>
      <c r="M1001" s="114"/>
      <c r="N1001" s="121"/>
      <c r="O1001" s="483"/>
      <c r="P1001" s="484"/>
      <c r="Q1001" s="42">
        <f>FŐLAP!$D$9</f>
        <v>0</v>
      </c>
      <c r="R1001" s="42">
        <f>FŐLAP!$F$9</f>
        <v>0</v>
      </c>
      <c r="S1001" s="13" t="e">
        <f t="shared" si="15"/>
        <v>#N/A</v>
      </c>
      <c r="T1001" s="398" t="s">
        <v>3425</v>
      </c>
      <c r="U1001" s="398" t="s">
        <v>3426</v>
      </c>
      <c r="V1001" s="398" t="s">
        <v>3427</v>
      </c>
    </row>
    <row r="1002" spans="1:22" ht="50.1" hidden="1" customHeight="1" x14ac:dyDescent="0.25">
      <c r="A1002" s="60" t="s">
        <v>1075</v>
      </c>
      <c r="B1002" s="87"/>
      <c r="C1002" s="98"/>
      <c r="D1002" s="102"/>
      <c r="E1002" s="98"/>
      <c r="F1002" s="134"/>
      <c r="G1002" s="134"/>
      <c r="H1002" s="359" t="e">
        <f>VLOOKUP(G1002,Munka1!$A$27:$B$90,2,FALSE)</f>
        <v>#N/A</v>
      </c>
      <c r="I1002" s="466" t="e">
        <f>VLOOKUP(G1002,Munka1!$A$27:$C$90,3,FALSE)</f>
        <v>#N/A</v>
      </c>
      <c r="J1002" s="98"/>
      <c r="K1002" s="98"/>
      <c r="L1002" s="98"/>
      <c r="M1002" s="114"/>
      <c r="N1002" s="121"/>
      <c r="O1002" s="483"/>
      <c r="P1002" s="484"/>
      <c r="Q1002" s="42">
        <f>FŐLAP!$D$9</f>
        <v>0</v>
      </c>
      <c r="R1002" s="42">
        <f>FŐLAP!$F$9</f>
        <v>0</v>
      </c>
      <c r="S1002" s="13" t="e">
        <f t="shared" si="15"/>
        <v>#N/A</v>
      </c>
      <c r="T1002" s="398" t="s">
        <v>3425</v>
      </c>
      <c r="U1002" s="398" t="s">
        <v>3426</v>
      </c>
      <c r="V1002" s="398" t="s">
        <v>3427</v>
      </c>
    </row>
    <row r="1003" spans="1:22" ht="50.1" hidden="1" customHeight="1" x14ac:dyDescent="0.25">
      <c r="A1003" s="60" t="s">
        <v>1076</v>
      </c>
      <c r="B1003" s="87"/>
      <c r="C1003" s="98"/>
      <c r="D1003" s="102"/>
      <c r="E1003" s="98"/>
      <c r="F1003" s="134"/>
      <c r="G1003" s="134"/>
      <c r="H1003" s="359" t="e">
        <f>VLOOKUP(G1003,Munka1!$A$27:$B$90,2,FALSE)</f>
        <v>#N/A</v>
      </c>
      <c r="I1003" s="466" t="e">
        <f>VLOOKUP(G1003,Munka1!$A$27:$C$90,3,FALSE)</f>
        <v>#N/A</v>
      </c>
      <c r="J1003" s="98"/>
      <c r="K1003" s="98"/>
      <c r="L1003" s="98"/>
      <c r="M1003" s="114"/>
      <c r="N1003" s="121"/>
      <c r="O1003" s="483"/>
      <c r="P1003" s="484"/>
      <c r="Q1003" s="42">
        <f>FŐLAP!$D$9</f>
        <v>0</v>
      </c>
      <c r="R1003" s="42">
        <f>FŐLAP!$F$9</f>
        <v>0</v>
      </c>
      <c r="S1003" s="13" t="e">
        <f t="shared" si="15"/>
        <v>#N/A</v>
      </c>
      <c r="T1003" s="398" t="s">
        <v>3425</v>
      </c>
      <c r="U1003" s="398" t="s">
        <v>3426</v>
      </c>
      <c r="V1003" s="398" t="s">
        <v>3427</v>
      </c>
    </row>
    <row r="1004" spans="1:22" ht="50.1" hidden="1" customHeight="1" x14ac:dyDescent="0.25">
      <c r="A1004" s="60" t="s">
        <v>1077</v>
      </c>
      <c r="B1004" s="87"/>
      <c r="C1004" s="98"/>
      <c r="D1004" s="102"/>
      <c r="E1004" s="98"/>
      <c r="F1004" s="134"/>
      <c r="G1004" s="134"/>
      <c r="H1004" s="359" t="e">
        <f>VLOOKUP(G1004,Munka1!$A$27:$B$90,2,FALSE)</f>
        <v>#N/A</v>
      </c>
      <c r="I1004" s="466" t="e">
        <f>VLOOKUP(G1004,Munka1!$A$27:$C$90,3,FALSE)</f>
        <v>#N/A</v>
      </c>
      <c r="J1004" s="98"/>
      <c r="K1004" s="98"/>
      <c r="L1004" s="98"/>
      <c r="M1004" s="114"/>
      <c r="N1004" s="121"/>
      <c r="O1004" s="483"/>
      <c r="P1004" s="484"/>
      <c r="Q1004" s="42">
        <f>FŐLAP!$D$9</f>
        <v>0</v>
      </c>
      <c r="R1004" s="42">
        <f>FŐLAP!$F$9</f>
        <v>0</v>
      </c>
      <c r="S1004" s="13" t="e">
        <f t="shared" si="15"/>
        <v>#N/A</v>
      </c>
      <c r="T1004" s="398" t="s">
        <v>3425</v>
      </c>
      <c r="U1004" s="398" t="s">
        <v>3426</v>
      </c>
      <c r="V1004" s="398" t="s">
        <v>3427</v>
      </c>
    </row>
    <row r="1005" spans="1:22" ht="50.1" hidden="1" customHeight="1" x14ac:dyDescent="0.25">
      <c r="A1005" s="60" t="s">
        <v>1078</v>
      </c>
      <c r="B1005" s="87"/>
      <c r="C1005" s="98"/>
      <c r="D1005" s="102"/>
      <c r="E1005" s="98"/>
      <c r="F1005" s="134"/>
      <c r="G1005" s="134"/>
      <c r="H1005" s="359" t="e">
        <f>VLOOKUP(G1005,Munka1!$A$27:$B$90,2,FALSE)</f>
        <v>#N/A</v>
      </c>
      <c r="I1005" s="466" t="e">
        <f>VLOOKUP(G1005,Munka1!$A$27:$C$90,3,FALSE)</f>
        <v>#N/A</v>
      </c>
      <c r="J1005" s="98"/>
      <c r="K1005" s="98"/>
      <c r="L1005" s="98"/>
      <c r="M1005" s="114"/>
      <c r="N1005" s="121"/>
      <c r="O1005" s="483"/>
      <c r="P1005" s="484"/>
      <c r="Q1005" s="42">
        <f>FŐLAP!$D$9</f>
        <v>0</v>
      </c>
      <c r="R1005" s="42">
        <f>FŐLAP!$F$9</f>
        <v>0</v>
      </c>
      <c r="S1005" s="13" t="e">
        <f t="shared" si="15"/>
        <v>#N/A</v>
      </c>
      <c r="T1005" s="398" t="s">
        <v>3425</v>
      </c>
      <c r="U1005" s="398" t="s">
        <v>3426</v>
      </c>
      <c r="V1005" s="398" t="s">
        <v>3427</v>
      </c>
    </row>
    <row r="1006" spans="1:22" ht="50.1" hidden="1" customHeight="1" x14ac:dyDescent="0.25">
      <c r="A1006" s="60" t="s">
        <v>1079</v>
      </c>
      <c r="B1006" s="87"/>
      <c r="C1006" s="98"/>
      <c r="D1006" s="102"/>
      <c r="E1006" s="98"/>
      <c r="F1006" s="134"/>
      <c r="G1006" s="134"/>
      <c r="H1006" s="359" t="e">
        <f>VLOOKUP(G1006,Munka1!$A$27:$B$90,2,FALSE)</f>
        <v>#N/A</v>
      </c>
      <c r="I1006" s="466" t="e">
        <f>VLOOKUP(G1006,Munka1!$A$27:$C$90,3,FALSE)</f>
        <v>#N/A</v>
      </c>
      <c r="J1006" s="98"/>
      <c r="K1006" s="98"/>
      <c r="L1006" s="98"/>
      <c r="M1006" s="114"/>
      <c r="N1006" s="121"/>
      <c r="O1006" s="483"/>
      <c r="P1006" s="484"/>
      <c r="Q1006" s="42">
        <f>FŐLAP!$D$9</f>
        <v>0</v>
      </c>
      <c r="R1006" s="42">
        <f>FŐLAP!$F$9</f>
        <v>0</v>
      </c>
      <c r="S1006" s="13" t="e">
        <f t="shared" si="15"/>
        <v>#N/A</v>
      </c>
      <c r="T1006" s="398" t="s">
        <v>3425</v>
      </c>
      <c r="U1006" s="398" t="s">
        <v>3426</v>
      </c>
      <c r="V1006" s="398" t="s">
        <v>3427</v>
      </c>
    </row>
    <row r="1007" spans="1:22" ht="50.1" hidden="1" customHeight="1" x14ac:dyDescent="0.25">
      <c r="A1007" s="60" t="s">
        <v>1080</v>
      </c>
      <c r="B1007" s="87"/>
      <c r="C1007" s="98"/>
      <c r="D1007" s="102"/>
      <c r="E1007" s="98"/>
      <c r="F1007" s="134"/>
      <c r="G1007" s="134"/>
      <c r="H1007" s="359" t="e">
        <f>VLOOKUP(G1007,Munka1!$A$27:$B$90,2,FALSE)</f>
        <v>#N/A</v>
      </c>
      <c r="I1007" s="466" t="e">
        <f>VLOOKUP(G1007,Munka1!$A$27:$C$90,3,FALSE)</f>
        <v>#N/A</v>
      </c>
      <c r="J1007" s="98"/>
      <c r="K1007" s="98"/>
      <c r="L1007" s="98"/>
      <c r="M1007" s="114"/>
      <c r="N1007" s="121"/>
      <c r="O1007" s="483"/>
      <c r="P1007" s="484"/>
      <c r="Q1007" s="42">
        <f>FŐLAP!$D$9</f>
        <v>0</v>
      </c>
      <c r="R1007" s="42">
        <f>FŐLAP!$F$9</f>
        <v>0</v>
      </c>
      <c r="S1007" s="13" t="e">
        <f t="shared" si="15"/>
        <v>#N/A</v>
      </c>
      <c r="T1007" s="398" t="s">
        <v>3425</v>
      </c>
      <c r="U1007" s="398" t="s">
        <v>3426</v>
      </c>
      <c r="V1007" s="398" t="s">
        <v>3427</v>
      </c>
    </row>
    <row r="1008" spans="1:22" ht="50.1" hidden="1" customHeight="1" x14ac:dyDescent="0.25">
      <c r="A1008" s="60" t="s">
        <v>1081</v>
      </c>
      <c r="B1008" s="87"/>
      <c r="C1008" s="98"/>
      <c r="D1008" s="102"/>
      <c r="E1008" s="98"/>
      <c r="F1008" s="134"/>
      <c r="G1008" s="134"/>
      <c r="H1008" s="359" t="e">
        <f>VLOOKUP(G1008,Munka1!$A$27:$B$90,2,FALSE)</f>
        <v>#N/A</v>
      </c>
      <c r="I1008" s="466" t="e">
        <f>VLOOKUP(G1008,Munka1!$A$27:$C$90,3,FALSE)</f>
        <v>#N/A</v>
      </c>
      <c r="J1008" s="98"/>
      <c r="K1008" s="98"/>
      <c r="L1008" s="98"/>
      <c r="M1008" s="114"/>
      <c r="N1008" s="121"/>
      <c r="O1008" s="483"/>
      <c r="P1008" s="484"/>
      <c r="Q1008" s="42">
        <f>FŐLAP!$D$9</f>
        <v>0</v>
      </c>
      <c r="R1008" s="42">
        <f>FŐLAP!$F$9</f>
        <v>0</v>
      </c>
      <c r="S1008" s="13" t="e">
        <f t="shared" si="15"/>
        <v>#N/A</v>
      </c>
      <c r="T1008" s="398" t="s">
        <v>3425</v>
      </c>
      <c r="U1008" s="398" t="s">
        <v>3426</v>
      </c>
      <c r="V1008" s="398" t="s">
        <v>3427</v>
      </c>
    </row>
    <row r="1009" spans="1:22" ht="50.1" hidden="1" customHeight="1" x14ac:dyDescent="0.25">
      <c r="A1009" s="60" t="s">
        <v>1082</v>
      </c>
      <c r="B1009" s="87"/>
      <c r="C1009" s="98"/>
      <c r="D1009" s="102"/>
      <c r="E1009" s="98"/>
      <c r="F1009" s="134"/>
      <c r="G1009" s="134"/>
      <c r="H1009" s="359" t="e">
        <f>VLOOKUP(G1009,Munka1!$A$27:$B$90,2,FALSE)</f>
        <v>#N/A</v>
      </c>
      <c r="I1009" s="466" t="e">
        <f>VLOOKUP(G1009,Munka1!$A$27:$C$90,3,FALSE)</f>
        <v>#N/A</v>
      </c>
      <c r="J1009" s="98"/>
      <c r="K1009" s="98"/>
      <c r="L1009" s="98"/>
      <c r="M1009" s="114"/>
      <c r="N1009" s="121"/>
      <c r="O1009" s="483"/>
      <c r="P1009" s="484"/>
      <c r="Q1009" s="42">
        <f>FŐLAP!$D$9</f>
        <v>0</v>
      </c>
      <c r="R1009" s="42">
        <f>FŐLAP!$F$9</f>
        <v>0</v>
      </c>
      <c r="S1009" s="13" t="e">
        <f t="shared" si="15"/>
        <v>#N/A</v>
      </c>
      <c r="T1009" s="398" t="s">
        <v>3425</v>
      </c>
      <c r="U1009" s="398" t="s">
        <v>3426</v>
      </c>
      <c r="V1009" s="398" t="s">
        <v>3427</v>
      </c>
    </row>
    <row r="1010" spans="1:22" ht="50.1" hidden="1" customHeight="1" x14ac:dyDescent="0.25">
      <c r="A1010" s="60" t="s">
        <v>1083</v>
      </c>
      <c r="B1010" s="87"/>
      <c r="C1010" s="98"/>
      <c r="D1010" s="102"/>
      <c r="E1010" s="98"/>
      <c r="F1010" s="134"/>
      <c r="G1010" s="134"/>
      <c r="H1010" s="359" t="e">
        <f>VLOOKUP(G1010,Munka1!$A$27:$B$90,2,FALSE)</f>
        <v>#N/A</v>
      </c>
      <c r="I1010" s="466" t="e">
        <f>VLOOKUP(G1010,Munka1!$A$27:$C$90,3,FALSE)</f>
        <v>#N/A</v>
      </c>
      <c r="J1010" s="98"/>
      <c r="K1010" s="98"/>
      <c r="L1010" s="98"/>
      <c r="M1010" s="114"/>
      <c r="N1010" s="121"/>
      <c r="O1010" s="483"/>
      <c r="P1010" s="484"/>
      <c r="Q1010" s="42">
        <f>FŐLAP!$D$9</f>
        <v>0</v>
      </c>
      <c r="R1010" s="42">
        <f>FŐLAP!$F$9</f>
        <v>0</v>
      </c>
      <c r="S1010" s="13" t="e">
        <f t="shared" si="15"/>
        <v>#N/A</v>
      </c>
      <c r="T1010" s="398" t="s">
        <v>3425</v>
      </c>
      <c r="U1010" s="398" t="s">
        <v>3426</v>
      </c>
      <c r="V1010" s="398" t="s">
        <v>3427</v>
      </c>
    </row>
    <row r="1011" spans="1:22" ht="50.1" hidden="1" customHeight="1" x14ac:dyDescent="0.25">
      <c r="A1011" s="60" t="s">
        <v>1084</v>
      </c>
      <c r="B1011" s="87"/>
      <c r="C1011" s="98"/>
      <c r="D1011" s="102"/>
      <c r="E1011" s="98"/>
      <c r="F1011" s="134"/>
      <c r="G1011" s="134"/>
      <c r="H1011" s="359" t="e">
        <f>VLOOKUP(G1011,Munka1!$A$27:$B$90,2,FALSE)</f>
        <v>#N/A</v>
      </c>
      <c r="I1011" s="466" t="e">
        <f>VLOOKUP(G1011,Munka1!$A$27:$C$90,3,FALSE)</f>
        <v>#N/A</v>
      </c>
      <c r="J1011" s="98"/>
      <c r="K1011" s="98"/>
      <c r="L1011" s="98"/>
      <c r="M1011" s="114"/>
      <c r="N1011" s="121"/>
      <c r="O1011" s="483"/>
      <c r="P1011" s="484"/>
      <c r="Q1011" s="42">
        <f>FŐLAP!$D$9</f>
        <v>0</v>
      </c>
      <c r="R1011" s="42">
        <f>FŐLAP!$F$9</f>
        <v>0</v>
      </c>
      <c r="S1011" s="13" t="e">
        <f t="shared" si="15"/>
        <v>#N/A</v>
      </c>
      <c r="T1011" s="398" t="s">
        <v>3425</v>
      </c>
      <c r="U1011" s="398" t="s">
        <v>3426</v>
      </c>
      <c r="V1011" s="398" t="s">
        <v>3427</v>
      </c>
    </row>
    <row r="1012" spans="1:22" ht="50.1" hidden="1" customHeight="1" x14ac:dyDescent="0.25">
      <c r="A1012" s="60" t="s">
        <v>1085</v>
      </c>
      <c r="B1012" s="87"/>
      <c r="C1012" s="98"/>
      <c r="D1012" s="102"/>
      <c r="E1012" s="98"/>
      <c r="F1012" s="134"/>
      <c r="G1012" s="134"/>
      <c r="H1012" s="359" t="e">
        <f>VLOOKUP(G1012,Munka1!$A$27:$B$90,2,FALSE)</f>
        <v>#N/A</v>
      </c>
      <c r="I1012" s="466" t="e">
        <f>VLOOKUP(G1012,Munka1!$A$27:$C$90,3,FALSE)</f>
        <v>#N/A</v>
      </c>
      <c r="J1012" s="98"/>
      <c r="K1012" s="98"/>
      <c r="L1012" s="98"/>
      <c r="M1012" s="114"/>
      <c r="N1012" s="121"/>
      <c r="O1012" s="483"/>
      <c r="P1012" s="484"/>
      <c r="Q1012" s="42">
        <f>FŐLAP!$D$9</f>
        <v>0</v>
      </c>
      <c r="R1012" s="42">
        <f>FŐLAP!$F$9</f>
        <v>0</v>
      </c>
      <c r="S1012" s="13" t="e">
        <f t="shared" si="15"/>
        <v>#N/A</v>
      </c>
      <c r="T1012" s="398" t="s">
        <v>3425</v>
      </c>
      <c r="U1012" s="398" t="s">
        <v>3426</v>
      </c>
      <c r="V1012" s="398" t="s">
        <v>3427</v>
      </c>
    </row>
    <row r="1013" spans="1:22" ht="50.1" hidden="1" customHeight="1" x14ac:dyDescent="0.25">
      <c r="A1013" s="60" t="s">
        <v>1086</v>
      </c>
      <c r="B1013" s="87"/>
      <c r="C1013" s="98"/>
      <c r="D1013" s="102"/>
      <c r="E1013" s="98"/>
      <c r="F1013" s="134"/>
      <c r="G1013" s="134"/>
      <c r="H1013" s="359" t="e">
        <f>VLOOKUP(G1013,Munka1!$A$27:$B$90,2,FALSE)</f>
        <v>#N/A</v>
      </c>
      <c r="I1013" s="466" t="e">
        <f>VLOOKUP(G1013,Munka1!$A$27:$C$90,3,FALSE)</f>
        <v>#N/A</v>
      </c>
      <c r="J1013" s="98"/>
      <c r="K1013" s="98"/>
      <c r="L1013" s="98"/>
      <c r="M1013" s="114"/>
      <c r="N1013" s="121"/>
      <c r="O1013" s="483"/>
      <c r="P1013" s="484"/>
      <c r="Q1013" s="42">
        <f>FŐLAP!$D$9</f>
        <v>0</v>
      </c>
      <c r="R1013" s="42">
        <f>FŐLAP!$F$9</f>
        <v>0</v>
      </c>
      <c r="S1013" s="13" t="e">
        <f t="shared" si="15"/>
        <v>#N/A</v>
      </c>
      <c r="T1013" s="398" t="s">
        <v>3425</v>
      </c>
      <c r="U1013" s="398" t="s">
        <v>3426</v>
      </c>
      <c r="V1013" s="398" t="s">
        <v>3427</v>
      </c>
    </row>
    <row r="1014" spans="1:22" ht="50.1" hidden="1" customHeight="1" x14ac:dyDescent="0.25">
      <c r="A1014" s="60" t="s">
        <v>1087</v>
      </c>
      <c r="B1014" s="87"/>
      <c r="C1014" s="98"/>
      <c r="D1014" s="102"/>
      <c r="E1014" s="98"/>
      <c r="F1014" s="134"/>
      <c r="G1014" s="134"/>
      <c r="H1014" s="359" t="e">
        <f>VLOOKUP(G1014,Munka1!$A$27:$B$90,2,FALSE)</f>
        <v>#N/A</v>
      </c>
      <c r="I1014" s="466" t="e">
        <f>VLOOKUP(G1014,Munka1!$A$27:$C$90,3,FALSE)</f>
        <v>#N/A</v>
      </c>
      <c r="J1014" s="98"/>
      <c r="K1014" s="98"/>
      <c r="L1014" s="98"/>
      <c r="M1014" s="114"/>
      <c r="N1014" s="121"/>
      <c r="O1014" s="483"/>
      <c r="P1014" s="484"/>
      <c r="Q1014" s="42">
        <f>FŐLAP!$D$9</f>
        <v>0</v>
      </c>
      <c r="R1014" s="42">
        <f>FŐLAP!$F$9</f>
        <v>0</v>
      </c>
      <c r="S1014" s="13" t="e">
        <f t="shared" si="15"/>
        <v>#N/A</v>
      </c>
      <c r="T1014" s="398" t="s">
        <v>3425</v>
      </c>
      <c r="U1014" s="398" t="s">
        <v>3426</v>
      </c>
      <c r="V1014" s="398" t="s">
        <v>3427</v>
      </c>
    </row>
    <row r="1015" spans="1:22" ht="50.1" hidden="1" customHeight="1" x14ac:dyDescent="0.25">
      <c r="A1015" s="60" t="s">
        <v>1088</v>
      </c>
      <c r="B1015" s="87"/>
      <c r="C1015" s="98"/>
      <c r="D1015" s="102"/>
      <c r="E1015" s="98"/>
      <c r="F1015" s="134"/>
      <c r="G1015" s="134"/>
      <c r="H1015" s="359" t="e">
        <f>VLOOKUP(G1015,Munka1!$A$27:$B$90,2,FALSE)</f>
        <v>#N/A</v>
      </c>
      <c r="I1015" s="466" t="e">
        <f>VLOOKUP(G1015,Munka1!$A$27:$C$90,3,FALSE)</f>
        <v>#N/A</v>
      </c>
      <c r="J1015" s="98"/>
      <c r="K1015" s="98"/>
      <c r="L1015" s="98"/>
      <c r="M1015" s="114"/>
      <c r="N1015" s="121"/>
      <c r="O1015" s="483"/>
      <c r="P1015" s="484"/>
      <c r="Q1015" s="42">
        <f>FŐLAP!$D$9</f>
        <v>0</v>
      </c>
      <c r="R1015" s="42">
        <f>FŐLAP!$F$9</f>
        <v>0</v>
      </c>
      <c r="S1015" s="13" t="e">
        <f t="shared" si="15"/>
        <v>#N/A</v>
      </c>
      <c r="T1015" s="398" t="s">
        <v>3425</v>
      </c>
      <c r="U1015" s="398" t="s">
        <v>3426</v>
      </c>
      <c r="V1015" s="398" t="s">
        <v>3427</v>
      </c>
    </row>
    <row r="1016" spans="1:22" ht="50.1" hidden="1" customHeight="1" x14ac:dyDescent="0.25">
      <c r="A1016" s="60" t="s">
        <v>1089</v>
      </c>
      <c r="B1016" s="87"/>
      <c r="C1016" s="98"/>
      <c r="D1016" s="102"/>
      <c r="E1016" s="98"/>
      <c r="F1016" s="134"/>
      <c r="G1016" s="134"/>
      <c r="H1016" s="359" t="e">
        <f>VLOOKUP(G1016,Munka1!$A$27:$B$90,2,FALSE)</f>
        <v>#N/A</v>
      </c>
      <c r="I1016" s="466" t="e">
        <f>VLOOKUP(G1016,Munka1!$A$27:$C$90,3,FALSE)</f>
        <v>#N/A</v>
      </c>
      <c r="J1016" s="98"/>
      <c r="K1016" s="98"/>
      <c r="L1016" s="98"/>
      <c r="M1016" s="114"/>
      <c r="N1016" s="121"/>
      <c r="O1016" s="483"/>
      <c r="P1016" s="484"/>
      <c r="Q1016" s="42">
        <f>FŐLAP!$D$9</f>
        <v>0</v>
      </c>
      <c r="R1016" s="42">
        <f>FŐLAP!$F$9</f>
        <v>0</v>
      </c>
      <c r="S1016" s="13" t="e">
        <f t="shared" si="15"/>
        <v>#N/A</v>
      </c>
      <c r="T1016" s="398" t="s">
        <v>3425</v>
      </c>
      <c r="U1016" s="398" t="s">
        <v>3426</v>
      </c>
      <c r="V1016" s="398" t="s">
        <v>3427</v>
      </c>
    </row>
    <row r="1017" spans="1:22" ht="50.1" hidden="1" customHeight="1" x14ac:dyDescent="0.25">
      <c r="A1017" s="60" t="s">
        <v>1090</v>
      </c>
      <c r="B1017" s="87"/>
      <c r="C1017" s="98"/>
      <c r="D1017" s="102"/>
      <c r="E1017" s="98"/>
      <c r="F1017" s="134"/>
      <c r="G1017" s="134"/>
      <c r="H1017" s="359" t="e">
        <f>VLOOKUP(G1017,Munka1!$A$27:$B$90,2,FALSE)</f>
        <v>#N/A</v>
      </c>
      <c r="I1017" s="466" t="e">
        <f>VLOOKUP(G1017,Munka1!$A$27:$C$90,3,FALSE)</f>
        <v>#N/A</v>
      </c>
      <c r="J1017" s="98"/>
      <c r="K1017" s="98"/>
      <c r="L1017" s="98"/>
      <c r="M1017" s="114"/>
      <c r="N1017" s="121"/>
      <c r="O1017" s="483"/>
      <c r="P1017" s="484"/>
      <c r="Q1017" s="42">
        <f>FŐLAP!$D$9</f>
        <v>0</v>
      </c>
      <c r="R1017" s="42">
        <f>FŐLAP!$F$9</f>
        <v>0</v>
      </c>
      <c r="S1017" s="13" t="e">
        <f t="shared" si="15"/>
        <v>#N/A</v>
      </c>
      <c r="T1017" s="398" t="s">
        <v>3425</v>
      </c>
      <c r="U1017" s="398" t="s">
        <v>3426</v>
      </c>
      <c r="V1017" s="398" t="s">
        <v>3427</v>
      </c>
    </row>
    <row r="1018" spans="1:22" ht="50.1" hidden="1" customHeight="1" x14ac:dyDescent="0.25">
      <c r="A1018" s="60" t="s">
        <v>1091</v>
      </c>
      <c r="B1018" s="87"/>
      <c r="C1018" s="98"/>
      <c r="D1018" s="102"/>
      <c r="E1018" s="98"/>
      <c r="F1018" s="134"/>
      <c r="G1018" s="134"/>
      <c r="H1018" s="359" t="e">
        <f>VLOOKUP(G1018,Munka1!$A$27:$B$90,2,FALSE)</f>
        <v>#N/A</v>
      </c>
      <c r="I1018" s="466" t="e">
        <f>VLOOKUP(G1018,Munka1!$A$27:$C$90,3,FALSE)</f>
        <v>#N/A</v>
      </c>
      <c r="J1018" s="98"/>
      <c r="K1018" s="98"/>
      <c r="L1018" s="98"/>
      <c r="M1018" s="114"/>
      <c r="N1018" s="121"/>
      <c r="O1018" s="483"/>
      <c r="P1018" s="484"/>
      <c r="Q1018" s="42">
        <f>FŐLAP!$D$9</f>
        <v>0</v>
      </c>
      <c r="R1018" s="42">
        <f>FŐLAP!$F$9</f>
        <v>0</v>
      </c>
      <c r="S1018" s="13" t="e">
        <f t="shared" si="15"/>
        <v>#N/A</v>
      </c>
      <c r="T1018" s="398" t="s">
        <v>3425</v>
      </c>
      <c r="U1018" s="398" t="s">
        <v>3426</v>
      </c>
      <c r="V1018" s="398" t="s">
        <v>3427</v>
      </c>
    </row>
    <row r="1019" spans="1:22" ht="50.1" hidden="1" customHeight="1" x14ac:dyDescent="0.25">
      <c r="A1019" s="60" t="s">
        <v>1092</v>
      </c>
      <c r="B1019" s="87"/>
      <c r="C1019" s="98"/>
      <c r="D1019" s="102"/>
      <c r="E1019" s="98"/>
      <c r="F1019" s="134"/>
      <c r="G1019" s="134"/>
      <c r="H1019" s="359" t="e">
        <f>VLOOKUP(G1019,Munka1!$A$27:$B$90,2,FALSE)</f>
        <v>#N/A</v>
      </c>
      <c r="I1019" s="466" t="e">
        <f>VLOOKUP(G1019,Munka1!$A$27:$C$90,3,FALSE)</f>
        <v>#N/A</v>
      </c>
      <c r="J1019" s="98"/>
      <c r="K1019" s="98"/>
      <c r="L1019" s="98"/>
      <c r="M1019" s="114"/>
      <c r="N1019" s="121"/>
      <c r="O1019" s="483"/>
      <c r="P1019" s="484"/>
      <c r="Q1019" s="42">
        <f>FŐLAP!$D$9</f>
        <v>0</v>
      </c>
      <c r="R1019" s="42">
        <f>FŐLAP!$F$9</f>
        <v>0</v>
      </c>
      <c r="S1019" s="13" t="e">
        <f t="shared" si="15"/>
        <v>#N/A</v>
      </c>
      <c r="T1019" s="398" t="s">
        <v>3425</v>
      </c>
      <c r="U1019" s="398" t="s">
        <v>3426</v>
      </c>
      <c r="V1019" s="398" t="s">
        <v>3427</v>
      </c>
    </row>
    <row r="1020" spans="1:22" ht="50.1" hidden="1" customHeight="1" x14ac:dyDescent="0.25">
      <c r="A1020" s="60" t="s">
        <v>1093</v>
      </c>
      <c r="B1020" s="87"/>
      <c r="C1020" s="98"/>
      <c r="D1020" s="102"/>
      <c r="E1020" s="98"/>
      <c r="F1020" s="134"/>
      <c r="G1020" s="134"/>
      <c r="H1020" s="359" t="e">
        <f>VLOOKUP(G1020,Munka1!$A$27:$B$90,2,FALSE)</f>
        <v>#N/A</v>
      </c>
      <c r="I1020" s="466" t="e">
        <f>VLOOKUP(G1020,Munka1!$A$27:$C$90,3,FALSE)</f>
        <v>#N/A</v>
      </c>
      <c r="J1020" s="98"/>
      <c r="K1020" s="98"/>
      <c r="L1020" s="98"/>
      <c r="M1020" s="114"/>
      <c r="N1020" s="121"/>
      <c r="O1020" s="483"/>
      <c r="P1020" s="484"/>
      <c r="Q1020" s="42">
        <f>FŐLAP!$D$9</f>
        <v>0</v>
      </c>
      <c r="R1020" s="42">
        <f>FŐLAP!$F$9</f>
        <v>0</v>
      </c>
      <c r="S1020" s="13" t="e">
        <f t="shared" si="15"/>
        <v>#N/A</v>
      </c>
      <c r="T1020" s="398" t="s">
        <v>3425</v>
      </c>
      <c r="U1020" s="398" t="s">
        <v>3426</v>
      </c>
      <c r="V1020" s="398" t="s">
        <v>3427</v>
      </c>
    </row>
    <row r="1021" spans="1:22" ht="50.1" hidden="1" customHeight="1" x14ac:dyDescent="0.25">
      <c r="A1021" s="60" t="s">
        <v>1094</v>
      </c>
      <c r="B1021" s="87"/>
      <c r="C1021" s="98"/>
      <c r="D1021" s="102"/>
      <c r="E1021" s="98"/>
      <c r="F1021" s="134"/>
      <c r="G1021" s="134"/>
      <c r="H1021" s="359" t="e">
        <f>VLOOKUP(G1021,Munka1!$A$27:$B$90,2,FALSE)</f>
        <v>#N/A</v>
      </c>
      <c r="I1021" s="466" t="e">
        <f>VLOOKUP(G1021,Munka1!$A$27:$C$90,3,FALSE)</f>
        <v>#N/A</v>
      </c>
      <c r="J1021" s="98"/>
      <c r="K1021" s="98"/>
      <c r="L1021" s="98"/>
      <c r="M1021" s="114"/>
      <c r="N1021" s="121"/>
      <c r="O1021" s="483"/>
      <c r="P1021" s="484"/>
      <c r="Q1021" s="42">
        <f>FŐLAP!$D$9</f>
        <v>0</v>
      </c>
      <c r="R1021" s="42">
        <f>FŐLAP!$F$9</f>
        <v>0</v>
      </c>
      <c r="S1021" s="13" t="e">
        <f t="shared" si="15"/>
        <v>#N/A</v>
      </c>
      <c r="T1021" s="398" t="s">
        <v>3425</v>
      </c>
      <c r="U1021" s="398" t="s">
        <v>3426</v>
      </c>
      <c r="V1021" s="398" t="s">
        <v>3427</v>
      </c>
    </row>
    <row r="1022" spans="1:22" ht="50.1" hidden="1" customHeight="1" x14ac:dyDescent="0.25">
      <c r="A1022" s="60" t="s">
        <v>1095</v>
      </c>
      <c r="B1022" s="87"/>
      <c r="C1022" s="98"/>
      <c r="D1022" s="102"/>
      <c r="E1022" s="98"/>
      <c r="F1022" s="134"/>
      <c r="G1022" s="134"/>
      <c r="H1022" s="359" t="e">
        <f>VLOOKUP(G1022,Munka1!$A$27:$B$90,2,FALSE)</f>
        <v>#N/A</v>
      </c>
      <c r="I1022" s="466" t="e">
        <f>VLOOKUP(G1022,Munka1!$A$27:$C$90,3,FALSE)</f>
        <v>#N/A</v>
      </c>
      <c r="J1022" s="98"/>
      <c r="K1022" s="98"/>
      <c r="L1022" s="98"/>
      <c r="M1022" s="114"/>
      <c r="N1022" s="121"/>
      <c r="O1022" s="483"/>
      <c r="P1022" s="484"/>
      <c r="Q1022" s="42">
        <f>FŐLAP!$D$9</f>
        <v>0</v>
      </c>
      <c r="R1022" s="42">
        <f>FŐLAP!$F$9</f>
        <v>0</v>
      </c>
      <c r="S1022" s="13" t="e">
        <f t="shared" si="15"/>
        <v>#N/A</v>
      </c>
      <c r="T1022" s="398" t="s">
        <v>3425</v>
      </c>
      <c r="U1022" s="398" t="s">
        <v>3426</v>
      </c>
      <c r="V1022" s="398" t="s">
        <v>3427</v>
      </c>
    </row>
    <row r="1023" spans="1:22" ht="50.1" hidden="1" customHeight="1" x14ac:dyDescent="0.25">
      <c r="A1023" s="60" t="s">
        <v>1096</v>
      </c>
      <c r="B1023" s="87"/>
      <c r="C1023" s="98"/>
      <c r="D1023" s="102"/>
      <c r="E1023" s="98"/>
      <c r="F1023" s="134"/>
      <c r="G1023" s="134"/>
      <c r="H1023" s="359" t="e">
        <f>VLOOKUP(G1023,Munka1!$A$27:$B$90,2,FALSE)</f>
        <v>#N/A</v>
      </c>
      <c r="I1023" s="466" t="e">
        <f>VLOOKUP(G1023,Munka1!$A$27:$C$90,3,FALSE)</f>
        <v>#N/A</v>
      </c>
      <c r="J1023" s="98"/>
      <c r="K1023" s="98"/>
      <c r="L1023" s="98"/>
      <c r="M1023" s="114"/>
      <c r="N1023" s="121"/>
      <c r="O1023" s="483"/>
      <c r="P1023" s="484"/>
      <c r="Q1023" s="42">
        <f>FŐLAP!$D$9</f>
        <v>0</v>
      </c>
      <c r="R1023" s="42">
        <f>FŐLAP!$F$9</f>
        <v>0</v>
      </c>
      <c r="S1023" s="13" t="e">
        <f t="shared" si="15"/>
        <v>#N/A</v>
      </c>
      <c r="T1023" s="398" t="s">
        <v>3425</v>
      </c>
      <c r="U1023" s="398" t="s">
        <v>3426</v>
      </c>
      <c r="V1023" s="398" t="s">
        <v>3427</v>
      </c>
    </row>
    <row r="1024" spans="1:22" ht="50.1" hidden="1" customHeight="1" x14ac:dyDescent="0.25">
      <c r="A1024" s="60" t="s">
        <v>1097</v>
      </c>
      <c r="B1024" s="87"/>
      <c r="C1024" s="98"/>
      <c r="D1024" s="102"/>
      <c r="E1024" s="98"/>
      <c r="F1024" s="134"/>
      <c r="G1024" s="134"/>
      <c r="H1024" s="359" t="e">
        <f>VLOOKUP(G1024,Munka1!$A$27:$B$90,2,FALSE)</f>
        <v>#N/A</v>
      </c>
      <c r="I1024" s="466" t="e">
        <f>VLOOKUP(G1024,Munka1!$A$27:$C$90,3,FALSE)</f>
        <v>#N/A</v>
      </c>
      <c r="J1024" s="98"/>
      <c r="K1024" s="98"/>
      <c r="L1024" s="98"/>
      <c r="M1024" s="114"/>
      <c r="N1024" s="121"/>
      <c r="O1024" s="483"/>
      <c r="P1024" s="484"/>
      <c r="Q1024" s="42">
        <f>FŐLAP!$D$9</f>
        <v>0</v>
      </c>
      <c r="R1024" s="42">
        <f>FŐLAP!$F$9</f>
        <v>0</v>
      </c>
      <c r="S1024" s="13" t="e">
        <f t="shared" si="15"/>
        <v>#N/A</v>
      </c>
      <c r="T1024" s="398" t="s">
        <v>3425</v>
      </c>
      <c r="U1024" s="398" t="s">
        <v>3426</v>
      </c>
      <c r="V1024" s="398" t="s">
        <v>3427</v>
      </c>
    </row>
    <row r="1025" spans="1:22" ht="50.1" hidden="1" customHeight="1" x14ac:dyDescent="0.25">
      <c r="A1025" s="60" t="s">
        <v>1098</v>
      </c>
      <c r="B1025" s="87"/>
      <c r="C1025" s="98"/>
      <c r="D1025" s="102"/>
      <c r="E1025" s="98"/>
      <c r="F1025" s="134"/>
      <c r="G1025" s="134"/>
      <c r="H1025" s="359" t="e">
        <f>VLOOKUP(G1025,Munka1!$A$27:$B$90,2,FALSE)</f>
        <v>#N/A</v>
      </c>
      <c r="I1025" s="466" t="e">
        <f>VLOOKUP(G1025,Munka1!$A$27:$C$90,3,FALSE)</f>
        <v>#N/A</v>
      </c>
      <c r="J1025" s="98"/>
      <c r="K1025" s="98"/>
      <c r="L1025" s="98"/>
      <c r="M1025" s="114"/>
      <c r="N1025" s="121"/>
      <c r="O1025" s="483"/>
      <c r="P1025" s="484"/>
      <c r="Q1025" s="42">
        <f>FŐLAP!$D$9</f>
        <v>0</v>
      </c>
      <c r="R1025" s="42">
        <f>FŐLAP!$F$9</f>
        <v>0</v>
      </c>
      <c r="S1025" s="13" t="e">
        <f t="shared" si="15"/>
        <v>#N/A</v>
      </c>
      <c r="T1025" s="398" t="s">
        <v>3425</v>
      </c>
      <c r="U1025" s="398" t="s">
        <v>3426</v>
      </c>
      <c r="V1025" s="398" t="s">
        <v>3427</v>
      </c>
    </row>
    <row r="1026" spans="1:22" ht="50.1" hidden="1" customHeight="1" x14ac:dyDescent="0.25">
      <c r="A1026" s="60" t="s">
        <v>1099</v>
      </c>
      <c r="B1026" s="87"/>
      <c r="C1026" s="98"/>
      <c r="D1026" s="102"/>
      <c r="E1026" s="98"/>
      <c r="F1026" s="134"/>
      <c r="G1026" s="134"/>
      <c r="H1026" s="359" t="e">
        <f>VLOOKUP(G1026,Munka1!$A$27:$B$90,2,FALSE)</f>
        <v>#N/A</v>
      </c>
      <c r="I1026" s="466" t="e">
        <f>VLOOKUP(G1026,Munka1!$A$27:$C$90,3,FALSE)</f>
        <v>#N/A</v>
      </c>
      <c r="J1026" s="98"/>
      <c r="K1026" s="98"/>
      <c r="L1026" s="98"/>
      <c r="M1026" s="114"/>
      <c r="N1026" s="121"/>
      <c r="O1026" s="483"/>
      <c r="P1026" s="484"/>
      <c r="Q1026" s="42">
        <f>FŐLAP!$D$9</f>
        <v>0</v>
      </c>
      <c r="R1026" s="42">
        <f>FŐLAP!$F$9</f>
        <v>0</v>
      </c>
      <c r="S1026" s="13" t="e">
        <f t="shared" si="15"/>
        <v>#N/A</v>
      </c>
      <c r="T1026" s="398" t="s">
        <v>3425</v>
      </c>
      <c r="U1026" s="398" t="s">
        <v>3426</v>
      </c>
      <c r="V1026" s="398" t="s">
        <v>3427</v>
      </c>
    </row>
    <row r="1027" spans="1:22" ht="50.1" hidden="1" customHeight="1" x14ac:dyDescent="0.25">
      <c r="A1027" s="60" t="s">
        <v>1100</v>
      </c>
      <c r="B1027" s="87"/>
      <c r="C1027" s="98"/>
      <c r="D1027" s="102"/>
      <c r="E1027" s="98"/>
      <c r="F1027" s="134"/>
      <c r="G1027" s="134"/>
      <c r="H1027" s="359" t="e">
        <f>VLOOKUP(G1027,Munka1!$A$27:$B$90,2,FALSE)</f>
        <v>#N/A</v>
      </c>
      <c r="I1027" s="466" t="e">
        <f>VLOOKUP(G1027,Munka1!$A$27:$C$90,3,FALSE)</f>
        <v>#N/A</v>
      </c>
      <c r="J1027" s="98"/>
      <c r="K1027" s="98"/>
      <c r="L1027" s="98"/>
      <c r="M1027" s="114"/>
      <c r="N1027" s="121"/>
      <c r="O1027" s="483"/>
      <c r="P1027" s="484"/>
      <c r="Q1027" s="42">
        <f>FŐLAP!$D$9</f>
        <v>0</v>
      </c>
      <c r="R1027" s="42">
        <f>FŐLAP!$F$9</f>
        <v>0</v>
      </c>
      <c r="S1027" s="13" t="e">
        <f t="shared" si="15"/>
        <v>#N/A</v>
      </c>
      <c r="T1027" s="398" t="s">
        <v>3425</v>
      </c>
      <c r="U1027" s="398" t="s">
        <v>3426</v>
      </c>
      <c r="V1027" s="398" t="s">
        <v>3427</v>
      </c>
    </row>
    <row r="1028" spans="1:22" ht="50.1" hidden="1" customHeight="1" x14ac:dyDescent="0.25">
      <c r="A1028" s="60" t="s">
        <v>1101</v>
      </c>
      <c r="B1028" s="87"/>
      <c r="C1028" s="98"/>
      <c r="D1028" s="102"/>
      <c r="E1028" s="98"/>
      <c r="F1028" s="134"/>
      <c r="G1028" s="134"/>
      <c r="H1028" s="359" t="e">
        <f>VLOOKUP(G1028,Munka1!$A$27:$B$90,2,FALSE)</f>
        <v>#N/A</v>
      </c>
      <c r="I1028" s="466" t="e">
        <f>VLOOKUP(G1028,Munka1!$A$27:$C$90,3,FALSE)</f>
        <v>#N/A</v>
      </c>
      <c r="J1028" s="98"/>
      <c r="K1028" s="98"/>
      <c r="L1028" s="98"/>
      <c r="M1028" s="114"/>
      <c r="N1028" s="121"/>
      <c r="O1028" s="483"/>
      <c r="P1028" s="484"/>
      <c r="Q1028" s="42">
        <f>FŐLAP!$D$9</f>
        <v>0</v>
      </c>
      <c r="R1028" s="42">
        <f>FŐLAP!$F$9</f>
        <v>0</v>
      </c>
      <c r="S1028" s="13" t="e">
        <f t="shared" si="15"/>
        <v>#N/A</v>
      </c>
      <c r="T1028" s="398" t="s">
        <v>3425</v>
      </c>
      <c r="U1028" s="398" t="s">
        <v>3426</v>
      </c>
      <c r="V1028" s="398" t="s">
        <v>3427</v>
      </c>
    </row>
    <row r="1029" spans="1:22" ht="50.1" hidden="1" customHeight="1" x14ac:dyDescent="0.25">
      <c r="A1029" s="60" t="s">
        <v>1102</v>
      </c>
      <c r="B1029" s="87"/>
      <c r="C1029" s="98"/>
      <c r="D1029" s="102"/>
      <c r="E1029" s="98"/>
      <c r="F1029" s="134"/>
      <c r="G1029" s="134"/>
      <c r="H1029" s="359" t="e">
        <f>VLOOKUP(G1029,Munka1!$A$27:$B$90,2,FALSE)</f>
        <v>#N/A</v>
      </c>
      <c r="I1029" s="466" t="e">
        <f>VLOOKUP(G1029,Munka1!$A$27:$C$90,3,FALSE)</f>
        <v>#N/A</v>
      </c>
      <c r="J1029" s="98"/>
      <c r="K1029" s="98"/>
      <c r="L1029" s="98"/>
      <c r="M1029" s="114"/>
      <c r="N1029" s="121"/>
      <c r="O1029" s="483"/>
      <c r="P1029" s="484"/>
      <c r="Q1029" s="42">
        <f>FŐLAP!$D$9</f>
        <v>0</v>
      </c>
      <c r="R1029" s="42">
        <f>FŐLAP!$F$9</f>
        <v>0</v>
      </c>
      <c r="S1029" s="13" t="e">
        <f t="shared" si="15"/>
        <v>#N/A</v>
      </c>
      <c r="T1029" s="398" t="s">
        <v>3425</v>
      </c>
      <c r="U1029" s="398" t="s">
        <v>3426</v>
      </c>
      <c r="V1029" s="398" t="s">
        <v>3427</v>
      </c>
    </row>
    <row r="1030" spans="1:22" ht="50.1" hidden="1" customHeight="1" x14ac:dyDescent="0.25">
      <c r="A1030" s="60" t="s">
        <v>1103</v>
      </c>
      <c r="B1030" s="87"/>
      <c r="C1030" s="98"/>
      <c r="D1030" s="102"/>
      <c r="E1030" s="98"/>
      <c r="F1030" s="134"/>
      <c r="G1030" s="134"/>
      <c r="H1030" s="359" t="e">
        <f>VLOOKUP(G1030,Munka1!$A$27:$B$90,2,FALSE)</f>
        <v>#N/A</v>
      </c>
      <c r="I1030" s="466" t="e">
        <f>VLOOKUP(G1030,Munka1!$A$27:$C$90,3,FALSE)</f>
        <v>#N/A</v>
      </c>
      <c r="J1030" s="98"/>
      <c r="K1030" s="98"/>
      <c r="L1030" s="98"/>
      <c r="M1030" s="114"/>
      <c r="N1030" s="121"/>
      <c r="O1030" s="483"/>
      <c r="P1030" s="484"/>
      <c r="Q1030" s="42">
        <f>FŐLAP!$D$9</f>
        <v>0</v>
      </c>
      <c r="R1030" s="42">
        <f>FŐLAP!$F$9</f>
        <v>0</v>
      </c>
      <c r="S1030" s="13" t="e">
        <f t="shared" si="15"/>
        <v>#N/A</v>
      </c>
      <c r="T1030" s="398" t="s">
        <v>3425</v>
      </c>
      <c r="U1030" s="398" t="s">
        <v>3426</v>
      </c>
      <c r="V1030" s="398" t="s">
        <v>3427</v>
      </c>
    </row>
    <row r="1031" spans="1:22" ht="50.1" hidden="1" customHeight="1" x14ac:dyDescent="0.25">
      <c r="A1031" s="60" t="s">
        <v>1104</v>
      </c>
      <c r="B1031" s="87"/>
      <c r="C1031" s="98"/>
      <c r="D1031" s="102"/>
      <c r="E1031" s="98"/>
      <c r="F1031" s="134"/>
      <c r="G1031" s="134"/>
      <c r="H1031" s="359" t="e">
        <f>VLOOKUP(G1031,Munka1!$A$27:$B$90,2,FALSE)</f>
        <v>#N/A</v>
      </c>
      <c r="I1031" s="466" t="e">
        <f>VLOOKUP(G1031,Munka1!$A$27:$C$90,3,FALSE)</f>
        <v>#N/A</v>
      </c>
      <c r="J1031" s="98"/>
      <c r="K1031" s="98"/>
      <c r="L1031" s="98"/>
      <c r="M1031" s="114"/>
      <c r="N1031" s="121"/>
      <c r="O1031" s="483"/>
      <c r="P1031" s="484"/>
      <c r="Q1031" s="42">
        <f>FŐLAP!$D$9</f>
        <v>0</v>
      </c>
      <c r="R1031" s="42">
        <f>FŐLAP!$F$9</f>
        <v>0</v>
      </c>
      <c r="S1031" s="13" t="e">
        <f t="shared" si="15"/>
        <v>#N/A</v>
      </c>
      <c r="T1031" s="398" t="s">
        <v>3425</v>
      </c>
      <c r="U1031" s="398" t="s">
        <v>3426</v>
      </c>
      <c r="V1031" s="398" t="s">
        <v>3427</v>
      </c>
    </row>
    <row r="1032" spans="1:22" ht="50.1" hidden="1" customHeight="1" x14ac:dyDescent="0.25">
      <c r="A1032" s="60" t="s">
        <v>1105</v>
      </c>
      <c r="B1032" s="87"/>
      <c r="C1032" s="98"/>
      <c r="D1032" s="102"/>
      <c r="E1032" s="98"/>
      <c r="F1032" s="134"/>
      <c r="G1032" s="134"/>
      <c r="H1032" s="359" t="e">
        <f>VLOOKUP(G1032,Munka1!$A$27:$B$90,2,FALSE)</f>
        <v>#N/A</v>
      </c>
      <c r="I1032" s="466" t="e">
        <f>VLOOKUP(G1032,Munka1!$A$27:$C$90,3,FALSE)</f>
        <v>#N/A</v>
      </c>
      <c r="J1032" s="98"/>
      <c r="K1032" s="98"/>
      <c r="L1032" s="98"/>
      <c r="M1032" s="114"/>
      <c r="N1032" s="121"/>
      <c r="O1032" s="483"/>
      <c r="P1032" s="484"/>
      <c r="Q1032" s="42">
        <f>FŐLAP!$D$9</f>
        <v>0</v>
      </c>
      <c r="R1032" s="42">
        <f>FŐLAP!$F$9</f>
        <v>0</v>
      </c>
      <c r="S1032" s="13" t="e">
        <f t="shared" si="15"/>
        <v>#N/A</v>
      </c>
      <c r="T1032" s="398" t="s">
        <v>3425</v>
      </c>
      <c r="U1032" s="398" t="s">
        <v>3426</v>
      </c>
      <c r="V1032" s="398" t="s">
        <v>3427</v>
      </c>
    </row>
    <row r="1033" spans="1:22" ht="50.1" hidden="1" customHeight="1" x14ac:dyDescent="0.25">
      <c r="A1033" s="60" t="s">
        <v>1106</v>
      </c>
      <c r="B1033" s="87"/>
      <c r="C1033" s="98"/>
      <c r="D1033" s="102"/>
      <c r="E1033" s="98"/>
      <c r="F1033" s="134"/>
      <c r="G1033" s="134"/>
      <c r="H1033" s="359" t="e">
        <f>VLOOKUP(G1033,Munka1!$A$27:$B$90,2,FALSE)</f>
        <v>#N/A</v>
      </c>
      <c r="I1033" s="466" t="e">
        <f>VLOOKUP(G1033,Munka1!$A$27:$C$90,3,FALSE)</f>
        <v>#N/A</v>
      </c>
      <c r="J1033" s="98"/>
      <c r="K1033" s="98"/>
      <c r="L1033" s="98"/>
      <c r="M1033" s="114"/>
      <c r="N1033" s="121"/>
      <c r="O1033" s="483"/>
      <c r="P1033" s="484"/>
      <c r="Q1033" s="42">
        <f>FŐLAP!$D$9</f>
        <v>0</v>
      </c>
      <c r="R1033" s="42">
        <f>FŐLAP!$F$9</f>
        <v>0</v>
      </c>
      <c r="S1033" s="13" t="e">
        <f t="shared" si="15"/>
        <v>#N/A</v>
      </c>
      <c r="T1033" s="398" t="s">
        <v>3425</v>
      </c>
      <c r="U1033" s="398" t="s">
        <v>3426</v>
      </c>
      <c r="V1033" s="398" t="s">
        <v>3427</v>
      </c>
    </row>
    <row r="1034" spans="1:22" ht="50.1" hidden="1" customHeight="1" x14ac:dyDescent="0.25">
      <c r="A1034" s="60" t="s">
        <v>1107</v>
      </c>
      <c r="B1034" s="87"/>
      <c r="C1034" s="98"/>
      <c r="D1034" s="102"/>
      <c r="E1034" s="98"/>
      <c r="F1034" s="134"/>
      <c r="G1034" s="134"/>
      <c r="H1034" s="359" t="e">
        <f>VLOOKUP(G1034,Munka1!$A$27:$B$90,2,FALSE)</f>
        <v>#N/A</v>
      </c>
      <c r="I1034" s="466" t="e">
        <f>VLOOKUP(G1034,Munka1!$A$27:$C$90,3,FALSE)</f>
        <v>#N/A</v>
      </c>
      <c r="J1034" s="98"/>
      <c r="K1034" s="98"/>
      <c r="L1034" s="98"/>
      <c r="M1034" s="114"/>
      <c r="N1034" s="121"/>
      <c r="O1034" s="483"/>
      <c r="P1034" s="484"/>
      <c r="Q1034" s="42">
        <f>FŐLAP!$D$9</f>
        <v>0</v>
      </c>
      <c r="R1034" s="42">
        <f>FŐLAP!$F$9</f>
        <v>0</v>
      </c>
      <c r="S1034" s="13" t="e">
        <f t="shared" si="15"/>
        <v>#N/A</v>
      </c>
      <c r="T1034" s="398" t="s">
        <v>3425</v>
      </c>
      <c r="U1034" s="398" t="s">
        <v>3426</v>
      </c>
      <c r="V1034" s="398" t="s">
        <v>3427</v>
      </c>
    </row>
    <row r="1035" spans="1:22" ht="50.1" hidden="1" customHeight="1" x14ac:dyDescent="0.25">
      <c r="A1035" s="60" t="s">
        <v>1108</v>
      </c>
      <c r="B1035" s="87"/>
      <c r="C1035" s="98"/>
      <c r="D1035" s="102"/>
      <c r="E1035" s="98"/>
      <c r="F1035" s="134"/>
      <c r="G1035" s="134"/>
      <c r="H1035" s="359" t="e">
        <f>VLOOKUP(G1035,Munka1!$A$27:$B$90,2,FALSE)</f>
        <v>#N/A</v>
      </c>
      <c r="I1035" s="466" t="e">
        <f>VLOOKUP(G1035,Munka1!$A$27:$C$90,3,FALSE)</f>
        <v>#N/A</v>
      </c>
      <c r="J1035" s="98"/>
      <c r="K1035" s="98"/>
      <c r="L1035" s="98"/>
      <c r="M1035" s="114"/>
      <c r="N1035" s="121"/>
      <c r="O1035" s="483"/>
      <c r="P1035" s="484"/>
      <c r="Q1035" s="42">
        <f>FŐLAP!$D$9</f>
        <v>0</v>
      </c>
      <c r="R1035" s="42">
        <f>FŐLAP!$F$9</f>
        <v>0</v>
      </c>
      <c r="S1035" s="13" t="e">
        <f t="shared" si="15"/>
        <v>#N/A</v>
      </c>
      <c r="T1035" s="398" t="s">
        <v>3425</v>
      </c>
      <c r="U1035" s="398" t="s">
        <v>3426</v>
      </c>
      <c r="V1035" s="398" t="s">
        <v>3427</v>
      </c>
    </row>
    <row r="1036" spans="1:22" ht="50.1" hidden="1" customHeight="1" x14ac:dyDescent="0.25">
      <c r="A1036" s="60" t="s">
        <v>1109</v>
      </c>
      <c r="B1036" s="87"/>
      <c r="C1036" s="98"/>
      <c r="D1036" s="102"/>
      <c r="E1036" s="98"/>
      <c r="F1036" s="134"/>
      <c r="G1036" s="134"/>
      <c r="H1036" s="359" t="e">
        <f>VLOOKUP(G1036,Munka1!$A$27:$B$90,2,FALSE)</f>
        <v>#N/A</v>
      </c>
      <c r="I1036" s="466" t="e">
        <f>VLOOKUP(G1036,Munka1!$A$27:$C$90,3,FALSE)</f>
        <v>#N/A</v>
      </c>
      <c r="J1036" s="98"/>
      <c r="K1036" s="98"/>
      <c r="L1036" s="98"/>
      <c r="M1036" s="114"/>
      <c r="N1036" s="121"/>
      <c r="O1036" s="483"/>
      <c r="P1036" s="484"/>
      <c r="Q1036" s="42">
        <f>FŐLAP!$D$9</f>
        <v>0</v>
      </c>
      <c r="R1036" s="42">
        <f>FŐLAP!$F$9</f>
        <v>0</v>
      </c>
      <c r="S1036" s="13" t="e">
        <f t="shared" si="15"/>
        <v>#N/A</v>
      </c>
      <c r="T1036" s="398" t="s">
        <v>3425</v>
      </c>
      <c r="U1036" s="398" t="s">
        <v>3426</v>
      </c>
      <c r="V1036" s="398" t="s">
        <v>3427</v>
      </c>
    </row>
    <row r="1037" spans="1:22" ht="50.1" hidden="1" customHeight="1" x14ac:dyDescent="0.25">
      <c r="A1037" s="60" t="s">
        <v>1110</v>
      </c>
      <c r="B1037" s="87"/>
      <c r="C1037" s="98"/>
      <c r="D1037" s="102"/>
      <c r="E1037" s="98"/>
      <c r="F1037" s="134"/>
      <c r="G1037" s="134"/>
      <c r="H1037" s="359" t="e">
        <f>VLOOKUP(G1037,Munka1!$A$27:$B$90,2,FALSE)</f>
        <v>#N/A</v>
      </c>
      <c r="I1037" s="466" t="e">
        <f>VLOOKUP(G1037,Munka1!$A$27:$C$90,3,FALSE)</f>
        <v>#N/A</v>
      </c>
      <c r="J1037" s="98"/>
      <c r="K1037" s="98"/>
      <c r="L1037" s="98"/>
      <c r="M1037" s="114"/>
      <c r="N1037" s="121"/>
      <c r="O1037" s="483"/>
      <c r="P1037" s="484"/>
      <c r="Q1037" s="42">
        <f>FŐLAP!$D$9</f>
        <v>0</v>
      </c>
      <c r="R1037" s="42">
        <f>FŐLAP!$F$9</f>
        <v>0</v>
      </c>
      <c r="S1037" s="13" t="e">
        <f t="shared" ref="S1037:S1100" si="16">H1037</f>
        <v>#N/A</v>
      </c>
      <c r="T1037" s="398" t="s">
        <v>3425</v>
      </c>
      <c r="U1037" s="398" t="s">
        <v>3426</v>
      </c>
      <c r="V1037" s="398" t="s">
        <v>3427</v>
      </c>
    </row>
    <row r="1038" spans="1:22" ht="50.1" hidden="1" customHeight="1" x14ac:dyDescent="0.25">
      <c r="A1038" s="60" t="s">
        <v>1111</v>
      </c>
      <c r="B1038" s="87"/>
      <c r="C1038" s="98"/>
      <c r="D1038" s="102"/>
      <c r="E1038" s="98"/>
      <c r="F1038" s="134"/>
      <c r="G1038" s="134"/>
      <c r="H1038" s="359" t="e">
        <f>VLOOKUP(G1038,Munka1!$A$27:$B$90,2,FALSE)</f>
        <v>#N/A</v>
      </c>
      <c r="I1038" s="466" t="e">
        <f>VLOOKUP(G1038,Munka1!$A$27:$C$90,3,FALSE)</f>
        <v>#N/A</v>
      </c>
      <c r="J1038" s="98"/>
      <c r="K1038" s="98"/>
      <c r="L1038" s="98"/>
      <c r="M1038" s="114"/>
      <c r="N1038" s="121"/>
      <c r="O1038" s="483"/>
      <c r="P1038" s="484"/>
      <c r="Q1038" s="42">
        <f>FŐLAP!$D$9</f>
        <v>0</v>
      </c>
      <c r="R1038" s="42">
        <f>FŐLAP!$F$9</f>
        <v>0</v>
      </c>
      <c r="S1038" s="13" t="e">
        <f t="shared" si="16"/>
        <v>#N/A</v>
      </c>
      <c r="T1038" s="398" t="s">
        <v>3425</v>
      </c>
      <c r="U1038" s="398" t="s">
        <v>3426</v>
      </c>
      <c r="V1038" s="398" t="s">
        <v>3427</v>
      </c>
    </row>
    <row r="1039" spans="1:22" ht="50.1" hidden="1" customHeight="1" x14ac:dyDescent="0.25">
      <c r="A1039" s="60" t="s">
        <v>1112</v>
      </c>
      <c r="B1039" s="87"/>
      <c r="C1039" s="98"/>
      <c r="D1039" s="102"/>
      <c r="E1039" s="98"/>
      <c r="F1039" s="134"/>
      <c r="G1039" s="134"/>
      <c r="H1039" s="359" t="e">
        <f>VLOOKUP(G1039,Munka1!$A$27:$B$90,2,FALSE)</f>
        <v>#N/A</v>
      </c>
      <c r="I1039" s="466" t="e">
        <f>VLOOKUP(G1039,Munka1!$A$27:$C$90,3,FALSE)</f>
        <v>#N/A</v>
      </c>
      <c r="J1039" s="98"/>
      <c r="K1039" s="98"/>
      <c r="L1039" s="98"/>
      <c r="M1039" s="114"/>
      <c r="N1039" s="121"/>
      <c r="O1039" s="483"/>
      <c r="P1039" s="484"/>
      <c r="Q1039" s="42">
        <f>FŐLAP!$D$9</f>
        <v>0</v>
      </c>
      <c r="R1039" s="42">
        <f>FŐLAP!$F$9</f>
        <v>0</v>
      </c>
      <c r="S1039" s="13" t="e">
        <f t="shared" si="16"/>
        <v>#N/A</v>
      </c>
      <c r="T1039" s="398" t="s">
        <v>3425</v>
      </c>
      <c r="U1039" s="398" t="s">
        <v>3426</v>
      </c>
      <c r="V1039" s="398" t="s">
        <v>3427</v>
      </c>
    </row>
    <row r="1040" spans="1:22" ht="50.1" hidden="1" customHeight="1" x14ac:dyDescent="0.25">
      <c r="A1040" s="60" t="s">
        <v>1113</v>
      </c>
      <c r="B1040" s="87"/>
      <c r="C1040" s="98"/>
      <c r="D1040" s="102"/>
      <c r="E1040" s="98"/>
      <c r="F1040" s="134"/>
      <c r="G1040" s="134"/>
      <c r="H1040" s="359" t="e">
        <f>VLOOKUP(G1040,Munka1!$A$27:$B$90,2,FALSE)</f>
        <v>#N/A</v>
      </c>
      <c r="I1040" s="466" t="e">
        <f>VLOOKUP(G1040,Munka1!$A$27:$C$90,3,FALSE)</f>
        <v>#N/A</v>
      </c>
      <c r="J1040" s="98"/>
      <c r="K1040" s="98"/>
      <c r="L1040" s="98"/>
      <c r="M1040" s="114"/>
      <c r="N1040" s="121"/>
      <c r="O1040" s="483"/>
      <c r="P1040" s="484"/>
      <c r="Q1040" s="42">
        <f>FŐLAP!$D$9</f>
        <v>0</v>
      </c>
      <c r="R1040" s="42">
        <f>FŐLAP!$F$9</f>
        <v>0</v>
      </c>
      <c r="S1040" s="13" t="e">
        <f t="shared" si="16"/>
        <v>#N/A</v>
      </c>
      <c r="T1040" s="398" t="s">
        <v>3425</v>
      </c>
      <c r="U1040" s="398" t="s">
        <v>3426</v>
      </c>
      <c r="V1040" s="398" t="s">
        <v>3427</v>
      </c>
    </row>
    <row r="1041" spans="1:22" ht="50.1" hidden="1" customHeight="1" x14ac:dyDescent="0.25">
      <c r="A1041" s="60" t="s">
        <v>1114</v>
      </c>
      <c r="B1041" s="87"/>
      <c r="C1041" s="98"/>
      <c r="D1041" s="102"/>
      <c r="E1041" s="98"/>
      <c r="F1041" s="134"/>
      <c r="G1041" s="134"/>
      <c r="H1041" s="359" t="e">
        <f>VLOOKUP(G1041,Munka1!$A$27:$B$90,2,FALSE)</f>
        <v>#N/A</v>
      </c>
      <c r="I1041" s="466" t="e">
        <f>VLOOKUP(G1041,Munka1!$A$27:$C$90,3,FALSE)</f>
        <v>#N/A</v>
      </c>
      <c r="J1041" s="98"/>
      <c r="K1041" s="98"/>
      <c r="L1041" s="98"/>
      <c r="M1041" s="114"/>
      <c r="N1041" s="121"/>
      <c r="O1041" s="483"/>
      <c r="P1041" s="484"/>
      <c r="Q1041" s="42">
        <f>FŐLAP!$D$9</f>
        <v>0</v>
      </c>
      <c r="R1041" s="42">
        <f>FŐLAP!$F$9</f>
        <v>0</v>
      </c>
      <c r="S1041" s="13" t="e">
        <f t="shared" si="16"/>
        <v>#N/A</v>
      </c>
      <c r="T1041" s="398" t="s">
        <v>3425</v>
      </c>
      <c r="U1041" s="398" t="s">
        <v>3426</v>
      </c>
      <c r="V1041" s="398" t="s">
        <v>3427</v>
      </c>
    </row>
    <row r="1042" spans="1:22" ht="50.1" hidden="1" customHeight="1" x14ac:dyDescent="0.25">
      <c r="A1042" s="60" t="s">
        <v>1115</v>
      </c>
      <c r="B1042" s="87"/>
      <c r="C1042" s="98"/>
      <c r="D1042" s="102"/>
      <c r="E1042" s="98"/>
      <c r="F1042" s="134"/>
      <c r="G1042" s="134"/>
      <c r="H1042" s="359" t="e">
        <f>VLOOKUP(G1042,Munka1!$A$27:$B$90,2,FALSE)</f>
        <v>#N/A</v>
      </c>
      <c r="I1042" s="466" t="e">
        <f>VLOOKUP(G1042,Munka1!$A$27:$C$90,3,FALSE)</f>
        <v>#N/A</v>
      </c>
      <c r="J1042" s="98"/>
      <c r="K1042" s="98"/>
      <c r="L1042" s="98"/>
      <c r="M1042" s="114"/>
      <c r="N1042" s="121"/>
      <c r="O1042" s="483"/>
      <c r="P1042" s="484"/>
      <c r="Q1042" s="42">
        <f>FŐLAP!$D$9</f>
        <v>0</v>
      </c>
      <c r="R1042" s="42">
        <f>FŐLAP!$F$9</f>
        <v>0</v>
      </c>
      <c r="S1042" s="13" t="e">
        <f t="shared" si="16"/>
        <v>#N/A</v>
      </c>
      <c r="T1042" s="398" t="s">
        <v>3425</v>
      </c>
      <c r="U1042" s="398" t="s">
        <v>3426</v>
      </c>
      <c r="V1042" s="398" t="s">
        <v>3427</v>
      </c>
    </row>
    <row r="1043" spans="1:22" ht="50.1" hidden="1" customHeight="1" x14ac:dyDescent="0.25">
      <c r="A1043" s="60" t="s">
        <v>1116</v>
      </c>
      <c r="B1043" s="87"/>
      <c r="C1043" s="98"/>
      <c r="D1043" s="102"/>
      <c r="E1043" s="98"/>
      <c r="F1043" s="134"/>
      <c r="G1043" s="134"/>
      <c r="H1043" s="359" t="e">
        <f>VLOOKUP(G1043,Munka1!$A$27:$B$90,2,FALSE)</f>
        <v>#N/A</v>
      </c>
      <c r="I1043" s="466" t="e">
        <f>VLOOKUP(G1043,Munka1!$A$27:$C$90,3,FALSE)</f>
        <v>#N/A</v>
      </c>
      <c r="J1043" s="98"/>
      <c r="K1043" s="98"/>
      <c r="L1043" s="98"/>
      <c r="M1043" s="114"/>
      <c r="N1043" s="121"/>
      <c r="O1043" s="483"/>
      <c r="P1043" s="484"/>
      <c r="Q1043" s="42">
        <f>FŐLAP!$D$9</f>
        <v>0</v>
      </c>
      <c r="R1043" s="42">
        <f>FŐLAP!$F$9</f>
        <v>0</v>
      </c>
      <c r="S1043" s="13" t="e">
        <f t="shared" si="16"/>
        <v>#N/A</v>
      </c>
      <c r="T1043" s="398" t="s">
        <v>3425</v>
      </c>
      <c r="U1043" s="398" t="s">
        <v>3426</v>
      </c>
      <c r="V1043" s="398" t="s">
        <v>3427</v>
      </c>
    </row>
    <row r="1044" spans="1:22" ht="50.1" hidden="1" customHeight="1" x14ac:dyDescent="0.25">
      <c r="A1044" s="60" t="s">
        <v>1117</v>
      </c>
      <c r="B1044" s="87"/>
      <c r="C1044" s="98"/>
      <c r="D1044" s="102"/>
      <c r="E1044" s="98"/>
      <c r="F1044" s="134"/>
      <c r="G1044" s="134"/>
      <c r="H1044" s="359" t="e">
        <f>VLOOKUP(G1044,Munka1!$A$27:$B$90,2,FALSE)</f>
        <v>#N/A</v>
      </c>
      <c r="I1044" s="466" t="e">
        <f>VLOOKUP(G1044,Munka1!$A$27:$C$90,3,FALSE)</f>
        <v>#N/A</v>
      </c>
      <c r="J1044" s="98"/>
      <c r="K1044" s="98"/>
      <c r="L1044" s="98"/>
      <c r="M1044" s="114"/>
      <c r="N1044" s="121"/>
      <c r="O1044" s="483"/>
      <c r="P1044" s="484"/>
      <c r="Q1044" s="42">
        <f>FŐLAP!$D$9</f>
        <v>0</v>
      </c>
      <c r="R1044" s="42">
        <f>FŐLAP!$F$9</f>
        <v>0</v>
      </c>
      <c r="S1044" s="13" t="e">
        <f t="shared" si="16"/>
        <v>#N/A</v>
      </c>
      <c r="T1044" s="398" t="s">
        <v>3425</v>
      </c>
      <c r="U1044" s="398" t="s">
        <v>3426</v>
      </c>
      <c r="V1044" s="398" t="s">
        <v>3427</v>
      </c>
    </row>
    <row r="1045" spans="1:22" ht="50.1" hidden="1" customHeight="1" x14ac:dyDescent="0.25">
      <c r="A1045" s="60" t="s">
        <v>1118</v>
      </c>
      <c r="B1045" s="87"/>
      <c r="C1045" s="98"/>
      <c r="D1045" s="102"/>
      <c r="E1045" s="98"/>
      <c r="F1045" s="134"/>
      <c r="G1045" s="134"/>
      <c r="H1045" s="359" t="e">
        <f>VLOOKUP(G1045,Munka1!$A$27:$B$90,2,FALSE)</f>
        <v>#N/A</v>
      </c>
      <c r="I1045" s="466" t="e">
        <f>VLOOKUP(G1045,Munka1!$A$27:$C$90,3,FALSE)</f>
        <v>#N/A</v>
      </c>
      <c r="J1045" s="98"/>
      <c r="K1045" s="98"/>
      <c r="L1045" s="98"/>
      <c r="M1045" s="114"/>
      <c r="N1045" s="121"/>
      <c r="O1045" s="483"/>
      <c r="P1045" s="484"/>
      <c r="Q1045" s="42">
        <f>FŐLAP!$D$9</f>
        <v>0</v>
      </c>
      <c r="R1045" s="42">
        <f>FŐLAP!$F$9</f>
        <v>0</v>
      </c>
      <c r="S1045" s="13" t="e">
        <f t="shared" si="16"/>
        <v>#N/A</v>
      </c>
      <c r="T1045" s="398" t="s">
        <v>3425</v>
      </c>
      <c r="U1045" s="398" t="s">
        <v>3426</v>
      </c>
      <c r="V1045" s="398" t="s">
        <v>3427</v>
      </c>
    </row>
    <row r="1046" spans="1:22" ht="50.1" hidden="1" customHeight="1" x14ac:dyDescent="0.25">
      <c r="A1046" s="60" t="s">
        <v>1119</v>
      </c>
      <c r="B1046" s="87"/>
      <c r="C1046" s="98"/>
      <c r="D1046" s="102"/>
      <c r="E1046" s="98"/>
      <c r="F1046" s="134"/>
      <c r="G1046" s="134"/>
      <c r="H1046" s="359" t="e">
        <f>VLOOKUP(G1046,Munka1!$A$27:$B$90,2,FALSE)</f>
        <v>#N/A</v>
      </c>
      <c r="I1046" s="466" t="e">
        <f>VLOOKUP(G1046,Munka1!$A$27:$C$90,3,FALSE)</f>
        <v>#N/A</v>
      </c>
      <c r="J1046" s="98"/>
      <c r="K1046" s="98"/>
      <c r="L1046" s="98"/>
      <c r="M1046" s="114"/>
      <c r="N1046" s="121"/>
      <c r="O1046" s="483"/>
      <c r="P1046" s="484"/>
      <c r="Q1046" s="42">
        <f>FŐLAP!$D$9</f>
        <v>0</v>
      </c>
      <c r="R1046" s="42">
        <f>FŐLAP!$F$9</f>
        <v>0</v>
      </c>
      <c r="S1046" s="13" t="e">
        <f t="shared" si="16"/>
        <v>#N/A</v>
      </c>
      <c r="T1046" s="398" t="s">
        <v>3425</v>
      </c>
      <c r="U1046" s="398" t="s">
        <v>3426</v>
      </c>
      <c r="V1046" s="398" t="s">
        <v>3427</v>
      </c>
    </row>
    <row r="1047" spans="1:22" ht="50.1" hidden="1" customHeight="1" x14ac:dyDescent="0.25">
      <c r="A1047" s="60" t="s">
        <v>1120</v>
      </c>
      <c r="B1047" s="87"/>
      <c r="C1047" s="98"/>
      <c r="D1047" s="102"/>
      <c r="E1047" s="98"/>
      <c r="F1047" s="134"/>
      <c r="G1047" s="134"/>
      <c r="H1047" s="359" t="e">
        <f>VLOOKUP(G1047,Munka1!$A$27:$B$90,2,FALSE)</f>
        <v>#N/A</v>
      </c>
      <c r="I1047" s="466" t="e">
        <f>VLOOKUP(G1047,Munka1!$A$27:$C$90,3,FALSE)</f>
        <v>#N/A</v>
      </c>
      <c r="J1047" s="98"/>
      <c r="K1047" s="98"/>
      <c r="L1047" s="98"/>
      <c r="M1047" s="114"/>
      <c r="N1047" s="121"/>
      <c r="O1047" s="483"/>
      <c r="P1047" s="484"/>
      <c r="Q1047" s="42">
        <f>FŐLAP!$D$9</f>
        <v>0</v>
      </c>
      <c r="R1047" s="42">
        <f>FŐLAP!$F$9</f>
        <v>0</v>
      </c>
      <c r="S1047" s="13" t="e">
        <f t="shared" si="16"/>
        <v>#N/A</v>
      </c>
      <c r="T1047" s="398" t="s">
        <v>3425</v>
      </c>
      <c r="U1047" s="398" t="s">
        <v>3426</v>
      </c>
      <c r="V1047" s="398" t="s">
        <v>3427</v>
      </c>
    </row>
    <row r="1048" spans="1:22" ht="50.1" hidden="1" customHeight="1" x14ac:dyDescent="0.25">
      <c r="A1048" s="60" t="s">
        <v>1121</v>
      </c>
      <c r="B1048" s="87"/>
      <c r="C1048" s="98"/>
      <c r="D1048" s="102"/>
      <c r="E1048" s="98"/>
      <c r="F1048" s="134"/>
      <c r="G1048" s="134"/>
      <c r="H1048" s="359" t="e">
        <f>VLOOKUP(G1048,Munka1!$A$27:$B$90,2,FALSE)</f>
        <v>#N/A</v>
      </c>
      <c r="I1048" s="466" t="e">
        <f>VLOOKUP(G1048,Munka1!$A$27:$C$90,3,FALSE)</f>
        <v>#N/A</v>
      </c>
      <c r="J1048" s="98"/>
      <c r="K1048" s="98"/>
      <c r="L1048" s="98"/>
      <c r="M1048" s="114"/>
      <c r="N1048" s="121"/>
      <c r="O1048" s="483"/>
      <c r="P1048" s="484"/>
      <c r="Q1048" s="42">
        <f>FŐLAP!$D$9</f>
        <v>0</v>
      </c>
      <c r="R1048" s="42">
        <f>FŐLAP!$F$9</f>
        <v>0</v>
      </c>
      <c r="S1048" s="13" t="e">
        <f t="shared" si="16"/>
        <v>#N/A</v>
      </c>
      <c r="T1048" s="398" t="s">
        <v>3425</v>
      </c>
      <c r="U1048" s="398" t="s">
        <v>3426</v>
      </c>
      <c r="V1048" s="398" t="s">
        <v>3427</v>
      </c>
    </row>
    <row r="1049" spans="1:22" ht="50.1" hidden="1" customHeight="1" x14ac:dyDescent="0.25">
      <c r="A1049" s="60" t="s">
        <v>1122</v>
      </c>
      <c r="B1049" s="87"/>
      <c r="C1049" s="98"/>
      <c r="D1049" s="102"/>
      <c r="E1049" s="98"/>
      <c r="F1049" s="134"/>
      <c r="G1049" s="134"/>
      <c r="H1049" s="359" t="e">
        <f>VLOOKUP(G1049,Munka1!$A$27:$B$90,2,FALSE)</f>
        <v>#N/A</v>
      </c>
      <c r="I1049" s="466" t="e">
        <f>VLOOKUP(G1049,Munka1!$A$27:$C$90,3,FALSE)</f>
        <v>#N/A</v>
      </c>
      <c r="J1049" s="98"/>
      <c r="K1049" s="98"/>
      <c r="L1049" s="98"/>
      <c r="M1049" s="114"/>
      <c r="N1049" s="121"/>
      <c r="O1049" s="483"/>
      <c r="P1049" s="484"/>
      <c r="Q1049" s="42">
        <f>FŐLAP!$D$9</f>
        <v>0</v>
      </c>
      <c r="R1049" s="42">
        <f>FŐLAP!$F$9</f>
        <v>0</v>
      </c>
      <c r="S1049" s="13" t="e">
        <f t="shared" si="16"/>
        <v>#N/A</v>
      </c>
      <c r="T1049" s="398" t="s">
        <v>3425</v>
      </c>
      <c r="U1049" s="398" t="s">
        <v>3426</v>
      </c>
      <c r="V1049" s="398" t="s">
        <v>3427</v>
      </c>
    </row>
    <row r="1050" spans="1:22" ht="50.1" hidden="1" customHeight="1" x14ac:dyDescent="0.25">
      <c r="A1050" s="60" t="s">
        <v>1123</v>
      </c>
      <c r="B1050" s="87"/>
      <c r="C1050" s="98"/>
      <c r="D1050" s="102"/>
      <c r="E1050" s="98"/>
      <c r="F1050" s="134"/>
      <c r="G1050" s="134"/>
      <c r="H1050" s="359" t="e">
        <f>VLOOKUP(G1050,Munka1!$A$27:$B$90,2,FALSE)</f>
        <v>#N/A</v>
      </c>
      <c r="I1050" s="466" t="e">
        <f>VLOOKUP(G1050,Munka1!$A$27:$C$90,3,FALSE)</f>
        <v>#N/A</v>
      </c>
      <c r="J1050" s="98"/>
      <c r="K1050" s="98"/>
      <c r="L1050" s="98"/>
      <c r="M1050" s="114"/>
      <c r="N1050" s="121"/>
      <c r="O1050" s="483"/>
      <c r="P1050" s="484"/>
      <c r="Q1050" s="42">
        <f>FŐLAP!$D$9</f>
        <v>0</v>
      </c>
      <c r="R1050" s="42">
        <f>FŐLAP!$F$9</f>
        <v>0</v>
      </c>
      <c r="S1050" s="13" t="e">
        <f t="shared" si="16"/>
        <v>#N/A</v>
      </c>
      <c r="T1050" s="398" t="s">
        <v>3425</v>
      </c>
      <c r="U1050" s="398" t="s">
        <v>3426</v>
      </c>
      <c r="V1050" s="398" t="s">
        <v>3427</v>
      </c>
    </row>
    <row r="1051" spans="1:22" ht="50.1" hidden="1" customHeight="1" x14ac:dyDescent="0.25">
      <c r="A1051" s="60" t="s">
        <v>1124</v>
      </c>
      <c r="B1051" s="87"/>
      <c r="C1051" s="98"/>
      <c r="D1051" s="102"/>
      <c r="E1051" s="98"/>
      <c r="F1051" s="134"/>
      <c r="G1051" s="134"/>
      <c r="H1051" s="359" t="e">
        <f>VLOOKUP(G1051,Munka1!$A$27:$B$90,2,FALSE)</f>
        <v>#N/A</v>
      </c>
      <c r="I1051" s="466" t="e">
        <f>VLOOKUP(G1051,Munka1!$A$27:$C$90,3,FALSE)</f>
        <v>#N/A</v>
      </c>
      <c r="J1051" s="98"/>
      <c r="K1051" s="98"/>
      <c r="L1051" s="98"/>
      <c r="M1051" s="114"/>
      <c r="N1051" s="121"/>
      <c r="O1051" s="483"/>
      <c r="P1051" s="484"/>
      <c r="Q1051" s="42">
        <f>FŐLAP!$D$9</f>
        <v>0</v>
      </c>
      <c r="R1051" s="42">
        <f>FŐLAP!$F$9</f>
        <v>0</v>
      </c>
      <c r="S1051" s="13" t="e">
        <f t="shared" si="16"/>
        <v>#N/A</v>
      </c>
      <c r="T1051" s="398" t="s">
        <v>3425</v>
      </c>
      <c r="U1051" s="398" t="s">
        <v>3426</v>
      </c>
      <c r="V1051" s="398" t="s">
        <v>3427</v>
      </c>
    </row>
    <row r="1052" spans="1:22" ht="50.1" hidden="1" customHeight="1" x14ac:dyDescent="0.25">
      <c r="A1052" s="60" t="s">
        <v>1125</v>
      </c>
      <c r="B1052" s="87"/>
      <c r="C1052" s="98"/>
      <c r="D1052" s="102"/>
      <c r="E1052" s="98"/>
      <c r="F1052" s="134"/>
      <c r="G1052" s="134"/>
      <c r="H1052" s="359" t="e">
        <f>VLOOKUP(G1052,Munka1!$A$27:$B$90,2,FALSE)</f>
        <v>#N/A</v>
      </c>
      <c r="I1052" s="466" t="e">
        <f>VLOOKUP(G1052,Munka1!$A$27:$C$90,3,FALSE)</f>
        <v>#N/A</v>
      </c>
      <c r="J1052" s="98"/>
      <c r="K1052" s="98"/>
      <c r="L1052" s="98"/>
      <c r="M1052" s="114"/>
      <c r="N1052" s="121"/>
      <c r="O1052" s="483"/>
      <c r="P1052" s="484"/>
      <c r="Q1052" s="42">
        <f>FŐLAP!$D$9</f>
        <v>0</v>
      </c>
      <c r="R1052" s="42">
        <f>FŐLAP!$F$9</f>
        <v>0</v>
      </c>
      <c r="S1052" s="13" t="e">
        <f t="shared" si="16"/>
        <v>#N/A</v>
      </c>
      <c r="T1052" s="398" t="s">
        <v>3425</v>
      </c>
      <c r="U1052" s="398" t="s">
        <v>3426</v>
      </c>
      <c r="V1052" s="398" t="s">
        <v>3427</v>
      </c>
    </row>
    <row r="1053" spans="1:22" ht="50.1" hidden="1" customHeight="1" x14ac:dyDescent="0.25">
      <c r="A1053" s="60" t="s">
        <v>1126</v>
      </c>
      <c r="B1053" s="87"/>
      <c r="C1053" s="98"/>
      <c r="D1053" s="102"/>
      <c r="E1053" s="98"/>
      <c r="F1053" s="134"/>
      <c r="G1053" s="134"/>
      <c r="H1053" s="359" t="e">
        <f>VLOOKUP(G1053,Munka1!$A$27:$B$90,2,FALSE)</f>
        <v>#N/A</v>
      </c>
      <c r="I1053" s="466" t="e">
        <f>VLOOKUP(G1053,Munka1!$A$27:$C$90,3,FALSE)</f>
        <v>#N/A</v>
      </c>
      <c r="J1053" s="98"/>
      <c r="K1053" s="98"/>
      <c r="L1053" s="98"/>
      <c r="M1053" s="114"/>
      <c r="N1053" s="121"/>
      <c r="O1053" s="483"/>
      <c r="P1053" s="484"/>
      <c r="Q1053" s="42">
        <f>FŐLAP!$D$9</f>
        <v>0</v>
      </c>
      <c r="R1053" s="42">
        <f>FŐLAP!$F$9</f>
        <v>0</v>
      </c>
      <c r="S1053" s="13" t="e">
        <f t="shared" si="16"/>
        <v>#N/A</v>
      </c>
      <c r="T1053" s="398" t="s">
        <v>3425</v>
      </c>
      <c r="U1053" s="398" t="s">
        <v>3426</v>
      </c>
      <c r="V1053" s="398" t="s">
        <v>3427</v>
      </c>
    </row>
    <row r="1054" spans="1:22" ht="50.1" hidden="1" customHeight="1" x14ac:dyDescent="0.25">
      <c r="A1054" s="60" t="s">
        <v>1127</v>
      </c>
      <c r="B1054" s="87"/>
      <c r="C1054" s="98"/>
      <c r="D1054" s="102"/>
      <c r="E1054" s="98"/>
      <c r="F1054" s="134"/>
      <c r="G1054" s="134"/>
      <c r="H1054" s="359" t="e">
        <f>VLOOKUP(G1054,Munka1!$A$27:$B$90,2,FALSE)</f>
        <v>#N/A</v>
      </c>
      <c r="I1054" s="466" t="e">
        <f>VLOOKUP(G1054,Munka1!$A$27:$C$90,3,FALSE)</f>
        <v>#N/A</v>
      </c>
      <c r="J1054" s="98"/>
      <c r="K1054" s="98"/>
      <c r="L1054" s="98"/>
      <c r="M1054" s="114"/>
      <c r="N1054" s="121"/>
      <c r="O1054" s="483"/>
      <c r="P1054" s="484"/>
      <c r="Q1054" s="42">
        <f>FŐLAP!$D$9</f>
        <v>0</v>
      </c>
      <c r="R1054" s="42">
        <f>FŐLAP!$F$9</f>
        <v>0</v>
      </c>
      <c r="S1054" s="13" t="e">
        <f t="shared" si="16"/>
        <v>#N/A</v>
      </c>
      <c r="T1054" s="398" t="s">
        <v>3425</v>
      </c>
      <c r="U1054" s="398" t="s">
        <v>3426</v>
      </c>
      <c r="V1054" s="398" t="s">
        <v>3427</v>
      </c>
    </row>
    <row r="1055" spans="1:22" ht="50.1" hidden="1" customHeight="1" x14ac:dyDescent="0.25">
      <c r="A1055" s="60" t="s">
        <v>1128</v>
      </c>
      <c r="B1055" s="87"/>
      <c r="C1055" s="98"/>
      <c r="D1055" s="102"/>
      <c r="E1055" s="98"/>
      <c r="F1055" s="134"/>
      <c r="G1055" s="134"/>
      <c r="H1055" s="359" t="e">
        <f>VLOOKUP(G1055,Munka1!$A$27:$B$90,2,FALSE)</f>
        <v>#N/A</v>
      </c>
      <c r="I1055" s="466" t="e">
        <f>VLOOKUP(G1055,Munka1!$A$27:$C$90,3,FALSE)</f>
        <v>#N/A</v>
      </c>
      <c r="J1055" s="98"/>
      <c r="K1055" s="98"/>
      <c r="L1055" s="98"/>
      <c r="M1055" s="114"/>
      <c r="N1055" s="121"/>
      <c r="O1055" s="483"/>
      <c r="P1055" s="484"/>
      <c r="Q1055" s="42">
        <f>FŐLAP!$D$9</f>
        <v>0</v>
      </c>
      <c r="R1055" s="42">
        <f>FŐLAP!$F$9</f>
        <v>0</v>
      </c>
      <c r="S1055" s="13" t="e">
        <f t="shared" si="16"/>
        <v>#N/A</v>
      </c>
      <c r="T1055" s="398" t="s">
        <v>3425</v>
      </c>
      <c r="U1055" s="398" t="s">
        <v>3426</v>
      </c>
      <c r="V1055" s="398" t="s">
        <v>3427</v>
      </c>
    </row>
    <row r="1056" spans="1:22" ht="50.1" hidden="1" customHeight="1" x14ac:dyDescent="0.25">
      <c r="A1056" s="60" t="s">
        <v>1129</v>
      </c>
      <c r="B1056" s="87"/>
      <c r="C1056" s="98"/>
      <c r="D1056" s="102"/>
      <c r="E1056" s="98"/>
      <c r="F1056" s="134"/>
      <c r="G1056" s="134"/>
      <c r="H1056" s="359" t="e">
        <f>VLOOKUP(G1056,Munka1!$A$27:$B$90,2,FALSE)</f>
        <v>#N/A</v>
      </c>
      <c r="I1056" s="466" t="e">
        <f>VLOOKUP(G1056,Munka1!$A$27:$C$90,3,FALSE)</f>
        <v>#N/A</v>
      </c>
      <c r="J1056" s="98"/>
      <c r="K1056" s="98"/>
      <c r="L1056" s="98"/>
      <c r="M1056" s="114"/>
      <c r="N1056" s="121"/>
      <c r="O1056" s="483"/>
      <c r="P1056" s="484"/>
      <c r="Q1056" s="42">
        <f>FŐLAP!$D$9</f>
        <v>0</v>
      </c>
      <c r="R1056" s="42">
        <f>FŐLAP!$F$9</f>
        <v>0</v>
      </c>
      <c r="S1056" s="13" t="e">
        <f t="shared" si="16"/>
        <v>#N/A</v>
      </c>
      <c r="T1056" s="398" t="s">
        <v>3425</v>
      </c>
      <c r="U1056" s="398" t="s">
        <v>3426</v>
      </c>
      <c r="V1056" s="398" t="s">
        <v>3427</v>
      </c>
    </row>
    <row r="1057" spans="1:22" ht="50.1" hidden="1" customHeight="1" x14ac:dyDescent="0.25">
      <c r="A1057" s="60" t="s">
        <v>1130</v>
      </c>
      <c r="B1057" s="87"/>
      <c r="C1057" s="98"/>
      <c r="D1057" s="102"/>
      <c r="E1057" s="98"/>
      <c r="F1057" s="134"/>
      <c r="G1057" s="134"/>
      <c r="H1057" s="359" t="e">
        <f>VLOOKUP(G1057,Munka1!$A$27:$B$90,2,FALSE)</f>
        <v>#N/A</v>
      </c>
      <c r="I1057" s="466" t="e">
        <f>VLOOKUP(G1057,Munka1!$A$27:$C$90,3,FALSE)</f>
        <v>#N/A</v>
      </c>
      <c r="J1057" s="98"/>
      <c r="K1057" s="98"/>
      <c r="L1057" s="98"/>
      <c r="M1057" s="114"/>
      <c r="N1057" s="121"/>
      <c r="O1057" s="483"/>
      <c r="P1057" s="484"/>
      <c r="Q1057" s="42">
        <f>FŐLAP!$D$9</f>
        <v>0</v>
      </c>
      <c r="R1057" s="42">
        <f>FŐLAP!$F$9</f>
        <v>0</v>
      </c>
      <c r="S1057" s="13" t="e">
        <f t="shared" si="16"/>
        <v>#N/A</v>
      </c>
      <c r="T1057" s="398" t="s">
        <v>3425</v>
      </c>
      <c r="U1057" s="398" t="s">
        <v>3426</v>
      </c>
      <c r="V1057" s="398" t="s">
        <v>3427</v>
      </c>
    </row>
    <row r="1058" spans="1:22" ht="50.1" hidden="1" customHeight="1" x14ac:dyDescent="0.25">
      <c r="A1058" s="60" t="s">
        <v>1131</v>
      </c>
      <c r="B1058" s="87"/>
      <c r="C1058" s="98"/>
      <c r="D1058" s="102"/>
      <c r="E1058" s="98"/>
      <c r="F1058" s="134"/>
      <c r="G1058" s="134"/>
      <c r="H1058" s="359" t="e">
        <f>VLOOKUP(G1058,Munka1!$A$27:$B$90,2,FALSE)</f>
        <v>#N/A</v>
      </c>
      <c r="I1058" s="466" t="e">
        <f>VLOOKUP(G1058,Munka1!$A$27:$C$90,3,FALSE)</f>
        <v>#N/A</v>
      </c>
      <c r="J1058" s="98"/>
      <c r="K1058" s="98"/>
      <c r="L1058" s="98"/>
      <c r="M1058" s="114"/>
      <c r="N1058" s="121"/>
      <c r="O1058" s="483"/>
      <c r="P1058" s="484"/>
      <c r="Q1058" s="42">
        <f>FŐLAP!$D$9</f>
        <v>0</v>
      </c>
      <c r="R1058" s="42">
        <f>FŐLAP!$F$9</f>
        <v>0</v>
      </c>
      <c r="S1058" s="13" t="e">
        <f t="shared" si="16"/>
        <v>#N/A</v>
      </c>
      <c r="T1058" s="398" t="s">
        <v>3425</v>
      </c>
      <c r="U1058" s="398" t="s">
        <v>3426</v>
      </c>
      <c r="V1058" s="398" t="s">
        <v>3427</v>
      </c>
    </row>
    <row r="1059" spans="1:22" ht="50.1" hidden="1" customHeight="1" x14ac:dyDescent="0.25">
      <c r="A1059" s="60" t="s">
        <v>1132</v>
      </c>
      <c r="B1059" s="87"/>
      <c r="C1059" s="98"/>
      <c r="D1059" s="102"/>
      <c r="E1059" s="98"/>
      <c r="F1059" s="134"/>
      <c r="G1059" s="134"/>
      <c r="H1059" s="359" t="e">
        <f>VLOOKUP(G1059,Munka1!$A$27:$B$90,2,FALSE)</f>
        <v>#N/A</v>
      </c>
      <c r="I1059" s="466" t="e">
        <f>VLOOKUP(G1059,Munka1!$A$27:$C$90,3,FALSE)</f>
        <v>#N/A</v>
      </c>
      <c r="J1059" s="98"/>
      <c r="K1059" s="98"/>
      <c r="L1059" s="98"/>
      <c r="M1059" s="114"/>
      <c r="N1059" s="121"/>
      <c r="O1059" s="483"/>
      <c r="P1059" s="484"/>
      <c r="Q1059" s="42">
        <f>FŐLAP!$D$9</f>
        <v>0</v>
      </c>
      <c r="R1059" s="42">
        <f>FŐLAP!$F$9</f>
        <v>0</v>
      </c>
      <c r="S1059" s="13" t="e">
        <f t="shared" si="16"/>
        <v>#N/A</v>
      </c>
      <c r="T1059" s="398" t="s">
        <v>3425</v>
      </c>
      <c r="U1059" s="398" t="s">
        <v>3426</v>
      </c>
      <c r="V1059" s="398" t="s">
        <v>3427</v>
      </c>
    </row>
    <row r="1060" spans="1:22" ht="50.1" hidden="1" customHeight="1" x14ac:dyDescent="0.25">
      <c r="A1060" s="60" t="s">
        <v>1133</v>
      </c>
      <c r="B1060" s="87"/>
      <c r="C1060" s="98"/>
      <c r="D1060" s="102"/>
      <c r="E1060" s="98"/>
      <c r="F1060" s="134"/>
      <c r="G1060" s="134"/>
      <c r="H1060" s="359" t="e">
        <f>VLOOKUP(G1060,Munka1!$A$27:$B$90,2,FALSE)</f>
        <v>#N/A</v>
      </c>
      <c r="I1060" s="466" t="e">
        <f>VLOOKUP(G1060,Munka1!$A$27:$C$90,3,FALSE)</f>
        <v>#N/A</v>
      </c>
      <c r="J1060" s="98"/>
      <c r="K1060" s="98"/>
      <c r="L1060" s="98"/>
      <c r="M1060" s="114"/>
      <c r="N1060" s="121"/>
      <c r="O1060" s="483"/>
      <c r="P1060" s="484"/>
      <c r="Q1060" s="42">
        <f>FŐLAP!$D$9</f>
        <v>0</v>
      </c>
      <c r="R1060" s="42">
        <f>FŐLAP!$F$9</f>
        <v>0</v>
      </c>
      <c r="S1060" s="13" t="e">
        <f t="shared" si="16"/>
        <v>#N/A</v>
      </c>
      <c r="T1060" s="398" t="s">
        <v>3425</v>
      </c>
      <c r="U1060" s="398" t="s">
        <v>3426</v>
      </c>
      <c r="V1060" s="398" t="s">
        <v>3427</v>
      </c>
    </row>
    <row r="1061" spans="1:22" ht="50.1" hidden="1" customHeight="1" x14ac:dyDescent="0.25">
      <c r="A1061" s="60" t="s">
        <v>1134</v>
      </c>
      <c r="B1061" s="87"/>
      <c r="C1061" s="98"/>
      <c r="D1061" s="102"/>
      <c r="E1061" s="98"/>
      <c r="F1061" s="134"/>
      <c r="G1061" s="134"/>
      <c r="H1061" s="359" t="e">
        <f>VLOOKUP(G1061,Munka1!$A$27:$B$90,2,FALSE)</f>
        <v>#N/A</v>
      </c>
      <c r="I1061" s="466" t="e">
        <f>VLOOKUP(G1061,Munka1!$A$27:$C$90,3,FALSE)</f>
        <v>#N/A</v>
      </c>
      <c r="J1061" s="98"/>
      <c r="K1061" s="98"/>
      <c r="L1061" s="98"/>
      <c r="M1061" s="114"/>
      <c r="N1061" s="121"/>
      <c r="O1061" s="483"/>
      <c r="P1061" s="484"/>
      <c r="Q1061" s="42">
        <f>FŐLAP!$D$9</f>
        <v>0</v>
      </c>
      <c r="R1061" s="42">
        <f>FŐLAP!$F$9</f>
        <v>0</v>
      </c>
      <c r="S1061" s="13" t="e">
        <f t="shared" si="16"/>
        <v>#N/A</v>
      </c>
      <c r="T1061" s="398" t="s">
        <v>3425</v>
      </c>
      <c r="U1061" s="398" t="s">
        <v>3426</v>
      </c>
      <c r="V1061" s="398" t="s">
        <v>3427</v>
      </c>
    </row>
    <row r="1062" spans="1:22" ht="50.1" hidden="1" customHeight="1" x14ac:dyDescent="0.25">
      <c r="A1062" s="60" t="s">
        <v>1135</v>
      </c>
      <c r="B1062" s="87"/>
      <c r="C1062" s="98"/>
      <c r="D1062" s="102"/>
      <c r="E1062" s="98"/>
      <c r="F1062" s="134"/>
      <c r="G1062" s="134"/>
      <c r="H1062" s="359" t="e">
        <f>VLOOKUP(G1062,Munka1!$A$27:$B$90,2,FALSE)</f>
        <v>#N/A</v>
      </c>
      <c r="I1062" s="466" t="e">
        <f>VLOOKUP(G1062,Munka1!$A$27:$C$90,3,FALSE)</f>
        <v>#N/A</v>
      </c>
      <c r="J1062" s="98"/>
      <c r="K1062" s="98"/>
      <c r="L1062" s="98"/>
      <c r="M1062" s="114"/>
      <c r="N1062" s="121"/>
      <c r="O1062" s="483"/>
      <c r="P1062" s="484"/>
      <c r="Q1062" s="42">
        <f>FŐLAP!$D$9</f>
        <v>0</v>
      </c>
      <c r="R1062" s="42">
        <f>FŐLAP!$F$9</f>
        <v>0</v>
      </c>
      <c r="S1062" s="13" t="e">
        <f t="shared" si="16"/>
        <v>#N/A</v>
      </c>
      <c r="T1062" s="398" t="s">
        <v>3425</v>
      </c>
      <c r="U1062" s="398" t="s">
        <v>3426</v>
      </c>
      <c r="V1062" s="398" t="s">
        <v>3427</v>
      </c>
    </row>
    <row r="1063" spans="1:22" ht="50.1" hidden="1" customHeight="1" x14ac:dyDescent="0.25">
      <c r="A1063" s="60" t="s">
        <v>1136</v>
      </c>
      <c r="B1063" s="87"/>
      <c r="C1063" s="98"/>
      <c r="D1063" s="102"/>
      <c r="E1063" s="98"/>
      <c r="F1063" s="134"/>
      <c r="G1063" s="134"/>
      <c r="H1063" s="359" t="e">
        <f>VLOOKUP(G1063,Munka1!$A$27:$B$90,2,FALSE)</f>
        <v>#N/A</v>
      </c>
      <c r="I1063" s="466" t="e">
        <f>VLOOKUP(G1063,Munka1!$A$27:$C$90,3,FALSE)</f>
        <v>#N/A</v>
      </c>
      <c r="J1063" s="98"/>
      <c r="K1063" s="98"/>
      <c r="L1063" s="98"/>
      <c r="M1063" s="114"/>
      <c r="N1063" s="121"/>
      <c r="O1063" s="483"/>
      <c r="P1063" s="484"/>
      <c r="Q1063" s="42">
        <f>FŐLAP!$D$9</f>
        <v>0</v>
      </c>
      <c r="R1063" s="42">
        <f>FŐLAP!$F$9</f>
        <v>0</v>
      </c>
      <c r="S1063" s="13" t="e">
        <f t="shared" si="16"/>
        <v>#N/A</v>
      </c>
      <c r="T1063" s="398" t="s">
        <v>3425</v>
      </c>
      <c r="U1063" s="398" t="s">
        <v>3426</v>
      </c>
      <c r="V1063" s="398" t="s">
        <v>3427</v>
      </c>
    </row>
    <row r="1064" spans="1:22" ht="50.1" hidden="1" customHeight="1" x14ac:dyDescent="0.25">
      <c r="A1064" s="60" t="s">
        <v>1137</v>
      </c>
      <c r="B1064" s="87"/>
      <c r="C1064" s="98"/>
      <c r="D1064" s="102"/>
      <c r="E1064" s="98"/>
      <c r="F1064" s="134"/>
      <c r="G1064" s="134"/>
      <c r="H1064" s="359" t="e">
        <f>VLOOKUP(G1064,Munka1!$A$27:$B$90,2,FALSE)</f>
        <v>#N/A</v>
      </c>
      <c r="I1064" s="466" t="e">
        <f>VLOOKUP(G1064,Munka1!$A$27:$C$90,3,FALSE)</f>
        <v>#N/A</v>
      </c>
      <c r="J1064" s="98"/>
      <c r="K1064" s="98"/>
      <c r="L1064" s="98"/>
      <c r="M1064" s="114"/>
      <c r="N1064" s="121"/>
      <c r="O1064" s="483"/>
      <c r="P1064" s="484"/>
      <c r="Q1064" s="42">
        <f>FŐLAP!$D$9</f>
        <v>0</v>
      </c>
      <c r="R1064" s="42">
        <f>FŐLAP!$F$9</f>
        <v>0</v>
      </c>
      <c r="S1064" s="13" t="e">
        <f t="shared" si="16"/>
        <v>#N/A</v>
      </c>
      <c r="T1064" s="398" t="s">
        <v>3425</v>
      </c>
      <c r="U1064" s="398" t="s">
        <v>3426</v>
      </c>
      <c r="V1064" s="398" t="s">
        <v>3427</v>
      </c>
    </row>
    <row r="1065" spans="1:22" ht="50.1" hidden="1" customHeight="1" x14ac:dyDescent="0.25">
      <c r="A1065" s="60" t="s">
        <v>1138</v>
      </c>
      <c r="B1065" s="87"/>
      <c r="C1065" s="98"/>
      <c r="D1065" s="102"/>
      <c r="E1065" s="98"/>
      <c r="F1065" s="134"/>
      <c r="G1065" s="134"/>
      <c r="H1065" s="359" t="e">
        <f>VLOOKUP(G1065,Munka1!$A$27:$B$90,2,FALSE)</f>
        <v>#N/A</v>
      </c>
      <c r="I1065" s="466" t="e">
        <f>VLOOKUP(G1065,Munka1!$A$27:$C$90,3,FALSE)</f>
        <v>#N/A</v>
      </c>
      <c r="J1065" s="98"/>
      <c r="K1065" s="98"/>
      <c r="L1065" s="98"/>
      <c r="M1065" s="114"/>
      <c r="N1065" s="121"/>
      <c r="O1065" s="483"/>
      <c r="P1065" s="484"/>
      <c r="Q1065" s="42">
        <f>FŐLAP!$D$9</f>
        <v>0</v>
      </c>
      <c r="R1065" s="42">
        <f>FŐLAP!$F$9</f>
        <v>0</v>
      </c>
      <c r="S1065" s="13" t="e">
        <f t="shared" si="16"/>
        <v>#N/A</v>
      </c>
      <c r="T1065" s="398" t="s">
        <v>3425</v>
      </c>
      <c r="U1065" s="398" t="s">
        <v>3426</v>
      </c>
      <c r="V1065" s="398" t="s">
        <v>3427</v>
      </c>
    </row>
    <row r="1066" spans="1:22" ht="50.1" hidden="1" customHeight="1" x14ac:dyDescent="0.25">
      <c r="A1066" s="60" t="s">
        <v>1139</v>
      </c>
      <c r="B1066" s="87"/>
      <c r="C1066" s="98"/>
      <c r="D1066" s="102"/>
      <c r="E1066" s="98"/>
      <c r="F1066" s="134"/>
      <c r="G1066" s="134"/>
      <c r="H1066" s="359" t="e">
        <f>VLOOKUP(G1066,Munka1!$A$27:$B$90,2,FALSE)</f>
        <v>#N/A</v>
      </c>
      <c r="I1066" s="466" t="e">
        <f>VLOOKUP(G1066,Munka1!$A$27:$C$90,3,FALSE)</f>
        <v>#N/A</v>
      </c>
      <c r="J1066" s="98"/>
      <c r="K1066" s="98"/>
      <c r="L1066" s="98"/>
      <c r="M1066" s="114"/>
      <c r="N1066" s="121"/>
      <c r="O1066" s="483"/>
      <c r="P1066" s="484"/>
      <c r="Q1066" s="42">
        <f>FŐLAP!$D$9</f>
        <v>0</v>
      </c>
      <c r="R1066" s="42">
        <f>FŐLAP!$F$9</f>
        <v>0</v>
      </c>
      <c r="S1066" s="13" t="e">
        <f t="shared" si="16"/>
        <v>#N/A</v>
      </c>
      <c r="T1066" s="398" t="s">
        <v>3425</v>
      </c>
      <c r="U1066" s="398" t="s">
        <v>3426</v>
      </c>
      <c r="V1066" s="398" t="s">
        <v>3427</v>
      </c>
    </row>
    <row r="1067" spans="1:22" ht="50.1" hidden="1" customHeight="1" x14ac:dyDescent="0.25">
      <c r="A1067" s="60" t="s">
        <v>1140</v>
      </c>
      <c r="B1067" s="87"/>
      <c r="C1067" s="98"/>
      <c r="D1067" s="102"/>
      <c r="E1067" s="98"/>
      <c r="F1067" s="134"/>
      <c r="G1067" s="134"/>
      <c r="H1067" s="359" t="e">
        <f>VLOOKUP(G1067,Munka1!$A$27:$B$90,2,FALSE)</f>
        <v>#N/A</v>
      </c>
      <c r="I1067" s="466" t="e">
        <f>VLOOKUP(G1067,Munka1!$A$27:$C$90,3,FALSE)</f>
        <v>#N/A</v>
      </c>
      <c r="J1067" s="98"/>
      <c r="K1067" s="98"/>
      <c r="L1067" s="98"/>
      <c r="M1067" s="114"/>
      <c r="N1067" s="121"/>
      <c r="O1067" s="483"/>
      <c r="P1067" s="484"/>
      <c r="Q1067" s="42">
        <f>FŐLAP!$D$9</f>
        <v>0</v>
      </c>
      <c r="R1067" s="42">
        <f>FŐLAP!$F$9</f>
        <v>0</v>
      </c>
      <c r="S1067" s="13" t="e">
        <f t="shared" si="16"/>
        <v>#N/A</v>
      </c>
      <c r="T1067" s="398" t="s">
        <v>3425</v>
      </c>
      <c r="U1067" s="398" t="s">
        <v>3426</v>
      </c>
      <c r="V1067" s="398" t="s">
        <v>3427</v>
      </c>
    </row>
    <row r="1068" spans="1:22" ht="50.1" hidden="1" customHeight="1" x14ac:dyDescent="0.25">
      <c r="A1068" s="60" t="s">
        <v>1141</v>
      </c>
      <c r="B1068" s="87"/>
      <c r="C1068" s="98"/>
      <c r="D1068" s="102"/>
      <c r="E1068" s="98"/>
      <c r="F1068" s="134"/>
      <c r="G1068" s="134"/>
      <c r="H1068" s="359" t="e">
        <f>VLOOKUP(G1068,Munka1!$A$27:$B$90,2,FALSE)</f>
        <v>#N/A</v>
      </c>
      <c r="I1068" s="466" t="e">
        <f>VLOOKUP(G1068,Munka1!$A$27:$C$90,3,FALSE)</f>
        <v>#N/A</v>
      </c>
      <c r="J1068" s="98"/>
      <c r="K1068" s="98"/>
      <c r="L1068" s="98"/>
      <c r="M1068" s="114"/>
      <c r="N1068" s="121"/>
      <c r="O1068" s="483"/>
      <c r="P1068" s="484"/>
      <c r="Q1068" s="42">
        <f>FŐLAP!$D$9</f>
        <v>0</v>
      </c>
      <c r="R1068" s="42">
        <f>FŐLAP!$F$9</f>
        <v>0</v>
      </c>
      <c r="S1068" s="13" t="e">
        <f t="shared" si="16"/>
        <v>#N/A</v>
      </c>
      <c r="T1068" s="398" t="s">
        <v>3425</v>
      </c>
      <c r="U1068" s="398" t="s">
        <v>3426</v>
      </c>
      <c r="V1068" s="398" t="s">
        <v>3427</v>
      </c>
    </row>
    <row r="1069" spans="1:22" ht="50.1" hidden="1" customHeight="1" x14ac:dyDescent="0.25">
      <c r="A1069" s="60" t="s">
        <v>1142</v>
      </c>
      <c r="B1069" s="87"/>
      <c r="C1069" s="98"/>
      <c r="D1069" s="102"/>
      <c r="E1069" s="98"/>
      <c r="F1069" s="134"/>
      <c r="G1069" s="134"/>
      <c r="H1069" s="359" t="e">
        <f>VLOOKUP(G1069,Munka1!$A$27:$B$90,2,FALSE)</f>
        <v>#N/A</v>
      </c>
      <c r="I1069" s="466" t="e">
        <f>VLOOKUP(G1069,Munka1!$A$27:$C$90,3,FALSE)</f>
        <v>#N/A</v>
      </c>
      <c r="J1069" s="98"/>
      <c r="K1069" s="98"/>
      <c r="L1069" s="98"/>
      <c r="M1069" s="114"/>
      <c r="N1069" s="121"/>
      <c r="O1069" s="483"/>
      <c r="P1069" s="484"/>
      <c r="Q1069" s="42">
        <f>FŐLAP!$D$9</f>
        <v>0</v>
      </c>
      <c r="R1069" s="42">
        <f>FŐLAP!$F$9</f>
        <v>0</v>
      </c>
      <c r="S1069" s="13" t="e">
        <f t="shared" si="16"/>
        <v>#N/A</v>
      </c>
      <c r="T1069" s="398" t="s">
        <v>3425</v>
      </c>
      <c r="U1069" s="398" t="s">
        <v>3426</v>
      </c>
      <c r="V1069" s="398" t="s">
        <v>3427</v>
      </c>
    </row>
    <row r="1070" spans="1:22" ht="50.1" hidden="1" customHeight="1" x14ac:dyDescent="0.25">
      <c r="A1070" s="60" t="s">
        <v>1143</v>
      </c>
      <c r="B1070" s="87"/>
      <c r="C1070" s="98"/>
      <c r="D1070" s="102"/>
      <c r="E1070" s="98"/>
      <c r="F1070" s="134"/>
      <c r="G1070" s="134"/>
      <c r="H1070" s="359" t="e">
        <f>VLOOKUP(G1070,Munka1!$A$27:$B$90,2,FALSE)</f>
        <v>#N/A</v>
      </c>
      <c r="I1070" s="466" t="e">
        <f>VLOOKUP(G1070,Munka1!$A$27:$C$90,3,FALSE)</f>
        <v>#N/A</v>
      </c>
      <c r="J1070" s="98"/>
      <c r="K1070" s="98"/>
      <c r="L1070" s="98"/>
      <c r="M1070" s="114"/>
      <c r="N1070" s="121"/>
      <c r="O1070" s="483"/>
      <c r="P1070" s="484"/>
      <c r="Q1070" s="42">
        <f>FŐLAP!$D$9</f>
        <v>0</v>
      </c>
      <c r="R1070" s="42">
        <f>FŐLAP!$F$9</f>
        <v>0</v>
      </c>
      <c r="S1070" s="13" t="e">
        <f t="shared" si="16"/>
        <v>#N/A</v>
      </c>
      <c r="T1070" s="398" t="s">
        <v>3425</v>
      </c>
      <c r="U1070" s="398" t="s">
        <v>3426</v>
      </c>
      <c r="V1070" s="398" t="s">
        <v>3427</v>
      </c>
    </row>
    <row r="1071" spans="1:22" ht="50.1" hidden="1" customHeight="1" x14ac:dyDescent="0.25">
      <c r="A1071" s="60" t="s">
        <v>1144</v>
      </c>
      <c r="B1071" s="87"/>
      <c r="C1071" s="98"/>
      <c r="D1071" s="102"/>
      <c r="E1071" s="98"/>
      <c r="F1071" s="134"/>
      <c r="G1071" s="134"/>
      <c r="H1071" s="359" t="e">
        <f>VLOOKUP(G1071,Munka1!$A$27:$B$90,2,FALSE)</f>
        <v>#N/A</v>
      </c>
      <c r="I1071" s="466" t="e">
        <f>VLOOKUP(G1071,Munka1!$A$27:$C$90,3,FALSE)</f>
        <v>#N/A</v>
      </c>
      <c r="J1071" s="98"/>
      <c r="K1071" s="98"/>
      <c r="L1071" s="98"/>
      <c r="M1071" s="114"/>
      <c r="N1071" s="121"/>
      <c r="O1071" s="483"/>
      <c r="P1071" s="484"/>
      <c r="Q1071" s="42">
        <f>FŐLAP!$D$9</f>
        <v>0</v>
      </c>
      <c r="R1071" s="42">
        <f>FŐLAP!$F$9</f>
        <v>0</v>
      </c>
      <c r="S1071" s="13" t="e">
        <f t="shared" si="16"/>
        <v>#N/A</v>
      </c>
      <c r="T1071" s="398" t="s">
        <v>3425</v>
      </c>
      <c r="U1071" s="398" t="s">
        <v>3426</v>
      </c>
      <c r="V1071" s="398" t="s">
        <v>3427</v>
      </c>
    </row>
    <row r="1072" spans="1:22" ht="50.1" hidden="1" customHeight="1" x14ac:dyDescent="0.25">
      <c r="A1072" s="60" t="s">
        <v>1145</v>
      </c>
      <c r="B1072" s="87"/>
      <c r="C1072" s="98"/>
      <c r="D1072" s="102"/>
      <c r="E1072" s="98"/>
      <c r="F1072" s="134"/>
      <c r="G1072" s="134"/>
      <c r="H1072" s="359" t="e">
        <f>VLOOKUP(G1072,Munka1!$A$27:$B$90,2,FALSE)</f>
        <v>#N/A</v>
      </c>
      <c r="I1072" s="466" t="e">
        <f>VLOOKUP(G1072,Munka1!$A$27:$C$90,3,FALSE)</f>
        <v>#N/A</v>
      </c>
      <c r="J1072" s="98"/>
      <c r="K1072" s="98"/>
      <c r="L1072" s="98"/>
      <c r="M1072" s="114"/>
      <c r="N1072" s="121"/>
      <c r="O1072" s="483"/>
      <c r="P1072" s="484"/>
      <c r="Q1072" s="42">
        <f>FŐLAP!$D$9</f>
        <v>0</v>
      </c>
      <c r="R1072" s="42">
        <f>FŐLAP!$F$9</f>
        <v>0</v>
      </c>
      <c r="S1072" s="13" t="e">
        <f t="shared" si="16"/>
        <v>#N/A</v>
      </c>
      <c r="T1072" s="398" t="s">
        <v>3425</v>
      </c>
      <c r="U1072" s="398" t="s">
        <v>3426</v>
      </c>
      <c r="V1072" s="398" t="s">
        <v>3427</v>
      </c>
    </row>
    <row r="1073" spans="1:22" ht="50.1" hidden="1" customHeight="1" x14ac:dyDescent="0.25">
      <c r="A1073" s="60" t="s">
        <v>1146</v>
      </c>
      <c r="B1073" s="87"/>
      <c r="C1073" s="98"/>
      <c r="D1073" s="102"/>
      <c r="E1073" s="98"/>
      <c r="F1073" s="134"/>
      <c r="G1073" s="134"/>
      <c r="H1073" s="359" t="e">
        <f>VLOOKUP(G1073,Munka1!$A$27:$B$90,2,FALSE)</f>
        <v>#N/A</v>
      </c>
      <c r="I1073" s="466" t="e">
        <f>VLOOKUP(G1073,Munka1!$A$27:$C$90,3,FALSE)</f>
        <v>#N/A</v>
      </c>
      <c r="J1073" s="98"/>
      <c r="K1073" s="98"/>
      <c r="L1073" s="98"/>
      <c r="M1073" s="114"/>
      <c r="N1073" s="121"/>
      <c r="O1073" s="483"/>
      <c r="P1073" s="484"/>
      <c r="Q1073" s="42">
        <f>FŐLAP!$D$9</f>
        <v>0</v>
      </c>
      <c r="R1073" s="42">
        <f>FŐLAP!$F$9</f>
        <v>0</v>
      </c>
      <c r="S1073" s="13" t="e">
        <f t="shared" si="16"/>
        <v>#N/A</v>
      </c>
      <c r="T1073" s="398" t="s">
        <v>3425</v>
      </c>
      <c r="U1073" s="398" t="s">
        <v>3426</v>
      </c>
      <c r="V1073" s="398" t="s">
        <v>3427</v>
      </c>
    </row>
    <row r="1074" spans="1:22" ht="50.1" hidden="1" customHeight="1" x14ac:dyDescent="0.25">
      <c r="A1074" s="60" t="s">
        <v>1147</v>
      </c>
      <c r="B1074" s="87"/>
      <c r="C1074" s="98"/>
      <c r="D1074" s="102"/>
      <c r="E1074" s="98"/>
      <c r="F1074" s="134"/>
      <c r="G1074" s="134"/>
      <c r="H1074" s="359" t="e">
        <f>VLOOKUP(G1074,Munka1!$A$27:$B$90,2,FALSE)</f>
        <v>#N/A</v>
      </c>
      <c r="I1074" s="466" t="e">
        <f>VLOOKUP(G1074,Munka1!$A$27:$C$90,3,FALSE)</f>
        <v>#N/A</v>
      </c>
      <c r="J1074" s="98"/>
      <c r="K1074" s="98"/>
      <c r="L1074" s="98"/>
      <c r="M1074" s="114"/>
      <c r="N1074" s="121"/>
      <c r="O1074" s="483"/>
      <c r="P1074" s="484"/>
      <c r="Q1074" s="42">
        <f>FŐLAP!$D$9</f>
        <v>0</v>
      </c>
      <c r="R1074" s="42">
        <f>FŐLAP!$F$9</f>
        <v>0</v>
      </c>
      <c r="S1074" s="13" t="e">
        <f t="shared" si="16"/>
        <v>#N/A</v>
      </c>
      <c r="T1074" s="398" t="s">
        <v>3425</v>
      </c>
      <c r="U1074" s="398" t="s">
        <v>3426</v>
      </c>
      <c r="V1074" s="398" t="s">
        <v>3427</v>
      </c>
    </row>
    <row r="1075" spans="1:22" ht="50.1" hidden="1" customHeight="1" x14ac:dyDescent="0.25">
      <c r="A1075" s="60" t="s">
        <v>1148</v>
      </c>
      <c r="B1075" s="87"/>
      <c r="C1075" s="98"/>
      <c r="D1075" s="102"/>
      <c r="E1075" s="98"/>
      <c r="F1075" s="134"/>
      <c r="G1075" s="134"/>
      <c r="H1075" s="359" t="e">
        <f>VLOOKUP(G1075,Munka1!$A$27:$B$90,2,FALSE)</f>
        <v>#N/A</v>
      </c>
      <c r="I1075" s="466" t="e">
        <f>VLOOKUP(G1075,Munka1!$A$27:$C$90,3,FALSE)</f>
        <v>#N/A</v>
      </c>
      <c r="J1075" s="98"/>
      <c r="K1075" s="98"/>
      <c r="L1075" s="98"/>
      <c r="M1075" s="114"/>
      <c r="N1075" s="121"/>
      <c r="O1075" s="483"/>
      <c r="P1075" s="484"/>
      <c r="Q1075" s="42">
        <f>FŐLAP!$D$9</f>
        <v>0</v>
      </c>
      <c r="R1075" s="42">
        <f>FŐLAP!$F$9</f>
        <v>0</v>
      </c>
      <c r="S1075" s="13" t="e">
        <f t="shared" si="16"/>
        <v>#N/A</v>
      </c>
      <c r="T1075" s="398" t="s">
        <v>3425</v>
      </c>
      <c r="U1075" s="398" t="s">
        <v>3426</v>
      </c>
      <c r="V1075" s="398" t="s">
        <v>3427</v>
      </c>
    </row>
    <row r="1076" spans="1:22" ht="50.1" hidden="1" customHeight="1" x14ac:dyDescent="0.25">
      <c r="A1076" s="60" t="s">
        <v>1149</v>
      </c>
      <c r="B1076" s="87"/>
      <c r="C1076" s="98"/>
      <c r="D1076" s="102"/>
      <c r="E1076" s="98"/>
      <c r="F1076" s="134"/>
      <c r="G1076" s="134"/>
      <c r="H1076" s="359" t="e">
        <f>VLOOKUP(G1076,Munka1!$A$27:$B$90,2,FALSE)</f>
        <v>#N/A</v>
      </c>
      <c r="I1076" s="466" t="e">
        <f>VLOOKUP(G1076,Munka1!$A$27:$C$90,3,FALSE)</f>
        <v>#N/A</v>
      </c>
      <c r="J1076" s="98"/>
      <c r="K1076" s="98"/>
      <c r="L1076" s="98"/>
      <c r="M1076" s="114"/>
      <c r="N1076" s="121"/>
      <c r="O1076" s="483"/>
      <c r="P1076" s="484"/>
      <c r="Q1076" s="42">
        <f>FŐLAP!$D$9</f>
        <v>0</v>
      </c>
      <c r="R1076" s="42">
        <f>FŐLAP!$F$9</f>
        <v>0</v>
      </c>
      <c r="S1076" s="13" t="e">
        <f t="shared" si="16"/>
        <v>#N/A</v>
      </c>
      <c r="T1076" s="398" t="s">
        <v>3425</v>
      </c>
      <c r="U1076" s="398" t="s">
        <v>3426</v>
      </c>
      <c r="V1076" s="398" t="s">
        <v>3427</v>
      </c>
    </row>
    <row r="1077" spans="1:22" ht="50.1" hidden="1" customHeight="1" x14ac:dyDescent="0.25">
      <c r="A1077" s="60" t="s">
        <v>1150</v>
      </c>
      <c r="B1077" s="87"/>
      <c r="C1077" s="98"/>
      <c r="D1077" s="102"/>
      <c r="E1077" s="98"/>
      <c r="F1077" s="134"/>
      <c r="G1077" s="134"/>
      <c r="H1077" s="359" t="e">
        <f>VLOOKUP(G1077,Munka1!$A$27:$B$90,2,FALSE)</f>
        <v>#N/A</v>
      </c>
      <c r="I1077" s="466" t="e">
        <f>VLOOKUP(G1077,Munka1!$A$27:$C$90,3,FALSE)</f>
        <v>#N/A</v>
      </c>
      <c r="J1077" s="98"/>
      <c r="K1077" s="98"/>
      <c r="L1077" s="98"/>
      <c r="M1077" s="114"/>
      <c r="N1077" s="121"/>
      <c r="O1077" s="483"/>
      <c r="P1077" s="484"/>
      <c r="Q1077" s="42">
        <f>FŐLAP!$D$9</f>
        <v>0</v>
      </c>
      <c r="R1077" s="42">
        <f>FŐLAP!$F$9</f>
        <v>0</v>
      </c>
      <c r="S1077" s="13" t="e">
        <f t="shared" si="16"/>
        <v>#N/A</v>
      </c>
      <c r="T1077" s="398" t="s">
        <v>3425</v>
      </c>
      <c r="U1077" s="398" t="s">
        <v>3426</v>
      </c>
      <c r="V1077" s="398" t="s">
        <v>3427</v>
      </c>
    </row>
    <row r="1078" spans="1:22" ht="50.1" hidden="1" customHeight="1" x14ac:dyDescent="0.25">
      <c r="A1078" s="60" t="s">
        <v>1151</v>
      </c>
      <c r="B1078" s="87"/>
      <c r="C1078" s="98"/>
      <c r="D1078" s="102"/>
      <c r="E1078" s="98"/>
      <c r="F1078" s="134"/>
      <c r="G1078" s="134"/>
      <c r="H1078" s="359" t="e">
        <f>VLOOKUP(G1078,Munka1!$A$27:$B$90,2,FALSE)</f>
        <v>#N/A</v>
      </c>
      <c r="I1078" s="466" t="e">
        <f>VLOOKUP(G1078,Munka1!$A$27:$C$90,3,FALSE)</f>
        <v>#N/A</v>
      </c>
      <c r="J1078" s="98"/>
      <c r="K1078" s="98"/>
      <c r="L1078" s="98"/>
      <c r="M1078" s="114"/>
      <c r="N1078" s="121"/>
      <c r="O1078" s="483"/>
      <c r="P1078" s="484"/>
      <c r="Q1078" s="42">
        <f>FŐLAP!$D$9</f>
        <v>0</v>
      </c>
      <c r="R1078" s="42">
        <f>FŐLAP!$F$9</f>
        <v>0</v>
      </c>
      <c r="S1078" s="13" t="e">
        <f t="shared" si="16"/>
        <v>#N/A</v>
      </c>
      <c r="T1078" s="398" t="s">
        <v>3425</v>
      </c>
      <c r="U1078" s="398" t="s">
        <v>3426</v>
      </c>
      <c r="V1078" s="398" t="s">
        <v>3427</v>
      </c>
    </row>
    <row r="1079" spans="1:22" ht="50.1" hidden="1" customHeight="1" x14ac:dyDescent="0.25">
      <c r="A1079" s="60" t="s">
        <v>1152</v>
      </c>
      <c r="B1079" s="87"/>
      <c r="C1079" s="98"/>
      <c r="D1079" s="102"/>
      <c r="E1079" s="98"/>
      <c r="F1079" s="134"/>
      <c r="G1079" s="134"/>
      <c r="H1079" s="359" t="e">
        <f>VLOOKUP(G1079,Munka1!$A$27:$B$90,2,FALSE)</f>
        <v>#N/A</v>
      </c>
      <c r="I1079" s="466" t="e">
        <f>VLOOKUP(G1079,Munka1!$A$27:$C$90,3,FALSE)</f>
        <v>#N/A</v>
      </c>
      <c r="J1079" s="98"/>
      <c r="K1079" s="98"/>
      <c r="L1079" s="98"/>
      <c r="M1079" s="114"/>
      <c r="N1079" s="121"/>
      <c r="O1079" s="483"/>
      <c r="P1079" s="484"/>
      <c r="Q1079" s="42">
        <f>FŐLAP!$D$9</f>
        <v>0</v>
      </c>
      <c r="R1079" s="42">
        <f>FŐLAP!$F$9</f>
        <v>0</v>
      </c>
      <c r="S1079" s="13" t="e">
        <f t="shared" si="16"/>
        <v>#N/A</v>
      </c>
      <c r="T1079" s="398" t="s">
        <v>3425</v>
      </c>
      <c r="U1079" s="398" t="s">
        <v>3426</v>
      </c>
      <c r="V1079" s="398" t="s">
        <v>3427</v>
      </c>
    </row>
    <row r="1080" spans="1:22" ht="50.1" hidden="1" customHeight="1" x14ac:dyDescent="0.25">
      <c r="A1080" s="60" t="s">
        <v>1153</v>
      </c>
      <c r="B1080" s="87"/>
      <c r="C1080" s="98"/>
      <c r="D1080" s="102"/>
      <c r="E1080" s="98"/>
      <c r="F1080" s="134"/>
      <c r="G1080" s="134"/>
      <c r="H1080" s="359" t="e">
        <f>VLOOKUP(G1080,Munka1!$A$27:$B$90,2,FALSE)</f>
        <v>#N/A</v>
      </c>
      <c r="I1080" s="466" t="e">
        <f>VLOOKUP(G1080,Munka1!$A$27:$C$90,3,FALSE)</f>
        <v>#N/A</v>
      </c>
      <c r="J1080" s="98"/>
      <c r="K1080" s="98"/>
      <c r="L1080" s="98"/>
      <c r="M1080" s="114"/>
      <c r="N1080" s="121"/>
      <c r="O1080" s="483"/>
      <c r="P1080" s="484"/>
      <c r="Q1080" s="42">
        <f>FŐLAP!$D$9</f>
        <v>0</v>
      </c>
      <c r="R1080" s="42">
        <f>FŐLAP!$F$9</f>
        <v>0</v>
      </c>
      <c r="S1080" s="13" t="e">
        <f t="shared" si="16"/>
        <v>#N/A</v>
      </c>
      <c r="T1080" s="398" t="s">
        <v>3425</v>
      </c>
      <c r="U1080" s="398" t="s">
        <v>3426</v>
      </c>
      <c r="V1080" s="398" t="s">
        <v>3427</v>
      </c>
    </row>
    <row r="1081" spans="1:22" ht="50.1" hidden="1" customHeight="1" x14ac:dyDescent="0.25">
      <c r="A1081" s="60" t="s">
        <v>1154</v>
      </c>
      <c r="B1081" s="87"/>
      <c r="C1081" s="98"/>
      <c r="D1081" s="102"/>
      <c r="E1081" s="98"/>
      <c r="F1081" s="134"/>
      <c r="G1081" s="134"/>
      <c r="H1081" s="359" t="e">
        <f>VLOOKUP(G1081,Munka1!$A$27:$B$90,2,FALSE)</f>
        <v>#N/A</v>
      </c>
      <c r="I1081" s="466" t="e">
        <f>VLOOKUP(G1081,Munka1!$A$27:$C$90,3,FALSE)</f>
        <v>#N/A</v>
      </c>
      <c r="J1081" s="98"/>
      <c r="K1081" s="98"/>
      <c r="L1081" s="98"/>
      <c r="M1081" s="114"/>
      <c r="N1081" s="121"/>
      <c r="O1081" s="483"/>
      <c r="P1081" s="484"/>
      <c r="Q1081" s="42">
        <f>FŐLAP!$D$9</f>
        <v>0</v>
      </c>
      <c r="R1081" s="42">
        <f>FŐLAP!$F$9</f>
        <v>0</v>
      </c>
      <c r="S1081" s="13" t="e">
        <f t="shared" si="16"/>
        <v>#N/A</v>
      </c>
      <c r="T1081" s="398" t="s">
        <v>3425</v>
      </c>
      <c r="U1081" s="398" t="s">
        <v>3426</v>
      </c>
      <c r="V1081" s="398" t="s">
        <v>3427</v>
      </c>
    </row>
    <row r="1082" spans="1:22" ht="50.1" hidden="1" customHeight="1" x14ac:dyDescent="0.25">
      <c r="A1082" s="60" t="s">
        <v>1155</v>
      </c>
      <c r="B1082" s="87"/>
      <c r="C1082" s="98"/>
      <c r="D1082" s="102"/>
      <c r="E1082" s="98"/>
      <c r="F1082" s="134"/>
      <c r="G1082" s="134"/>
      <c r="H1082" s="359" t="e">
        <f>VLOOKUP(G1082,Munka1!$A$27:$B$90,2,FALSE)</f>
        <v>#N/A</v>
      </c>
      <c r="I1082" s="466" t="e">
        <f>VLOOKUP(G1082,Munka1!$A$27:$C$90,3,FALSE)</f>
        <v>#N/A</v>
      </c>
      <c r="J1082" s="98"/>
      <c r="K1082" s="98"/>
      <c r="L1082" s="98"/>
      <c r="M1082" s="114"/>
      <c r="N1082" s="121"/>
      <c r="O1082" s="483"/>
      <c r="P1082" s="484"/>
      <c r="Q1082" s="42">
        <f>FŐLAP!$D$9</f>
        <v>0</v>
      </c>
      <c r="R1082" s="42">
        <f>FŐLAP!$F$9</f>
        <v>0</v>
      </c>
      <c r="S1082" s="13" t="e">
        <f t="shared" si="16"/>
        <v>#N/A</v>
      </c>
      <c r="T1082" s="398" t="s">
        <v>3425</v>
      </c>
      <c r="U1082" s="398" t="s">
        <v>3426</v>
      </c>
      <c r="V1082" s="398" t="s">
        <v>3427</v>
      </c>
    </row>
    <row r="1083" spans="1:22" ht="50.1" hidden="1" customHeight="1" x14ac:dyDescent="0.25">
      <c r="A1083" s="60" t="s">
        <v>1156</v>
      </c>
      <c r="B1083" s="87"/>
      <c r="C1083" s="98"/>
      <c r="D1083" s="102"/>
      <c r="E1083" s="98"/>
      <c r="F1083" s="134"/>
      <c r="G1083" s="134"/>
      <c r="H1083" s="359" t="e">
        <f>VLOOKUP(G1083,Munka1!$A$27:$B$90,2,FALSE)</f>
        <v>#N/A</v>
      </c>
      <c r="I1083" s="466" t="e">
        <f>VLOOKUP(G1083,Munka1!$A$27:$C$90,3,FALSE)</f>
        <v>#N/A</v>
      </c>
      <c r="J1083" s="98"/>
      <c r="K1083" s="98"/>
      <c r="L1083" s="98"/>
      <c r="M1083" s="114"/>
      <c r="N1083" s="121"/>
      <c r="O1083" s="483"/>
      <c r="P1083" s="484"/>
      <c r="Q1083" s="42">
        <f>FŐLAP!$D$9</f>
        <v>0</v>
      </c>
      <c r="R1083" s="42">
        <f>FŐLAP!$F$9</f>
        <v>0</v>
      </c>
      <c r="S1083" s="13" t="e">
        <f t="shared" si="16"/>
        <v>#N/A</v>
      </c>
      <c r="T1083" s="398" t="s">
        <v>3425</v>
      </c>
      <c r="U1083" s="398" t="s">
        <v>3426</v>
      </c>
      <c r="V1083" s="398" t="s">
        <v>3427</v>
      </c>
    </row>
    <row r="1084" spans="1:22" ht="50.1" hidden="1" customHeight="1" x14ac:dyDescent="0.25">
      <c r="A1084" s="60" t="s">
        <v>1157</v>
      </c>
      <c r="B1084" s="87"/>
      <c r="C1084" s="98"/>
      <c r="D1084" s="102"/>
      <c r="E1084" s="98"/>
      <c r="F1084" s="134"/>
      <c r="G1084" s="134"/>
      <c r="H1084" s="359" t="e">
        <f>VLOOKUP(G1084,Munka1!$A$27:$B$90,2,FALSE)</f>
        <v>#N/A</v>
      </c>
      <c r="I1084" s="466" t="e">
        <f>VLOOKUP(G1084,Munka1!$A$27:$C$90,3,FALSE)</f>
        <v>#N/A</v>
      </c>
      <c r="J1084" s="98"/>
      <c r="K1084" s="98"/>
      <c r="L1084" s="98"/>
      <c r="M1084" s="114"/>
      <c r="N1084" s="121"/>
      <c r="O1084" s="483"/>
      <c r="P1084" s="484"/>
      <c r="Q1084" s="42">
        <f>FŐLAP!$D$9</f>
        <v>0</v>
      </c>
      <c r="R1084" s="42">
        <f>FŐLAP!$F$9</f>
        <v>0</v>
      </c>
      <c r="S1084" s="13" t="e">
        <f t="shared" si="16"/>
        <v>#N/A</v>
      </c>
      <c r="T1084" s="398" t="s">
        <v>3425</v>
      </c>
      <c r="U1084" s="398" t="s">
        <v>3426</v>
      </c>
      <c r="V1084" s="398" t="s">
        <v>3427</v>
      </c>
    </row>
    <row r="1085" spans="1:22" ht="50.1" hidden="1" customHeight="1" x14ac:dyDescent="0.25">
      <c r="A1085" s="60" t="s">
        <v>1158</v>
      </c>
      <c r="B1085" s="87"/>
      <c r="C1085" s="98"/>
      <c r="D1085" s="102"/>
      <c r="E1085" s="98"/>
      <c r="F1085" s="134"/>
      <c r="G1085" s="134"/>
      <c r="H1085" s="359" t="e">
        <f>VLOOKUP(G1085,Munka1!$A$27:$B$90,2,FALSE)</f>
        <v>#N/A</v>
      </c>
      <c r="I1085" s="466" t="e">
        <f>VLOOKUP(G1085,Munka1!$A$27:$C$90,3,FALSE)</f>
        <v>#N/A</v>
      </c>
      <c r="J1085" s="98"/>
      <c r="K1085" s="98"/>
      <c r="L1085" s="98"/>
      <c r="M1085" s="114"/>
      <c r="N1085" s="121"/>
      <c r="O1085" s="483"/>
      <c r="P1085" s="484"/>
      <c r="Q1085" s="42">
        <f>FŐLAP!$D$9</f>
        <v>0</v>
      </c>
      <c r="R1085" s="42">
        <f>FŐLAP!$F$9</f>
        <v>0</v>
      </c>
      <c r="S1085" s="13" t="e">
        <f t="shared" si="16"/>
        <v>#N/A</v>
      </c>
      <c r="T1085" s="398" t="s">
        <v>3425</v>
      </c>
      <c r="U1085" s="398" t="s">
        <v>3426</v>
      </c>
      <c r="V1085" s="398" t="s">
        <v>3427</v>
      </c>
    </row>
    <row r="1086" spans="1:22" ht="50.1" hidden="1" customHeight="1" x14ac:dyDescent="0.25">
      <c r="A1086" s="60" t="s">
        <v>1159</v>
      </c>
      <c r="B1086" s="87"/>
      <c r="C1086" s="98"/>
      <c r="D1086" s="102"/>
      <c r="E1086" s="98"/>
      <c r="F1086" s="134"/>
      <c r="G1086" s="134"/>
      <c r="H1086" s="359" t="e">
        <f>VLOOKUP(G1086,Munka1!$A$27:$B$90,2,FALSE)</f>
        <v>#N/A</v>
      </c>
      <c r="I1086" s="466" t="e">
        <f>VLOOKUP(G1086,Munka1!$A$27:$C$90,3,FALSE)</f>
        <v>#N/A</v>
      </c>
      <c r="J1086" s="98"/>
      <c r="K1086" s="98"/>
      <c r="L1086" s="98"/>
      <c r="M1086" s="114"/>
      <c r="N1086" s="121"/>
      <c r="O1086" s="483"/>
      <c r="P1086" s="484"/>
      <c r="Q1086" s="42">
        <f>FŐLAP!$D$9</f>
        <v>0</v>
      </c>
      <c r="R1086" s="42">
        <f>FŐLAP!$F$9</f>
        <v>0</v>
      </c>
      <c r="S1086" s="13" t="e">
        <f t="shared" si="16"/>
        <v>#N/A</v>
      </c>
      <c r="T1086" s="398" t="s">
        <v>3425</v>
      </c>
      <c r="U1086" s="398" t="s">
        <v>3426</v>
      </c>
      <c r="V1086" s="398" t="s">
        <v>3427</v>
      </c>
    </row>
    <row r="1087" spans="1:22" ht="50.1" hidden="1" customHeight="1" x14ac:dyDescent="0.25">
      <c r="A1087" s="60" t="s">
        <v>1160</v>
      </c>
      <c r="B1087" s="87"/>
      <c r="C1087" s="98"/>
      <c r="D1087" s="102"/>
      <c r="E1087" s="98"/>
      <c r="F1087" s="134"/>
      <c r="G1087" s="134"/>
      <c r="H1087" s="359" t="e">
        <f>VLOOKUP(G1087,Munka1!$A$27:$B$90,2,FALSE)</f>
        <v>#N/A</v>
      </c>
      <c r="I1087" s="466" t="e">
        <f>VLOOKUP(G1087,Munka1!$A$27:$C$90,3,FALSE)</f>
        <v>#N/A</v>
      </c>
      <c r="J1087" s="98"/>
      <c r="K1087" s="98"/>
      <c r="L1087" s="98"/>
      <c r="M1087" s="114"/>
      <c r="N1087" s="121"/>
      <c r="O1087" s="483"/>
      <c r="P1087" s="484"/>
      <c r="Q1087" s="42">
        <f>FŐLAP!$D$9</f>
        <v>0</v>
      </c>
      <c r="R1087" s="42">
        <f>FŐLAP!$F$9</f>
        <v>0</v>
      </c>
      <c r="S1087" s="13" t="e">
        <f t="shared" si="16"/>
        <v>#N/A</v>
      </c>
      <c r="T1087" s="398" t="s">
        <v>3425</v>
      </c>
      <c r="U1087" s="398" t="s">
        <v>3426</v>
      </c>
      <c r="V1087" s="398" t="s">
        <v>3427</v>
      </c>
    </row>
    <row r="1088" spans="1:22" ht="50.1" hidden="1" customHeight="1" x14ac:dyDescent="0.25">
      <c r="A1088" s="60" t="s">
        <v>1161</v>
      </c>
      <c r="B1088" s="87"/>
      <c r="C1088" s="98"/>
      <c r="D1088" s="102"/>
      <c r="E1088" s="98"/>
      <c r="F1088" s="134"/>
      <c r="G1088" s="134"/>
      <c r="H1088" s="359" t="e">
        <f>VLOOKUP(G1088,Munka1!$A$27:$B$90,2,FALSE)</f>
        <v>#N/A</v>
      </c>
      <c r="I1088" s="466" t="e">
        <f>VLOOKUP(G1088,Munka1!$A$27:$C$90,3,FALSE)</f>
        <v>#N/A</v>
      </c>
      <c r="J1088" s="98"/>
      <c r="K1088" s="98"/>
      <c r="L1088" s="98"/>
      <c r="M1088" s="114"/>
      <c r="N1088" s="121"/>
      <c r="O1088" s="483"/>
      <c r="P1088" s="484"/>
      <c r="Q1088" s="42">
        <f>FŐLAP!$D$9</f>
        <v>0</v>
      </c>
      <c r="R1088" s="42">
        <f>FŐLAP!$F$9</f>
        <v>0</v>
      </c>
      <c r="S1088" s="13" t="e">
        <f t="shared" si="16"/>
        <v>#N/A</v>
      </c>
      <c r="T1088" s="398" t="s">
        <v>3425</v>
      </c>
      <c r="U1088" s="398" t="s">
        <v>3426</v>
      </c>
      <c r="V1088" s="398" t="s">
        <v>3427</v>
      </c>
    </row>
    <row r="1089" spans="1:22" ht="50.1" hidden="1" customHeight="1" x14ac:dyDescent="0.25">
      <c r="A1089" s="60" t="s">
        <v>1162</v>
      </c>
      <c r="B1089" s="87"/>
      <c r="C1089" s="98"/>
      <c r="D1089" s="102"/>
      <c r="E1089" s="98"/>
      <c r="F1089" s="134"/>
      <c r="G1089" s="134"/>
      <c r="H1089" s="359" t="e">
        <f>VLOOKUP(G1089,Munka1!$A$27:$B$90,2,FALSE)</f>
        <v>#N/A</v>
      </c>
      <c r="I1089" s="466" t="e">
        <f>VLOOKUP(G1089,Munka1!$A$27:$C$90,3,FALSE)</f>
        <v>#N/A</v>
      </c>
      <c r="J1089" s="98"/>
      <c r="K1089" s="98"/>
      <c r="L1089" s="98"/>
      <c r="M1089" s="114"/>
      <c r="N1089" s="121"/>
      <c r="O1089" s="483"/>
      <c r="P1089" s="484"/>
      <c r="Q1089" s="42">
        <f>FŐLAP!$D$9</f>
        <v>0</v>
      </c>
      <c r="R1089" s="42">
        <f>FŐLAP!$F$9</f>
        <v>0</v>
      </c>
      <c r="S1089" s="13" t="e">
        <f t="shared" si="16"/>
        <v>#N/A</v>
      </c>
      <c r="T1089" s="398" t="s">
        <v>3425</v>
      </c>
      <c r="U1089" s="398" t="s">
        <v>3426</v>
      </c>
      <c r="V1089" s="398" t="s">
        <v>3427</v>
      </c>
    </row>
    <row r="1090" spans="1:22" ht="50.1" hidden="1" customHeight="1" x14ac:dyDescent="0.25">
      <c r="A1090" s="60" t="s">
        <v>1163</v>
      </c>
      <c r="B1090" s="87"/>
      <c r="C1090" s="98"/>
      <c r="D1090" s="102"/>
      <c r="E1090" s="98"/>
      <c r="F1090" s="134"/>
      <c r="G1090" s="134"/>
      <c r="H1090" s="359" t="e">
        <f>VLOOKUP(G1090,Munka1!$A$27:$B$90,2,FALSE)</f>
        <v>#N/A</v>
      </c>
      <c r="I1090" s="466" t="e">
        <f>VLOOKUP(G1090,Munka1!$A$27:$C$90,3,FALSE)</f>
        <v>#N/A</v>
      </c>
      <c r="J1090" s="98"/>
      <c r="K1090" s="98"/>
      <c r="L1090" s="98"/>
      <c r="M1090" s="114"/>
      <c r="N1090" s="121"/>
      <c r="O1090" s="483"/>
      <c r="P1090" s="484"/>
      <c r="Q1090" s="42">
        <f>FŐLAP!$D$9</f>
        <v>0</v>
      </c>
      <c r="R1090" s="42">
        <f>FŐLAP!$F$9</f>
        <v>0</v>
      </c>
      <c r="S1090" s="13" t="e">
        <f t="shared" si="16"/>
        <v>#N/A</v>
      </c>
      <c r="T1090" s="398" t="s">
        <v>3425</v>
      </c>
      <c r="U1090" s="398" t="s">
        <v>3426</v>
      </c>
      <c r="V1090" s="398" t="s">
        <v>3427</v>
      </c>
    </row>
    <row r="1091" spans="1:22" ht="50.1" hidden="1" customHeight="1" x14ac:dyDescent="0.25">
      <c r="A1091" s="60" t="s">
        <v>1164</v>
      </c>
      <c r="B1091" s="87"/>
      <c r="C1091" s="98"/>
      <c r="D1091" s="102"/>
      <c r="E1091" s="98"/>
      <c r="F1091" s="134"/>
      <c r="G1091" s="134"/>
      <c r="H1091" s="359" t="e">
        <f>VLOOKUP(G1091,Munka1!$A$27:$B$90,2,FALSE)</f>
        <v>#N/A</v>
      </c>
      <c r="I1091" s="466" t="e">
        <f>VLOOKUP(G1091,Munka1!$A$27:$C$90,3,FALSE)</f>
        <v>#N/A</v>
      </c>
      <c r="J1091" s="98"/>
      <c r="K1091" s="98"/>
      <c r="L1091" s="98"/>
      <c r="M1091" s="114"/>
      <c r="N1091" s="121"/>
      <c r="O1091" s="483"/>
      <c r="P1091" s="484"/>
      <c r="Q1091" s="42">
        <f>FŐLAP!$D$9</f>
        <v>0</v>
      </c>
      <c r="R1091" s="42">
        <f>FŐLAP!$F$9</f>
        <v>0</v>
      </c>
      <c r="S1091" s="13" t="e">
        <f t="shared" si="16"/>
        <v>#N/A</v>
      </c>
      <c r="T1091" s="398" t="s">
        <v>3425</v>
      </c>
      <c r="U1091" s="398" t="s">
        <v>3426</v>
      </c>
      <c r="V1091" s="398" t="s">
        <v>3427</v>
      </c>
    </row>
    <row r="1092" spans="1:22" ht="50.1" hidden="1" customHeight="1" x14ac:dyDescent="0.25">
      <c r="A1092" s="60" t="s">
        <v>1165</v>
      </c>
      <c r="B1092" s="87"/>
      <c r="C1092" s="98"/>
      <c r="D1092" s="102"/>
      <c r="E1092" s="98"/>
      <c r="F1092" s="134"/>
      <c r="G1092" s="134"/>
      <c r="H1092" s="359" t="e">
        <f>VLOOKUP(G1092,Munka1!$A$27:$B$90,2,FALSE)</f>
        <v>#N/A</v>
      </c>
      <c r="I1092" s="466" t="e">
        <f>VLOOKUP(G1092,Munka1!$A$27:$C$90,3,FALSE)</f>
        <v>#N/A</v>
      </c>
      <c r="J1092" s="98"/>
      <c r="K1092" s="98"/>
      <c r="L1092" s="98"/>
      <c r="M1092" s="114"/>
      <c r="N1092" s="121"/>
      <c r="O1092" s="483"/>
      <c r="P1092" s="484"/>
      <c r="Q1092" s="42">
        <f>FŐLAP!$D$9</f>
        <v>0</v>
      </c>
      <c r="R1092" s="42">
        <f>FŐLAP!$F$9</f>
        <v>0</v>
      </c>
      <c r="S1092" s="13" t="e">
        <f t="shared" si="16"/>
        <v>#N/A</v>
      </c>
      <c r="T1092" s="398" t="s">
        <v>3425</v>
      </c>
      <c r="U1092" s="398" t="s">
        <v>3426</v>
      </c>
      <c r="V1092" s="398" t="s">
        <v>3427</v>
      </c>
    </row>
    <row r="1093" spans="1:22" ht="50.1" hidden="1" customHeight="1" x14ac:dyDescent="0.25">
      <c r="A1093" s="60" t="s">
        <v>1166</v>
      </c>
      <c r="B1093" s="87"/>
      <c r="C1093" s="98"/>
      <c r="D1093" s="102"/>
      <c r="E1093" s="98"/>
      <c r="F1093" s="134"/>
      <c r="G1093" s="134"/>
      <c r="H1093" s="359" t="e">
        <f>VLOOKUP(G1093,Munka1!$A$27:$B$90,2,FALSE)</f>
        <v>#N/A</v>
      </c>
      <c r="I1093" s="466" t="e">
        <f>VLOOKUP(G1093,Munka1!$A$27:$C$90,3,FALSE)</f>
        <v>#N/A</v>
      </c>
      <c r="J1093" s="98"/>
      <c r="K1093" s="98"/>
      <c r="L1093" s="98"/>
      <c r="M1093" s="114"/>
      <c r="N1093" s="121"/>
      <c r="O1093" s="483"/>
      <c r="P1093" s="484"/>
      <c r="Q1093" s="42">
        <f>FŐLAP!$D$9</f>
        <v>0</v>
      </c>
      <c r="R1093" s="42">
        <f>FŐLAP!$F$9</f>
        <v>0</v>
      </c>
      <c r="S1093" s="13" t="e">
        <f t="shared" si="16"/>
        <v>#N/A</v>
      </c>
      <c r="T1093" s="398" t="s">
        <v>3425</v>
      </c>
      <c r="U1093" s="398" t="s">
        <v>3426</v>
      </c>
      <c r="V1093" s="398" t="s">
        <v>3427</v>
      </c>
    </row>
    <row r="1094" spans="1:22" ht="50.1" hidden="1" customHeight="1" x14ac:dyDescent="0.25">
      <c r="A1094" s="60" t="s">
        <v>1167</v>
      </c>
      <c r="B1094" s="87"/>
      <c r="C1094" s="98"/>
      <c r="D1094" s="102"/>
      <c r="E1094" s="98"/>
      <c r="F1094" s="134"/>
      <c r="G1094" s="134"/>
      <c r="H1094" s="359" t="e">
        <f>VLOOKUP(G1094,Munka1!$A$27:$B$90,2,FALSE)</f>
        <v>#N/A</v>
      </c>
      <c r="I1094" s="466" t="e">
        <f>VLOOKUP(G1094,Munka1!$A$27:$C$90,3,FALSE)</f>
        <v>#N/A</v>
      </c>
      <c r="J1094" s="98"/>
      <c r="K1094" s="98"/>
      <c r="L1094" s="98"/>
      <c r="M1094" s="114"/>
      <c r="N1094" s="121"/>
      <c r="O1094" s="483"/>
      <c r="P1094" s="484"/>
      <c r="Q1094" s="42">
        <f>FŐLAP!$D$9</f>
        <v>0</v>
      </c>
      <c r="R1094" s="42">
        <f>FŐLAP!$F$9</f>
        <v>0</v>
      </c>
      <c r="S1094" s="13" t="e">
        <f t="shared" si="16"/>
        <v>#N/A</v>
      </c>
      <c r="T1094" s="398" t="s">
        <v>3425</v>
      </c>
      <c r="U1094" s="398" t="s">
        <v>3426</v>
      </c>
      <c r="V1094" s="398" t="s">
        <v>3427</v>
      </c>
    </row>
    <row r="1095" spans="1:22" ht="50.1" hidden="1" customHeight="1" x14ac:dyDescent="0.25">
      <c r="A1095" s="60" t="s">
        <v>1168</v>
      </c>
      <c r="B1095" s="87"/>
      <c r="C1095" s="98"/>
      <c r="D1095" s="102"/>
      <c r="E1095" s="98"/>
      <c r="F1095" s="134"/>
      <c r="G1095" s="134"/>
      <c r="H1095" s="359" t="e">
        <f>VLOOKUP(G1095,Munka1!$A$27:$B$90,2,FALSE)</f>
        <v>#N/A</v>
      </c>
      <c r="I1095" s="466" t="e">
        <f>VLOOKUP(G1095,Munka1!$A$27:$C$90,3,FALSE)</f>
        <v>#N/A</v>
      </c>
      <c r="J1095" s="98"/>
      <c r="K1095" s="98"/>
      <c r="L1095" s="98"/>
      <c r="M1095" s="114"/>
      <c r="N1095" s="121"/>
      <c r="O1095" s="483"/>
      <c r="P1095" s="484"/>
      <c r="Q1095" s="42">
        <f>FŐLAP!$D$9</f>
        <v>0</v>
      </c>
      <c r="R1095" s="42">
        <f>FŐLAP!$F$9</f>
        <v>0</v>
      </c>
      <c r="S1095" s="13" t="e">
        <f t="shared" si="16"/>
        <v>#N/A</v>
      </c>
      <c r="T1095" s="398" t="s">
        <v>3425</v>
      </c>
      <c r="U1095" s="398" t="s">
        <v>3426</v>
      </c>
      <c r="V1095" s="398" t="s">
        <v>3427</v>
      </c>
    </row>
    <row r="1096" spans="1:22" ht="50.1" hidden="1" customHeight="1" x14ac:dyDescent="0.25">
      <c r="A1096" s="60" t="s">
        <v>1169</v>
      </c>
      <c r="B1096" s="87"/>
      <c r="C1096" s="98"/>
      <c r="D1096" s="102"/>
      <c r="E1096" s="98"/>
      <c r="F1096" s="134"/>
      <c r="G1096" s="134"/>
      <c r="H1096" s="359" t="e">
        <f>VLOOKUP(G1096,Munka1!$A$27:$B$90,2,FALSE)</f>
        <v>#N/A</v>
      </c>
      <c r="I1096" s="466" t="e">
        <f>VLOOKUP(G1096,Munka1!$A$27:$C$90,3,FALSE)</f>
        <v>#N/A</v>
      </c>
      <c r="J1096" s="98"/>
      <c r="K1096" s="98"/>
      <c r="L1096" s="98"/>
      <c r="M1096" s="114"/>
      <c r="N1096" s="121"/>
      <c r="O1096" s="483"/>
      <c r="P1096" s="484"/>
      <c r="Q1096" s="42">
        <f>FŐLAP!$D$9</f>
        <v>0</v>
      </c>
      <c r="R1096" s="42">
        <f>FŐLAP!$F$9</f>
        <v>0</v>
      </c>
      <c r="S1096" s="13" t="e">
        <f t="shared" si="16"/>
        <v>#N/A</v>
      </c>
      <c r="T1096" s="398" t="s">
        <v>3425</v>
      </c>
      <c r="U1096" s="398" t="s">
        <v>3426</v>
      </c>
      <c r="V1096" s="398" t="s">
        <v>3427</v>
      </c>
    </row>
    <row r="1097" spans="1:22" ht="50.1" hidden="1" customHeight="1" x14ac:dyDescent="0.25">
      <c r="A1097" s="60" t="s">
        <v>1170</v>
      </c>
      <c r="B1097" s="87"/>
      <c r="C1097" s="98"/>
      <c r="D1097" s="102"/>
      <c r="E1097" s="98"/>
      <c r="F1097" s="134"/>
      <c r="G1097" s="134"/>
      <c r="H1097" s="359" t="e">
        <f>VLOOKUP(G1097,Munka1!$A$27:$B$90,2,FALSE)</f>
        <v>#N/A</v>
      </c>
      <c r="I1097" s="466" t="e">
        <f>VLOOKUP(G1097,Munka1!$A$27:$C$90,3,FALSE)</f>
        <v>#N/A</v>
      </c>
      <c r="J1097" s="98"/>
      <c r="K1097" s="98"/>
      <c r="L1097" s="98"/>
      <c r="M1097" s="114"/>
      <c r="N1097" s="121"/>
      <c r="O1097" s="483"/>
      <c r="P1097" s="484"/>
      <c r="Q1097" s="42">
        <f>FŐLAP!$D$9</f>
        <v>0</v>
      </c>
      <c r="R1097" s="42">
        <f>FŐLAP!$F$9</f>
        <v>0</v>
      </c>
      <c r="S1097" s="13" t="e">
        <f t="shared" si="16"/>
        <v>#N/A</v>
      </c>
      <c r="T1097" s="398" t="s">
        <v>3425</v>
      </c>
      <c r="U1097" s="398" t="s">
        <v>3426</v>
      </c>
      <c r="V1097" s="398" t="s">
        <v>3427</v>
      </c>
    </row>
    <row r="1098" spans="1:22" ht="50.1" hidden="1" customHeight="1" x14ac:dyDescent="0.25">
      <c r="A1098" s="60" t="s">
        <v>1171</v>
      </c>
      <c r="B1098" s="87"/>
      <c r="C1098" s="98"/>
      <c r="D1098" s="102"/>
      <c r="E1098" s="98"/>
      <c r="F1098" s="134"/>
      <c r="G1098" s="134"/>
      <c r="H1098" s="359" t="e">
        <f>VLOOKUP(G1098,Munka1!$A$27:$B$90,2,FALSE)</f>
        <v>#N/A</v>
      </c>
      <c r="I1098" s="466" t="e">
        <f>VLOOKUP(G1098,Munka1!$A$27:$C$90,3,FALSE)</f>
        <v>#N/A</v>
      </c>
      <c r="J1098" s="98"/>
      <c r="K1098" s="98"/>
      <c r="L1098" s="98"/>
      <c r="M1098" s="114"/>
      <c r="N1098" s="121"/>
      <c r="O1098" s="483"/>
      <c r="P1098" s="484"/>
      <c r="Q1098" s="42">
        <f>FŐLAP!$D$9</f>
        <v>0</v>
      </c>
      <c r="R1098" s="42">
        <f>FŐLAP!$F$9</f>
        <v>0</v>
      </c>
      <c r="S1098" s="13" t="e">
        <f t="shared" si="16"/>
        <v>#N/A</v>
      </c>
      <c r="T1098" s="398" t="s">
        <v>3425</v>
      </c>
      <c r="U1098" s="398" t="s">
        <v>3426</v>
      </c>
      <c r="V1098" s="398" t="s">
        <v>3427</v>
      </c>
    </row>
    <row r="1099" spans="1:22" ht="50.1" hidden="1" customHeight="1" x14ac:dyDescent="0.25">
      <c r="A1099" s="60" t="s">
        <v>1172</v>
      </c>
      <c r="B1099" s="87"/>
      <c r="C1099" s="98"/>
      <c r="D1099" s="102"/>
      <c r="E1099" s="98"/>
      <c r="F1099" s="134"/>
      <c r="G1099" s="134"/>
      <c r="H1099" s="359" t="e">
        <f>VLOOKUP(G1099,Munka1!$A$27:$B$90,2,FALSE)</f>
        <v>#N/A</v>
      </c>
      <c r="I1099" s="466" t="e">
        <f>VLOOKUP(G1099,Munka1!$A$27:$C$90,3,FALSE)</f>
        <v>#N/A</v>
      </c>
      <c r="J1099" s="98"/>
      <c r="K1099" s="98"/>
      <c r="L1099" s="98"/>
      <c r="M1099" s="114"/>
      <c r="N1099" s="121"/>
      <c r="O1099" s="483"/>
      <c r="P1099" s="484"/>
      <c r="Q1099" s="42">
        <f>FŐLAP!$D$9</f>
        <v>0</v>
      </c>
      <c r="R1099" s="42">
        <f>FŐLAP!$F$9</f>
        <v>0</v>
      </c>
      <c r="S1099" s="13" t="e">
        <f t="shared" si="16"/>
        <v>#N/A</v>
      </c>
      <c r="T1099" s="398" t="s">
        <v>3425</v>
      </c>
      <c r="U1099" s="398" t="s">
        <v>3426</v>
      </c>
      <c r="V1099" s="398" t="s">
        <v>3427</v>
      </c>
    </row>
    <row r="1100" spans="1:22" ht="50.1" hidden="1" customHeight="1" x14ac:dyDescent="0.25">
      <c r="A1100" s="60" t="s">
        <v>1173</v>
      </c>
      <c r="B1100" s="87"/>
      <c r="C1100" s="98"/>
      <c r="D1100" s="102"/>
      <c r="E1100" s="98"/>
      <c r="F1100" s="134"/>
      <c r="G1100" s="134"/>
      <c r="H1100" s="359" t="e">
        <f>VLOOKUP(G1100,Munka1!$A$27:$B$90,2,FALSE)</f>
        <v>#N/A</v>
      </c>
      <c r="I1100" s="466" t="e">
        <f>VLOOKUP(G1100,Munka1!$A$27:$C$90,3,FALSE)</f>
        <v>#N/A</v>
      </c>
      <c r="J1100" s="98"/>
      <c r="K1100" s="98"/>
      <c r="L1100" s="98"/>
      <c r="M1100" s="114"/>
      <c r="N1100" s="121"/>
      <c r="O1100" s="483"/>
      <c r="P1100" s="484"/>
      <c r="Q1100" s="42">
        <f>FŐLAP!$D$9</f>
        <v>0</v>
      </c>
      <c r="R1100" s="42">
        <f>FŐLAP!$F$9</f>
        <v>0</v>
      </c>
      <c r="S1100" s="13" t="e">
        <f t="shared" si="16"/>
        <v>#N/A</v>
      </c>
      <c r="T1100" s="398" t="s">
        <v>3425</v>
      </c>
      <c r="U1100" s="398" t="s">
        <v>3426</v>
      </c>
      <c r="V1100" s="398" t="s">
        <v>3427</v>
      </c>
    </row>
    <row r="1101" spans="1:22" ht="50.1" hidden="1" customHeight="1" x14ac:dyDescent="0.25">
      <c r="A1101" s="60" t="s">
        <v>1174</v>
      </c>
      <c r="B1101" s="87"/>
      <c r="C1101" s="98"/>
      <c r="D1101" s="102"/>
      <c r="E1101" s="98"/>
      <c r="F1101" s="134"/>
      <c r="G1101" s="134"/>
      <c r="H1101" s="359" t="e">
        <f>VLOOKUP(G1101,Munka1!$A$27:$B$90,2,FALSE)</f>
        <v>#N/A</v>
      </c>
      <c r="I1101" s="466" t="e">
        <f>VLOOKUP(G1101,Munka1!$A$27:$C$90,3,FALSE)</f>
        <v>#N/A</v>
      </c>
      <c r="J1101" s="98"/>
      <c r="K1101" s="98"/>
      <c r="L1101" s="98"/>
      <c r="M1101" s="114"/>
      <c r="N1101" s="121"/>
      <c r="O1101" s="483"/>
      <c r="P1101" s="484"/>
      <c r="Q1101" s="42">
        <f>FŐLAP!$D$9</f>
        <v>0</v>
      </c>
      <c r="R1101" s="42">
        <f>FŐLAP!$F$9</f>
        <v>0</v>
      </c>
      <c r="S1101" s="13" t="e">
        <f t="shared" ref="S1101:S1164" si="17">H1101</f>
        <v>#N/A</v>
      </c>
      <c r="T1101" s="398" t="s">
        <v>3425</v>
      </c>
      <c r="U1101" s="398" t="s">
        <v>3426</v>
      </c>
      <c r="V1101" s="398" t="s">
        <v>3427</v>
      </c>
    </row>
    <row r="1102" spans="1:22" ht="50.1" hidden="1" customHeight="1" x14ac:dyDescent="0.25">
      <c r="A1102" s="60" t="s">
        <v>1175</v>
      </c>
      <c r="B1102" s="87"/>
      <c r="C1102" s="98"/>
      <c r="D1102" s="102"/>
      <c r="E1102" s="98"/>
      <c r="F1102" s="134"/>
      <c r="G1102" s="134"/>
      <c r="H1102" s="359" t="e">
        <f>VLOOKUP(G1102,Munka1!$A$27:$B$90,2,FALSE)</f>
        <v>#N/A</v>
      </c>
      <c r="I1102" s="466" t="e">
        <f>VLOOKUP(G1102,Munka1!$A$27:$C$90,3,FALSE)</f>
        <v>#N/A</v>
      </c>
      <c r="J1102" s="98"/>
      <c r="K1102" s="98"/>
      <c r="L1102" s="98"/>
      <c r="M1102" s="114"/>
      <c r="N1102" s="121"/>
      <c r="O1102" s="483"/>
      <c r="P1102" s="484"/>
      <c r="Q1102" s="42">
        <f>FŐLAP!$D$9</f>
        <v>0</v>
      </c>
      <c r="R1102" s="42">
        <f>FŐLAP!$F$9</f>
        <v>0</v>
      </c>
      <c r="S1102" s="13" t="e">
        <f t="shared" si="17"/>
        <v>#N/A</v>
      </c>
      <c r="T1102" s="398" t="s">
        <v>3425</v>
      </c>
      <c r="U1102" s="398" t="s">
        <v>3426</v>
      </c>
      <c r="V1102" s="398" t="s">
        <v>3427</v>
      </c>
    </row>
    <row r="1103" spans="1:22" ht="50.1" hidden="1" customHeight="1" x14ac:dyDescent="0.25">
      <c r="A1103" s="60" t="s">
        <v>1176</v>
      </c>
      <c r="B1103" s="87"/>
      <c r="C1103" s="98"/>
      <c r="D1103" s="102"/>
      <c r="E1103" s="98"/>
      <c r="F1103" s="134"/>
      <c r="G1103" s="134"/>
      <c r="H1103" s="359" t="e">
        <f>VLOOKUP(G1103,Munka1!$A$27:$B$90,2,FALSE)</f>
        <v>#N/A</v>
      </c>
      <c r="I1103" s="466" t="e">
        <f>VLOOKUP(G1103,Munka1!$A$27:$C$90,3,FALSE)</f>
        <v>#N/A</v>
      </c>
      <c r="J1103" s="98"/>
      <c r="K1103" s="98"/>
      <c r="L1103" s="98"/>
      <c r="M1103" s="114"/>
      <c r="N1103" s="121"/>
      <c r="O1103" s="483"/>
      <c r="P1103" s="484"/>
      <c r="Q1103" s="42">
        <f>FŐLAP!$D$9</f>
        <v>0</v>
      </c>
      <c r="R1103" s="42">
        <f>FŐLAP!$F$9</f>
        <v>0</v>
      </c>
      <c r="S1103" s="13" t="e">
        <f t="shared" si="17"/>
        <v>#N/A</v>
      </c>
      <c r="T1103" s="398" t="s">
        <v>3425</v>
      </c>
      <c r="U1103" s="398" t="s">
        <v>3426</v>
      </c>
      <c r="V1103" s="398" t="s">
        <v>3427</v>
      </c>
    </row>
    <row r="1104" spans="1:22" ht="50.1" hidden="1" customHeight="1" x14ac:dyDescent="0.25">
      <c r="A1104" s="60" t="s">
        <v>1177</v>
      </c>
      <c r="B1104" s="87"/>
      <c r="C1104" s="98"/>
      <c r="D1104" s="102"/>
      <c r="E1104" s="98"/>
      <c r="F1104" s="134"/>
      <c r="G1104" s="134"/>
      <c r="H1104" s="359" t="e">
        <f>VLOOKUP(G1104,Munka1!$A$27:$B$90,2,FALSE)</f>
        <v>#N/A</v>
      </c>
      <c r="I1104" s="466" t="e">
        <f>VLOOKUP(G1104,Munka1!$A$27:$C$90,3,FALSE)</f>
        <v>#N/A</v>
      </c>
      <c r="J1104" s="98"/>
      <c r="K1104" s="98"/>
      <c r="L1104" s="98"/>
      <c r="M1104" s="114"/>
      <c r="N1104" s="121"/>
      <c r="O1104" s="483"/>
      <c r="P1104" s="484"/>
      <c r="Q1104" s="42">
        <f>FŐLAP!$D$9</f>
        <v>0</v>
      </c>
      <c r="R1104" s="42">
        <f>FŐLAP!$F$9</f>
        <v>0</v>
      </c>
      <c r="S1104" s="13" t="e">
        <f t="shared" si="17"/>
        <v>#N/A</v>
      </c>
      <c r="T1104" s="398" t="s">
        <v>3425</v>
      </c>
      <c r="U1104" s="398" t="s">
        <v>3426</v>
      </c>
      <c r="V1104" s="398" t="s">
        <v>3427</v>
      </c>
    </row>
    <row r="1105" spans="1:22" ht="50.1" hidden="1" customHeight="1" x14ac:dyDescent="0.25">
      <c r="A1105" s="60" t="s">
        <v>1178</v>
      </c>
      <c r="B1105" s="87"/>
      <c r="C1105" s="98"/>
      <c r="D1105" s="102"/>
      <c r="E1105" s="98"/>
      <c r="F1105" s="134"/>
      <c r="G1105" s="134"/>
      <c r="H1105" s="359" t="e">
        <f>VLOOKUP(G1105,Munka1!$A$27:$B$90,2,FALSE)</f>
        <v>#N/A</v>
      </c>
      <c r="I1105" s="466" t="e">
        <f>VLOOKUP(G1105,Munka1!$A$27:$C$90,3,FALSE)</f>
        <v>#N/A</v>
      </c>
      <c r="J1105" s="98"/>
      <c r="K1105" s="98"/>
      <c r="L1105" s="98"/>
      <c r="M1105" s="114"/>
      <c r="N1105" s="121"/>
      <c r="O1105" s="483"/>
      <c r="P1105" s="484"/>
      <c r="Q1105" s="42">
        <f>FŐLAP!$D$9</f>
        <v>0</v>
      </c>
      <c r="R1105" s="42">
        <f>FŐLAP!$F$9</f>
        <v>0</v>
      </c>
      <c r="S1105" s="13" t="e">
        <f t="shared" si="17"/>
        <v>#N/A</v>
      </c>
      <c r="T1105" s="398" t="s">
        <v>3425</v>
      </c>
      <c r="U1105" s="398" t="s">
        <v>3426</v>
      </c>
      <c r="V1105" s="398" t="s">
        <v>3427</v>
      </c>
    </row>
    <row r="1106" spans="1:22" ht="50.1" hidden="1" customHeight="1" x14ac:dyDescent="0.25">
      <c r="A1106" s="60" t="s">
        <v>1179</v>
      </c>
      <c r="B1106" s="87"/>
      <c r="C1106" s="98"/>
      <c r="D1106" s="102"/>
      <c r="E1106" s="98"/>
      <c r="F1106" s="134"/>
      <c r="G1106" s="134"/>
      <c r="H1106" s="359" t="e">
        <f>VLOOKUP(G1106,Munka1!$A$27:$B$90,2,FALSE)</f>
        <v>#N/A</v>
      </c>
      <c r="I1106" s="466" t="e">
        <f>VLOOKUP(G1106,Munka1!$A$27:$C$90,3,FALSE)</f>
        <v>#N/A</v>
      </c>
      <c r="J1106" s="98"/>
      <c r="K1106" s="98"/>
      <c r="L1106" s="98"/>
      <c r="M1106" s="114"/>
      <c r="N1106" s="121"/>
      <c r="O1106" s="483"/>
      <c r="P1106" s="484"/>
      <c r="Q1106" s="42">
        <f>FŐLAP!$D$9</f>
        <v>0</v>
      </c>
      <c r="R1106" s="42">
        <f>FŐLAP!$F$9</f>
        <v>0</v>
      </c>
      <c r="S1106" s="13" t="e">
        <f t="shared" si="17"/>
        <v>#N/A</v>
      </c>
      <c r="T1106" s="398" t="s">
        <v>3425</v>
      </c>
      <c r="U1106" s="398" t="s">
        <v>3426</v>
      </c>
      <c r="V1106" s="398" t="s">
        <v>3427</v>
      </c>
    </row>
    <row r="1107" spans="1:22" ht="50.1" hidden="1" customHeight="1" x14ac:dyDescent="0.25">
      <c r="A1107" s="60" t="s">
        <v>1180</v>
      </c>
      <c r="B1107" s="87"/>
      <c r="C1107" s="98"/>
      <c r="D1107" s="102"/>
      <c r="E1107" s="98"/>
      <c r="F1107" s="134"/>
      <c r="G1107" s="134"/>
      <c r="H1107" s="359" t="e">
        <f>VLOOKUP(G1107,Munka1!$A$27:$B$90,2,FALSE)</f>
        <v>#N/A</v>
      </c>
      <c r="I1107" s="466" t="e">
        <f>VLOOKUP(G1107,Munka1!$A$27:$C$90,3,FALSE)</f>
        <v>#N/A</v>
      </c>
      <c r="J1107" s="98"/>
      <c r="K1107" s="98"/>
      <c r="L1107" s="98"/>
      <c r="M1107" s="114"/>
      <c r="N1107" s="121"/>
      <c r="O1107" s="483"/>
      <c r="P1107" s="484"/>
      <c r="Q1107" s="42">
        <f>FŐLAP!$D$9</f>
        <v>0</v>
      </c>
      <c r="R1107" s="42">
        <f>FŐLAP!$F$9</f>
        <v>0</v>
      </c>
      <c r="S1107" s="13" t="e">
        <f t="shared" si="17"/>
        <v>#N/A</v>
      </c>
      <c r="T1107" s="398" t="s">
        <v>3425</v>
      </c>
      <c r="U1107" s="398" t="s">
        <v>3426</v>
      </c>
      <c r="V1107" s="398" t="s">
        <v>3427</v>
      </c>
    </row>
    <row r="1108" spans="1:22" ht="50.1" hidden="1" customHeight="1" x14ac:dyDescent="0.25">
      <c r="A1108" s="60" t="s">
        <v>1181</v>
      </c>
      <c r="B1108" s="87"/>
      <c r="C1108" s="98"/>
      <c r="D1108" s="102"/>
      <c r="E1108" s="98"/>
      <c r="F1108" s="134"/>
      <c r="G1108" s="134"/>
      <c r="H1108" s="359" t="e">
        <f>VLOOKUP(G1108,Munka1!$A$27:$B$90,2,FALSE)</f>
        <v>#N/A</v>
      </c>
      <c r="I1108" s="466" t="e">
        <f>VLOOKUP(G1108,Munka1!$A$27:$C$90,3,FALSE)</f>
        <v>#N/A</v>
      </c>
      <c r="J1108" s="98"/>
      <c r="K1108" s="98"/>
      <c r="L1108" s="98"/>
      <c r="M1108" s="114"/>
      <c r="N1108" s="121"/>
      <c r="O1108" s="483"/>
      <c r="P1108" s="484"/>
      <c r="Q1108" s="42">
        <f>FŐLAP!$D$9</f>
        <v>0</v>
      </c>
      <c r="R1108" s="42">
        <f>FŐLAP!$F$9</f>
        <v>0</v>
      </c>
      <c r="S1108" s="13" t="e">
        <f t="shared" si="17"/>
        <v>#N/A</v>
      </c>
      <c r="T1108" s="398" t="s">
        <v>3425</v>
      </c>
      <c r="U1108" s="398" t="s">
        <v>3426</v>
      </c>
      <c r="V1108" s="398" t="s">
        <v>3427</v>
      </c>
    </row>
    <row r="1109" spans="1:22" ht="50.1" hidden="1" customHeight="1" x14ac:dyDescent="0.25">
      <c r="A1109" s="60" t="s">
        <v>1182</v>
      </c>
      <c r="B1109" s="87"/>
      <c r="C1109" s="98"/>
      <c r="D1109" s="102"/>
      <c r="E1109" s="98"/>
      <c r="F1109" s="134"/>
      <c r="G1109" s="134"/>
      <c r="H1109" s="359" t="e">
        <f>VLOOKUP(G1109,Munka1!$A$27:$B$90,2,FALSE)</f>
        <v>#N/A</v>
      </c>
      <c r="I1109" s="466" t="e">
        <f>VLOOKUP(G1109,Munka1!$A$27:$C$90,3,FALSE)</f>
        <v>#N/A</v>
      </c>
      <c r="J1109" s="98"/>
      <c r="K1109" s="98"/>
      <c r="L1109" s="98"/>
      <c r="M1109" s="114"/>
      <c r="N1109" s="121"/>
      <c r="O1109" s="483"/>
      <c r="P1109" s="484"/>
      <c r="Q1109" s="42">
        <f>FŐLAP!$D$9</f>
        <v>0</v>
      </c>
      <c r="R1109" s="42">
        <f>FŐLAP!$F$9</f>
        <v>0</v>
      </c>
      <c r="S1109" s="13" t="e">
        <f t="shared" si="17"/>
        <v>#N/A</v>
      </c>
      <c r="T1109" s="398" t="s">
        <v>3425</v>
      </c>
      <c r="U1109" s="398" t="s">
        <v>3426</v>
      </c>
      <c r="V1109" s="398" t="s">
        <v>3427</v>
      </c>
    </row>
    <row r="1110" spans="1:22" ht="50.1" hidden="1" customHeight="1" x14ac:dyDescent="0.25">
      <c r="A1110" s="60" t="s">
        <v>1183</v>
      </c>
      <c r="B1110" s="87"/>
      <c r="C1110" s="98"/>
      <c r="D1110" s="102"/>
      <c r="E1110" s="98"/>
      <c r="F1110" s="134"/>
      <c r="G1110" s="134"/>
      <c r="H1110" s="359" t="e">
        <f>VLOOKUP(G1110,Munka1!$A$27:$B$90,2,FALSE)</f>
        <v>#N/A</v>
      </c>
      <c r="I1110" s="466" t="e">
        <f>VLOOKUP(G1110,Munka1!$A$27:$C$90,3,FALSE)</f>
        <v>#N/A</v>
      </c>
      <c r="J1110" s="98"/>
      <c r="K1110" s="98"/>
      <c r="L1110" s="98"/>
      <c r="M1110" s="114"/>
      <c r="N1110" s="121"/>
      <c r="O1110" s="483"/>
      <c r="P1110" s="484"/>
      <c r="Q1110" s="42">
        <f>FŐLAP!$D$9</f>
        <v>0</v>
      </c>
      <c r="R1110" s="42">
        <f>FŐLAP!$F$9</f>
        <v>0</v>
      </c>
      <c r="S1110" s="13" t="e">
        <f t="shared" si="17"/>
        <v>#N/A</v>
      </c>
      <c r="T1110" s="398" t="s">
        <v>3425</v>
      </c>
      <c r="U1110" s="398" t="s">
        <v>3426</v>
      </c>
      <c r="V1110" s="398" t="s">
        <v>3427</v>
      </c>
    </row>
    <row r="1111" spans="1:22" ht="50.1" hidden="1" customHeight="1" x14ac:dyDescent="0.25">
      <c r="A1111" s="60" t="s">
        <v>1184</v>
      </c>
      <c r="B1111" s="87"/>
      <c r="C1111" s="98"/>
      <c r="D1111" s="102"/>
      <c r="E1111" s="98"/>
      <c r="F1111" s="134"/>
      <c r="G1111" s="134"/>
      <c r="H1111" s="359" t="e">
        <f>VLOOKUP(G1111,Munka1!$A$27:$B$90,2,FALSE)</f>
        <v>#N/A</v>
      </c>
      <c r="I1111" s="466" t="e">
        <f>VLOOKUP(G1111,Munka1!$A$27:$C$90,3,FALSE)</f>
        <v>#N/A</v>
      </c>
      <c r="J1111" s="98"/>
      <c r="K1111" s="98"/>
      <c r="L1111" s="98"/>
      <c r="M1111" s="114"/>
      <c r="N1111" s="121"/>
      <c r="O1111" s="483"/>
      <c r="P1111" s="484"/>
      <c r="Q1111" s="42">
        <f>FŐLAP!$D$9</f>
        <v>0</v>
      </c>
      <c r="R1111" s="42">
        <f>FŐLAP!$F$9</f>
        <v>0</v>
      </c>
      <c r="S1111" s="13" t="e">
        <f t="shared" si="17"/>
        <v>#N/A</v>
      </c>
      <c r="T1111" s="398" t="s">
        <v>3425</v>
      </c>
      <c r="U1111" s="398" t="s">
        <v>3426</v>
      </c>
      <c r="V1111" s="398" t="s">
        <v>3427</v>
      </c>
    </row>
    <row r="1112" spans="1:22" ht="50.1" hidden="1" customHeight="1" x14ac:dyDescent="0.25">
      <c r="A1112" s="60" t="s">
        <v>1185</v>
      </c>
      <c r="B1112" s="87"/>
      <c r="C1112" s="98"/>
      <c r="D1112" s="102"/>
      <c r="E1112" s="98"/>
      <c r="F1112" s="134"/>
      <c r="G1112" s="134"/>
      <c r="H1112" s="359" t="e">
        <f>VLOOKUP(G1112,Munka1!$A$27:$B$90,2,FALSE)</f>
        <v>#N/A</v>
      </c>
      <c r="I1112" s="466" t="e">
        <f>VLOOKUP(G1112,Munka1!$A$27:$C$90,3,FALSE)</f>
        <v>#N/A</v>
      </c>
      <c r="J1112" s="98"/>
      <c r="K1112" s="98"/>
      <c r="L1112" s="98"/>
      <c r="M1112" s="114"/>
      <c r="N1112" s="121"/>
      <c r="O1112" s="483"/>
      <c r="P1112" s="484"/>
      <c r="Q1112" s="42">
        <f>FŐLAP!$D$9</f>
        <v>0</v>
      </c>
      <c r="R1112" s="42">
        <f>FŐLAP!$F$9</f>
        <v>0</v>
      </c>
      <c r="S1112" s="13" t="e">
        <f t="shared" si="17"/>
        <v>#N/A</v>
      </c>
      <c r="T1112" s="398" t="s">
        <v>3425</v>
      </c>
      <c r="U1112" s="398" t="s">
        <v>3426</v>
      </c>
      <c r="V1112" s="398" t="s">
        <v>3427</v>
      </c>
    </row>
    <row r="1113" spans="1:22" ht="50.1" hidden="1" customHeight="1" x14ac:dyDescent="0.25">
      <c r="A1113" s="60" t="s">
        <v>1186</v>
      </c>
      <c r="B1113" s="87"/>
      <c r="C1113" s="98"/>
      <c r="D1113" s="102"/>
      <c r="E1113" s="98"/>
      <c r="F1113" s="134"/>
      <c r="G1113" s="134"/>
      <c r="H1113" s="359" t="e">
        <f>VLOOKUP(G1113,Munka1!$A$27:$B$90,2,FALSE)</f>
        <v>#N/A</v>
      </c>
      <c r="I1113" s="466" t="e">
        <f>VLOOKUP(G1113,Munka1!$A$27:$C$90,3,FALSE)</f>
        <v>#N/A</v>
      </c>
      <c r="J1113" s="98"/>
      <c r="K1113" s="98"/>
      <c r="L1113" s="98"/>
      <c r="M1113" s="114"/>
      <c r="N1113" s="121"/>
      <c r="O1113" s="483"/>
      <c r="P1113" s="484"/>
      <c r="Q1113" s="42">
        <f>FŐLAP!$D$9</f>
        <v>0</v>
      </c>
      <c r="R1113" s="42">
        <f>FŐLAP!$F$9</f>
        <v>0</v>
      </c>
      <c r="S1113" s="13" t="e">
        <f t="shared" si="17"/>
        <v>#N/A</v>
      </c>
      <c r="T1113" s="398" t="s">
        <v>3425</v>
      </c>
      <c r="U1113" s="398" t="s">
        <v>3426</v>
      </c>
      <c r="V1113" s="398" t="s">
        <v>3427</v>
      </c>
    </row>
    <row r="1114" spans="1:22" ht="50.1" hidden="1" customHeight="1" x14ac:dyDescent="0.25">
      <c r="A1114" s="60" t="s">
        <v>1187</v>
      </c>
      <c r="B1114" s="87"/>
      <c r="C1114" s="98"/>
      <c r="D1114" s="102"/>
      <c r="E1114" s="98"/>
      <c r="F1114" s="134"/>
      <c r="G1114" s="134"/>
      <c r="H1114" s="359" t="e">
        <f>VLOOKUP(G1114,Munka1!$A$27:$B$90,2,FALSE)</f>
        <v>#N/A</v>
      </c>
      <c r="I1114" s="466" t="e">
        <f>VLOOKUP(G1114,Munka1!$A$27:$C$90,3,FALSE)</f>
        <v>#N/A</v>
      </c>
      <c r="J1114" s="98"/>
      <c r="K1114" s="98"/>
      <c r="L1114" s="98"/>
      <c r="M1114" s="114"/>
      <c r="N1114" s="121"/>
      <c r="O1114" s="483"/>
      <c r="P1114" s="484"/>
      <c r="Q1114" s="42">
        <f>FŐLAP!$D$9</f>
        <v>0</v>
      </c>
      <c r="R1114" s="42">
        <f>FŐLAP!$F$9</f>
        <v>0</v>
      </c>
      <c r="S1114" s="13" t="e">
        <f t="shared" si="17"/>
        <v>#N/A</v>
      </c>
      <c r="T1114" s="398" t="s">
        <v>3425</v>
      </c>
      <c r="U1114" s="398" t="s">
        <v>3426</v>
      </c>
      <c r="V1114" s="398" t="s">
        <v>3427</v>
      </c>
    </row>
    <row r="1115" spans="1:22" ht="50.1" hidden="1" customHeight="1" x14ac:dyDescent="0.25">
      <c r="A1115" s="60" t="s">
        <v>1188</v>
      </c>
      <c r="B1115" s="87"/>
      <c r="C1115" s="98"/>
      <c r="D1115" s="102"/>
      <c r="E1115" s="98"/>
      <c r="F1115" s="134"/>
      <c r="G1115" s="134"/>
      <c r="H1115" s="359" t="e">
        <f>VLOOKUP(G1115,Munka1!$A$27:$B$90,2,FALSE)</f>
        <v>#N/A</v>
      </c>
      <c r="I1115" s="466" t="e">
        <f>VLOOKUP(G1115,Munka1!$A$27:$C$90,3,FALSE)</f>
        <v>#N/A</v>
      </c>
      <c r="J1115" s="98"/>
      <c r="K1115" s="98"/>
      <c r="L1115" s="98"/>
      <c r="M1115" s="114"/>
      <c r="N1115" s="121"/>
      <c r="O1115" s="483"/>
      <c r="P1115" s="484"/>
      <c r="Q1115" s="42">
        <f>FŐLAP!$D$9</f>
        <v>0</v>
      </c>
      <c r="R1115" s="42">
        <f>FŐLAP!$F$9</f>
        <v>0</v>
      </c>
      <c r="S1115" s="13" t="e">
        <f t="shared" si="17"/>
        <v>#N/A</v>
      </c>
      <c r="T1115" s="398" t="s">
        <v>3425</v>
      </c>
      <c r="U1115" s="398" t="s">
        <v>3426</v>
      </c>
      <c r="V1115" s="398" t="s">
        <v>3427</v>
      </c>
    </row>
    <row r="1116" spans="1:22" ht="50.1" hidden="1" customHeight="1" x14ac:dyDescent="0.25">
      <c r="A1116" s="60" t="s">
        <v>1189</v>
      </c>
      <c r="B1116" s="87"/>
      <c r="C1116" s="98"/>
      <c r="D1116" s="102"/>
      <c r="E1116" s="98"/>
      <c r="F1116" s="134"/>
      <c r="G1116" s="134"/>
      <c r="H1116" s="359" t="e">
        <f>VLOOKUP(G1116,Munka1!$A$27:$B$90,2,FALSE)</f>
        <v>#N/A</v>
      </c>
      <c r="I1116" s="466" t="e">
        <f>VLOOKUP(G1116,Munka1!$A$27:$C$90,3,FALSE)</f>
        <v>#N/A</v>
      </c>
      <c r="J1116" s="98"/>
      <c r="K1116" s="98"/>
      <c r="L1116" s="98"/>
      <c r="M1116" s="114"/>
      <c r="N1116" s="121"/>
      <c r="O1116" s="483"/>
      <c r="P1116" s="484"/>
      <c r="Q1116" s="42">
        <f>FŐLAP!$D$9</f>
        <v>0</v>
      </c>
      <c r="R1116" s="42">
        <f>FŐLAP!$F$9</f>
        <v>0</v>
      </c>
      <c r="S1116" s="13" t="e">
        <f t="shared" si="17"/>
        <v>#N/A</v>
      </c>
      <c r="T1116" s="398" t="s">
        <v>3425</v>
      </c>
      <c r="U1116" s="398" t="s">
        <v>3426</v>
      </c>
      <c r="V1116" s="398" t="s">
        <v>3427</v>
      </c>
    </row>
    <row r="1117" spans="1:22" ht="50.1" hidden="1" customHeight="1" x14ac:dyDescent="0.25">
      <c r="A1117" s="60" t="s">
        <v>1190</v>
      </c>
      <c r="B1117" s="87"/>
      <c r="C1117" s="98"/>
      <c r="D1117" s="102"/>
      <c r="E1117" s="98"/>
      <c r="F1117" s="134"/>
      <c r="G1117" s="134"/>
      <c r="H1117" s="359" t="e">
        <f>VLOOKUP(G1117,Munka1!$A$27:$B$90,2,FALSE)</f>
        <v>#N/A</v>
      </c>
      <c r="I1117" s="466" t="e">
        <f>VLOOKUP(G1117,Munka1!$A$27:$C$90,3,FALSE)</f>
        <v>#N/A</v>
      </c>
      <c r="J1117" s="98"/>
      <c r="K1117" s="98"/>
      <c r="L1117" s="98"/>
      <c r="M1117" s="114"/>
      <c r="N1117" s="121"/>
      <c r="O1117" s="483"/>
      <c r="P1117" s="484"/>
      <c r="Q1117" s="42">
        <f>FŐLAP!$D$9</f>
        <v>0</v>
      </c>
      <c r="R1117" s="42">
        <f>FŐLAP!$F$9</f>
        <v>0</v>
      </c>
      <c r="S1117" s="13" t="e">
        <f t="shared" si="17"/>
        <v>#N/A</v>
      </c>
      <c r="T1117" s="398" t="s">
        <v>3425</v>
      </c>
      <c r="U1117" s="398" t="s">
        <v>3426</v>
      </c>
      <c r="V1117" s="398" t="s">
        <v>3427</v>
      </c>
    </row>
    <row r="1118" spans="1:22" ht="50.1" hidden="1" customHeight="1" x14ac:dyDescent="0.25">
      <c r="A1118" s="60" t="s">
        <v>1191</v>
      </c>
      <c r="B1118" s="87"/>
      <c r="C1118" s="98"/>
      <c r="D1118" s="102"/>
      <c r="E1118" s="98"/>
      <c r="F1118" s="134"/>
      <c r="G1118" s="134"/>
      <c r="H1118" s="359" t="e">
        <f>VLOOKUP(G1118,Munka1!$A$27:$B$90,2,FALSE)</f>
        <v>#N/A</v>
      </c>
      <c r="I1118" s="466" t="e">
        <f>VLOOKUP(G1118,Munka1!$A$27:$C$90,3,FALSE)</f>
        <v>#N/A</v>
      </c>
      <c r="J1118" s="98"/>
      <c r="K1118" s="98"/>
      <c r="L1118" s="98"/>
      <c r="M1118" s="114"/>
      <c r="N1118" s="121"/>
      <c r="O1118" s="483"/>
      <c r="P1118" s="484"/>
      <c r="Q1118" s="42">
        <f>FŐLAP!$D$9</f>
        <v>0</v>
      </c>
      <c r="R1118" s="42">
        <f>FŐLAP!$F$9</f>
        <v>0</v>
      </c>
      <c r="S1118" s="13" t="e">
        <f t="shared" si="17"/>
        <v>#N/A</v>
      </c>
      <c r="T1118" s="398" t="s">
        <v>3425</v>
      </c>
      <c r="U1118" s="398" t="s">
        <v>3426</v>
      </c>
      <c r="V1118" s="398" t="s">
        <v>3427</v>
      </c>
    </row>
    <row r="1119" spans="1:22" ht="50.1" hidden="1" customHeight="1" x14ac:dyDescent="0.25">
      <c r="A1119" s="60" t="s">
        <v>1192</v>
      </c>
      <c r="B1119" s="87"/>
      <c r="C1119" s="98"/>
      <c r="D1119" s="102"/>
      <c r="E1119" s="98"/>
      <c r="F1119" s="134"/>
      <c r="G1119" s="134"/>
      <c r="H1119" s="359" t="e">
        <f>VLOOKUP(G1119,Munka1!$A$27:$B$90,2,FALSE)</f>
        <v>#N/A</v>
      </c>
      <c r="I1119" s="466" t="e">
        <f>VLOOKUP(G1119,Munka1!$A$27:$C$90,3,FALSE)</f>
        <v>#N/A</v>
      </c>
      <c r="J1119" s="98"/>
      <c r="K1119" s="98"/>
      <c r="L1119" s="98"/>
      <c r="M1119" s="114"/>
      <c r="N1119" s="121"/>
      <c r="O1119" s="483"/>
      <c r="P1119" s="484"/>
      <c r="Q1119" s="42">
        <f>FŐLAP!$D$9</f>
        <v>0</v>
      </c>
      <c r="R1119" s="42">
        <f>FŐLAP!$F$9</f>
        <v>0</v>
      </c>
      <c r="S1119" s="13" t="e">
        <f t="shared" si="17"/>
        <v>#N/A</v>
      </c>
      <c r="T1119" s="398" t="s">
        <v>3425</v>
      </c>
      <c r="U1119" s="398" t="s">
        <v>3426</v>
      </c>
      <c r="V1119" s="398" t="s">
        <v>3427</v>
      </c>
    </row>
    <row r="1120" spans="1:22" ht="50.1" hidden="1" customHeight="1" x14ac:dyDescent="0.25">
      <c r="A1120" s="60" t="s">
        <v>1193</v>
      </c>
      <c r="B1120" s="87"/>
      <c r="C1120" s="98"/>
      <c r="D1120" s="102"/>
      <c r="E1120" s="98"/>
      <c r="F1120" s="134"/>
      <c r="G1120" s="134"/>
      <c r="H1120" s="359" t="e">
        <f>VLOOKUP(G1120,Munka1!$A$27:$B$90,2,FALSE)</f>
        <v>#N/A</v>
      </c>
      <c r="I1120" s="466" t="e">
        <f>VLOOKUP(G1120,Munka1!$A$27:$C$90,3,FALSE)</f>
        <v>#N/A</v>
      </c>
      <c r="J1120" s="98"/>
      <c r="K1120" s="98"/>
      <c r="L1120" s="98"/>
      <c r="M1120" s="114"/>
      <c r="N1120" s="121"/>
      <c r="O1120" s="483"/>
      <c r="P1120" s="484"/>
      <c r="Q1120" s="42">
        <f>FŐLAP!$D$9</f>
        <v>0</v>
      </c>
      <c r="R1120" s="42">
        <f>FŐLAP!$F$9</f>
        <v>0</v>
      </c>
      <c r="S1120" s="13" t="e">
        <f t="shared" si="17"/>
        <v>#N/A</v>
      </c>
      <c r="T1120" s="398" t="s">
        <v>3425</v>
      </c>
      <c r="U1120" s="398" t="s">
        <v>3426</v>
      </c>
      <c r="V1120" s="398" t="s">
        <v>3427</v>
      </c>
    </row>
    <row r="1121" spans="1:22" ht="50.1" hidden="1" customHeight="1" x14ac:dyDescent="0.25">
      <c r="A1121" s="60" t="s">
        <v>1194</v>
      </c>
      <c r="B1121" s="87"/>
      <c r="C1121" s="98"/>
      <c r="D1121" s="102"/>
      <c r="E1121" s="98"/>
      <c r="F1121" s="134"/>
      <c r="G1121" s="134"/>
      <c r="H1121" s="359" t="e">
        <f>VLOOKUP(G1121,Munka1!$A$27:$B$90,2,FALSE)</f>
        <v>#N/A</v>
      </c>
      <c r="I1121" s="466" t="e">
        <f>VLOOKUP(G1121,Munka1!$A$27:$C$90,3,FALSE)</f>
        <v>#N/A</v>
      </c>
      <c r="J1121" s="98"/>
      <c r="K1121" s="98"/>
      <c r="L1121" s="98"/>
      <c r="M1121" s="114"/>
      <c r="N1121" s="121"/>
      <c r="O1121" s="483"/>
      <c r="P1121" s="484"/>
      <c r="Q1121" s="42">
        <f>FŐLAP!$D$9</f>
        <v>0</v>
      </c>
      <c r="R1121" s="42">
        <f>FŐLAP!$F$9</f>
        <v>0</v>
      </c>
      <c r="S1121" s="13" t="e">
        <f t="shared" si="17"/>
        <v>#N/A</v>
      </c>
      <c r="T1121" s="398" t="s">
        <v>3425</v>
      </c>
      <c r="U1121" s="398" t="s">
        <v>3426</v>
      </c>
      <c r="V1121" s="398" t="s">
        <v>3427</v>
      </c>
    </row>
    <row r="1122" spans="1:22" ht="50.1" hidden="1" customHeight="1" x14ac:dyDescent="0.25">
      <c r="A1122" s="60" t="s">
        <v>1195</v>
      </c>
      <c r="B1122" s="87"/>
      <c r="C1122" s="98"/>
      <c r="D1122" s="102"/>
      <c r="E1122" s="98"/>
      <c r="F1122" s="134"/>
      <c r="G1122" s="134"/>
      <c r="H1122" s="359" t="e">
        <f>VLOOKUP(G1122,Munka1!$A$27:$B$90,2,FALSE)</f>
        <v>#N/A</v>
      </c>
      <c r="I1122" s="466" t="e">
        <f>VLOOKUP(G1122,Munka1!$A$27:$C$90,3,FALSE)</f>
        <v>#N/A</v>
      </c>
      <c r="J1122" s="98"/>
      <c r="K1122" s="98"/>
      <c r="L1122" s="98"/>
      <c r="M1122" s="114"/>
      <c r="N1122" s="121"/>
      <c r="O1122" s="483"/>
      <c r="P1122" s="484"/>
      <c r="Q1122" s="42">
        <f>FŐLAP!$D$9</f>
        <v>0</v>
      </c>
      <c r="R1122" s="42">
        <f>FŐLAP!$F$9</f>
        <v>0</v>
      </c>
      <c r="S1122" s="13" t="e">
        <f t="shared" si="17"/>
        <v>#N/A</v>
      </c>
      <c r="T1122" s="398" t="s">
        <v>3425</v>
      </c>
      <c r="U1122" s="398" t="s">
        <v>3426</v>
      </c>
      <c r="V1122" s="398" t="s">
        <v>3427</v>
      </c>
    </row>
    <row r="1123" spans="1:22" ht="50.1" hidden="1" customHeight="1" x14ac:dyDescent="0.25">
      <c r="A1123" s="60" t="s">
        <v>1196</v>
      </c>
      <c r="B1123" s="87"/>
      <c r="C1123" s="98"/>
      <c r="D1123" s="102"/>
      <c r="E1123" s="98"/>
      <c r="F1123" s="134"/>
      <c r="G1123" s="134"/>
      <c r="H1123" s="359" t="e">
        <f>VLOOKUP(G1123,Munka1!$A$27:$B$90,2,FALSE)</f>
        <v>#N/A</v>
      </c>
      <c r="I1123" s="466" t="e">
        <f>VLOOKUP(G1123,Munka1!$A$27:$C$90,3,FALSE)</f>
        <v>#N/A</v>
      </c>
      <c r="J1123" s="98"/>
      <c r="K1123" s="98"/>
      <c r="L1123" s="98"/>
      <c r="M1123" s="114"/>
      <c r="N1123" s="121"/>
      <c r="O1123" s="483"/>
      <c r="P1123" s="484"/>
      <c r="Q1123" s="42">
        <f>FŐLAP!$D$9</f>
        <v>0</v>
      </c>
      <c r="R1123" s="42">
        <f>FŐLAP!$F$9</f>
        <v>0</v>
      </c>
      <c r="S1123" s="13" t="e">
        <f t="shared" si="17"/>
        <v>#N/A</v>
      </c>
      <c r="T1123" s="398" t="s">
        <v>3425</v>
      </c>
      <c r="U1123" s="398" t="s">
        <v>3426</v>
      </c>
      <c r="V1123" s="398" t="s">
        <v>3427</v>
      </c>
    </row>
    <row r="1124" spans="1:22" ht="50.1" hidden="1" customHeight="1" x14ac:dyDescent="0.25">
      <c r="A1124" s="60" t="s">
        <v>1197</v>
      </c>
      <c r="B1124" s="87"/>
      <c r="C1124" s="98"/>
      <c r="D1124" s="102"/>
      <c r="E1124" s="98"/>
      <c r="F1124" s="134"/>
      <c r="G1124" s="134"/>
      <c r="H1124" s="359" t="e">
        <f>VLOOKUP(G1124,Munka1!$A$27:$B$90,2,FALSE)</f>
        <v>#N/A</v>
      </c>
      <c r="I1124" s="466" t="e">
        <f>VLOOKUP(G1124,Munka1!$A$27:$C$90,3,FALSE)</f>
        <v>#N/A</v>
      </c>
      <c r="J1124" s="98"/>
      <c r="K1124" s="98"/>
      <c r="L1124" s="98"/>
      <c r="M1124" s="114"/>
      <c r="N1124" s="121"/>
      <c r="O1124" s="483"/>
      <c r="P1124" s="484"/>
      <c r="Q1124" s="42">
        <f>FŐLAP!$D$9</f>
        <v>0</v>
      </c>
      <c r="R1124" s="42">
        <f>FŐLAP!$F$9</f>
        <v>0</v>
      </c>
      <c r="S1124" s="13" t="e">
        <f t="shared" si="17"/>
        <v>#N/A</v>
      </c>
      <c r="T1124" s="398" t="s">
        <v>3425</v>
      </c>
      <c r="U1124" s="398" t="s">
        <v>3426</v>
      </c>
      <c r="V1124" s="398" t="s">
        <v>3427</v>
      </c>
    </row>
    <row r="1125" spans="1:22" ht="50.1" hidden="1" customHeight="1" x14ac:dyDescent="0.25">
      <c r="A1125" s="60" t="s">
        <v>1198</v>
      </c>
      <c r="B1125" s="87"/>
      <c r="C1125" s="98"/>
      <c r="D1125" s="102"/>
      <c r="E1125" s="98"/>
      <c r="F1125" s="134"/>
      <c r="G1125" s="134"/>
      <c r="H1125" s="359" t="e">
        <f>VLOOKUP(G1125,Munka1!$A$27:$B$90,2,FALSE)</f>
        <v>#N/A</v>
      </c>
      <c r="I1125" s="466" t="e">
        <f>VLOOKUP(G1125,Munka1!$A$27:$C$90,3,FALSE)</f>
        <v>#N/A</v>
      </c>
      <c r="J1125" s="98"/>
      <c r="K1125" s="98"/>
      <c r="L1125" s="98"/>
      <c r="M1125" s="114"/>
      <c r="N1125" s="121"/>
      <c r="O1125" s="483"/>
      <c r="P1125" s="484"/>
      <c r="Q1125" s="42">
        <f>FŐLAP!$D$9</f>
        <v>0</v>
      </c>
      <c r="R1125" s="42">
        <f>FŐLAP!$F$9</f>
        <v>0</v>
      </c>
      <c r="S1125" s="13" t="e">
        <f t="shared" si="17"/>
        <v>#N/A</v>
      </c>
      <c r="T1125" s="398" t="s">
        <v>3425</v>
      </c>
      <c r="U1125" s="398" t="s">
        <v>3426</v>
      </c>
      <c r="V1125" s="398" t="s">
        <v>3427</v>
      </c>
    </row>
    <row r="1126" spans="1:22" ht="50.1" hidden="1" customHeight="1" x14ac:dyDescent="0.25">
      <c r="A1126" s="60" t="s">
        <v>1199</v>
      </c>
      <c r="B1126" s="87"/>
      <c r="C1126" s="98"/>
      <c r="D1126" s="102"/>
      <c r="E1126" s="98"/>
      <c r="F1126" s="134"/>
      <c r="G1126" s="134"/>
      <c r="H1126" s="359" t="e">
        <f>VLOOKUP(G1126,Munka1!$A$27:$B$90,2,FALSE)</f>
        <v>#N/A</v>
      </c>
      <c r="I1126" s="466" t="e">
        <f>VLOOKUP(G1126,Munka1!$A$27:$C$90,3,FALSE)</f>
        <v>#N/A</v>
      </c>
      <c r="J1126" s="98"/>
      <c r="K1126" s="98"/>
      <c r="L1126" s="98"/>
      <c r="M1126" s="114"/>
      <c r="N1126" s="121"/>
      <c r="O1126" s="483"/>
      <c r="P1126" s="484"/>
      <c r="Q1126" s="42">
        <f>FŐLAP!$D$9</f>
        <v>0</v>
      </c>
      <c r="R1126" s="42">
        <f>FŐLAP!$F$9</f>
        <v>0</v>
      </c>
      <c r="S1126" s="13" t="e">
        <f t="shared" si="17"/>
        <v>#N/A</v>
      </c>
      <c r="T1126" s="398" t="s">
        <v>3425</v>
      </c>
      <c r="U1126" s="398" t="s">
        <v>3426</v>
      </c>
      <c r="V1126" s="398" t="s">
        <v>3427</v>
      </c>
    </row>
    <row r="1127" spans="1:22" ht="50.1" hidden="1" customHeight="1" x14ac:dyDescent="0.25">
      <c r="A1127" s="60" t="s">
        <v>1200</v>
      </c>
      <c r="B1127" s="87"/>
      <c r="C1127" s="98"/>
      <c r="D1127" s="102"/>
      <c r="E1127" s="98"/>
      <c r="F1127" s="134"/>
      <c r="G1127" s="134"/>
      <c r="H1127" s="359" t="e">
        <f>VLOOKUP(G1127,Munka1!$A$27:$B$90,2,FALSE)</f>
        <v>#N/A</v>
      </c>
      <c r="I1127" s="466" t="e">
        <f>VLOOKUP(G1127,Munka1!$A$27:$C$90,3,FALSE)</f>
        <v>#N/A</v>
      </c>
      <c r="J1127" s="98"/>
      <c r="K1127" s="98"/>
      <c r="L1127" s="98"/>
      <c r="M1127" s="114"/>
      <c r="N1127" s="121"/>
      <c r="O1127" s="483"/>
      <c r="P1127" s="484"/>
      <c r="Q1127" s="42">
        <f>FŐLAP!$D$9</f>
        <v>0</v>
      </c>
      <c r="R1127" s="42">
        <f>FŐLAP!$F$9</f>
        <v>0</v>
      </c>
      <c r="S1127" s="13" t="e">
        <f t="shared" si="17"/>
        <v>#N/A</v>
      </c>
      <c r="T1127" s="398" t="s">
        <v>3425</v>
      </c>
      <c r="U1127" s="398" t="s">
        <v>3426</v>
      </c>
      <c r="V1127" s="398" t="s">
        <v>3427</v>
      </c>
    </row>
    <row r="1128" spans="1:22" ht="50.1" hidden="1" customHeight="1" x14ac:dyDescent="0.25">
      <c r="A1128" s="60" t="s">
        <v>1201</v>
      </c>
      <c r="B1128" s="87"/>
      <c r="C1128" s="98"/>
      <c r="D1128" s="102"/>
      <c r="E1128" s="98"/>
      <c r="F1128" s="134"/>
      <c r="G1128" s="134"/>
      <c r="H1128" s="359" t="e">
        <f>VLOOKUP(G1128,Munka1!$A$27:$B$90,2,FALSE)</f>
        <v>#N/A</v>
      </c>
      <c r="I1128" s="466" t="e">
        <f>VLOOKUP(G1128,Munka1!$A$27:$C$90,3,FALSE)</f>
        <v>#N/A</v>
      </c>
      <c r="J1128" s="98"/>
      <c r="K1128" s="98"/>
      <c r="L1128" s="98"/>
      <c r="M1128" s="114"/>
      <c r="N1128" s="121"/>
      <c r="O1128" s="483"/>
      <c r="P1128" s="484"/>
      <c r="Q1128" s="42">
        <f>FŐLAP!$D$9</f>
        <v>0</v>
      </c>
      <c r="R1128" s="42">
        <f>FŐLAP!$F$9</f>
        <v>0</v>
      </c>
      <c r="S1128" s="13" t="e">
        <f t="shared" si="17"/>
        <v>#N/A</v>
      </c>
      <c r="T1128" s="398" t="s">
        <v>3425</v>
      </c>
      <c r="U1128" s="398" t="s">
        <v>3426</v>
      </c>
      <c r="V1128" s="398" t="s">
        <v>3427</v>
      </c>
    </row>
    <row r="1129" spans="1:22" ht="50.1" hidden="1" customHeight="1" x14ac:dyDescent="0.25">
      <c r="A1129" s="60" t="s">
        <v>1202</v>
      </c>
      <c r="B1129" s="87"/>
      <c r="C1129" s="98"/>
      <c r="D1129" s="102"/>
      <c r="E1129" s="98"/>
      <c r="F1129" s="134"/>
      <c r="G1129" s="134"/>
      <c r="H1129" s="359" t="e">
        <f>VLOOKUP(G1129,Munka1!$A$27:$B$90,2,FALSE)</f>
        <v>#N/A</v>
      </c>
      <c r="I1129" s="466" t="e">
        <f>VLOOKUP(G1129,Munka1!$A$27:$C$90,3,FALSE)</f>
        <v>#N/A</v>
      </c>
      <c r="J1129" s="98"/>
      <c r="K1129" s="98"/>
      <c r="L1129" s="98"/>
      <c r="M1129" s="114"/>
      <c r="N1129" s="121"/>
      <c r="O1129" s="483"/>
      <c r="P1129" s="484"/>
      <c r="Q1129" s="42">
        <f>FŐLAP!$D$9</f>
        <v>0</v>
      </c>
      <c r="R1129" s="42">
        <f>FŐLAP!$F$9</f>
        <v>0</v>
      </c>
      <c r="S1129" s="13" t="e">
        <f t="shared" si="17"/>
        <v>#N/A</v>
      </c>
      <c r="T1129" s="398" t="s">
        <v>3425</v>
      </c>
      <c r="U1129" s="398" t="s">
        <v>3426</v>
      </c>
      <c r="V1129" s="398" t="s">
        <v>3427</v>
      </c>
    </row>
    <row r="1130" spans="1:22" ht="50.1" hidden="1" customHeight="1" x14ac:dyDescent="0.25">
      <c r="A1130" s="60" t="s">
        <v>1203</v>
      </c>
      <c r="B1130" s="87"/>
      <c r="C1130" s="98"/>
      <c r="D1130" s="102"/>
      <c r="E1130" s="98"/>
      <c r="F1130" s="134"/>
      <c r="G1130" s="134"/>
      <c r="H1130" s="359" t="e">
        <f>VLOOKUP(G1130,Munka1!$A$27:$B$90,2,FALSE)</f>
        <v>#N/A</v>
      </c>
      <c r="I1130" s="466" t="e">
        <f>VLOOKUP(G1130,Munka1!$A$27:$C$90,3,FALSE)</f>
        <v>#N/A</v>
      </c>
      <c r="J1130" s="98"/>
      <c r="K1130" s="98"/>
      <c r="L1130" s="98"/>
      <c r="M1130" s="114"/>
      <c r="N1130" s="121"/>
      <c r="O1130" s="483"/>
      <c r="P1130" s="484"/>
      <c r="Q1130" s="42">
        <f>FŐLAP!$D$9</f>
        <v>0</v>
      </c>
      <c r="R1130" s="42">
        <f>FŐLAP!$F$9</f>
        <v>0</v>
      </c>
      <c r="S1130" s="13" t="e">
        <f t="shared" si="17"/>
        <v>#N/A</v>
      </c>
      <c r="T1130" s="398" t="s">
        <v>3425</v>
      </c>
      <c r="U1130" s="398" t="s">
        <v>3426</v>
      </c>
      <c r="V1130" s="398" t="s">
        <v>3427</v>
      </c>
    </row>
    <row r="1131" spans="1:22" ht="50.1" hidden="1" customHeight="1" x14ac:dyDescent="0.25">
      <c r="A1131" s="60" t="s">
        <v>1204</v>
      </c>
      <c r="B1131" s="87"/>
      <c r="C1131" s="98"/>
      <c r="D1131" s="102"/>
      <c r="E1131" s="98"/>
      <c r="F1131" s="134"/>
      <c r="G1131" s="134"/>
      <c r="H1131" s="359" t="e">
        <f>VLOOKUP(G1131,Munka1!$A$27:$B$90,2,FALSE)</f>
        <v>#N/A</v>
      </c>
      <c r="I1131" s="466" t="e">
        <f>VLOOKUP(G1131,Munka1!$A$27:$C$90,3,FALSE)</f>
        <v>#N/A</v>
      </c>
      <c r="J1131" s="98"/>
      <c r="K1131" s="98"/>
      <c r="L1131" s="98"/>
      <c r="M1131" s="114"/>
      <c r="N1131" s="121"/>
      <c r="O1131" s="483"/>
      <c r="P1131" s="484"/>
      <c r="Q1131" s="42">
        <f>FŐLAP!$D$9</f>
        <v>0</v>
      </c>
      <c r="R1131" s="42">
        <f>FŐLAP!$F$9</f>
        <v>0</v>
      </c>
      <c r="S1131" s="13" t="e">
        <f t="shared" si="17"/>
        <v>#N/A</v>
      </c>
      <c r="T1131" s="398" t="s">
        <v>3425</v>
      </c>
      <c r="U1131" s="398" t="s">
        <v>3426</v>
      </c>
      <c r="V1131" s="398" t="s">
        <v>3427</v>
      </c>
    </row>
    <row r="1132" spans="1:22" ht="50.1" hidden="1" customHeight="1" x14ac:dyDescent="0.25">
      <c r="A1132" s="60" t="s">
        <v>1205</v>
      </c>
      <c r="B1132" s="87"/>
      <c r="C1132" s="98"/>
      <c r="D1132" s="102"/>
      <c r="E1132" s="98"/>
      <c r="F1132" s="134"/>
      <c r="G1132" s="134"/>
      <c r="H1132" s="359" t="e">
        <f>VLOOKUP(G1132,Munka1!$A$27:$B$90,2,FALSE)</f>
        <v>#N/A</v>
      </c>
      <c r="I1132" s="466" t="e">
        <f>VLOOKUP(G1132,Munka1!$A$27:$C$90,3,FALSE)</f>
        <v>#N/A</v>
      </c>
      <c r="J1132" s="98"/>
      <c r="K1132" s="98"/>
      <c r="L1132" s="98"/>
      <c r="M1132" s="114"/>
      <c r="N1132" s="121"/>
      <c r="O1132" s="483"/>
      <c r="P1132" s="484"/>
      <c r="Q1132" s="42">
        <f>FŐLAP!$D$9</f>
        <v>0</v>
      </c>
      <c r="R1132" s="42">
        <f>FŐLAP!$F$9</f>
        <v>0</v>
      </c>
      <c r="S1132" s="13" t="e">
        <f t="shared" si="17"/>
        <v>#N/A</v>
      </c>
      <c r="T1132" s="398" t="s">
        <v>3425</v>
      </c>
      <c r="U1132" s="398" t="s">
        <v>3426</v>
      </c>
      <c r="V1132" s="398" t="s">
        <v>3427</v>
      </c>
    </row>
    <row r="1133" spans="1:22" ht="50.1" hidden="1" customHeight="1" x14ac:dyDescent="0.25">
      <c r="A1133" s="60" t="s">
        <v>1206</v>
      </c>
      <c r="B1133" s="87"/>
      <c r="C1133" s="98"/>
      <c r="D1133" s="102"/>
      <c r="E1133" s="98"/>
      <c r="F1133" s="134"/>
      <c r="G1133" s="134"/>
      <c r="H1133" s="359" t="e">
        <f>VLOOKUP(G1133,Munka1!$A$27:$B$90,2,FALSE)</f>
        <v>#N/A</v>
      </c>
      <c r="I1133" s="466" t="e">
        <f>VLOOKUP(G1133,Munka1!$A$27:$C$90,3,FALSE)</f>
        <v>#N/A</v>
      </c>
      <c r="J1133" s="98"/>
      <c r="K1133" s="98"/>
      <c r="L1133" s="98"/>
      <c r="M1133" s="114"/>
      <c r="N1133" s="121"/>
      <c r="O1133" s="483"/>
      <c r="P1133" s="484"/>
      <c r="Q1133" s="42">
        <f>FŐLAP!$D$9</f>
        <v>0</v>
      </c>
      <c r="R1133" s="42">
        <f>FŐLAP!$F$9</f>
        <v>0</v>
      </c>
      <c r="S1133" s="13" t="e">
        <f t="shared" si="17"/>
        <v>#N/A</v>
      </c>
      <c r="T1133" s="398" t="s">
        <v>3425</v>
      </c>
      <c r="U1133" s="398" t="s">
        <v>3426</v>
      </c>
      <c r="V1133" s="398" t="s">
        <v>3427</v>
      </c>
    </row>
    <row r="1134" spans="1:22" ht="50.1" hidden="1" customHeight="1" x14ac:dyDescent="0.25">
      <c r="A1134" s="60" t="s">
        <v>1207</v>
      </c>
      <c r="B1134" s="87"/>
      <c r="C1134" s="98"/>
      <c r="D1134" s="102"/>
      <c r="E1134" s="98"/>
      <c r="F1134" s="134"/>
      <c r="G1134" s="134"/>
      <c r="H1134" s="359" t="e">
        <f>VLOOKUP(G1134,Munka1!$A$27:$B$90,2,FALSE)</f>
        <v>#N/A</v>
      </c>
      <c r="I1134" s="466" t="e">
        <f>VLOOKUP(G1134,Munka1!$A$27:$C$90,3,FALSE)</f>
        <v>#N/A</v>
      </c>
      <c r="J1134" s="98"/>
      <c r="K1134" s="98"/>
      <c r="L1134" s="98"/>
      <c r="M1134" s="114"/>
      <c r="N1134" s="121"/>
      <c r="O1134" s="483"/>
      <c r="P1134" s="484"/>
      <c r="Q1134" s="42">
        <f>FŐLAP!$D$9</f>
        <v>0</v>
      </c>
      <c r="R1134" s="42">
        <f>FŐLAP!$F$9</f>
        <v>0</v>
      </c>
      <c r="S1134" s="13" t="e">
        <f t="shared" si="17"/>
        <v>#N/A</v>
      </c>
      <c r="T1134" s="398" t="s">
        <v>3425</v>
      </c>
      <c r="U1134" s="398" t="s">
        <v>3426</v>
      </c>
      <c r="V1134" s="398" t="s">
        <v>3427</v>
      </c>
    </row>
    <row r="1135" spans="1:22" ht="50.1" hidden="1" customHeight="1" x14ac:dyDescent="0.25">
      <c r="A1135" s="60" t="s">
        <v>1208</v>
      </c>
      <c r="B1135" s="87"/>
      <c r="C1135" s="98"/>
      <c r="D1135" s="102"/>
      <c r="E1135" s="98"/>
      <c r="F1135" s="134"/>
      <c r="G1135" s="134"/>
      <c r="H1135" s="359" t="e">
        <f>VLOOKUP(G1135,Munka1!$A$27:$B$90,2,FALSE)</f>
        <v>#N/A</v>
      </c>
      <c r="I1135" s="466" t="e">
        <f>VLOOKUP(G1135,Munka1!$A$27:$C$90,3,FALSE)</f>
        <v>#N/A</v>
      </c>
      <c r="J1135" s="98"/>
      <c r="K1135" s="98"/>
      <c r="L1135" s="98"/>
      <c r="M1135" s="114"/>
      <c r="N1135" s="121"/>
      <c r="O1135" s="483"/>
      <c r="P1135" s="484"/>
      <c r="Q1135" s="42">
        <f>FŐLAP!$D$9</f>
        <v>0</v>
      </c>
      <c r="R1135" s="42">
        <f>FŐLAP!$F$9</f>
        <v>0</v>
      </c>
      <c r="S1135" s="13" t="e">
        <f t="shared" si="17"/>
        <v>#N/A</v>
      </c>
      <c r="T1135" s="398" t="s">
        <v>3425</v>
      </c>
      <c r="U1135" s="398" t="s">
        <v>3426</v>
      </c>
      <c r="V1135" s="398" t="s">
        <v>3427</v>
      </c>
    </row>
    <row r="1136" spans="1:22" ht="50.1" hidden="1" customHeight="1" x14ac:dyDescent="0.25">
      <c r="A1136" s="60" t="s">
        <v>1209</v>
      </c>
      <c r="B1136" s="87"/>
      <c r="C1136" s="98"/>
      <c r="D1136" s="102"/>
      <c r="E1136" s="98"/>
      <c r="F1136" s="134"/>
      <c r="G1136" s="134"/>
      <c r="H1136" s="359" t="e">
        <f>VLOOKUP(G1136,Munka1!$A$27:$B$90,2,FALSE)</f>
        <v>#N/A</v>
      </c>
      <c r="I1136" s="466" t="e">
        <f>VLOOKUP(G1136,Munka1!$A$27:$C$90,3,FALSE)</f>
        <v>#N/A</v>
      </c>
      <c r="J1136" s="98"/>
      <c r="K1136" s="98"/>
      <c r="L1136" s="98"/>
      <c r="M1136" s="114"/>
      <c r="N1136" s="121"/>
      <c r="O1136" s="483"/>
      <c r="P1136" s="484"/>
      <c r="Q1136" s="42">
        <f>FŐLAP!$D$9</f>
        <v>0</v>
      </c>
      <c r="R1136" s="42">
        <f>FŐLAP!$F$9</f>
        <v>0</v>
      </c>
      <c r="S1136" s="13" t="e">
        <f t="shared" si="17"/>
        <v>#N/A</v>
      </c>
      <c r="T1136" s="398" t="s">
        <v>3425</v>
      </c>
      <c r="U1136" s="398" t="s">
        <v>3426</v>
      </c>
      <c r="V1136" s="398" t="s">
        <v>3427</v>
      </c>
    </row>
    <row r="1137" spans="1:22" ht="50.1" hidden="1" customHeight="1" x14ac:dyDescent="0.25">
      <c r="A1137" s="60" t="s">
        <v>1210</v>
      </c>
      <c r="B1137" s="87"/>
      <c r="C1137" s="98"/>
      <c r="D1137" s="102"/>
      <c r="E1137" s="98"/>
      <c r="F1137" s="134"/>
      <c r="G1137" s="134"/>
      <c r="H1137" s="359" t="e">
        <f>VLOOKUP(G1137,Munka1!$A$27:$B$90,2,FALSE)</f>
        <v>#N/A</v>
      </c>
      <c r="I1137" s="466" t="e">
        <f>VLOOKUP(G1137,Munka1!$A$27:$C$90,3,FALSE)</f>
        <v>#N/A</v>
      </c>
      <c r="J1137" s="98"/>
      <c r="K1137" s="98"/>
      <c r="L1137" s="98"/>
      <c r="M1137" s="114"/>
      <c r="N1137" s="121"/>
      <c r="O1137" s="483"/>
      <c r="P1137" s="484"/>
      <c r="Q1137" s="42">
        <f>FŐLAP!$D$9</f>
        <v>0</v>
      </c>
      <c r="R1137" s="42">
        <f>FŐLAP!$F$9</f>
        <v>0</v>
      </c>
      <c r="S1137" s="13" t="e">
        <f t="shared" si="17"/>
        <v>#N/A</v>
      </c>
      <c r="T1137" s="398" t="s">
        <v>3425</v>
      </c>
      <c r="U1137" s="398" t="s">
        <v>3426</v>
      </c>
      <c r="V1137" s="398" t="s">
        <v>3427</v>
      </c>
    </row>
    <row r="1138" spans="1:22" ht="50.1" hidden="1" customHeight="1" x14ac:dyDescent="0.25">
      <c r="A1138" s="60" t="s">
        <v>1211</v>
      </c>
      <c r="B1138" s="87"/>
      <c r="C1138" s="98"/>
      <c r="D1138" s="102"/>
      <c r="E1138" s="98"/>
      <c r="F1138" s="134"/>
      <c r="G1138" s="134"/>
      <c r="H1138" s="359" t="e">
        <f>VLOOKUP(G1138,Munka1!$A$27:$B$90,2,FALSE)</f>
        <v>#N/A</v>
      </c>
      <c r="I1138" s="466" t="e">
        <f>VLOOKUP(G1138,Munka1!$A$27:$C$90,3,FALSE)</f>
        <v>#N/A</v>
      </c>
      <c r="J1138" s="98"/>
      <c r="K1138" s="98"/>
      <c r="L1138" s="98"/>
      <c r="M1138" s="114"/>
      <c r="N1138" s="121"/>
      <c r="O1138" s="483"/>
      <c r="P1138" s="484"/>
      <c r="Q1138" s="42">
        <f>FŐLAP!$D$9</f>
        <v>0</v>
      </c>
      <c r="R1138" s="42">
        <f>FŐLAP!$F$9</f>
        <v>0</v>
      </c>
      <c r="S1138" s="13" t="e">
        <f t="shared" si="17"/>
        <v>#N/A</v>
      </c>
      <c r="T1138" s="398" t="s">
        <v>3425</v>
      </c>
      <c r="U1138" s="398" t="s">
        <v>3426</v>
      </c>
      <c r="V1138" s="398" t="s">
        <v>3427</v>
      </c>
    </row>
    <row r="1139" spans="1:22" ht="50.1" hidden="1" customHeight="1" x14ac:dyDescent="0.25">
      <c r="A1139" s="60" t="s">
        <v>1212</v>
      </c>
      <c r="B1139" s="87"/>
      <c r="C1139" s="98"/>
      <c r="D1139" s="102"/>
      <c r="E1139" s="98"/>
      <c r="F1139" s="134"/>
      <c r="G1139" s="134"/>
      <c r="H1139" s="359" t="e">
        <f>VLOOKUP(G1139,Munka1!$A$27:$B$90,2,FALSE)</f>
        <v>#N/A</v>
      </c>
      <c r="I1139" s="466" t="e">
        <f>VLOOKUP(G1139,Munka1!$A$27:$C$90,3,FALSE)</f>
        <v>#N/A</v>
      </c>
      <c r="J1139" s="98"/>
      <c r="K1139" s="98"/>
      <c r="L1139" s="98"/>
      <c r="M1139" s="114"/>
      <c r="N1139" s="121"/>
      <c r="O1139" s="483"/>
      <c r="P1139" s="484"/>
      <c r="Q1139" s="42">
        <f>FŐLAP!$D$9</f>
        <v>0</v>
      </c>
      <c r="R1139" s="42">
        <f>FŐLAP!$F$9</f>
        <v>0</v>
      </c>
      <c r="S1139" s="13" t="e">
        <f t="shared" si="17"/>
        <v>#N/A</v>
      </c>
      <c r="T1139" s="398" t="s">
        <v>3425</v>
      </c>
      <c r="U1139" s="398" t="s">
        <v>3426</v>
      </c>
      <c r="V1139" s="398" t="s">
        <v>3427</v>
      </c>
    </row>
    <row r="1140" spans="1:22" ht="50.1" hidden="1" customHeight="1" x14ac:dyDescent="0.25">
      <c r="A1140" s="60" t="s">
        <v>1213</v>
      </c>
      <c r="B1140" s="87"/>
      <c r="C1140" s="98"/>
      <c r="D1140" s="102"/>
      <c r="E1140" s="98"/>
      <c r="F1140" s="134"/>
      <c r="G1140" s="134"/>
      <c r="H1140" s="359" t="e">
        <f>VLOOKUP(G1140,Munka1!$A$27:$B$90,2,FALSE)</f>
        <v>#N/A</v>
      </c>
      <c r="I1140" s="466" t="e">
        <f>VLOOKUP(G1140,Munka1!$A$27:$C$90,3,FALSE)</f>
        <v>#N/A</v>
      </c>
      <c r="J1140" s="98"/>
      <c r="K1140" s="98"/>
      <c r="L1140" s="98"/>
      <c r="M1140" s="114"/>
      <c r="N1140" s="121"/>
      <c r="O1140" s="483"/>
      <c r="P1140" s="484"/>
      <c r="Q1140" s="42">
        <f>FŐLAP!$D$9</f>
        <v>0</v>
      </c>
      <c r="R1140" s="42">
        <f>FŐLAP!$F$9</f>
        <v>0</v>
      </c>
      <c r="S1140" s="13" t="e">
        <f t="shared" si="17"/>
        <v>#N/A</v>
      </c>
      <c r="T1140" s="398" t="s">
        <v>3425</v>
      </c>
      <c r="U1140" s="398" t="s">
        <v>3426</v>
      </c>
      <c r="V1140" s="398" t="s">
        <v>3427</v>
      </c>
    </row>
    <row r="1141" spans="1:22" ht="49.5" hidden="1" customHeight="1" x14ac:dyDescent="0.25">
      <c r="A1141" s="60" t="s">
        <v>1214</v>
      </c>
      <c r="B1141" s="87"/>
      <c r="C1141" s="98"/>
      <c r="D1141" s="102"/>
      <c r="E1141" s="98"/>
      <c r="F1141" s="134"/>
      <c r="G1141" s="134"/>
      <c r="H1141" s="359" t="e">
        <f>VLOOKUP(G1141,Munka1!$A$27:$B$90,2,FALSE)</f>
        <v>#N/A</v>
      </c>
      <c r="I1141" s="466" t="e">
        <f>VLOOKUP(G1141,Munka1!$A$27:$C$90,3,FALSE)</f>
        <v>#N/A</v>
      </c>
      <c r="J1141" s="98"/>
      <c r="K1141" s="98"/>
      <c r="L1141" s="98"/>
      <c r="M1141" s="114"/>
      <c r="N1141" s="121"/>
      <c r="O1141" s="483"/>
      <c r="P1141" s="484"/>
      <c r="Q1141" s="42">
        <f>FŐLAP!$D$9</f>
        <v>0</v>
      </c>
      <c r="R1141" s="42">
        <f>FŐLAP!$F$9</f>
        <v>0</v>
      </c>
      <c r="S1141" s="13" t="e">
        <f t="shared" si="17"/>
        <v>#N/A</v>
      </c>
      <c r="T1141" s="398" t="s">
        <v>3425</v>
      </c>
      <c r="U1141" s="398" t="s">
        <v>3426</v>
      </c>
      <c r="V1141" s="398" t="s">
        <v>3427</v>
      </c>
    </row>
    <row r="1142" spans="1:22" ht="50.1" hidden="1" customHeight="1" x14ac:dyDescent="0.25">
      <c r="A1142" s="60" t="s">
        <v>1215</v>
      </c>
      <c r="B1142" s="87"/>
      <c r="C1142" s="98"/>
      <c r="D1142" s="102"/>
      <c r="E1142" s="98"/>
      <c r="F1142" s="134"/>
      <c r="G1142" s="134"/>
      <c r="H1142" s="359" t="e">
        <f>VLOOKUP(G1142,Munka1!$A$27:$B$90,2,FALSE)</f>
        <v>#N/A</v>
      </c>
      <c r="I1142" s="466" t="e">
        <f>VLOOKUP(G1142,Munka1!$A$27:$C$90,3,FALSE)</f>
        <v>#N/A</v>
      </c>
      <c r="J1142" s="98"/>
      <c r="K1142" s="98"/>
      <c r="L1142" s="98"/>
      <c r="M1142" s="114"/>
      <c r="N1142" s="121"/>
      <c r="O1142" s="483"/>
      <c r="P1142" s="484"/>
      <c r="Q1142" s="42">
        <f>FŐLAP!$D$9</f>
        <v>0</v>
      </c>
      <c r="R1142" s="42">
        <f>FŐLAP!$F$9</f>
        <v>0</v>
      </c>
      <c r="S1142" s="13" t="e">
        <f t="shared" si="17"/>
        <v>#N/A</v>
      </c>
      <c r="T1142" s="398" t="s">
        <v>3425</v>
      </c>
      <c r="U1142" s="398" t="s">
        <v>3426</v>
      </c>
      <c r="V1142" s="398" t="s">
        <v>3427</v>
      </c>
    </row>
    <row r="1143" spans="1:22" ht="50.1" hidden="1" customHeight="1" x14ac:dyDescent="0.25">
      <c r="A1143" s="60" t="s">
        <v>1216</v>
      </c>
      <c r="B1143" s="87"/>
      <c r="C1143" s="98"/>
      <c r="D1143" s="102"/>
      <c r="E1143" s="98"/>
      <c r="F1143" s="134"/>
      <c r="G1143" s="134"/>
      <c r="H1143" s="359" t="e">
        <f>VLOOKUP(G1143,Munka1!$A$27:$B$90,2,FALSE)</f>
        <v>#N/A</v>
      </c>
      <c r="I1143" s="466" t="e">
        <f>VLOOKUP(G1143,Munka1!$A$27:$C$90,3,FALSE)</f>
        <v>#N/A</v>
      </c>
      <c r="J1143" s="98"/>
      <c r="K1143" s="98"/>
      <c r="L1143" s="98"/>
      <c r="M1143" s="114"/>
      <c r="N1143" s="121"/>
      <c r="O1143" s="483"/>
      <c r="P1143" s="484"/>
      <c r="Q1143" s="42">
        <f>FŐLAP!$D$9</f>
        <v>0</v>
      </c>
      <c r="R1143" s="42">
        <f>FŐLAP!$F$9</f>
        <v>0</v>
      </c>
      <c r="S1143" s="13" t="e">
        <f t="shared" si="17"/>
        <v>#N/A</v>
      </c>
      <c r="T1143" s="398" t="s">
        <v>3425</v>
      </c>
      <c r="U1143" s="398" t="s">
        <v>3426</v>
      </c>
      <c r="V1143" s="398" t="s">
        <v>3427</v>
      </c>
    </row>
    <row r="1144" spans="1:22" ht="50.1" hidden="1" customHeight="1" x14ac:dyDescent="0.25">
      <c r="A1144" s="60" t="s">
        <v>1217</v>
      </c>
      <c r="B1144" s="87"/>
      <c r="C1144" s="98"/>
      <c r="D1144" s="102"/>
      <c r="E1144" s="98"/>
      <c r="F1144" s="134"/>
      <c r="G1144" s="134"/>
      <c r="H1144" s="359" t="e">
        <f>VLOOKUP(G1144,Munka1!$A$27:$B$90,2,FALSE)</f>
        <v>#N/A</v>
      </c>
      <c r="I1144" s="466" t="e">
        <f>VLOOKUP(G1144,Munka1!$A$27:$C$90,3,FALSE)</f>
        <v>#N/A</v>
      </c>
      <c r="J1144" s="98"/>
      <c r="K1144" s="98"/>
      <c r="L1144" s="98"/>
      <c r="M1144" s="114"/>
      <c r="N1144" s="121"/>
      <c r="O1144" s="483"/>
      <c r="P1144" s="484"/>
      <c r="Q1144" s="42">
        <f>FŐLAP!$D$9</f>
        <v>0</v>
      </c>
      <c r="R1144" s="42">
        <f>FŐLAP!$F$9</f>
        <v>0</v>
      </c>
      <c r="S1144" s="13" t="e">
        <f t="shared" si="17"/>
        <v>#N/A</v>
      </c>
      <c r="T1144" s="398" t="s">
        <v>3425</v>
      </c>
      <c r="U1144" s="398" t="s">
        <v>3426</v>
      </c>
      <c r="V1144" s="398" t="s">
        <v>3427</v>
      </c>
    </row>
    <row r="1145" spans="1:22" ht="50.1" hidden="1" customHeight="1" x14ac:dyDescent="0.25">
      <c r="A1145" s="60" t="s">
        <v>1218</v>
      </c>
      <c r="B1145" s="87"/>
      <c r="C1145" s="98"/>
      <c r="D1145" s="102"/>
      <c r="E1145" s="98"/>
      <c r="F1145" s="134"/>
      <c r="G1145" s="134"/>
      <c r="H1145" s="359" t="e">
        <f>VLOOKUP(G1145,Munka1!$A$27:$B$90,2,FALSE)</f>
        <v>#N/A</v>
      </c>
      <c r="I1145" s="466" t="e">
        <f>VLOOKUP(G1145,Munka1!$A$27:$C$90,3,FALSE)</f>
        <v>#N/A</v>
      </c>
      <c r="J1145" s="98"/>
      <c r="K1145" s="98"/>
      <c r="L1145" s="98"/>
      <c r="M1145" s="114"/>
      <c r="N1145" s="121"/>
      <c r="O1145" s="483"/>
      <c r="P1145" s="484"/>
      <c r="Q1145" s="42">
        <f>FŐLAP!$D$9</f>
        <v>0</v>
      </c>
      <c r="R1145" s="42">
        <f>FŐLAP!$F$9</f>
        <v>0</v>
      </c>
      <c r="S1145" s="13" t="e">
        <f t="shared" si="17"/>
        <v>#N/A</v>
      </c>
      <c r="T1145" s="398" t="s">
        <v>3425</v>
      </c>
      <c r="U1145" s="398" t="s">
        <v>3426</v>
      </c>
      <c r="V1145" s="398" t="s">
        <v>3427</v>
      </c>
    </row>
    <row r="1146" spans="1:22" ht="50.1" hidden="1" customHeight="1" x14ac:dyDescent="0.25">
      <c r="A1146" s="60" t="s">
        <v>1219</v>
      </c>
      <c r="B1146" s="87"/>
      <c r="C1146" s="98"/>
      <c r="D1146" s="102"/>
      <c r="E1146" s="98"/>
      <c r="F1146" s="134"/>
      <c r="G1146" s="134"/>
      <c r="H1146" s="359" t="e">
        <f>VLOOKUP(G1146,Munka1!$A$27:$B$90,2,FALSE)</f>
        <v>#N/A</v>
      </c>
      <c r="I1146" s="466" t="e">
        <f>VLOOKUP(G1146,Munka1!$A$27:$C$90,3,FALSE)</f>
        <v>#N/A</v>
      </c>
      <c r="J1146" s="98"/>
      <c r="K1146" s="98"/>
      <c r="L1146" s="98"/>
      <c r="M1146" s="114"/>
      <c r="N1146" s="121"/>
      <c r="O1146" s="483"/>
      <c r="P1146" s="484"/>
      <c r="Q1146" s="42">
        <f>FŐLAP!$D$9</f>
        <v>0</v>
      </c>
      <c r="R1146" s="42">
        <f>FŐLAP!$F$9</f>
        <v>0</v>
      </c>
      <c r="S1146" s="13" t="e">
        <f t="shared" si="17"/>
        <v>#N/A</v>
      </c>
      <c r="T1146" s="398" t="s">
        <v>3425</v>
      </c>
      <c r="U1146" s="398" t="s">
        <v>3426</v>
      </c>
      <c r="V1146" s="398" t="s">
        <v>3427</v>
      </c>
    </row>
    <row r="1147" spans="1:22" ht="49.5" hidden="1" customHeight="1" x14ac:dyDescent="0.25">
      <c r="A1147" s="60" t="s">
        <v>1220</v>
      </c>
      <c r="B1147" s="87"/>
      <c r="C1147" s="98"/>
      <c r="D1147" s="102"/>
      <c r="E1147" s="98"/>
      <c r="F1147" s="134"/>
      <c r="G1147" s="134"/>
      <c r="H1147" s="359" t="e">
        <f>VLOOKUP(G1147,Munka1!$A$27:$B$90,2,FALSE)</f>
        <v>#N/A</v>
      </c>
      <c r="I1147" s="466" t="e">
        <f>VLOOKUP(G1147,Munka1!$A$27:$C$90,3,FALSE)</f>
        <v>#N/A</v>
      </c>
      <c r="J1147" s="98"/>
      <c r="K1147" s="98"/>
      <c r="L1147" s="98"/>
      <c r="M1147" s="114"/>
      <c r="N1147" s="121"/>
      <c r="O1147" s="483"/>
      <c r="P1147" s="484"/>
      <c r="Q1147" s="42">
        <f>FŐLAP!$D$9</f>
        <v>0</v>
      </c>
      <c r="R1147" s="42">
        <f>FŐLAP!$F$9</f>
        <v>0</v>
      </c>
      <c r="S1147" s="13" t="e">
        <f t="shared" si="17"/>
        <v>#N/A</v>
      </c>
      <c r="T1147" s="398" t="s">
        <v>3425</v>
      </c>
      <c r="U1147" s="398" t="s">
        <v>3426</v>
      </c>
      <c r="V1147" s="398" t="s">
        <v>3427</v>
      </c>
    </row>
    <row r="1148" spans="1:22" ht="50.1" hidden="1" customHeight="1" x14ac:dyDescent="0.25">
      <c r="A1148" s="60" t="s">
        <v>1221</v>
      </c>
      <c r="B1148" s="87"/>
      <c r="C1148" s="98"/>
      <c r="D1148" s="102"/>
      <c r="E1148" s="98"/>
      <c r="F1148" s="134"/>
      <c r="G1148" s="134"/>
      <c r="H1148" s="359" t="e">
        <f>VLOOKUP(G1148,Munka1!$A$27:$B$90,2,FALSE)</f>
        <v>#N/A</v>
      </c>
      <c r="I1148" s="466" t="e">
        <f>VLOOKUP(G1148,Munka1!$A$27:$C$90,3,FALSE)</f>
        <v>#N/A</v>
      </c>
      <c r="J1148" s="98"/>
      <c r="K1148" s="98"/>
      <c r="L1148" s="98"/>
      <c r="M1148" s="114"/>
      <c r="N1148" s="121"/>
      <c r="O1148" s="483"/>
      <c r="P1148" s="484"/>
      <c r="Q1148" s="42">
        <f>FŐLAP!$D$9</f>
        <v>0</v>
      </c>
      <c r="R1148" s="42">
        <f>FŐLAP!$F$9</f>
        <v>0</v>
      </c>
      <c r="S1148" s="13" t="e">
        <f t="shared" si="17"/>
        <v>#N/A</v>
      </c>
      <c r="T1148" s="398" t="s">
        <v>3425</v>
      </c>
      <c r="U1148" s="398" t="s">
        <v>3426</v>
      </c>
      <c r="V1148" s="398" t="s">
        <v>3427</v>
      </c>
    </row>
    <row r="1149" spans="1:22" ht="50.1" hidden="1" customHeight="1" x14ac:dyDescent="0.25">
      <c r="A1149" s="60" t="s">
        <v>1222</v>
      </c>
      <c r="B1149" s="87"/>
      <c r="C1149" s="98"/>
      <c r="D1149" s="102"/>
      <c r="E1149" s="98"/>
      <c r="F1149" s="134"/>
      <c r="G1149" s="134"/>
      <c r="H1149" s="359" t="e">
        <f>VLOOKUP(G1149,Munka1!$A$27:$B$90,2,FALSE)</f>
        <v>#N/A</v>
      </c>
      <c r="I1149" s="466" t="e">
        <f>VLOOKUP(G1149,Munka1!$A$27:$C$90,3,FALSE)</f>
        <v>#N/A</v>
      </c>
      <c r="J1149" s="98"/>
      <c r="K1149" s="98"/>
      <c r="L1149" s="98"/>
      <c r="M1149" s="114"/>
      <c r="N1149" s="121"/>
      <c r="O1149" s="483"/>
      <c r="P1149" s="484"/>
      <c r="Q1149" s="42">
        <f>FŐLAP!$D$9</f>
        <v>0</v>
      </c>
      <c r="R1149" s="42">
        <f>FŐLAP!$F$9</f>
        <v>0</v>
      </c>
      <c r="S1149" s="13" t="e">
        <f t="shared" si="17"/>
        <v>#N/A</v>
      </c>
      <c r="T1149" s="398" t="s">
        <v>3425</v>
      </c>
      <c r="U1149" s="398" t="s">
        <v>3426</v>
      </c>
      <c r="V1149" s="398" t="s">
        <v>3427</v>
      </c>
    </row>
    <row r="1150" spans="1:22" ht="50.1" hidden="1" customHeight="1" x14ac:dyDescent="0.25">
      <c r="A1150" s="60" t="s">
        <v>1223</v>
      </c>
      <c r="B1150" s="87"/>
      <c r="C1150" s="98"/>
      <c r="D1150" s="102"/>
      <c r="E1150" s="98"/>
      <c r="F1150" s="134"/>
      <c r="G1150" s="134"/>
      <c r="H1150" s="359" t="e">
        <f>VLOOKUP(G1150,Munka1!$A$27:$B$90,2,FALSE)</f>
        <v>#N/A</v>
      </c>
      <c r="I1150" s="466" t="e">
        <f>VLOOKUP(G1150,Munka1!$A$27:$C$90,3,FALSE)</f>
        <v>#N/A</v>
      </c>
      <c r="J1150" s="98"/>
      <c r="K1150" s="98"/>
      <c r="L1150" s="98"/>
      <c r="M1150" s="114"/>
      <c r="N1150" s="121"/>
      <c r="O1150" s="483"/>
      <c r="P1150" s="484"/>
      <c r="Q1150" s="42">
        <f>FŐLAP!$D$9</f>
        <v>0</v>
      </c>
      <c r="R1150" s="42">
        <f>FŐLAP!$F$9</f>
        <v>0</v>
      </c>
      <c r="S1150" s="13" t="e">
        <f t="shared" si="17"/>
        <v>#N/A</v>
      </c>
      <c r="T1150" s="398" t="s">
        <v>3425</v>
      </c>
      <c r="U1150" s="398" t="s">
        <v>3426</v>
      </c>
      <c r="V1150" s="398" t="s">
        <v>3427</v>
      </c>
    </row>
    <row r="1151" spans="1:22" ht="50.1" hidden="1" customHeight="1" x14ac:dyDescent="0.25">
      <c r="A1151" s="60" t="s">
        <v>1224</v>
      </c>
      <c r="B1151" s="87"/>
      <c r="C1151" s="98"/>
      <c r="D1151" s="102"/>
      <c r="E1151" s="98"/>
      <c r="F1151" s="134"/>
      <c r="G1151" s="134"/>
      <c r="H1151" s="359" t="e">
        <f>VLOOKUP(G1151,Munka1!$A$27:$B$90,2,FALSE)</f>
        <v>#N/A</v>
      </c>
      <c r="I1151" s="466" t="e">
        <f>VLOOKUP(G1151,Munka1!$A$27:$C$90,3,FALSE)</f>
        <v>#N/A</v>
      </c>
      <c r="J1151" s="98"/>
      <c r="K1151" s="98"/>
      <c r="L1151" s="98"/>
      <c r="M1151" s="114"/>
      <c r="N1151" s="121"/>
      <c r="O1151" s="483"/>
      <c r="P1151" s="484"/>
      <c r="Q1151" s="42">
        <f>FŐLAP!$D$9</f>
        <v>0</v>
      </c>
      <c r="R1151" s="42">
        <f>FŐLAP!$F$9</f>
        <v>0</v>
      </c>
      <c r="S1151" s="13" t="e">
        <f t="shared" si="17"/>
        <v>#N/A</v>
      </c>
      <c r="T1151" s="398" t="s">
        <v>3425</v>
      </c>
      <c r="U1151" s="398" t="s">
        <v>3426</v>
      </c>
      <c r="V1151" s="398" t="s">
        <v>3427</v>
      </c>
    </row>
    <row r="1152" spans="1:22" ht="50.1" hidden="1" customHeight="1" x14ac:dyDescent="0.25">
      <c r="A1152" s="60" t="s">
        <v>1225</v>
      </c>
      <c r="B1152" s="87"/>
      <c r="C1152" s="98"/>
      <c r="D1152" s="102"/>
      <c r="E1152" s="98"/>
      <c r="F1152" s="134"/>
      <c r="G1152" s="134"/>
      <c r="H1152" s="359" t="e">
        <f>VLOOKUP(G1152,Munka1!$A$27:$B$90,2,FALSE)</f>
        <v>#N/A</v>
      </c>
      <c r="I1152" s="466" t="e">
        <f>VLOOKUP(G1152,Munka1!$A$27:$C$90,3,FALSE)</f>
        <v>#N/A</v>
      </c>
      <c r="J1152" s="98"/>
      <c r="K1152" s="98"/>
      <c r="L1152" s="98"/>
      <c r="M1152" s="114"/>
      <c r="N1152" s="121"/>
      <c r="O1152" s="483"/>
      <c r="P1152" s="484"/>
      <c r="Q1152" s="42">
        <f>FŐLAP!$D$9</f>
        <v>0</v>
      </c>
      <c r="R1152" s="42">
        <f>FŐLAP!$F$9</f>
        <v>0</v>
      </c>
      <c r="S1152" s="13" t="e">
        <f t="shared" si="17"/>
        <v>#N/A</v>
      </c>
      <c r="T1152" s="398" t="s">
        <v>3425</v>
      </c>
      <c r="U1152" s="398" t="s">
        <v>3426</v>
      </c>
      <c r="V1152" s="398" t="s">
        <v>3427</v>
      </c>
    </row>
    <row r="1153" spans="1:22" ht="50.1" hidden="1" customHeight="1" x14ac:dyDescent="0.25">
      <c r="A1153" s="60" t="s">
        <v>1226</v>
      </c>
      <c r="B1153" s="87"/>
      <c r="C1153" s="98"/>
      <c r="D1153" s="102"/>
      <c r="E1153" s="98"/>
      <c r="F1153" s="134"/>
      <c r="G1153" s="134"/>
      <c r="H1153" s="359" t="e">
        <f>VLOOKUP(G1153,Munka1!$A$27:$B$90,2,FALSE)</f>
        <v>#N/A</v>
      </c>
      <c r="I1153" s="466" t="e">
        <f>VLOOKUP(G1153,Munka1!$A$27:$C$90,3,FALSE)</f>
        <v>#N/A</v>
      </c>
      <c r="J1153" s="98"/>
      <c r="K1153" s="98"/>
      <c r="L1153" s="98"/>
      <c r="M1153" s="114"/>
      <c r="N1153" s="121"/>
      <c r="O1153" s="483"/>
      <c r="P1153" s="484"/>
      <c r="Q1153" s="42">
        <f>FŐLAP!$D$9</f>
        <v>0</v>
      </c>
      <c r="R1153" s="42">
        <f>FŐLAP!$F$9</f>
        <v>0</v>
      </c>
      <c r="S1153" s="13" t="e">
        <f t="shared" si="17"/>
        <v>#N/A</v>
      </c>
      <c r="T1153" s="398" t="s">
        <v>3425</v>
      </c>
      <c r="U1153" s="398" t="s">
        <v>3426</v>
      </c>
      <c r="V1153" s="398" t="s">
        <v>3427</v>
      </c>
    </row>
    <row r="1154" spans="1:22" ht="50.1" hidden="1" customHeight="1" x14ac:dyDescent="0.25">
      <c r="A1154" s="60" t="s">
        <v>1227</v>
      </c>
      <c r="B1154" s="87"/>
      <c r="C1154" s="98"/>
      <c r="D1154" s="102"/>
      <c r="E1154" s="98"/>
      <c r="F1154" s="134"/>
      <c r="G1154" s="134"/>
      <c r="H1154" s="359" t="e">
        <f>VLOOKUP(G1154,Munka1!$A$27:$B$90,2,FALSE)</f>
        <v>#N/A</v>
      </c>
      <c r="I1154" s="466" t="e">
        <f>VLOOKUP(G1154,Munka1!$A$27:$C$90,3,FALSE)</f>
        <v>#N/A</v>
      </c>
      <c r="J1154" s="98"/>
      <c r="K1154" s="98"/>
      <c r="L1154" s="98"/>
      <c r="M1154" s="114"/>
      <c r="N1154" s="121"/>
      <c r="O1154" s="483"/>
      <c r="P1154" s="484"/>
      <c r="Q1154" s="42">
        <f>FŐLAP!$D$9</f>
        <v>0</v>
      </c>
      <c r="R1154" s="42">
        <f>FŐLAP!$F$9</f>
        <v>0</v>
      </c>
      <c r="S1154" s="13" t="e">
        <f t="shared" si="17"/>
        <v>#N/A</v>
      </c>
      <c r="T1154" s="398" t="s">
        <v>3425</v>
      </c>
      <c r="U1154" s="398" t="s">
        <v>3426</v>
      </c>
      <c r="V1154" s="398" t="s">
        <v>3427</v>
      </c>
    </row>
    <row r="1155" spans="1:22" ht="50.1" hidden="1" customHeight="1" x14ac:dyDescent="0.25">
      <c r="A1155" s="60" t="s">
        <v>1228</v>
      </c>
      <c r="B1155" s="87"/>
      <c r="C1155" s="98"/>
      <c r="D1155" s="102"/>
      <c r="E1155" s="98"/>
      <c r="F1155" s="134"/>
      <c r="G1155" s="134"/>
      <c r="H1155" s="359" t="e">
        <f>VLOOKUP(G1155,Munka1!$A$27:$B$90,2,FALSE)</f>
        <v>#N/A</v>
      </c>
      <c r="I1155" s="466" t="e">
        <f>VLOOKUP(G1155,Munka1!$A$27:$C$90,3,FALSE)</f>
        <v>#N/A</v>
      </c>
      <c r="J1155" s="98"/>
      <c r="K1155" s="98"/>
      <c r="L1155" s="98"/>
      <c r="M1155" s="114"/>
      <c r="N1155" s="121"/>
      <c r="O1155" s="483"/>
      <c r="P1155" s="484"/>
      <c r="Q1155" s="42">
        <f>FŐLAP!$D$9</f>
        <v>0</v>
      </c>
      <c r="R1155" s="42">
        <f>FŐLAP!$F$9</f>
        <v>0</v>
      </c>
      <c r="S1155" s="13" t="e">
        <f t="shared" si="17"/>
        <v>#N/A</v>
      </c>
      <c r="T1155" s="398" t="s">
        <v>3425</v>
      </c>
      <c r="U1155" s="398" t="s">
        <v>3426</v>
      </c>
      <c r="V1155" s="398" t="s">
        <v>3427</v>
      </c>
    </row>
    <row r="1156" spans="1:22" ht="50.1" hidden="1" customHeight="1" x14ac:dyDescent="0.25">
      <c r="A1156" s="60" t="s">
        <v>1229</v>
      </c>
      <c r="B1156" s="87"/>
      <c r="C1156" s="98"/>
      <c r="D1156" s="102"/>
      <c r="E1156" s="98"/>
      <c r="F1156" s="134"/>
      <c r="G1156" s="134"/>
      <c r="H1156" s="359" t="e">
        <f>VLOOKUP(G1156,Munka1!$A$27:$B$90,2,FALSE)</f>
        <v>#N/A</v>
      </c>
      <c r="I1156" s="466" t="e">
        <f>VLOOKUP(G1156,Munka1!$A$27:$C$90,3,FALSE)</f>
        <v>#N/A</v>
      </c>
      <c r="J1156" s="98"/>
      <c r="K1156" s="98"/>
      <c r="L1156" s="98"/>
      <c r="M1156" s="114"/>
      <c r="N1156" s="121"/>
      <c r="O1156" s="483"/>
      <c r="P1156" s="484"/>
      <c r="Q1156" s="42">
        <f>FŐLAP!$D$9</f>
        <v>0</v>
      </c>
      <c r="R1156" s="42">
        <f>FŐLAP!$F$9</f>
        <v>0</v>
      </c>
      <c r="S1156" s="13" t="e">
        <f t="shared" si="17"/>
        <v>#N/A</v>
      </c>
      <c r="T1156" s="398" t="s">
        <v>3425</v>
      </c>
      <c r="U1156" s="398" t="s">
        <v>3426</v>
      </c>
      <c r="V1156" s="398" t="s">
        <v>3427</v>
      </c>
    </row>
    <row r="1157" spans="1:22" ht="50.1" hidden="1" customHeight="1" x14ac:dyDescent="0.25">
      <c r="A1157" s="60" t="s">
        <v>1230</v>
      </c>
      <c r="B1157" s="87"/>
      <c r="C1157" s="98"/>
      <c r="D1157" s="102"/>
      <c r="E1157" s="98"/>
      <c r="F1157" s="134"/>
      <c r="G1157" s="134"/>
      <c r="H1157" s="359" t="e">
        <f>VLOOKUP(G1157,Munka1!$A$27:$B$90,2,FALSE)</f>
        <v>#N/A</v>
      </c>
      <c r="I1157" s="466" t="e">
        <f>VLOOKUP(G1157,Munka1!$A$27:$C$90,3,FALSE)</f>
        <v>#N/A</v>
      </c>
      <c r="J1157" s="98"/>
      <c r="K1157" s="98"/>
      <c r="L1157" s="98"/>
      <c r="M1157" s="114"/>
      <c r="N1157" s="121"/>
      <c r="O1157" s="483"/>
      <c r="P1157" s="484"/>
      <c r="Q1157" s="42">
        <f>FŐLAP!$D$9</f>
        <v>0</v>
      </c>
      <c r="R1157" s="42">
        <f>FŐLAP!$F$9</f>
        <v>0</v>
      </c>
      <c r="S1157" s="13" t="e">
        <f t="shared" si="17"/>
        <v>#N/A</v>
      </c>
      <c r="T1157" s="398" t="s">
        <v>3425</v>
      </c>
      <c r="U1157" s="398" t="s">
        <v>3426</v>
      </c>
      <c r="V1157" s="398" t="s">
        <v>3427</v>
      </c>
    </row>
    <row r="1158" spans="1:22" ht="50.1" hidden="1" customHeight="1" x14ac:dyDescent="0.25">
      <c r="A1158" s="60" t="s">
        <v>1231</v>
      </c>
      <c r="B1158" s="87"/>
      <c r="C1158" s="98"/>
      <c r="D1158" s="102"/>
      <c r="E1158" s="98"/>
      <c r="F1158" s="134"/>
      <c r="G1158" s="134"/>
      <c r="H1158" s="359" t="e">
        <f>VLOOKUP(G1158,Munka1!$A$27:$B$90,2,FALSE)</f>
        <v>#N/A</v>
      </c>
      <c r="I1158" s="466" t="e">
        <f>VLOOKUP(G1158,Munka1!$A$27:$C$90,3,FALSE)</f>
        <v>#N/A</v>
      </c>
      <c r="J1158" s="98"/>
      <c r="K1158" s="98"/>
      <c r="L1158" s="98"/>
      <c r="M1158" s="114"/>
      <c r="N1158" s="121"/>
      <c r="O1158" s="483"/>
      <c r="P1158" s="484"/>
      <c r="Q1158" s="42">
        <f>FŐLAP!$D$9</f>
        <v>0</v>
      </c>
      <c r="R1158" s="42">
        <f>FŐLAP!$F$9</f>
        <v>0</v>
      </c>
      <c r="S1158" s="13" t="e">
        <f t="shared" si="17"/>
        <v>#N/A</v>
      </c>
      <c r="T1158" s="398" t="s">
        <v>3425</v>
      </c>
      <c r="U1158" s="398" t="s">
        <v>3426</v>
      </c>
      <c r="V1158" s="398" t="s">
        <v>3427</v>
      </c>
    </row>
    <row r="1159" spans="1:22" ht="50.1" hidden="1" customHeight="1" x14ac:dyDescent="0.25">
      <c r="A1159" s="60" t="s">
        <v>1232</v>
      </c>
      <c r="B1159" s="87"/>
      <c r="C1159" s="98"/>
      <c r="D1159" s="102"/>
      <c r="E1159" s="98"/>
      <c r="F1159" s="134"/>
      <c r="G1159" s="134"/>
      <c r="H1159" s="359" t="e">
        <f>VLOOKUP(G1159,Munka1!$A$27:$B$90,2,FALSE)</f>
        <v>#N/A</v>
      </c>
      <c r="I1159" s="466" t="e">
        <f>VLOOKUP(G1159,Munka1!$A$27:$C$90,3,FALSE)</f>
        <v>#N/A</v>
      </c>
      <c r="J1159" s="98"/>
      <c r="K1159" s="98"/>
      <c r="L1159" s="98"/>
      <c r="M1159" s="114"/>
      <c r="N1159" s="121"/>
      <c r="O1159" s="483"/>
      <c r="P1159" s="484"/>
      <c r="Q1159" s="42">
        <f>FŐLAP!$D$9</f>
        <v>0</v>
      </c>
      <c r="R1159" s="42">
        <f>FŐLAP!$F$9</f>
        <v>0</v>
      </c>
      <c r="S1159" s="13" t="e">
        <f t="shared" si="17"/>
        <v>#N/A</v>
      </c>
      <c r="T1159" s="398" t="s">
        <v>3425</v>
      </c>
      <c r="U1159" s="398" t="s">
        <v>3426</v>
      </c>
      <c r="V1159" s="398" t="s">
        <v>3427</v>
      </c>
    </row>
    <row r="1160" spans="1:22" ht="50.1" hidden="1" customHeight="1" x14ac:dyDescent="0.25">
      <c r="A1160" s="60" t="s">
        <v>1233</v>
      </c>
      <c r="B1160" s="87"/>
      <c r="C1160" s="98"/>
      <c r="D1160" s="102"/>
      <c r="E1160" s="98"/>
      <c r="F1160" s="134"/>
      <c r="G1160" s="134"/>
      <c r="H1160" s="359" t="e">
        <f>VLOOKUP(G1160,Munka1!$A$27:$B$90,2,FALSE)</f>
        <v>#N/A</v>
      </c>
      <c r="I1160" s="466" t="e">
        <f>VLOOKUP(G1160,Munka1!$A$27:$C$90,3,FALSE)</f>
        <v>#N/A</v>
      </c>
      <c r="J1160" s="98"/>
      <c r="K1160" s="98"/>
      <c r="L1160" s="98"/>
      <c r="M1160" s="114"/>
      <c r="N1160" s="121"/>
      <c r="O1160" s="483"/>
      <c r="P1160" s="484"/>
      <c r="Q1160" s="42">
        <f>FŐLAP!$D$9</f>
        <v>0</v>
      </c>
      <c r="R1160" s="42">
        <f>FŐLAP!$F$9</f>
        <v>0</v>
      </c>
      <c r="S1160" s="13" t="e">
        <f t="shared" si="17"/>
        <v>#N/A</v>
      </c>
      <c r="T1160" s="398" t="s">
        <v>3425</v>
      </c>
      <c r="U1160" s="398" t="s">
        <v>3426</v>
      </c>
      <c r="V1160" s="398" t="s">
        <v>3427</v>
      </c>
    </row>
    <row r="1161" spans="1:22" ht="50.1" hidden="1" customHeight="1" x14ac:dyDescent="0.25">
      <c r="A1161" s="60" t="s">
        <v>1234</v>
      </c>
      <c r="B1161" s="87"/>
      <c r="C1161" s="98"/>
      <c r="D1161" s="102"/>
      <c r="E1161" s="98"/>
      <c r="F1161" s="134"/>
      <c r="G1161" s="134"/>
      <c r="H1161" s="359" t="e">
        <f>VLOOKUP(G1161,Munka1!$A$27:$B$90,2,FALSE)</f>
        <v>#N/A</v>
      </c>
      <c r="I1161" s="466" t="e">
        <f>VLOOKUP(G1161,Munka1!$A$27:$C$90,3,FALSE)</f>
        <v>#N/A</v>
      </c>
      <c r="J1161" s="98"/>
      <c r="K1161" s="98"/>
      <c r="L1161" s="98"/>
      <c r="M1161" s="114"/>
      <c r="N1161" s="121"/>
      <c r="O1161" s="483"/>
      <c r="P1161" s="484"/>
      <c r="Q1161" s="42">
        <f>FŐLAP!$D$9</f>
        <v>0</v>
      </c>
      <c r="R1161" s="42">
        <f>FŐLAP!$F$9</f>
        <v>0</v>
      </c>
      <c r="S1161" s="13" t="e">
        <f t="shared" si="17"/>
        <v>#N/A</v>
      </c>
      <c r="T1161" s="398" t="s">
        <v>3425</v>
      </c>
      <c r="U1161" s="398" t="s">
        <v>3426</v>
      </c>
      <c r="V1161" s="398" t="s">
        <v>3427</v>
      </c>
    </row>
    <row r="1162" spans="1:22" ht="50.1" hidden="1" customHeight="1" x14ac:dyDescent="0.25">
      <c r="A1162" s="60" t="s">
        <v>1235</v>
      </c>
      <c r="B1162" s="87"/>
      <c r="C1162" s="98"/>
      <c r="D1162" s="102"/>
      <c r="E1162" s="98"/>
      <c r="F1162" s="134"/>
      <c r="G1162" s="134"/>
      <c r="H1162" s="359" t="e">
        <f>VLOOKUP(G1162,Munka1!$A$27:$B$90,2,FALSE)</f>
        <v>#N/A</v>
      </c>
      <c r="I1162" s="466" t="e">
        <f>VLOOKUP(G1162,Munka1!$A$27:$C$90,3,FALSE)</f>
        <v>#N/A</v>
      </c>
      <c r="J1162" s="98"/>
      <c r="K1162" s="98"/>
      <c r="L1162" s="98"/>
      <c r="M1162" s="114"/>
      <c r="N1162" s="121"/>
      <c r="O1162" s="483"/>
      <c r="P1162" s="484"/>
      <c r="Q1162" s="42">
        <f>FŐLAP!$D$9</f>
        <v>0</v>
      </c>
      <c r="R1162" s="42">
        <f>FŐLAP!$F$9</f>
        <v>0</v>
      </c>
      <c r="S1162" s="13" t="e">
        <f t="shared" si="17"/>
        <v>#N/A</v>
      </c>
      <c r="T1162" s="398" t="s">
        <v>3425</v>
      </c>
      <c r="U1162" s="398" t="s">
        <v>3426</v>
      </c>
      <c r="V1162" s="398" t="s">
        <v>3427</v>
      </c>
    </row>
    <row r="1163" spans="1:22" ht="50.1" hidden="1" customHeight="1" x14ac:dyDescent="0.25">
      <c r="A1163" s="60" t="s">
        <v>1236</v>
      </c>
      <c r="B1163" s="87"/>
      <c r="C1163" s="98"/>
      <c r="D1163" s="102"/>
      <c r="E1163" s="98"/>
      <c r="F1163" s="134"/>
      <c r="G1163" s="134"/>
      <c r="H1163" s="359" t="e">
        <f>VLOOKUP(G1163,Munka1!$A$27:$B$90,2,FALSE)</f>
        <v>#N/A</v>
      </c>
      <c r="I1163" s="466" t="e">
        <f>VLOOKUP(G1163,Munka1!$A$27:$C$90,3,FALSE)</f>
        <v>#N/A</v>
      </c>
      <c r="J1163" s="98"/>
      <c r="K1163" s="98"/>
      <c r="L1163" s="98"/>
      <c r="M1163" s="114"/>
      <c r="N1163" s="121"/>
      <c r="O1163" s="483"/>
      <c r="P1163" s="484"/>
      <c r="Q1163" s="42">
        <f>FŐLAP!$D$9</f>
        <v>0</v>
      </c>
      <c r="R1163" s="42">
        <f>FŐLAP!$F$9</f>
        <v>0</v>
      </c>
      <c r="S1163" s="13" t="e">
        <f t="shared" si="17"/>
        <v>#N/A</v>
      </c>
      <c r="T1163" s="398" t="s">
        <v>3425</v>
      </c>
      <c r="U1163" s="398" t="s">
        <v>3426</v>
      </c>
      <c r="V1163" s="398" t="s">
        <v>3427</v>
      </c>
    </row>
    <row r="1164" spans="1:22" ht="50.1" hidden="1" customHeight="1" x14ac:dyDescent="0.25">
      <c r="A1164" s="60" t="s">
        <v>1237</v>
      </c>
      <c r="B1164" s="87"/>
      <c r="C1164" s="98"/>
      <c r="D1164" s="102"/>
      <c r="E1164" s="98"/>
      <c r="F1164" s="134"/>
      <c r="G1164" s="134"/>
      <c r="H1164" s="359" t="e">
        <f>VLOOKUP(G1164,Munka1!$A$27:$B$90,2,FALSE)</f>
        <v>#N/A</v>
      </c>
      <c r="I1164" s="466" t="e">
        <f>VLOOKUP(G1164,Munka1!$A$27:$C$90,3,FALSE)</f>
        <v>#N/A</v>
      </c>
      <c r="J1164" s="98"/>
      <c r="K1164" s="98"/>
      <c r="L1164" s="98"/>
      <c r="M1164" s="114"/>
      <c r="N1164" s="121"/>
      <c r="O1164" s="483"/>
      <c r="P1164" s="484"/>
      <c r="Q1164" s="42">
        <f>FŐLAP!$D$9</f>
        <v>0</v>
      </c>
      <c r="R1164" s="42">
        <f>FŐLAP!$F$9</f>
        <v>0</v>
      </c>
      <c r="S1164" s="13" t="e">
        <f t="shared" si="17"/>
        <v>#N/A</v>
      </c>
      <c r="T1164" s="398" t="s">
        <v>3425</v>
      </c>
      <c r="U1164" s="398" t="s">
        <v>3426</v>
      </c>
      <c r="V1164" s="398" t="s">
        <v>3427</v>
      </c>
    </row>
    <row r="1165" spans="1:22" ht="50.1" hidden="1" customHeight="1" x14ac:dyDescent="0.25">
      <c r="A1165" s="60" t="s">
        <v>1238</v>
      </c>
      <c r="B1165" s="87"/>
      <c r="C1165" s="98"/>
      <c r="D1165" s="102"/>
      <c r="E1165" s="98"/>
      <c r="F1165" s="134"/>
      <c r="G1165" s="134"/>
      <c r="H1165" s="359" t="e">
        <f>VLOOKUP(G1165,Munka1!$A$27:$B$90,2,FALSE)</f>
        <v>#N/A</v>
      </c>
      <c r="I1165" s="466" t="e">
        <f>VLOOKUP(G1165,Munka1!$A$27:$C$90,3,FALSE)</f>
        <v>#N/A</v>
      </c>
      <c r="J1165" s="98"/>
      <c r="K1165" s="98"/>
      <c r="L1165" s="98"/>
      <c r="M1165" s="114"/>
      <c r="N1165" s="121"/>
      <c r="O1165" s="483"/>
      <c r="P1165" s="484"/>
      <c r="Q1165" s="42">
        <f>FŐLAP!$D$9</f>
        <v>0</v>
      </c>
      <c r="R1165" s="42">
        <f>FŐLAP!$F$9</f>
        <v>0</v>
      </c>
      <c r="S1165" s="13" t="e">
        <f t="shared" ref="S1165:S1228" si="18">H1165</f>
        <v>#N/A</v>
      </c>
      <c r="T1165" s="398" t="s">
        <v>3425</v>
      </c>
      <c r="U1165" s="398" t="s">
        <v>3426</v>
      </c>
      <c r="V1165" s="398" t="s">
        <v>3427</v>
      </c>
    </row>
    <row r="1166" spans="1:22" ht="50.1" hidden="1" customHeight="1" x14ac:dyDescent="0.25">
      <c r="A1166" s="60" t="s">
        <v>1239</v>
      </c>
      <c r="B1166" s="87"/>
      <c r="C1166" s="98"/>
      <c r="D1166" s="102"/>
      <c r="E1166" s="98"/>
      <c r="F1166" s="134"/>
      <c r="G1166" s="134"/>
      <c r="H1166" s="359" t="e">
        <f>VLOOKUP(G1166,Munka1!$A$27:$B$90,2,FALSE)</f>
        <v>#N/A</v>
      </c>
      <c r="I1166" s="466" t="e">
        <f>VLOOKUP(G1166,Munka1!$A$27:$C$90,3,FALSE)</f>
        <v>#N/A</v>
      </c>
      <c r="J1166" s="98"/>
      <c r="K1166" s="98"/>
      <c r="L1166" s="98"/>
      <c r="M1166" s="114"/>
      <c r="N1166" s="121"/>
      <c r="O1166" s="483"/>
      <c r="P1166" s="484"/>
      <c r="Q1166" s="42">
        <f>FŐLAP!$D$9</f>
        <v>0</v>
      </c>
      <c r="R1166" s="42">
        <f>FŐLAP!$F$9</f>
        <v>0</v>
      </c>
      <c r="S1166" s="13" t="e">
        <f t="shared" si="18"/>
        <v>#N/A</v>
      </c>
      <c r="T1166" s="398" t="s">
        <v>3425</v>
      </c>
      <c r="U1166" s="398" t="s">
        <v>3426</v>
      </c>
      <c r="V1166" s="398" t="s">
        <v>3427</v>
      </c>
    </row>
    <row r="1167" spans="1:22" ht="50.1" hidden="1" customHeight="1" x14ac:dyDescent="0.25">
      <c r="A1167" s="60" t="s">
        <v>1240</v>
      </c>
      <c r="B1167" s="87"/>
      <c r="C1167" s="98"/>
      <c r="D1167" s="102"/>
      <c r="E1167" s="98"/>
      <c r="F1167" s="134"/>
      <c r="G1167" s="134"/>
      <c r="H1167" s="359" t="e">
        <f>VLOOKUP(G1167,Munka1!$A$27:$B$90,2,FALSE)</f>
        <v>#N/A</v>
      </c>
      <c r="I1167" s="466" t="e">
        <f>VLOOKUP(G1167,Munka1!$A$27:$C$90,3,FALSE)</f>
        <v>#N/A</v>
      </c>
      <c r="J1167" s="98"/>
      <c r="K1167" s="98"/>
      <c r="L1167" s="98"/>
      <c r="M1167" s="114"/>
      <c r="N1167" s="121"/>
      <c r="O1167" s="483"/>
      <c r="P1167" s="484"/>
      <c r="Q1167" s="42">
        <f>FŐLAP!$D$9</f>
        <v>0</v>
      </c>
      <c r="R1167" s="42">
        <f>FŐLAP!$F$9</f>
        <v>0</v>
      </c>
      <c r="S1167" s="13" t="e">
        <f t="shared" si="18"/>
        <v>#N/A</v>
      </c>
      <c r="T1167" s="398" t="s">
        <v>3425</v>
      </c>
      <c r="U1167" s="398" t="s">
        <v>3426</v>
      </c>
      <c r="V1167" s="398" t="s">
        <v>3427</v>
      </c>
    </row>
    <row r="1168" spans="1:22" ht="50.1" hidden="1" customHeight="1" x14ac:dyDescent="0.25">
      <c r="A1168" s="60" t="s">
        <v>1241</v>
      </c>
      <c r="B1168" s="87"/>
      <c r="C1168" s="98"/>
      <c r="D1168" s="102"/>
      <c r="E1168" s="98"/>
      <c r="F1168" s="134"/>
      <c r="G1168" s="134"/>
      <c r="H1168" s="359" t="e">
        <f>VLOOKUP(G1168,Munka1!$A$27:$B$90,2,FALSE)</f>
        <v>#N/A</v>
      </c>
      <c r="I1168" s="466" t="e">
        <f>VLOOKUP(G1168,Munka1!$A$27:$C$90,3,FALSE)</f>
        <v>#N/A</v>
      </c>
      <c r="J1168" s="98"/>
      <c r="K1168" s="98"/>
      <c r="L1168" s="98"/>
      <c r="M1168" s="114"/>
      <c r="N1168" s="121"/>
      <c r="O1168" s="483"/>
      <c r="P1168" s="484"/>
      <c r="Q1168" s="42">
        <f>FŐLAP!$D$9</f>
        <v>0</v>
      </c>
      <c r="R1168" s="42">
        <f>FŐLAP!$F$9</f>
        <v>0</v>
      </c>
      <c r="S1168" s="13" t="e">
        <f t="shared" si="18"/>
        <v>#N/A</v>
      </c>
      <c r="T1168" s="398" t="s">
        <v>3425</v>
      </c>
      <c r="U1168" s="398" t="s">
        <v>3426</v>
      </c>
      <c r="V1168" s="398" t="s">
        <v>3427</v>
      </c>
    </row>
    <row r="1169" spans="1:22" ht="50.1" hidden="1" customHeight="1" x14ac:dyDescent="0.25">
      <c r="A1169" s="60" t="s">
        <v>1242</v>
      </c>
      <c r="B1169" s="87"/>
      <c r="C1169" s="98"/>
      <c r="D1169" s="102"/>
      <c r="E1169" s="98"/>
      <c r="F1169" s="134"/>
      <c r="G1169" s="134"/>
      <c r="H1169" s="359" t="e">
        <f>VLOOKUP(G1169,Munka1!$A$27:$B$90,2,FALSE)</f>
        <v>#N/A</v>
      </c>
      <c r="I1169" s="466" t="e">
        <f>VLOOKUP(G1169,Munka1!$A$27:$C$90,3,FALSE)</f>
        <v>#N/A</v>
      </c>
      <c r="J1169" s="98"/>
      <c r="K1169" s="98"/>
      <c r="L1169" s="98"/>
      <c r="M1169" s="114"/>
      <c r="N1169" s="121"/>
      <c r="O1169" s="483"/>
      <c r="P1169" s="484"/>
      <c r="Q1169" s="42">
        <f>FŐLAP!$D$9</f>
        <v>0</v>
      </c>
      <c r="R1169" s="42">
        <f>FŐLAP!$F$9</f>
        <v>0</v>
      </c>
      <c r="S1169" s="13" t="e">
        <f t="shared" si="18"/>
        <v>#N/A</v>
      </c>
      <c r="T1169" s="398" t="s">
        <v>3425</v>
      </c>
      <c r="U1169" s="398" t="s">
        <v>3426</v>
      </c>
      <c r="V1169" s="398" t="s">
        <v>3427</v>
      </c>
    </row>
    <row r="1170" spans="1:22" ht="50.1" hidden="1" customHeight="1" x14ac:dyDescent="0.25">
      <c r="A1170" s="60" t="s">
        <v>1243</v>
      </c>
      <c r="B1170" s="87"/>
      <c r="C1170" s="98"/>
      <c r="D1170" s="102"/>
      <c r="E1170" s="98"/>
      <c r="F1170" s="134"/>
      <c r="G1170" s="134"/>
      <c r="H1170" s="359" t="e">
        <f>VLOOKUP(G1170,Munka1!$A$27:$B$90,2,FALSE)</f>
        <v>#N/A</v>
      </c>
      <c r="I1170" s="466" t="e">
        <f>VLOOKUP(G1170,Munka1!$A$27:$C$90,3,FALSE)</f>
        <v>#N/A</v>
      </c>
      <c r="J1170" s="98"/>
      <c r="K1170" s="98"/>
      <c r="L1170" s="98"/>
      <c r="M1170" s="114"/>
      <c r="N1170" s="121"/>
      <c r="O1170" s="483"/>
      <c r="P1170" s="484"/>
      <c r="Q1170" s="42">
        <f>FŐLAP!$D$9</f>
        <v>0</v>
      </c>
      <c r="R1170" s="42">
        <f>FŐLAP!$F$9</f>
        <v>0</v>
      </c>
      <c r="S1170" s="13" t="e">
        <f t="shared" si="18"/>
        <v>#N/A</v>
      </c>
      <c r="T1170" s="398" t="s">
        <v>3425</v>
      </c>
      <c r="U1170" s="398" t="s">
        <v>3426</v>
      </c>
      <c r="V1170" s="398" t="s">
        <v>3427</v>
      </c>
    </row>
    <row r="1171" spans="1:22" ht="50.1" hidden="1" customHeight="1" x14ac:dyDescent="0.25">
      <c r="A1171" s="60" t="s">
        <v>1244</v>
      </c>
      <c r="B1171" s="87"/>
      <c r="C1171" s="98"/>
      <c r="D1171" s="102"/>
      <c r="E1171" s="98"/>
      <c r="F1171" s="134"/>
      <c r="G1171" s="134"/>
      <c r="H1171" s="359" t="e">
        <f>VLOOKUP(G1171,Munka1!$A$27:$B$90,2,FALSE)</f>
        <v>#N/A</v>
      </c>
      <c r="I1171" s="466" t="e">
        <f>VLOOKUP(G1171,Munka1!$A$27:$C$90,3,FALSE)</f>
        <v>#N/A</v>
      </c>
      <c r="J1171" s="98"/>
      <c r="K1171" s="98"/>
      <c r="L1171" s="98"/>
      <c r="M1171" s="114"/>
      <c r="N1171" s="121"/>
      <c r="O1171" s="483"/>
      <c r="P1171" s="484"/>
      <c r="Q1171" s="42">
        <f>FŐLAP!$D$9</f>
        <v>0</v>
      </c>
      <c r="R1171" s="42">
        <f>FŐLAP!$F$9</f>
        <v>0</v>
      </c>
      <c r="S1171" s="13" t="e">
        <f t="shared" si="18"/>
        <v>#N/A</v>
      </c>
      <c r="T1171" s="398" t="s">
        <v>3425</v>
      </c>
      <c r="U1171" s="398" t="s">
        <v>3426</v>
      </c>
      <c r="V1171" s="398" t="s">
        <v>3427</v>
      </c>
    </row>
    <row r="1172" spans="1:22" ht="50.1" hidden="1" customHeight="1" x14ac:dyDescent="0.25">
      <c r="A1172" s="60" t="s">
        <v>1245</v>
      </c>
      <c r="B1172" s="87"/>
      <c r="C1172" s="98"/>
      <c r="D1172" s="102"/>
      <c r="E1172" s="98"/>
      <c r="F1172" s="134"/>
      <c r="G1172" s="134"/>
      <c r="H1172" s="359" t="e">
        <f>VLOOKUP(G1172,Munka1!$A$27:$B$90,2,FALSE)</f>
        <v>#N/A</v>
      </c>
      <c r="I1172" s="466" t="e">
        <f>VLOOKUP(G1172,Munka1!$A$27:$C$90,3,FALSE)</f>
        <v>#N/A</v>
      </c>
      <c r="J1172" s="98"/>
      <c r="K1172" s="98"/>
      <c r="L1172" s="98"/>
      <c r="M1172" s="114"/>
      <c r="N1172" s="121"/>
      <c r="O1172" s="483"/>
      <c r="P1172" s="484"/>
      <c r="Q1172" s="42">
        <f>FŐLAP!$D$9</f>
        <v>0</v>
      </c>
      <c r="R1172" s="42">
        <f>FŐLAP!$F$9</f>
        <v>0</v>
      </c>
      <c r="S1172" s="13" t="e">
        <f t="shared" si="18"/>
        <v>#N/A</v>
      </c>
      <c r="T1172" s="398" t="s">
        <v>3425</v>
      </c>
      <c r="U1172" s="398" t="s">
        <v>3426</v>
      </c>
      <c r="V1172" s="398" t="s">
        <v>3427</v>
      </c>
    </row>
    <row r="1173" spans="1:22" ht="50.1" hidden="1" customHeight="1" x14ac:dyDescent="0.25">
      <c r="A1173" s="60" t="s">
        <v>1246</v>
      </c>
      <c r="B1173" s="87"/>
      <c r="C1173" s="98"/>
      <c r="D1173" s="102"/>
      <c r="E1173" s="98"/>
      <c r="F1173" s="134"/>
      <c r="G1173" s="134"/>
      <c r="H1173" s="359" t="e">
        <f>VLOOKUP(G1173,Munka1!$A$27:$B$90,2,FALSE)</f>
        <v>#N/A</v>
      </c>
      <c r="I1173" s="466" t="e">
        <f>VLOOKUP(G1173,Munka1!$A$27:$C$90,3,FALSE)</f>
        <v>#N/A</v>
      </c>
      <c r="J1173" s="98"/>
      <c r="K1173" s="98"/>
      <c r="L1173" s="98"/>
      <c r="M1173" s="114"/>
      <c r="N1173" s="121"/>
      <c r="O1173" s="483"/>
      <c r="P1173" s="484"/>
      <c r="Q1173" s="42">
        <f>FŐLAP!$D$9</f>
        <v>0</v>
      </c>
      <c r="R1173" s="42">
        <f>FŐLAP!$F$9</f>
        <v>0</v>
      </c>
      <c r="S1173" s="13" t="e">
        <f t="shared" si="18"/>
        <v>#N/A</v>
      </c>
      <c r="T1173" s="398" t="s">
        <v>3425</v>
      </c>
      <c r="U1173" s="398" t="s">
        <v>3426</v>
      </c>
      <c r="V1173" s="398" t="s">
        <v>3427</v>
      </c>
    </row>
    <row r="1174" spans="1:22" ht="50.1" hidden="1" customHeight="1" x14ac:dyDescent="0.25">
      <c r="A1174" s="60" t="s">
        <v>1247</v>
      </c>
      <c r="B1174" s="87"/>
      <c r="C1174" s="98"/>
      <c r="D1174" s="102"/>
      <c r="E1174" s="98"/>
      <c r="F1174" s="134"/>
      <c r="G1174" s="134"/>
      <c r="H1174" s="359" t="e">
        <f>VLOOKUP(G1174,Munka1!$A$27:$B$90,2,FALSE)</f>
        <v>#N/A</v>
      </c>
      <c r="I1174" s="466" t="e">
        <f>VLOOKUP(G1174,Munka1!$A$27:$C$90,3,FALSE)</f>
        <v>#N/A</v>
      </c>
      <c r="J1174" s="98"/>
      <c r="K1174" s="98"/>
      <c r="L1174" s="98"/>
      <c r="M1174" s="114"/>
      <c r="N1174" s="121"/>
      <c r="O1174" s="483"/>
      <c r="P1174" s="484"/>
      <c r="Q1174" s="42">
        <f>FŐLAP!$D$9</f>
        <v>0</v>
      </c>
      <c r="R1174" s="42">
        <f>FŐLAP!$F$9</f>
        <v>0</v>
      </c>
      <c r="S1174" s="13" t="e">
        <f t="shared" si="18"/>
        <v>#N/A</v>
      </c>
      <c r="T1174" s="398" t="s">
        <v>3425</v>
      </c>
      <c r="U1174" s="398" t="s">
        <v>3426</v>
      </c>
      <c r="V1174" s="398" t="s">
        <v>3427</v>
      </c>
    </row>
    <row r="1175" spans="1:22" ht="50.1" hidden="1" customHeight="1" x14ac:dyDescent="0.25">
      <c r="A1175" s="60" t="s">
        <v>1248</v>
      </c>
      <c r="B1175" s="87"/>
      <c r="C1175" s="98"/>
      <c r="D1175" s="102"/>
      <c r="E1175" s="98"/>
      <c r="F1175" s="134"/>
      <c r="G1175" s="134"/>
      <c r="H1175" s="359" t="e">
        <f>VLOOKUP(G1175,Munka1!$A$27:$B$90,2,FALSE)</f>
        <v>#N/A</v>
      </c>
      <c r="I1175" s="466" t="e">
        <f>VLOOKUP(G1175,Munka1!$A$27:$C$90,3,FALSE)</f>
        <v>#N/A</v>
      </c>
      <c r="J1175" s="98"/>
      <c r="K1175" s="98"/>
      <c r="L1175" s="98"/>
      <c r="M1175" s="114"/>
      <c r="N1175" s="121"/>
      <c r="O1175" s="483"/>
      <c r="P1175" s="484"/>
      <c r="Q1175" s="42">
        <f>FŐLAP!$D$9</f>
        <v>0</v>
      </c>
      <c r="R1175" s="42">
        <f>FŐLAP!$F$9</f>
        <v>0</v>
      </c>
      <c r="S1175" s="13" t="e">
        <f t="shared" si="18"/>
        <v>#N/A</v>
      </c>
      <c r="T1175" s="398" t="s">
        <v>3425</v>
      </c>
      <c r="U1175" s="398" t="s">
        <v>3426</v>
      </c>
      <c r="V1175" s="398" t="s">
        <v>3427</v>
      </c>
    </row>
    <row r="1176" spans="1:22" ht="50.1" hidden="1" customHeight="1" x14ac:dyDescent="0.25">
      <c r="A1176" s="60" t="s">
        <v>1249</v>
      </c>
      <c r="B1176" s="87"/>
      <c r="C1176" s="98"/>
      <c r="D1176" s="102"/>
      <c r="E1176" s="98"/>
      <c r="F1176" s="134"/>
      <c r="G1176" s="134"/>
      <c r="H1176" s="359" t="e">
        <f>VLOOKUP(G1176,Munka1!$A$27:$B$90,2,FALSE)</f>
        <v>#N/A</v>
      </c>
      <c r="I1176" s="466" t="e">
        <f>VLOOKUP(G1176,Munka1!$A$27:$C$90,3,FALSE)</f>
        <v>#N/A</v>
      </c>
      <c r="J1176" s="98"/>
      <c r="K1176" s="98"/>
      <c r="L1176" s="98"/>
      <c r="M1176" s="114"/>
      <c r="N1176" s="121"/>
      <c r="O1176" s="483"/>
      <c r="P1176" s="484"/>
      <c r="Q1176" s="42">
        <f>FŐLAP!$D$9</f>
        <v>0</v>
      </c>
      <c r="R1176" s="42">
        <f>FŐLAP!$F$9</f>
        <v>0</v>
      </c>
      <c r="S1176" s="13" t="e">
        <f t="shared" si="18"/>
        <v>#N/A</v>
      </c>
      <c r="T1176" s="398" t="s">
        <v>3425</v>
      </c>
      <c r="U1176" s="398" t="s">
        <v>3426</v>
      </c>
      <c r="V1176" s="398" t="s">
        <v>3427</v>
      </c>
    </row>
    <row r="1177" spans="1:22" ht="50.1" hidden="1" customHeight="1" x14ac:dyDescent="0.25">
      <c r="A1177" s="60" t="s">
        <v>1250</v>
      </c>
      <c r="B1177" s="87"/>
      <c r="C1177" s="98"/>
      <c r="D1177" s="102"/>
      <c r="E1177" s="98"/>
      <c r="F1177" s="134"/>
      <c r="G1177" s="134"/>
      <c r="H1177" s="359" t="e">
        <f>VLOOKUP(G1177,Munka1!$A$27:$B$90,2,FALSE)</f>
        <v>#N/A</v>
      </c>
      <c r="I1177" s="466" t="e">
        <f>VLOOKUP(G1177,Munka1!$A$27:$C$90,3,FALSE)</f>
        <v>#N/A</v>
      </c>
      <c r="J1177" s="98"/>
      <c r="K1177" s="98"/>
      <c r="L1177" s="98"/>
      <c r="M1177" s="114"/>
      <c r="N1177" s="121"/>
      <c r="O1177" s="483"/>
      <c r="P1177" s="484"/>
      <c r="Q1177" s="42">
        <f>FŐLAP!$D$9</f>
        <v>0</v>
      </c>
      <c r="R1177" s="42">
        <f>FŐLAP!$F$9</f>
        <v>0</v>
      </c>
      <c r="S1177" s="13" t="e">
        <f t="shared" si="18"/>
        <v>#N/A</v>
      </c>
      <c r="T1177" s="398" t="s">
        <v>3425</v>
      </c>
      <c r="U1177" s="398" t="s">
        <v>3426</v>
      </c>
      <c r="V1177" s="398" t="s">
        <v>3427</v>
      </c>
    </row>
    <row r="1178" spans="1:22" ht="50.1" hidden="1" customHeight="1" x14ac:dyDescent="0.25">
      <c r="A1178" s="60" t="s">
        <v>1251</v>
      </c>
      <c r="B1178" s="87"/>
      <c r="C1178" s="98"/>
      <c r="D1178" s="102"/>
      <c r="E1178" s="98"/>
      <c r="F1178" s="134"/>
      <c r="G1178" s="134"/>
      <c r="H1178" s="359" t="e">
        <f>VLOOKUP(G1178,Munka1!$A$27:$B$90,2,FALSE)</f>
        <v>#N/A</v>
      </c>
      <c r="I1178" s="466" t="e">
        <f>VLOOKUP(G1178,Munka1!$A$27:$C$90,3,FALSE)</f>
        <v>#N/A</v>
      </c>
      <c r="J1178" s="98"/>
      <c r="K1178" s="98"/>
      <c r="L1178" s="98"/>
      <c r="M1178" s="114"/>
      <c r="N1178" s="121"/>
      <c r="O1178" s="483"/>
      <c r="P1178" s="484"/>
      <c r="Q1178" s="42">
        <f>FŐLAP!$D$9</f>
        <v>0</v>
      </c>
      <c r="R1178" s="42">
        <f>FŐLAP!$F$9</f>
        <v>0</v>
      </c>
      <c r="S1178" s="13" t="e">
        <f t="shared" si="18"/>
        <v>#N/A</v>
      </c>
      <c r="T1178" s="398" t="s">
        <v>3425</v>
      </c>
      <c r="U1178" s="398" t="s">
        <v>3426</v>
      </c>
      <c r="V1178" s="398" t="s">
        <v>3427</v>
      </c>
    </row>
    <row r="1179" spans="1:22" ht="50.1" hidden="1" customHeight="1" x14ac:dyDescent="0.25">
      <c r="A1179" s="60" t="s">
        <v>1252</v>
      </c>
      <c r="B1179" s="87"/>
      <c r="C1179" s="98"/>
      <c r="D1179" s="102"/>
      <c r="E1179" s="98"/>
      <c r="F1179" s="134"/>
      <c r="G1179" s="134"/>
      <c r="H1179" s="359" t="e">
        <f>VLOOKUP(G1179,Munka1!$A$27:$B$90,2,FALSE)</f>
        <v>#N/A</v>
      </c>
      <c r="I1179" s="466" t="e">
        <f>VLOOKUP(G1179,Munka1!$A$27:$C$90,3,FALSE)</f>
        <v>#N/A</v>
      </c>
      <c r="J1179" s="98"/>
      <c r="K1179" s="98"/>
      <c r="L1179" s="98"/>
      <c r="M1179" s="114"/>
      <c r="N1179" s="121"/>
      <c r="O1179" s="483"/>
      <c r="P1179" s="484"/>
      <c r="Q1179" s="42">
        <f>FŐLAP!$D$9</f>
        <v>0</v>
      </c>
      <c r="R1179" s="42">
        <f>FŐLAP!$F$9</f>
        <v>0</v>
      </c>
      <c r="S1179" s="13" t="e">
        <f t="shared" si="18"/>
        <v>#N/A</v>
      </c>
      <c r="T1179" s="398" t="s">
        <v>3425</v>
      </c>
      <c r="U1179" s="398" t="s">
        <v>3426</v>
      </c>
      <c r="V1179" s="398" t="s">
        <v>3427</v>
      </c>
    </row>
    <row r="1180" spans="1:22" ht="50.1" hidden="1" customHeight="1" x14ac:dyDescent="0.25">
      <c r="A1180" s="60" t="s">
        <v>1253</v>
      </c>
      <c r="B1180" s="87"/>
      <c r="C1180" s="98"/>
      <c r="D1180" s="102"/>
      <c r="E1180" s="98"/>
      <c r="F1180" s="134"/>
      <c r="G1180" s="134"/>
      <c r="H1180" s="359" t="e">
        <f>VLOOKUP(G1180,Munka1!$A$27:$B$90,2,FALSE)</f>
        <v>#N/A</v>
      </c>
      <c r="I1180" s="466" t="e">
        <f>VLOOKUP(G1180,Munka1!$A$27:$C$90,3,FALSE)</f>
        <v>#N/A</v>
      </c>
      <c r="J1180" s="98"/>
      <c r="K1180" s="98"/>
      <c r="L1180" s="98"/>
      <c r="M1180" s="114"/>
      <c r="N1180" s="121"/>
      <c r="O1180" s="483"/>
      <c r="P1180" s="484"/>
      <c r="Q1180" s="42">
        <f>FŐLAP!$D$9</f>
        <v>0</v>
      </c>
      <c r="R1180" s="42">
        <f>FŐLAP!$F$9</f>
        <v>0</v>
      </c>
      <c r="S1180" s="13" t="e">
        <f t="shared" si="18"/>
        <v>#N/A</v>
      </c>
      <c r="T1180" s="398" t="s">
        <v>3425</v>
      </c>
      <c r="U1180" s="398" t="s">
        <v>3426</v>
      </c>
      <c r="V1180" s="398" t="s">
        <v>3427</v>
      </c>
    </row>
    <row r="1181" spans="1:22" ht="50.1" hidden="1" customHeight="1" x14ac:dyDescent="0.25">
      <c r="A1181" s="60" t="s">
        <v>1254</v>
      </c>
      <c r="B1181" s="87"/>
      <c r="C1181" s="98"/>
      <c r="D1181" s="102"/>
      <c r="E1181" s="98"/>
      <c r="F1181" s="134"/>
      <c r="G1181" s="134"/>
      <c r="H1181" s="359" t="e">
        <f>VLOOKUP(G1181,Munka1!$A$27:$B$90,2,FALSE)</f>
        <v>#N/A</v>
      </c>
      <c r="I1181" s="466" t="e">
        <f>VLOOKUP(G1181,Munka1!$A$27:$C$90,3,FALSE)</f>
        <v>#N/A</v>
      </c>
      <c r="J1181" s="98"/>
      <c r="K1181" s="98"/>
      <c r="L1181" s="98"/>
      <c r="M1181" s="114"/>
      <c r="N1181" s="121"/>
      <c r="O1181" s="483"/>
      <c r="P1181" s="484"/>
      <c r="Q1181" s="42">
        <f>FŐLAP!$D$9</f>
        <v>0</v>
      </c>
      <c r="R1181" s="42">
        <f>FŐLAP!$F$9</f>
        <v>0</v>
      </c>
      <c r="S1181" s="13" t="e">
        <f t="shared" si="18"/>
        <v>#N/A</v>
      </c>
      <c r="T1181" s="398" t="s">
        <v>3425</v>
      </c>
      <c r="U1181" s="398" t="s">
        <v>3426</v>
      </c>
      <c r="V1181" s="398" t="s">
        <v>3427</v>
      </c>
    </row>
    <row r="1182" spans="1:22" ht="50.1" hidden="1" customHeight="1" x14ac:dyDescent="0.25">
      <c r="A1182" s="60" t="s">
        <v>1255</v>
      </c>
      <c r="B1182" s="87"/>
      <c r="C1182" s="98"/>
      <c r="D1182" s="102"/>
      <c r="E1182" s="98"/>
      <c r="F1182" s="134"/>
      <c r="G1182" s="134"/>
      <c r="H1182" s="359" t="e">
        <f>VLOOKUP(G1182,Munka1!$A$27:$B$90,2,FALSE)</f>
        <v>#N/A</v>
      </c>
      <c r="I1182" s="466" t="e">
        <f>VLOOKUP(G1182,Munka1!$A$27:$C$90,3,FALSE)</f>
        <v>#N/A</v>
      </c>
      <c r="J1182" s="98"/>
      <c r="K1182" s="98"/>
      <c r="L1182" s="98"/>
      <c r="M1182" s="114"/>
      <c r="N1182" s="121"/>
      <c r="O1182" s="483"/>
      <c r="P1182" s="484"/>
      <c r="Q1182" s="42">
        <f>FŐLAP!$D$9</f>
        <v>0</v>
      </c>
      <c r="R1182" s="42">
        <f>FŐLAP!$F$9</f>
        <v>0</v>
      </c>
      <c r="S1182" s="13" t="e">
        <f t="shared" si="18"/>
        <v>#N/A</v>
      </c>
      <c r="T1182" s="398" t="s">
        <v>3425</v>
      </c>
      <c r="U1182" s="398" t="s">
        <v>3426</v>
      </c>
      <c r="V1182" s="398" t="s">
        <v>3427</v>
      </c>
    </row>
    <row r="1183" spans="1:22" ht="50.1" hidden="1" customHeight="1" x14ac:dyDescent="0.25">
      <c r="A1183" s="60" t="s">
        <v>1256</v>
      </c>
      <c r="B1183" s="87"/>
      <c r="C1183" s="98"/>
      <c r="D1183" s="102"/>
      <c r="E1183" s="98"/>
      <c r="F1183" s="134"/>
      <c r="G1183" s="134"/>
      <c r="H1183" s="359" t="e">
        <f>VLOOKUP(G1183,Munka1!$A$27:$B$90,2,FALSE)</f>
        <v>#N/A</v>
      </c>
      <c r="I1183" s="466" t="e">
        <f>VLOOKUP(G1183,Munka1!$A$27:$C$90,3,FALSE)</f>
        <v>#N/A</v>
      </c>
      <c r="J1183" s="98"/>
      <c r="K1183" s="98"/>
      <c r="L1183" s="98"/>
      <c r="M1183" s="114"/>
      <c r="N1183" s="121"/>
      <c r="O1183" s="483"/>
      <c r="P1183" s="484"/>
      <c r="Q1183" s="42">
        <f>FŐLAP!$D$9</f>
        <v>0</v>
      </c>
      <c r="R1183" s="42">
        <f>FŐLAP!$F$9</f>
        <v>0</v>
      </c>
      <c r="S1183" s="13" t="e">
        <f t="shared" si="18"/>
        <v>#N/A</v>
      </c>
      <c r="T1183" s="398" t="s">
        <v>3425</v>
      </c>
      <c r="U1183" s="398" t="s">
        <v>3426</v>
      </c>
      <c r="V1183" s="398" t="s">
        <v>3427</v>
      </c>
    </row>
    <row r="1184" spans="1:22" ht="50.1" hidden="1" customHeight="1" x14ac:dyDescent="0.25">
      <c r="A1184" s="60" t="s">
        <v>1257</v>
      </c>
      <c r="B1184" s="87"/>
      <c r="C1184" s="98"/>
      <c r="D1184" s="102"/>
      <c r="E1184" s="98"/>
      <c r="F1184" s="134"/>
      <c r="G1184" s="134"/>
      <c r="H1184" s="359" t="e">
        <f>VLOOKUP(G1184,Munka1!$A$27:$B$90,2,FALSE)</f>
        <v>#N/A</v>
      </c>
      <c r="I1184" s="466" t="e">
        <f>VLOOKUP(G1184,Munka1!$A$27:$C$90,3,FALSE)</f>
        <v>#N/A</v>
      </c>
      <c r="J1184" s="98"/>
      <c r="K1184" s="98"/>
      <c r="L1184" s="98"/>
      <c r="M1184" s="114"/>
      <c r="N1184" s="121"/>
      <c r="O1184" s="483"/>
      <c r="P1184" s="484"/>
      <c r="Q1184" s="42">
        <f>FŐLAP!$D$9</f>
        <v>0</v>
      </c>
      <c r="R1184" s="42">
        <f>FŐLAP!$F$9</f>
        <v>0</v>
      </c>
      <c r="S1184" s="13" t="e">
        <f t="shared" si="18"/>
        <v>#N/A</v>
      </c>
      <c r="T1184" s="398" t="s">
        <v>3425</v>
      </c>
      <c r="U1184" s="398" t="s">
        <v>3426</v>
      </c>
      <c r="V1184" s="398" t="s">
        <v>3427</v>
      </c>
    </row>
    <row r="1185" spans="1:22" ht="50.1" hidden="1" customHeight="1" x14ac:dyDescent="0.25">
      <c r="A1185" s="60" t="s">
        <v>1258</v>
      </c>
      <c r="B1185" s="87"/>
      <c r="C1185" s="98"/>
      <c r="D1185" s="102"/>
      <c r="E1185" s="98"/>
      <c r="F1185" s="134"/>
      <c r="G1185" s="134"/>
      <c r="H1185" s="359" t="e">
        <f>VLOOKUP(G1185,Munka1!$A$27:$B$90,2,FALSE)</f>
        <v>#N/A</v>
      </c>
      <c r="I1185" s="466" t="e">
        <f>VLOOKUP(G1185,Munka1!$A$27:$C$90,3,FALSE)</f>
        <v>#N/A</v>
      </c>
      <c r="J1185" s="98"/>
      <c r="K1185" s="98"/>
      <c r="L1185" s="98"/>
      <c r="M1185" s="114"/>
      <c r="N1185" s="121"/>
      <c r="O1185" s="483"/>
      <c r="P1185" s="484"/>
      <c r="Q1185" s="42">
        <f>FŐLAP!$D$9</f>
        <v>0</v>
      </c>
      <c r="R1185" s="42">
        <f>FŐLAP!$F$9</f>
        <v>0</v>
      </c>
      <c r="S1185" s="13" t="e">
        <f t="shared" si="18"/>
        <v>#N/A</v>
      </c>
      <c r="T1185" s="398" t="s">
        <v>3425</v>
      </c>
      <c r="U1185" s="398" t="s">
        <v>3426</v>
      </c>
      <c r="V1185" s="398" t="s">
        <v>3427</v>
      </c>
    </row>
    <row r="1186" spans="1:22" ht="50.1" hidden="1" customHeight="1" x14ac:dyDescent="0.25">
      <c r="A1186" s="60" t="s">
        <v>1259</v>
      </c>
      <c r="B1186" s="87"/>
      <c r="C1186" s="98"/>
      <c r="D1186" s="102"/>
      <c r="E1186" s="98"/>
      <c r="F1186" s="134"/>
      <c r="G1186" s="134"/>
      <c r="H1186" s="359" t="e">
        <f>VLOOKUP(G1186,Munka1!$A$27:$B$90,2,FALSE)</f>
        <v>#N/A</v>
      </c>
      <c r="I1186" s="466" t="e">
        <f>VLOOKUP(G1186,Munka1!$A$27:$C$90,3,FALSE)</f>
        <v>#N/A</v>
      </c>
      <c r="J1186" s="98"/>
      <c r="K1186" s="98"/>
      <c r="L1186" s="98"/>
      <c r="M1186" s="114"/>
      <c r="N1186" s="121"/>
      <c r="O1186" s="483"/>
      <c r="P1186" s="484"/>
      <c r="Q1186" s="42">
        <f>FŐLAP!$D$9</f>
        <v>0</v>
      </c>
      <c r="R1186" s="42">
        <f>FŐLAP!$F$9</f>
        <v>0</v>
      </c>
      <c r="S1186" s="13" t="e">
        <f t="shared" si="18"/>
        <v>#N/A</v>
      </c>
      <c r="T1186" s="398" t="s">
        <v>3425</v>
      </c>
      <c r="U1186" s="398" t="s">
        <v>3426</v>
      </c>
      <c r="V1186" s="398" t="s">
        <v>3427</v>
      </c>
    </row>
    <row r="1187" spans="1:22" ht="50.1" hidden="1" customHeight="1" x14ac:dyDescent="0.25">
      <c r="A1187" s="60" t="s">
        <v>1260</v>
      </c>
      <c r="B1187" s="87"/>
      <c r="C1187" s="98"/>
      <c r="D1187" s="102"/>
      <c r="E1187" s="98"/>
      <c r="F1187" s="134"/>
      <c r="G1187" s="134"/>
      <c r="H1187" s="359" t="e">
        <f>VLOOKUP(G1187,Munka1!$A$27:$B$90,2,FALSE)</f>
        <v>#N/A</v>
      </c>
      <c r="I1187" s="466" t="e">
        <f>VLOOKUP(G1187,Munka1!$A$27:$C$90,3,FALSE)</f>
        <v>#N/A</v>
      </c>
      <c r="J1187" s="98"/>
      <c r="K1187" s="98"/>
      <c r="L1187" s="98"/>
      <c r="M1187" s="114"/>
      <c r="N1187" s="121"/>
      <c r="O1187" s="483"/>
      <c r="P1187" s="484"/>
      <c r="Q1187" s="42">
        <f>FŐLAP!$D$9</f>
        <v>0</v>
      </c>
      <c r="R1187" s="42">
        <f>FŐLAP!$F$9</f>
        <v>0</v>
      </c>
      <c r="S1187" s="13" t="e">
        <f t="shared" si="18"/>
        <v>#N/A</v>
      </c>
      <c r="T1187" s="398" t="s">
        <v>3425</v>
      </c>
      <c r="U1187" s="398" t="s">
        <v>3426</v>
      </c>
      <c r="V1187" s="398" t="s">
        <v>3427</v>
      </c>
    </row>
    <row r="1188" spans="1:22" ht="50.1" hidden="1" customHeight="1" x14ac:dyDescent="0.25">
      <c r="A1188" s="60" t="s">
        <v>1261</v>
      </c>
      <c r="B1188" s="87"/>
      <c r="C1188" s="98"/>
      <c r="D1188" s="102"/>
      <c r="E1188" s="98"/>
      <c r="F1188" s="134"/>
      <c r="G1188" s="134"/>
      <c r="H1188" s="359" t="e">
        <f>VLOOKUP(G1188,Munka1!$A$27:$B$90,2,FALSE)</f>
        <v>#N/A</v>
      </c>
      <c r="I1188" s="466" t="e">
        <f>VLOOKUP(G1188,Munka1!$A$27:$C$90,3,FALSE)</f>
        <v>#N/A</v>
      </c>
      <c r="J1188" s="98"/>
      <c r="K1188" s="98"/>
      <c r="L1188" s="98"/>
      <c r="M1188" s="114"/>
      <c r="N1188" s="121"/>
      <c r="O1188" s="483"/>
      <c r="P1188" s="484"/>
      <c r="Q1188" s="42">
        <f>FŐLAP!$D$9</f>
        <v>0</v>
      </c>
      <c r="R1188" s="42">
        <f>FŐLAP!$F$9</f>
        <v>0</v>
      </c>
      <c r="S1188" s="13" t="e">
        <f t="shared" si="18"/>
        <v>#N/A</v>
      </c>
      <c r="T1188" s="398" t="s">
        <v>3425</v>
      </c>
      <c r="U1188" s="398" t="s">
        <v>3426</v>
      </c>
      <c r="V1188" s="398" t="s">
        <v>3427</v>
      </c>
    </row>
    <row r="1189" spans="1:22" ht="50.1" hidden="1" customHeight="1" x14ac:dyDescent="0.25">
      <c r="A1189" s="60" t="s">
        <v>1262</v>
      </c>
      <c r="B1189" s="87"/>
      <c r="C1189" s="98"/>
      <c r="D1189" s="102"/>
      <c r="E1189" s="98"/>
      <c r="F1189" s="134"/>
      <c r="G1189" s="134"/>
      <c r="H1189" s="359" t="e">
        <f>VLOOKUP(G1189,Munka1!$A$27:$B$90,2,FALSE)</f>
        <v>#N/A</v>
      </c>
      <c r="I1189" s="466" t="e">
        <f>VLOOKUP(G1189,Munka1!$A$27:$C$90,3,FALSE)</f>
        <v>#N/A</v>
      </c>
      <c r="J1189" s="98"/>
      <c r="K1189" s="98"/>
      <c r="L1189" s="98"/>
      <c r="M1189" s="114"/>
      <c r="N1189" s="121"/>
      <c r="O1189" s="483"/>
      <c r="P1189" s="484"/>
      <c r="Q1189" s="42">
        <f>FŐLAP!$D$9</f>
        <v>0</v>
      </c>
      <c r="R1189" s="42">
        <f>FŐLAP!$F$9</f>
        <v>0</v>
      </c>
      <c r="S1189" s="13" t="e">
        <f t="shared" si="18"/>
        <v>#N/A</v>
      </c>
      <c r="T1189" s="398" t="s">
        <v>3425</v>
      </c>
      <c r="U1189" s="398" t="s">
        <v>3426</v>
      </c>
      <c r="V1189" s="398" t="s">
        <v>3427</v>
      </c>
    </row>
    <row r="1190" spans="1:22" ht="50.1" hidden="1" customHeight="1" x14ac:dyDescent="0.25">
      <c r="A1190" s="60" t="s">
        <v>1263</v>
      </c>
      <c r="B1190" s="87"/>
      <c r="C1190" s="98"/>
      <c r="D1190" s="102"/>
      <c r="E1190" s="98"/>
      <c r="F1190" s="134"/>
      <c r="G1190" s="134"/>
      <c r="H1190" s="359" t="e">
        <f>VLOOKUP(G1190,Munka1!$A$27:$B$90,2,FALSE)</f>
        <v>#N/A</v>
      </c>
      <c r="I1190" s="466" t="e">
        <f>VLOOKUP(G1190,Munka1!$A$27:$C$90,3,FALSE)</f>
        <v>#N/A</v>
      </c>
      <c r="J1190" s="98"/>
      <c r="K1190" s="98"/>
      <c r="L1190" s="98"/>
      <c r="M1190" s="114"/>
      <c r="N1190" s="121"/>
      <c r="O1190" s="483"/>
      <c r="P1190" s="484"/>
      <c r="Q1190" s="42">
        <f>FŐLAP!$D$9</f>
        <v>0</v>
      </c>
      <c r="R1190" s="42">
        <f>FŐLAP!$F$9</f>
        <v>0</v>
      </c>
      <c r="S1190" s="13" t="e">
        <f t="shared" si="18"/>
        <v>#N/A</v>
      </c>
      <c r="T1190" s="398" t="s">
        <v>3425</v>
      </c>
      <c r="U1190" s="398" t="s">
        <v>3426</v>
      </c>
      <c r="V1190" s="398" t="s">
        <v>3427</v>
      </c>
    </row>
    <row r="1191" spans="1:22" ht="50.1" hidden="1" customHeight="1" x14ac:dyDescent="0.25">
      <c r="A1191" s="60" t="s">
        <v>1264</v>
      </c>
      <c r="B1191" s="87"/>
      <c r="C1191" s="98"/>
      <c r="D1191" s="102"/>
      <c r="E1191" s="98"/>
      <c r="F1191" s="134"/>
      <c r="G1191" s="134"/>
      <c r="H1191" s="359" t="e">
        <f>VLOOKUP(G1191,Munka1!$A$27:$B$90,2,FALSE)</f>
        <v>#N/A</v>
      </c>
      <c r="I1191" s="466" t="e">
        <f>VLOOKUP(G1191,Munka1!$A$27:$C$90,3,FALSE)</f>
        <v>#N/A</v>
      </c>
      <c r="J1191" s="98"/>
      <c r="K1191" s="98"/>
      <c r="L1191" s="98"/>
      <c r="M1191" s="114"/>
      <c r="N1191" s="121"/>
      <c r="O1191" s="483"/>
      <c r="P1191" s="484"/>
      <c r="Q1191" s="42">
        <f>FŐLAP!$D$9</f>
        <v>0</v>
      </c>
      <c r="R1191" s="42">
        <f>FŐLAP!$F$9</f>
        <v>0</v>
      </c>
      <c r="S1191" s="13" t="e">
        <f t="shared" si="18"/>
        <v>#N/A</v>
      </c>
      <c r="T1191" s="398" t="s">
        <v>3425</v>
      </c>
      <c r="U1191" s="398" t="s">
        <v>3426</v>
      </c>
      <c r="V1191" s="398" t="s">
        <v>3427</v>
      </c>
    </row>
    <row r="1192" spans="1:22" ht="50.1" hidden="1" customHeight="1" x14ac:dyDescent="0.25">
      <c r="A1192" s="60" t="s">
        <v>1265</v>
      </c>
      <c r="B1192" s="87"/>
      <c r="C1192" s="98"/>
      <c r="D1192" s="102"/>
      <c r="E1192" s="98"/>
      <c r="F1192" s="134"/>
      <c r="G1192" s="134"/>
      <c r="H1192" s="359" t="e">
        <f>VLOOKUP(G1192,Munka1!$A$27:$B$90,2,FALSE)</f>
        <v>#N/A</v>
      </c>
      <c r="I1192" s="466" t="e">
        <f>VLOOKUP(G1192,Munka1!$A$27:$C$90,3,FALSE)</f>
        <v>#N/A</v>
      </c>
      <c r="J1192" s="98"/>
      <c r="K1192" s="98"/>
      <c r="L1192" s="98"/>
      <c r="M1192" s="114"/>
      <c r="N1192" s="121"/>
      <c r="O1192" s="483"/>
      <c r="P1192" s="484"/>
      <c r="Q1192" s="42">
        <f>FŐLAP!$D$9</f>
        <v>0</v>
      </c>
      <c r="R1192" s="42">
        <f>FŐLAP!$F$9</f>
        <v>0</v>
      </c>
      <c r="S1192" s="13" t="e">
        <f t="shared" si="18"/>
        <v>#N/A</v>
      </c>
      <c r="T1192" s="398" t="s">
        <v>3425</v>
      </c>
      <c r="U1192" s="398" t="s">
        <v>3426</v>
      </c>
      <c r="V1192" s="398" t="s">
        <v>3427</v>
      </c>
    </row>
    <row r="1193" spans="1:22" ht="50.1" hidden="1" customHeight="1" x14ac:dyDescent="0.25">
      <c r="A1193" s="60" t="s">
        <v>1266</v>
      </c>
      <c r="B1193" s="87"/>
      <c r="C1193" s="98"/>
      <c r="D1193" s="102"/>
      <c r="E1193" s="98"/>
      <c r="F1193" s="134"/>
      <c r="G1193" s="134"/>
      <c r="H1193" s="359" t="e">
        <f>VLOOKUP(G1193,Munka1!$A$27:$B$90,2,FALSE)</f>
        <v>#N/A</v>
      </c>
      <c r="I1193" s="466" t="e">
        <f>VLOOKUP(G1193,Munka1!$A$27:$C$90,3,FALSE)</f>
        <v>#N/A</v>
      </c>
      <c r="J1193" s="98"/>
      <c r="K1193" s="98"/>
      <c r="L1193" s="98"/>
      <c r="M1193" s="114"/>
      <c r="N1193" s="121"/>
      <c r="O1193" s="483"/>
      <c r="P1193" s="484"/>
      <c r="Q1193" s="42">
        <f>FŐLAP!$D$9</f>
        <v>0</v>
      </c>
      <c r="R1193" s="42">
        <f>FŐLAP!$F$9</f>
        <v>0</v>
      </c>
      <c r="S1193" s="13" t="e">
        <f t="shared" si="18"/>
        <v>#N/A</v>
      </c>
      <c r="T1193" s="398" t="s">
        <v>3425</v>
      </c>
      <c r="U1193" s="398" t="s">
        <v>3426</v>
      </c>
      <c r="V1193" s="398" t="s">
        <v>3427</v>
      </c>
    </row>
    <row r="1194" spans="1:22" ht="50.1" hidden="1" customHeight="1" x14ac:dyDescent="0.25">
      <c r="A1194" s="60" t="s">
        <v>1267</v>
      </c>
      <c r="B1194" s="87"/>
      <c r="C1194" s="98"/>
      <c r="D1194" s="102"/>
      <c r="E1194" s="98"/>
      <c r="F1194" s="134"/>
      <c r="G1194" s="134"/>
      <c r="H1194" s="359" t="e">
        <f>VLOOKUP(G1194,Munka1!$A$27:$B$90,2,FALSE)</f>
        <v>#N/A</v>
      </c>
      <c r="I1194" s="466" t="e">
        <f>VLOOKUP(G1194,Munka1!$A$27:$C$90,3,FALSE)</f>
        <v>#N/A</v>
      </c>
      <c r="J1194" s="98"/>
      <c r="K1194" s="98"/>
      <c r="L1194" s="98"/>
      <c r="M1194" s="114"/>
      <c r="N1194" s="121"/>
      <c r="O1194" s="483"/>
      <c r="P1194" s="484"/>
      <c r="Q1194" s="42">
        <f>FŐLAP!$D$9</f>
        <v>0</v>
      </c>
      <c r="R1194" s="42">
        <f>FŐLAP!$F$9</f>
        <v>0</v>
      </c>
      <c r="S1194" s="13" t="e">
        <f t="shared" si="18"/>
        <v>#N/A</v>
      </c>
      <c r="T1194" s="398" t="s">
        <v>3425</v>
      </c>
      <c r="U1194" s="398" t="s">
        <v>3426</v>
      </c>
      <c r="V1194" s="398" t="s">
        <v>3427</v>
      </c>
    </row>
    <row r="1195" spans="1:22" ht="50.1" hidden="1" customHeight="1" x14ac:dyDescent="0.25">
      <c r="A1195" s="60" t="s">
        <v>1268</v>
      </c>
      <c r="B1195" s="87"/>
      <c r="C1195" s="98"/>
      <c r="D1195" s="102"/>
      <c r="E1195" s="98"/>
      <c r="F1195" s="134"/>
      <c r="G1195" s="134"/>
      <c r="H1195" s="359" t="e">
        <f>VLOOKUP(G1195,Munka1!$A$27:$B$90,2,FALSE)</f>
        <v>#N/A</v>
      </c>
      <c r="I1195" s="466" t="e">
        <f>VLOOKUP(G1195,Munka1!$A$27:$C$90,3,FALSE)</f>
        <v>#N/A</v>
      </c>
      <c r="J1195" s="98"/>
      <c r="K1195" s="98"/>
      <c r="L1195" s="98"/>
      <c r="M1195" s="114"/>
      <c r="N1195" s="121"/>
      <c r="O1195" s="483"/>
      <c r="P1195" s="484"/>
      <c r="Q1195" s="42">
        <f>FŐLAP!$D$9</f>
        <v>0</v>
      </c>
      <c r="R1195" s="42">
        <f>FŐLAP!$F$9</f>
        <v>0</v>
      </c>
      <c r="S1195" s="13" t="e">
        <f t="shared" si="18"/>
        <v>#N/A</v>
      </c>
      <c r="T1195" s="398" t="s">
        <v>3425</v>
      </c>
      <c r="U1195" s="398" t="s">
        <v>3426</v>
      </c>
      <c r="V1195" s="398" t="s">
        <v>3427</v>
      </c>
    </row>
    <row r="1196" spans="1:22" ht="50.1" hidden="1" customHeight="1" x14ac:dyDescent="0.25">
      <c r="A1196" s="60" t="s">
        <v>1269</v>
      </c>
      <c r="B1196" s="87"/>
      <c r="C1196" s="98"/>
      <c r="D1196" s="102"/>
      <c r="E1196" s="98"/>
      <c r="F1196" s="134"/>
      <c r="G1196" s="134"/>
      <c r="H1196" s="359" t="e">
        <f>VLOOKUP(G1196,Munka1!$A$27:$B$90,2,FALSE)</f>
        <v>#N/A</v>
      </c>
      <c r="I1196" s="466" t="e">
        <f>VLOOKUP(G1196,Munka1!$A$27:$C$90,3,FALSE)</f>
        <v>#N/A</v>
      </c>
      <c r="J1196" s="98"/>
      <c r="K1196" s="98"/>
      <c r="L1196" s="98"/>
      <c r="M1196" s="114"/>
      <c r="N1196" s="121"/>
      <c r="O1196" s="483"/>
      <c r="P1196" s="484"/>
      <c r="Q1196" s="42">
        <f>FŐLAP!$D$9</f>
        <v>0</v>
      </c>
      <c r="R1196" s="42">
        <f>FŐLAP!$F$9</f>
        <v>0</v>
      </c>
      <c r="S1196" s="13" t="e">
        <f t="shared" si="18"/>
        <v>#N/A</v>
      </c>
      <c r="T1196" s="398" t="s">
        <v>3425</v>
      </c>
      <c r="U1196" s="398" t="s">
        <v>3426</v>
      </c>
      <c r="V1196" s="398" t="s">
        <v>3427</v>
      </c>
    </row>
    <row r="1197" spans="1:22" ht="50.1" hidden="1" customHeight="1" x14ac:dyDescent="0.25">
      <c r="A1197" s="60" t="s">
        <v>1270</v>
      </c>
      <c r="B1197" s="87"/>
      <c r="C1197" s="98"/>
      <c r="D1197" s="102"/>
      <c r="E1197" s="98"/>
      <c r="F1197" s="134"/>
      <c r="G1197" s="134"/>
      <c r="H1197" s="359" t="e">
        <f>VLOOKUP(G1197,Munka1!$A$27:$B$90,2,FALSE)</f>
        <v>#N/A</v>
      </c>
      <c r="I1197" s="466" t="e">
        <f>VLOOKUP(G1197,Munka1!$A$27:$C$90,3,FALSE)</f>
        <v>#N/A</v>
      </c>
      <c r="J1197" s="98"/>
      <c r="K1197" s="98"/>
      <c r="L1197" s="98"/>
      <c r="M1197" s="114"/>
      <c r="N1197" s="121"/>
      <c r="O1197" s="483"/>
      <c r="P1197" s="484"/>
      <c r="Q1197" s="42">
        <f>FŐLAP!$D$9</f>
        <v>0</v>
      </c>
      <c r="R1197" s="42">
        <f>FŐLAP!$F$9</f>
        <v>0</v>
      </c>
      <c r="S1197" s="13" t="e">
        <f t="shared" si="18"/>
        <v>#N/A</v>
      </c>
      <c r="T1197" s="398" t="s">
        <v>3425</v>
      </c>
      <c r="U1197" s="398" t="s">
        <v>3426</v>
      </c>
      <c r="V1197" s="398" t="s">
        <v>3427</v>
      </c>
    </row>
    <row r="1198" spans="1:22" ht="50.1" hidden="1" customHeight="1" x14ac:dyDescent="0.25">
      <c r="A1198" s="60" t="s">
        <v>1271</v>
      </c>
      <c r="B1198" s="87"/>
      <c r="C1198" s="98"/>
      <c r="D1198" s="102"/>
      <c r="E1198" s="98"/>
      <c r="F1198" s="134"/>
      <c r="G1198" s="134"/>
      <c r="H1198" s="359" t="e">
        <f>VLOOKUP(G1198,Munka1!$A$27:$B$90,2,FALSE)</f>
        <v>#N/A</v>
      </c>
      <c r="I1198" s="466" t="e">
        <f>VLOOKUP(G1198,Munka1!$A$27:$C$90,3,FALSE)</f>
        <v>#N/A</v>
      </c>
      <c r="J1198" s="98"/>
      <c r="K1198" s="98"/>
      <c r="L1198" s="98"/>
      <c r="M1198" s="114"/>
      <c r="N1198" s="121"/>
      <c r="O1198" s="483"/>
      <c r="P1198" s="484"/>
      <c r="Q1198" s="42">
        <f>FŐLAP!$D$9</f>
        <v>0</v>
      </c>
      <c r="R1198" s="42">
        <f>FŐLAP!$F$9</f>
        <v>0</v>
      </c>
      <c r="S1198" s="13" t="e">
        <f t="shared" si="18"/>
        <v>#N/A</v>
      </c>
      <c r="T1198" s="398" t="s">
        <v>3425</v>
      </c>
      <c r="U1198" s="398" t="s">
        <v>3426</v>
      </c>
      <c r="V1198" s="398" t="s">
        <v>3427</v>
      </c>
    </row>
    <row r="1199" spans="1:22" ht="50.1" hidden="1" customHeight="1" x14ac:dyDescent="0.25">
      <c r="A1199" s="60" t="s">
        <v>1272</v>
      </c>
      <c r="B1199" s="87"/>
      <c r="C1199" s="98"/>
      <c r="D1199" s="102"/>
      <c r="E1199" s="98"/>
      <c r="F1199" s="134"/>
      <c r="G1199" s="134"/>
      <c r="H1199" s="359" t="e">
        <f>VLOOKUP(G1199,Munka1!$A$27:$B$90,2,FALSE)</f>
        <v>#N/A</v>
      </c>
      <c r="I1199" s="466" t="e">
        <f>VLOOKUP(G1199,Munka1!$A$27:$C$90,3,FALSE)</f>
        <v>#N/A</v>
      </c>
      <c r="J1199" s="98"/>
      <c r="K1199" s="98"/>
      <c r="L1199" s="98"/>
      <c r="M1199" s="114"/>
      <c r="N1199" s="121"/>
      <c r="O1199" s="483"/>
      <c r="P1199" s="484"/>
      <c r="Q1199" s="42">
        <f>FŐLAP!$D$9</f>
        <v>0</v>
      </c>
      <c r="R1199" s="42">
        <f>FŐLAP!$F$9</f>
        <v>0</v>
      </c>
      <c r="S1199" s="13" t="e">
        <f t="shared" si="18"/>
        <v>#N/A</v>
      </c>
      <c r="T1199" s="398" t="s">
        <v>3425</v>
      </c>
      <c r="U1199" s="398" t="s">
        <v>3426</v>
      </c>
      <c r="V1199" s="398" t="s">
        <v>3427</v>
      </c>
    </row>
    <row r="1200" spans="1:22" ht="50.1" hidden="1" customHeight="1" x14ac:dyDescent="0.25">
      <c r="A1200" s="60" t="s">
        <v>1273</v>
      </c>
      <c r="B1200" s="87"/>
      <c r="C1200" s="98"/>
      <c r="D1200" s="102"/>
      <c r="E1200" s="98"/>
      <c r="F1200" s="134"/>
      <c r="G1200" s="134"/>
      <c r="H1200" s="359" t="e">
        <f>VLOOKUP(G1200,Munka1!$A$27:$B$90,2,FALSE)</f>
        <v>#N/A</v>
      </c>
      <c r="I1200" s="466" t="e">
        <f>VLOOKUP(G1200,Munka1!$A$27:$C$90,3,FALSE)</f>
        <v>#N/A</v>
      </c>
      <c r="J1200" s="98"/>
      <c r="K1200" s="98"/>
      <c r="L1200" s="98"/>
      <c r="M1200" s="114"/>
      <c r="N1200" s="121"/>
      <c r="O1200" s="483"/>
      <c r="P1200" s="484"/>
      <c r="Q1200" s="42">
        <f>FŐLAP!$D$9</f>
        <v>0</v>
      </c>
      <c r="R1200" s="42">
        <f>FŐLAP!$F$9</f>
        <v>0</v>
      </c>
      <c r="S1200" s="13" t="e">
        <f t="shared" si="18"/>
        <v>#N/A</v>
      </c>
      <c r="T1200" s="398" t="s">
        <v>3425</v>
      </c>
      <c r="U1200" s="398" t="s">
        <v>3426</v>
      </c>
      <c r="V1200" s="398" t="s">
        <v>3427</v>
      </c>
    </row>
    <row r="1201" spans="1:22" ht="50.1" hidden="1" customHeight="1" x14ac:dyDescent="0.25">
      <c r="A1201" s="60" t="s">
        <v>1274</v>
      </c>
      <c r="B1201" s="87"/>
      <c r="C1201" s="98"/>
      <c r="D1201" s="102"/>
      <c r="E1201" s="98"/>
      <c r="F1201" s="134"/>
      <c r="G1201" s="134"/>
      <c r="H1201" s="359" t="e">
        <f>VLOOKUP(G1201,Munka1!$A$27:$B$90,2,FALSE)</f>
        <v>#N/A</v>
      </c>
      <c r="I1201" s="466" t="e">
        <f>VLOOKUP(G1201,Munka1!$A$27:$C$90,3,FALSE)</f>
        <v>#N/A</v>
      </c>
      <c r="J1201" s="98"/>
      <c r="K1201" s="98"/>
      <c r="L1201" s="98"/>
      <c r="M1201" s="114"/>
      <c r="N1201" s="121"/>
      <c r="O1201" s="483"/>
      <c r="P1201" s="484"/>
      <c r="Q1201" s="42">
        <f>FŐLAP!$D$9</f>
        <v>0</v>
      </c>
      <c r="R1201" s="42">
        <f>FŐLAP!$F$9</f>
        <v>0</v>
      </c>
      <c r="S1201" s="13" t="e">
        <f t="shared" si="18"/>
        <v>#N/A</v>
      </c>
      <c r="T1201" s="398" t="s">
        <v>3425</v>
      </c>
      <c r="U1201" s="398" t="s">
        <v>3426</v>
      </c>
      <c r="V1201" s="398" t="s">
        <v>3427</v>
      </c>
    </row>
    <row r="1202" spans="1:22" ht="50.1" hidden="1" customHeight="1" x14ac:dyDescent="0.25">
      <c r="A1202" s="60" t="s">
        <v>1275</v>
      </c>
      <c r="B1202" s="87"/>
      <c r="C1202" s="98"/>
      <c r="D1202" s="102"/>
      <c r="E1202" s="98"/>
      <c r="F1202" s="134"/>
      <c r="G1202" s="134"/>
      <c r="H1202" s="359" t="e">
        <f>VLOOKUP(G1202,Munka1!$A$27:$B$90,2,FALSE)</f>
        <v>#N/A</v>
      </c>
      <c r="I1202" s="466" t="e">
        <f>VLOOKUP(G1202,Munka1!$A$27:$C$90,3,FALSE)</f>
        <v>#N/A</v>
      </c>
      <c r="J1202" s="98"/>
      <c r="K1202" s="98"/>
      <c r="L1202" s="98"/>
      <c r="M1202" s="114"/>
      <c r="N1202" s="121"/>
      <c r="O1202" s="483"/>
      <c r="P1202" s="484"/>
      <c r="Q1202" s="42">
        <f>FŐLAP!$D$9</f>
        <v>0</v>
      </c>
      <c r="R1202" s="42">
        <f>FŐLAP!$F$9</f>
        <v>0</v>
      </c>
      <c r="S1202" s="13" t="e">
        <f t="shared" si="18"/>
        <v>#N/A</v>
      </c>
      <c r="T1202" s="398" t="s">
        <v>3425</v>
      </c>
      <c r="U1202" s="398" t="s">
        <v>3426</v>
      </c>
      <c r="V1202" s="398" t="s">
        <v>3427</v>
      </c>
    </row>
    <row r="1203" spans="1:22" ht="50.1" hidden="1" customHeight="1" x14ac:dyDescent="0.25">
      <c r="A1203" s="60" t="s">
        <v>1276</v>
      </c>
      <c r="B1203" s="87"/>
      <c r="C1203" s="98"/>
      <c r="D1203" s="102"/>
      <c r="E1203" s="98"/>
      <c r="F1203" s="134"/>
      <c r="G1203" s="134"/>
      <c r="H1203" s="359" t="e">
        <f>VLOOKUP(G1203,Munka1!$A$27:$B$90,2,FALSE)</f>
        <v>#N/A</v>
      </c>
      <c r="I1203" s="466" t="e">
        <f>VLOOKUP(G1203,Munka1!$A$27:$C$90,3,FALSE)</f>
        <v>#N/A</v>
      </c>
      <c r="J1203" s="98"/>
      <c r="K1203" s="98"/>
      <c r="L1203" s="98"/>
      <c r="M1203" s="114"/>
      <c r="N1203" s="121"/>
      <c r="O1203" s="483"/>
      <c r="P1203" s="484"/>
      <c r="Q1203" s="42">
        <f>FŐLAP!$D$9</f>
        <v>0</v>
      </c>
      <c r="R1203" s="42">
        <f>FŐLAP!$F$9</f>
        <v>0</v>
      </c>
      <c r="S1203" s="13" t="e">
        <f t="shared" si="18"/>
        <v>#N/A</v>
      </c>
      <c r="T1203" s="398" t="s">
        <v>3425</v>
      </c>
      <c r="U1203" s="398" t="s">
        <v>3426</v>
      </c>
      <c r="V1203" s="398" t="s">
        <v>3427</v>
      </c>
    </row>
    <row r="1204" spans="1:22" ht="50.1" hidden="1" customHeight="1" x14ac:dyDescent="0.25">
      <c r="A1204" s="60" t="s">
        <v>1277</v>
      </c>
      <c r="B1204" s="87"/>
      <c r="C1204" s="98"/>
      <c r="D1204" s="102"/>
      <c r="E1204" s="98"/>
      <c r="F1204" s="134"/>
      <c r="G1204" s="134"/>
      <c r="H1204" s="359" t="e">
        <f>VLOOKUP(G1204,Munka1!$A$27:$B$90,2,FALSE)</f>
        <v>#N/A</v>
      </c>
      <c r="I1204" s="466" t="e">
        <f>VLOOKUP(G1204,Munka1!$A$27:$C$90,3,FALSE)</f>
        <v>#N/A</v>
      </c>
      <c r="J1204" s="98"/>
      <c r="K1204" s="98"/>
      <c r="L1204" s="98"/>
      <c r="M1204" s="114"/>
      <c r="N1204" s="121"/>
      <c r="O1204" s="483"/>
      <c r="P1204" s="484"/>
      <c r="Q1204" s="42">
        <f>FŐLAP!$D$9</f>
        <v>0</v>
      </c>
      <c r="R1204" s="42">
        <f>FŐLAP!$F$9</f>
        <v>0</v>
      </c>
      <c r="S1204" s="13" t="e">
        <f t="shared" si="18"/>
        <v>#N/A</v>
      </c>
      <c r="T1204" s="398" t="s">
        <v>3425</v>
      </c>
      <c r="U1204" s="398" t="s">
        <v>3426</v>
      </c>
      <c r="V1204" s="398" t="s">
        <v>3427</v>
      </c>
    </row>
    <row r="1205" spans="1:22" ht="50.1" hidden="1" customHeight="1" x14ac:dyDescent="0.25">
      <c r="A1205" s="60" t="s">
        <v>1278</v>
      </c>
      <c r="B1205" s="87"/>
      <c r="C1205" s="98"/>
      <c r="D1205" s="102"/>
      <c r="E1205" s="98"/>
      <c r="F1205" s="134"/>
      <c r="G1205" s="134"/>
      <c r="H1205" s="359" t="e">
        <f>VLOOKUP(G1205,Munka1!$A$27:$B$90,2,FALSE)</f>
        <v>#N/A</v>
      </c>
      <c r="I1205" s="466" t="e">
        <f>VLOOKUP(G1205,Munka1!$A$27:$C$90,3,FALSE)</f>
        <v>#N/A</v>
      </c>
      <c r="J1205" s="98"/>
      <c r="K1205" s="98"/>
      <c r="L1205" s="98"/>
      <c r="M1205" s="114"/>
      <c r="N1205" s="121"/>
      <c r="O1205" s="483"/>
      <c r="P1205" s="484"/>
      <c r="Q1205" s="42">
        <f>FŐLAP!$D$9</f>
        <v>0</v>
      </c>
      <c r="R1205" s="42">
        <f>FŐLAP!$F$9</f>
        <v>0</v>
      </c>
      <c r="S1205" s="13" t="e">
        <f t="shared" si="18"/>
        <v>#N/A</v>
      </c>
      <c r="T1205" s="398" t="s">
        <v>3425</v>
      </c>
      <c r="U1205" s="398" t="s">
        <v>3426</v>
      </c>
      <c r="V1205" s="398" t="s">
        <v>3427</v>
      </c>
    </row>
    <row r="1206" spans="1:22" ht="50.1" hidden="1" customHeight="1" x14ac:dyDescent="0.25">
      <c r="A1206" s="60" t="s">
        <v>1279</v>
      </c>
      <c r="B1206" s="87"/>
      <c r="C1206" s="98"/>
      <c r="D1206" s="102"/>
      <c r="E1206" s="98"/>
      <c r="F1206" s="134"/>
      <c r="G1206" s="134"/>
      <c r="H1206" s="359" t="e">
        <f>VLOOKUP(G1206,Munka1!$A$27:$B$90,2,FALSE)</f>
        <v>#N/A</v>
      </c>
      <c r="I1206" s="466" t="e">
        <f>VLOOKUP(G1206,Munka1!$A$27:$C$90,3,FALSE)</f>
        <v>#N/A</v>
      </c>
      <c r="J1206" s="98"/>
      <c r="K1206" s="98"/>
      <c r="L1206" s="98"/>
      <c r="M1206" s="114"/>
      <c r="N1206" s="121"/>
      <c r="O1206" s="483"/>
      <c r="P1206" s="484"/>
      <c r="Q1206" s="42">
        <f>FŐLAP!$D$9</f>
        <v>0</v>
      </c>
      <c r="R1206" s="42">
        <f>FŐLAP!$F$9</f>
        <v>0</v>
      </c>
      <c r="S1206" s="13" t="e">
        <f t="shared" si="18"/>
        <v>#N/A</v>
      </c>
      <c r="T1206" s="398" t="s">
        <v>3425</v>
      </c>
      <c r="U1206" s="398" t="s">
        <v>3426</v>
      </c>
      <c r="V1206" s="398" t="s">
        <v>3427</v>
      </c>
    </row>
    <row r="1207" spans="1:22" ht="50.1" hidden="1" customHeight="1" x14ac:dyDescent="0.25">
      <c r="A1207" s="60" t="s">
        <v>1280</v>
      </c>
      <c r="B1207" s="87"/>
      <c r="C1207" s="98"/>
      <c r="D1207" s="102"/>
      <c r="E1207" s="98"/>
      <c r="F1207" s="134"/>
      <c r="G1207" s="134"/>
      <c r="H1207" s="359" t="e">
        <f>VLOOKUP(G1207,Munka1!$A$27:$B$90,2,FALSE)</f>
        <v>#N/A</v>
      </c>
      <c r="I1207" s="466" t="e">
        <f>VLOOKUP(G1207,Munka1!$A$27:$C$90,3,FALSE)</f>
        <v>#N/A</v>
      </c>
      <c r="J1207" s="98"/>
      <c r="K1207" s="98"/>
      <c r="L1207" s="98"/>
      <c r="M1207" s="114"/>
      <c r="N1207" s="121"/>
      <c r="O1207" s="483"/>
      <c r="P1207" s="484"/>
      <c r="Q1207" s="42">
        <f>FŐLAP!$D$9</f>
        <v>0</v>
      </c>
      <c r="R1207" s="42">
        <f>FŐLAP!$F$9</f>
        <v>0</v>
      </c>
      <c r="S1207" s="13" t="e">
        <f t="shared" si="18"/>
        <v>#N/A</v>
      </c>
      <c r="T1207" s="398" t="s">
        <v>3425</v>
      </c>
      <c r="U1207" s="398" t="s">
        <v>3426</v>
      </c>
      <c r="V1207" s="398" t="s">
        <v>3427</v>
      </c>
    </row>
    <row r="1208" spans="1:22" ht="50.1" hidden="1" customHeight="1" x14ac:dyDescent="0.25">
      <c r="A1208" s="60" t="s">
        <v>1281</v>
      </c>
      <c r="B1208" s="87"/>
      <c r="C1208" s="98"/>
      <c r="D1208" s="102"/>
      <c r="E1208" s="98"/>
      <c r="F1208" s="134"/>
      <c r="G1208" s="134"/>
      <c r="H1208" s="359" t="e">
        <f>VLOOKUP(G1208,Munka1!$A$27:$B$90,2,FALSE)</f>
        <v>#N/A</v>
      </c>
      <c r="I1208" s="466" t="e">
        <f>VLOOKUP(G1208,Munka1!$A$27:$C$90,3,FALSE)</f>
        <v>#N/A</v>
      </c>
      <c r="J1208" s="98"/>
      <c r="K1208" s="98"/>
      <c r="L1208" s="98"/>
      <c r="M1208" s="114"/>
      <c r="N1208" s="121"/>
      <c r="O1208" s="483"/>
      <c r="P1208" s="484"/>
      <c r="Q1208" s="42">
        <f>FŐLAP!$D$9</f>
        <v>0</v>
      </c>
      <c r="R1208" s="42">
        <f>FŐLAP!$F$9</f>
        <v>0</v>
      </c>
      <c r="S1208" s="13" t="e">
        <f t="shared" si="18"/>
        <v>#N/A</v>
      </c>
      <c r="T1208" s="398" t="s">
        <v>3425</v>
      </c>
      <c r="U1208" s="398" t="s">
        <v>3426</v>
      </c>
      <c r="V1208" s="398" t="s">
        <v>3427</v>
      </c>
    </row>
    <row r="1209" spans="1:22" ht="50.1" hidden="1" customHeight="1" x14ac:dyDescent="0.25">
      <c r="A1209" s="60" t="s">
        <v>1282</v>
      </c>
      <c r="B1209" s="87"/>
      <c r="C1209" s="98"/>
      <c r="D1209" s="102"/>
      <c r="E1209" s="98"/>
      <c r="F1209" s="134"/>
      <c r="G1209" s="134"/>
      <c r="H1209" s="359" t="e">
        <f>VLOOKUP(G1209,Munka1!$A$27:$B$90,2,FALSE)</f>
        <v>#N/A</v>
      </c>
      <c r="I1209" s="466" t="e">
        <f>VLOOKUP(G1209,Munka1!$A$27:$C$90,3,FALSE)</f>
        <v>#N/A</v>
      </c>
      <c r="J1209" s="98"/>
      <c r="K1209" s="98"/>
      <c r="L1209" s="98"/>
      <c r="M1209" s="114"/>
      <c r="N1209" s="121"/>
      <c r="O1209" s="483"/>
      <c r="P1209" s="484"/>
      <c r="Q1209" s="42">
        <f>FŐLAP!$D$9</f>
        <v>0</v>
      </c>
      <c r="R1209" s="42">
        <f>FŐLAP!$F$9</f>
        <v>0</v>
      </c>
      <c r="S1209" s="13" t="e">
        <f t="shared" si="18"/>
        <v>#N/A</v>
      </c>
      <c r="T1209" s="398" t="s">
        <v>3425</v>
      </c>
      <c r="U1209" s="398" t="s">
        <v>3426</v>
      </c>
      <c r="V1209" s="398" t="s">
        <v>3427</v>
      </c>
    </row>
    <row r="1210" spans="1:22" ht="50.1" hidden="1" customHeight="1" x14ac:dyDescent="0.25">
      <c r="A1210" s="60" t="s">
        <v>1283</v>
      </c>
      <c r="B1210" s="87"/>
      <c r="C1210" s="98"/>
      <c r="D1210" s="102"/>
      <c r="E1210" s="98"/>
      <c r="F1210" s="134"/>
      <c r="G1210" s="134"/>
      <c r="H1210" s="359" t="e">
        <f>VLOOKUP(G1210,Munka1!$A$27:$B$90,2,FALSE)</f>
        <v>#N/A</v>
      </c>
      <c r="I1210" s="466" t="e">
        <f>VLOOKUP(G1210,Munka1!$A$27:$C$90,3,FALSE)</f>
        <v>#N/A</v>
      </c>
      <c r="J1210" s="98"/>
      <c r="K1210" s="98"/>
      <c r="L1210" s="98"/>
      <c r="M1210" s="114"/>
      <c r="N1210" s="121"/>
      <c r="O1210" s="483"/>
      <c r="P1210" s="484"/>
      <c r="Q1210" s="42">
        <f>FŐLAP!$D$9</f>
        <v>0</v>
      </c>
      <c r="R1210" s="42">
        <f>FŐLAP!$F$9</f>
        <v>0</v>
      </c>
      <c r="S1210" s="13" t="e">
        <f t="shared" si="18"/>
        <v>#N/A</v>
      </c>
      <c r="T1210" s="398" t="s">
        <v>3425</v>
      </c>
      <c r="U1210" s="398" t="s">
        <v>3426</v>
      </c>
      <c r="V1210" s="398" t="s">
        <v>3427</v>
      </c>
    </row>
    <row r="1211" spans="1:22" ht="50.1" hidden="1" customHeight="1" x14ac:dyDescent="0.25">
      <c r="A1211" s="60" t="s">
        <v>1284</v>
      </c>
      <c r="B1211" s="87"/>
      <c r="C1211" s="98"/>
      <c r="D1211" s="102"/>
      <c r="E1211" s="98"/>
      <c r="F1211" s="134"/>
      <c r="G1211" s="134"/>
      <c r="H1211" s="359" t="e">
        <f>VLOOKUP(G1211,Munka1!$A$27:$B$90,2,FALSE)</f>
        <v>#N/A</v>
      </c>
      <c r="I1211" s="466" t="e">
        <f>VLOOKUP(G1211,Munka1!$A$27:$C$90,3,FALSE)</f>
        <v>#N/A</v>
      </c>
      <c r="J1211" s="98"/>
      <c r="K1211" s="98"/>
      <c r="L1211" s="98"/>
      <c r="M1211" s="114"/>
      <c r="N1211" s="121"/>
      <c r="O1211" s="483"/>
      <c r="P1211" s="484"/>
      <c r="Q1211" s="42">
        <f>FŐLAP!$D$9</f>
        <v>0</v>
      </c>
      <c r="R1211" s="42">
        <f>FŐLAP!$F$9</f>
        <v>0</v>
      </c>
      <c r="S1211" s="13" t="e">
        <f t="shared" si="18"/>
        <v>#N/A</v>
      </c>
      <c r="T1211" s="398" t="s">
        <v>3425</v>
      </c>
      <c r="U1211" s="398" t="s">
        <v>3426</v>
      </c>
      <c r="V1211" s="398" t="s">
        <v>3427</v>
      </c>
    </row>
    <row r="1212" spans="1:22" ht="50.1" hidden="1" customHeight="1" x14ac:dyDescent="0.25">
      <c r="A1212" s="60" t="s">
        <v>1285</v>
      </c>
      <c r="B1212" s="87"/>
      <c r="C1212" s="98"/>
      <c r="D1212" s="102"/>
      <c r="E1212" s="98"/>
      <c r="F1212" s="134"/>
      <c r="G1212" s="134"/>
      <c r="H1212" s="359" t="e">
        <f>VLOOKUP(G1212,Munka1!$A$27:$B$90,2,FALSE)</f>
        <v>#N/A</v>
      </c>
      <c r="I1212" s="466" t="e">
        <f>VLOOKUP(G1212,Munka1!$A$27:$C$90,3,FALSE)</f>
        <v>#N/A</v>
      </c>
      <c r="J1212" s="98"/>
      <c r="K1212" s="89"/>
      <c r="L1212" s="89"/>
      <c r="M1212" s="113"/>
      <c r="N1212" s="121"/>
      <c r="O1212" s="483"/>
      <c r="P1212" s="484"/>
      <c r="Q1212" s="42">
        <f>FŐLAP!$D$9</f>
        <v>0</v>
      </c>
      <c r="R1212" s="42">
        <f>FŐLAP!$F$9</f>
        <v>0</v>
      </c>
      <c r="S1212" s="13" t="e">
        <f t="shared" si="18"/>
        <v>#N/A</v>
      </c>
      <c r="T1212" s="398" t="s">
        <v>3425</v>
      </c>
      <c r="U1212" s="398" t="s">
        <v>3426</v>
      </c>
      <c r="V1212" s="398" t="s">
        <v>3427</v>
      </c>
    </row>
    <row r="1213" spans="1:22" ht="50.1" hidden="1" customHeight="1" x14ac:dyDescent="0.25">
      <c r="A1213" s="60" t="s">
        <v>1286</v>
      </c>
      <c r="B1213" s="87"/>
      <c r="C1213" s="98"/>
      <c r="D1213" s="102"/>
      <c r="E1213" s="98"/>
      <c r="F1213" s="134"/>
      <c r="G1213" s="134"/>
      <c r="H1213" s="359" t="e">
        <f>VLOOKUP(G1213,Munka1!$A$27:$B$90,2,FALSE)</f>
        <v>#N/A</v>
      </c>
      <c r="I1213" s="466" t="e">
        <f>VLOOKUP(G1213,Munka1!$A$27:$C$90,3,FALSE)</f>
        <v>#N/A</v>
      </c>
      <c r="J1213" s="98"/>
      <c r="K1213" s="98"/>
      <c r="L1213" s="98"/>
      <c r="M1213" s="114"/>
      <c r="N1213" s="121"/>
      <c r="O1213" s="483"/>
      <c r="P1213" s="484"/>
      <c r="Q1213" s="42">
        <f>FŐLAP!$D$9</f>
        <v>0</v>
      </c>
      <c r="R1213" s="42">
        <f>FŐLAP!$F$9</f>
        <v>0</v>
      </c>
      <c r="S1213" s="13" t="e">
        <f t="shared" si="18"/>
        <v>#N/A</v>
      </c>
      <c r="T1213" s="398" t="s">
        <v>3425</v>
      </c>
      <c r="U1213" s="398" t="s">
        <v>3426</v>
      </c>
      <c r="V1213" s="398" t="s">
        <v>3427</v>
      </c>
    </row>
    <row r="1214" spans="1:22" ht="50.1" hidden="1" customHeight="1" x14ac:dyDescent="0.25">
      <c r="A1214" s="60" t="s">
        <v>1287</v>
      </c>
      <c r="B1214" s="87"/>
      <c r="C1214" s="98"/>
      <c r="D1214" s="102"/>
      <c r="E1214" s="98"/>
      <c r="F1214" s="134"/>
      <c r="G1214" s="134"/>
      <c r="H1214" s="359" t="e">
        <f>VLOOKUP(G1214,Munka1!$A$27:$B$90,2,FALSE)</f>
        <v>#N/A</v>
      </c>
      <c r="I1214" s="466" t="e">
        <f>VLOOKUP(G1214,Munka1!$A$27:$C$90,3,FALSE)</f>
        <v>#N/A</v>
      </c>
      <c r="J1214" s="98"/>
      <c r="K1214" s="89"/>
      <c r="L1214" s="89"/>
      <c r="M1214" s="113"/>
      <c r="N1214" s="121"/>
      <c r="O1214" s="483"/>
      <c r="P1214" s="484"/>
      <c r="Q1214" s="42">
        <f>FŐLAP!$D$9</f>
        <v>0</v>
      </c>
      <c r="R1214" s="42">
        <f>FŐLAP!$F$9</f>
        <v>0</v>
      </c>
      <c r="S1214" s="13" t="e">
        <f t="shared" si="18"/>
        <v>#N/A</v>
      </c>
      <c r="T1214" s="398" t="s">
        <v>3425</v>
      </c>
      <c r="U1214" s="398" t="s">
        <v>3426</v>
      </c>
      <c r="V1214" s="398" t="s">
        <v>3427</v>
      </c>
    </row>
    <row r="1215" spans="1:22" ht="50.1" hidden="1" customHeight="1" x14ac:dyDescent="0.25">
      <c r="A1215" s="60" t="s">
        <v>1288</v>
      </c>
      <c r="B1215" s="87"/>
      <c r="C1215" s="98"/>
      <c r="D1215" s="102"/>
      <c r="E1215" s="98"/>
      <c r="F1215" s="134"/>
      <c r="G1215" s="134"/>
      <c r="H1215" s="359" t="e">
        <f>VLOOKUP(G1215,Munka1!$A$27:$B$90,2,FALSE)</f>
        <v>#N/A</v>
      </c>
      <c r="I1215" s="466" t="e">
        <f>VLOOKUP(G1215,Munka1!$A$27:$C$90,3,FALSE)</f>
        <v>#N/A</v>
      </c>
      <c r="J1215" s="98"/>
      <c r="K1215" s="98"/>
      <c r="L1215" s="98"/>
      <c r="M1215" s="114"/>
      <c r="N1215" s="121"/>
      <c r="O1215" s="483"/>
      <c r="P1215" s="484"/>
      <c r="Q1215" s="42">
        <f>FŐLAP!$D$9</f>
        <v>0</v>
      </c>
      <c r="R1215" s="42">
        <f>FŐLAP!$F$9</f>
        <v>0</v>
      </c>
      <c r="S1215" s="13" t="e">
        <f t="shared" si="18"/>
        <v>#N/A</v>
      </c>
      <c r="T1215" s="398" t="s">
        <v>3425</v>
      </c>
      <c r="U1215" s="398" t="s">
        <v>3426</v>
      </c>
      <c r="V1215" s="398" t="s">
        <v>3427</v>
      </c>
    </row>
    <row r="1216" spans="1:22" ht="50.1" hidden="1" customHeight="1" x14ac:dyDescent="0.25">
      <c r="A1216" s="60" t="s">
        <v>1289</v>
      </c>
      <c r="B1216" s="87"/>
      <c r="C1216" s="98"/>
      <c r="D1216" s="102"/>
      <c r="E1216" s="98"/>
      <c r="F1216" s="134"/>
      <c r="G1216" s="134"/>
      <c r="H1216" s="359" t="e">
        <f>VLOOKUP(G1216,Munka1!$A$27:$B$90,2,FALSE)</f>
        <v>#N/A</v>
      </c>
      <c r="I1216" s="466" t="e">
        <f>VLOOKUP(G1216,Munka1!$A$27:$C$90,3,FALSE)</f>
        <v>#N/A</v>
      </c>
      <c r="J1216" s="98"/>
      <c r="K1216" s="89"/>
      <c r="L1216" s="89"/>
      <c r="M1216" s="113"/>
      <c r="N1216" s="121"/>
      <c r="O1216" s="483"/>
      <c r="P1216" s="484"/>
      <c r="Q1216" s="42">
        <f>FŐLAP!$D$9</f>
        <v>0</v>
      </c>
      <c r="R1216" s="42">
        <f>FŐLAP!$F$9</f>
        <v>0</v>
      </c>
      <c r="S1216" s="13" t="e">
        <f t="shared" si="18"/>
        <v>#N/A</v>
      </c>
      <c r="T1216" s="398" t="s">
        <v>3425</v>
      </c>
      <c r="U1216" s="398" t="s">
        <v>3426</v>
      </c>
      <c r="V1216" s="398" t="s">
        <v>3427</v>
      </c>
    </row>
    <row r="1217" spans="1:22" ht="50.1" hidden="1" customHeight="1" x14ac:dyDescent="0.25">
      <c r="A1217" s="60" t="s">
        <v>1290</v>
      </c>
      <c r="B1217" s="87"/>
      <c r="C1217" s="98"/>
      <c r="D1217" s="102"/>
      <c r="E1217" s="98"/>
      <c r="F1217" s="134"/>
      <c r="G1217" s="134"/>
      <c r="H1217" s="359" t="e">
        <f>VLOOKUP(G1217,Munka1!$A$27:$B$90,2,FALSE)</f>
        <v>#N/A</v>
      </c>
      <c r="I1217" s="466" t="e">
        <f>VLOOKUP(G1217,Munka1!$A$27:$C$90,3,FALSE)</f>
        <v>#N/A</v>
      </c>
      <c r="J1217" s="98"/>
      <c r="K1217" s="98"/>
      <c r="L1217" s="98"/>
      <c r="M1217" s="114"/>
      <c r="N1217" s="121"/>
      <c r="O1217" s="483"/>
      <c r="P1217" s="484"/>
      <c r="Q1217" s="42">
        <f>FŐLAP!$D$9</f>
        <v>0</v>
      </c>
      <c r="R1217" s="42">
        <f>FŐLAP!$F$9</f>
        <v>0</v>
      </c>
      <c r="S1217" s="13" t="e">
        <f t="shared" si="18"/>
        <v>#N/A</v>
      </c>
      <c r="T1217" s="398" t="s">
        <v>3425</v>
      </c>
      <c r="U1217" s="398" t="s">
        <v>3426</v>
      </c>
      <c r="V1217" s="398" t="s">
        <v>3427</v>
      </c>
    </row>
    <row r="1218" spans="1:22" ht="50.1" hidden="1" customHeight="1" x14ac:dyDescent="0.25">
      <c r="A1218" s="60" t="s">
        <v>1291</v>
      </c>
      <c r="B1218" s="87"/>
      <c r="C1218" s="98"/>
      <c r="D1218" s="102"/>
      <c r="E1218" s="89"/>
      <c r="F1218" s="134"/>
      <c r="G1218" s="134"/>
      <c r="H1218" s="359" t="e">
        <f>VLOOKUP(G1218,Munka1!$A$27:$B$90,2,FALSE)</f>
        <v>#N/A</v>
      </c>
      <c r="I1218" s="466" t="e">
        <f>VLOOKUP(G1218,Munka1!$A$27:$C$90,3,FALSE)</f>
        <v>#N/A</v>
      </c>
      <c r="J1218" s="98"/>
      <c r="K1218" s="89"/>
      <c r="L1218" s="89"/>
      <c r="M1218" s="113"/>
      <c r="N1218" s="121"/>
      <c r="O1218" s="483"/>
      <c r="P1218" s="484"/>
      <c r="Q1218" s="42">
        <f>FŐLAP!$D$9</f>
        <v>0</v>
      </c>
      <c r="R1218" s="42">
        <f>FŐLAP!$F$9</f>
        <v>0</v>
      </c>
      <c r="S1218" s="13" t="e">
        <f t="shared" si="18"/>
        <v>#N/A</v>
      </c>
      <c r="T1218" s="398" t="s">
        <v>3425</v>
      </c>
      <c r="U1218" s="398" t="s">
        <v>3426</v>
      </c>
      <c r="V1218" s="398" t="s">
        <v>3427</v>
      </c>
    </row>
    <row r="1219" spans="1:22" ht="50.1" hidden="1" customHeight="1" x14ac:dyDescent="0.25">
      <c r="A1219" s="60" t="s">
        <v>1292</v>
      </c>
      <c r="B1219" s="87"/>
      <c r="C1219" s="98"/>
      <c r="D1219" s="102"/>
      <c r="E1219" s="98"/>
      <c r="F1219" s="134"/>
      <c r="G1219" s="134"/>
      <c r="H1219" s="359" t="e">
        <f>VLOOKUP(G1219,Munka1!$A$27:$B$90,2,FALSE)</f>
        <v>#N/A</v>
      </c>
      <c r="I1219" s="466" t="e">
        <f>VLOOKUP(G1219,Munka1!$A$27:$C$90,3,FALSE)</f>
        <v>#N/A</v>
      </c>
      <c r="J1219" s="98"/>
      <c r="K1219" s="98"/>
      <c r="L1219" s="98"/>
      <c r="M1219" s="114"/>
      <c r="N1219" s="121"/>
      <c r="O1219" s="483"/>
      <c r="P1219" s="484"/>
      <c r="Q1219" s="42">
        <f>FŐLAP!$D$9</f>
        <v>0</v>
      </c>
      <c r="R1219" s="42">
        <f>FŐLAP!$F$9</f>
        <v>0</v>
      </c>
      <c r="S1219" s="13" t="e">
        <f t="shared" si="18"/>
        <v>#N/A</v>
      </c>
      <c r="T1219" s="398" t="s">
        <v>3425</v>
      </c>
      <c r="U1219" s="398" t="s">
        <v>3426</v>
      </c>
      <c r="V1219" s="398" t="s">
        <v>3427</v>
      </c>
    </row>
    <row r="1220" spans="1:22" ht="50.1" hidden="1" customHeight="1" x14ac:dyDescent="0.25">
      <c r="A1220" s="60" t="s">
        <v>1293</v>
      </c>
      <c r="B1220" s="87"/>
      <c r="C1220" s="98"/>
      <c r="D1220" s="102"/>
      <c r="E1220" s="89"/>
      <c r="F1220" s="134"/>
      <c r="G1220" s="134"/>
      <c r="H1220" s="359" t="e">
        <f>VLOOKUP(G1220,Munka1!$A$27:$B$90,2,FALSE)</f>
        <v>#N/A</v>
      </c>
      <c r="I1220" s="466" t="e">
        <f>VLOOKUP(G1220,Munka1!$A$27:$C$90,3,FALSE)</f>
        <v>#N/A</v>
      </c>
      <c r="J1220" s="98"/>
      <c r="K1220" s="89"/>
      <c r="L1220" s="89"/>
      <c r="M1220" s="113"/>
      <c r="N1220" s="121"/>
      <c r="O1220" s="483"/>
      <c r="P1220" s="484"/>
      <c r="Q1220" s="42">
        <f>FŐLAP!$D$9</f>
        <v>0</v>
      </c>
      <c r="R1220" s="42">
        <f>FŐLAP!$F$9</f>
        <v>0</v>
      </c>
      <c r="S1220" s="13" t="e">
        <f t="shared" si="18"/>
        <v>#N/A</v>
      </c>
      <c r="T1220" s="398" t="s">
        <v>3425</v>
      </c>
      <c r="U1220" s="398" t="s">
        <v>3426</v>
      </c>
      <c r="V1220" s="398" t="s">
        <v>3427</v>
      </c>
    </row>
    <row r="1221" spans="1:22" ht="50.1" hidden="1" customHeight="1" x14ac:dyDescent="0.25">
      <c r="A1221" s="60" t="s">
        <v>1294</v>
      </c>
      <c r="B1221" s="87"/>
      <c r="C1221" s="98"/>
      <c r="D1221" s="102"/>
      <c r="E1221" s="98"/>
      <c r="F1221" s="134"/>
      <c r="G1221" s="134"/>
      <c r="H1221" s="359" t="e">
        <f>VLOOKUP(G1221,Munka1!$A$27:$B$90,2,FALSE)</f>
        <v>#N/A</v>
      </c>
      <c r="I1221" s="466" t="e">
        <f>VLOOKUP(G1221,Munka1!$A$27:$C$90,3,FALSE)</f>
        <v>#N/A</v>
      </c>
      <c r="J1221" s="98"/>
      <c r="K1221" s="98"/>
      <c r="L1221" s="98"/>
      <c r="M1221" s="114"/>
      <c r="N1221" s="121"/>
      <c r="O1221" s="483"/>
      <c r="P1221" s="484"/>
      <c r="Q1221" s="42">
        <f>FŐLAP!$D$9</f>
        <v>0</v>
      </c>
      <c r="R1221" s="42">
        <f>FŐLAP!$F$9</f>
        <v>0</v>
      </c>
      <c r="S1221" s="13" t="e">
        <f t="shared" si="18"/>
        <v>#N/A</v>
      </c>
      <c r="T1221" s="398" t="s">
        <v>3425</v>
      </c>
      <c r="U1221" s="398" t="s">
        <v>3426</v>
      </c>
      <c r="V1221" s="398" t="s">
        <v>3427</v>
      </c>
    </row>
    <row r="1222" spans="1:22" ht="50.1" hidden="1" customHeight="1" x14ac:dyDescent="0.25">
      <c r="A1222" s="60" t="s">
        <v>1295</v>
      </c>
      <c r="B1222" s="87"/>
      <c r="C1222" s="98"/>
      <c r="D1222" s="102"/>
      <c r="E1222" s="89"/>
      <c r="F1222" s="134"/>
      <c r="G1222" s="134"/>
      <c r="H1222" s="359" t="e">
        <f>VLOOKUP(G1222,Munka1!$A$27:$B$90,2,FALSE)</f>
        <v>#N/A</v>
      </c>
      <c r="I1222" s="466" t="e">
        <f>VLOOKUP(G1222,Munka1!$A$27:$C$90,3,FALSE)</f>
        <v>#N/A</v>
      </c>
      <c r="J1222" s="98"/>
      <c r="K1222" s="89"/>
      <c r="L1222" s="89"/>
      <c r="M1222" s="113"/>
      <c r="N1222" s="121"/>
      <c r="O1222" s="483"/>
      <c r="P1222" s="484"/>
      <c r="Q1222" s="42">
        <f>FŐLAP!$D$9</f>
        <v>0</v>
      </c>
      <c r="R1222" s="42">
        <f>FŐLAP!$F$9</f>
        <v>0</v>
      </c>
      <c r="S1222" s="13" t="e">
        <f t="shared" si="18"/>
        <v>#N/A</v>
      </c>
      <c r="T1222" s="398" t="s">
        <v>3425</v>
      </c>
      <c r="U1222" s="398" t="s">
        <v>3426</v>
      </c>
      <c r="V1222" s="398" t="s">
        <v>3427</v>
      </c>
    </row>
    <row r="1223" spans="1:22" ht="50.1" hidden="1" customHeight="1" x14ac:dyDescent="0.25">
      <c r="A1223" s="60" t="s">
        <v>1296</v>
      </c>
      <c r="B1223" s="87"/>
      <c r="C1223" s="98"/>
      <c r="D1223" s="102"/>
      <c r="E1223" s="98"/>
      <c r="F1223" s="134"/>
      <c r="G1223" s="134"/>
      <c r="H1223" s="359" t="e">
        <f>VLOOKUP(G1223,Munka1!$A$27:$B$90,2,FALSE)</f>
        <v>#N/A</v>
      </c>
      <c r="I1223" s="466" t="e">
        <f>VLOOKUP(G1223,Munka1!$A$27:$C$90,3,FALSE)</f>
        <v>#N/A</v>
      </c>
      <c r="J1223" s="98"/>
      <c r="K1223" s="98"/>
      <c r="L1223" s="98"/>
      <c r="M1223" s="114"/>
      <c r="N1223" s="121"/>
      <c r="O1223" s="483"/>
      <c r="P1223" s="484"/>
      <c r="Q1223" s="42">
        <f>FŐLAP!$D$9</f>
        <v>0</v>
      </c>
      <c r="R1223" s="42">
        <f>FŐLAP!$F$9</f>
        <v>0</v>
      </c>
      <c r="S1223" s="13" t="e">
        <f t="shared" si="18"/>
        <v>#N/A</v>
      </c>
      <c r="T1223" s="398" t="s">
        <v>3425</v>
      </c>
      <c r="U1223" s="398" t="s">
        <v>3426</v>
      </c>
      <c r="V1223" s="398" t="s">
        <v>3427</v>
      </c>
    </row>
    <row r="1224" spans="1:22" ht="50.1" hidden="1" customHeight="1" x14ac:dyDescent="0.25">
      <c r="A1224" s="60" t="s">
        <v>1297</v>
      </c>
      <c r="B1224" s="87"/>
      <c r="C1224" s="98"/>
      <c r="D1224" s="102"/>
      <c r="E1224" s="89"/>
      <c r="F1224" s="134"/>
      <c r="G1224" s="134"/>
      <c r="H1224" s="359" t="e">
        <f>VLOOKUP(G1224,Munka1!$A$27:$B$90,2,FALSE)</f>
        <v>#N/A</v>
      </c>
      <c r="I1224" s="466" t="e">
        <f>VLOOKUP(G1224,Munka1!$A$27:$C$90,3,FALSE)</f>
        <v>#N/A</v>
      </c>
      <c r="J1224" s="98"/>
      <c r="K1224" s="89"/>
      <c r="L1224" s="89"/>
      <c r="M1224" s="113"/>
      <c r="N1224" s="121"/>
      <c r="O1224" s="483"/>
      <c r="P1224" s="484"/>
      <c r="Q1224" s="42">
        <f>FŐLAP!$D$9</f>
        <v>0</v>
      </c>
      <c r="R1224" s="42">
        <f>FŐLAP!$F$9</f>
        <v>0</v>
      </c>
      <c r="S1224" s="13" t="e">
        <f t="shared" si="18"/>
        <v>#N/A</v>
      </c>
      <c r="T1224" s="398" t="s">
        <v>3425</v>
      </c>
      <c r="U1224" s="398" t="s">
        <v>3426</v>
      </c>
      <c r="V1224" s="398" t="s">
        <v>3427</v>
      </c>
    </row>
    <row r="1225" spans="1:22" ht="50.1" hidden="1" customHeight="1" x14ac:dyDescent="0.25">
      <c r="A1225" s="60" t="s">
        <v>1298</v>
      </c>
      <c r="B1225" s="87"/>
      <c r="C1225" s="98"/>
      <c r="D1225" s="102"/>
      <c r="E1225" s="98"/>
      <c r="F1225" s="134"/>
      <c r="G1225" s="134"/>
      <c r="H1225" s="359" t="e">
        <f>VLOOKUP(G1225,Munka1!$A$27:$B$90,2,FALSE)</f>
        <v>#N/A</v>
      </c>
      <c r="I1225" s="466" t="e">
        <f>VLOOKUP(G1225,Munka1!$A$27:$C$90,3,FALSE)</f>
        <v>#N/A</v>
      </c>
      <c r="J1225" s="98"/>
      <c r="K1225" s="98"/>
      <c r="L1225" s="98"/>
      <c r="M1225" s="114"/>
      <c r="N1225" s="121"/>
      <c r="O1225" s="483"/>
      <c r="P1225" s="484"/>
      <c r="Q1225" s="42">
        <f>FŐLAP!$D$9</f>
        <v>0</v>
      </c>
      <c r="R1225" s="42">
        <f>FŐLAP!$F$9</f>
        <v>0</v>
      </c>
      <c r="S1225" s="13" t="e">
        <f t="shared" si="18"/>
        <v>#N/A</v>
      </c>
      <c r="T1225" s="398" t="s">
        <v>3425</v>
      </c>
      <c r="U1225" s="398" t="s">
        <v>3426</v>
      </c>
      <c r="V1225" s="398" t="s">
        <v>3427</v>
      </c>
    </row>
    <row r="1226" spans="1:22" ht="50.1" hidden="1" customHeight="1" x14ac:dyDescent="0.25">
      <c r="A1226" s="60" t="s">
        <v>1299</v>
      </c>
      <c r="B1226" s="87"/>
      <c r="C1226" s="98"/>
      <c r="D1226" s="102"/>
      <c r="E1226" s="89"/>
      <c r="F1226" s="134"/>
      <c r="G1226" s="134"/>
      <c r="H1226" s="359" t="e">
        <f>VLOOKUP(G1226,Munka1!$A$27:$B$90,2,FALSE)</f>
        <v>#N/A</v>
      </c>
      <c r="I1226" s="466" t="e">
        <f>VLOOKUP(G1226,Munka1!$A$27:$C$90,3,FALSE)</f>
        <v>#N/A</v>
      </c>
      <c r="J1226" s="98"/>
      <c r="K1226" s="89"/>
      <c r="L1226" s="89"/>
      <c r="M1226" s="113"/>
      <c r="N1226" s="121"/>
      <c r="O1226" s="483"/>
      <c r="P1226" s="484"/>
      <c r="Q1226" s="42">
        <f>FŐLAP!$D$9</f>
        <v>0</v>
      </c>
      <c r="R1226" s="42">
        <f>FŐLAP!$F$9</f>
        <v>0</v>
      </c>
      <c r="S1226" s="13" t="e">
        <f t="shared" si="18"/>
        <v>#N/A</v>
      </c>
      <c r="T1226" s="398" t="s">
        <v>3425</v>
      </c>
      <c r="U1226" s="398" t="s">
        <v>3426</v>
      </c>
      <c r="V1226" s="398" t="s">
        <v>3427</v>
      </c>
    </row>
    <row r="1227" spans="1:22" ht="50.1" hidden="1" customHeight="1" x14ac:dyDescent="0.25">
      <c r="A1227" s="60" t="s">
        <v>1300</v>
      </c>
      <c r="B1227" s="87"/>
      <c r="C1227" s="98"/>
      <c r="D1227" s="102"/>
      <c r="E1227" s="98"/>
      <c r="F1227" s="134"/>
      <c r="G1227" s="134"/>
      <c r="H1227" s="359" t="e">
        <f>VLOOKUP(G1227,Munka1!$A$27:$B$90,2,FALSE)</f>
        <v>#N/A</v>
      </c>
      <c r="I1227" s="466" t="e">
        <f>VLOOKUP(G1227,Munka1!$A$27:$C$90,3,FALSE)</f>
        <v>#N/A</v>
      </c>
      <c r="J1227" s="98"/>
      <c r="K1227" s="98"/>
      <c r="L1227" s="98"/>
      <c r="M1227" s="114"/>
      <c r="N1227" s="121"/>
      <c r="O1227" s="483"/>
      <c r="P1227" s="484"/>
      <c r="Q1227" s="42">
        <f>FŐLAP!$D$9</f>
        <v>0</v>
      </c>
      <c r="R1227" s="42">
        <f>FŐLAP!$F$9</f>
        <v>0</v>
      </c>
      <c r="S1227" s="13" t="e">
        <f t="shared" si="18"/>
        <v>#N/A</v>
      </c>
      <c r="T1227" s="398" t="s">
        <v>3425</v>
      </c>
      <c r="U1227" s="398" t="s">
        <v>3426</v>
      </c>
      <c r="V1227" s="398" t="s">
        <v>3427</v>
      </c>
    </row>
    <row r="1228" spans="1:22" ht="50.1" hidden="1" customHeight="1" x14ac:dyDescent="0.25">
      <c r="A1228" s="60" t="s">
        <v>1301</v>
      </c>
      <c r="B1228" s="87"/>
      <c r="C1228" s="98"/>
      <c r="D1228" s="102"/>
      <c r="E1228" s="89"/>
      <c r="F1228" s="134"/>
      <c r="G1228" s="134"/>
      <c r="H1228" s="359" t="e">
        <f>VLOOKUP(G1228,Munka1!$A$27:$B$90,2,FALSE)</f>
        <v>#N/A</v>
      </c>
      <c r="I1228" s="466" t="e">
        <f>VLOOKUP(G1228,Munka1!$A$27:$C$90,3,FALSE)</f>
        <v>#N/A</v>
      </c>
      <c r="J1228" s="98"/>
      <c r="K1228" s="89"/>
      <c r="L1228" s="89"/>
      <c r="M1228" s="113"/>
      <c r="N1228" s="121"/>
      <c r="O1228" s="483"/>
      <c r="P1228" s="484"/>
      <c r="Q1228" s="42">
        <f>FŐLAP!$D$9</f>
        <v>0</v>
      </c>
      <c r="R1228" s="42">
        <f>FŐLAP!$F$9</f>
        <v>0</v>
      </c>
      <c r="S1228" s="13" t="e">
        <f t="shared" si="18"/>
        <v>#N/A</v>
      </c>
      <c r="T1228" s="398" t="s">
        <v>3425</v>
      </c>
      <c r="U1228" s="398" t="s">
        <v>3426</v>
      </c>
      <c r="V1228" s="398" t="s">
        <v>3427</v>
      </c>
    </row>
    <row r="1229" spans="1:22" ht="50.1" hidden="1" customHeight="1" x14ac:dyDescent="0.25">
      <c r="A1229" s="60" t="s">
        <v>1302</v>
      </c>
      <c r="B1229" s="87"/>
      <c r="C1229" s="98"/>
      <c r="D1229" s="102"/>
      <c r="E1229" s="98"/>
      <c r="F1229" s="134"/>
      <c r="G1229" s="134"/>
      <c r="H1229" s="359" t="e">
        <f>VLOOKUP(G1229,Munka1!$A$27:$B$90,2,FALSE)</f>
        <v>#N/A</v>
      </c>
      <c r="I1229" s="466" t="e">
        <f>VLOOKUP(G1229,Munka1!$A$27:$C$90,3,FALSE)</f>
        <v>#N/A</v>
      </c>
      <c r="J1229" s="98"/>
      <c r="K1229" s="98"/>
      <c r="L1229" s="98"/>
      <c r="M1229" s="114"/>
      <c r="N1229" s="121"/>
      <c r="O1229" s="483"/>
      <c r="P1229" s="484"/>
      <c r="Q1229" s="42">
        <f>FŐLAP!$D$9</f>
        <v>0</v>
      </c>
      <c r="R1229" s="42">
        <f>FŐLAP!$F$9</f>
        <v>0</v>
      </c>
      <c r="S1229" s="13" t="e">
        <f t="shared" ref="S1229:S1292" si="19">H1229</f>
        <v>#N/A</v>
      </c>
      <c r="T1229" s="398" t="s">
        <v>3425</v>
      </c>
      <c r="U1229" s="398" t="s">
        <v>3426</v>
      </c>
      <c r="V1229" s="398" t="s">
        <v>3427</v>
      </c>
    </row>
    <row r="1230" spans="1:22" ht="50.1" hidden="1" customHeight="1" x14ac:dyDescent="0.25">
      <c r="A1230" s="60" t="s">
        <v>1303</v>
      </c>
      <c r="B1230" s="87"/>
      <c r="C1230" s="98"/>
      <c r="D1230" s="102"/>
      <c r="E1230" s="89"/>
      <c r="F1230" s="134"/>
      <c r="G1230" s="134"/>
      <c r="H1230" s="359" t="e">
        <f>VLOOKUP(G1230,Munka1!$A$27:$B$90,2,FALSE)</f>
        <v>#N/A</v>
      </c>
      <c r="I1230" s="466" t="e">
        <f>VLOOKUP(G1230,Munka1!$A$27:$C$90,3,FALSE)</f>
        <v>#N/A</v>
      </c>
      <c r="J1230" s="98"/>
      <c r="K1230" s="89"/>
      <c r="L1230" s="89"/>
      <c r="M1230" s="113"/>
      <c r="N1230" s="121"/>
      <c r="O1230" s="483"/>
      <c r="P1230" s="484"/>
      <c r="Q1230" s="42">
        <f>FŐLAP!$D$9</f>
        <v>0</v>
      </c>
      <c r="R1230" s="42">
        <f>FŐLAP!$F$9</f>
        <v>0</v>
      </c>
      <c r="S1230" s="13" t="e">
        <f t="shared" si="19"/>
        <v>#N/A</v>
      </c>
      <c r="T1230" s="398" t="s">
        <v>3425</v>
      </c>
      <c r="U1230" s="398" t="s">
        <v>3426</v>
      </c>
      <c r="V1230" s="398" t="s">
        <v>3427</v>
      </c>
    </row>
    <row r="1231" spans="1:22" ht="50.1" hidden="1" customHeight="1" x14ac:dyDescent="0.25">
      <c r="A1231" s="60" t="s">
        <v>1304</v>
      </c>
      <c r="B1231" s="87"/>
      <c r="C1231" s="98"/>
      <c r="D1231" s="102"/>
      <c r="E1231" s="98"/>
      <c r="F1231" s="134"/>
      <c r="G1231" s="134"/>
      <c r="H1231" s="359" t="e">
        <f>VLOOKUP(G1231,Munka1!$A$27:$B$90,2,FALSE)</f>
        <v>#N/A</v>
      </c>
      <c r="I1231" s="466" t="e">
        <f>VLOOKUP(G1231,Munka1!$A$27:$C$90,3,FALSE)</f>
        <v>#N/A</v>
      </c>
      <c r="J1231" s="98"/>
      <c r="K1231" s="98"/>
      <c r="L1231" s="98"/>
      <c r="M1231" s="114"/>
      <c r="N1231" s="121"/>
      <c r="O1231" s="483"/>
      <c r="P1231" s="484"/>
      <c r="Q1231" s="42">
        <f>FŐLAP!$D$9</f>
        <v>0</v>
      </c>
      <c r="R1231" s="42">
        <f>FŐLAP!$F$9</f>
        <v>0</v>
      </c>
      <c r="S1231" s="13" t="e">
        <f t="shared" si="19"/>
        <v>#N/A</v>
      </c>
      <c r="T1231" s="398" t="s">
        <v>3425</v>
      </c>
      <c r="U1231" s="398" t="s">
        <v>3426</v>
      </c>
      <c r="V1231" s="398" t="s">
        <v>3427</v>
      </c>
    </row>
    <row r="1232" spans="1:22" ht="50.1" hidden="1" customHeight="1" x14ac:dyDescent="0.25">
      <c r="A1232" s="60" t="s">
        <v>1305</v>
      </c>
      <c r="B1232" s="87"/>
      <c r="C1232" s="98"/>
      <c r="D1232" s="102"/>
      <c r="E1232" s="98"/>
      <c r="F1232" s="134"/>
      <c r="G1232" s="134"/>
      <c r="H1232" s="359" t="e">
        <f>VLOOKUP(G1232,Munka1!$A$27:$B$90,2,FALSE)</f>
        <v>#N/A</v>
      </c>
      <c r="I1232" s="466" t="e">
        <f>VLOOKUP(G1232,Munka1!$A$27:$C$90,3,FALSE)</f>
        <v>#N/A</v>
      </c>
      <c r="J1232" s="98"/>
      <c r="K1232" s="98"/>
      <c r="L1232" s="98"/>
      <c r="M1232" s="114"/>
      <c r="N1232" s="121"/>
      <c r="O1232" s="483"/>
      <c r="P1232" s="484"/>
      <c r="Q1232" s="42">
        <f>FŐLAP!$D$9</f>
        <v>0</v>
      </c>
      <c r="R1232" s="42">
        <f>FŐLAP!$F$9</f>
        <v>0</v>
      </c>
      <c r="S1232" s="13" t="e">
        <f t="shared" si="19"/>
        <v>#N/A</v>
      </c>
      <c r="T1232" s="398" t="s">
        <v>3425</v>
      </c>
      <c r="U1232" s="398" t="s">
        <v>3426</v>
      </c>
      <c r="V1232" s="398" t="s">
        <v>3427</v>
      </c>
    </row>
    <row r="1233" spans="1:22" ht="50.1" hidden="1" customHeight="1" x14ac:dyDescent="0.25">
      <c r="A1233" s="60" t="s">
        <v>1306</v>
      </c>
      <c r="B1233" s="87"/>
      <c r="C1233" s="98"/>
      <c r="D1233" s="102"/>
      <c r="E1233" s="98"/>
      <c r="F1233" s="134"/>
      <c r="G1233" s="134"/>
      <c r="H1233" s="359" t="e">
        <f>VLOOKUP(G1233,Munka1!$A$27:$B$90,2,FALSE)</f>
        <v>#N/A</v>
      </c>
      <c r="I1233" s="466" t="e">
        <f>VLOOKUP(G1233,Munka1!$A$27:$C$90,3,FALSE)</f>
        <v>#N/A</v>
      </c>
      <c r="J1233" s="98"/>
      <c r="K1233" s="98"/>
      <c r="L1233" s="98"/>
      <c r="M1233" s="114"/>
      <c r="N1233" s="121"/>
      <c r="O1233" s="483"/>
      <c r="P1233" s="484"/>
      <c r="Q1233" s="42">
        <f>FŐLAP!$D$9</f>
        <v>0</v>
      </c>
      <c r="R1233" s="42">
        <f>FŐLAP!$F$9</f>
        <v>0</v>
      </c>
      <c r="S1233" s="13" t="e">
        <f t="shared" si="19"/>
        <v>#N/A</v>
      </c>
      <c r="T1233" s="398" t="s">
        <v>3425</v>
      </c>
      <c r="U1233" s="398" t="s">
        <v>3426</v>
      </c>
      <c r="V1233" s="398" t="s">
        <v>3427</v>
      </c>
    </row>
    <row r="1234" spans="1:22" ht="50.1" hidden="1" customHeight="1" x14ac:dyDescent="0.25">
      <c r="A1234" s="60" t="s">
        <v>1307</v>
      </c>
      <c r="B1234" s="87"/>
      <c r="C1234" s="98"/>
      <c r="D1234" s="102"/>
      <c r="E1234" s="98"/>
      <c r="F1234" s="134"/>
      <c r="G1234" s="134"/>
      <c r="H1234" s="359" t="e">
        <f>VLOOKUP(G1234,Munka1!$A$27:$B$90,2,FALSE)</f>
        <v>#N/A</v>
      </c>
      <c r="I1234" s="466" t="e">
        <f>VLOOKUP(G1234,Munka1!$A$27:$C$90,3,FALSE)</f>
        <v>#N/A</v>
      </c>
      <c r="J1234" s="98"/>
      <c r="K1234" s="98"/>
      <c r="L1234" s="98"/>
      <c r="M1234" s="114"/>
      <c r="N1234" s="121"/>
      <c r="O1234" s="483"/>
      <c r="P1234" s="484"/>
      <c r="Q1234" s="42">
        <f>FŐLAP!$D$9</f>
        <v>0</v>
      </c>
      <c r="R1234" s="42">
        <f>FŐLAP!$F$9</f>
        <v>0</v>
      </c>
      <c r="S1234" s="13" t="e">
        <f t="shared" si="19"/>
        <v>#N/A</v>
      </c>
      <c r="T1234" s="398" t="s">
        <v>3425</v>
      </c>
      <c r="U1234" s="398" t="s">
        <v>3426</v>
      </c>
      <c r="V1234" s="398" t="s">
        <v>3427</v>
      </c>
    </row>
    <row r="1235" spans="1:22" ht="50.1" hidden="1" customHeight="1" x14ac:dyDescent="0.25">
      <c r="A1235" s="60" t="s">
        <v>1308</v>
      </c>
      <c r="B1235" s="87"/>
      <c r="C1235" s="98"/>
      <c r="D1235" s="102"/>
      <c r="E1235" s="98"/>
      <c r="F1235" s="134"/>
      <c r="G1235" s="134"/>
      <c r="H1235" s="359" t="e">
        <f>VLOOKUP(G1235,Munka1!$A$27:$B$90,2,FALSE)</f>
        <v>#N/A</v>
      </c>
      <c r="I1235" s="466" t="e">
        <f>VLOOKUP(G1235,Munka1!$A$27:$C$90,3,FALSE)</f>
        <v>#N/A</v>
      </c>
      <c r="J1235" s="98"/>
      <c r="K1235" s="98"/>
      <c r="L1235" s="98"/>
      <c r="M1235" s="114"/>
      <c r="N1235" s="121"/>
      <c r="O1235" s="483"/>
      <c r="P1235" s="484"/>
      <c r="Q1235" s="42">
        <f>FŐLAP!$D$9</f>
        <v>0</v>
      </c>
      <c r="R1235" s="42">
        <f>FŐLAP!$F$9</f>
        <v>0</v>
      </c>
      <c r="S1235" s="13" t="e">
        <f t="shared" si="19"/>
        <v>#N/A</v>
      </c>
      <c r="T1235" s="398" t="s">
        <v>3425</v>
      </c>
      <c r="U1235" s="398" t="s">
        <v>3426</v>
      </c>
      <c r="V1235" s="398" t="s">
        <v>3427</v>
      </c>
    </row>
    <row r="1236" spans="1:22" ht="50.1" hidden="1" customHeight="1" x14ac:dyDescent="0.25">
      <c r="A1236" s="60" t="s">
        <v>1309</v>
      </c>
      <c r="B1236" s="87"/>
      <c r="C1236" s="98"/>
      <c r="D1236" s="102"/>
      <c r="E1236" s="98"/>
      <c r="F1236" s="134"/>
      <c r="G1236" s="134"/>
      <c r="H1236" s="359" t="e">
        <f>VLOOKUP(G1236,Munka1!$A$27:$B$90,2,FALSE)</f>
        <v>#N/A</v>
      </c>
      <c r="I1236" s="466" t="e">
        <f>VLOOKUP(G1236,Munka1!$A$27:$C$90,3,FALSE)</f>
        <v>#N/A</v>
      </c>
      <c r="J1236" s="98"/>
      <c r="K1236" s="98"/>
      <c r="L1236" s="98"/>
      <c r="M1236" s="114"/>
      <c r="N1236" s="121"/>
      <c r="O1236" s="483"/>
      <c r="P1236" s="484"/>
      <c r="Q1236" s="42">
        <f>FŐLAP!$D$9</f>
        <v>0</v>
      </c>
      <c r="R1236" s="42">
        <f>FŐLAP!$F$9</f>
        <v>0</v>
      </c>
      <c r="S1236" s="13" t="e">
        <f t="shared" si="19"/>
        <v>#N/A</v>
      </c>
      <c r="T1236" s="398" t="s">
        <v>3425</v>
      </c>
      <c r="U1236" s="398" t="s">
        <v>3426</v>
      </c>
      <c r="V1236" s="398" t="s">
        <v>3427</v>
      </c>
    </row>
    <row r="1237" spans="1:22" ht="50.1" hidden="1" customHeight="1" x14ac:dyDescent="0.25">
      <c r="A1237" s="60" t="s">
        <v>1310</v>
      </c>
      <c r="B1237" s="87"/>
      <c r="C1237" s="98"/>
      <c r="D1237" s="102"/>
      <c r="E1237" s="98"/>
      <c r="F1237" s="134"/>
      <c r="G1237" s="134"/>
      <c r="H1237" s="359" t="e">
        <f>VLOOKUP(G1237,Munka1!$A$27:$B$90,2,FALSE)</f>
        <v>#N/A</v>
      </c>
      <c r="I1237" s="466" t="e">
        <f>VLOOKUP(G1237,Munka1!$A$27:$C$90,3,FALSE)</f>
        <v>#N/A</v>
      </c>
      <c r="J1237" s="98"/>
      <c r="K1237" s="98"/>
      <c r="L1237" s="98"/>
      <c r="M1237" s="114"/>
      <c r="N1237" s="121"/>
      <c r="O1237" s="483"/>
      <c r="P1237" s="484"/>
      <c r="Q1237" s="42">
        <f>FŐLAP!$D$9</f>
        <v>0</v>
      </c>
      <c r="R1237" s="42">
        <f>FŐLAP!$F$9</f>
        <v>0</v>
      </c>
      <c r="S1237" s="13" t="e">
        <f t="shared" si="19"/>
        <v>#N/A</v>
      </c>
      <c r="T1237" s="398" t="s">
        <v>3425</v>
      </c>
      <c r="U1237" s="398" t="s">
        <v>3426</v>
      </c>
      <c r="V1237" s="398" t="s">
        <v>3427</v>
      </c>
    </row>
    <row r="1238" spans="1:22" ht="50.1" hidden="1" customHeight="1" x14ac:dyDescent="0.25">
      <c r="A1238" s="60" t="s">
        <v>1311</v>
      </c>
      <c r="B1238" s="87"/>
      <c r="C1238" s="98"/>
      <c r="D1238" s="102"/>
      <c r="E1238" s="98"/>
      <c r="F1238" s="134"/>
      <c r="G1238" s="134"/>
      <c r="H1238" s="359" t="e">
        <f>VLOOKUP(G1238,Munka1!$A$27:$B$90,2,FALSE)</f>
        <v>#N/A</v>
      </c>
      <c r="I1238" s="466" t="e">
        <f>VLOOKUP(G1238,Munka1!$A$27:$C$90,3,FALSE)</f>
        <v>#N/A</v>
      </c>
      <c r="J1238" s="98"/>
      <c r="K1238" s="98"/>
      <c r="L1238" s="98"/>
      <c r="M1238" s="114"/>
      <c r="N1238" s="121"/>
      <c r="O1238" s="483"/>
      <c r="P1238" s="484"/>
      <c r="Q1238" s="42">
        <f>FŐLAP!$D$9</f>
        <v>0</v>
      </c>
      <c r="R1238" s="42">
        <f>FŐLAP!$F$9</f>
        <v>0</v>
      </c>
      <c r="S1238" s="13" t="e">
        <f t="shared" si="19"/>
        <v>#N/A</v>
      </c>
      <c r="T1238" s="398" t="s">
        <v>3425</v>
      </c>
      <c r="U1238" s="398" t="s">
        <v>3426</v>
      </c>
      <c r="V1238" s="398" t="s">
        <v>3427</v>
      </c>
    </row>
    <row r="1239" spans="1:22" ht="50.1" hidden="1" customHeight="1" x14ac:dyDescent="0.25">
      <c r="A1239" s="60" t="s">
        <v>1312</v>
      </c>
      <c r="B1239" s="87"/>
      <c r="C1239" s="98"/>
      <c r="D1239" s="102"/>
      <c r="E1239" s="98"/>
      <c r="F1239" s="134"/>
      <c r="G1239" s="134"/>
      <c r="H1239" s="359" t="e">
        <f>VLOOKUP(G1239,Munka1!$A$27:$B$90,2,FALSE)</f>
        <v>#N/A</v>
      </c>
      <c r="I1239" s="466" t="e">
        <f>VLOOKUP(G1239,Munka1!$A$27:$C$90,3,FALSE)</f>
        <v>#N/A</v>
      </c>
      <c r="J1239" s="98"/>
      <c r="K1239" s="98"/>
      <c r="L1239" s="98"/>
      <c r="M1239" s="114"/>
      <c r="N1239" s="121"/>
      <c r="O1239" s="483"/>
      <c r="P1239" s="484"/>
      <c r="Q1239" s="42">
        <f>FŐLAP!$D$9</f>
        <v>0</v>
      </c>
      <c r="R1239" s="42">
        <f>FŐLAP!$F$9</f>
        <v>0</v>
      </c>
      <c r="S1239" s="13" t="e">
        <f t="shared" si="19"/>
        <v>#N/A</v>
      </c>
      <c r="T1239" s="398" t="s">
        <v>3425</v>
      </c>
      <c r="U1239" s="398" t="s">
        <v>3426</v>
      </c>
      <c r="V1239" s="398" t="s">
        <v>3427</v>
      </c>
    </row>
    <row r="1240" spans="1:22" ht="50.1" hidden="1" customHeight="1" x14ac:dyDescent="0.25">
      <c r="A1240" s="60" t="s">
        <v>1313</v>
      </c>
      <c r="B1240" s="87"/>
      <c r="C1240" s="98"/>
      <c r="D1240" s="102"/>
      <c r="E1240" s="98"/>
      <c r="F1240" s="134"/>
      <c r="G1240" s="134"/>
      <c r="H1240" s="359" t="e">
        <f>VLOOKUP(G1240,Munka1!$A$27:$B$90,2,FALSE)</f>
        <v>#N/A</v>
      </c>
      <c r="I1240" s="466" t="e">
        <f>VLOOKUP(G1240,Munka1!$A$27:$C$90,3,FALSE)</f>
        <v>#N/A</v>
      </c>
      <c r="J1240" s="98"/>
      <c r="K1240" s="98"/>
      <c r="L1240" s="98"/>
      <c r="M1240" s="114"/>
      <c r="N1240" s="121"/>
      <c r="O1240" s="483"/>
      <c r="P1240" s="484"/>
      <c r="Q1240" s="42">
        <f>FŐLAP!$D$9</f>
        <v>0</v>
      </c>
      <c r="R1240" s="42">
        <f>FŐLAP!$F$9</f>
        <v>0</v>
      </c>
      <c r="S1240" s="13" t="e">
        <f t="shared" si="19"/>
        <v>#N/A</v>
      </c>
      <c r="T1240" s="398" t="s">
        <v>3425</v>
      </c>
      <c r="U1240" s="398" t="s">
        <v>3426</v>
      </c>
      <c r="V1240" s="398" t="s">
        <v>3427</v>
      </c>
    </row>
    <row r="1241" spans="1:22" ht="50.1" hidden="1" customHeight="1" x14ac:dyDescent="0.25">
      <c r="A1241" s="60" t="s">
        <v>1314</v>
      </c>
      <c r="B1241" s="87"/>
      <c r="C1241" s="98"/>
      <c r="D1241" s="102"/>
      <c r="E1241" s="98"/>
      <c r="F1241" s="134"/>
      <c r="G1241" s="134"/>
      <c r="H1241" s="359" t="e">
        <f>VLOOKUP(G1241,Munka1!$A$27:$B$90,2,FALSE)</f>
        <v>#N/A</v>
      </c>
      <c r="I1241" s="466" t="e">
        <f>VLOOKUP(G1241,Munka1!$A$27:$C$90,3,FALSE)</f>
        <v>#N/A</v>
      </c>
      <c r="J1241" s="98"/>
      <c r="K1241" s="98"/>
      <c r="L1241" s="98"/>
      <c r="M1241" s="114"/>
      <c r="N1241" s="121"/>
      <c r="O1241" s="483"/>
      <c r="P1241" s="484"/>
      <c r="Q1241" s="42">
        <f>FŐLAP!$D$9</f>
        <v>0</v>
      </c>
      <c r="R1241" s="42">
        <f>FŐLAP!$F$9</f>
        <v>0</v>
      </c>
      <c r="S1241" s="13" t="e">
        <f t="shared" si="19"/>
        <v>#N/A</v>
      </c>
      <c r="T1241" s="398" t="s">
        <v>3425</v>
      </c>
      <c r="U1241" s="398" t="s">
        <v>3426</v>
      </c>
      <c r="V1241" s="398" t="s">
        <v>3427</v>
      </c>
    </row>
    <row r="1242" spans="1:22" ht="50.1" hidden="1" customHeight="1" x14ac:dyDescent="0.25">
      <c r="A1242" s="60" t="s">
        <v>1315</v>
      </c>
      <c r="B1242" s="87"/>
      <c r="C1242" s="98"/>
      <c r="D1242" s="102"/>
      <c r="E1242" s="98"/>
      <c r="F1242" s="134"/>
      <c r="G1242" s="134"/>
      <c r="H1242" s="359" t="e">
        <f>VLOOKUP(G1242,Munka1!$A$27:$B$90,2,FALSE)</f>
        <v>#N/A</v>
      </c>
      <c r="I1242" s="466" t="e">
        <f>VLOOKUP(G1242,Munka1!$A$27:$C$90,3,FALSE)</f>
        <v>#N/A</v>
      </c>
      <c r="J1242" s="98"/>
      <c r="K1242" s="98"/>
      <c r="L1242" s="98"/>
      <c r="M1242" s="114"/>
      <c r="N1242" s="121"/>
      <c r="O1242" s="483"/>
      <c r="P1242" s="484"/>
      <c r="Q1242" s="42">
        <f>FŐLAP!$D$9</f>
        <v>0</v>
      </c>
      <c r="R1242" s="42">
        <f>FŐLAP!$F$9</f>
        <v>0</v>
      </c>
      <c r="S1242" s="13" t="e">
        <f t="shared" si="19"/>
        <v>#N/A</v>
      </c>
      <c r="T1242" s="398" t="s">
        <v>3425</v>
      </c>
      <c r="U1242" s="398" t="s">
        <v>3426</v>
      </c>
      <c r="V1242" s="398" t="s">
        <v>3427</v>
      </c>
    </row>
    <row r="1243" spans="1:22" ht="50.1" hidden="1" customHeight="1" x14ac:dyDescent="0.25">
      <c r="A1243" s="60" t="s">
        <v>1316</v>
      </c>
      <c r="B1243" s="87"/>
      <c r="C1243" s="98"/>
      <c r="D1243" s="102"/>
      <c r="E1243" s="98"/>
      <c r="F1243" s="134"/>
      <c r="G1243" s="134"/>
      <c r="H1243" s="359" t="e">
        <f>VLOOKUP(G1243,Munka1!$A$27:$B$90,2,FALSE)</f>
        <v>#N/A</v>
      </c>
      <c r="I1243" s="466" t="e">
        <f>VLOOKUP(G1243,Munka1!$A$27:$C$90,3,FALSE)</f>
        <v>#N/A</v>
      </c>
      <c r="J1243" s="98"/>
      <c r="K1243" s="98"/>
      <c r="L1243" s="98"/>
      <c r="M1243" s="114"/>
      <c r="N1243" s="121"/>
      <c r="O1243" s="483"/>
      <c r="P1243" s="484"/>
      <c r="Q1243" s="42">
        <f>FŐLAP!$D$9</f>
        <v>0</v>
      </c>
      <c r="R1243" s="42">
        <f>FŐLAP!$F$9</f>
        <v>0</v>
      </c>
      <c r="S1243" s="13" t="e">
        <f t="shared" si="19"/>
        <v>#N/A</v>
      </c>
      <c r="T1243" s="398" t="s">
        <v>3425</v>
      </c>
      <c r="U1243" s="398" t="s">
        <v>3426</v>
      </c>
      <c r="V1243" s="398" t="s">
        <v>3427</v>
      </c>
    </row>
    <row r="1244" spans="1:22" ht="50.1" hidden="1" customHeight="1" x14ac:dyDescent="0.25">
      <c r="A1244" s="60" t="s">
        <v>1317</v>
      </c>
      <c r="B1244" s="87"/>
      <c r="C1244" s="98"/>
      <c r="D1244" s="102"/>
      <c r="E1244" s="98"/>
      <c r="F1244" s="134"/>
      <c r="G1244" s="134"/>
      <c r="H1244" s="359" t="e">
        <f>VLOOKUP(G1244,Munka1!$A$27:$B$90,2,FALSE)</f>
        <v>#N/A</v>
      </c>
      <c r="I1244" s="466" t="e">
        <f>VLOOKUP(G1244,Munka1!$A$27:$C$90,3,FALSE)</f>
        <v>#N/A</v>
      </c>
      <c r="J1244" s="98"/>
      <c r="K1244" s="98"/>
      <c r="L1244" s="98"/>
      <c r="M1244" s="114"/>
      <c r="N1244" s="121"/>
      <c r="O1244" s="483"/>
      <c r="P1244" s="484"/>
      <c r="Q1244" s="42">
        <f>FŐLAP!$D$9</f>
        <v>0</v>
      </c>
      <c r="R1244" s="42">
        <f>FŐLAP!$F$9</f>
        <v>0</v>
      </c>
      <c r="S1244" s="13" t="e">
        <f t="shared" si="19"/>
        <v>#N/A</v>
      </c>
      <c r="T1244" s="398" t="s">
        <v>3425</v>
      </c>
      <c r="U1244" s="398" t="s">
        <v>3426</v>
      </c>
      <c r="V1244" s="398" t="s">
        <v>3427</v>
      </c>
    </row>
    <row r="1245" spans="1:22" ht="50.1" hidden="1" customHeight="1" x14ac:dyDescent="0.25">
      <c r="A1245" s="60" t="s">
        <v>1318</v>
      </c>
      <c r="B1245" s="87"/>
      <c r="C1245" s="98"/>
      <c r="D1245" s="102"/>
      <c r="E1245" s="98"/>
      <c r="F1245" s="134"/>
      <c r="G1245" s="134"/>
      <c r="H1245" s="359" t="e">
        <f>VLOOKUP(G1245,Munka1!$A$27:$B$90,2,FALSE)</f>
        <v>#N/A</v>
      </c>
      <c r="I1245" s="466" t="e">
        <f>VLOOKUP(G1245,Munka1!$A$27:$C$90,3,FALSE)</f>
        <v>#N/A</v>
      </c>
      <c r="J1245" s="98"/>
      <c r="K1245" s="98"/>
      <c r="L1245" s="98"/>
      <c r="M1245" s="114"/>
      <c r="N1245" s="121"/>
      <c r="O1245" s="483"/>
      <c r="P1245" s="484"/>
      <c r="Q1245" s="42">
        <f>FŐLAP!$D$9</f>
        <v>0</v>
      </c>
      <c r="R1245" s="42">
        <f>FŐLAP!$F$9</f>
        <v>0</v>
      </c>
      <c r="S1245" s="13" t="e">
        <f t="shared" si="19"/>
        <v>#N/A</v>
      </c>
      <c r="T1245" s="398" t="s">
        <v>3425</v>
      </c>
      <c r="U1245" s="398" t="s">
        <v>3426</v>
      </c>
      <c r="V1245" s="398" t="s">
        <v>3427</v>
      </c>
    </row>
    <row r="1246" spans="1:22" ht="50.1" hidden="1" customHeight="1" x14ac:dyDescent="0.25">
      <c r="A1246" s="60" t="s">
        <v>1319</v>
      </c>
      <c r="B1246" s="87"/>
      <c r="C1246" s="98"/>
      <c r="D1246" s="102"/>
      <c r="E1246" s="98"/>
      <c r="F1246" s="134"/>
      <c r="G1246" s="134"/>
      <c r="H1246" s="359" t="e">
        <f>VLOOKUP(G1246,Munka1!$A$27:$B$90,2,FALSE)</f>
        <v>#N/A</v>
      </c>
      <c r="I1246" s="466" t="e">
        <f>VLOOKUP(G1246,Munka1!$A$27:$C$90,3,FALSE)</f>
        <v>#N/A</v>
      </c>
      <c r="J1246" s="98"/>
      <c r="K1246" s="98"/>
      <c r="L1246" s="98"/>
      <c r="M1246" s="114"/>
      <c r="N1246" s="121"/>
      <c r="O1246" s="483"/>
      <c r="P1246" s="484"/>
      <c r="Q1246" s="42">
        <f>FŐLAP!$D$9</f>
        <v>0</v>
      </c>
      <c r="R1246" s="42">
        <f>FŐLAP!$F$9</f>
        <v>0</v>
      </c>
      <c r="S1246" s="13" t="e">
        <f t="shared" si="19"/>
        <v>#N/A</v>
      </c>
      <c r="T1246" s="398" t="s">
        <v>3425</v>
      </c>
      <c r="U1246" s="398" t="s">
        <v>3426</v>
      </c>
      <c r="V1246" s="398" t="s">
        <v>3427</v>
      </c>
    </row>
    <row r="1247" spans="1:22" ht="50.1" hidden="1" customHeight="1" x14ac:dyDescent="0.25">
      <c r="A1247" s="60" t="s">
        <v>1320</v>
      </c>
      <c r="B1247" s="87"/>
      <c r="C1247" s="98"/>
      <c r="D1247" s="102"/>
      <c r="E1247" s="98"/>
      <c r="F1247" s="134"/>
      <c r="G1247" s="134"/>
      <c r="H1247" s="359" t="e">
        <f>VLOOKUP(G1247,Munka1!$A$27:$B$90,2,FALSE)</f>
        <v>#N/A</v>
      </c>
      <c r="I1247" s="466" t="e">
        <f>VLOOKUP(G1247,Munka1!$A$27:$C$90,3,FALSE)</f>
        <v>#N/A</v>
      </c>
      <c r="J1247" s="98"/>
      <c r="K1247" s="98"/>
      <c r="L1247" s="98"/>
      <c r="M1247" s="114"/>
      <c r="N1247" s="121"/>
      <c r="O1247" s="483"/>
      <c r="P1247" s="484"/>
      <c r="Q1247" s="42">
        <f>FŐLAP!$D$9</f>
        <v>0</v>
      </c>
      <c r="R1247" s="42">
        <f>FŐLAP!$F$9</f>
        <v>0</v>
      </c>
      <c r="S1247" s="13" t="e">
        <f t="shared" si="19"/>
        <v>#N/A</v>
      </c>
      <c r="T1247" s="398" t="s">
        <v>3425</v>
      </c>
      <c r="U1247" s="398" t="s">
        <v>3426</v>
      </c>
      <c r="V1247" s="398" t="s">
        <v>3427</v>
      </c>
    </row>
    <row r="1248" spans="1:22" ht="50.1" hidden="1" customHeight="1" x14ac:dyDescent="0.25">
      <c r="A1248" s="60" t="s">
        <v>1321</v>
      </c>
      <c r="B1248" s="87"/>
      <c r="C1248" s="98"/>
      <c r="D1248" s="102"/>
      <c r="E1248" s="98"/>
      <c r="F1248" s="134"/>
      <c r="G1248" s="134"/>
      <c r="H1248" s="359" t="e">
        <f>VLOOKUP(G1248,Munka1!$A$27:$B$90,2,FALSE)</f>
        <v>#N/A</v>
      </c>
      <c r="I1248" s="466" t="e">
        <f>VLOOKUP(G1248,Munka1!$A$27:$C$90,3,FALSE)</f>
        <v>#N/A</v>
      </c>
      <c r="J1248" s="98"/>
      <c r="K1248" s="98"/>
      <c r="L1248" s="98"/>
      <c r="M1248" s="114"/>
      <c r="N1248" s="121"/>
      <c r="O1248" s="483"/>
      <c r="P1248" s="484"/>
      <c r="Q1248" s="42">
        <f>FŐLAP!$D$9</f>
        <v>0</v>
      </c>
      <c r="R1248" s="42">
        <f>FŐLAP!$F$9</f>
        <v>0</v>
      </c>
      <c r="S1248" s="13" t="e">
        <f t="shared" si="19"/>
        <v>#N/A</v>
      </c>
      <c r="T1248" s="398" t="s">
        <v>3425</v>
      </c>
      <c r="U1248" s="398" t="s">
        <v>3426</v>
      </c>
      <c r="V1248" s="398" t="s">
        <v>3427</v>
      </c>
    </row>
    <row r="1249" spans="1:22" ht="50.1" hidden="1" customHeight="1" x14ac:dyDescent="0.25">
      <c r="A1249" s="60" t="s">
        <v>1322</v>
      </c>
      <c r="B1249" s="87"/>
      <c r="C1249" s="98"/>
      <c r="D1249" s="102"/>
      <c r="E1249" s="98"/>
      <c r="F1249" s="134"/>
      <c r="G1249" s="134"/>
      <c r="H1249" s="359" t="e">
        <f>VLOOKUP(G1249,Munka1!$A$27:$B$90,2,FALSE)</f>
        <v>#N/A</v>
      </c>
      <c r="I1249" s="466" t="e">
        <f>VLOOKUP(G1249,Munka1!$A$27:$C$90,3,FALSE)</f>
        <v>#N/A</v>
      </c>
      <c r="J1249" s="98"/>
      <c r="K1249" s="98"/>
      <c r="L1249" s="98"/>
      <c r="M1249" s="114"/>
      <c r="N1249" s="121"/>
      <c r="O1249" s="483"/>
      <c r="P1249" s="484"/>
      <c r="Q1249" s="42">
        <f>FŐLAP!$D$9</f>
        <v>0</v>
      </c>
      <c r="R1249" s="42">
        <f>FŐLAP!$F$9</f>
        <v>0</v>
      </c>
      <c r="S1249" s="13" t="e">
        <f t="shared" si="19"/>
        <v>#N/A</v>
      </c>
      <c r="T1249" s="398" t="s">
        <v>3425</v>
      </c>
      <c r="U1249" s="398" t="s">
        <v>3426</v>
      </c>
      <c r="V1249" s="398" t="s">
        <v>3427</v>
      </c>
    </row>
    <row r="1250" spans="1:22" ht="50.1" hidden="1" customHeight="1" x14ac:dyDescent="0.25">
      <c r="A1250" s="60" t="s">
        <v>1323</v>
      </c>
      <c r="B1250" s="87"/>
      <c r="C1250" s="98"/>
      <c r="D1250" s="102"/>
      <c r="E1250" s="98"/>
      <c r="F1250" s="134"/>
      <c r="G1250" s="134"/>
      <c r="H1250" s="359" t="e">
        <f>VLOOKUP(G1250,Munka1!$A$27:$B$90,2,FALSE)</f>
        <v>#N/A</v>
      </c>
      <c r="I1250" s="466" t="e">
        <f>VLOOKUP(G1250,Munka1!$A$27:$C$90,3,FALSE)</f>
        <v>#N/A</v>
      </c>
      <c r="J1250" s="98"/>
      <c r="K1250" s="98"/>
      <c r="L1250" s="98"/>
      <c r="M1250" s="114"/>
      <c r="N1250" s="121"/>
      <c r="O1250" s="483"/>
      <c r="P1250" s="484"/>
      <c r="Q1250" s="42">
        <f>FŐLAP!$D$9</f>
        <v>0</v>
      </c>
      <c r="R1250" s="42">
        <f>FŐLAP!$F$9</f>
        <v>0</v>
      </c>
      <c r="S1250" s="13" t="e">
        <f t="shared" si="19"/>
        <v>#N/A</v>
      </c>
      <c r="T1250" s="398" t="s">
        <v>3425</v>
      </c>
      <c r="U1250" s="398" t="s">
        <v>3426</v>
      </c>
      <c r="V1250" s="398" t="s">
        <v>3427</v>
      </c>
    </row>
    <row r="1251" spans="1:22" ht="50.1" hidden="1" customHeight="1" x14ac:dyDescent="0.25">
      <c r="A1251" s="60" t="s">
        <v>1324</v>
      </c>
      <c r="B1251" s="87"/>
      <c r="C1251" s="98"/>
      <c r="D1251" s="102"/>
      <c r="E1251" s="98"/>
      <c r="F1251" s="134"/>
      <c r="G1251" s="134"/>
      <c r="H1251" s="359" t="e">
        <f>VLOOKUP(G1251,Munka1!$A$27:$B$90,2,FALSE)</f>
        <v>#N/A</v>
      </c>
      <c r="I1251" s="466" t="e">
        <f>VLOOKUP(G1251,Munka1!$A$27:$C$90,3,FALSE)</f>
        <v>#N/A</v>
      </c>
      <c r="J1251" s="98"/>
      <c r="K1251" s="98"/>
      <c r="L1251" s="98"/>
      <c r="M1251" s="114"/>
      <c r="N1251" s="121"/>
      <c r="O1251" s="483"/>
      <c r="P1251" s="484"/>
      <c r="Q1251" s="42">
        <f>FŐLAP!$D$9</f>
        <v>0</v>
      </c>
      <c r="R1251" s="42">
        <f>FŐLAP!$F$9</f>
        <v>0</v>
      </c>
      <c r="S1251" s="13" t="e">
        <f t="shared" si="19"/>
        <v>#N/A</v>
      </c>
      <c r="T1251" s="398" t="s">
        <v>3425</v>
      </c>
      <c r="U1251" s="398" t="s">
        <v>3426</v>
      </c>
      <c r="V1251" s="398" t="s">
        <v>3427</v>
      </c>
    </row>
    <row r="1252" spans="1:22" ht="50.1" hidden="1" customHeight="1" x14ac:dyDescent="0.25">
      <c r="A1252" s="60" t="s">
        <v>1325</v>
      </c>
      <c r="B1252" s="87"/>
      <c r="C1252" s="98"/>
      <c r="D1252" s="102"/>
      <c r="E1252" s="98"/>
      <c r="F1252" s="134"/>
      <c r="G1252" s="134"/>
      <c r="H1252" s="359" t="e">
        <f>VLOOKUP(G1252,Munka1!$A$27:$B$90,2,FALSE)</f>
        <v>#N/A</v>
      </c>
      <c r="I1252" s="466" t="e">
        <f>VLOOKUP(G1252,Munka1!$A$27:$C$90,3,FALSE)</f>
        <v>#N/A</v>
      </c>
      <c r="J1252" s="98"/>
      <c r="K1252" s="98"/>
      <c r="L1252" s="98"/>
      <c r="M1252" s="114"/>
      <c r="N1252" s="121"/>
      <c r="O1252" s="483"/>
      <c r="P1252" s="484"/>
      <c r="Q1252" s="42">
        <f>FŐLAP!$D$9</f>
        <v>0</v>
      </c>
      <c r="R1252" s="42">
        <f>FŐLAP!$F$9</f>
        <v>0</v>
      </c>
      <c r="S1252" s="13" t="e">
        <f t="shared" si="19"/>
        <v>#N/A</v>
      </c>
      <c r="T1252" s="398" t="s">
        <v>3425</v>
      </c>
      <c r="U1252" s="398" t="s">
        <v>3426</v>
      </c>
      <c r="V1252" s="398" t="s">
        <v>3427</v>
      </c>
    </row>
    <row r="1253" spans="1:22" ht="50.1" hidden="1" customHeight="1" x14ac:dyDescent="0.25">
      <c r="A1253" s="60" t="s">
        <v>1326</v>
      </c>
      <c r="B1253" s="87"/>
      <c r="C1253" s="98"/>
      <c r="D1253" s="102"/>
      <c r="E1253" s="98"/>
      <c r="F1253" s="134"/>
      <c r="G1253" s="134"/>
      <c r="H1253" s="359" t="e">
        <f>VLOOKUP(G1253,Munka1!$A$27:$B$90,2,FALSE)</f>
        <v>#N/A</v>
      </c>
      <c r="I1253" s="466" t="e">
        <f>VLOOKUP(G1253,Munka1!$A$27:$C$90,3,FALSE)</f>
        <v>#N/A</v>
      </c>
      <c r="J1253" s="98"/>
      <c r="K1253" s="98"/>
      <c r="L1253" s="98"/>
      <c r="M1253" s="114"/>
      <c r="N1253" s="121"/>
      <c r="O1253" s="483"/>
      <c r="P1253" s="484"/>
      <c r="Q1253" s="42">
        <f>FŐLAP!$D$9</f>
        <v>0</v>
      </c>
      <c r="R1253" s="42">
        <f>FŐLAP!$F$9</f>
        <v>0</v>
      </c>
      <c r="S1253" s="13" t="e">
        <f t="shared" si="19"/>
        <v>#N/A</v>
      </c>
      <c r="T1253" s="398" t="s">
        <v>3425</v>
      </c>
      <c r="U1253" s="398" t="s">
        <v>3426</v>
      </c>
      <c r="V1253" s="398" t="s">
        <v>3427</v>
      </c>
    </row>
    <row r="1254" spans="1:22" ht="50.1" hidden="1" customHeight="1" x14ac:dyDescent="0.25">
      <c r="A1254" s="60" t="s">
        <v>1327</v>
      </c>
      <c r="B1254" s="87"/>
      <c r="C1254" s="98"/>
      <c r="D1254" s="102"/>
      <c r="E1254" s="98"/>
      <c r="F1254" s="134"/>
      <c r="G1254" s="134"/>
      <c r="H1254" s="359" t="e">
        <f>VLOOKUP(G1254,Munka1!$A$27:$B$90,2,FALSE)</f>
        <v>#N/A</v>
      </c>
      <c r="I1254" s="466" t="e">
        <f>VLOOKUP(G1254,Munka1!$A$27:$C$90,3,FALSE)</f>
        <v>#N/A</v>
      </c>
      <c r="J1254" s="98"/>
      <c r="K1254" s="98"/>
      <c r="L1254" s="98"/>
      <c r="M1254" s="114"/>
      <c r="N1254" s="121"/>
      <c r="O1254" s="483"/>
      <c r="P1254" s="484"/>
      <c r="Q1254" s="42">
        <f>FŐLAP!$D$9</f>
        <v>0</v>
      </c>
      <c r="R1254" s="42">
        <f>FŐLAP!$F$9</f>
        <v>0</v>
      </c>
      <c r="S1254" s="13" t="e">
        <f t="shared" si="19"/>
        <v>#N/A</v>
      </c>
      <c r="T1254" s="398" t="s">
        <v>3425</v>
      </c>
      <c r="U1254" s="398" t="s">
        <v>3426</v>
      </c>
      <c r="V1254" s="398" t="s">
        <v>3427</v>
      </c>
    </row>
    <row r="1255" spans="1:22" ht="50.1" hidden="1" customHeight="1" x14ac:dyDescent="0.25">
      <c r="A1255" s="60" t="s">
        <v>1328</v>
      </c>
      <c r="B1255" s="87"/>
      <c r="C1255" s="98"/>
      <c r="D1255" s="102"/>
      <c r="E1255" s="98"/>
      <c r="F1255" s="134"/>
      <c r="G1255" s="134"/>
      <c r="H1255" s="359" t="e">
        <f>VLOOKUP(G1255,Munka1!$A$27:$B$90,2,FALSE)</f>
        <v>#N/A</v>
      </c>
      <c r="I1255" s="466" t="e">
        <f>VLOOKUP(G1255,Munka1!$A$27:$C$90,3,FALSE)</f>
        <v>#N/A</v>
      </c>
      <c r="J1255" s="98"/>
      <c r="K1255" s="98"/>
      <c r="L1255" s="98"/>
      <c r="M1255" s="114"/>
      <c r="N1255" s="121"/>
      <c r="O1255" s="483"/>
      <c r="P1255" s="484"/>
      <c r="Q1255" s="42">
        <f>FŐLAP!$D$9</f>
        <v>0</v>
      </c>
      <c r="R1255" s="42">
        <f>FŐLAP!$F$9</f>
        <v>0</v>
      </c>
      <c r="S1255" s="13" t="e">
        <f t="shared" si="19"/>
        <v>#N/A</v>
      </c>
      <c r="T1255" s="398" t="s">
        <v>3425</v>
      </c>
      <c r="U1255" s="398" t="s">
        <v>3426</v>
      </c>
      <c r="V1255" s="398" t="s">
        <v>3427</v>
      </c>
    </row>
    <row r="1256" spans="1:22" ht="50.1" hidden="1" customHeight="1" x14ac:dyDescent="0.25">
      <c r="A1256" s="60" t="s">
        <v>1329</v>
      </c>
      <c r="B1256" s="87"/>
      <c r="C1256" s="98"/>
      <c r="D1256" s="102"/>
      <c r="E1256" s="98"/>
      <c r="F1256" s="134"/>
      <c r="G1256" s="134"/>
      <c r="H1256" s="359" t="e">
        <f>VLOOKUP(G1256,Munka1!$A$27:$B$90,2,FALSE)</f>
        <v>#N/A</v>
      </c>
      <c r="I1256" s="466" t="e">
        <f>VLOOKUP(G1256,Munka1!$A$27:$C$90,3,FALSE)</f>
        <v>#N/A</v>
      </c>
      <c r="J1256" s="98"/>
      <c r="K1256" s="98"/>
      <c r="L1256" s="98"/>
      <c r="M1256" s="114"/>
      <c r="N1256" s="121"/>
      <c r="O1256" s="483"/>
      <c r="P1256" s="484"/>
      <c r="Q1256" s="42">
        <f>FŐLAP!$D$9</f>
        <v>0</v>
      </c>
      <c r="R1256" s="42">
        <f>FŐLAP!$F$9</f>
        <v>0</v>
      </c>
      <c r="S1256" s="13" t="e">
        <f t="shared" si="19"/>
        <v>#N/A</v>
      </c>
      <c r="T1256" s="398" t="s">
        <v>3425</v>
      </c>
      <c r="U1256" s="398" t="s">
        <v>3426</v>
      </c>
      <c r="V1256" s="398" t="s">
        <v>3427</v>
      </c>
    </row>
    <row r="1257" spans="1:22" ht="50.1" hidden="1" customHeight="1" x14ac:dyDescent="0.25">
      <c r="A1257" s="60" t="s">
        <v>1330</v>
      </c>
      <c r="B1257" s="87"/>
      <c r="C1257" s="98"/>
      <c r="D1257" s="102"/>
      <c r="E1257" s="98"/>
      <c r="F1257" s="134"/>
      <c r="G1257" s="134"/>
      <c r="H1257" s="359" t="e">
        <f>VLOOKUP(G1257,Munka1!$A$27:$B$90,2,FALSE)</f>
        <v>#N/A</v>
      </c>
      <c r="I1257" s="466" t="e">
        <f>VLOOKUP(G1257,Munka1!$A$27:$C$90,3,FALSE)</f>
        <v>#N/A</v>
      </c>
      <c r="J1257" s="98"/>
      <c r="K1257" s="98"/>
      <c r="L1257" s="98"/>
      <c r="M1257" s="114"/>
      <c r="N1257" s="121"/>
      <c r="O1257" s="483"/>
      <c r="P1257" s="484"/>
      <c r="Q1257" s="42">
        <f>FŐLAP!$D$9</f>
        <v>0</v>
      </c>
      <c r="R1257" s="42">
        <f>FŐLAP!$F$9</f>
        <v>0</v>
      </c>
      <c r="S1257" s="13" t="e">
        <f t="shared" si="19"/>
        <v>#N/A</v>
      </c>
      <c r="T1257" s="398" t="s">
        <v>3425</v>
      </c>
      <c r="U1257" s="398" t="s">
        <v>3426</v>
      </c>
      <c r="V1257" s="398" t="s">
        <v>3427</v>
      </c>
    </row>
    <row r="1258" spans="1:22" ht="50.1" hidden="1" customHeight="1" x14ac:dyDescent="0.25">
      <c r="A1258" s="60" t="s">
        <v>1331</v>
      </c>
      <c r="B1258" s="87"/>
      <c r="C1258" s="98"/>
      <c r="D1258" s="102"/>
      <c r="E1258" s="98"/>
      <c r="F1258" s="134"/>
      <c r="G1258" s="134"/>
      <c r="H1258" s="359" t="e">
        <f>VLOOKUP(G1258,Munka1!$A$27:$B$90,2,FALSE)</f>
        <v>#N/A</v>
      </c>
      <c r="I1258" s="466" t="e">
        <f>VLOOKUP(G1258,Munka1!$A$27:$C$90,3,FALSE)</f>
        <v>#N/A</v>
      </c>
      <c r="J1258" s="98"/>
      <c r="K1258" s="98"/>
      <c r="L1258" s="98"/>
      <c r="M1258" s="114"/>
      <c r="N1258" s="121"/>
      <c r="O1258" s="483"/>
      <c r="P1258" s="484"/>
      <c r="Q1258" s="42">
        <f>FŐLAP!$D$9</f>
        <v>0</v>
      </c>
      <c r="R1258" s="42">
        <f>FŐLAP!$F$9</f>
        <v>0</v>
      </c>
      <c r="S1258" s="13" t="e">
        <f t="shared" si="19"/>
        <v>#N/A</v>
      </c>
      <c r="T1258" s="398" t="s">
        <v>3425</v>
      </c>
      <c r="U1258" s="398" t="s">
        <v>3426</v>
      </c>
      <c r="V1258" s="398" t="s">
        <v>3427</v>
      </c>
    </row>
    <row r="1259" spans="1:22" ht="50.1" hidden="1" customHeight="1" x14ac:dyDescent="0.25">
      <c r="A1259" s="60" t="s">
        <v>1332</v>
      </c>
      <c r="B1259" s="87"/>
      <c r="C1259" s="98"/>
      <c r="D1259" s="102"/>
      <c r="E1259" s="98"/>
      <c r="F1259" s="134"/>
      <c r="G1259" s="134"/>
      <c r="H1259" s="359" t="e">
        <f>VLOOKUP(G1259,Munka1!$A$27:$B$90,2,FALSE)</f>
        <v>#N/A</v>
      </c>
      <c r="I1259" s="466" t="e">
        <f>VLOOKUP(G1259,Munka1!$A$27:$C$90,3,FALSE)</f>
        <v>#N/A</v>
      </c>
      <c r="J1259" s="98"/>
      <c r="K1259" s="98"/>
      <c r="L1259" s="98"/>
      <c r="M1259" s="114"/>
      <c r="N1259" s="121"/>
      <c r="O1259" s="483"/>
      <c r="P1259" s="484"/>
      <c r="Q1259" s="42">
        <f>FŐLAP!$D$9</f>
        <v>0</v>
      </c>
      <c r="R1259" s="42">
        <f>FŐLAP!$F$9</f>
        <v>0</v>
      </c>
      <c r="S1259" s="13" t="e">
        <f t="shared" si="19"/>
        <v>#N/A</v>
      </c>
      <c r="T1259" s="398" t="s">
        <v>3425</v>
      </c>
      <c r="U1259" s="398" t="s">
        <v>3426</v>
      </c>
      <c r="V1259" s="398" t="s">
        <v>3427</v>
      </c>
    </row>
    <row r="1260" spans="1:22" ht="50.1" hidden="1" customHeight="1" x14ac:dyDescent="0.25">
      <c r="A1260" s="60" t="s">
        <v>1333</v>
      </c>
      <c r="B1260" s="87"/>
      <c r="C1260" s="98"/>
      <c r="D1260" s="102"/>
      <c r="E1260" s="98"/>
      <c r="F1260" s="134"/>
      <c r="G1260" s="134"/>
      <c r="H1260" s="359" t="e">
        <f>VLOOKUP(G1260,Munka1!$A$27:$B$90,2,FALSE)</f>
        <v>#N/A</v>
      </c>
      <c r="I1260" s="466" t="e">
        <f>VLOOKUP(G1260,Munka1!$A$27:$C$90,3,FALSE)</f>
        <v>#N/A</v>
      </c>
      <c r="J1260" s="98"/>
      <c r="K1260" s="98"/>
      <c r="L1260" s="98"/>
      <c r="M1260" s="114"/>
      <c r="N1260" s="121"/>
      <c r="O1260" s="483"/>
      <c r="P1260" s="484"/>
      <c r="Q1260" s="42">
        <f>FŐLAP!$D$9</f>
        <v>0</v>
      </c>
      <c r="R1260" s="42">
        <f>FŐLAP!$F$9</f>
        <v>0</v>
      </c>
      <c r="S1260" s="13" t="e">
        <f t="shared" si="19"/>
        <v>#N/A</v>
      </c>
      <c r="T1260" s="398" t="s">
        <v>3425</v>
      </c>
      <c r="U1260" s="398" t="s">
        <v>3426</v>
      </c>
      <c r="V1260" s="398" t="s">
        <v>3427</v>
      </c>
    </row>
    <row r="1261" spans="1:22" ht="50.1" hidden="1" customHeight="1" x14ac:dyDescent="0.25">
      <c r="A1261" s="60" t="s">
        <v>1334</v>
      </c>
      <c r="B1261" s="87"/>
      <c r="C1261" s="98"/>
      <c r="D1261" s="102"/>
      <c r="E1261" s="98"/>
      <c r="F1261" s="134"/>
      <c r="G1261" s="134"/>
      <c r="H1261" s="359" t="e">
        <f>VLOOKUP(G1261,Munka1!$A$27:$B$90,2,FALSE)</f>
        <v>#N/A</v>
      </c>
      <c r="I1261" s="466" t="e">
        <f>VLOOKUP(G1261,Munka1!$A$27:$C$90,3,FALSE)</f>
        <v>#N/A</v>
      </c>
      <c r="J1261" s="98"/>
      <c r="K1261" s="98"/>
      <c r="L1261" s="98"/>
      <c r="M1261" s="114"/>
      <c r="N1261" s="121"/>
      <c r="O1261" s="483"/>
      <c r="P1261" s="484"/>
      <c r="Q1261" s="42">
        <f>FŐLAP!$D$9</f>
        <v>0</v>
      </c>
      <c r="R1261" s="42">
        <f>FŐLAP!$F$9</f>
        <v>0</v>
      </c>
      <c r="S1261" s="13" t="e">
        <f t="shared" si="19"/>
        <v>#N/A</v>
      </c>
      <c r="T1261" s="398" t="s">
        <v>3425</v>
      </c>
      <c r="U1261" s="398" t="s">
        <v>3426</v>
      </c>
      <c r="V1261" s="398" t="s">
        <v>3427</v>
      </c>
    </row>
    <row r="1262" spans="1:22" ht="50.1" hidden="1" customHeight="1" x14ac:dyDescent="0.25">
      <c r="A1262" s="60" t="s">
        <v>1335</v>
      </c>
      <c r="B1262" s="87"/>
      <c r="C1262" s="98"/>
      <c r="D1262" s="102"/>
      <c r="E1262" s="98"/>
      <c r="F1262" s="134"/>
      <c r="G1262" s="134"/>
      <c r="H1262" s="359" t="e">
        <f>VLOOKUP(G1262,Munka1!$A$27:$B$90,2,FALSE)</f>
        <v>#N/A</v>
      </c>
      <c r="I1262" s="466" t="e">
        <f>VLOOKUP(G1262,Munka1!$A$27:$C$90,3,FALSE)</f>
        <v>#N/A</v>
      </c>
      <c r="J1262" s="98"/>
      <c r="K1262" s="98"/>
      <c r="L1262" s="98"/>
      <c r="M1262" s="114"/>
      <c r="N1262" s="121"/>
      <c r="O1262" s="483"/>
      <c r="P1262" s="484"/>
      <c r="Q1262" s="42">
        <f>FŐLAP!$D$9</f>
        <v>0</v>
      </c>
      <c r="R1262" s="42">
        <f>FŐLAP!$F$9</f>
        <v>0</v>
      </c>
      <c r="S1262" s="13" t="e">
        <f t="shared" si="19"/>
        <v>#N/A</v>
      </c>
      <c r="T1262" s="398" t="s">
        <v>3425</v>
      </c>
      <c r="U1262" s="398" t="s">
        <v>3426</v>
      </c>
      <c r="V1262" s="398" t="s">
        <v>3427</v>
      </c>
    </row>
    <row r="1263" spans="1:22" ht="50.1" hidden="1" customHeight="1" x14ac:dyDescent="0.25">
      <c r="A1263" s="60" t="s">
        <v>1336</v>
      </c>
      <c r="B1263" s="87"/>
      <c r="C1263" s="98"/>
      <c r="D1263" s="102"/>
      <c r="E1263" s="98"/>
      <c r="F1263" s="134"/>
      <c r="G1263" s="134"/>
      <c r="H1263" s="359" t="e">
        <f>VLOOKUP(G1263,Munka1!$A$27:$B$90,2,FALSE)</f>
        <v>#N/A</v>
      </c>
      <c r="I1263" s="466" t="e">
        <f>VLOOKUP(G1263,Munka1!$A$27:$C$90,3,FALSE)</f>
        <v>#N/A</v>
      </c>
      <c r="J1263" s="98"/>
      <c r="K1263" s="98"/>
      <c r="L1263" s="98"/>
      <c r="M1263" s="114"/>
      <c r="N1263" s="121"/>
      <c r="O1263" s="483"/>
      <c r="P1263" s="484"/>
      <c r="Q1263" s="42">
        <f>FŐLAP!$D$9</f>
        <v>0</v>
      </c>
      <c r="R1263" s="42">
        <f>FŐLAP!$F$9</f>
        <v>0</v>
      </c>
      <c r="S1263" s="13" t="e">
        <f t="shared" si="19"/>
        <v>#N/A</v>
      </c>
      <c r="T1263" s="398" t="s">
        <v>3425</v>
      </c>
      <c r="U1263" s="398" t="s">
        <v>3426</v>
      </c>
      <c r="V1263" s="398" t="s">
        <v>3427</v>
      </c>
    </row>
    <row r="1264" spans="1:22" ht="50.1" hidden="1" customHeight="1" x14ac:dyDescent="0.25">
      <c r="A1264" s="60" t="s">
        <v>1337</v>
      </c>
      <c r="B1264" s="87"/>
      <c r="C1264" s="98"/>
      <c r="D1264" s="102"/>
      <c r="E1264" s="98"/>
      <c r="F1264" s="134"/>
      <c r="G1264" s="134"/>
      <c r="H1264" s="359" t="e">
        <f>VLOOKUP(G1264,Munka1!$A$27:$B$90,2,FALSE)</f>
        <v>#N/A</v>
      </c>
      <c r="I1264" s="466" t="e">
        <f>VLOOKUP(G1264,Munka1!$A$27:$C$90,3,FALSE)</f>
        <v>#N/A</v>
      </c>
      <c r="J1264" s="98"/>
      <c r="K1264" s="98"/>
      <c r="L1264" s="98"/>
      <c r="M1264" s="114"/>
      <c r="N1264" s="121"/>
      <c r="O1264" s="483"/>
      <c r="P1264" s="484"/>
      <c r="Q1264" s="42">
        <f>FŐLAP!$D$9</f>
        <v>0</v>
      </c>
      <c r="R1264" s="42">
        <f>FŐLAP!$F$9</f>
        <v>0</v>
      </c>
      <c r="S1264" s="13" t="e">
        <f t="shared" si="19"/>
        <v>#N/A</v>
      </c>
      <c r="T1264" s="398" t="s">
        <v>3425</v>
      </c>
      <c r="U1264" s="398" t="s">
        <v>3426</v>
      </c>
      <c r="V1264" s="398" t="s">
        <v>3427</v>
      </c>
    </row>
    <row r="1265" spans="1:22" ht="50.1" hidden="1" customHeight="1" x14ac:dyDescent="0.25">
      <c r="A1265" s="60" t="s">
        <v>1338</v>
      </c>
      <c r="B1265" s="87"/>
      <c r="C1265" s="98"/>
      <c r="D1265" s="102"/>
      <c r="E1265" s="98"/>
      <c r="F1265" s="134"/>
      <c r="G1265" s="134"/>
      <c r="H1265" s="359" t="e">
        <f>VLOOKUP(G1265,Munka1!$A$27:$B$90,2,FALSE)</f>
        <v>#N/A</v>
      </c>
      <c r="I1265" s="466" t="e">
        <f>VLOOKUP(G1265,Munka1!$A$27:$C$90,3,FALSE)</f>
        <v>#N/A</v>
      </c>
      <c r="J1265" s="98"/>
      <c r="K1265" s="98"/>
      <c r="L1265" s="98"/>
      <c r="M1265" s="114"/>
      <c r="N1265" s="121"/>
      <c r="O1265" s="483"/>
      <c r="P1265" s="484"/>
      <c r="Q1265" s="42">
        <f>FŐLAP!$D$9</f>
        <v>0</v>
      </c>
      <c r="R1265" s="42">
        <f>FŐLAP!$F$9</f>
        <v>0</v>
      </c>
      <c r="S1265" s="13" t="e">
        <f t="shared" si="19"/>
        <v>#N/A</v>
      </c>
      <c r="T1265" s="398" t="s">
        <v>3425</v>
      </c>
      <c r="U1265" s="398" t="s">
        <v>3426</v>
      </c>
      <c r="V1265" s="398" t="s">
        <v>3427</v>
      </c>
    </row>
    <row r="1266" spans="1:22" ht="50.1" hidden="1" customHeight="1" x14ac:dyDescent="0.25">
      <c r="A1266" s="60" t="s">
        <v>1339</v>
      </c>
      <c r="B1266" s="87"/>
      <c r="C1266" s="98"/>
      <c r="D1266" s="102"/>
      <c r="E1266" s="98"/>
      <c r="F1266" s="134"/>
      <c r="G1266" s="134"/>
      <c r="H1266" s="359" t="e">
        <f>VLOOKUP(G1266,Munka1!$A$27:$B$90,2,FALSE)</f>
        <v>#N/A</v>
      </c>
      <c r="I1266" s="466" t="e">
        <f>VLOOKUP(G1266,Munka1!$A$27:$C$90,3,FALSE)</f>
        <v>#N/A</v>
      </c>
      <c r="J1266" s="98"/>
      <c r="K1266" s="98"/>
      <c r="L1266" s="98"/>
      <c r="M1266" s="114"/>
      <c r="N1266" s="121"/>
      <c r="O1266" s="483"/>
      <c r="P1266" s="484"/>
      <c r="Q1266" s="42">
        <f>FŐLAP!$D$9</f>
        <v>0</v>
      </c>
      <c r="R1266" s="42">
        <f>FŐLAP!$F$9</f>
        <v>0</v>
      </c>
      <c r="S1266" s="13" t="e">
        <f t="shared" si="19"/>
        <v>#N/A</v>
      </c>
      <c r="T1266" s="398" t="s">
        <v>3425</v>
      </c>
      <c r="U1266" s="398" t="s">
        <v>3426</v>
      </c>
      <c r="V1266" s="398" t="s">
        <v>3427</v>
      </c>
    </row>
    <row r="1267" spans="1:22" ht="50.1" hidden="1" customHeight="1" x14ac:dyDescent="0.25">
      <c r="A1267" s="60" t="s">
        <v>1340</v>
      </c>
      <c r="B1267" s="87"/>
      <c r="C1267" s="98"/>
      <c r="D1267" s="102"/>
      <c r="E1267" s="98"/>
      <c r="F1267" s="134"/>
      <c r="G1267" s="134"/>
      <c r="H1267" s="359" t="e">
        <f>VLOOKUP(G1267,Munka1!$A$27:$B$90,2,FALSE)</f>
        <v>#N/A</v>
      </c>
      <c r="I1267" s="466" t="e">
        <f>VLOOKUP(G1267,Munka1!$A$27:$C$90,3,FALSE)</f>
        <v>#N/A</v>
      </c>
      <c r="J1267" s="98"/>
      <c r="K1267" s="98"/>
      <c r="L1267" s="98"/>
      <c r="M1267" s="114"/>
      <c r="N1267" s="121"/>
      <c r="O1267" s="483"/>
      <c r="P1267" s="484"/>
      <c r="Q1267" s="42">
        <f>FŐLAP!$D$9</f>
        <v>0</v>
      </c>
      <c r="R1267" s="42">
        <f>FŐLAP!$F$9</f>
        <v>0</v>
      </c>
      <c r="S1267" s="13" t="e">
        <f t="shared" si="19"/>
        <v>#N/A</v>
      </c>
      <c r="T1267" s="398" t="s">
        <v>3425</v>
      </c>
      <c r="U1267" s="398" t="s">
        <v>3426</v>
      </c>
      <c r="V1267" s="398" t="s">
        <v>3427</v>
      </c>
    </row>
    <row r="1268" spans="1:22" ht="50.1" hidden="1" customHeight="1" x14ac:dyDescent="0.25">
      <c r="A1268" s="60" t="s">
        <v>1341</v>
      </c>
      <c r="B1268" s="87"/>
      <c r="C1268" s="98"/>
      <c r="D1268" s="102"/>
      <c r="E1268" s="98"/>
      <c r="F1268" s="134"/>
      <c r="G1268" s="134"/>
      <c r="H1268" s="359" t="e">
        <f>VLOOKUP(G1268,Munka1!$A$27:$B$90,2,FALSE)</f>
        <v>#N/A</v>
      </c>
      <c r="I1268" s="466" t="e">
        <f>VLOOKUP(G1268,Munka1!$A$27:$C$90,3,FALSE)</f>
        <v>#N/A</v>
      </c>
      <c r="J1268" s="98"/>
      <c r="K1268" s="98"/>
      <c r="L1268" s="98"/>
      <c r="M1268" s="114"/>
      <c r="N1268" s="121"/>
      <c r="O1268" s="483"/>
      <c r="P1268" s="484"/>
      <c r="Q1268" s="42">
        <f>FŐLAP!$D$9</f>
        <v>0</v>
      </c>
      <c r="R1268" s="42">
        <f>FŐLAP!$F$9</f>
        <v>0</v>
      </c>
      <c r="S1268" s="13" t="e">
        <f t="shared" si="19"/>
        <v>#N/A</v>
      </c>
      <c r="T1268" s="398" t="s">
        <v>3425</v>
      </c>
      <c r="U1268" s="398" t="s">
        <v>3426</v>
      </c>
      <c r="V1268" s="398" t="s">
        <v>3427</v>
      </c>
    </row>
    <row r="1269" spans="1:22" ht="50.1" hidden="1" customHeight="1" x14ac:dyDescent="0.25">
      <c r="A1269" s="60" t="s">
        <v>1342</v>
      </c>
      <c r="B1269" s="87"/>
      <c r="C1269" s="98"/>
      <c r="D1269" s="102"/>
      <c r="E1269" s="98"/>
      <c r="F1269" s="134"/>
      <c r="G1269" s="134"/>
      <c r="H1269" s="359" t="e">
        <f>VLOOKUP(G1269,Munka1!$A$27:$B$90,2,FALSE)</f>
        <v>#N/A</v>
      </c>
      <c r="I1269" s="466" t="e">
        <f>VLOOKUP(G1269,Munka1!$A$27:$C$90,3,FALSE)</f>
        <v>#N/A</v>
      </c>
      <c r="J1269" s="98"/>
      <c r="K1269" s="98"/>
      <c r="L1269" s="98"/>
      <c r="M1269" s="114"/>
      <c r="N1269" s="121"/>
      <c r="O1269" s="483"/>
      <c r="P1269" s="484"/>
      <c r="Q1269" s="42">
        <f>FŐLAP!$D$9</f>
        <v>0</v>
      </c>
      <c r="R1269" s="42">
        <f>FŐLAP!$F$9</f>
        <v>0</v>
      </c>
      <c r="S1269" s="13" t="e">
        <f t="shared" si="19"/>
        <v>#N/A</v>
      </c>
      <c r="T1269" s="398" t="s">
        <v>3425</v>
      </c>
      <c r="U1269" s="398" t="s">
        <v>3426</v>
      </c>
      <c r="V1269" s="398" t="s">
        <v>3427</v>
      </c>
    </row>
    <row r="1270" spans="1:22" ht="50.1" hidden="1" customHeight="1" x14ac:dyDescent="0.25">
      <c r="A1270" s="60" t="s">
        <v>1343</v>
      </c>
      <c r="B1270" s="87"/>
      <c r="C1270" s="98"/>
      <c r="D1270" s="102"/>
      <c r="E1270" s="98"/>
      <c r="F1270" s="134"/>
      <c r="G1270" s="134"/>
      <c r="H1270" s="359" t="e">
        <f>VLOOKUP(G1270,Munka1!$A$27:$B$90,2,FALSE)</f>
        <v>#N/A</v>
      </c>
      <c r="I1270" s="466" t="e">
        <f>VLOOKUP(G1270,Munka1!$A$27:$C$90,3,FALSE)</f>
        <v>#N/A</v>
      </c>
      <c r="J1270" s="98"/>
      <c r="K1270" s="98"/>
      <c r="L1270" s="98"/>
      <c r="M1270" s="114"/>
      <c r="N1270" s="121"/>
      <c r="O1270" s="483"/>
      <c r="P1270" s="484"/>
      <c r="Q1270" s="42">
        <f>FŐLAP!$D$9</f>
        <v>0</v>
      </c>
      <c r="R1270" s="42">
        <f>FŐLAP!$F$9</f>
        <v>0</v>
      </c>
      <c r="S1270" s="13" t="e">
        <f t="shared" si="19"/>
        <v>#N/A</v>
      </c>
      <c r="T1270" s="398" t="s">
        <v>3425</v>
      </c>
      <c r="U1270" s="398" t="s">
        <v>3426</v>
      </c>
      <c r="V1270" s="398" t="s">
        <v>3427</v>
      </c>
    </row>
    <row r="1271" spans="1:22" ht="50.1" hidden="1" customHeight="1" x14ac:dyDescent="0.25">
      <c r="A1271" s="60" t="s">
        <v>1344</v>
      </c>
      <c r="B1271" s="87"/>
      <c r="C1271" s="98"/>
      <c r="D1271" s="102"/>
      <c r="E1271" s="98"/>
      <c r="F1271" s="134"/>
      <c r="G1271" s="134"/>
      <c r="H1271" s="359" t="e">
        <f>VLOOKUP(G1271,Munka1!$A$27:$B$90,2,FALSE)</f>
        <v>#N/A</v>
      </c>
      <c r="I1271" s="466" t="e">
        <f>VLOOKUP(G1271,Munka1!$A$27:$C$90,3,FALSE)</f>
        <v>#N/A</v>
      </c>
      <c r="J1271" s="98"/>
      <c r="K1271" s="98"/>
      <c r="L1271" s="98"/>
      <c r="M1271" s="114"/>
      <c r="N1271" s="121"/>
      <c r="O1271" s="483"/>
      <c r="P1271" s="484"/>
      <c r="Q1271" s="42">
        <f>FŐLAP!$D$9</f>
        <v>0</v>
      </c>
      <c r="R1271" s="42">
        <f>FŐLAP!$F$9</f>
        <v>0</v>
      </c>
      <c r="S1271" s="13" t="e">
        <f t="shared" si="19"/>
        <v>#N/A</v>
      </c>
      <c r="T1271" s="398" t="s">
        <v>3425</v>
      </c>
      <c r="U1271" s="398" t="s">
        <v>3426</v>
      </c>
      <c r="V1271" s="398" t="s">
        <v>3427</v>
      </c>
    </row>
    <row r="1272" spans="1:22" ht="50.1" hidden="1" customHeight="1" x14ac:dyDescent="0.25">
      <c r="A1272" s="60" t="s">
        <v>1345</v>
      </c>
      <c r="B1272" s="87"/>
      <c r="C1272" s="98"/>
      <c r="D1272" s="102"/>
      <c r="E1272" s="98"/>
      <c r="F1272" s="134"/>
      <c r="G1272" s="134"/>
      <c r="H1272" s="359" t="e">
        <f>VLOOKUP(G1272,Munka1!$A$27:$B$90,2,FALSE)</f>
        <v>#N/A</v>
      </c>
      <c r="I1272" s="466" t="e">
        <f>VLOOKUP(G1272,Munka1!$A$27:$C$90,3,FALSE)</f>
        <v>#N/A</v>
      </c>
      <c r="J1272" s="98"/>
      <c r="K1272" s="98"/>
      <c r="L1272" s="98"/>
      <c r="M1272" s="114"/>
      <c r="N1272" s="121"/>
      <c r="O1272" s="483"/>
      <c r="P1272" s="484"/>
      <c r="Q1272" s="42">
        <f>FŐLAP!$D$9</f>
        <v>0</v>
      </c>
      <c r="R1272" s="42">
        <f>FŐLAP!$F$9</f>
        <v>0</v>
      </c>
      <c r="S1272" s="13" t="e">
        <f t="shared" si="19"/>
        <v>#N/A</v>
      </c>
      <c r="T1272" s="398" t="s">
        <v>3425</v>
      </c>
      <c r="U1272" s="398" t="s">
        <v>3426</v>
      </c>
      <c r="V1272" s="398" t="s">
        <v>3427</v>
      </c>
    </row>
    <row r="1273" spans="1:22" ht="50.1" hidden="1" customHeight="1" x14ac:dyDescent="0.25">
      <c r="A1273" s="60" t="s">
        <v>1346</v>
      </c>
      <c r="B1273" s="87"/>
      <c r="C1273" s="98"/>
      <c r="D1273" s="102"/>
      <c r="E1273" s="98"/>
      <c r="F1273" s="134"/>
      <c r="G1273" s="134"/>
      <c r="H1273" s="359" t="e">
        <f>VLOOKUP(G1273,Munka1!$A$27:$B$90,2,FALSE)</f>
        <v>#N/A</v>
      </c>
      <c r="I1273" s="466" t="e">
        <f>VLOOKUP(G1273,Munka1!$A$27:$C$90,3,FALSE)</f>
        <v>#N/A</v>
      </c>
      <c r="J1273" s="98"/>
      <c r="K1273" s="98"/>
      <c r="L1273" s="98"/>
      <c r="M1273" s="114"/>
      <c r="N1273" s="121"/>
      <c r="O1273" s="483"/>
      <c r="P1273" s="484"/>
      <c r="Q1273" s="42">
        <f>FŐLAP!$D$9</f>
        <v>0</v>
      </c>
      <c r="R1273" s="42">
        <f>FŐLAP!$F$9</f>
        <v>0</v>
      </c>
      <c r="S1273" s="13" t="e">
        <f t="shared" si="19"/>
        <v>#N/A</v>
      </c>
      <c r="T1273" s="398" t="s">
        <v>3425</v>
      </c>
      <c r="U1273" s="398" t="s">
        <v>3426</v>
      </c>
      <c r="V1273" s="398" t="s">
        <v>3427</v>
      </c>
    </row>
    <row r="1274" spans="1:22" ht="50.1" hidden="1" customHeight="1" x14ac:dyDescent="0.25">
      <c r="A1274" s="60" t="s">
        <v>1347</v>
      </c>
      <c r="B1274" s="87"/>
      <c r="C1274" s="98"/>
      <c r="D1274" s="102"/>
      <c r="E1274" s="98"/>
      <c r="F1274" s="134"/>
      <c r="G1274" s="134"/>
      <c r="H1274" s="359" t="e">
        <f>VLOOKUP(G1274,Munka1!$A$27:$B$90,2,FALSE)</f>
        <v>#N/A</v>
      </c>
      <c r="I1274" s="466" t="e">
        <f>VLOOKUP(G1274,Munka1!$A$27:$C$90,3,FALSE)</f>
        <v>#N/A</v>
      </c>
      <c r="J1274" s="98"/>
      <c r="K1274" s="98"/>
      <c r="L1274" s="98"/>
      <c r="M1274" s="114"/>
      <c r="N1274" s="121"/>
      <c r="O1274" s="483"/>
      <c r="P1274" s="484"/>
      <c r="Q1274" s="42">
        <f>FŐLAP!$D$9</f>
        <v>0</v>
      </c>
      <c r="R1274" s="42">
        <f>FŐLAP!$F$9</f>
        <v>0</v>
      </c>
      <c r="S1274" s="13" t="e">
        <f t="shared" si="19"/>
        <v>#N/A</v>
      </c>
      <c r="T1274" s="398" t="s">
        <v>3425</v>
      </c>
      <c r="U1274" s="398" t="s">
        <v>3426</v>
      </c>
      <c r="V1274" s="398" t="s">
        <v>3427</v>
      </c>
    </row>
    <row r="1275" spans="1:22" ht="50.1" hidden="1" customHeight="1" x14ac:dyDescent="0.25">
      <c r="A1275" s="60" t="s">
        <v>1348</v>
      </c>
      <c r="B1275" s="87"/>
      <c r="C1275" s="98"/>
      <c r="D1275" s="102"/>
      <c r="E1275" s="98"/>
      <c r="F1275" s="134"/>
      <c r="G1275" s="134"/>
      <c r="H1275" s="359" t="e">
        <f>VLOOKUP(G1275,Munka1!$A$27:$B$90,2,FALSE)</f>
        <v>#N/A</v>
      </c>
      <c r="I1275" s="466" t="e">
        <f>VLOOKUP(G1275,Munka1!$A$27:$C$90,3,FALSE)</f>
        <v>#N/A</v>
      </c>
      <c r="J1275" s="98"/>
      <c r="K1275" s="98"/>
      <c r="L1275" s="98"/>
      <c r="M1275" s="114"/>
      <c r="N1275" s="121"/>
      <c r="O1275" s="483"/>
      <c r="P1275" s="484"/>
      <c r="Q1275" s="42">
        <f>FŐLAP!$D$9</f>
        <v>0</v>
      </c>
      <c r="R1275" s="42">
        <f>FŐLAP!$F$9</f>
        <v>0</v>
      </c>
      <c r="S1275" s="13" t="e">
        <f t="shared" si="19"/>
        <v>#N/A</v>
      </c>
      <c r="T1275" s="398" t="s">
        <v>3425</v>
      </c>
      <c r="U1275" s="398" t="s">
        <v>3426</v>
      </c>
      <c r="V1275" s="398" t="s">
        <v>3427</v>
      </c>
    </row>
    <row r="1276" spans="1:22" ht="50.1" hidden="1" customHeight="1" x14ac:dyDescent="0.25">
      <c r="A1276" s="60" t="s">
        <v>1349</v>
      </c>
      <c r="B1276" s="87"/>
      <c r="C1276" s="98"/>
      <c r="D1276" s="102"/>
      <c r="E1276" s="98"/>
      <c r="F1276" s="134"/>
      <c r="G1276" s="134"/>
      <c r="H1276" s="359" t="e">
        <f>VLOOKUP(G1276,Munka1!$A$27:$B$90,2,FALSE)</f>
        <v>#N/A</v>
      </c>
      <c r="I1276" s="466" t="e">
        <f>VLOOKUP(G1276,Munka1!$A$27:$C$90,3,FALSE)</f>
        <v>#N/A</v>
      </c>
      <c r="J1276" s="98"/>
      <c r="K1276" s="98"/>
      <c r="L1276" s="98"/>
      <c r="M1276" s="114"/>
      <c r="N1276" s="121"/>
      <c r="O1276" s="483"/>
      <c r="P1276" s="484"/>
      <c r="Q1276" s="42">
        <f>FŐLAP!$D$9</f>
        <v>0</v>
      </c>
      <c r="R1276" s="42">
        <f>FŐLAP!$F$9</f>
        <v>0</v>
      </c>
      <c r="S1276" s="13" t="e">
        <f t="shared" si="19"/>
        <v>#N/A</v>
      </c>
      <c r="T1276" s="398" t="s">
        <v>3425</v>
      </c>
      <c r="U1276" s="398" t="s">
        <v>3426</v>
      </c>
      <c r="V1276" s="398" t="s">
        <v>3427</v>
      </c>
    </row>
    <row r="1277" spans="1:22" ht="50.1" hidden="1" customHeight="1" x14ac:dyDescent="0.25">
      <c r="A1277" s="60" t="s">
        <v>1350</v>
      </c>
      <c r="B1277" s="87"/>
      <c r="C1277" s="98"/>
      <c r="D1277" s="102"/>
      <c r="E1277" s="98"/>
      <c r="F1277" s="134"/>
      <c r="G1277" s="134"/>
      <c r="H1277" s="359" t="e">
        <f>VLOOKUP(G1277,Munka1!$A$27:$B$90,2,FALSE)</f>
        <v>#N/A</v>
      </c>
      <c r="I1277" s="466" t="e">
        <f>VLOOKUP(G1277,Munka1!$A$27:$C$90,3,FALSE)</f>
        <v>#N/A</v>
      </c>
      <c r="J1277" s="98"/>
      <c r="K1277" s="98"/>
      <c r="L1277" s="98"/>
      <c r="M1277" s="114"/>
      <c r="N1277" s="121"/>
      <c r="O1277" s="483"/>
      <c r="P1277" s="484"/>
      <c r="Q1277" s="42">
        <f>FŐLAP!$D$9</f>
        <v>0</v>
      </c>
      <c r="R1277" s="42">
        <f>FŐLAP!$F$9</f>
        <v>0</v>
      </c>
      <c r="S1277" s="13" t="e">
        <f t="shared" si="19"/>
        <v>#N/A</v>
      </c>
      <c r="T1277" s="398" t="s">
        <v>3425</v>
      </c>
      <c r="U1277" s="398" t="s">
        <v>3426</v>
      </c>
      <c r="V1277" s="398" t="s">
        <v>3427</v>
      </c>
    </row>
    <row r="1278" spans="1:22" ht="50.1" hidden="1" customHeight="1" x14ac:dyDescent="0.25">
      <c r="A1278" s="60" t="s">
        <v>1351</v>
      </c>
      <c r="B1278" s="87"/>
      <c r="C1278" s="98"/>
      <c r="D1278" s="102"/>
      <c r="E1278" s="98"/>
      <c r="F1278" s="134"/>
      <c r="G1278" s="134"/>
      <c r="H1278" s="359" t="e">
        <f>VLOOKUP(G1278,Munka1!$A$27:$B$90,2,FALSE)</f>
        <v>#N/A</v>
      </c>
      <c r="I1278" s="466" t="e">
        <f>VLOOKUP(G1278,Munka1!$A$27:$C$90,3,FALSE)</f>
        <v>#N/A</v>
      </c>
      <c r="J1278" s="98"/>
      <c r="K1278" s="98"/>
      <c r="L1278" s="98"/>
      <c r="M1278" s="114"/>
      <c r="N1278" s="121"/>
      <c r="O1278" s="483"/>
      <c r="P1278" s="484"/>
      <c r="Q1278" s="42">
        <f>FŐLAP!$D$9</f>
        <v>0</v>
      </c>
      <c r="R1278" s="42">
        <f>FŐLAP!$F$9</f>
        <v>0</v>
      </c>
      <c r="S1278" s="13" t="e">
        <f t="shared" si="19"/>
        <v>#N/A</v>
      </c>
      <c r="T1278" s="398" t="s">
        <v>3425</v>
      </c>
      <c r="U1278" s="398" t="s">
        <v>3426</v>
      </c>
      <c r="V1278" s="398" t="s">
        <v>3427</v>
      </c>
    </row>
    <row r="1279" spans="1:22" ht="50.1" hidden="1" customHeight="1" x14ac:dyDescent="0.25">
      <c r="A1279" s="60" t="s">
        <v>1352</v>
      </c>
      <c r="B1279" s="87"/>
      <c r="C1279" s="98"/>
      <c r="D1279" s="102"/>
      <c r="E1279" s="98"/>
      <c r="F1279" s="134"/>
      <c r="G1279" s="134"/>
      <c r="H1279" s="359" t="e">
        <f>VLOOKUP(G1279,Munka1!$A$27:$B$90,2,FALSE)</f>
        <v>#N/A</v>
      </c>
      <c r="I1279" s="466" t="e">
        <f>VLOOKUP(G1279,Munka1!$A$27:$C$90,3,FALSE)</f>
        <v>#N/A</v>
      </c>
      <c r="J1279" s="98"/>
      <c r="K1279" s="98"/>
      <c r="L1279" s="98"/>
      <c r="M1279" s="114"/>
      <c r="N1279" s="121"/>
      <c r="O1279" s="483"/>
      <c r="P1279" s="484"/>
      <c r="Q1279" s="42">
        <f>FŐLAP!$D$9</f>
        <v>0</v>
      </c>
      <c r="R1279" s="42">
        <f>FŐLAP!$F$9</f>
        <v>0</v>
      </c>
      <c r="S1279" s="13" t="e">
        <f t="shared" si="19"/>
        <v>#N/A</v>
      </c>
      <c r="T1279" s="398" t="s">
        <v>3425</v>
      </c>
      <c r="U1279" s="398" t="s">
        <v>3426</v>
      </c>
      <c r="V1279" s="398" t="s">
        <v>3427</v>
      </c>
    </row>
    <row r="1280" spans="1:22" ht="50.1" hidden="1" customHeight="1" x14ac:dyDescent="0.25">
      <c r="A1280" s="60" t="s">
        <v>1353</v>
      </c>
      <c r="B1280" s="87"/>
      <c r="C1280" s="98"/>
      <c r="D1280" s="102"/>
      <c r="E1280" s="98"/>
      <c r="F1280" s="134"/>
      <c r="G1280" s="134"/>
      <c r="H1280" s="359" t="e">
        <f>VLOOKUP(G1280,Munka1!$A$27:$B$90,2,FALSE)</f>
        <v>#N/A</v>
      </c>
      <c r="I1280" s="466" t="e">
        <f>VLOOKUP(G1280,Munka1!$A$27:$C$90,3,FALSE)</f>
        <v>#N/A</v>
      </c>
      <c r="J1280" s="98"/>
      <c r="K1280" s="98"/>
      <c r="L1280" s="98"/>
      <c r="M1280" s="114"/>
      <c r="N1280" s="121"/>
      <c r="O1280" s="483"/>
      <c r="P1280" s="484"/>
      <c r="Q1280" s="42">
        <f>FŐLAP!$D$9</f>
        <v>0</v>
      </c>
      <c r="R1280" s="42">
        <f>FŐLAP!$F$9</f>
        <v>0</v>
      </c>
      <c r="S1280" s="13" t="e">
        <f t="shared" si="19"/>
        <v>#N/A</v>
      </c>
      <c r="T1280" s="398" t="s">
        <v>3425</v>
      </c>
      <c r="U1280" s="398" t="s">
        <v>3426</v>
      </c>
      <c r="V1280" s="398" t="s">
        <v>3427</v>
      </c>
    </row>
    <row r="1281" spans="1:22" ht="50.1" hidden="1" customHeight="1" x14ac:dyDescent="0.25">
      <c r="A1281" s="60" t="s">
        <v>1354</v>
      </c>
      <c r="B1281" s="87"/>
      <c r="C1281" s="98"/>
      <c r="D1281" s="102"/>
      <c r="E1281" s="98"/>
      <c r="F1281" s="134"/>
      <c r="G1281" s="134"/>
      <c r="H1281" s="359" t="e">
        <f>VLOOKUP(G1281,Munka1!$A$27:$B$90,2,FALSE)</f>
        <v>#N/A</v>
      </c>
      <c r="I1281" s="466" t="e">
        <f>VLOOKUP(G1281,Munka1!$A$27:$C$90,3,FALSE)</f>
        <v>#N/A</v>
      </c>
      <c r="J1281" s="98"/>
      <c r="K1281" s="98"/>
      <c r="L1281" s="98"/>
      <c r="M1281" s="114"/>
      <c r="N1281" s="121"/>
      <c r="O1281" s="483"/>
      <c r="P1281" s="484"/>
      <c r="Q1281" s="42">
        <f>FŐLAP!$D$9</f>
        <v>0</v>
      </c>
      <c r="R1281" s="42">
        <f>FŐLAP!$F$9</f>
        <v>0</v>
      </c>
      <c r="S1281" s="13" t="e">
        <f t="shared" si="19"/>
        <v>#N/A</v>
      </c>
      <c r="T1281" s="398" t="s">
        <v>3425</v>
      </c>
      <c r="U1281" s="398" t="s">
        <v>3426</v>
      </c>
      <c r="V1281" s="398" t="s">
        <v>3427</v>
      </c>
    </row>
    <row r="1282" spans="1:22" ht="50.1" hidden="1" customHeight="1" x14ac:dyDescent="0.25">
      <c r="A1282" s="60" t="s">
        <v>1355</v>
      </c>
      <c r="B1282" s="87"/>
      <c r="C1282" s="98"/>
      <c r="D1282" s="102"/>
      <c r="E1282" s="98"/>
      <c r="F1282" s="134"/>
      <c r="G1282" s="134"/>
      <c r="H1282" s="359" t="e">
        <f>VLOOKUP(G1282,Munka1!$A$27:$B$90,2,FALSE)</f>
        <v>#N/A</v>
      </c>
      <c r="I1282" s="466" t="e">
        <f>VLOOKUP(G1282,Munka1!$A$27:$C$90,3,FALSE)</f>
        <v>#N/A</v>
      </c>
      <c r="J1282" s="98"/>
      <c r="K1282" s="98"/>
      <c r="L1282" s="98"/>
      <c r="M1282" s="114"/>
      <c r="N1282" s="121"/>
      <c r="O1282" s="483"/>
      <c r="P1282" s="484"/>
      <c r="Q1282" s="42">
        <f>FŐLAP!$D$9</f>
        <v>0</v>
      </c>
      <c r="R1282" s="42">
        <f>FŐLAP!$F$9</f>
        <v>0</v>
      </c>
      <c r="S1282" s="13" t="e">
        <f t="shared" si="19"/>
        <v>#N/A</v>
      </c>
      <c r="T1282" s="398" t="s">
        <v>3425</v>
      </c>
      <c r="U1282" s="398" t="s">
        <v>3426</v>
      </c>
      <c r="V1282" s="398" t="s">
        <v>3427</v>
      </c>
    </row>
    <row r="1283" spans="1:22" ht="50.1" hidden="1" customHeight="1" x14ac:dyDescent="0.25">
      <c r="A1283" s="60" t="s">
        <v>1356</v>
      </c>
      <c r="B1283" s="87"/>
      <c r="C1283" s="98"/>
      <c r="D1283" s="102"/>
      <c r="E1283" s="98"/>
      <c r="F1283" s="134"/>
      <c r="G1283" s="134"/>
      <c r="H1283" s="359" t="e">
        <f>VLOOKUP(G1283,Munka1!$A$27:$B$90,2,FALSE)</f>
        <v>#N/A</v>
      </c>
      <c r="I1283" s="466" t="e">
        <f>VLOOKUP(G1283,Munka1!$A$27:$C$90,3,FALSE)</f>
        <v>#N/A</v>
      </c>
      <c r="J1283" s="98"/>
      <c r="K1283" s="98"/>
      <c r="L1283" s="98"/>
      <c r="M1283" s="114"/>
      <c r="N1283" s="121"/>
      <c r="O1283" s="483"/>
      <c r="P1283" s="484"/>
      <c r="Q1283" s="42">
        <f>FŐLAP!$D$9</f>
        <v>0</v>
      </c>
      <c r="R1283" s="42">
        <f>FŐLAP!$F$9</f>
        <v>0</v>
      </c>
      <c r="S1283" s="13" t="e">
        <f t="shared" si="19"/>
        <v>#N/A</v>
      </c>
      <c r="T1283" s="398" t="s">
        <v>3425</v>
      </c>
      <c r="U1283" s="398" t="s">
        <v>3426</v>
      </c>
      <c r="V1283" s="398" t="s">
        <v>3427</v>
      </c>
    </row>
    <row r="1284" spans="1:22" ht="50.1" hidden="1" customHeight="1" x14ac:dyDescent="0.25">
      <c r="A1284" s="60" t="s">
        <v>1357</v>
      </c>
      <c r="B1284" s="87"/>
      <c r="C1284" s="98"/>
      <c r="D1284" s="102"/>
      <c r="E1284" s="98"/>
      <c r="F1284" s="134"/>
      <c r="G1284" s="134"/>
      <c r="H1284" s="359" t="e">
        <f>VLOOKUP(G1284,Munka1!$A$27:$B$90,2,FALSE)</f>
        <v>#N/A</v>
      </c>
      <c r="I1284" s="466" t="e">
        <f>VLOOKUP(G1284,Munka1!$A$27:$C$90,3,FALSE)</f>
        <v>#N/A</v>
      </c>
      <c r="J1284" s="98"/>
      <c r="K1284" s="98"/>
      <c r="L1284" s="98"/>
      <c r="M1284" s="114"/>
      <c r="N1284" s="121"/>
      <c r="O1284" s="483"/>
      <c r="P1284" s="484"/>
      <c r="Q1284" s="42">
        <f>FŐLAP!$D$9</f>
        <v>0</v>
      </c>
      <c r="R1284" s="42">
        <f>FŐLAP!$F$9</f>
        <v>0</v>
      </c>
      <c r="S1284" s="13" t="e">
        <f t="shared" si="19"/>
        <v>#N/A</v>
      </c>
      <c r="T1284" s="398" t="s">
        <v>3425</v>
      </c>
      <c r="U1284" s="398" t="s">
        <v>3426</v>
      </c>
      <c r="V1284" s="398" t="s">
        <v>3427</v>
      </c>
    </row>
    <row r="1285" spans="1:22" ht="50.1" hidden="1" customHeight="1" x14ac:dyDescent="0.25">
      <c r="A1285" s="60" t="s">
        <v>1358</v>
      </c>
      <c r="B1285" s="87"/>
      <c r="C1285" s="98"/>
      <c r="D1285" s="102"/>
      <c r="E1285" s="98"/>
      <c r="F1285" s="134"/>
      <c r="G1285" s="134"/>
      <c r="H1285" s="359" t="e">
        <f>VLOOKUP(G1285,Munka1!$A$27:$B$90,2,FALSE)</f>
        <v>#N/A</v>
      </c>
      <c r="I1285" s="466" t="e">
        <f>VLOOKUP(G1285,Munka1!$A$27:$C$90,3,FALSE)</f>
        <v>#N/A</v>
      </c>
      <c r="J1285" s="98"/>
      <c r="K1285" s="98"/>
      <c r="L1285" s="98"/>
      <c r="M1285" s="114"/>
      <c r="N1285" s="121"/>
      <c r="O1285" s="483"/>
      <c r="P1285" s="484"/>
      <c r="Q1285" s="42">
        <f>FŐLAP!$D$9</f>
        <v>0</v>
      </c>
      <c r="R1285" s="42">
        <f>FŐLAP!$F$9</f>
        <v>0</v>
      </c>
      <c r="S1285" s="13" t="e">
        <f t="shared" si="19"/>
        <v>#N/A</v>
      </c>
      <c r="T1285" s="398" t="s">
        <v>3425</v>
      </c>
      <c r="U1285" s="398" t="s">
        <v>3426</v>
      </c>
      <c r="V1285" s="398" t="s">
        <v>3427</v>
      </c>
    </row>
    <row r="1286" spans="1:22" ht="50.1" hidden="1" customHeight="1" x14ac:dyDescent="0.25">
      <c r="A1286" s="60" t="s">
        <v>1359</v>
      </c>
      <c r="B1286" s="87"/>
      <c r="C1286" s="98"/>
      <c r="D1286" s="102"/>
      <c r="E1286" s="98"/>
      <c r="F1286" s="134"/>
      <c r="G1286" s="134"/>
      <c r="H1286" s="359" t="e">
        <f>VLOOKUP(G1286,Munka1!$A$27:$B$90,2,FALSE)</f>
        <v>#N/A</v>
      </c>
      <c r="I1286" s="466" t="e">
        <f>VLOOKUP(G1286,Munka1!$A$27:$C$90,3,FALSE)</f>
        <v>#N/A</v>
      </c>
      <c r="J1286" s="98"/>
      <c r="K1286" s="98"/>
      <c r="L1286" s="98"/>
      <c r="M1286" s="114"/>
      <c r="N1286" s="121"/>
      <c r="O1286" s="483"/>
      <c r="P1286" s="484"/>
      <c r="Q1286" s="42">
        <f>FŐLAP!$D$9</f>
        <v>0</v>
      </c>
      <c r="R1286" s="42">
        <f>FŐLAP!$F$9</f>
        <v>0</v>
      </c>
      <c r="S1286" s="13" t="e">
        <f t="shared" si="19"/>
        <v>#N/A</v>
      </c>
      <c r="T1286" s="398" t="s">
        <v>3425</v>
      </c>
      <c r="U1286" s="398" t="s">
        <v>3426</v>
      </c>
      <c r="V1286" s="398" t="s">
        <v>3427</v>
      </c>
    </row>
    <row r="1287" spans="1:22" ht="50.1" hidden="1" customHeight="1" x14ac:dyDescent="0.25">
      <c r="A1287" s="60" t="s">
        <v>1360</v>
      </c>
      <c r="B1287" s="87"/>
      <c r="C1287" s="98"/>
      <c r="D1287" s="102"/>
      <c r="E1287" s="98"/>
      <c r="F1287" s="134"/>
      <c r="G1287" s="134"/>
      <c r="H1287" s="359" t="e">
        <f>VLOOKUP(G1287,Munka1!$A$27:$B$90,2,FALSE)</f>
        <v>#N/A</v>
      </c>
      <c r="I1287" s="466" t="e">
        <f>VLOOKUP(G1287,Munka1!$A$27:$C$90,3,FALSE)</f>
        <v>#N/A</v>
      </c>
      <c r="J1287" s="98"/>
      <c r="K1287" s="98"/>
      <c r="L1287" s="98"/>
      <c r="M1287" s="114"/>
      <c r="N1287" s="121"/>
      <c r="O1287" s="483"/>
      <c r="P1287" s="484"/>
      <c r="Q1287" s="42">
        <f>FŐLAP!$D$9</f>
        <v>0</v>
      </c>
      <c r="R1287" s="42">
        <f>FŐLAP!$F$9</f>
        <v>0</v>
      </c>
      <c r="S1287" s="13" t="e">
        <f t="shared" si="19"/>
        <v>#N/A</v>
      </c>
      <c r="T1287" s="398" t="s">
        <v>3425</v>
      </c>
      <c r="U1287" s="398" t="s">
        <v>3426</v>
      </c>
      <c r="V1287" s="398" t="s">
        <v>3427</v>
      </c>
    </row>
    <row r="1288" spans="1:22" ht="50.1" hidden="1" customHeight="1" x14ac:dyDescent="0.25">
      <c r="A1288" s="60" t="s">
        <v>1361</v>
      </c>
      <c r="B1288" s="87"/>
      <c r="C1288" s="98"/>
      <c r="D1288" s="102"/>
      <c r="E1288" s="98"/>
      <c r="F1288" s="134"/>
      <c r="G1288" s="134"/>
      <c r="H1288" s="359" t="e">
        <f>VLOOKUP(G1288,Munka1!$A$27:$B$90,2,FALSE)</f>
        <v>#N/A</v>
      </c>
      <c r="I1288" s="466" t="e">
        <f>VLOOKUP(G1288,Munka1!$A$27:$C$90,3,FALSE)</f>
        <v>#N/A</v>
      </c>
      <c r="J1288" s="98"/>
      <c r="K1288" s="98"/>
      <c r="L1288" s="98"/>
      <c r="M1288" s="114"/>
      <c r="N1288" s="121"/>
      <c r="O1288" s="483"/>
      <c r="P1288" s="484"/>
      <c r="Q1288" s="42">
        <f>FŐLAP!$D$9</f>
        <v>0</v>
      </c>
      <c r="R1288" s="42">
        <f>FŐLAP!$F$9</f>
        <v>0</v>
      </c>
      <c r="S1288" s="13" t="e">
        <f t="shared" si="19"/>
        <v>#N/A</v>
      </c>
      <c r="T1288" s="398" t="s">
        <v>3425</v>
      </c>
      <c r="U1288" s="398" t="s">
        <v>3426</v>
      </c>
      <c r="V1288" s="398" t="s">
        <v>3427</v>
      </c>
    </row>
    <row r="1289" spans="1:22" ht="50.1" hidden="1" customHeight="1" x14ac:dyDescent="0.25">
      <c r="A1289" s="60" t="s">
        <v>1362</v>
      </c>
      <c r="B1289" s="87"/>
      <c r="C1289" s="98"/>
      <c r="D1289" s="102"/>
      <c r="E1289" s="98"/>
      <c r="F1289" s="134"/>
      <c r="G1289" s="134"/>
      <c r="H1289" s="359" t="e">
        <f>VLOOKUP(G1289,Munka1!$A$27:$B$90,2,FALSE)</f>
        <v>#N/A</v>
      </c>
      <c r="I1289" s="466" t="e">
        <f>VLOOKUP(G1289,Munka1!$A$27:$C$90,3,FALSE)</f>
        <v>#N/A</v>
      </c>
      <c r="J1289" s="98"/>
      <c r="K1289" s="98"/>
      <c r="L1289" s="98"/>
      <c r="M1289" s="114"/>
      <c r="N1289" s="121"/>
      <c r="O1289" s="483"/>
      <c r="P1289" s="484"/>
      <c r="Q1289" s="42">
        <f>FŐLAP!$D$9</f>
        <v>0</v>
      </c>
      <c r="R1289" s="42">
        <f>FŐLAP!$F$9</f>
        <v>0</v>
      </c>
      <c r="S1289" s="13" t="e">
        <f t="shared" si="19"/>
        <v>#N/A</v>
      </c>
      <c r="T1289" s="398" t="s">
        <v>3425</v>
      </c>
      <c r="U1289" s="398" t="s">
        <v>3426</v>
      </c>
      <c r="V1289" s="398" t="s">
        <v>3427</v>
      </c>
    </row>
    <row r="1290" spans="1:22" ht="50.1" hidden="1" customHeight="1" x14ac:dyDescent="0.25">
      <c r="A1290" s="60" t="s">
        <v>1363</v>
      </c>
      <c r="B1290" s="87"/>
      <c r="C1290" s="98"/>
      <c r="D1290" s="102"/>
      <c r="E1290" s="98"/>
      <c r="F1290" s="134"/>
      <c r="G1290" s="134"/>
      <c r="H1290" s="359" t="e">
        <f>VLOOKUP(G1290,Munka1!$A$27:$B$90,2,FALSE)</f>
        <v>#N/A</v>
      </c>
      <c r="I1290" s="466" t="e">
        <f>VLOOKUP(G1290,Munka1!$A$27:$C$90,3,FALSE)</f>
        <v>#N/A</v>
      </c>
      <c r="J1290" s="98"/>
      <c r="K1290" s="98"/>
      <c r="L1290" s="98"/>
      <c r="M1290" s="114"/>
      <c r="N1290" s="121"/>
      <c r="O1290" s="483"/>
      <c r="P1290" s="484"/>
      <c r="Q1290" s="42">
        <f>FŐLAP!$D$9</f>
        <v>0</v>
      </c>
      <c r="R1290" s="42">
        <f>FŐLAP!$F$9</f>
        <v>0</v>
      </c>
      <c r="S1290" s="13" t="e">
        <f t="shared" si="19"/>
        <v>#N/A</v>
      </c>
      <c r="T1290" s="398" t="s">
        <v>3425</v>
      </c>
      <c r="U1290" s="398" t="s">
        <v>3426</v>
      </c>
      <c r="V1290" s="398" t="s">
        <v>3427</v>
      </c>
    </row>
    <row r="1291" spans="1:22" ht="50.1" hidden="1" customHeight="1" x14ac:dyDescent="0.25">
      <c r="A1291" s="60" t="s">
        <v>1364</v>
      </c>
      <c r="B1291" s="87"/>
      <c r="C1291" s="98"/>
      <c r="D1291" s="102"/>
      <c r="E1291" s="98"/>
      <c r="F1291" s="134"/>
      <c r="G1291" s="134"/>
      <c r="H1291" s="359" t="e">
        <f>VLOOKUP(G1291,Munka1!$A$27:$B$90,2,FALSE)</f>
        <v>#N/A</v>
      </c>
      <c r="I1291" s="466" t="e">
        <f>VLOOKUP(G1291,Munka1!$A$27:$C$90,3,FALSE)</f>
        <v>#N/A</v>
      </c>
      <c r="J1291" s="98"/>
      <c r="K1291" s="98"/>
      <c r="L1291" s="98"/>
      <c r="M1291" s="114"/>
      <c r="N1291" s="121"/>
      <c r="O1291" s="483"/>
      <c r="P1291" s="484"/>
      <c r="Q1291" s="42">
        <f>FŐLAP!$D$9</f>
        <v>0</v>
      </c>
      <c r="R1291" s="42">
        <f>FŐLAP!$F$9</f>
        <v>0</v>
      </c>
      <c r="S1291" s="13" t="e">
        <f t="shared" si="19"/>
        <v>#N/A</v>
      </c>
      <c r="T1291" s="398" t="s">
        <v>3425</v>
      </c>
      <c r="U1291" s="398" t="s">
        <v>3426</v>
      </c>
      <c r="V1291" s="398" t="s">
        <v>3427</v>
      </c>
    </row>
    <row r="1292" spans="1:22" ht="50.1" hidden="1" customHeight="1" x14ac:dyDescent="0.25">
      <c r="A1292" s="60" t="s">
        <v>1365</v>
      </c>
      <c r="B1292" s="87"/>
      <c r="C1292" s="98"/>
      <c r="D1292" s="102"/>
      <c r="E1292" s="98"/>
      <c r="F1292" s="134"/>
      <c r="G1292" s="134"/>
      <c r="H1292" s="359" t="e">
        <f>VLOOKUP(G1292,Munka1!$A$27:$B$90,2,FALSE)</f>
        <v>#N/A</v>
      </c>
      <c r="I1292" s="466" t="e">
        <f>VLOOKUP(G1292,Munka1!$A$27:$C$90,3,FALSE)</f>
        <v>#N/A</v>
      </c>
      <c r="J1292" s="98"/>
      <c r="K1292" s="98"/>
      <c r="L1292" s="98"/>
      <c r="M1292" s="114"/>
      <c r="N1292" s="121"/>
      <c r="O1292" s="483"/>
      <c r="P1292" s="484"/>
      <c r="Q1292" s="42">
        <f>FŐLAP!$D$9</f>
        <v>0</v>
      </c>
      <c r="R1292" s="42">
        <f>FŐLAP!$F$9</f>
        <v>0</v>
      </c>
      <c r="S1292" s="13" t="e">
        <f t="shared" si="19"/>
        <v>#N/A</v>
      </c>
      <c r="T1292" s="398" t="s">
        <v>3425</v>
      </c>
      <c r="U1292" s="398" t="s">
        <v>3426</v>
      </c>
      <c r="V1292" s="398" t="s">
        <v>3427</v>
      </c>
    </row>
    <row r="1293" spans="1:22" ht="50.1" hidden="1" customHeight="1" x14ac:dyDescent="0.25">
      <c r="A1293" s="60" t="s">
        <v>1366</v>
      </c>
      <c r="B1293" s="87"/>
      <c r="C1293" s="98"/>
      <c r="D1293" s="102"/>
      <c r="E1293" s="98"/>
      <c r="F1293" s="134"/>
      <c r="G1293" s="134"/>
      <c r="H1293" s="359" t="e">
        <f>VLOOKUP(G1293,Munka1!$A$27:$B$90,2,FALSE)</f>
        <v>#N/A</v>
      </c>
      <c r="I1293" s="466" t="e">
        <f>VLOOKUP(G1293,Munka1!$A$27:$C$90,3,FALSE)</f>
        <v>#N/A</v>
      </c>
      <c r="J1293" s="98"/>
      <c r="K1293" s="98"/>
      <c r="L1293" s="98"/>
      <c r="M1293" s="114"/>
      <c r="N1293" s="121"/>
      <c r="O1293" s="483"/>
      <c r="P1293" s="484"/>
      <c r="Q1293" s="42">
        <f>FŐLAP!$D$9</f>
        <v>0</v>
      </c>
      <c r="R1293" s="42">
        <f>FŐLAP!$F$9</f>
        <v>0</v>
      </c>
      <c r="S1293" s="13" t="e">
        <f t="shared" ref="S1293:S1356" si="20">H1293</f>
        <v>#N/A</v>
      </c>
      <c r="T1293" s="398" t="s">
        <v>3425</v>
      </c>
      <c r="U1293" s="398" t="s">
        <v>3426</v>
      </c>
      <c r="V1293" s="398" t="s">
        <v>3427</v>
      </c>
    </row>
    <row r="1294" spans="1:22" ht="50.1" hidden="1" customHeight="1" x14ac:dyDescent="0.25">
      <c r="A1294" s="60" t="s">
        <v>1367</v>
      </c>
      <c r="B1294" s="87"/>
      <c r="C1294" s="98"/>
      <c r="D1294" s="102"/>
      <c r="E1294" s="98"/>
      <c r="F1294" s="134"/>
      <c r="G1294" s="134"/>
      <c r="H1294" s="359" t="e">
        <f>VLOOKUP(G1294,Munka1!$A$27:$B$90,2,FALSE)</f>
        <v>#N/A</v>
      </c>
      <c r="I1294" s="466" t="e">
        <f>VLOOKUP(G1294,Munka1!$A$27:$C$90,3,FALSE)</f>
        <v>#N/A</v>
      </c>
      <c r="J1294" s="98"/>
      <c r="K1294" s="98"/>
      <c r="L1294" s="98"/>
      <c r="M1294" s="114"/>
      <c r="N1294" s="121"/>
      <c r="O1294" s="483"/>
      <c r="P1294" s="484"/>
      <c r="Q1294" s="42">
        <f>FŐLAP!$D$9</f>
        <v>0</v>
      </c>
      <c r="R1294" s="42">
        <f>FŐLAP!$F$9</f>
        <v>0</v>
      </c>
      <c r="S1294" s="13" t="e">
        <f t="shared" si="20"/>
        <v>#N/A</v>
      </c>
      <c r="T1294" s="398" t="s">
        <v>3425</v>
      </c>
      <c r="U1294" s="398" t="s">
        <v>3426</v>
      </c>
      <c r="V1294" s="398" t="s">
        <v>3427</v>
      </c>
    </row>
    <row r="1295" spans="1:22" ht="50.1" hidden="1" customHeight="1" x14ac:dyDescent="0.25">
      <c r="A1295" s="60" t="s">
        <v>1368</v>
      </c>
      <c r="B1295" s="87"/>
      <c r="C1295" s="98"/>
      <c r="D1295" s="102"/>
      <c r="E1295" s="98"/>
      <c r="F1295" s="134"/>
      <c r="G1295" s="134"/>
      <c r="H1295" s="359" t="e">
        <f>VLOOKUP(G1295,Munka1!$A$27:$B$90,2,FALSE)</f>
        <v>#N/A</v>
      </c>
      <c r="I1295" s="466" t="e">
        <f>VLOOKUP(G1295,Munka1!$A$27:$C$90,3,FALSE)</f>
        <v>#N/A</v>
      </c>
      <c r="J1295" s="98"/>
      <c r="K1295" s="98"/>
      <c r="L1295" s="98"/>
      <c r="M1295" s="114"/>
      <c r="N1295" s="121"/>
      <c r="O1295" s="483"/>
      <c r="P1295" s="484"/>
      <c r="Q1295" s="42">
        <f>FŐLAP!$D$9</f>
        <v>0</v>
      </c>
      <c r="R1295" s="42">
        <f>FŐLAP!$F$9</f>
        <v>0</v>
      </c>
      <c r="S1295" s="13" t="e">
        <f t="shared" si="20"/>
        <v>#N/A</v>
      </c>
      <c r="T1295" s="398" t="s">
        <v>3425</v>
      </c>
      <c r="U1295" s="398" t="s">
        <v>3426</v>
      </c>
      <c r="V1295" s="398" t="s">
        <v>3427</v>
      </c>
    </row>
    <row r="1296" spans="1:22" ht="50.1" hidden="1" customHeight="1" x14ac:dyDescent="0.25">
      <c r="A1296" s="60" t="s">
        <v>1369</v>
      </c>
      <c r="B1296" s="87"/>
      <c r="C1296" s="98"/>
      <c r="D1296" s="102"/>
      <c r="E1296" s="98"/>
      <c r="F1296" s="134"/>
      <c r="G1296" s="134"/>
      <c r="H1296" s="359" t="e">
        <f>VLOOKUP(G1296,Munka1!$A$27:$B$90,2,FALSE)</f>
        <v>#N/A</v>
      </c>
      <c r="I1296" s="466" t="e">
        <f>VLOOKUP(G1296,Munka1!$A$27:$C$90,3,FALSE)</f>
        <v>#N/A</v>
      </c>
      <c r="J1296" s="98"/>
      <c r="K1296" s="98"/>
      <c r="L1296" s="98"/>
      <c r="M1296" s="114"/>
      <c r="N1296" s="121"/>
      <c r="O1296" s="483"/>
      <c r="P1296" s="484"/>
      <c r="Q1296" s="42">
        <f>FŐLAP!$D$9</f>
        <v>0</v>
      </c>
      <c r="R1296" s="42">
        <f>FŐLAP!$F$9</f>
        <v>0</v>
      </c>
      <c r="S1296" s="13" t="e">
        <f t="shared" si="20"/>
        <v>#N/A</v>
      </c>
      <c r="T1296" s="398" t="s">
        <v>3425</v>
      </c>
      <c r="U1296" s="398" t="s">
        <v>3426</v>
      </c>
      <c r="V1296" s="398" t="s">
        <v>3427</v>
      </c>
    </row>
    <row r="1297" spans="1:22" ht="50.1" hidden="1" customHeight="1" x14ac:dyDescent="0.25">
      <c r="A1297" s="60" t="s">
        <v>1370</v>
      </c>
      <c r="B1297" s="87"/>
      <c r="C1297" s="98"/>
      <c r="D1297" s="102"/>
      <c r="E1297" s="98"/>
      <c r="F1297" s="134"/>
      <c r="G1297" s="134"/>
      <c r="H1297" s="359" t="e">
        <f>VLOOKUP(G1297,Munka1!$A$27:$B$90,2,FALSE)</f>
        <v>#N/A</v>
      </c>
      <c r="I1297" s="466" t="e">
        <f>VLOOKUP(G1297,Munka1!$A$27:$C$90,3,FALSE)</f>
        <v>#N/A</v>
      </c>
      <c r="J1297" s="98"/>
      <c r="K1297" s="98"/>
      <c r="L1297" s="98"/>
      <c r="M1297" s="114"/>
      <c r="N1297" s="121"/>
      <c r="O1297" s="483"/>
      <c r="P1297" s="484"/>
      <c r="Q1297" s="42">
        <f>FŐLAP!$D$9</f>
        <v>0</v>
      </c>
      <c r="R1297" s="42">
        <f>FŐLAP!$F$9</f>
        <v>0</v>
      </c>
      <c r="S1297" s="13" t="e">
        <f t="shared" si="20"/>
        <v>#N/A</v>
      </c>
      <c r="T1297" s="398" t="s">
        <v>3425</v>
      </c>
      <c r="U1297" s="398" t="s">
        <v>3426</v>
      </c>
      <c r="V1297" s="398" t="s">
        <v>3427</v>
      </c>
    </row>
    <row r="1298" spans="1:22" ht="50.1" hidden="1" customHeight="1" x14ac:dyDescent="0.25">
      <c r="A1298" s="60" t="s">
        <v>1371</v>
      </c>
      <c r="B1298" s="87"/>
      <c r="C1298" s="98"/>
      <c r="D1298" s="102"/>
      <c r="E1298" s="98"/>
      <c r="F1298" s="134"/>
      <c r="G1298" s="134"/>
      <c r="H1298" s="359" t="e">
        <f>VLOOKUP(G1298,Munka1!$A$27:$B$90,2,FALSE)</f>
        <v>#N/A</v>
      </c>
      <c r="I1298" s="466" t="e">
        <f>VLOOKUP(G1298,Munka1!$A$27:$C$90,3,FALSE)</f>
        <v>#N/A</v>
      </c>
      <c r="J1298" s="98"/>
      <c r="K1298" s="98"/>
      <c r="L1298" s="98"/>
      <c r="M1298" s="114"/>
      <c r="N1298" s="121"/>
      <c r="O1298" s="483"/>
      <c r="P1298" s="484"/>
      <c r="Q1298" s="42">
        <f>FŐLAP!$D$9</f>
        <v>0</v>
      </c>
      <c r="R1298" s="42">
        <f>FŐLAP!$F$9</f>
        <v>0</v>
      </c>
      <c r="S1298" s="13" t="e">
        <f t="shared" si="20"/>
        <v>#N/A</v>
      </c>
      <c r="T1298" s="398" t="s">
        <v>3425</v>
      </c>
      <c r="U1298" s="398" t="s">
        <v>3426</v>
      </c>
      <c r="V1298" s="398" t="s">
        <v>3427</v>
      </c>
    </row>
    <row r="1299" spans="1:22" ht="50.1" hidden="1" customHeight="1" x14ac:dyDescent="0.25">
      <c r="A1299" s="60" t="s">
        <v>1372</v>
      </c>
      <c r="B1299" s="87"/>
      <c r="C1299" s="98"/>
      <c r="D1299" s="102"/>
      <c r="E1299" s="98"/>
      <c r="F1299" s="134"/>
      <c r="G1299" s="134"/>
      <c r="H1299" s="359" t="e">
        <f>VLOOKUP(G1299,Munka1!$A$27:$B$90,2,FALSE)</f>
        <v>#N/A</v>
      </c>
      <c r="I1299" s="466" t="e">
        <f>VLOOKUP(G1299,Munka1!$A$27:$C$90,3,FALSE)</f>
        <v>#N/A</v>
      </c>
      <c r="J1299" s="98"/>
      <c r="K1299" s="98"/>
      <c r="L1299" s="98"/>
      <c r="M1299" s="114"/>
      <c r="N1299" s="121"/>
      <c r="O1299" s="483"/>
      <c r="P1299" s="484"/>
      <c r="Q1299" s="42">
        <f>FŐLAP!$D$9</f>
        <v>0</v>
      </c>
      <c r="R1299" s="42">
        <f>FŐLAP!$F$9</f>
        <v>0</v>
      </c>
      <c r="S1299" s="13" t="e">
        <f t="shared" si="20"/>
        <v>#N/A</v>
      </c>
      <c r="T1299" s="398" t="s">
        <v>3425</v>
      </c>
      <c r="U1299" s="398" t="s">
        <v>3426</v>
      </c>
      <c r="V1299" s="398" t="s">
        <v>3427</v>
      </c>
    </row>
    <row r="1300" spans="1:22" ht="50.1" hidden="1" customHeight="1" x14ac:dyDescent="0.25">
      <c r="A1300" s="60" t="s">
        <v>1373</v>
      </c>
      <c r="B1300" s="87"/>
      <c r="C1300" s="98"/>
      <c r="D1300" s="102"/>
      <c r="E1300" s="98"/>
      <c r="F1300" s="134"/>
      <c r="G1300" s="134"/>
      <c r="H1300" s="359" t="e">
        <f>VLOOKUP(G1300,Munka1!$A$27:$B$90,2,FALSE)</f>
        <v>#N/A</v>
      </c>
      <c r="I1300" s="466" t="e">
        <f>VLOOKUP(G1300,Munka1!$A$27:$C$90,3,FALSE)</f>
        <v>#N/A</v>
      </c>
      <c r="J1300" s="98"/>
      <c r="K1300" s="98"/>
      <c r="L1300" s="98"/>
      <c r="M1300" s="114"/>
      <c r="N1300" s="121"/>
      <c r="O1300" s="483"/>
      <c r="P1300" s="484"/>
      <c r="Q1300" s="42">
        <f>FŐLAP!$D$9</f>
        <v>0</v>
      </c>
      <c r="R1300" s="42">
        <f>FŐLAP!$F$9</f>
        <v>0</v>
      </c>
      <c r="S1300" s="13" t="e">
        <f t="shared" si="20"/>
        <v>#N/A</v>
      </c>
      <c r="T1300" s="398" t="s">
        <v>3425</v>
      </c>
      <c r="U1300" s="398" t="s">
        <v>3426</v>
      </c>
      <c r="V1300" s="398" t="s">
        <v>3427</v>
      </c>
    </row>
    <row r="1301" spans="1:22" ht="50.1" hidden="1" customHeight="1" x14ac:dyDescent="0.25">
      <c r="A1301" s="60" t="s">
        <v>1374</v>
      </c>
      <c r="B1301" s="87"/>
      <c r="C1301" s="98"/>
      <c r="D1301" s="102"/>
      <c r="E1301" s="98"/>
      <c r="F1301" s="134"/>
      <c r="G1301" s="134"/>
      <c r="H1301" s="359" t="e">
        <f>VLOOKUP(G1301,Munka1!$A$27:$B$90,2,FALSE)</f>
        <v>#N/A</v>
      </c>
      <c r="I1301" s="466" t="e">
        <f>VLOOKUP(G1301,Munka1!$A$27:$C$90,3,FALSE)</f>
        <v>#N/A</v>
      </c>
      <c r="J1301" s="98"/>
      <c r="K1301" s="98"/>
      <c r="L1301" s="98"/>
      <c r="M1301" s="114"/>
      <c r="N1301" s="121"/>
      <c r="O1301" s="483"/>
      <c r="P1301" s="484"/>
      <c r="Q1301" s="42">
        <f>FŐLAP!$D$9</f>
        <v>0</v>
      </c>
      <c r="R1301" s="42">
        <f>FŐLAP!$F$9</f>
        <v>0</v>
      </c>
      <c r="S1301" s="13" t="e">
        <f t="shared" si="20"/>
        <v>#N/A</v>
      </c>
      <c r="T1301" s="398" t="s">
        <v>3425</v>
      </c>
      <c r="U1301" s="398" t="s">
        <v>3426</v>
      </c>
      <c r="V1301" s="398" t="s">
        <v>3427</v>
      </c>
    </row>
    <row r="1302" spans="1:22" ht="50.1" hidden="1" customHeight="1" x14ac:dyDescent="0.25">
      <c r="A1302" s="60" t="s">
        <v>1375</v>
      </c>
      <c r="B1302" s="87"/>
      <c r="C1302" s="98"/>
      <c r="D1302" s="102"/>
      <c r="E1302" s="98"/>
      <c r="F1302" s="134"/>
      <c r="G1302" s="134"/>
      <c r="H1302" s="359" t="e">
        <f>VLOOKUP(G1302,Munka1!$A$27:$B$90,2,FALSE)</f>
        <v>#N/A</v>
      </c>
      <c r="I1302" s="466" t="e">
        <f>VLOOKUP(G1302,Munka1!$A$27:$C$90,3,FALSE)</f>
        <v>#N/A</v>
      </c>
      <c r="J1302" s="98"/>
      <c r="K1302" s="98"/>
      <c r="L1302" s="98"/>
      <c r="M1302" s="114"/>
      <c r="N1302" s="121"/>
      <c r="O1302" s="483"/>
      <c r="P1302" s="484"/>
      <c r="Q1302" s="42">
        <f>FŐLAP!$D$9</f>
        <v>0</v>
      </c>
      <c r="R1302" s="42">
        <f>FŐLAP!$F$9</f>
        <v>0</v>
      </c>
      <c r="S1302" s="13" t="e">
        <f t="shared" si="20"/>
        <v>#N/A</v>
      </c>
      <c r="T1302" s="398" t="s">
        <v>3425</v>
      </c>
      <c r="U1302" s="398" t="s">
        <v>3426</v>
      </c>
      <c r="V1302" s="398" t="s">
        <v>3427</v>
      </c>
    </row>
    <row r="1303" spans="1:22" ht="50.1" hidden="1" customHeight="1" x14ac:dyDescent="0.25">
      <c r="A1303" s="60" t="s">
        <v>1376</v>
      </c>
      <c r="B1303" s="87"/>
      <c r="C1303" s="98"/>
      <c r="D1303" s="102"/>
      <c r="E1303" s="98"/>
      <c r="F1303" s="134"/>
      <c r="G1303" s="134"/>
      <c r="H1303" s="359" t="e">
        <f>VLOOKUP(G1303,Munka1!$A$27:$B$90,2,FALSE)</f>
        <v>#N/A</v>
      </c>
      <c r="I1303" s="466" t="e">
        <f>VLOOKUP(G1303,Munka1!$A$27:$C$90,3,FALSE)</f>
        <v>#N/A</v>
      </c>
      <c r="J1303" s="98"/>
      <c r="K1303" s="98"/>
      <c r="L1303" s="98"/>
      <c r="M1303" s="114"/>
      <c r="N1303" s="121"/>
      <c r="O1303" s="483"/>
      <c r="P1303" s="484"/>
      <c r="Q1303" s="42">
        <f>FŐLAP!$D$9</f>
        <v>0</v>
      </c>
      <c r="R1303" s="42">
        <f>FŐLAP!$F$9</f>
        <v>0</v>
      </c>
      <c r="S1303" s="13" t="e">
        <f t="shared" si="20"/>
        <v>#N/A</v>
      </c>
      <c r="T1303" s="398" t="s">
        <v>3425</v>
      </c>
      <c r="U1303" s="398" t="s">
        <v>3426</v>
      </c>
      <c r="V1303" s="398" t="s">
        <v>3427</v>
      </c>
    </row>
    <row r="1304" spans="1:22" ht="50.1" hidden="1" customHeight="1" x14ac:dyDescent="0.25">
      <c r="A1304" s="60" t="s">
        <v>1377</v>
      </c>
      <c r="B1304" s="87"/>
      <c r="C1304" s="98"/>
      <c r="D1304" s="102"/>
      <c r="E1304" s="98"/>
      <c r="F1304" s="134"/>
      <c r="G1304" s="134"/>
      <c r="H1304" s="359" t="e">
        <f>VLOOKUP(G1304,Munka1!$A$27:$B$90,2,FALSE)</f>
        <v>#N/A</v>
      </c>
      <c r="I1304" s="466" t="e">
        <f>VLOOKUP(G1304,Munka1!$A$27:$C$90,3,FALSE)</f>
        <v>#N/A</v>
      </c>
      <c r="J1304" s="98"/>
      <c r="K1304" s="98"/>
      <c r="L1304" s="98"/>
      <c r="M1304" s="114"/>
      <c r="N1304" s="121"/>
      <c r="O1304" s="483"/>
      <c r="P1304" s="484"/>
      <c r="Q1304" s="42">
        <f>FŐLAP!$D$9</f>
        <v>0</v>
      </c>
      <c r="R1304" s="42">
        <f>FŐLAP!$F$9</f>
        <v>0</v>
      </c>
      <c r="S1304" s="13" t="e">
        <f t="shared" si="20"/>
        <v>#N/A</v>
      </c>
      <c r="T1304" s="398" t="s">
        <v>3425</v>
      </c>
      <c r="U1304" s="398" t="s">
        <v>3426</v>
      </c>
      <c r="V1304" s="398" t="s">
        <v>3427</v>
      </c>
    </row>
    <row r="1305" spans="1:22" ht="50.1" hidden="1" customHeight="1" x14ac:dyDescent="0.25">
      <c r="A1305" s="60" t="s">
        <v>1378</v>
      </c>
      <c r="B1305" s="87"/>
      <c r="C1305" s="98"/>
      <c r="D1305" s="102"/>
      <c r="E1305" s="98"/>
      <c r="F1305" s="134"/>
      <c r="G1305" s="134"/>
      <c r="H1305" s="359" t="e">
        <f>VLOOKUP(G1305,Munka1!$A$27:$B$90,2,FALSE)</f>
        <v>#N/A</v>
      </c>
      <c r="I1305" s="466" t="e">
        <f>VLOOKUP(G1305,Munka1!$A$27:$C$90,3,FALSE)</f>
        <v>#N/A</v>
      </c>
      <c r="J1305" s="98"/>
      <c r="K1305" s="98"/>
      <c r="L1305" s="98"/>
      <c r="M1305" s="114"/>
      <c r="N1305" s="121"/>
      <c r="O1305" s="483"/>
      <c r="P1305" s="484"/>
      <c r="Q1305" s="42">
        <f>FŐLAP!$D$9</f>
        <v>0</v>
      </c>
      <c r="R1305" s="42">
        <f>FŐLAP!$F$9</f>
        <v>0</v>
      </c>
      <c r="S1305" s="13" t="e">
        <f t="shared" si="20"/>
        <v>#N/A</v>
      </c>
      <c r="T1305" s="398" t="s">
        <v>3425</v>
      </c>
      <c r="U1305" s="398" t="s">
        <v>3426</v>
      </c>
      <c r="V1305" s="398" t="s">
        <v>3427</v>
      </c>
    </row>
    <row r="1306" spans="1:22" ht="50.1" hidden="1" customHeight="1" x14ac:dyDescent="0.25">
      <c r="A1306" s="60" t="s">
        <v>1379</v>
      </c>
      <c r="B1306" s="87"/>
      <c r="C1306" s="98"/>
      <c r="D1306" s="102"/>
      <c r="E1306" s="98"/>
      <c r="F1306" s="134"/>
      <c r="G1306" s="134"/>
      <c r="H1306" s="359" t="e">
        <f>VLOOKUP(G1306,Munka1!$A$27:$B$90,2,FALSE)</f>
        <v>#N/A</v>
      </c>
      <c r="I1306" s="466" t="e">
        <f>VLOOKUP(G1306,Munka1!$A$27:$C$90,3,FALSE)</f>
        <v>#N/A</v>
      </c>
      <c r="J1306" s="98"/>
      <c r="K1306" s="98"/>
      <c r="L1306" s="98"/>
      <c r="M1306" s="114"/>
      <c r="N1306" s="121"/>
      <c r="O1306" s="483"/>
      <c r="P1306" s="484"/>
      <c r="Q1306" s="42">
        <f>FŐLAP!$D$9</f>
        <v>0</v>
      </c>
      <c r="R1306" s="42">
        <f>FŐLAP!$F$9</f>
        <v>0</v>
      </c>
      <c r="S1306" s="13" t="e">
        <f t="shared" si="20"/>
        <v>#N/A</v>
      </c>
      <c r="T1306" s="398" t="s">
        <v>3425</v>
      </c>
      <c r="U1306" s="398" t="s">
        <v>3426</v>
      </c>
      <c r="V1306" s="398" t="s">
        <v>3427</v>
      </c>
    </row>
    <row r="1307" spans="1:22" ht="50.1" hidden="1" customHeight="1" x14ac:dyDescent="0.25">
      <c r="A1307" s="60" t="s">
        <v>1380</v>
      </c>
      <c r="B1307" s="87"/>
      <c r="C1307" s="98"/>
      <c r="D1307" s="102"/>
      <c r="E1307" s="98"/>
      <c r="F1307" s="134"/>
      <c r="G1307" s="134"/>
      <c r="H1307" s="359" t="e">
        <f>VLOOKUP(G1307,Munka1!$A$27:$B$90,2,FALSE)</f>
        <v>#N/A</v>
      </c>
      <c r="I1307" s="466" t="e">
        <f>VLOOKUP(G1307,Munka1!$A$27:$C$90,3,FALSE)</f>
        <v>#N/A</v>
      </c>
      <c r="J1307" s="98"/>
      <c r="K1307" s="98"/>
      <c r="L1307" s="98"/>
      <c r="M1307" s="114"/>
      <c r="N1307" s="121"/>
      <c r="O1307" s="483"/>
      <c r="P1307" s="484"/>
      <c r="Q1307" s="42">
        <f>FŐLAP!$D$9</f>
        <v>0</v>
      </c>
      <c r="R1307" s="42">
        <f>FŐLAP!$F$9</f>
        <v>0</v>
      </c>
      <c r="S1307" s="13" t="e">
        <f t="shared" si="20"/>
        <v>#N/A</v>
      </c>
      <c r="T1307" s="398" t="s">
        <v>3425</v>
      </c>
      <c r="U1307" s="398" t="s">
        <v>3426</v>
      </c>
      <c r="V1307" s="398" t="s">
        <v>3427</v>
      </c>
    </row>
    <row r="1308" spans="1:22" ht="50.1" hidden="1" customHeight="1" x14ac:dyDescent="0.25">
      <c r="A1308" s="60" t="s">
        <v>1381</v>
      </c>
      <c r="B1308" s="87"/>
      <c r="C1308" s="98"/>
      <c r="D1308" s="102"/>
      <c r="E1308" s="98"/>
      <c r="F1308" s="134"/>
      <c r="G1308" s="134"/>
      <c r="H1308" s="359" t="e">
        <f>VLOOKUP(G1308,Munka1!$A$27:$B$90,2,FALSE)</f>
        <v>#N/A</v>
      </c>
      <c r="I1308" s="466" t="e">
        <f>VLOOKUP(G1308,Munka1!$A$27:$C$90,3,FALSE)</f>
        <v>#N/A</v>
      </c>
      <c r="J1308" s="98"/>
      <c r="K1308" s="98"/>
      <c r="L1308" s="98"/>
      <c r="M1308" s="114"/>
      <c r="N1308" s="121"/>
      <c r="O1308" s="483"/>
      <c r="P1308" s="484"/>
      <c r="Q1308" s="42">
        <f>FŐLAP!$D$9</f>
        <v>0</v>
      </c>
      <c r="R1308" s="42">
        <f>FŐLAP!$F$9</f>
        <v>0</v>
      </c>
      <c r="S1308" s="13" t="e">
        <f t="shared" si="20"/>
        <v>#N/A</v>
      </c>
      <c r="T1308" s="398" t="s">
        <v>3425</v>
      </c>
      <c r="U1308" s="398" t="s">
        <v>3426</v>
      </c>
      <c r="V1308" s="398" t="s">
        <v>3427</v>
      </c>
    </row>
    <row r="1309" spans="1:22" ht="50.1" hidden="1" customHeight="1" x14ac:dyDescent="0.25">
      <c r="A1309" s="60" t="s">
        <v>1382</v>
      </c>
      <c r="B1309" s="87"/>
      <c r="C1309" s="98"/>
      <c r="D1309" s="102"/>
      <c r="E1309" s="98"/>
      <c r="F1309" s="134"/>
      <c r="G1309" s="134"/>
      <c r="H1309" s="359" t="e">
        <f>VLOOKUP(G1309,Munka1!$A$27:$B$90,2,FALSE)</f>
        <v>#N/A</v>
      </c>
      <c r="I1309" s="466" t="e">
        <f>VLOOKUP(G1309,Munka1!$A$27:$C$90,3,FALSE)</f>
        <v>#N/A</v>
      </c>
      <c r="J1309" s="98"/>
      <c r="K1309" s="98"/>
      <c r="L1309" s="98"/>
      <c r="M1309" s="114"/>
      <c r="N1309" s="121"/>
      <c r="O1309" s="483"/>
      <c r="P1309" s="484"/>
      <c r="Q1309" s="42">
        <f>FŐLAP!$D$9</f>
        <v>0</v>
      </c>
      <c r="R1309" s="42">
        <f>FŐLAP!$F$9</f>
        <v>0</v>
      </c>
      <c r="S1309" s="13" t="e">
        <f t="shared" si="20"/>
        <v>#N/A</v>
      </c>
      <c r="T1309" s="398" t="s">
        <v>3425</v>
      </c>
      <c r="U1309" s="398" t="s">
        <v>3426</v>
      </c>
      <c r="V1309" s="398" t="s">
        <v>3427</v>
      </c>
    </row>
    <row r="1310" spans="1:22" ht="50.1" hidden="1" customHeight="1" x14ac:dyDescent="0.25">
      <c r="A1310" s="60" t="s">
        <v>1383</v>
      </c>
      <c r="B1310" s="87"/>
      <c r="C1310" s="98"/>
      <c r="D1310" s="102"/>
      <c r="E1310" s="98"/>
      <c r="F1310" s="134"/>
      <c r="G1310" s="134"/>
      <c r="H1310" s="359" t="e">
        <f>VLOOKUP(G1310,Munka1!$A$27:$B$90,2,FALSE)</f>
        <v>#N/A</v>
      </c>
      <c r="I1310" s="466" t="e">
        <f>VLOOKUP(G1310,Munka1!$A$27:$C$90,3,FALSE)</f>
        <v>#N/A</v>
      </c>
      <c r="J1310" s="98"/>
      <c r="K1310" s="98"/>
      <c r="L1310" s="98"/>
      <c r="M1310" s="114"/>
      <c r="N1310" s="121"/>
      <c r="O1310" s="483"/>
      <c r="P1310" s="484"/>
      <c r="Q1310" s="42">
        <f>FŐLAP!$D$9</f>
        <v>0</v>
      </c>
      <c r="R1310" s="42">
        <f>FŐLAP!$F$9</f>
        <v>0</v>
      </c>
      <c r="S1310" s="13" t="e">
        <f t="shared" si="20"/>
        <v>#N/A</v>
      </c>
      <c r="T1310" s="398" t="s">
        <v>3425</v>
      </c>
      <c r="U1310" s="398" t="s">
        <v>3426</v>
      </c>
      <c r="V1310" s="398" t="s">
        <v>3427</v>
      </c>
    </row>
    <row r="1311" spans="1:22" ht="50.1" hidden="1" customHeight="1" x14ac:dyDescent="0.25">
      <c r="A1311" s="60" t="s">
        <v>1384</v>
      </c>
      <c r="B1311" s="87"/>
      <c r="C1311" s="98"/>
      <c r="D1311" s="102"/>
      <c r="E1311" s="98"/>
      <c r="F1311" s="134"/>
      <c r="G1311" s="134"/>
      <c r="H1311" s="359" t="e">
        <f>VLOOKUP(G1311,Munka1!$A$27:$B$90,2,FALSE)</f>
        <v>#N/A</v>
      </c>
      <c r="I1311" s="466" t="e">
        <f>VLOOKUP(G1311,Munka1!$A$27:$C$90,3,FALSE)</f>
        <v>#N/A</v>
      </c>
      <c r="J1311" s="98"/>
      <c r="K1311" s="98"/>
      <c r="L1311" s="98"/>
      <c r="M1311" s="114"/>
      <c r="N1311" s="121"/>
      <c r="O1311" s="483"/>
      <c r="P1311" s="484"/>
      <c r="Q1311" s="42">
        <f>FŐLAP!$D$9</f>
        <v>0</v>
      </c>
      <c r="R1311" s="42">
        <f>FŐLAP!$F$9</f>
        <v>0</v>
      </c>
      <c r="S1311" s="13" t="e">
        <f t="shared" si="20"/>
        <v>#N/A</v>
      </c>
      <c r="T1311" s="398" t="s">
        <v>3425</v>
      </c>
      <c r="U1311" s="398" t="s">
        <v>3426</v>
      </c>
      <c r="V1311" s="398" t="s">
        <v>3427</v>
      </c>
    </row>
    <row r="1312" spans="1:22" ht="50.1" hidden="1" customHeight="1" x14ac:dyDescent="0.25">
      <c r="A1312" s="60" t="s">
        <v>1385</v>
      </c>
      <c r="B1312" s="87"/>
      <c r="C1312" s="98"/>
      <c r="D1312" s="102"/>
      <c r="E1312" s="98"/>
      <c r="F1312" s="134"/>
      <c r="G1312" s="134"/>
      <c r="H1312" s="359" t="e">
        <f>VLOOKUP(G1312,Munka1!$A$27:$B$90,2,FALSE)</f>
        <v>#N/A</v>
      </c>
      <c r="I1312" s="466" t="e">
        <f>VLOOKUP(G1312,Munka1!$A$27:$C$90,3,FALSE)</f>
        <v>#N/A</v>
      </c>
      <c r="J1312" s="98"/>
      <c r="K1312" s="98"/>
      <c r="L1312" s="98"/>
      <c r="M1312" s="114"/>
      <c r="N1312" s="121"/>
      <c r="O1312" s="483"/>
      <c r="P1312" s="484"/>
      <c r="Q1312" s="42">
        <f>FŐLAP!$D$9</f>
        <v>0</v>
      </c>
      <c r="R1312" s="42">
        <f>FŐLAP!$F$9</f>
        <v>0</v>
      </c>
      <c r="S1312" s="13" t="e">
        <f t="shared" si="20"/>
        <v>#N/A</v>
      </c>
      <c r="T1312" s="398" t="s">
        <v>3425</v>
      </c>
      <c r="U1312" s="398" t="s">
        <v>3426</v>
      </c>
      <c r="V1312" s="398" t="s">
        <v>3427</v>
      </c>
    </row>
    <row r="1313" spans="1:22" ht="50.1" hidden="1" customHeight="1" x14ac:dyDescent="0.25">
      <c r="A1313" s="60" t="s">
        <v>1386</v>
      </c>
      <c r="B1313" s="87"/>
      <c r="C1313" s="98"/>
      <c r="D1313" s="102"/>
      <c r="E1313" s="98"/>
      <c r="F1313" s="134"/>
      <c r="G1313" s="134"/>
      <c r="H1313" s="359" t="e">
        <f>VLOOKUP(G1313,Munka1!$A$27:$B$90,2,FALSE)</f>
        <v>#N/A</v>
      </c>
      <c r="I1313" s="466" t="e">
        <f>VLOOKUP(G1313,Munka1!$A$27:$C$90,3,FALSE)</f>
        <v>#N/A</v>
      </c>
      <c r="J1313" s="98"/>
      <c r="K1313" s="98"/>
      <c r="L1313" s="98"/>
      <c r="M1313" s="114"/>
      <c r="N1313" s="121"/>
      <c r="O1313" s="483"/>
      <c r="P1313" s="484"/>
      <c r="Q1313" s="42">
        <f>FŐLAP!$D$9</f>
        <v>0</v>
      </c>
      <c r="R1313" s="42">
        <f>FŐLAP!$F$9</f>
        <v>0</v>
      </c>
      <c r="S1313" s="13" t="e">
        <f t="shared" si="20"/>
        <v>#N/A</v>
      </c>
      <c r="T1313" s="398" t="s">
        <v>3425</v>
      </c>
      <c r="U1313" s="398" t="s">
        <v>3426</v>
      </c>
      <c r="V1313" s="398" t="s">
        <v>3427</v>
      </c>
    </row>
    <row r="1314" spans="1:22" ht="50.1" hidden="1" customHeight="1" x14ac:dyDescent="0.25">
      <c r="A1314" s="60" t="s">
        <v>1387</v>
      </c>
      <c r="B1314" s="87"/>
      <c r="C1314" s="98"/>
      <c r="D1314" s="102"/>
      <c r="E1314" s="98"/>
      <c r="F1314" s="134"/>
      <c r="G1314" s="134"/>
      <c r="H1314" s="359" t="e">
        <f>VLOOKUP(G1314,Munka1!$A$27:$B$90,2,FALSE)</f>
        <v>#N/A</v>
      </c>
      <c r="I1314" s="466" t="e">
        <f>VLOOKUP(G1314,Munka1!$A$27:$C$90,3,FALSE)</f>
        <v>#N/A</v>
      </c>
      <c r="J1314" s="98"/>
      <c r="K1314" s="98"/>
      <c r="L1314" s="98"/>
      <c r="M1314" s="114"/>
      <c r="N1314" s="121"/>
      <c r="O1314" s="483"/>
      <c r="P1314" s="484"/>
      <c r="Q1314" s="42">
        <f>FŐLAP!$D$9</f>
        <v>0</v>
      </c>
      <c r="R1314" s="42">
        <f>FŐLAP!$F$9</f>
        <v>0</v>
      </c>
      <c r="S1314" s="13" t="e">
        <f t="shared" si="20"/>
        <v>#N/A</v>
      </c>
      <c r="T1314" s="398" t="s">
        <v>3425</v>
      </c>
      <c r="U1314" s="398" t="s">
        <v>3426</v>
      </c>
      <c r="V1314" s="398" t="s">
        <v>3427</v>
      </c>
    </row>
    <row r="1315" spans="1:22" ht="50.1" hidden="1" customHeight="1" x14ac:dyDescent="0.25">
      <c r="A1315" s="60" t="s">
        <v>1388</v>
      </c>
      <c r="B1315" s="87"/>
      <c r="C1315" s="98"/>
      <c r="D1315" s="102"/>
      <c r="E1315" s="98"/>
      <c r="F1315" s="134"/>
      <c r="G1315" s="134"/>
      <c r="H1315" s="359" t="e">
        <f>VLOOKUP(G1315,Munka1!$A$27:$B$90,2,FALSE)</f>
        <v>#N/A</v>
      </c>
      <c r="I1315" s="466" t="e">
        <f>VLOOKUP(G1315,Munka1!$A$27:$C$90,3,FALSE)</f>
        <v>#N/A</v>
      </c>
      <c r="J1315" s="98"/>
      <c r="K1315" s="98"/>
      <c r="L1315" s="98"/>
      <c r="M1315" s="114"/>
      <c r="N1315" s="121"/>
      <c r="O1315" s="483"/>
      <c r="P1315" s="484"/>
      <c r="Q1315" s="42">
        <f>FŐLAP!$D$9</f>
        <v>0</v>
      </c>
      <c r="R1315" s="42">
        <f>FŐLAP!$F$9</f>
        <v>0</v>
      </c>
      <c r="S1315" s="13" t="e">
        <f t="shared" si="20"/>
        <v>#N/A</v>
      </c>
      <c r="T1315" s="398" t="s">
        <v>3425</v>
      </c>
      <c r="U1315" s="398" t="s">
        <v>3426</v>
      </c>
      <c r="V1315" s="398" t="s">
        <v>3427</v>
      </c>
    </row>
    <row r="1316" spans="1:22" ht="50.1" hidden="1" customHeight="1" x14ac:dyDescent="0.25">
      <c r="A1316" s="60" t="s">
        <v>1389</v>
      </c>
      <c r="B1316" s="87"/>
      <c r="C1316" s="98"/>
      <c r="D1316" s="102"/>
      <c r="E1316" s="98"/>
      <c r="F1316" s="134"/>
      <c r="G1316" s="134"/>
      <c r="H1316" s="359" t="e">
        <f>VLOOKUP(G1316,Munka1!$A$27:$B$90,2,FALSE)</f>
        <v>#N/A</v>
      </c>
      <c r="I1316" s="466" t="e">
        <f>VLOOKUP(G1316,Munka1!$A$27:$C$90,3,FALSE)</f>
        <v>#N/A</v>
      </c>
      <c r="J1316" s="98"/>
      <c r="K1316" s="98"/>
      <c r="L1316" s="98"/>
      <c r="M1316" s="114"/>
      <c r="N1316" s="121"/>
      <c r="O1316" s="483"/>
      <c r="P1316" s="484"/>
      <c r="Q1316" s="42">
        <f>FŐLAP!$D$9</f>
        <v>0</v>
      </c>
      <c r="R1316" s="42">
        <f>FŐLAP!$F$9</f>
        <v>0</v>
      </c>
      <c r="S1316" s="13" t="e">
        <f t="shared" si="20"/>
        <v>#N/A</v>
      </c>
      <c r="T1316" s="398" t="s">
        <v>3425</v>
      </c>
      <c r="U1316" s="398" t="s">
        <v>3426</v>
      </c>
      <c r="V1316" s="398" t="s">
        <v>3427</v>
      </c>
    </row>
    <row r="1317" spans="1:22" ht="50.1" hidden="1" customHeight="1" x14ac:dyDescent="0.25">
      <c r="A1317" s="60" t="s">
        <v>1390</v>
      </c>
      <c r="B1317" s="87"/>
      <c r="C1317" s="98"/>
      <c r="D1317" s="102"/>
      <c r="E1317" s="98"/>
      <c r="F1317" s="134"/>
      <c r="G1317" s="134"/>
      <c r="H1317" s="359" t="e">
        <f>VLOOKUP(G1317,Munka1!$A$27:$B$90,2,FALSE)</f>
        <v>#N/A</v>
      </c>
      <c r="I1317" s="466" t="e">
        <f>VLOOKUP(G1317,Munka1!$A$27:$C$90,3,FALSE)</f>
        <v>#N/A</v>
      </c>
      <c r="J1317" s="98"/>
      <c r="K1317" s="98"/>
      <c r="L1317" s="98"/>
      <c r="M1317" s="114"/>
      <c r="N1317" s="121"/>
      <c r="O1317" s="483"/>
      <c r="P1317" s="484"/>
      <c r="Q1317" s="42">
        <f>FŐLAP!$D$9</f>
        <v>0</v>
      </c>
      <c r="R1317" s="42">
        <f>FŐLAP!$F$9</f>
        <v>0</v>
      </c>
      <c r="S1317" s="13" t="e">
        <f t="shared" si="20"/>
        <v>#N/A</v>
      </c>
      <c r="T1317" s="398" t="s">
        <v>3425</v>
      </c>
      <c r="U1317" s="398" t="s">
        <v>3426</v>
      </c>
      <c r="V1317" s="398" t="s">
        <v>3427</v>
      </c>
    </row>
    <row r="1318" spans="1:22" ht="50.1" hidden="1" customHeight="1" x14ac:dyDescent="0.25">
      <c r="A1318" s="60" t="s">
        <v>1391</v>
      </c>
      <c r="B1318" s="87"/>
      <c r="C1318" s="98"/>
      <c r="D1318" s="102"/>
      <c r="E1318" s="98"/>
      <c r="F1318" s="134"/>
      <c r="G1318" s="134"/>
      <c r="H1318" s="359" t="e">
        <f>VLOOKUP(G1318,Munka1!$A$27:$B$90,2,FALSE)</f>
        <v>#N/A</v>
      </c>
      <c r="I1318" s="466" t="e">
        <f>VLOOKUP(G1318,Munka1!$A$27:$C$90,3,FALSE)</f>
        <v>#N/A</v>
      </c>
      <c r="J1318" s="98"/>
      <c r="K1318" s="98"/>
      <c r="L1318" s="98"/>
      <c r="M1318" s="114"/>
      <c r="N1318" s="121"/>
      <c r="O1318" s="483"/>
      <c r="P1318" s="484"/>
      <c r="Q1318" s="42">
        <f>FŐLAP!$D$9</f>
        <v>0</v>
      </c>
      <c r="R1318" s="42">
        <f>FŐLAP!$F$9</f>
        <v>0</v>
      </c>
      <c r="S1318" s="13" t="e">
        <f t="shared" si="20"/>
        <v>#N/A</v>
      </c>
      <c r="T1318" s="398" t="s">
        <v>3425</v>
      </c>
      <c r="U1318" s="398" t="s">
        <v>3426</v>
      </c>
      <c r="V1318" s="398" t="s">
        <v>3427</v>
      </c>
    </row>
    <row r="1319" spans="1:22" ht="50.1" hidden="1" customHeight="1" x14ac:dyDescent="0.25">
      <c r="A1319" s="60" t="s">
        <v>1392</v>
      </c>
      <c r="B1319" s="87"/>
      <c r="C1319" s="98"/>
      <c r="D1319" s="102"/>
      <c r="E1319" s="98"/>
      <c r="F1319" s="134"/>
      <c r="G1319" s="134"/>
      <c r="H1319" s="359" t="e">
        <f>VLOOKUP(G1319,Munka1!$A$27:$B$90,2,FALSE)</f>
        <v>#N/A</v>
      </c>
      <c r="I1319" s="466" t="e">
        <f>VLOOKUP(G1319,Munka1!$A$27:$C$90,3,FALSE)</f>
        <v>#N/A</v>
      </c>
      <c r="J1319" s="98"/>
      <c r="K1319" s="98"/>
      <c r="L1319" s="98"/>
      <c r="M1319" s="114"/>
      <c r="N1319" s="121"/>
      <c r="O1319" s="483"/>
      <c r="P1319" s="484"/>
      <c r="Q1319" s="42">
        <f>FŐLAP!$D$9</f>
        <v>0</v>
      </c>
      <c r="R1319" s="42">
        <f>FŐLAP!$F$9</f>
        <v>0</v>
      </c>
      <c r="S1319" s="13" t="e">
        <f t="shared" si="20"/>
        <v>#N/A</v>
      </c>
      <c r="T1319" s="398" t="s">
        <v>3425</v>
      </c>
      <c r="U1319" s="398" t="s">
        <v>3426</v>
      </c>
      <c r="V1319" s="398" t="s">
        <v>3427</v>
      </c>
    </row>
    <row r="1320" spans="1:22" ht="50.1" hidden="1" customHeight="1" x14ac:dyDescent="0.25">
      <c r="A1320" s="60" t="s">
        <v>1393</v>
      </c>
      <c r="B1320" s="87"/>
      <c r="C1320" s="98"/>
      <c r="D1320" s="102"/>
      <c r="E1320" s="98"/>
      <c r="F1320" s="134"/>
      <c r="G1320" s="134"/>
      <c r="H1320" s="359" t="e">
        <f>VLOOKUP(G1320,Munka1!$A$27:$B$90,2,FALSE)</f>
        <v>#N/A</v>
      </c>
      <c r="I1320" s="466" t="e">
        <f>VLOOKUP(G1320,Munka1!$A$27:$C$90,3,FALSE)</f>
        <v>#N/A</v>
      </c>
      <c r="J1320" s="98"/>
      <c r="K1320" s="98"/>
      <c r="L1320" s="98"/>
      <c r="M1320" s="114"/>
      <c r="N1320" s="121"/>
      <c r="O1320" s="483"/>
      <c r="P1320" s="484"/>
      <c r="Q1320" s="42">
        <f>FŐLAP!$D$9</f>
        <v>0</v>
      </c>
      <c r="R1320" s="42">
        <f>FŐLAP!$F$9</f>
        <v>0</v>
      </c>
      <c r="S1320" s="13" t="e">
        <f t="shared" si="20"/>
        <v>#N/A</v>
      </c>
      <c r="T1320" s="398" t="s">
        <v>3425</v>
      </c>
      <c r="U1320" s="398" t="s">
        <v>3426</v>
      </c>
      <c r="V1320" s="398" t="s">
        <v>3427</v>
      </c>
    </row>
    <row r="1321" spans="1:22" ht="50.1" hidden="1" customHeight="1" x14ac:dyDescent="0.25">
      <c r="A1321" s="60" t="s">
        <v>1394</v>
      </c>
      <c r="B1321" s="87"/>
      <c r="C1321" s="98"/>
      <c r="D1321" s="102"/>
      <c r="E1321" s="98"/>
      <c r="F1321" s="134"/>
      <c r="G1321" s="134"/>
      <c r="H1321" s="359" t="e">
        <f>VLOOKUP(G1321,Munka1!$A$27:$B$90,2,FALSE)</f>
        <v>#N/A</v>
      </c>
      <c r="I1321" s="466" t="e">
        <f>VLOOKUP(G1321,Munka1!$A$27:$C$90,3,FALSE)</f>
        <v>#N/A</v>
      </c>
      <c r="J1321" s="98"/>
      <c r="K1321" s="98"/>
      <c r="L1321" s="98"/>
      <c r="M1321" s="114"/>
      <c r="N1321" s="121"/>
      <c r="O1321" s="483"/>
      <c r="P1321" s="484"/>
      <c r="Q1321" s="42">
        <f>FŐLAP!$D$9</f>
        <v>0</v>
      </c>
      <c r="R1321" s="42">
        <f>FŐLAP!$F$9</f>
        <v>0</v>
      </c>
      <c r="S1321" s="13" t="e">
        <f t="shared" si="20"/>
        <v>#N/A</v>
      </c>
      <c r="T1321" s="398" t="s">
        <v>3425</v>
      </c>
      <c r="U1321" s="398" t="s">
        <v>3426</v>
      </c>
      <c r="V1321" s="398" t="s">
        <v>3427</v>
      </c>
    </row>
    <row r="1322" spans="1:22" ht="50.1" hidden="1" customHeight="1" x14ac:dyDescent="0.25">
      <c r="A1322" s="60" t="s">
        <v>1395</v>
      </c>
      <c r="B1322" s="87"/>
      <c r="C1322" s="98"/>
      <c r="D1322" s="102"/>
      <c r="E1322" s="98"/>
      <c r="F1322" s="134"/>
      <c r="G1322" s="134"/>
      <c r="H1322" s="359" t="e">
        <f>VLOOKUP(G1322,Munka1!$A$27:$B$90,2,FALSE)</f>
        <v>#N/A</v>
      </c>
      <c r="I1322" s="466" t="e">
        <f>VLOOKUP(G1322,Munka1!$A$27:$C$90,3,FALSE)</f>
        <v>#N/A</v>
      </c>
      <c r="J1322" s="98"/>
      <c r="K1322" s="98"/>
      <c r="L1322" s="98"/>
      <c r="M1322" s="114"/>
      <c r="N1322" s="121"/>
      <c r="O1322" s="483"/>
      <c r="P1322" s="484"/>
      <c r="Q1322" s="42">
        <f>FŐLAP!$D$9</f>
        <v>0</v>
      </c>
      <c r="R1322" s="42">
        <f>FŐLAP!$F$9</f>
        <v>0</v>
      </c>
      <c r="S1322" s="13" t="e">
        <f t="shared" si="20"/>
        <v>#N/A</v>
      </c>
      <c r="T1322" s="398" t="s">
        <v>3425</v>
      </c>
      <c r="U1322" s="398" t="s">
        <v>3426</v>
      </c>
      <c r="V1322" s="398" t="s">
        <v>3427</v>
      </c>
    </row>
    <row r="1323" spans="1:22" ht="50.1" hidden="1" customHeight="1" x14ac:dyDescent="0.25">
      <c r="A1323" s="60" t="s">
        <v>1396</v>
      </c>
      <c r="B1323" s="87"/>
      <c r="C1323" s="98"/>
      <c r="D1323" s="102"/>
      <c r="E1323" s="98"/>
      <c r="F1323" s="134"/>
      <c r="G1323" s="134"/>
      <c r="H1323" s="359" t="e">
        <f>VLOOKUP(G1323,Munka1!$A$27:$B$90,2,FALSE)</f>
        <v>#N/A</v>
      </c>
      <c r="I1323" s="466" t="e">
        <f>VLOOKUP(G1323,Munka1!$A$27:$C$90,3,FALSE)</f>
        <v>#N/A</v>
      </c>
      <c r="J1323" s="98"/>
      <c r="K1323" s="98"/>
      <c r="L1323" s="98"/>
      <c r="M1323" s="114"/>
      <c r="N1323" s="121"/>
      <c r="O1323" s="483"/>
      <c r="P1323" s="484"/>
      <c r="Q1323" s="42">
        <f>FŐLAP!$D$9</f>
        <v>0</v>
      </c>
      <c r="R1323" s="42">
        <f>FŐLAP!$F$9</f>
        <v>0</v>
      </c>
      <c r="S1323" s="13" t="e">
        <f t="shared" si="20"/>
        <v>#N/A</v>
      </c>
      <c r="T1323" s="398" t="s">
        <v>3425</v>
      </c>
      <c r="U1323" s="398" t="s">
        <v>3426</v>
      </c>
      <c r="V1323" s="398" t="s">
        <v>3427</v>
      </c>
    </row>
    <row r="1324" spans="1:22" ht="50.1" hidden="1" customHeight="1" x14ac:dyDescent="0.25">
      <c r="A1324" s="60" t="s">
        <v>1397</v>
      </c>
      <c r="B1324" s="87"/>
      <c r="C1324" s="98"/>
      <c r="D1324" s="102"/>
      <c r="E1324" s="98"/>
      <c r="F1324" s="134"/>
      <c r="G1324" s="134"/>
      <c r="H1324" s="359" t="e">
        <f>VLOOKUP(G1324,Munka1!$A$27:$B$90,2,FALSE)</f>
        <v>#N/A</v>
      </c>
      <c r="I1324" s="466" t="e">
        <f>VLOOKUP(G1324,Munka1!$A$27:$C$90,3,FALSE)</f>
        <v>#N/A</v>
      </c>
      <c r="J1324" s="98"/>
      <c r="K1324" s="98"/>
      <c r="L1324" s="98"/>
      <c r="M1324" s="114"/>
      <c r="N1324" s="121"/>
      <c r="O1324" s="483"/>
      <c r="P1324" s="484"/>
      <c r="Q1324" s="42">
        <f>FŐLAP!$D$9</f>
        <v>0</v>
      </c>
      <c r="R1324" s="42">
        <f>FŐLAP!$F$9</f>
        <v>0</v>
      </c>
      <c r="S1324" s="13" t="e">
        <f t="shared" si="20"/>
        <v>#N/A</v>
      </c>
      <c r="T1324" s="398" t="s">
        <v>3425</v>
      </c>
      <c r="U1324" s="398" t="s">
        <v>3426</v>
      </c>
      <c r="V1324" s="398" t="s">
        <v>3427</v>
      </c>
    </row>
    <row r="1325" spans="1:22" ht="50.1" hidden="1" customHeight="1" x14ac:dyDescent="0.25">
      <c r="A1325" s="60" t="s">
        <v>1398</v>
      </c>
      <c r="B1325" s="87"/>
      <c r="C1325" s="98"/>
      <c r="D1325" s="102"/>
      <c r="E1325" s="98"/>
      <c r="F1325" s="134"/>
      <c r="G1325" s="134"/>
      <c r="H1325" s="359" t="e">
        <f>VLOOKUP(G1325,Munka1!$A$27:$B$90,2,FALSE)</f>
        <v>#N/A</v>
      </c>
      <c r="I1325" s="466" t="e">
        <f>VLOOKUP(G1325,Munka1!$A$27:$C$90,3,FALSE)</f>
        <v>#N/A</v>
      </c>
      <c r="J1325" s="98"/>
      <c r="K1325" s="98"/>
      <c r="L1325" s="98"/>
      <c r="M1325" s="114"/>
      <c r="N1325" s="121"/>
      <c r="O1325" s="483"/>
      <c r="P1325" s="484"/>
      <c r="Q1325" s="42">
        <f>FŐLAP!$D$9</f>
        <v>0</v>
      </c>
      <c r="R1325" s="42">
        <f>FŐLAP!$F$9</f>
        <v>0</v>
      </c>
      <c r="S1325" s="13" t="e">
        <f t="shared" si="20"/>
        <v>#N/A</v>
      </c>
      <c r="T1325" s="398" t="s">
        <v>3425</v>
      </c>
      <c r="U1325" s="398" t="s">
        <v>3426</v>
      </c>
      <c r="V1325" s="398" t="s">
        <v>3427</v>
      </c>
    </row>
    <row r="1326" spans="1:22" ht="50.1" hidden="1" customHeight="1" x14ac:dyDescent="0.25">
      <c r="A1326" s="60" t="s">
        <v>1399</v>
      </c>
      <c r="B1326" s="87"/>
      <c r="C1326" s="98"/>
      <c r="D1326" s="102"/>
      <c r="E1326" s="98"/>
      <c r="F1326" s="134"/>
      <c r="G1326" s="134"/>
      <c r="H1326" s="359" t="e">
        <f>VLOOKUP(G1326,Munka1!$A$27:$B$90,2,FALSE)</f>
        <v>#N/A</v>
      </c>
      <c r="I1326" s="466" t="e">
        <f>VLOOKUP(G1326,Munka1!$A$27:$C$90,3,FALSE)</f>
        <v>#N/A</v>
      </c>
      <c r="J1326" s="98"/>
      <c r="K1326" s="98"/>
      <c r="L1326" s="98"/>
      <c r="M1326" s="114"/>
      <c r="N1326" s="121"/>
      <c r="O1326" s="483"/>
      <c r="P1326" s="484"/>
      <c r="Q1326" s="42">
        <f>FŐLAP!$D$9</f>
        <v>0</v>
      </c>
      <c r="R1326" s="42">
        <f>FŐLAP!$F$9</f>
        <v>0</v>
      </c>
      <c r="S1326" s="13" t="e">
        <f t="shared" si="20"/>
        <v>#N/A</v>
      </c>
      <c r="T1326" s="398" t="s">
        <v>3425</v>
      </c>
      <c r="U1326" s="398" t="s">
        <v>3426</v>
      </c>
      <c r="V1326" s="398" t="s">
        <v>3427</v>
      </c>
    </row>
    <row r="1327" spans="1:22" ht="50.1" hidden="1" customHeight="1" x14ac:dyDescent="0.25">
      <c r="A1327" s="60" t="s">
        <v>1400</v>
      </c>
      <c r="B1327" s="87"/>
      <c r="C1327" s="98"/>
      <c r="D1327" s="102"/>
      <c r="E1327" s="98"/>
      <c r="F1327" s="134"/>
      <c r="G1327" s="134"/>
      <c r="H1327" s="359" t="e">
        <f>VLOOKUP(G1327,Munka1!$A$27:$B$90,2,FALSE)</f>
        <v>#N/A</v>
      </c>
      <c r="I1327" s="466" t="e">
        <f>VLOOKUP(G1327,Munka1!$A$27:$C$90,3,FALSE)</f>
        <v>#N/A</v>
      </c>
      <c r="J1327" s="98"/>
      <c r="K1327" s="98"/>
      <c r="L1327" s="98"/>
      <c r="M1327" s="114"/>
      <c r="N1327" s="121"/>
      <c r="O1327" s="483"/>
      <c r="P1327" s="484"/>
      <c r="Q1327" s="42">
        <f>FŐLAP!$D$9</f>
        <v>0</v>
      </c>
      <c r="R1327" s="42">
        <f>FŐLAP!$F$9</f>
        <v>0</v>
      </c>
      <c r="S1327" s="13" t="e">
        <f t="shared" si="20"/>
        <v>#N/A</v>
      </c>
      <c r="T1327" s="398" t="s">
        <v>3425</v>
      </c>
      <c r="U1327" s="398" t="s">
        <v>3426</v>
      </c>
      <c r="V1327" s="398" t="s">
        <v>3427</v>
      </c>
    </row>
    <row r="1328" spans="1:22" ht="50.1" hidden="1" customHeight="1" x14ac:dyDescent="0.25">
      <c r="A1328" s="60" t="s">
        <v>1401</v>
      </c>
      <c r="B1328" s="87"/>
      <c r="C1328" s="98"/>
      <c r="D1328" s="102"/>
      <c r="E1328" s="98"/>
      <c r="F1328" s="134"/>
      <c r="G1328" s="134"/>
      <c r="H1328" s="359" t="e">
        <f>VLOOKUP(G1328,Munka1!$A$27:$B$90,2,FALSE)</f>
        <v>#N/A</v>
      </c>
      <c r="I1328" s="466" t="e">
        <f>VLOOKUP(G1328,Munka1!$A$27:$C$90,3,FALSE)</f>
        <v>#N/A</v>
      </c>
      <c r="J1328" s="98"/>
      <c r="K1328" s="98"/>
      <c r="L1328" s="98"/>
      <c r="M1328" s="114"/>
      <c r="N1328" s="121"/>
      <c r="O1328" s="483"/>
      <c r="P1328" s="484"/>
      <c r="Q1328" s="42">
        <f>FŐLAP!$D$9</f>
        <v>0</v>
      </c>
      <c r="R1328" s="42">
        <f>FŐLAP!$F$9</f>
        <v>0</v>
      </c>
      <c r="S1328" s="13" t="e">
        <f t="shared" si="20"/>
        <v>#N/A</v>
      </c>
      <c r="T1328" s="398" t="s">
        <v>3425</v>
      </c>
      <c r="U1328" s="398" t="s">
        <v>3426</v>
      </c>
      <c r="V1328" s="398" t="s">
        <v>3427</v>
      </c>
    </row>
    <row r="1329" spans="1:22" ht="50.1" hidden="1" customHeight="1" x14ac:dyDescent="0.25">
      <c r="A1329" s="60" t="s">
        <v>1402</v>
      </c>
      <c r="B1329" s="87"/>
      <c r="C1329" s="98"/>
      <c r="D1329" s="102"/>
      <c r="E1329" s="98"/>
      <c r="F1329" s="134"/>
      <c r="G1329" s="134"/>
      <c r="H1329" s="359" t="e">
        <f>VLOOKUP(G1329,Munka1!$A$27:$B$90,2,FALSE)</f>
        <v>#N/A</v>
      </c>
      <c r="I1329" s="466" t="e">
        <f>VLOOKUP(G1329,Munka1!$A$27:$C$90,3,FALSE)</f>
        <v>#N/A</v>
      </c>
      <c r="J1329" s="98"/>
      <c r="K1329" s="98"/>
      <c r="L1329" s="98"/>
      <c r="M1329" s="114"/>
      <c r="N1329" s="121"/>
      <c r="O1329" s="483"/>
      <c r="P1329" s="484"/>
      <c r="Q1329" s="42">
        <f>FŐLAP!$D$9</f>
        <v>0</v>
      </c>
      <c r="R1329" s="42">
        <f>FŐLAP!$F$9</f>
        <v>0</v>
      </c>
      <c r="S1329" s="13" t="e">
        <f t="shared" si="20"/>
        <v>#N/A</v>
      </c>
      <c r="T1329" s="398" t="s">
        <v>3425</v>
      </c>
      <c r="U1329" s="398" t="s">
        <v>3426</v>
      </c>
      <c r="V1329" s="398" t="s">
        <v>3427</v>
      </c>
    </row>
    <row r="1330" spans="1:22" ht="50.1" hidden="1" customHeight="1" x14ac:dyDescent="0.25">
      <c r="A1330" s="60" t="s">
        <v>1403</v>
      </c>
      <c r="B1330" s="87"/>
      <c r="C1330" s="98"/>
      <c r="D1330" s="102"/>
      <c r="E1330" s="98"/>
      <c r="F1330" s="134"/>
      <c r="G1330" s="134"/>
      <c r="H1330" s="359" t="e">
        <f>VLOOKUP(G1330,Munka1!$A$27:$B$90,2,FALSE)</f>
        <v>#N/A</v>
      </c>
      <c r="I1330" s="466" t="e">
        <f>VLOOKUP(G1330,Munka1!$A$27:$C$90,3,FALSE)</f>
        <v>#N/A</v>
      </c>
      <c r="J1330" s="98"/>
      <c r="K1330" s="98"/>
      <c r="L1330" s="98"/>
      <c r="M1330" s="114"/>
      <c r="N1330" s="121"/>
      <c r="O1330" s="483"/>
      <c r="P1330" s="484"/>
      <c r="Q1330" s="42">
        <f>FŐLAP!$D$9</f>
        <v>0</v>
      </c>
      <c r="R1330" s="42">
        <f>FŐLAP!$F$9</f>
        <v>0</v>
      </c>
      <c r="S1330" s="13" t="e">
        <f t="shared" si="20"/>
        <v>#N/A</v>
      </c>
      <c r="T1330" s="398" t="s">
        <v>3425</v>
      </c>
      <c r="U1330" s="398" t="s">
        <v>3426</v>
      </c>
      <c r="V1330" s="398" t="s">
        <v>3427</v>
      </c>
    </row>
    <row r="1331" spans="1:22" ht="50.1" hidden="1" customHeight="1" x14ac:dyDescent="0.25">
      <c r="A1331" s="60" t="s">
        <v>1404</v>
      </c>
      <c r="B1331" s="87"/>
      <c r="C1331" s="98"/>
      <c r="D1331" s="102"/>
      <c r="E1331" s="98"/>
      <c r="F1331" s="134"/>
      <c r="G1331" s="134"/>
      <c r="H1331" s="359" t="e">
        <f>VLOOKUP(G1331,Munka1!$A$27:$B$90,2,FALSE)</f>
        <v>#N/A</v>
      </c>
      <c r="I1331" s="466" t="e">
        <f>VLOOKUP(G1331,Munka1!$A$27:$C$90,3,FALSE)</f>
        <v>#N/A</v>
      </c>
      <c r="J1331" s="98"/>
      <c r="K1331" s="98"/>
      <c r="L1331" s="98"/>
      <c r="M1331" s="114"/>
      <c r="N1331" s="121"/>
      <c r="O1331" s="483"/>
      <c r="P1331" s="484"/>
      <c r="Q1331" s="42">
        <f>FŐLAP!$D$9</f>
        <v>0</v>
      </c>
      <c r="R1331" s="42">
        <f>FŐLAP!$F$9</f>
        <v>0</v>
      </c>
      <c r="S1331" s="13" t="e">
        <f t="shared" si="20"/>
        <v>#N/A</v>
      </c>
      <c r="T1331" s="398" t="s">
        <v>3425</v>
      </c>
      <c r="U1331" s="398" t="s">
        <v>3426</v>
      </c>
      <c r="V1331" s="398" t="s">
        <v>3427</v>
      </c>
    </row>
    <row r="1332" spans="1:22" ht="50.1" hidden="1" customHeight="1" x14ac:dyDescent="0.25">
      <c r="A1332" s="60" t="s">
        <v>1405</v>
      </c>
      <c r="B1332" s="87"/>
      <c r="C1332" s="98"/>
      <c r="D1332" s="102"/>
      <c r="E1332" s="98"/>
      <c r="F1332" s="134"/>
      <c r="G1332" s="134"/>
      <c r="H1332" s="359" t="e">
        <f>VLOOKUP(G1332,Munka1!$A$27:$B$90,2,FALSE)</f>
        <v>#N/A</v>
      </c>
      <c r="I1332" s="466" t="e">
        <f>VLOOKUP(G1332,Munka1!$A$27:$C$90,3,FALSE)</f>
        <v>#N/A</v>
      </c>
      <c r="J1332" s="98"/>
      <c r="K1332" s="98"/>
      <c r="L1332" s="98"/>
      <c r="M1332" s="114"/>
      <c r="N1332" s="121"/>
      <c r="O1332" s="483"/>
      <c r="P1332" s="484"/>
      <c r="Q1332" s="42">
        <f>FŐLAP!$D$9</f>
        <v>0</v>
      </c>
      <c r="R1332" s="42">
        <f>FŐLAP!$F$9</f>
        <v>0</v>
      </c>
      <c r="S1332" s="13" t="e">
        <f t="shared" si="20"/>
        <v>#N/A</v>
      </c>
      <c r="T1332" s="398" t="s">
        <v>3425</v>
      </c>
      <c r="U1332" s="398" t="s">
        <v>3426</v>
      </c>
      <c r="V1332" s="398" t="s">
        <v>3427</v>
      </c>
    </row>
    <row r="1333" spans="1:22" ht="50.1" hidden="1" customHeight="1" x14ac:dyDescent="0.25">
      <c r="A1333" s="60" t="s">
        <v>1406</v>
      </c>
      <c r="B1333" s="87"/>
      <c r="C1333" s="98"/>
      <c r="D1333" s="102"/>
      <c r="E1333" s="98"/>
      <c r="F1333" s="134"/>
      <c r="G1333" s="134"/>
      <c r="H1333" s="359" t="e">
        <f>VLOOKUP(G1333,Munka1!$A$27:$B$90,2,FALSE)</f>
        <v>#N/A</v>
      </c>
      <c r="I1333" s="466" t="e">
        <f>VLOOKUP(G1333,Munka1!$A$27:$C$90,3,FALSE)</f>
        <v>#N/A</v>
      </c>
      <c r="J1333" s="98"/>
      <c r="K1333" s="98"/>
      <c r="L1333" s="98"/>
      <c r="M1333" s="114"/>
      <c r="N1333" s="121"/>
      <c r="O1333" s="483"/>
      <c r="P1333" s="484"/>
      <c r="Q1333" s="42">
        <f>FŐLAP!$D$9</f>
        <v>0</v>
      </c>
      <c r="R1333" s="42">
        <f>FŐLAP!$F$9</f>
        <v>0</v>
      </c>
      <c r="S1333" s="13" t="e">
        <f t="shared" si="20"/>
        <v>#N/A</v>
      </c>
      <c r="T1333" s="398" t="s">
        <v>3425</v>
      </c>
      <c r="U1333" s="398" t="s">
        <v>3426</v>
      </c>
      <c r="V1333" s="398" t="s">
        <v>3427</v>
      </c>
    </row>
    <row r="1334" spans="1:22" ht="50.1" hidden="1" customHeight="1" x14ac:dyDescent="0.25">
      <c r="A1334" s="60" t="s">
        <v>1407</v>
      </c>
      <c r="B1334" s="87"/>
      <c r="C1334" s="98"/>
      <c r="D1334" s="102"/>
      <c r="E1334" s="98"/>
      <c r="F1334" s="134"/>
      <c r="G1334" s="134"/>
      <c r="H1334" s="359" t="e">
        <f>VLOOKUP(G1334,Munka1!$A$27:$B$90,2,FALSE)</f>
        <v>#N/A</v>
      </c>
      <c r="I1334" s="466" t="e">
        <f>VLOOKUP(G1334,Munka1!$A$27:$C$90,3,FALSE)</f>
        <v>#N/A</v>
      </c>
      <c r="J1334" s="98"/>
      <c r="K1334" s="98"/>
      <c r="L1334" s="98"/>
      <c r="M1334" s="114"/>
      <c r="N1334" s="121"/>
      <c r="O1334" s="483"/>
      <c r="P1334" s="484"/>
      <c r="Q1334" s="42">
        <f>FŐLAP!$D$9</f>
        <v>0</v>
      </c>
      <c r="R1334" s="42">
        <f>FŐLAP!$F$9</f>
        <v>0</v>
      </c>
      <c r="S1334" s="13" t="e">
        <f t="shared" si="20"/>
        <v>#N/A</v>
      </c>
      <c r="T1334" s="398" t="s">
        <v>3425</v>
      </c>
      <c r="U1334" s="398" t="s">
        <v>3426</v>
      </c>
      <c r="V1334" s="398" t="s">
        <v>3427</v>
      </c>
    </row>
    <row r="1335" spans="1:22" ht="50.1" hidden="1" customHeight="1" x14ac:dyDescent="0.25">
      <c r="A1335" s="60" t="s">
        <v>1408</v>
      </c>
      <c r="B1335" s="87"/>
      <c r="C1335" s="98"/>
      <c r="D1335" s="102"/>
      <c r="E1335" s="98"/>
      <c r="F1335" s="134"/>
      <c r="G1335" s="134"/>
      <c r="H1335" s="359" t="e">
        <f>VLOOKUP(G1335,Munka1!$A$27:$B$90,2,FALSE)</f>
        <v>#N/A</v>
      </c>
      <c r="I1335" s="466" t="e">
        <f>VLOOKUP(G1335,Munka1!$A$27:$C$90,3,FALSE)</f>
        <v>#N/A</v>
      </c>
      <c r="J1335" s="98"/>
      <c r="K1335" s="98"/>
      <c r="L1335" s="98"/>
      <c r="M1335" s="114"/>
      <c r="N1335" s="121"/>
      <c r="O1335" s="483"/>
      <c r="P1335" s="484"/>
      <c r="Q1335" s="42">
        <f>FŐLAP!$D$9</f>
        <v>0</v>
      </c>
      <c r="R1335" s="42">
        <f>FŐLAP!$F$9</f>
        <v>0</v>
      </c>
      <c r="S1335" s="13" t="e">
        <f t="shared" si="20"/>
        <v>#N/A</v>
      </c>
      <c r="T1335" s="398" t="s">
        <v>3425</v>
      </c>
      <c r="U1335" s="398" t="s">
        <v>3426</v>
      </c>
      <c r="V1335" s="398" t="s">
        <v>3427</v>
      </c>
    </row>
    <row r="1336" spans="1:22" ht="50.1" hidden="1" customHeight="1" x14ac:dyDescent="0.25">
      <c r="A1336" s="60" t="s">
        <v>1409</v>
      </c>
      <c r="B1336" s="87"/>
      <c r="C1336" s="98"/>
      <c r="D1336" s="102"/>
      <c r="E1336" s="98"/>
      <c r="F1336" s="134"/>
      <c r="G1336" s="134"/>
      <c r="H1336" s="359" t="e">
        <f>VLOOKUP(G1336,Munka1!$A$27:$B$90,2,FALSE)</f>
        <v>#N/A</v>
      </c>
      <c r="I1336" s="466" t="e">
        <f>VLOOKUP(G1336,Munka1!$A$27:$C$90,3,FALSE)</f>
        <v>#N/A</v>
      </c>
      <c r="J1336" s="98"/>
      <c r="K1336" s="98"/>
      <c r="L1336" s="98"/>
      <c r="M1336" s="114"/>
      <c r="N1336" s="121"/>
      <c r="O1336" s="483"/>
      <c r="P1336" s="484"/>
      <c r="Q1336" s="42">
        <f>FŐLAP!$D$9</f>
        <v>0</v>
      </c>
      <c r="R1336" s="42">
        <f>FŐLAP!$F$9</f>
        <v>0</v>
      </c>
      <c r="S1336" s="13" t="e">
        <f t="shared" si="20"/>
        <v>#N/A</v>
      </c>
      <c r="T1336" s="398" t="s">
        <v>3425</v>
      </c>
      <c r="U1336" s="398" t="s">
        <v>3426</v>
      </c>
      <c r="V1336" s="398" t="s">
        <v>3427</v>
      </c>
    </row>
    <row r="1337" spans="1:22" ht="50.1" hidden="1" customHeight="1" x14ac:dyDescent="0.25">
      <c r="A1337" s="60" t="s">
        <v>1410</v>
      </c>
      <c r="B1337" s="87"/>
      <c r="C1337" s="98"/>
      <c r="D1337" s="102"/>
      <c r="E1337" s="98"/>
      <c r="F1337" s="134"/>
      <c r="G1337" s="134"/>
      <c r="H1337" s="359" t="e">
        <f>VLOOKUP(G1337,Munka1!$A$27:$B$90,2,FALSE)</f>
        <v>#N/A</v>
      </c>
      <c r="I1337" s="466" t="e">
        <f>VLOOKUP(G1337,Munka1!$A$27:$C$90,3,FALSE)</f>
        <v>#N/A</v>
      </c>
      <c r="J1337" s="98"/>
      <c r="K1337" s="98"/>
      <c r="L1337" s="98"/>
      <c r="M1337" s="114"/>
      <c r="N1337" s="121"/>
      <c r="O1337" s="483"/>
      <c r="P1337" s="484"/>
      <c r="Q1337" s="42">
        <f>FŐLAP!$D$9</f>
        <v>0</v>
      </c>
      <c r="R1337" s="42">
        <f>FŐLAP!$F$9</f>
        <v>0</v>
      </c>
      <c r="S1337" s="13" t="e">
        <f t="shared" si="20"/>
        <v>#N/A</v>
      </c>
      <c r="T1337" s="398" t="s">
        <v>3425</v>
      </c>
      <c r="U1337" s="398" t="s">
        <v>3426</v>
      </c>
      <c r="V1337" s="398" t="s">
        <v>3427</v>
      </c>
    </row>
    <row r="1338" spans="1:22" ht="50.1" hidden="1" customHeight="1" x14ac:dyDescent="0.25">
      <c r="A1338" s="60" t="s">
        <v>1411</v>
      </c>
      <c r="B1338" s="87"/>
      <c r="C1338" s="98"/>
      <c r="D1338" s="102"/>
      <c r="E1338" s="98"/>
      <c r="F1338" s="134"/>
      <c r="G1338" s="134"/>
      <c r="H1338" s="359" t="e">
        <f>VLOOKUP(G1338,Munka1!$A$27:$B$90,2,FALSE)</f>
        <v>#N/A</v>
      </c>
      <c r="I1338" s="466" t="e">
        <f>VLOOKUP(G1338,Munka1!$A$27:$C$90,3,FALSE)</f>
        <v>#N/A</v>
      </c>
      <c r="J1338" s="98"/>
      <c r="K1338" s="98"/>
      <c r="L1338" s="98"/>
      <c r="M1338" s="114"/>
      <c r="N1338" s="121"/>
      <c r="O1338" s="483"/>
      <c r="P1338" s="484"/>
      <c r="Q1338" s="42">
        <f>FŐLAP!$D$9</f>
        <v>0</v>
      </c>
      <c r="R1338" s="42">
        <f>FŐLAP!$F$9</f>
        <v>0</v>
      </c>
      <c r="S1338" s="13" t="e">
        <f t="shared" si="20"/>
        <v>#N/A</v>
      </c>
      <c r="T1338" s="398" t="s">
        <v>3425</v>
      </c>
      <c r="U1338" s="398" t="s">
        <v>3426</v>
      </c>
      <c r="V1338" s="398" t="s">
        <v>3427</v>
      </c>
    </row>
    <row r="1339" spans="1:22" ht="50.1" hidden="1" customHeight="1" x14ac:dyDescent="0.25">
      <c r="A1339" s="60" t="s">
        <v>1412</v>
      </c>
      <c r="B1339" s="87"/>
      <c r="C1339" s="98"/>
      <c r="D1339" s="102"/>
      <c r="E1339" s="98"/>
      <c r="F1339" s="134"/>
      <c r="G1339" s="134"/>
      <c r="H1339" s="359" t="e">
        <f>VLOOKUP(G1339,Munka1!$A$27:$B$90,2,FALSE)</f>
        <v>#N/A</v>
      </c>
      <c r="I1339" s="466" t="e">
        <f>VLOOKUP(G1339,Munka1!$A$27:$C$90,3,FALSE)</f>
        <v>#N/A</v>
      </c>
      <c r="J1339" s="98"/>
      <c r="K1339" s="98"/>
      <c r="L1339" s="98"/>
      <c r="M1339" s="114"/>
      <c r="N1339" s="121"/>
      <c r="O1339" s="483"/>
      <c r="P1339" s="484"/>
      <c r="Q1339" s="42">
        <f>FŐLAP!$D$9</f>
        <v>0</v>
      </c>
      <c r="R1339" s="42">
        <f>FŐLAP!$F$9</f>
        <v>0</v>
      </c>
      <c r="S1339" s="13" t="e">
        <f t="shared" si="20"/>
        <v>#N/A</v>
      </c>
      <c r="T1339" s="398" t="s">
        <v>3425</v>
      </c>
      <c r="U1339" s="398" t="s">
        <v>3426</v>
      </c>
      <c r="V1339" s="398" t="s">
        <v>3427</v>
      </c>
    </row>
    <row r="1340" spans="1:22" ht="50.1" hidden="1" customHeight="1" x14ac:dyDescent="0.25">
      <c r="A1340" s="60" t="s">
        <v>1413</v>
      </c>
      <c r="B1340" s="87"/>
      <c r="C1340" s="98"/>
      <c r="D1340" s="102"/>
      <c r="E1340" s="98"/>
      <c r="F1340" s="134"/>
      <c r="G1340" s="134"/>
      <c r="H1340" s="359" t="e">
        <f>VLOOKUP(G1340,Munka1!$A$27:$B$90,2,FALSE)</f>
        <v>#N/A</v>
      </c>
      <c r="I1340" s="466" t="e">
        <f>VLOOKUP(G1340,Munka1!$A$27:$C$90,3,FALSE)</f>
        <v>#N/A</v>
      </c>
      <c r="J1340" s="98"/>
      <c r="K1340" s="98"/>
      <c r="L1340" s="98"/>
      <c r="M1340" s="114"/>
      <c r="N1340" s="121"/>
      <c r="O1340" s="483"/>
      <c r="P1340" s="484"/>
      <c r="Q1340" s="42">
        <f>FŐLAP!$D$9</f>
        <v>0</v>
      </c>
      <c r="R1340" s="42">
        <f>FŐLAP!$F$9</f>
        <v>0</v>
      </c>
      <c r="S1340" s="13" t="e">
        <f t="shared" si="20"/>
        <v>#N/A</v>
      </c>
      <c r="T1340" s="398" t="s">
        <v>3425</v>
      </c>
      <c r="U1340" s="398" t="s">
        <v>3426</v>
      </c>
      <c r="V1340" s="398" t="s">
        <v>3427</v>
      </c>
    </row>
    <row r="1341" spans="1:22" ht="50.1" hidden="1" customHeight="1" x14ac:dyDescent="0.25">
      <c r="A1341" s="60" t="s">
        <v>1414</v>
      </c>
      <c r="B1341" s="87"/>
      <c r="C1341" s="98"/>
      <c r="D1341" s="102"/>
      <c r="E1341" s="98"/>
      <c r="F1341" s="134"/>
      <c r="G1341" s="134"/>
      <c r="H1341" s="359" t="e">
        <f>VLOOKUP(G1341,Munka1!$A$27:$B$90,2,FALSE)</f>
        <v>#N/A</v>
      </c>
      <c r="I1341" s="466" t="e">
        <f>VLOOKUP(G1341,Munka1!$A$27:$C$90,3,FALSE)</f>
        <v>#N/A</v>
      </c>
      <c r="J1341" s="98"/>
      <c r="K1341" s="98"/>
      <c r="L1341" s="98"/>
      <c r="M1341" s="114"/>
      <c r="N1341" s="121"/>
      <c r="O1341" s="483"/>
      <c r="P1341" s="484"/>
      <c r="Q1341" s="42">
        <f>FŐLAP!$D$9</f>
        <v>0</v>
      </c>
      <c r="R1341" s="42">
        <f>FŐLAP!$F$9</f>
        <v>0</v>
      </c>
      <c r="S1341" s="13" t="e">
        <f t="shared" si="20"/>
        <v>#N/A</v>
      </c>
      <c r="T1341" s="398" t="s">
        <v>3425</v>
      </c>
      <c r="U1341" s="398" t="s">
        <v>3426</v>
      </c>
      <c r="V1341" s="398" t="s">
        <v>3427</v>
      </c>
    </row>
    <row r="1342" spans="1:22" ht="50.1" hidden="1" customHeight="1" x14ac:dyDescent="0.25">
      <c r="A1342" s="60" t="s">
        <v>1415</v>
      </c>
      <c r="B1342" s="87"/>
      <c r="C1342" s="98"/>
      <c r="D1342" s="102"/>
      <c r="E1342" s="98"/>
      <c r="F1342" s="134"/>
      <c r="G1342" s="134"/>
      <c r="H1342" s="359" t="e">
        <f>VLOOKUP(G1342,Munka1!$A$27:$B$90,2,FALSE)</f>
        <v>#N/A</v>
      </c>
      <c r="I1342" s="466" t="e">
        <f>VLOOKUP(G1342,Munka1!$A$27:$C$90,3,FALSE)</f>
        <v>#N/A</v>
      </c>
      <c r="J1342" s="98"/>
      <c r="K1342" s="98"/>
      <c r="L1342" s="98"/>
      <c r="M1342" s="114"/>
      <c r="N1342" s="121"/>
      <c r="O1342" s="483"/>
      <c r="P1342" s="484"/>
      <c r="Q1342" s="42">
        <f>FŐLAP!$D$9</f>
        <v>0</v>
      </c>
      <c r="R1342" s="42">
        <f>FŐLAP!$F$9</f>
        <v>0</v>
      </c>
      <c r="S1342" s="13" t="e">
        <f t="shared" si="20"/>
        <v>#N/A</v>
      </c>
      <c r="T1342" s="398" t="s">
        <v>3425</v>
      </c>
      <c r="U1342" s="398" t="s">
        <v>3426</v>
      </c>
      <c r="V1342" s="398" t="s">
        <v>3427</v>
      </c>
    </row>
    <row r="1343" spans="1:22" ht="50.1" hidden="1" customHeight="1" x14ac:dyDescent="0.25">
      <c r="A1343" s="60" t="s">
        <v>1416</v>
      </c>
      <c r="B1343" s="87"/>
      <c r="C1343" s="98"/>
      <c r="D1343" s="102"/>
      <c r="E1343" s="98"/>
      <c r="F1343" s="134"/>
      <c r="G1343" s="134"/>
      <c r="H1343" s="359" t="e">
        <f>VLOOKUP(G1343,Munka1!$A$27:$B$90,2,FALSE)</f>
        <v>#N/A</v>
      </c>
      <c r="I1343" s="466" t="e">
        <f>VLOOKUP(G1343,Munka1!$A$27:$C$90,3,FALSE)</f>
        <v>#N/A</v>
      </c>
      <c r="J1343" s="98"/>
      <c r="K1343" s="98"/>
      <c r="L1343" s="98"/>
      <c r="M1343" s="114"/>
      <c r="N1343" s="121"/>
      <c r="O1343" s="483"/>
      <c r="P1343" s="484"/>
      <c r="Q1343" s="42">
        <f>FŐLAP!$D$9</f>
        <v>0</v>
      </c>
      <c r="R1343" s="42">
        <f>FŐLAP!$F$9</f>
        <v>0</v>
      </c>
      <c r="S1343" s="13" t="e">
        <f t="shared" si="20"/>
        <v>#N/A</v>
      </c>
      <c r="T1343" s="398" t="s">
        <v>3425</v>
      </c>
      <c r="U1343" s="398" t="s">
        <v>3426</v>
      </c>
      <c r="V1343" s="398" t="s">
        <v>3427</v>
      </c>
    </row>
    <row r="1344" spans="1:22" ht="50.1" hidden="1" customHeight="1" x14ac:dyDescent="0.25">
      <c r="A1344" s="60" t="s">
        <v>1417</v>
      </c>
      <c r="B1344" s="87"/>
      <c r="C1344" s="98"/>
      <c r="D1344" s="102"/>
      <c r="E1344" s="98"/>
      <c r="F1344" s="134"/>
      <c r="G1344" s="134"/>
      <c r="H1344" s="359" t="e">
        <f>VLOOKUP(G1344,Munka1!$A$27:$B$90,2,FALSE)</f>
        <v>#N/A</v>
      </c>
      <c r="I1344" s="466" t="e">
        <f>VLOOKUP(G1344,Munka1!$A$27:$C$90,3,FALSE)</f>
        <v>#N/A</v>
      </c>
      <c r="J1344" s="98"/>
      <c r="K1344" s="98"/>
      <c r="L1344" s="98"/>
      <c r="M1344" s="114"/>
      <c r="N1344" s="121"/>
      <c r="O1344" s="483"/>
      <c r="P1344" s="484"/>
      <c r="Q1344" s="42">
        <f>FŐLAP!$D$9</f>
        <v>0</v>
      </c>
      <c r="R1344" s="42">
        <f>FŐLAP!$F$9</f>
        <v>0</v>
      </c>
      <c r="S1344" s="13" t="e">
        <f t="shared" si="20"/>
        <v>#N/A</v>
      </c>
      <c r="T1344" s="398" t="s">
        <v>3425</v>
      </c>
      <c r="U1344" s="398" t="s">
        <v>3426</v>
      </c>
      <c r="V1344" s="398" t="s">
        <v>3427</v>
      </c>
    </row>
    <row r="1345" spans="1:22" ht="50.1" hidden="1" customHeight="1" x14ac:dyDescent="0.25">
      <c r="A1345" s="60" t="s">
        <v>1418</v>
      </c>
      <c r="B1345" s="87"/>
      <c r="C1345" s="98"/>
      <c r="D1345" s="102"/>
      <c r="E1345" s="98"/>
      <c r="F1345" s="134"/>
      <c r="G1345" s="134"/>
      <c r="H1345" s="359" t="e">
        <f>VLOOKUP(G1345,Munka1!$A$27:$B$90,2,FALSE)</f>
        <v>#N/A</v>
      </c>
      <c r="I1345" s="466" t="e">
        <f>VLOOKUP(G1345,Munka1!$A$27:$C$90,3,FALSE)</f>
        <v>#N/A</v>
      </c>
      <c r="J1345" s="98"/>
      <c r="K1345" s="98"/>
      <c r="L1345" s="98"/>
      <c r="M1345" s="114"/>
      <c r="N1345" s="121"/>
      <c r="O1345" s="483"/>
      <c r="P1345" s="484"/>
      <c r="Q1345" s="42">
        <f>FŐLAP!$D$9</f>
        <v>0</v>
      </c>
      <c r="R1345" s="42">
        <f>FŐLAP!$F$9</f>
        <v>0</v>
      </c>
      <c r="S1345" s="13" t="e">
        <f t="shared" si="20"/>
        <v>#N/A</v>
      </c>
      <c r="T1345" s="398" t="s">
        <v>3425</v>
      </c>
      <c r="U1345" s="398" t="s">
        <v>3426</v>
      </c>
      <c r="V1345" s="398" t="s">
        <v>3427</v>
      </c>
    </row>
    <row r="1346" spans="1:22" ht="50.1" hidden="1" customHeight="1" x14ac:dyDescent="0.25">
      <c r="A1346" s="60" t="s">
        <v>1419</v>
      </c>
      <c r="B1346" s="87"/>
      <c r="C1346" s="98"/>
      <c r="D1346" s="102"/>
      <c r="E1346" s="98"/>
      <c r="F1346" s="134"/>
      <c r="G1346" s="134"/>
      <c r="H1346" s="359" t="e">
        <f>VLOOKUP(G1346,Munka1!$A$27:$B$90,2,FALSE)</f>
        <v>#N/A</v>
      </c>
      <c r="I1346" s="466" t="e">
        <f>VLOOKUP(G1346,Munka1!$A$27:$C$90,3,FALSE)</f>
        <v>#N/A</v>
      </c>
      <c r="J1346" s="98"/>
      <c r="K1346" s="98"/>
      <c r="L1346" s="98"/>
      <c r="M1346" s="114"/>
      <c r="N1346" s="121"/>
      <c r="O1346" s="483"/>
      <c r="P1346" s="484"/>
      <c r="Q1346" s="42">
        <f>FŐLAP!$D$9</f>
        <v>0</v>
      </c>
      <c r="R1346" s="42">
        <f>FŐLAP!$F$9</f>
        <v>0</v>
      </c>
      <c r="S1346" s="13" t="e">
        <f t="shared" si="20"/>
        <v>#N/A</v>
      </c>
      <c r="T1346" s="398" t="s">
        <v>3425</v>
      </c>
      <c r="U1346" s="398" t="s">
        <v>3426</v>
      </c>
      <c r="V1346" s="398" t="s">
        <v>3427</v>
      </c>
    </row>
    <row r="1347" spans="1:22" ht="50.1" hidden="1" customHeight="1" x14ac:dyDescent="0.25">
      <c r="A1347" s="60" t="s">
        <v>1420</v>
      </c>
      <c r="B1347" s="87"/>
      <c r="C1347" s="98"/>
      <c r="D1347" s="102"/>
      <c r="E1347" s="98"/>
      <c r="F1347" s="134"/>
      <c r="G1347" s="134"/>
      <c r="H1347" s="359" t="e">
        <f>VLOOKUP(G1347,Munka1!$A$27:$B$90,2,FALSE)</f>
        <v>#N/A</v>
      </c>
      <c r="I1347" s="466" t="e">
        <f>VLOOKUP(G1347,Munka1!$A$27:$C$90,3,FALSE)</f>
        <v>#N/A</v>
      </c>
      <c r="J1347" s="98"/>
      <c r="K1347" s="98"/>
      <c r="L1347" s="98"/>
      <c r="M1347" s="114"/>
      <c r="N1347" s="121"/>
      <c r="O1347" s="483"/>
      <c r="P1347" s="484"/>
      <c r="Q1347" s="42">
        <f>FŐLAP!$D$9</f>
        <v>0</v>
      </c>
      <c r="R1347" s="42">
        <f>FŐLAP!$F$9</f>
        <v>0</v>
      </c>
      <c r="S1347" s="13" t="e">
        <f t="shared" si="20"/>
        <v>#N/A</v>
      </c>
      <c r="T1347" s="398" t="s">
        <v>3425</v>
      </c>
      <c r="U1347" s="398" t="s">
        <v>3426</v>
      </c>
      <c r="V1347" s="398" t="s">
        <v>3427</v>
      </c>
    </row>
    <row r="1348" spans="1:22" ht="50.1" hidden="1" customHeight="1" x14ac:dyDescent="0.25">
      <c r="A1348" s="60" t="s">
        <v>1421</v>
      </c>
      <c r="B1348" s="87"/>
      <c r="C1348" s="98"/>
      <c r="D1348" s="102"/>
      <c r="E1348" s="98"/>
      <c r="F1348" s="134"/>
      <c r="G1348" s="134"/>
      <c r="H1348" s="359" t="e">
        <f>VLOOKUP(G1348,Munka1!$A$27:$B$90,2,FALSE)</f>
        <v>#N/A</v>
      </c>
      <c r="I1348" s="466" t="e">
        <f>VLOOKUP(G1348,Munka1!$A$27:$C$90,3,FALSE)</f>
        <v>#N/A</v>
      </c>
      <c r="J1348" s="98"/>
      <c r="K1348" s="98"/>
      <c r="L1348" s="98"/>
      <c r="M1348" s="114"/>
      <c r="N1348" s="121"/>
      <c r="O1348" s="483"/>
      <c r="P1348" s="484"/>
      <c r="Q1348" s="42">
        <f>FŐLAP!$D$9</f>
        <v>0</v>
      </c>
      <c r="R1348" s="42">
        <f>FŐLAP!$F$9</f>
        <v>0</v>
      </c>
      <c r="S1348" s="13" t="e">
        <f t="shared" si="20"/>
        <v>#N/A</v>
      </c>
      <c r="T1348" s="398" t="s">
        <v>3425</v>
      </c>
      <c r="U1348" s="398" t="s">
        <v>3426</v>
      </c>
      <c r="V1348" s="398" t="s">
        <v>3427</v>
      </c>
    </row>
    <row r="1349" spans="1:22" ht="50.1" hidden="1" customHeight="1" x14ac:dyDescent="0.25">
      <c r="A1349" s="60" t="s">
        <v>1422</v>
      </c>
      <c r="B1349" s="87"/>
      <c r="C1349" s="98"/>
      <c r="D1349" s="102"/>
      <c r="E1349" s="98"/>
      <c r="F1349" s="134"/>
      <c r="G1349" s="134"/>
      <c r="H1349" s="359" t="e">
        <f>VLOOKUP(G1349,Munka1!$A$27:$B$90,2,FALSE)</f>
        <v>#N/A</v>
      </c>
      <c r="I1349" s="466" t="e">
        <f>VLOOKUP(G1349,Munka1!$A$27:$C$90,3,FALSE)</f>
        <v>#N/A</v>
      </c>
      <c r="J1349" s="98"/>
      <c r="K1349" s="98"/>
      <c r="L1349" s="98"/>
      <c r="M1349" s="114"/>
      <c r="N1349" s="121"/>
      <c r="O1349" s="483"/>
      <c r="P1349" s="484"/>
      <c r="Q1349" s="42">
        <f>FŐLAP!$D$9</f>
        <v>0</v>
      </c>
      <c r="R1349" s="42">
        <f>FŐLAP!$F$9</f>
        <v>0</v>
      </c>
      <c r="S1349" s="13" t="e">
        <f t="shared" si="20"/>
        <v>#N/A</v>
      </c>
      <c r="T1349" s="398" t="s">
        <v>3425</v>
      </c>
      <c r="U1349" s="398" t="s">
        <v>3426</v>
      </c>
      <c r="V1349" s="398" t="s">
        <v>3427</v>
      </c>
    </row>
    <row r="1350" spans="1:22" ht="50.1" hidden="1" customHeight="1" x14ac:dyDescent="0.25">
      <c r="A1350" s="60" t="s">
        <v>1423</v>
      </c>
      <c r="B1350" s="87"/>
      <c r="C1350" s="98"/>
      <c r="D1350" s="102"/>
      <c r="E1350" s="98"/>
      <c r="F1350" s="134"/>
      <c r="G1350" s="134"/>
      <c r="H1350" s="359" t="e">
        <f>VLOOKUP(G1350,Munka1!$A$27:$B$90,2,FALSE)</f>
        <v>#N/A</v>
      </c>
      <c r="I1350" s="466" t="e">
        <f>VLOOKUP(G1350,Munka1!$A$27:$C$90,3,FALSE)</f>
        <v>#N/A</v>
      </c>
      <c r="J1350" s="98"/>
      <c r="K1350" s="98"/>
      <c r="L1350" s="98"/>
      <c r="M1350" s="114"/>
      <c r="N1350" s="121"/>
      <c r="O1350" s="483"/>
      <c r="P1350" s="484"/>
      <c r="Q1350" s="42">
        <f>FŐLAP!$D$9</f>
        <v>0</v>
      </c>
      <c r="R1350" s="42">
        <f>FŐLAP!$F$9</f>
        <v>0</v>
      </c>
      <c r="S1350" s="13" t="e">
        <f t="shared" si="20"/>
        <v>#N/A</v>
      </c>
      <c r="T1350" s="398" t="s">
        <v>3425</v>
      </c>
      <c r="U1350" s="398" t="s">
        <v>3426</v>
      </c>
      <c r="V1350" s="398" t="s">
        <v>3427</v>
      </c>
    </row>
    <row r="1351" spans="1:22" ht="50.1" hidden="1" customHeight="1" x14ac:dyDescent="0.25">
      <c r="A1351" s="60" t="s">
        <v>1424</v>
      </c>
      <c r="B1351" s="87"/>
      <c r="C1351" s="98"/>
      <c r="D1351" s="102"/>
      <c r="E1351" s="98"/>
      <c r="F1351" s="134"/>
      <c r="G1351" s="134"/>
      <c r="H1351" s="359" t="e">
        <f>VLOOKUP(G1351,Munka1!$A$27:$B$90,2,FALSE)</f>
        <v>#N/A</v>
      </c>
      <c r="I1351" s="466" t="e">
        <f>VLOOKUP(G1351,Munka1!$A$27:$C$90,3,FALSE)</f>
        <v>#N/A</v>
      </c>
      <c r="J1351" s="98"/>
      <c r="K1351" s="98"/>
      <c r="L1351" s="98"/>
      <c r="M1351" s="114"/>
      <c r="N1351" s="121"/>
      <c r="O1351" s="483"/>
      <c r="P1351" s="484"/>
      <c r="Q1351" s="42">
        <f>FŐLAP!$D$9</f>
        <v>0</v>
      </c>
      <c r="R1351" s="42">
        <f>FŐLAP!$F$9</f>
        <v>0</v>
      </c>
      <c r="S1351" s="13" t="e">
        <f t="shared" si="20"/>
        <v>#N/A</v>
      </c>
      <c r="T1351" s="398" t="s">
        <v>3425</v>
      </c>
      <c r="U1351" s="398" t="s">
        <v>3426</v>
      </c>
      <c r="V1351" s="398" t="s">
        <v>3427</v>
      </c>
    </row>
    <row r="1352" spans="1:22" ht="50.1" hidden="1" customHeight="1" x14ac:dyDescent="0.25">
      <c r="A1352" s="60" t="s">
        <v>1425</v>
      </c>
      <c r="B1352" s="87"/>
      <c r="C1352" s="98"/>
      <c r="D1352" s="102"/>
      <c r="E1352" s="98"/>
      <c r="F1352" s="134"/>
      <c r="G1352" s="134"/>
      <c r="H1352" s="359" t="e">
        <f>VLOOKUP(G1352,Munka1!$A$27:$B$90,2,FALSE)</f>
        <v>#N/A</v>
      </c>
      <c r="I1352" s="466" t="e">
        <f>VLOOKUP(G1352,Munka1!$A$27:$C$90,3,FALSE)</f>
        <v>#N/A</v>
      </c>
      <c r="J1352" s="98"/>
      <c r="K1352" s="98"/>
      <c r="L1352" s="98"/>
      <c r="M1352" s="114"/>
      <c r="N1352" s="121"/>
      <c r="O1352" s="483"/>
      <c r="P1352" s="484"/>
      <c r="Q1352" s="42">
        <f>FŐLAP!$D$9</f>
        <v>0</v>
      </c>
      <c r="R1352" s="42">
        <f>FŐLAP!$F$9</f>
        <v>0</v>
      </c>
      <c r="S1352" s="13" t="e">
        <f t="shared" si="20"/>
        <v>#N/A</v>
      </c>
      <c r="T1352" s="398" t="s">
        <v>3425</v>
      </c>
      <c r="U1352" s="398" t="s">
        <v>3426</v>
      </c>
      <c r="V1352" s="398" t="s">
        <v>3427</v>
      </c>
    </row>
    <row r="1353" spans="1:22" ht="50.1" hidden="1" customHeight="1" x14ac:dyDescent="0.25">
      <c r="A1353" s="60" t="s">
        <v>1426</v>
      </c>
      <c r="B1353" s="87"/>
      <c r="C1353" s="98"/>
      <c r="D1353" s="102"/>
      <c r="E1353" s="98"/>
      <c r="F1353" s="134"/>
      <c r="G1353" s="134"/>
      <c r="H1353" s="359" t="e">
        <f>VLOOKUP(G1353,Munka1!$A$27:$B$90,2,FALSE)</f>
        <v>#N/A</v>
      </c>
      <c r="I1353" s="466" t="e">
        <f>VLOOKUP(G1353,Munka1!$A$27:$C$90,3,FALSE)</f>
        <v>#N/A</v>
      </c>
      <c r="J1353" s="98"/>
      <c r="K1353" s="98"/>
      <c r="L1353" s="98"/>
      <c r="M1353" s="114"/>
      <c r="N1353" s="121"/>
      <c r="O1353" s="483"/>
      <c r="P1353" s="484"/>
      <c r="Q1353" s="42">
        <f>FŐLAP!$D$9</f>
        <v>0</v>
      </c>
      <c r="R1353" s="42">
        <f>FŐLAP!$F$9</f>
        <v>0</v>
      </c>
      <c r="S1353" s="13" t="e">
        <f t="shared" si="20"/>
        <v>#N/A</v>
      </c>
      <c r="T1353" s="398" t="s">
        <v>3425</v>
      </c>
      <c r="U1353" s="398" t="s">
        <v>3426</v>
      </c>
      <c r="V1353" s="398" t="s">
        <v>3427</v>
      </c>
    </row>
    <row r="1354" spans="1:22" ht="50.1" hidden="1" customHeight="1" x14ac:dyDescent="0.25">
      <c r="A1354" s="60" t="s">
        <v>1427</v>
      </c>
      <c r="B1354" s="87"/>
      <c r="C1354" s="98"/>
      <c r="D1354" s="102"/>
      <c r="E1354" s="98"/>
      <c r="F1354" s="134"/>
      <c r="G1354" s="134"/>
      <c r="H1354" s="359" t="e">
        <f>VLOOKUP(G1354,Munka1!$A$27:$B$90,2,FALSE)</f>
        <v>#N/A</v>
      </c>
      <c r="I1354" s="466" t="e">
        <f>VLOOKUP(G1354,Munka1!$A$27:$C$90,3,FALSE)</f>
        <v>#N/A</v>
      </c>
      <c r="J1354" s="98"/>
      <c r="K1354" s="98"/>
      <c r="L1354" s="98"/>
      <c r="M1354" s="114"/>
      <c r="N1354" s="121"/>
      <c r="O1354" s="483"/>
      <c r="P1354" s="484"/>
      <c r="Q1354" s="42">
        <f>FŐLAP!$D$9</f>
        <v>0</v>
      </c>
      <c r="R1354" s="42">
        <f>FŐLAP!$F$9</f>
        <v>0</v>
      </c>
      <c r="S1354" s="13" t="e">
        <f t="shared" si="20"/>
        <v>#N/A</v>
      </c>
      <c r="T1354" s="398" t="s">
        <v>3425</v>
      </c>
      <c r="U1354" s="398" t="s">
        <v>3426</v>
      </c>
      <c r="V1354" s="398" t="s">
        <v>3427</v>
      </c>
    </row>
    <row r="1355" spans="1:22" ht="50.1" hidden="1" customHeight="1" x14ac:dyDescent="0.25">
      <c r="A1355" s="60" t="s">
        <v>1428</v>
      </c>
      <c r="B1355" s="87"/>
      <c r="C1355" s="98"/>
      <c r="D1355" s="102"/>
      <c r="E1355" s="98"/>
      <c r="F1355" s="134"/>
      <c r="G1355" s="134"/>
      <c r="H1355" s="359" t="e">
        <f>VLOOKUP(G1355,Munka1!$A$27:$B$90,2,FALSE)</f>
        <v>#N/A</v>
      </c>
      <c r="I1355" s="466" t="e">
        <f>VLOOKUP(G1355,Munka1!$A$27:$C$90,3,FALSE)</f>
        <v>#N/A</v>
      </c>
      <c r="J1355" s="98"/>
      <c r="K1355" s="98"/>
      <c r="L1355" s="98"/>
      <c r="M1355" s="114"/>
      <c r="N1355" s="121"/>
      <c r="O1355" s="483"/>
      <c r="P1355" s="484"/>
      <c r="Q1355" s="42">
        <f>FŐLAP!$D$9</f>
        <v>0</v>
      </c>
      <c r="R1355" s="42">
        <f>FŐLAP!$F$9</f>
        <v>0</v>
      </c>
      <c r="S1355" s="13" t="e">
        <f t="shared" si="20"/>
        <v>#N/A</v>
      </c>
      <c r="T1355" s="398" t="s">
        <v>3425</v>
      </c>
      <c r="U1355" s="398" t="s">
        <v>3426</v>
      </c>
      <c r="V1355" s="398" t="s">
        <v>3427</v>
      </c>
    </row>
    <row r="1356" spans="1:22" ht="50.1" hidden="1" customHeight="1" x14ac:dyDescent="0.25">
      <c r="A1356" s="60" t="s">
        <v>1429</v>
      </c>
      <c r="B1356" s="87"/>
      <c r="C1356" s="98"/>
      <c r="D1356" s="102"/>
      <c r="E1356" s="98"/>
      <c r="F1356" s="134"/>
      <c r="G1356" s="134"/>
      <c r="H1356" s="359" t="e">
        <f>VLOOKUP(G1356,Munka1!$A$27:$B$90,2,FALSE)</f>
        <v>#N/A</v>
      </c>
      <c r="I1356" s="466" t="e">
        <f>VLOOKUP(G1356,Munka1!$A$27:$C$90,3,FALSE)</f>
        <v>#N/A</v>
      </c>
      <c r="J1356" s="98"/>
      <c r="K1356" s="98"/>
      <c r="L1356" s="98"/>
      <c r="M1356" s="114"/>
      <c r="N1356" s="121"/>
      <c r="O1356" s="483"/>
      <c r="P1356" s="484"/>
      <c r="Q1356" s="42">
        <f>FŐLAP!$D$9</f>
        <v>0</v>
      </c>
      <c r="R1356" s="42">
        <f>FŐLAP!$F$9</f>
        <v>0</v>
      </c>
      <c r="S1356" s="13" t="e">
        <f t="shared" si="20"/>
        <v>#N/A</v>
      </c>
      <c r="T1356" s="398" t="s">
        <v>3425</v>
      </c>
      <c r="U1356" s="398" t="s">
        <v>3426</v>
      </c>
      <c r="V1356" s="398" t="s">
        <v>3427</v>
      </c>
    </row>
    <row r="1357" spans="1:22" ht="50.1" hidden="1" customHeight="1" x14ac:dyDescent="0.25">
      <c r="A1357" s="60" t="s">
        <v>1430</v>
      </c>
      <c r="B1357" s="87"/>
      <c r="C1357" s="98"/>
      <c r="D1357" s="102"/>
      <c r="E1357" s="98"/>
      <c r="F1357" s="134"/>
      <c r="G1357" s="134"/>
      <c r="H1357" s="359" t="e">
        <f>VLOOKUP(G1357,Munka1!$A$27:$B$90,2,FALSE)</f>
        <v>#N/A</v>
      </c>
      <c r="I1357" s="466" t="e">
        <f>VLOOKUP(G1357,Munka1!$A$27:$C$90,3,FALSE)</f>
        <v>#N/A</v>
      </c>
      <c r="J1357" s="98"/>
      <c r="K1357" s="98"/>
      <c r="L1357" s="98"/>
      <c r="M1357" s="114"/>
      <c r="N1357" s="121"/>
      <c r="O1357" s="483"/>
      <c r="P1357" s="484"/>
      <c r="Q1357" s="42">
        <f>FŐLAP!$D$9</f>
        <v>0</v>
      </c>
      <c r="R1357" s="42">
        <f>FŐLAP!$F$9</f>
        <v>0</v>
      </c>
      <c r="S1357" s="13" t="e">
        <f t="shared" ref="S1357:S1420" si="21">H1357</f>
        <v>#N/A</v>
      </c>
      <c r="T1357" s="398" t="s">
        <v>3425</v>
      </c>
      <c r="U1357" s="398" t="s">
        <v>3426</v>
      </c>
      <c r="V1357" s="398" t="s">
        <v>3427</v>
      </c>
    </row>
    <row r="1358" spans="1:22" ht="50.1" hidden="1" customHeight="1" x14ac:dyDescent="0.25">
      <c r="A1358" s="60" t="s">
        <v>1431</v>
      </c>
      <c r="B1358" s="87"/>
      <c r="C1358" s="98"/>
      <c r="D1358" s="102"/>
      <c r="E1358" s="98"/>
      <c r="F1358" s="134"/>
      <c r="G1358" s="134"/>
      <c r="H1358" s="359" t="e">
        <f>VLOOKUP(G1358,Munka1!$A$27:$B$90,2,FALSE)</f>
        <v>#N/A</v>
      </c>
      <c r="I1358" s="466" t="e">
        <f>VLOOKUP(G1358,Munka1!$A$27:$C$90,3,FALSE)</f>
        <v>#N/A</v>
      </c>
      <c r="J1358" s="98"/>
      <c r="K1358" s="98"/>
      <c r="L1358" s="98"/>
      <c r="M1358" s="114"/>
      <c r="N1358" s="121"/>
      <c r="O1358" s="483"/>
      <c r="P1358" s="484"/>
      <c r="Q1358" s="42">
        <f>FŐLAP!$D$9</f>
        <v>0</v>
      </c>
      <c r="R1358" s="42">
        <f>FŐLAP!$F$9</f>
        <v>0</v>
      </c>
      <c r="S1358" s="13" t="e">
        <f t="shared" si="21"/>
        <v>#N/A</v>
      </c>
      <c r="T1358" s="398" t="s">
        <v>3425</v>
      </c>
      <c r="U1358" s="398" t="s">
        <v>3426</v>
      </c>
      <c r="V1358" s="398" t="s">
        <v>3427</v>
      </c>
    </row>
    <row r="1359" spans="1:22" ht="50.1" hidden="1" customHeight="1" x14ac:dyDescent="0.25">
      <c r="A1359" s="60" t="s">
        <v>1432</v>
      </c>
      <c r="B1359" s="87"/>
      <c r="C1359" s="98"/>
      <c r="D1359" s="102"/>
      <c r="E1359" s="98"/>
      <c r="F1359" s="134"/>
      <c r="G1359" s="134"/>
      <c r="H1359" s="359" t="e">
        <f>VLOOKUP(G1359,Munka1!$A$27:$B$90,2,FALSE)</f>
        <v>#N/A</v>
      </c>
      <c r="I1359" s="466" t="e">
        <f>VLOOKUP(G1359,Munka1!$A$27:$C$90,3,FALSE)</f>
        <v>#N/A</v>
      </c>
      <c r="J1359" s="98"/>
      <c r="K1359" s="98"/>
      <c r="L1359" s="98"/>
      <c r="M1359" s="114"/>
      <c r="N1359" s="121"/>
      <c r="O1359" s="483"/>
      <c r="P1359" s="484"/>
      <c r="Q1359" s="42">
        <f>FŐLAP!$D$9</f>
        <v>0</v>
      </c>
      <c r="R1359" s="42">
        <f>FŐLAP!$F$9</f>
        <v>0</v>
      </c>
      <c r="S1359" s="13" t="e">
        <f t="shared" si="21"/>
        <v>#N/A</v>
      </c>
      <c r="T1359" s="398" t="s">
        <v>3425</v>
      </c>
      <c r="U1359" s="398" t="s">
        <v>3426</v>
      </c>
      <c r="V1359" s="398" t="s">
        <v>3427</v>
      </c>
    </row>
    <row r="1360" spans="1:22" ht="50.1" hidden="1" customHeight="1" x14ac:dyDescent="0.25">
      <c r="A1360" s="60" t="s">
        <v>1433</v>
      </c>
      <c r="B1360" s="87"/>
      <c r="C1360" s="98"/>
      <c r="D1360" s="102"/>
      <c r="E1360" s="98"/>
      <c r="F1360" s="134"/>
      <c r="G1360" s="134"/>
      <c r="H1360" s="359" t="e">
        <f>VLOOKUP(G1360,Munka1!$A$27:$B$90,2,FALSE)</f>
        <v>#N/A</v>
      </c>
      <c r="I1360" s="466" t="e">
        <f>VLOOKUP(G1360,Munka1!$A$27:$C$90,3,FALSE)</f>
        <v>#N/A</v>
      </c>
      <c r="J1360" s="98"/>
      <c r="K1360" s="98"/>
      <c r="L1360" s="98"/>
      <c r="M1360" s="114"/>
      <c r="N1360" s="121"/>
      <c r="O1360" s="483"/>
      <c r="P1360" s="484"/>
      <c r="Q1360" s="42">
        <f>FŐLAP!$D$9</f>
        <v>0</v>
      </c>
      <c r="R1360" s="42">
        <f>FŐLAP!$F$9</f>
        <v>0</v>
      </c>
      <c r="S1360" s="13" t="e">
        <f t="shared" si="21"/>
        <v>#N/A</v>
      </c>
      <c r="T1360" s="398" t="s">
        <v>3425</v>
      </c>
      <c r="U1360" s="398" t="s">
        <v>3426</v>
      </c>
      <c r="V1360" s="398" t="s">
        <v>3427</v>
      </c>
    </row>
    <row r="1361" spans="1:22" ht="50.1" hidden="1" customHeight="1" x14ac:dyDescent="0.25">
      <c r="A1361" s="60" t="s">
        <v>1434</v>
      </c>
      <c r="B1361" s="87"/>
      <c r="C1361" s="98"/>
      <c r="D1361" s="102"/>
      <c r="E1361" s="98"/>
      <c r="F1361" s="134"/>
      <c r="G1361" s="134"/>
      <c r="H1361" s="359" t="e">
        <f>VLOOKUP(G1361,Munka1!$A$27:$B$90,2,FALSE)</f>
        <v>#N/A</v>
      </c>
      <c r="I1361" s="466" t="e">
        <f>VLOOKUP(G1361,Munka1!$A$27:$C$90,3,FALSE)</f>
        <v>#N/A</v>
      </c>
      <c r="J1361" s="98"/>
      <c r="K1361" s="98"/>
      <c r="L1361" s="98"/>
      <c r="M1361" s="114"/>
      <c r="N1361" s="121"/>
      <c r="O1361" s="483"/>
      <c r="P1361" s="484"/>
      <c r="Q1361" s="42">
        <f>FŐLAP!$D$9</f>
        <v>0</v>
      </c>
      <c r="R1361" s="42">
        <f>FŐLAP!$F$9</f>
        <v>0</v>
      </c>
      <c r="S1361" s="13" t="e">
        <f t="shared" si="21"/>
        <v>#N/A</v>
      </c>
      <c r="T1361" s="398" t="s">
        <v>3425</v>
      </c>
      <c r="U1361" s="398" t="s">
        <v>3426</v>
      </c>
      <c r="V1361" s="398" t="s">
        <v>3427</v>
      </c>
    </row>
    <row r="1362" spans="1:22" ht="50.1" hidden="1" customHeight="1" x14ac:dyDescent="0.25">
      <c r="A1362" s="60" t="s">
        <v>1435</v>
      </c>
      <c r="B1362" s="87"/>
      <c r="C1362" s="98"/>
      <c r="D1362" s="102"/>
      <c r="E1362" s="98"/>
      <c r="F1362" s="134"/>
      <c r="G1362" s="134"/>
      <c r="H1362" s="359" t="e">
        <f>VLOOKUP(G1362,Munka1!$A$27:$B$90,2,FALSE)</f>
        <v>#N/A</v>
      </c>
      <c r="I1362" s="466" t="e">
        <f>VLOOKUP(G1362,Munka1!$A$27:$C$90,3,FALSE)</f>
        <v>#N/A</v>
      </c>
      <c r="J1362" s="98"/>
      <c r="K1362" s="98"/>
      <c r="L1362" s="98"/>
      <c r="M1362" s="114"/>
      <c r="N1362" s="121"/>
      <c r="O1362" s="483"/>
      <c r="P1362" s="484"/>
      <c r="Q1362" s="42">
        <f>FŐLAP!$D$9</f>
        <v>0</v>
      </c>
      <c r="R1362" s="42">
        <f>FŐLAP!$F$9</f>
        <v>0</v>
      </c>
      <c r="S1362" s="13" t="e">
        <f t="shared" si="21"/>
        <v>#N/A</v>
      </c>
      <c r="T1362" s="398" t="s">
        <v>3425</v>
      </c>
      <c r="U1362" s="398" t="s">
        <v>3426</v>
      </c>
      <c r="V1362" s="398" t="s">
        <v>3427</v>
      </c>
    </row>
    <row r="1363" spans="1:22" ht="50.1" hidden="1" customHeight="1" x14ac:dyDescent="0.25">
      <c r="A1363" s="60" t="s">
        <v>1436</v>
      </c>
      <c r="B1363" s="87"/>
      <c r="C1363" s="98"/>
      <c r="D1363" s="102"/>
      <c r="E1363" s="98"/>
      <c r="F1363" s="134"/>
      <c r="G1363" s="134"/>
      <c r="H1363" s="359" t="e">
        <f>VLOOKUP(G1363,Munka1!$A$27:$B$90,2,FALSE)</f>
        <v>#N/A</v>
      </c>
      <c r="I1363" s="466" t="e">
        <f>VLOOKUP(G1363,Munka1!$A$27:$C$90,3,FALSE)</f>
        <v>#N/A</v>
      </c>
      <c r="J1363" s="98"/>
      <c r="K1363" s="98"/>
      <c r="L1363" s="98"/>
      <c r="M1363" s="114"/>
      <c r="N1363" s="121"/>
      <c r="O1363" s="483"/>
      <c r="P1363" s="484"/>
      <c r="Q1363" s="42">
        <f>FŐLAP!$D$9</f>
        <v>0</v>
      </c>
      <c r="R1363" s="42">
        <f>FŐLAP!$F$9</f>
        <v>0</v>
      </c>
      <c r="S1363" s="13" t="e">
        <f t="shared" si="21"/>
        <v>#N/A</v>
      </c>
      <c r="T1363" s="398" t="s">
        <v>3425</v>
      </c>
      <c r="U1363" s="398" t="s">
        <v>3426</v>
      </c>
      <c r="V1363" s="398" t="s">
        <v>3427</v>
      </c>
    </row>
    <row r="1364" spans="1:22" ht="50.1" hidden="1" customHeight="1" x14ac:dyDescent="0.25">
      <c r="A1364" s="60" t="s">
        <v>1437</v>
      </c>
      <c r="B1364" s="87"/>
      <c r="C1364" s="98"/>
      <c r="D1364" s="102"/>
      <c r="E1364" s="98"/>
      <c r="F1364" s="134"/>
      <c r="G1364" s="134"/>
      <c r="H1364" s="359" t="e">
        <f>VLOOKUP(G1364,Munka1!$A$27:$B$90,2,FALSE)</f>
        <v>#N/A</v>
      </c>
      <c r="I1364" s="466" t="e">
        <f>VLOOKUP(G1364,Munka1!$A$27:$C$90,3,FALSE)</f>
        <v>#N/A</v>
      </c>
      <c r="J1364" s="98"/>
      <c r="K1364" s="98"/>
      <c r="L1364" s="98"/>
      <c r="M1364" s="114"/>
      <c r="N1364" s="121"/>
      <c r="O1364" s="483"/>
      <c r="P1364" s="484"/>
      <c r="Q1364" s="42">
        <f>FŐLAP!$D$9</f>
        <v>0</v>
      </c>
      <c r="R1364" s="42">
        <f>FŐLAP!$F$9</f>
        <v>0</v>
      </c>
      <c r="S1364" s="13" t="e">
        <f t="shared" si="21"/>
        <v>#N/A</v>
      </c>
      <c r="T1364" s="398" t="s">
        <v>3425</v>
      </c>
      <c r="U1364" s="398" t="s">
        <v>3426</v>
      </c>
      <c r="V1364" s="398" t="s">
        <v>3427</v>
      </c>
    </row>
    <row r="1365" spans="1:22" ht="50.1" hidden="1" customHeight="1" x14ac:dyDescent="0.25">
      <c r="A1365" s="60" t="s">
        <v>1438</v>
      </c>
      <c r="B1365" s="87"/>
      <c r="C1365" s="98"/>
      <c r="D1365" s="102"/>
      <c r="E1365" s="98"/>
      <c r="F1365" s="134"/>
      <c r="G1365" s="134"/>
      <c r="H1365" s="359" t="e">
        <f>VLOOKUP(G1365,Munka1!$A$27:$B$90,2,FALSE)</f>
        <v>#N/A</v>
      </c>
      <c r="I1365" s="466" t="e">
        <f>VLOOKUP(G1365,Munka1!$A$27:$C$90,3,FALSE)</f>
        <v>#N/A</v>
      </c>
      <c r="J1365" s="98"/>
      <c r="K1365" s="98"/>
      <c r="L1365" s="98"/>
      <c r="M1365" s="114"/>
      <c r="N1365" s="121"/>
      <c r="O1365" s="483"/>
      <c r="P1365" s="484"/>
      <c r="Q1365" s="42">
        <f>FŐLAP!$D$9</f>
        <v>0</v>
      </c>
      <c r="R1365" s="42">
        <f>FŐLAP!$F$9</f>
        <v>0</v>
      </c>
      <c r="S1365" s="13" t="e">
        <f t="shared" si="21"/>
        <v>#N/A</v>
      </c>
      <c r="T1365" s="398" t="s">
        <v>3425</v>
      </c>
      <c r="U1365" s="398" t="s">
        <v>3426</v>
      </c>
      <c r="V1365" s="398" t="s">
        <v>3427</v>
      </c>
    </row>
    <row r="1366" spans="1:22" ht="50.1" hidden="1" customHeight="1" x14ac:dyDescent="0.25">
      <c r="A1366" s="60" t="s">
        <v>1439</v>
      </c>
      <c r="B1366" s="87"/>
      <c r="C1366" s="98"/>
      <c r="D1366" s="102"/>
      <c r="E1366" s="98"/>
      <c r="F1366" s="134"/>
      <c r="G1366" s="134"/>
      <c r="H1366" s="359" t="e">
        <f>VLOOKUP(G1366,Munka1!$A$27:$B$90,2,FALSE)</f>
        <v>#N/A</v>
      </c>
      <c r="I1366" s="466" t="e">
        <f>VLOOKUP(G1366,Munka1!$A$27:$C$90,3,FALSE)</f>
        <v>#N/A</v>
      </c>
      <c r="J1366" s="98"/>
      <c r="K1366" s="98"/>
      <c r="L1366" s="98"/>
      <c r="M1366" s="114"/>
      <c r="N1366" s="121"/>
      <c r="O1366" s="483"/>
      <c r="P1366" s="484"/>
      <c r="Q1366" s="42">
        <f>FŐLAP!$D$9</f>
        <v>0</v>
      </c>
      <c r="R1366" s="42">
        <f>FŐLAP!$F$9</f>
        <v>0</v>
      </c>
      <c r="S1366" s="13" t="e">
        <f t="shared" si="21"/>
        <v>#N/A</v>
      </c>
      <c r="T1366" s="398" t="s">
        <v>3425</v>
      </c>
      <c r="U1366" s="398" t="s">
        <v>3426</v>
      </c>
      <c r="V1366" s="398" t="s">
        <v>3427</v>
      </c>
    </row>
    <row r="1367" spans="1:22" ht="50.1" hidden="1" customHeight="1" x14ac:dyDescent="0.25">
      <c r="A1367" s="60" t="s">
        <v>1440</v>
      </c>
      <c r="B1367" s="87"/>
      <c r="C1367" s="98"/>
      <c r="D1367" s="102"/>
      <c r="E1367" s="98"/>
      <c r="F1367" s="134"/>
      <c r="G1367" s="134"/>
      <c r="H1367" s="359" t="e">
        <f>VLOOKUP(G1367,Munka1!$A$27:$B$90,2,FALSE)</f>
        <v>#N/A</v>
      </c>
      <c r="I1367" s="466" t="e">
        <f>VLOOKUP(G1367,Munka1!$A$27:$C$90,3,FALSE)</f>
        <v>#N/A</v>
      </c>
      <c r="J1367" s="98"/>
      <c r="K1367" s="98"/>
      <c r="L1367" s="98"/>
      <c r="M1367" s="114"/>
      <c r="N1367" s="121"/>
      <c r="O1367" s="483"/>
      <c r="P1367" s="484"/>
      <c r="Q1367" s="42">
        <f>FŐLAP!$D$9</f>
        <v>0</v>
      </c>
      <c r="R1367" s="42">
        <f>FŐLAP!$F$9</f>
        <v>0</v>
      </c>
      <c r="S1367" s="13" t="e">
        <f t="shared" si="21"/>
        <v>#N/A</v>
      </c>
      <c r="T1367" s="398" t="s">
        <v>3425</v>
      </c>
      <c r="U1367" s="398" t="s">
        <v>3426</v>
      </c>
      <c r="V1367" s="398" t="s">
        <v>3427</v>
      </c>
    </row>
    <row r="1368" spans="1:22" ht="50.1" hidden="1" customHeight="1" x14ac:dyDescent="0.25">
      <c r="A1368" s="60" t="s">
        <v>1441</v>
      </c>
      <c r="B1368" s="87"/>
      <c r="C1368" s="98"/>
      <c r="D1368" s="102"/>
      <c r="E1368" s="98"/>
      <c r="F1368" s="134"/>
      <c r="G1368" s="134"/>
      <c r="H1368" s="359" t="e">
        <f>VLOOKUP(G1368,Munka1!$A$27:$B$90,2,FALSE)</f>
        <v>#N/A</v>
      </c>
      <c r="I1368" s="466" t="e">
        <f>VLOOKUP(G1368,Munka1!$A$27:$C$90,3,FALSE)</f>
        <v>#N/A</v>
      </c>
      <c r="J1368" s="98"/>
      <c r="K1368" s="98"/>
      <c r="L1368" s="98"/>
      <c r="M1368" s="114"/>
      <c r="N1368" s="121"/>
      <c r="O1368" s="483"/>
      <c r="P1368" s="484"/>
      <c r="Q1368" s="42">
        <f>FŐLAP!$D$9</f>
        <v>0</v>
      </c>
      <c r="R1368" s="42">
        <f>FŐLAP!$F$9</f>
        <v>0</v>
      </c>
      <c r="S1368" s="13" t="e">
        <f t="shared" si="21"/>
        <v>#N/A</v>
      </c>
      <c r="T1368" s="398" t="s">
        <v>3425</v>
      </c>
      <c r="U1368" s="398" t="s">
        <v>3426</v>
      </c>
      <c r="V1368" s="398" t="s">
        <v>3427</v>
      </c>
    </row>
    <row r="1369" spans="1:22" ht="50.1" hidden="1" customHeight="1" x14ac:dyDescent="0.25">
      <c r="A1369" s="60" t="s">
        <v>1442</v>
      </c>
      <c r="B1369" s="87"/>
      <c r="C1369" s="98"/>
      <c r="D1369" s="102"/>
      <c r="E1369" s="98"/>
      <c r="F1369" s="134"/>
      <c r="G1369" s="134"/>
      <c r="H1369" s="359" t="e">
        <f>VLOOKUP(G1369,Munka1!$A$27:$B$90,2,FALSE)</f>
        <v>#N/A</v>
      </c>
      <c r="I1369" s="466" t="e">
        <f>VLOOKUP(G1369,Munka1!$A$27:$C$90,3,FALSE)</f>
        <v>#N/A</v>
      </c>
      <c r="J1369" s="98"/>
      <c r="K1369" s="98"/>
      <c r="L1369" s="98"/>
      <c r="M1369" s="114"/>
      <c r="N1369" s="121"/>
      <c r="O1369" s="483"/>
      <c r="P1369" s="484"/>
      <c r="Q1369" s="42">
        <f>FŐLAP!$D$9</f>
        <v>0</v>
      </c>
      <c r="R1369" s="42">
        <f>FŐLAP!$F$9</f>
        <v>0</v>
      </c>
      <c r="S1369" s="13" t="e">
        <f t="shared" si="21"/>
        <v>#N/A</v>
      </c>
      <c r="T1369" s="398" t="s">
        <v>3425</v>
      </c>
      <c r="U1369" s="398" t="s">
        <v>3426</v>
      </c>
      <c r="V1369" s="398" t="s">
        <v>3427</v>
      </c>
    </row>
    <row r="1370" spans="1:22" ht="50.1" hidden="1" customHeight="1" x14ac:dyDescent="0.25">
      <c r="A1370" s="60" t="s">
        <v>1443</v>
      </c>
      <c r="B1370" s="87"/>
      <c r="C1370" s="98"/>
      <c r="D1370" s="102"/>
      <c r="E1370" s="98"/>
      <c r="F1370" s="134"/>
      <c r="G1370" s="134"/>
      <c r="H1370" s="359" t="e">
        <f>VLOOKUP(G1370,Munka1!$A$27:$B$90,2,FALSE)</f>
        <v>#N/A</v>
      </c>
      <c r="I1370" s="466" t="e">
        <f>VLOOKUP(G1370,Munka1!$A$27:$C$90,3,FALSE)</f>
        <v>#N/A</v>
      </c>
      <c r="J1370" s="98"/>
      <c r="K1370" s="98"/>
      <c r="L1370" s="98"/>
      <c r="M1370" s="114"/>
      <c r="N1370" s="121"/>
      <c r="O1370" s="483"/>
      <c r="P1370" s="484"/>
      <c r="Q1370" s="42">
        <f>FŐLAP!$D$9</f>
        <v>0</v>
      </c>
      <c r="R1370" s="42">
        <f>FŐLAP!$F$9</f>
        <v>0</v>
      </c>
      <c r="S1370" s="13" t="e">
        <f t="shared" si="21"/>
        <v>#N/A</v>
      </c>
      <c r="T1370" s="398" t="s">
        <v>3425</v>
      </c>
      <c r="U1370" s="398" t="s">
        <v>3426</v>
      </c>
      <c r="V1370" s="398" t="s">
        <v>3427</v>
      </c>
    </row>
    <row r="1371" spans="1:22" ht="50.1" hidden="1" customHeight="1" x14ac:dyDescent="0.25">
      <c r="A1371" s="60" t="s">
        <v>1444</v>
      </c>
      <c r="B1371" s="87"/>
      <c r="C1371" s="98"/>
      <c r="D1371" s="102"/>
      <c r="E1371" s="98"/>
      <c r="F1371" s="134"/>
      <c r="G1371" s="134"/>
      <c r="H1371" s="359" t="e">
        <f>VLOOKUP(G1371,Munka1!$A$27:$B$90,2,FALSE)</f>
        <v>#N/A</v>
      </c>
      <c r="I1371" s="466" t="e">
        <f>VLOOKUP(G1371,Munka1!$A$27:$C$90,3,FALSE)</f>
        <v>#N/A</v>
      </c>
      <c r="J1371" s="98"/>
      <c r="K1371" s="98"/>
      <c r="L1371" s="98"/>
      <c r="M1371" s="114"/>
      <c r="N1371" s="121"/>
      <c r="O1371" s="483"/>
      <c r="P1371" s="484"/>
      <c r="Q1371" s="42">
        <f>FŐLAP!$D$9</f>
        <v>0</v>
      </c>
      <c r="R1371" s="42">
        <f>FŐLAP!$F$9</f>
        <v>0</v>
      </c>
      <c r="S1371" s="13" t="e">
        <f t="shared" si="21"/>
        <v>#N/A</v>
      </c>
      <c r="T1371" s="398" t="s">
        <v>3425</v>
      </c>
      <c r="U1371" s="398" t="s">
        <v>3426</v>
      </c>
      <c r="V1371" s="398" t="s">
        <v>3427</v>
      </c>
    </row>
    <row r="1372" spans="1:22" ht="50.1" hidden="1" customHeight="1" x14ac:dyDescent="0.25">
      <c r="A1372" s="60" t="s">
        <v>1445</v>
      </c>
      <c r="B1372" s="87"/>
      <c r="C1372" s="98"/>
      <c r="D1372" s="102"/>
      <c r="E1372" s="98"/>
      <c r="F1372" s="134"/>
      <c r="G1372" s="134"/>
      <c r="H1372" s="359" t="e">
        <f>VLOOKUP(G1372,Munka1!$A$27:$B$90,2,FALSE)</f>
        <v>#N/A</v>
      </c>
      <c r="I1372" s="466" t="e">
        <f>VLOOKUP(G1372,Munka1!$A$27:$C$90,3,FALSE)</f>
        <v>#N/A</v>
      </c>
      <c r="J1372" s="98"/>
      <c r="K1372" s="98"/>
      <c r="L1372" s="98"/>
      <c r="M1372" s="114"/>
      <c r="N1372" s="121"/>
      <c r="O1372" s="483"/>
      <c r="P1372" s="484"/>
      <c r="Q1372" s="42">
        <f>FŐLAP!$D$9</f>
        <v>0</v>
      </c>
      <c r="R1372" s="42">
        <f>FŐLAP!$F$9</f>
        <v>0</v>
      </c>
      <c r="S1372" s="13" t="e">
        <f t="shared" si="21"/>
        <v>#N/A</v>
      </c>
      <c r="T1372" s="398" t="s">
        <v>3425</v>
      </c>
      <c r="U1372" s="398" t="s">
        <v>3426</v>
      </c>
      <c r="V1372" s="398" t="s">
        <v>3427</v>
      </c>
    </row>
    <row r="1373" spans="1:22" ht="50.1" hidden="1" customHeight="1" x14ac:dyDescent="0.25">
      <c r="A1373" s="60" t="s">
        <v>1446</v>
      </c>
      <c r="B1373" s="87"/>
      <c r="C1373" s="98"/>
      <c r="D1373" s="102"/>
      <c r="E1373" s="98"/>
      <c r="F1373" s="134"/>
      <c r="G1373" s="134"/>
      <c r="H1373" s="359" t="e">
        <f>VLOOKUP(G1373,Munka1!$A$27:$B$90,2,FALSE)</f>
        <v>#N/A</v>
      </c>
      <c r="I1373" s="466" t="e">
        <f>VLOOKUP(G1373,Munka1!$A$27:$C$90,3,FALSE)</f>
        <v>#N/A</v>
      </c>
      <c r="J1373" s="98"/>
      <c r="K1373" s="98"/>
      <c r="L1373" s="98"/>
      <c r="M1373" s="114"/>
      <c r="N1373" s="121"/>
      <c r="O1373" s="483"/>
      <c r="P1373" s="484"/>
      <c r="Q1373" s="42">
        <f>FŐLAP!$D$9</f>
        <v>0</v>
      </c>
      <c r="R1373" s="42">
        <f>FŐLAP!$F$9</f>
        <v>0</v>
      </c>
      <c r="S1373" s="13" t="e">
        <f t="shared" si="21"/>
        <v>#N/A</v>
      </c>
      <c r="T1373" s="398" t="s">
        <v>3425</v>
      </c>
      <c r="U1373" s="398" t="s">
        <v>3426</v>
      </c>
      <c r="V1373" s="398" t="s">
        <v>3427</v>
      </c>
    </row>
    <row r="1374" spans="1:22" ht="50.1" hidden="1" customHeight="1" x14ac:dyDescent="0.25">
      <c r="A1374" s="60" t="s">
        <v>1447</v>
      </c>
      <c r="B1374" s="87"/>
      <c r="C1374" s="98"/>
      <c r="D1374" s="102"/>
      <c r="E1374" s="98"/>
      <c r="F1374" s="134"/>
      <c r="G1374" s="134"/>
      <c r="H1374" s="359" t="e">
        <f>VLOOKUP(G1374,Munka1!$A$27:$B$90,2,FALSE)</f>
        <v>#N/A</v>
      </c>
      <c r="I1374" s="466" t="e">
        <f>VLOOKUP(G1374,Munka1!$A$27:$C$90,3,FALSE)</f>
        <v>#N/A</v>
      </c>
      <c r="J1374" s="98"/>
      <c r="K1374" s="98"/>
      <c r="L1374" s="98"/>
      <c r="M1374" s="114"/>
      <c r="N1374" s="121"/>
      <c r="O1374" s="483"/>
      <c r="P1374" s="484"/>
      <c r="Q1374" s="42">
        <f>FŐLAP!$D$9</f>
        <v>0</v>
      </c>
      <c r="R1374" s="42">
        <f>FŐLAP!$F$9</f>
        <v>0</v>
      </c>
      <c r="S1374" s="13" t="e">
        <f t="shared" si="21"/>
        <v>#N/A</v>
      </c>
      <c r="T1374" s="398" t="s">
        <v>3425</v>
      </c>
      <c r="U1374" s="398" t="s">
        <v>3426</v>
      </c>
      <c r="V1374" s="398" t="s">
        <v>3427</v>
      </c>
    </row>
    <row r="1375" spans="1:22" ht="50.1" hidden="1" customHeight="1" x14ac:dyDescent="0.25">
      <c r="A1375" s="60" t="s">
        <v>1448</v>
      </c>
      <c r="B1375" s="87"/>
      <c r="C1375" s="98"/>
      <c r="D1375" s="102"/>
      <c r="E1375" s="98"/>
      <c r="F1375" s="134"/>
      <c r="G1375" s="134"/>
      <c r="H1375" s="359" t="e">
        <f>VLOOKUP(G1375,Munka1!$A$27:$B$90,2,FALSE)</f>
        <v>#N/A</v>
      </c>
      <c r="I1375" s="466" t="e">
        <f>VLOOKUP(G1375,Munka1!$A$27:$C$90,3,FALSE)</f>
        <v>#N/A</v>
      </c>
      <c r="J1375" s="98"/>
      <c r="K1375" s="98"/>
      <c r="L1375" s="98"/>
      <c r="M1375" s="114"/>
      <c r="N1375" s="121"/>
      <c r="O1375" s="483"/>
      <c r="P1375" s="484"/>
      <c r="Q1375" s="42">
        <f>FŐLAP!$D$9</f>
        <v>0</v>
      </c>
      <c r="R1375" s="42">
        <f>FŐLAP!$F$9</f>
        <v>0</v>
      </c>
      <c r="S1375" s="13" t="e">
        <f t="shared" si="21"/>
        <v>#N/A</v>
      </c>
      <c r="T1375" s="398" t="s">
        <v>3425</v>
      </c>
      <c r="U1375" s="398" t="s">
        <v>3426</v>
      </c>
      <c r="V1375" s="398" t="s">
        <v>3427</v>
      </c>
    </row>
    <row r="1376" spans="1:22" ht="50.1" hidden="1" customHeight="1" x14ac:dyDescent="0.25">
      <c r="A1376" s="60" t="s">
        <v>1449</v>
      </c>
      <c r="B1376" s="87"/>
      <c r="C1376" s="98"/>
      <c r="D1376" s="102"/>
      <c r="E1376" s="98"/>
      <c r="F1376" s="134"/>
      <c r="G1376" s="134"/>
      <c r="H1376" s="359" t="e">
        <f>VLOOKUP(G1376,Munka1!$A$27:$B$90,2,FALSE)</f>
        <v>#N/A</v>
      </c>
      <c r="I1376" s="466" t="e">
        <f>VLOOKUP(G1376,Munka1!$A$27:$C$90,3,FALSE)</f>
        <v>#N/A</v>
      </c>
      <c r="J1376" s="98"/>
      <c r="K1376" s="98"/>
      <c r="L1376" s="98"/>
      <c r="M1376" s="114"/>
      <c r="N1376" s="121"/>
      <c r="O1376" s="483"/>
      <c r="P1376" s="484"/>
      <c r="Q1376" s="42">
        <f>FŐLAP!$D$9</f>
        <v>0</v>
      </c>
      <c r="R1376" s="42">
        <f>FŐLAP!$F$9</f>
        <v>0</v>
      </c>
      <c r="S1376" s="13" t="e">
        <f t="shared" si="21"/>
        <v>#N/A</v>
      </c>
      <c r="T1376" s="398" t="s">
        <v>3425</v>
      </c>
      <c r="U1376" s="398" t="s">
        <v>3426</v>
      </c>
      <c r="V1376" s="398" t="s">
        <v>3427</v>
      </c>
    </row>
    <row r="1377" spans="1:22" ht="50.1" hidden="1" customHeight="1" x14ac:dyDescent="0.25">
      <c r="A1377" s="60" t="s">
        <v>1450</v>
      </c>
      <c r="B1377" s="87"/>
      <c r="C1377" s="98"/>
      <c r="D1377" s="102"/>
      <c r="E1377" s="98"/>
      <c r="F1377" s="134"/>
      <c r="G1377" s="134"/>
      <c r="H1377" s="359" t="e">
        <f>VLOOKUP(G1377,Munka1!$A$27:$B$90,2,FALSE)</f>
        <v>#N/A</v>
      </c>
      <c r="I1377" s="466" t="e">
        <f>VLOOKUP(G1377,Munka1!$A$27:$C$90,3,FALSE)</f>
        <v>#N/A</v>
      </c>
      <c r="J1377" s="98"/>
      <c r="K1377" s="98"/>
      <c r="L1377" s="98"/>
      <c r="M1377" s="114"/>
      <c r="N1377" s="121"/>
      <c r="O1377" s="483"/>
      <c r="P1377" s="484"/>
      <c r="Q1377" s="42">
        <f>FŐLAP!$D$9</f>
        <v>0</v>
      </c>
      <c r="R1377" s="42">
        <f>FŐLAP!$F$9</f>
        <v>0</v>
      </c>
      <c r="S1377" s="13" t="e">
        <f t="shared" si="21"/>
        <v>#N/A</v>
      </c>
      <c r="T1377" s="398" t="s">
        <v>3425</v>
      </c>
      <c r="U1377" s="398" t="s">
        <v>3426</v>
      </c>
      <c r="V1377" s="398" t="s">
        <v>3427</v>
      </c>
    </row>
    <row r="1378" spans="1:22" ht="50.1" hidden="1" customHeight="1" x14ac:dyDescent="0.25">
      <c r="A1378" s="60" t="s">
        <v>1451</v>
      </c>
      <c r="B1378" s="87"/>
      <c r="C1378" s="98"/>
      <c r="D1378" s="102"/>
      <c r="E1378" s="98"/>
      <c r="F1378" s="134"/>
      <c r="G1378" s="134"/>
      <c r="H1378" s="359" t="e">
        <f>VLOOKUP(G1378,Munka1!$A$27:$B$90,2,FALSE)</f>
        <v>#N/A</v>
      </c>
      <c r="I1378" s="466" t="e">
        <f>VLOOKUP(G1378,Munka1!$A$27:$C$90,3,FALSE)</f>
        <v>#N/A</v>
      </c>
      <c r="J1378" s="98"/>
      <c r="K1378" s="98"/>
      <c r="L1378" s="98"/>
      <c r="M1378" s="114"/>
      <c r="N1378" s="121"/>
      <c r="O1378" s="483"/>
      <c r="P1378" s="484"/>
      <c r="Q1378" s="42">
        <f>FŐLAP!$D$9</f>
        <v>0</v>
      </c>
      <c r="R1378" s="42">
        <f>FŐLAP!$F$9</f>
        <v>0</v>
      </c>
      <c r="S1378" s="13" t="e">
        <f t="shared" si="21"/>
        <v>#N/A</v>
      </c>
      <c r="T1378" s="398" t="s">
        <v>3425</v>
      </c>
      <c r="U1378" s="398" t="s">
        <v>3426</v>
      </c>
      <c r="V1378" s="398" t="s">
        <v>3427</v>
      </c>
    </row>
    <row r="1379" spans="1:22" ht="50.1" hidden="1" customHeight="1" x14ac:dyDescent="0.25">
      <c r="A1379" s="60" t="s">
        <v>1452</v>
      </c>
      <c r="B1379" s="87"/>
      <c r="C1379" s="98"/>
      <c r="D1379" s="102"/>
      <c r="E1379" s="98"/>
      <c r="F1379" s="134"/>
      <c r="G1379" s="134"/>
      <c r="H1379" s="359" t="e">
        <f>VLOOKUP(G1379,Munka1!$A$27:$B$90,2,FALSE)</f>
        <v>#N/A</v>
      </c>
      <c r="I1379" s="466" t="e">
        <f>VLOOKUP(G1379,Munka1!$A$27:$C$90,3,FALSE)</f>
        <v>#N/A</v>
      </c>
      <c r="J1379" s="98"/>
      <c r="K1379" s="98"/>
      <c r="L1379" s="98"/>
      <c r="M1379" s="114"/>
      <c r="N1379" s="121"/>
      <c r="O1379" s="483"/>
      <c r="P1379" s="484"/>
      <c r="Q1379" s="42">
        <f>FŐLAP!$D$9</f>
        <v>0</v>
      </c>
      <c r="R1379" s="42">
        <f>FŐLAP!$F$9</f>
        <v>0</v>
      </c>
      <c r="S1379" s="13" t="e">
        <f t="shared" si="21"/>
        <v>#N/A</v>
      </c>
      <c r="T1379" s="398" t="s">
        <v>3425</v>
      </c>
      <c r="U1379" s="398" t="s">
        <v>3426</v>
      </c>
      <c r="V1379" s="398" t="s">
        <v>3427</v>
      </c>
    </row>
    <row r="1380" spans="1:22" ht="50.1" hidden="1" customHeight="1" x14ac:dyDescent="0.25">
      <c r="A1380" s="60" t="s">
        <v>1453</v>
      </c>
      <c r="B1380" s="87"/>
      <c r="C1380" s="98"/>
      <c r="D1380" s="102"/>
      <c r="E1380" s="98"/>
      <c r="F1380" s="134"/>
      <c r="G1380" s="134"/>
      <c r="H1380" s="359" t="e">
        <f>VLOOKUP(G1380,Munka1!$A$27:$B$90,2,FALSE)</f>
        <v>#N/A</v>
      </c>
      <c r="I1380" s="466" t="e">
        <f>VLOOKUP(G1380,Munka1!$A$27:$C$90,3,FALSE)</f>
        <v>#N/A</v>
      </c>
      <c r="J1380" s="98"/>
      <c r="K1380" s="98"/>
      <c r="L1380" s="98"/>
      <c r="M1380" s="114"/>
      <c r="N1380" s="121"/>
      <c r="O1380" s="483"/>
      <c r="P1380" s="484"/>
      <c r="Q1380" s="42">
        <f>FŐLAP!$D$9</f>
        <v>0</v>
      </c>
      <c r="R1380" s="42">
        <f>FŐLAP!$F$9</f>
        <v>0</v>
      </c>
      <c r="S1380" s="13" t="e">
        <f t="shared" si="21"/>
        <v>#N/A</v>
      </c>
      <c r="T1380" s="398" t="s">
        <v>3425</v>
      </c>
      <c r="U1380" s="398" t="s">
        <v>3426</v>
      </c>
      <c r="V1380" s="398" t="s">
        <v>3427</v>
      </c>
    </row>
    <row r="1381" spans="1:22" ht="50.1" hidden="1" customHeight="1" x14ac:dyDescent="0.25">
      <c r="A1381" s="60" t="s">
        <v>1454</v>
      </c>
      <c r="B1381" s="87"/>
      <c r="C1381" s="98"/>
      <c r="D1381" s="102"/>
      <c r="E1381" s="98"/>
      <c r="F1381" s="134"/>
      <c r="G1381" s="134"/>
      <c r="H1381" s="359" t="e">
        <f>VLOOKUP(G1381,Munka1!$A$27:$B$90,2,FALSE)</f>
        <v>#N/A</v>
      </c>
      <c r="I1381" s="466" t="e">
        <f>VLOOKUP(G1381,Munka1!$A$27:$C$90,3,FALSE)</f>
        <v>#N/A</v>
      </c>
      <c r="J1381" s="98"/>
      <c r="K1381" s="98"/>
      <c r="L1381" s="98"/>
      <c r="M1381" s="114"/>
      <c r="N1381" s="121"/>
      <c r="O1381" s="483"/>
      <c r="P1381" s="484"/>
      <c r="Q1381" s="42">
        <f>FŐLAP!$D$9</f>
        <v>0</v>
      </c>
      <c r="R1381" s="42">
        <f>FŐLAP!$F$9</f>
        <v>0</v>
      </c>
      <c r="S1381" s="13" t="e">
        <f t="shared" si="21"/>
        <v>#N/A</v>
      </c>
      <c r="T1381" s="398" t="s">
        <v>3425</v>
      </c>
      <c r="U1381" s="398" t="s">
        <v>3426</v>
      </c>
      <c r="V1381" s="398" t="s">
        <v>3427</v>
      </c>
    </row>
    <row r="1382" spans="1:22" ht="50.1" hidden="1" customHeight="1" x14ac:dyDescent="0.25">
      <c r="A1382" s="60" t="s">
        <v>1455</v>
      </c>
      <c r="B1382" s="87"/>
      <c r="C1382" s="98"/>
      <c r="D1382" s="102"/>
      <c r="E1382" s="98"/>
      <c r="F1382" s="134"/>
      <c r="G1382" s="134"/>
      <c r="H1382" s="359" t="e">
        <f>VLOOKUP(G1382,Munka1!$A$27:$B$90,2,FALSE)</f>
        <v>#N/A</v>
      </c>
      <c r="I1382" s="466" t="e">
        <f>VLOOKUP(G1382,Munka1!$A$27:$C$90,3,FALSE)</f>
        <v>#N/A</v>
      </c>
      <c r="J1382" s="98"/>
      <c r="K1382" s="98"/>
      <c r="L1382" s="98"/>
      <c r="M1382" s="114"/>
      <c r="N1382" s="121"/>
      <c r="O1382" s="483"/>
      <c r="P1382" s="484"/>
      <c r="Q1382" s="42">
        <f>FŐLAP!$D$9</f>
        <v>0</v>
      </c>
      <c r="R1382" s="42">
        <f>FŐLAP!$F$9</f>
        <v>0</v>
      </c>
      <c r="S1382" s="13" t="e">
        <f t="shared" si="21"/>
        <v>#N/A</v>
      </c>
      <c r="T1382" s="398" t="s">
        <v>3425</v>
      </c>
      <c r="U1382" s="398" t="s">
        <v>3426</v>
      </c>
      <c r="V1382" s="398" t="s">
        <v>3427</v>
      </c>
    </row>
    <row r="1383" spans="1:22" ht="50.1" hidden="1" customHeight="1" x14ac:dyDescent="0.25">
      <c r="A1383" s="60" t="s">
        <v>1456</v>
      </c>
      <c r="B1383" s="87"/>
      <c r="C1383" s="98"/>
      <c r="D1383" s="102"/>
      <c r="E1383" s="98"/>
      <c r="F1383" s="134"/>
      <c r="G1383" s="134"/>
      <c r="H1383" s="359" t="e">
        <f>VLOOKUP(G1383,Munka1!$A$27:$B$90,2,FALSE)</f>
        <v>#N/A</v>
      </c>
      <c r="I1383" s="466" t="e">
        <f>VLOOKUP(G1383,Munka1!$A$27:$C$90,3,FALSE)</f>
        <v>#N/A</v>
      </c>
      <c r="J1383" s="98"/>
      <c r="K1383" s="98"/>
      <c r="L1383" s="98"/>
      <c r="M1383" s="114"/>
      <c r="N1383" s="121"/>
      <c r="O1383" s="483"/>
      <c r="P1383" s="484"/>
      <c r="Q1383" s="42">
        <f>FŐLAP!$D$9</f>
        <v>0</v>
      </c>
      <c r="R1383" s="42">
        <f>FŐLAP!$F$9</f>
        <v>0</v>
      </c>
      <c r="S1383" s="13" t="e">
        <f t="shared" si="21"/>
        <v>#N/A</v>
      </c>
      <c r="T1383" s="398" t="s">
        <v>3425</v>
      </c>
      <c r="U1383" s="398" t="s">
        <v>3426</v>
      </c>
      <c r="V1383" s="398" t="s">
        <v>3427</v>
      </c>
    </row>
    <row r="1384" spans="1:22" ht="50.1" hidden="1" customHeight="1" x14ac:dyDescent="0.25">
      <c r="A1384" s="60" t="s">
        <v>1457</v>
      </c>
      <c r="B1384" s="87"/>
      <c r="C1384" s="98"/>
      <c r="D1384" s="102"/>
      <c r="E1384" s="98"/>
      <c r="F1384" s="134"/>
      <c r="G1384" s="134"/>
      <c r="H1384" s="359" t="e">
        <f>VLOOKUP(G1384,Munka1!$A$27:$B$90,2,FALSE)</f>
        <v>#N/A</v>
      </c>
      <c r="I1384" s="466" t="e">
        <f>VLOOKUP(G1384,Munka1!$A$27:$C$90,3,FALSE)</f>
        <v>#N/A</v>
      </c>
      <c r="J1384" s="98"/>
      <c r="K1384" s="98"/>
      <c r="L1384" s="98"/>
      <c r="M1384" s="114"/>
      <c r="N1384" s="121"/>
      <c r="O1384" s="483"/>
      <c r="P1384" s="484"/>
      <c r="Q1384" s="42">
        <f>FŐLAP!$D$9</f>
        <v>0</v>
      </c>
      <c r="R1384" s="42">
        <f>FŐLAP!$F$9</f>
        <v>0</v>
      </c>
      <c r="S1384" s="13" t="e">
        <f t="shared" si="21"/>
        <v>#N/A</v>
      </c>
      <c r="T1384" s="398" t="s">
        <v>3425</v>
      </c>
      <c r="U1384" s="398" t="s">
        <v>3426</v>
      </c>
      <c r="V1384" s="398" t="s">
        <v>3427</v>
      </c>
    </row>
    <row r="1385" spans="1:22" ht="50.1" hidden="1" customHeight="1" x14ac:dyDescent="0.25">
      <c r="A1385" s="60" t="s">
        <v>1458</v>
      </c>
      <c r="B1385" s="87"/>
      <c r="C1385" s="98"/>
      <c r="D1385" s="102"/>
      <c r="E1385" s="98"/>
      <c r="F1385" s="134"/>
      <c r="G1385" s="134"/>
      <c r="H1385" s="359" t="e">
        <f>VLOOKUP(G1385,Munka1!$A$27:$B$90,2,FALSE)</f>
        <v>#N/A</v>
      </c>
      <c r="I1385" s="466" t="e">
        <f>VLOOKUP(G1385,Munka1!$A$27:$C$90,3,FALSE)</f>
        <v>#N/A</v>
      </c>
      <c r="J1385" s="98"/>
      <c r="K1385" s="98"/>
      <c r="L1385" s="98"/>
      <c r="M1385" s="114"/>
      <c r="N1385" s="121"/>
      <c r="O1385" s="483"/>
      <c r="P1385" s="484"/>
      <c r="Q1385" s="42">
        <f>FŐLAP!$D$9</f>
        <v>0</v>
      </c>
      <c r="R1385" s="42">
        <f>FŐLAP!$F$9</f>
        <v>0</v>
      </c>
      <c r="S1385" s="13" t="e">
        <f t="shared" si="21"/>
        <v>#N/A</v>
      </c>
      <c r="T1385" s="398" t="s">
        <v>3425</v>
      </c>
      <c r="U1385" s="398" t="s">
        <v>3426</v>
      </c>
      <c r="V1385" s="398" t="s">
        <v>3427</v>
      </c>
    </row>
    <row r="1386" spans="1:22" ht="50.1" hidden="1" customHeight="1" x14ac:dyDescent="0.25">
      <c r="A1386" s="60" t="s">
        <v>1459</v>
      </c>
      <c r="B1386" s="87"/>
      <c r="C1386" s="98"/>
      <c r="D1386" s="102"/>
      <c r="E1386" s="98"/>
      <c r="F1386" s="134"/>
      <c r="G1386" s="134"/>
      <c r="H1386" s="359" t="e">
        <f>VLOOKUP(G1386,Munka1!$A$27:$B$90,2,FALSE)</f>
        <v>#N/A</v>
      </c>
      <c r="I1386" s="466" t="e">
        <f>VLOOKUP(G1386,Munka1!$A$27:$C$90,3,FALSE)</f>
        <v>#N/A</v>
      </c>
      <c r="J1386" s="98"/>
      <c r="K1386" s="98"/>
      <c r="L1386" s="98"/>
      <c r="M1386" s="114"/>
      <c r="N1386" s="121"/>
      <c r="O1386" s="483"/>
      <c r="P1386" s="484"/>
      <c r="Q1386" s="42">
        <f>FŐLAP!$D$9</f>
        <v>0</v>
      </c>
      <c r="R1386" s="42">
        <f>FŐLAP!$F$9</f>
        <v>0</v>
      </c>
      <c r="S1386" s="13" t="e">
        <f t="shared" si="21"/>
        <v>#N/A</v>
      </c>
      <c r="T1386" s="398" t="s">
        <v>3425</v>
      </c>
      <c r="U1386" s="398" t="s">
        <v>3426</v>
      </c>
      <c r="V1386" s="398" t="s">
        <v>3427</v>
      </c>
    </row>
    <row r="1387" spans="1:22" ht="50.1" hidden="1" customHeight="1" x14ac:dyDescent="0.25">
      <c r="A1387" s="60" t="s">
        <v>1460</v>
      </c>
      <c r="B1387" s="87"/>
      <c r="C1387" s="98"/>
      <c r="D1387" s="102"/>
      <c r="E1387" s="98"/>
      <c r="F1387" s="134"/>
      <c r="G1387" s="134"/>
      <c r="H1387" s="359" t="e">
        <f>VLOOKUP(G1387,Munka1!$A$27:$B$90,2,FALSE)</f>
        <v>#N/A</v>
      </c>
      <c r="I1387" s="466" t="e">
        <f>VLOOKUP(G1387,Munka1!$A$27:$C$90,3,FALSE)</f>
        <v>#N/A</v>
      </c>
      <c r="J1387" s="98"/>
      <c r="K1387" s="98"/>
      <c r="L1387" s="98"/>
      <c r="M1387" s="114"/>
      <c r="N1387" s="121"/>
      <c r="O1387" s="483"/>
      <c r="P1387" s="484"/>
      <c r="Q1387" s="42">
        <f>FŐLAP!$D$9</f>
        <v>0</v>
      </c>
      <c r="R1387" s="42">
        <f>FŐLAP!$F$9</f>
        <v>0</v>
      </c>
      <c r="S1387" s="13" t="e">
        <f t="shared" si="21"/>
        <v>#N/A</v>
      </c>
      <c r="T1387" s="398" t="s">
        <v>3425</v>
      </c>
      <c r="U1387" s="398" t="s">
        <v>3426</v>
      </c>
      <c r="V1387" s="398" t="s">
        <v>3427</v>
      </c>
    </row>
    <row r="1388" spans="1:22" ht="50.1" hidden="1" customHeight="1" x14ac:dyDescent="0.25">
      <c r="A1388" s="60" t="s">
        <v>1461</v>
      </c>
      <c r="B1388" s="87"/>
      <c r="C1388" s="98"/>
      <c r="D1388" s="102"/>
      <c r="E1388" s="98"/>
      <c r="F1388" s="134"/>
      <c r="G1388" s="134"/>
      <c r="H1388" s="359" t="e">
        <f>VLOOKUP(G1388,Munka1!$A$27:$B$90,2,FALSE)</f>
        <v>#N/A</v>
      </c>
      <c r="I1388" s="466" t="e">
        <f>VLOOKUP(G1388,Munka1!$A$27:$C$90,3,FALSE)</f>
        <v>#N/A</v>
      </c>
      <c r="J1388" s="98"/>
      <c r="K1388" s="98"/>
      <c r="L1388" s="98"/>
      <c r="M1388" s="114"/>
      <c r="N1388" s="121"/>
      <c r="O1388" s="483"/>
      <c r="P1388" s="484"/>
      <c r="Q1388" s="42">
        <f>FŐLAP!$D$9</f>
        <v>0</v>
      </c>
      <c r="R1388" s="42">
        <f>FŐLAP!$F$9</f>
        <v>0</v>
      </c>
      <c r="S1388" s="13" t="e">
        <f t="shared" si="21"/>
        <v>#N/A</v>
      </c>
      <c r="T1388" s="398" t="s">
        <v>3425</v>
      </c>
      <c r="U1388" s="398" t="s">
        <v>3426</v>
      </c>
      <c r="V1388" s="398" t="s">
        <v>3427</v>
      </c>
    </row>
    <row r="1389" spans="1:22" ht="50.1" hidden="1" customHeight="1" x14ac:dyDescent="0.25">
      <c r="A1389" s="60" t="s">
        <v>1462</v>
      </c>
      <c r="B1389" s="87"/>
      <c r="C1389" s="98"/>
      <c r="D1389" s="102"/>
      <c r="E1389" s="98"/>
      <c r="F1389" s="134"/>
      <c r="G1389" s="134"/>
      <c r="H1389" s="359" t="e">
        <f>VLOOKUP(G1389,Munka1!$A$27:$B$90,2,FALSE)</f>
        <v>#N/A</v>
      </c>
      <c r="I1389" s="466" t="e">
        <f>VLOOKUP(G1389,Munka1!$A$27:$C$90,3,FALSE)</f>
        <v>#N/A</v>
      </c>
      <c r="J1389" s="98"/>
      <c r="K1389" s="98"/>
      <c r="L1389" s="98"/>
      <c r="M1389" s="114"/>
      <c r="N1389" s="121"/>
      <c r="O1389" s="483"/>
      <c r="P1389" s="484"/>
      <c r="Q1389" s="42">
        <f>FŐLAP!$D$9</f>
        <v>0</v>
      </c>
      <c r="R1389" s="42">
        <f>FŐLAP!$F$9</f>
        <v>0</v>
      </c>
      <c r="S1389" s="13" t="e">
        <f t="shared" si="21"/>
        <v>#N/A</v>
      </c>
      <c r="T1389" s="398" t="s">
        <v>3425</v>
      </c>
      <c r="U1389" s="398" t="s">
        <v>3426</v>
      </c>
      <c r="V1389" s="398" t="s">
        <v>3427</v>
      </c>
    </row>
    <row r="1390" spans="1:22" ht="50.1" hidden="1" customHeight="1" x14ac:dyDescent="0.25">
      <c r="A1390" s="60" t="s">
        <v>1463</v>
      </c>
      <c r="B1390" s="87"/>
      <c r="C1390" s="98"/>
      <c r="D1390" s="102"/>
      <c r="E1390" s="98"/>
      <c r="F1390" s="134"/>
      <c r="G1390" s="134"/>
      <c r="H1390" s="359" t="e">
        <f>VLOOKUP(G1390,Munka1!$A$27:$B$90,2,FALSE)</f>
        <v>#N/A</v>
      </c>
      <c r="I1390" s="466" t="e">
        <f>VLOOKUP(G1390,Munka1!$A$27:$C$90,3,FALSE)</f>
        <v>#N/A</v>
      </c>
      <c r="J1390" s="98"/>
      <c r="K1390" s="98"/>
      <c r="L1390" s="98"/>
      <c r="M1390" s="114"/>
      <c r="N1390" s="121"/>
      <c r="O1390" s="483"/>
      <c r="P1390" s="484"/>
      <c r="Q1390" s="42">
        <f>FŐLAP!$D$9</f>
        <v>0</v>
      </c>
      <c r="R1390" s="42">
        <f>FŐLAP!$F$9</f>
        <v>0</v>
      </c>
      <c r="S1390" s="13" t="e">
        <f t="shared" si="21"/>
        <v>#N/A</v>
      </c>
      <c r="T1390" s="398" t="s">
        <v>3425</v>
      </c>
      <c r="U1390" s="398" t="s">
        <v>3426</v>
      </c>
      <c r="V1390" s="398" t="s">
        <v>3427</v>
      </c>
    </row>
    <row r="1391" spans="1:22" ht="50.1" hidden="1" customHeight="1" x14ac:dyDescent="0.25">
      <c r="A1391" s="60" t="s">
        <v>1464</v>
      </c>
      <c r="B1391" s="87"/>
      <c r="C1391" s="98"/>
      <c r="D1391" s="102"/>
      <c r="E1391" s="98"/>
      <c r="F1391" s="134"/>
      <c r="G1391" s="134"/>
      <c r="H1391" s="359" t="e">
        <f>VLOOKUP(G1391,Munka1!$A$27:$B$90,2,FALSE)</f>
        <v>#N/A</v>
      </c>
      <c r="I1391" s="466" t="e">
        <f>VLOOKUP(G1391,Munka1!$A$27:$C$90,3,FALSE)</f>
        <v>#N/A</v>
      </c>
      <c r="J1391" s="98"/>
      <c r="K1391" s="98"/>
      <c r="L1391" s="98"/>
      <c r="M1391" s="114"/>
      <c r="N1391" s="121"/>
      <c r="O1391" s="483"/>
      <c r="P1391" s="484"/>
      <c r="Q1391" s="42">
        <f>FŐLAP!$D$9</f>
        <v>0</v>
      </c>
      <c r="R1391" s="42">
        <f>FŐLAP!$F$9</f>
        <v>0</v>
      </c>
      <c r="S1391" s="13" t="e">
        <f t="shared" si="21"/>
        <v>#N/A</v>
      </c>
      <c r="T1391" s="398" t="s">
        <v>3425</v>
      </c>
      <c r="U1391" s="398" t="s">
        <v>3426</v>
      </c>
      <c r="V1391" s="398" t="s">
        <v>3427</v>
      </c>
    </row>
    <row r="1392" spans="1:22" ht="50.1" hidden="1" customHeight="1" x14ac:dyDescent="0.25">
      <c r="A1392" s="60" t="s">
        <v>1465</v>
      </c>
      <c r="B1392" s="87"/>
      <c r="C1392" s="98"/>
      <c r="D1392" s="102"/>
      <c r="E1392" s="98"/>
      <c r="F1392" s="134"/>
      <c r="G1392" s="134"/>
      <c r="H1392" s="359" t="e">
        <f>VLOOKUP(G1392,Munka1!$A$27:$B$90,2,FALSE)</f>
        <v>#N/A</v>
      </c>
      <c r="I1392" s="466" t="e">
        <f>VLOOKUP(G1392,Munka1!$A$27:$C$90,3,FALSE)</f>
        <v>#N/A</v>
      </c>
      <c r="J1392" s="98"/>
      <c r="K1392" s="98"/>
      <c r="L1392" s="98"/>
      <c r="M1392" s="114"/>
      <c r="N1392" s="121"/>
      <c r="O1392" s="483"/>
      <c r="P1392" s="484"/>
      <c r="Q1392" s="42">
        <f>FŐLAP!$D$9</f>
        <v>0</v>
      </c>
      <c r="R1392" s="42">
        <f>FŐLAP!$F$9</f>
        <v>0</v>
      </c>
      <c r="S1392" s="13" t="e">
        <f t="shared" si="21"/>
        <v>#N/A</v>
      </c>
      <c r="T1392" s="398" t="s">
        <v>3425</v>
      </c>
      <c r="U1392" s="398" t="s">
        <v>3426</v>
      </c>
      <c r="V1392" s="398" t="s">
        <v>3427</v>
      </c>
    </row>
    <row r="1393" spans="1:22" ht="50.1" hidden="1" customHeight="1" x14ac:dyDescent="0.25">
      <c r="A1393" s="60" t="s">
        <v>1466</v>
      </c>
      <c r="B1393" s="87"/>
      <c r="C1393" s="98"/>
      <c r="D1393" s="102"/>
      <c r="E1393" s="98"/>
      <c r="F1393" s="134"/>
      <c r="G1393" s="134"/>
      <c r="H1393" s="359" t="e">
        <f>VLOOKUP(G1393,Munka1!$A$27:$B$90,2,FALSE)</f>
        <v>#N/A</v>
      </c>
      <c r="I1393" s="466" t="e">
        <f>VLOOKUP(G1393,Munka1!$A$27:$C$90,3,FALSE)</f>
        <v>#N/A</v>
      </c>
      <c r="J1393" s="98"/>
      <c r="K1393" s="98"/>
      <c r="L1393" s="98"/>
      <c r="M1393" s="114"/>
      <c r="N1393" s="121"/>
      <c r="O1393" s="483"/>
      <c r="P1393" s="484"/>
      <c r="Q1393" s="42">
        <f>FŐLAP!$D$9</f>
        <v>0</v>
      </c>
      <c r="R1393" s="42">
        <f>FŐLAP!$F$9</f>
        <v>0</v>
      </c>
      <c r="S1393" s="13" t="e">
        <f t="shared" si="21"/>
        <v>#N/A</v>
      </c>
      <c r="T1393" s="398" t="s">
        <v>3425</v>
      </c>
      <c r="U1393" s="398" t="s">
        <v>3426</v>
      </c>
      <c r="V1393" s="398" t="s">
        <v>3427</v>
      </c>
    </row>
    <row r="1394" spans="1:22" ht="50.1" hidden="1" customHeight="1" x14ac:dyDescent="0.25">
      <c r="A1394" s="60" t="s">
        <v>1467</v>
      </c>
      <c r="B1394" s="87"/>
      <c r="C1394" s="98"/>
      <c r="D1394" s="102"/>
      <c r="E1394" s="98"/>
      <c r="F1394" s="134"/>
      <c r="G1394" s="134"/>
      <c r="H1394" s="359" t="e">
        <f>VLOOKUP(G1394,Munka1!$A$27:$B$90,2,FALSE)</f>
        <v>#N/A</v>
      </c>
      <c r="I1394" s="466" t="e">
        <f>VLOOKUP(G1394,Munka1!$A$27:$C$90,3,FALSE)</f>
        <v>#N/A</v>
      </c>
      <c r="J1394" s="98"/>
      <c r="K1394" s="98"/>
      <c r="L1394" s="98"/>
      <c r="M1394" s="114"/>
      <c r="N1394" s="121"/>
      <c r="O1394" s="483"/>
      <c r="P1394" s="484"/>
      <c r="Q1394" s="42">
        <f>FŐLAP!$D$9</f>
        <v>0</v>
      </c>
      <c r="R1394" s="42">
        <f>FŐLAP!$F$9</f>
        <v>0</v>
      </c>
      <c r="S1394" s="13" t="e">
        <f t="shared" si="21"/>
        <v>#N/A</v>
      </c>
      <c r="T1394" s="398" t="s">
        <v>3425</v>
      </c>
      <c r="U1394" s="398" t="s">
        <v>3426</v>
      </c>
      <c r="V1394" s="398" t="s">
        <v>3427</v>
      </c>
    </row>
    <row r="1395" spans="1:22" ht="50.1" hidden="1" customHeight="1" x14ac:dyDescent="0.25">
      <c r="A1395" s="60" t="s">
        <v>1468</v>
      </c>
      <c r="B1395" s="87"/>
      <c r="C1395" s="98"/>
      <c r="D1395" s="102"/>
      <c r="E1395" s="98"/>
      <c r="F1395" s="134"/>
      <c r="G1395" s="134"/>
      <c r="H1395" s="359" t="e">
        <f>VLOOKUP(G1395,Munka1!$A$27:$B$90,2,FALSE)</f>
        <v>#N/A</v>
      </c>
      <c r="I1395" s="466" t="e">
        <f>VLOOKUP(G1395,Munka1!$A$27:$C$90,3,FALSE)</f>
        <v>#N/A</v>
      </c>
      <c r="J1395" s="98"/>
      <c r="K1395" s="98"/>
      <c r="L1395" s="98"/>
      <c r="M1395" s="114"/>
      <c r="N1395" s="121"/>
      <c r="O1395" s="483"/>
      <c r="P1395" s="484"/>
      <c r="Q1395" s="42">
        <f>FŐLAP!$D$9</f>
        <v>0</v>
      </c>
      <c r="R1395" s="42">
        <f>FŐLAP!$F$9</f>
        <v>0</v>
      </c>
      <c r="S1395" s="13" t="e">
        <f t="shared" si="21"/>
        <v>#N/A</v>
      </c>
      <c r="T1395" s="398" t="s">
        <v>3425</v>
      </c>
      <c r="U1395" s="398" t="s">
        <v>3426</v>
      </c>
      <c r="V1395" s="398" t="s">
        <v>3427</v>
      </c>
    </row>
    <row r="1396" spans="1:22" ht="50.1" hidden="1" customHeight="1" x14ac:dyDescent="0.25">
      <c r="A1396" s="60" t="s">
        <v>1469</v>
      </c>
      <c r="B1396" s="87"/>
      <c r="C1396" s="98"/>
      <c r="D1396" s="102"/>
      <c r="E1396" s="98"/>
      <c r="F1396" s="134"/>
      <c r="G1396" s="134"/>
      <c r="H1396" s="359" t="e">
        <f>VLOOKUP(G1396,Munka1!$A$27:$B$90,2,FALSE)</f>
        <v>#N/A</v>
      </c>
      <c r="I1396" s="466" t="e">
        <f>VLOOKUP(G1396,Munka1!$A$27:$C$90,3,FALSE)</f>
        <v>#N/A</v>
      </c>
      <c r="J1396" s="98"/>
      <c r="K1396" s="98"/>
      <c r="L1396" s="98"/>
      <c r="M1396" s="114"/>
      <c r="N1396" s="121"/>
      <c r="O1396" s="483"/>
      <c r="P1396" s="484"/>
      <c r="Q1396" s="42">
        <f>FŐLAP!$D$9</f>
        <v>0</v>
      </c>
      <c r="R1396" s="42">
        <f>FŐLAP!$F$9</f>
        <v>0</v>
      </c>
      <c r="S1396" s="13" t="e">
        <f t="shared" si="21"/>
        <v>#N/A</v>
      </c>
      <c r="T1396" s="398" t="s">
        <v>3425</v>
      </c>
      <c r="U1396" s="398" t="s">
        <v>3426</v>
      </c>
      <c r="V1396" s="398" t="s">
        <v>3427</v>
      </c>
    </row>
    <row r="1397" spans="1:22" ht="50.1" hidden="1" customHeight="1" x14ac:dyDescent="0.25">
      <c r="A1397" s="60" t="s">
        <v>1470</v>
      </c>
      <c r="B1397" s="87"/>
      <c r="C1397" s="98"/>
      <c r="D1397" s="102"/>
      <c r="E1397" s="98"/>
      <c r="F1397" s="134"/>
      <c r="G1397" s="134"/>
      <c r="H1397" s="359" t="e">
        <f>VLOOKUP(G1397,Munka1!$A$27:$B$90,2,FALSE)</f>
        <v>#N/A</v>
      </c>
      <c r="I1397" s="466" t="e">
        <f>VLOOKUP(G1397,Munka1!$A$27:$C$90,3,FALSE)</f>
        <v>#N/A</v>
      </c>
      <c r="J1397" s="98"/>
      <c r="K1397" s="98"/>
      <c r="L1397" s="98"/>
      <c r="M1397" s="114"/>
      <c r="N1397" s="121"/>
      <c r="O1397" s="483"/>
      <c r="P1397" s="484"/>
      <c r="Q1397" s="42">
        <f>FŐLAP!$D$9</f>
        <v>0</v>
      </c>
      <c r="R1397" s="42">
        <f>FŐLAP!$F$9</f>
        <v>0</v>
      </c>
      <c r="S1397" s="13" t="e">
        <f t="shared" si="21"/>
        <v>#N/A</v>
      </c>
      <c r="T1397" s="398" t="s">
        <v>3425</v>
      </c>
      <c r="U1397" s="398" t="s">
        <v>3426</v>
      </c>
      <c r="V1397" s="398" t="s">
        <v>3427</v>
      </c>
    </row>
    <row r="1398" spans="1:22" ht="50.1" hidden="1" customHeight="1" x14ac:dyDescent="0.25">
      <c r="A1398" s="60" t="s">
        <v>1471</v>
      </c>
      <c r="B1398" s="87"/>
      <c r="C1398" s="98"/>
      <c r="D1398" s="102"/>
      <c r="E1398" s="98"/>
      <c r="F1398" s="134"/>
      <c r="G1398" s="134"/>
      <c r="H1398" s="359" t="e">
        <f>VLOOKUP(G1398,Munka1!$A$27:$B$90,2,FALSE)</f>
        <v>#N/A</v>
      </c>
      <c r="I1398" s="466" t="e">
        <f>VLOOKUP(G1398,Munka1!$A$27:$C$90,3,FALSE)</f>
        <v>#N/A</v>
      </c>
      <c r="J1398" s="98"/>
      <c r="K1398" s="98"/>
      <c r="L1398" s="98"/>
      <c r="M1398" s="114"/>
      <c r="N1398" s="121"/>
      <c r="O1398" s="483"/>
      <c r="P1398" s="484"/>
      <c r="Q1398" s="42">
        <f>FŐLAP!$D$9</f>
        <v>0</v>
      </c>
      <c r="R1398" s="42">
        <f>FŐLAP!$F$9</f>
        <v>0</v>
      </c>
      <c r="S1398" s="13" t="e">
        <f t="shared" si="21"/>
        <v>#N/A</v>
      </c>
      <c r="T1398" s="398" t="s">
        <v>3425</v>
      </c>
      <c r="U1398" s="398" t="s">
        <v>3426</v>
      </c>
      <c r="V1398" s="398" t="s">
        <v>3427</v>
      </c>
    </row>
    <row r="1399" spans="1:22" ht="50.1" hidden="1" customHeight="1" x14ac:dyDescent="0.25">
      <c r="A1399" s="60" t="s">
        <v>1472</v>
      </c>
      <c r="B1399" s="87"/>
      <c r="C1399" s="98"/>
      <c r="D1399" s="102"/>
      <c r="E1399" s="98"/>
      <c r="F1399" s="134"/>
      <c r="G1399" s="134"/>
      <c r="H1399" s="359" t="e">
        <f>VLOOKUP(G1399,Munka1!$A$27:$B$90,2,FALSE)</f>
        <v>#N/A</v>
      </c>
      <c r="I1399" s="466" t="e">
        <f>VLOOKUP(G1399,Munka1!$A$27:$C$90,3,FALSE)</f>
        <v>#N/A</v>
      </c>
      <c r="J1399" s="98"/>
      <c r="K1399" s="98"/>
      <c r="L1399" s="98"/>
      <c r="M1399" s="114"/>
      <c r="N1399" s="121"/>
      <c r="O1399" s="483"/>
      <c r="P1399" s="484"/>
      <c r="Q1399" s="42">
        <f>FŐLAP!$D$9</f>
        <v>0</v>
      </c>
      <c r="R1399" s="42">
        <f>FŐLAP!$F$9</f>
        <v>0</v>
      </c>
      <c r="S1399" s="13" t="e">
        <f t="shared" si="21"/>
        <v>#N/A</v>
      </c>
      <c r="T1399" s="398" t="s">
        <v>3425</v>
      </c>
      <c r="U1399" s="398" t="s">
        <v>3426</v>
      </c>
      <c r="V1399" s="398" t="s">
        <v>3427</v>
      </c>
    </row>
    <row r="1400" spans="1:22" ht="50.1" hidden="1" customHeight="1" x14ac:dyDescent="0.25">
      <c r="A1400" s="60" t="s">
        <v>1473</v>
      </c>
      <c r="B1400" s="87"/>
      <c r="C1400" s="98"/>
      <c r="D1400" s="102"/>
      <c r="E1400" s="98"/>
      <c r="F1400" s="134"/>
      <c r="G1400" s="134"/>
      <c r="H1400" s="359" t="e">
        <f>VLOOKUP(G1400,Munka1!$A$27:$B$90,2,FALSE)</f>
        <v>#N/A</v>
      </c>
      <c r="I1400" s="466" t="e">
        <f>VLOOKUP(G1400,Munka1!$A$27:$C$90,3,FALSE)</f>
        <v>#N/A</v>
      </c>
      <c r="J1400" s="98"/>
      <c r="K1400" s="98"/>
      <c r="L1400" s="98"/>
      <c r="M1400" s="114"/>
      <c r="N1400" s="121"/>
      <c r="O1400" s="483"/>
      <c r="P1400" s="484"/>
      <c r="Q1400" s="42">
        <f>FŐLAP!$D$9</f>
        <v>0</v>
      </c>
      <c r="R1400" s="42">
        <f>FŐLAP!$F$9</f>
        <v>0</v>
      </c>
      <c r="S1400" s="13" t="e">
        <f t="shared" si="21"/>
        <v>#N/A</v>
      </c>
      <c r="T1400" s="398" t="s">
        <v>3425</v>
      </c>
      <c r="U1400" s="398" t="s">
        <v>3426</v>
      </c>
      <c r="V1400" s="398" t="s">
        <v>3427</v>
      </c>
    </row>
    <row r="1401" spans="1:22" ht="50.1" hidden="1" customHeight="1" x14ac:dyDescent="0.25">
      <c r="A1401" s="60" t="s">
        <v>1474</v>
      </c>
      <c r="B1401" s="87"/>
      <c r="C1401" s="98"/>
      <c r="D1401" s="102"/>
      <c r="E1401" s="98"/>
      <c r="F1401" s="134"/>
      <c r="G1401" s="134"/>
      <c r="H1401" s="359" t="e">
        <f>VLOOKUP(G1401,Munka1!$A$27:$B$90,2,FALSE)</f>
        <v>#N/A</v>
      </c>
      <c r="I1401" s="466" t="e">
        <f>VLOOKUP(G1401,Munka1!$A$27:$C$90,3,FALSE)</f>
        <v>#N/A</v>
      </c>
      <c r="J1401" s="98"/>
      <c r="K1401" s="98"/>
      <c r="L1401" s="98"/>
      <c r="M1401" s="114"/>
      <c r="N1401" s="121"/>
      <c r="O1401" s="483"/>
      <c r="P1401" s="484"/>
      <c r="Q1401" s="42">
        <f>FŐLAP!$D$9</f>
        <v>0</v>
      </c>
      <c r="R1401" s="42">
        <f>FŐLAP!$F$9</f>
        <v>0</v>
      </c>
      <c r="S1401" s="13" t="e">
        <f t="shared" si="21"/>
        <v>#N/A</v>
      </c>
      <c r="T1401" s="398" t="s">
        <v>3425</v>
      </c>
      <c r="U1401" s="398" t="s">
        <v>3426</v>
      </c>
      <c r="V1401" s="398" t="s">
        <v>3427</v>
      </c>
    </row>
    <row r="1402" spans="1:22" ht="50.1" hidden="1" customHeight="1" x14ac:dyDescent="0.25">
      <c r="A1402" s="60" t="s">
        <v>1475</v>
      </c>
      <c r="B1402" s="87"/>
      <c r="C1402" s="98"/>
      <c r="D1402" s="102"/>
      <c r="E1402" s="98"/>
      <c r="F1402" s="134"/>
      <c r="G1402" s="134"/>
      <c r="H1402" s="359" t="e">
        <f>VLOOKUP(G1402,Munka1!$A$27:$B$90,2,FALSE)</f>
        <v>#N/A</v>
      </c>
      <c r="I1402" s="466" t="e">
        <f>VLOOKUP(G1402,Munka1!$A$27:$C$90,3,FALSE)</f>
        <v>#N/A</v>
      </c>
      <c r="J1402" s="98"/>
      <c r="K1402" s="98"/>
      <c r="L1402" s="98"/>
      <c r="M1402" s="114"/>
      <c r="N1402" s="121"/>
      <c r="O1402" s="483"/>
      <c r="P1402" s="484"/>
      <c r="Q1402" s="42">
        <f>FŐLAP!$D$9</f>
        <v>0</v>
      </c>
      <c r="R1402" s="42">
        <f>FŐLAP!$F$9</f>
        <v>0</v>
      </c>
      <c r="S1402" s="13" t="e">
        <f t="shared" si="21"/>
        <v>#N/A</v>
      </c>
      <c r="T1402" s="398" t="s">
        <v>3425</v>
      </c>
      <c r="U1402" s="398" t="s">
        <v>3426</v>
      </c>
      <c r="V1402" s="398" t="s">
        <v>3427</v>
      </c>
    </row>
    <row r="1403" spans="1:22" ht="50.1" hidden="1" customHeight="1" x14ac:dyDescent="0.25">
      <c r="A1403" s="60" t="s">
        <v>1476</v>
      </c>
      <c r="B1403" s="87"/>
      <c r="C1403" s="98"/>
      <c r="D1403" s="102"/>
      <c r="E1403" s="98"/>
      <c r="F1403" s="134"/>
      <c r="G1403" s="134"/>
      <c r="H1403" s="359" t="e">
        <f>VLOOKUP(G1403,Munka1!$A$27:$B$90,2,FALSE)</f>
        <v>#N/A</v>
      </c>
      <c r="I1403" s="466" t="e">
        <f>VLOOKUP(G1403,Munka1!$A$27:$C$90,3,FALSE)</f>
        <v>#N/A</v>
      </c>
      <c r="J1403" s="98"/>
      <c r="K1403" s="98"/>
      <c r="L1403" s="98"/>
      <c r="M1403" s="114"/>
      <c r="N1403" s="121"/>
      <c r="O1403" s="483"/>
      <c r="P1403" s="484"/>
      <c r="Q1403" s="42">
        <f>FŐLAP!$D$9</f>
        <v>0</v>
      </c>
      <c r="R1403" s="42">
        <f>FŐLAP!$F$9</f>
        <v>0</v>
      </c>
      <c r="S1403" s="13" t="e">
        <f t="shared" si="21"/>
        <v>#N/A</v>
      </c>
      <c r="T1403" s="398" t="s">
        <v>3425</v>
      </c>
      <c r="U1403" s="398" t="s">
        <v>3426</v>
      </c>
      <c r="V1403" s="398" t="s">
        <v>3427</v>
      </c>
    </row>
    <row r="1404" spans="1:22" ht="50.1" hidden="1" customHeight="1" x14ac:dyDescent="0.25">
      <c r="A1404" s="60" t="s">
        <v>1477</v>
      </c>
      <c r="B1404" s="87"/>
      <c r="C1404" s="98"/>
      <c r="D1404" s="102"/>
      <c r="E1404" s="98"/>
      <c r="F1404" s="134"/>
      <c r="G1404" s="134"/>
      <c r="H1404" s="359" t="e">
        <f>VLOOKUP(G1404,Munka1!$A$27:$B$90,2,FALSE)</f>
        <v>#N/A</v>
      </c>
      <c r="I1404" s="466" t="e">
        <f>VLOOKUP(G1404,Munka1!$A$27:$C$90,3,FALSE)</f>
        <v>#N/A</v>
      </c>
      <c r="J1404" s="98"/>
      <c r="K1404" s="98"/>
      <c r="L1404" s="98"/>
      <c r="M1404" s="114"/>
      <c r="N1404" s="121"/>
      <c r="O1404" s="483"/>
      <c r="P1404" s="484"/>
      <c r="Q1404" s="42">
        <f>FŐLAP!$D$9</f>
        <v>0</v>
      </c>
      <c r="R1404" s="42">
        <f>FŐLAP!$F$9</f>
        <v>0</v>
      </c>
      <c r="S1404" s="13" t="e">
        <f t="shared" si="21"/>
        <v>#N/A</v>
      </c>
      <c r="T1404" s="398" t="s">
        <v>3425</v>
      </c>
      <c r="U1404" s="398" t="s">
        <v>3426</v>
      </c>
      <c r="V1404" s="398" t="s">
        <v>3427</v>
      </c>
    </row>
    <row r="1405" spans="1:22" ht="50.1" hidden="1" customHeight="1" x14ac:dyDescent="0.25">
      <c r="A1405" s="60" t="s">
        <v>1478</v>
      </c>
      <c r="B1405" s="87"/>
      <c r="C1405" s="98"/>
      <c r="D1405" s="102"/>
      <c r="E1405" s="98"/>
      <c r="F1405" s="134"/>
      <c r="G1405" s="134"/>
      <c r="H1405" s="359" t="e">
        <f>VLOOKUP(G1405,Munka1!$A$27:$B$90,2,FALSE)</f>
        <v>#N/A</v>
      </c>
      <c r="I1405" s="466" t="e">
        <f>VLOOKUP(G1405,Munka1!$A$27:$C$90,3,FALSE)</f>
        <v>#N/A</v>
      </c>
      <c r="J1405" s="98"/>
      <c r="K1405" s="98"/>
      <c r="L1405" s="98"/>
      <c r="M1405" s="114"/>
      <c r="N1405" s="121"/>
      <c r="O1405" s="483"/>
      <c r="P1405" s="484"/>
      <c r="Q1405" s="42">
        <f>FŐLAP!$D$9</f>
        <v>0</v>
      </c>
      <c r="R1405" s="42">
        <f>FŐLAP!$F$9</f>
        <v>0</v>
      </c>
      <c r="S1405" s="13" t="e">
        <f t="shared" si="21"/>
        <v>#N/A</v>
      </c>
      <c r="T1405" s="398" t="s">
        <v>3425</v>
      </c>
      <c r="U1405" s="398" t="s">
        <v>3426</v>
      </c>
      <c r="V1405" s="398" t="s">
        <v>3427</v>
      </c>
    </row>
    <row r="1406" spans="1:22" ht="50.1" hidden="1" customHeight="1" x14ac:dyDescent="0.25">
      <c r="A1406" s="60" t="s">
        <v>1479</v>
      </c>
      <c r="B1406" s="87"/>
      <c r="C1406" s="98"/>
      <c r="D1406" s="102"/>
      <c r="E1406" s="98"/>
      <c r="F1406" s="134"/>
      <c r="G1406" s="134"/>
      <c r="H1406" s="359" t="e">
        <f>VLOOKUP(G1406,Munka1!$A$27:$B$90,2,FALSE)</f>
        <v>#N/A</v>
      </c>
      <c r="I1406" s="466" t="e">
        <f>VLOOKUP(G1406,Munka1!$A$27:$C$90,3,FALSE)</f>
        <v>#N/A</v>
      </c>
      <c r="J1406" s="98"/>
      <c r="K1406" s="98"/>
      <c r="L1406" s="98"/>
      <c r="M1406" s="114"/>
      <c r="N1406" s="121"/>
      <c r="O1406" s="483"/>
      <c r="P1406" s="484"/>
      <c r="Q1406" s="42">
        <f>FŐLAP!$D$9</f>
        <v>0</v>
      </c>
      <c r="R1406" s="42">
        <f>FŐLAP!$F$9</f>
        <v>0</v>
      </c>
      <c r="S1406" s="13" t="e">
        <f t="shared" si="21"/>
        <v>#N/A</v>
      </c>
      <c r="T1406" s="398" t="s">
        <v>3425</v>
      </c>
      <c r="U1406" s="398" t="s">
        <v>3426</v>
      </c>
      <c r="V1406" s="398" t="s">
        <v>3427</v>
      </c>
    </row>
    <row r="1407" spans="1:22" ht="50.1" hidden="1" customHeight="1" x14ac:dyDescent="0.25">
      <c r="A1407" s="60" t="s">
        <v>1480</v>
      </c>
      <c r="B1407" s="87"/>
      <c r="C1407" s="98"/>
      <c r="D1407" s="102"/>
      <c r="E1407" s="98"/>
      <c r="F1407" s="134"/>
      <c r="G1407" s="134"/>
      <c r="H1407" s="359" t="e">
        <f>VLOOKUP(G1407,Munka1!$A$27:$B$90,2,FALSE)</f>
        <v>#N/A</v>
      </c>
      <c r="I1407" s="466" t="e">
        <f>VLOOKUP(G1407,Munka1!$A$27:$C$90,3,FALSE)</f>
        <v>#N/A</v>
      </c>
      <c r="J1407" s="98"/>
      <c r="K1407" s="98"/>
      <c r="L1407" s="98"/>
      <c r="M1407" s="114"/>
      <c r="N1407" s="121"/>
      <c r="O1407" s="483"/>
      <c r="P1407" s="484"/>
      <c r="Q1407" s="42">
        <f>FŐLAP!$D$9</f>
        <v>0</v>
      </c>
      <c r="R1407" s="42">
        <f>FŐLAP!$F$9</f>
        <v>0</v>
      </c>
      <c r="S1407" s="13" t="e">
        <f t="shared" si="21"/>
        <v>#N/A</v>
      </c>
      <c r="T1407" s="398" t="s">
        <v>3425</v>
      </c>
      <c r="U1407" s="398" t="s">
        <v>3426</v>
      </c>
      <c r="V1407" s="398" t="s">
        <v>3427</v>
      </c>
    </row>
    <row r="1408" spans="1:22" ht="50.1" hidden="1" customHeight="1" x14ac:dyDescent="0.25">
      <c r="A1408" s="60" t="s">
        <v>1481</v>
      </c>
      <c r="B1408" s="87"/>
      <c r="C1408" s="98"/>
      <c r="D1408" s="102"/>
      <c r="E1408" s="98"/>
      <c r="F1408" s="134"/>
      <c r="G1408" s="134"/>
      <c r="H1408" s="359" t="e">
        <f>VLOOKUP(G1408,Munka1!$A$27:$B$90,2,FALSE)</f>
        <v>#N/A</v>
      </c>
      <c r="I1408" s="466" t="e">
        <f>VLOOKUP(G1408,Munka1!$A$27:$C$90,3,FALSE)</f>
        <v>#N/A</v>
      </c>
      <c r="J1408" s="98"/>
      <c r="K1408" s="98"/>
      <c r="L1408" s="98"/>
      <c r="M1408" s="114"/>
      <c r="N1408" s="121"/>
      <c r="O1408" s="483"/>
      <c r="P1408" s="484"/>
      <c r="Q1408" s="42">
        <f>FŐLAP!$D$9</f>
        <v>0</v>
      </c>
      <c r="R1408" s="42">
        <f>FŐLAP!$F$9</f>
        <v>0</v>
      </c>
      <c r="S1408" s="13" t="e">
        <f t="shared" si="21"/>
        <v>#N/A</v>
      </c>
      <c r="T1408" s="398" t="s">
        <v>3425</v>
      </c>
      <c r="U1408" s="398" t="s">
        <v>3426</v>
      </c>
      <c r="V1408" s="398" t="s">
        <v>3427</v>
      </c>
    </row>
    <row r="1409" spans="1:22" ht="50.1" hidden="1" customHeight="1" x14ac:dyDescent="0.25">
      <c r="A1409" s="60" t="s">
        <v>1482</v>
      </c>
      <c r="B1409" s="87"/>
      <c r="C1409" s="98"/>
      <c r="D1409" s="102"/>
      <c r="E1409" s="98"/>
      <c r="F1409" s="134"/>
      <c r="G1409" s="134"/>
      <c r="H1409" s="359" t="e">
        <f>VLOOKUP(G1409,Munka1!$A$27:$B$90,2,FALSE)</f>
        <v>#N/A</v>
      </c>
      <c r="I1409" s="466" t="e">
        <f>VLOOKUP(G1409,Munka1!$A$27:$C$90,3,FALSE)</f>
        <v>#N/A</v>
      </c>
      <c r="J1409" s="98"/>
      <c r="K1409" s="98"/>
      <c r="L1409" s="98"/>
      <c r="M1409" s="114"/>
      <c r="N1409" s="121"/>
      <c r="O1409" s="483"/>
      <c r="P1409" s="484"/>
      <c r="Q1409" s="42">
        <f>FŐLAP!$D$9</f>
        <v>0</v>
      </c>
      <c r="R1409" s="42">
        <f>FŐLAP!$F$9</f>
        <v>0</v>
      </c>
      <c r="S1409" s="13" t="e">
        <f t="shared" si="21"/>
        <v>#N/A</v>
      </c>
      <c r="T1409" s="398" t="s">
        <v>3425</v>
      </c>
      <c r="U1409" s="398" t="s">
        <v>3426</v>
      </c>
      <c r="V1409" s="398" t="s">
        <v>3427</v>
      </c>
    </row>
    <row r="1410" spans="1:22" ht="50.1" hidden="1" customHeight="1" x14ac:dyDescent="0.25">
      <c r="A1410" s="60" t="s">
        <v>1483</v>
      </c>
      <c r="B1410" s="87"/>
      <c r="C1410" s="98"/>
      <c r="D1410" s="102"/>
      <c r="E1410" s="98"/>
      <c r="F1410" s="134"/>
      <c r="G1410" s="134"/>
      <c r="H1410" s="359" t="e">
        <f>VLOOKUP(G1410,Munka1!$A$27:$B$90,2,FALSE)</f>
        <v>#N/A</v>
      </c>
      <c r="I1410" s="466" t="e">
        <f>VLOOKUP(G1410,Munka1!$A$27:$C$90,3,FALSE)</f>
        <v>#N/A</v>
      </c>
      <c r="J1410" s="98"/>
      <c r="K1410" s="98"/>
      <c r="L1410" s="98"/>
      <c r="M1410" s="114"/>
      <c r="N1410" s="121"/>
      <c r="O1410" s="483"/>
      <c r="P1410" s="484"/>
      <c r="Q1410" s="42">
        <f>FŐLAP!$D$9</f>
        <v>0</v>
      </c>
      <c r="R1410" s="42">
        <f>FŐLAP!$F$9</f>
        <v>0</v>
      </c>
      <c r="S1410" s="13" t="e">
        <f t="shared" si="21"/>
        <v>#N/A</v>
      </c>
      <c r="T1410" s="398" t="s">
        <v>3425</v>
      </c>
      <c r="U1410" s="398" t="s">
        <v>3426</v>
      </c>
      <c r="V1410" s="398" t="s">
        <v>3427</v>
      </c>
    </row>
    <row r="1411" spans="1:22" ht="50.1" hidden="1" customHeight="1" x14ac:dyDescent="0.25">
      <c r="A1411" s="60" t="s">
        <v>1484</v>
      </c>
      <c r="B1411" s="87"/>
      <c r="C1411" s="98"/>
      <c r="D1411" s="102"/>
      <c r="E1411" s="98"/>
      <c r="F1411" s="134"/>
      <c r="G1411" s="134"/>
      <c r="H1411" s="359" t="e">
        <f>VLOOKUP(G1411,Munka1!$A$27:$B$90,2,FALSE)</f>
        <v>#N/A</v>
      </c>
      <c r="I1411" s="466" t="e">
        <f>VLOOKUP(G1411,Munka1!$A$27:$C$90,3,FALSE)</f>
        <v>#N/A</v>
      </c>
      <c r="J1411" s="98"/>
      <c r="K1411" s="98"/>
      <c r="L1411" s="98"/>
      <c r="M1411" s="114"/>
      <c r="N1411" s="121"/>
      <c r="O1411" s="483"/>
      <c r="P1411" s="484"/>
      <c r="Q1411" s="42">
        <f>FŐLAP!$D$9</f>
        <v>0</v>
      </c>
      <c r="R1411" s="42">
        <f>FŐLAP!$F$9</f>
        <v>0</v>
      </c>
      <c r="S1411" s="13" t="e">
        <f t="shared" si="21"/>
        <v>#N/A</v>
      </c>
      <c r="T1411" s="398" t="s">
        <v>3425</v>
      </c>
      <c r="U1411" s="398" t="s">
        <v>3426</v>
      </c>
      <c r="V1411" s="398" t="s">
        <v>3427</v>
      </c>
    </row>
    <row r="1412" spans="1:22" ht="50.1" hidden="1" customHeight="1" x14ac:dyDescent="0.25">
      <c r="A1412" s="60" t="s">
        <v>1485</v>
      </c>
      <c r="B1412" s="87"/>
      <c r="C1412" s="98"/>
      <c r="D1412" s="102"/>
      <c r="E1412" s="98"/>
      <c r="F1412" s="134"/>
      <c r="G1412" s="134"/>
      <c r="H1412" s="359" t="e">
        <f>VLOOKUP(G1412,Munka1!$A$27:$B$90,2,FALSE)</f>
        <v>#N/A</v>
      </c>
      <c r="I1412" s="466" t="e">
        <f>VLOOKUP(G1412,Munka1!$A$27:$C$90,3,FALSE)</f>
        <v>#N/A</v>
      </c>
      <c r="J1412" s="98"/>
      <c r="K1412" s="98"/>
      <c r="L1412" s="98"/>
      <c r="M1412" s="114"/>
      <c r="N1412" s="121"/>
      <c r="O1412" s="483"/>
      <c r="P1412" s="484"/>
      <c r="Q1412" s="42">
        <f>FŐLAP!$D$9</f>
        <v>0</v>
      </c>
      <c r="R1412" s="42">
        <f>FŐLAP!$F$9</f>
        <v>0</v>
      </c>
      <c r="S1412" s="13" t="e">
        <f t="shared" si="21"/>
        <v>#N/A</v>
      </c>
      <c r="T1412" s="398" t="s">
        <v>3425</v>
      </c>
      <c r="U1412" s="398" t="s">
        <v>3426</v>
      </c>
      <c r="V1412" s="398" t="s">
        <v>3427</v>
      </c>
    </row>
    <row r="1413" spans="1:22" ht="50.1" hidden="1" customHeight="1" x14ac:dyDescent="0.25">
      <c r="A1413" s="60" t="s">
        <v>1486</v>
      </c>
      <c r="B1413" s="87"/>
      <c r="C1413" s="98"/>
      <c r="D1413" s="102"/>
      <c r="E1413" s="98"/>
      <c r="F1413" s="134"/>
      <c r="G1413" s="134"/>
      <c r="H1413" s="359" t="e">
        <f>VLOOKUP(G1413,Munka1!$A$27:$B$90,2,FALSE)</f>
        <v>#N/A</v>
      </c>
      <c r="I1413" s="466" t="e">
        <f>VLOOKUP(G1413,Munka1!$A$27:$C$90,3,FALSE)</f>
        <v>#N/A</v>
      </c>
      <c r="J1413" s="98"/>
      <c r="K1413" s="98"/>
      <c r="L1413" s="98"/>
      <c r="M1413" s="114"/>
      <c r="N1413" s="121"/>
      <c r="O1413" s="483"/>
      <c r="P1413" s="484"/>
      <c r="Q1413" s="42">
        <f>FŐLAP!$D$9</f>
        <v>0</v>
      </c>
      <c r="R1413" s="42">
        <f>FŐLAP!$F$9</f>
        <v>0</v>
      </c>
      <c r="S1413" s="13" t="e">
        <f t="shared" si="21"/>
        <v>#N/A</v>
      </c>
      <c r="T1413" s="398" t="s">
        <v>3425</v>
      </c>
      <c r="U1413" s="398" t="s">
        <v>3426</v>
      </c>
      <c r="V1413" s="398" t="s">
        <v>3427</v>
      </c>
    </row>
    <row r="1414" spans="1:22" ht="50.1" hidden="1" customHeight="1" x14ac:dyDescent="0.25">
      <c r="A1414" s="60" t="s">
        <v>1487</v>
      </c>
      <c r="B1414" s="87"/>
      <c r="C1414" s="98"/>
      <c r="D1414" s="102"/>
      <c r="E1414" s="98"/>
      <c r="F1414" s="134"/>
      <c r="G1414" s="134"/>
      <c r="H1414" s="359" t="e">
        <f>VLOOKUP(G1414,Munka1!$A$27:$B$90,2,FALSE)</f>
        <v>#N/A</v>
      </c>
      <c r="I1414" s="466" t="e">
        <f>VLOOKUP(G1414,Munka1!$A$27:$C$90,3,FALSE)</f>
        <v>#N/A</v>
      </c>
      <c r="J1414" s="98"/>
      <c r="K1414" s="98"/>
      <c r="L1414" s="98"/>
      <c r="M1414" s="114"/>
      <c r="N1414" s="121"/>
      <c r="O1414" s="483"/>
      <c r="P1414" s="484"/>
      <c r="Q1414" s="42">
        <f>FŐLAP!$D$9</f>
        <v>0</v>
      </c>
      <c r="R1414" s="42">
        <f>FŐLAP!$F$9</f>
        <v>0</v>
      </c>
      <c r="S1414" s="13" t="e">
        <f t="shared" si="21"/>
        <v>#N/A</v>
      </c>
      <c r="T1414" s="398" t="s">
        <v>3425</v>
      </c>
      <c r="U1414" s="398" t="s">
        <v>3426</v>
      </c>
      <c r="V1414" s="398" t="s">
        <v>3427</v>
      </c>
    </row>
    <row r="1415" spans="1:22" ht="50.1" hidden="1" customHeight="1" x14ac:dyDescent="0.25">
      <c r="A1415" s="60" t="s">
        <v>1488</v>
      </c>
      <c r="B1415" s="87"/>
      <c r="C1415" s="98"/>
      <c r="D1415" s="102"/>
      <c r="E1415" s="98"/>
      <c r="F1415" s="134"/>
      <c r="G1415" s="134"/>
      <c r="H1415" s="359" t="e">
        <f>VLOOKUP(G1415,Munka1!$A$27:$B$90,2,FALSE)</f>
        <v>#N/A</v>
      </c>
      <c r="I1415" s="466" t="e">
        <f>VLOOKUP(G1415,Munka1!$A$27:$C$90,3,FALSE)</f>
        <v>#N/A</v>
      </c>
      <c r="J1415" s="98"/>
      <c r="K1415" s="98"/>
      <c r="L1415" s="98"/>
      <c r="M1415" s="114"/>
      <c r="N1415" s="121"/>
      <c r="O1415" s="483"/>
      <c r="P1415" s="484"/>
      <c r="Q1415" s="42">
        <f>FŐLAP!$D$9</f>
        <v>0</v>
      </c>
      <c r="R1415" s="42">
        <f>FŐLAP!$F$9</f>
        <v>0</v>
      </c>
      <c r="S1415" s="13" t="e">
        <f t="shared" si="21"/>
        <v>#N/A</v>
      </c>
      <c r="T1415" s="398" t="s">
        <v>3425</v>
      </c>
      <c r="U1415" s="398" t="s">
        <v>3426</v>
      </c>
      <c r="V1415" s="398" t="s">
        <v>3427</v>
      </c>
    </row>
    <row r="1416" spans="1:22" ht="50.1" hidden="1" customHeight="1" x14ac:dyDescent="0.25">
      <c r="A1416" s="60" t="s">
        <v>1489</v>
      </c>
      <c r="B1416" s="87"/>
      <c r="C1416" s="98"/>
      <c r="D1416" s="102"/>
      <c r="E1416" s="98"/>
      <c r="F1416" s="134"/>
      <c r="G1416" s="134"/>
      <c r="H1416" s="359" t="e">
        <f>VLOOKUP(G1416,Munka1!$A$27:$B$90,2,FALSE)</f>
        <v>#N/A</v>
      </c>
      <c r="I1416" s="466" t="e">
        <f>VLOOKUP(G1416,Munka1!$A$27:$C$90,3,FALSE)</f>
        <v>#N/A</v>
      </c>
      <c r="J1416" s="98"/>
      <c r="K1416" s="98"/>
      <c r="L1416" s="98"/>
      <c r="M1416" s="114"/>
      <c r="N1416" s="121"/>
      <c r="O1416" s="483"/>
      <c r="P1416" s="484"/>
      <c r="Q1416" s="42">
        <f>FŐLAP!$D$9</f>
        <v>0</v>
      </c>
      <c r="R1416" s="42">
        <f>FŐLAP!$F$9</f>
        <v>0</v>
      </c>
      <c r="S1416" s="13" t="e">
        <f t="shared" si="21"/>
        <v>#N/A</v>
      </c>
      <c r="T1416" s="398" t="s">
        <v>3425</v>
      </c>
      <c r="U1416" s="398" t="s">
        <v>3426</v>
      </c>
      <c r="V1416" s="398" t="s">
        <v>3427</v>
      </c>
    </row>
    <row r="1417" spans="1:22" ht="50.1" hidden="1" customHeight="1" x14ac:dyDescent="0.25">
      <c r="A1417" s="60" t="s">
        <v>1490</v>
      </c>
      <c r="B1417" s="87"/>
      <c r="C1417" s="98"/>
      <c r="D1417" s="102"/>
      <c r="E1417" s="98"/>
      <c r="F1417" s="134"/>
      <c r="G1417" s="134"/>
      <c r="H1417" s="359" t="e">
        <f>VLOOKUP(G1417,Munka1!$A$27:$B$90,2,FALSE)</f>
        <v>#N/A</v>
      </c>
      <c r="I1417" s="466" t="e">
        <f>VLOOKUP(G1417,Munka1!$A$27:$C$90,3,FALSE)</f>
        <v>#N/A</v>
      </c>
      <c r="J1417" s="98"/>
      <c r="K1417" s="98"/>
      <c r="L1417" s="98"/>
      <c r="M1417" s="114"/>
      <c r="N1417" s="121"/>
      <c r="O1417" s="483"/>
      <c r="P1417" s="484"/>
      <c r="Q1417" s="42">
        <f>FŐLAP!$D$9</f>
        <v>0</v>
      </c>
      <c r="R1417" s="42">
        <f>FŐLAP!$F$9</f>
        <v>0</v>
      </c>
      <c r="S1417" s="13" t="e">
        <f t="shared" si="21"/>
        <v>#N/A</v>
      </c>
      <c r="T1417" s="398" t="s">
        <v>3425</v>
      </c>
      <c r="U1417" s="398" t="s">
        <v>3426</v>
      </c>
      <c r="V1417" s="398" t="s">
        <v>3427</v>
      </c>
    </row>
    <row r="1418" spans="1:22" ht="50.1" hidden="1" customHeight="1" x14ac:dyDescent="0.25">
      <c r="A1418" s="60" t="s">
        <v>1491</v>
      </c>
      <c r="B1418" s="87"/>
      <c r="C1418" s="98"/>
      <c r="D1418" s="102"/>
      <c r="E1418" s="98"/>
      <c r="F1418" s="134"/>
      <c r="G1418" s="134"/>
      <c r="H1418" s="359" t="e">
        <f>VLOOKUP(G1418,Munka1!$A$27:$B$90,2,FALSE)</f>
        <v>#N/A</v>
      </c>
      <c r="I1418" s="466" t="e">
        <f>VLOOKUP(G1418,Munka1!$A$27:$C$90,3,FALSE)</f>
        <v>#N/A</v>
      </c>
      <c r="J1418" s="98"/>
      <c r="K1418" s="98"/>
      <c r="L1418" s="98"/>
      <c r="M1418" s="114"/>
      <c r="N1418" s="121"/>
      <c r="O1418" s="483"/>
      <c r="P1418" s="484"/>
      <c r="Q1418" s="42">
        <f>FŐLAP!$D$9</f>
        <v>0</v>
      </c>
      <c r="R1418" s="42">
        <f>FŐLAP!$F$9</f>
        <v>0</v>
      </c>
      <c r="S1418" s="13" t="e">
        <f t="shared" si="21"/>
        <v>#N/A</v>
      </c>
      <c r="T1418" s="398" t="s">
        <v>3425</v>
      </c>
      <c r="U1418" s="398" t="s">
        <v>3426</v>
      </c>
      <c r="V1418" s="398" t="s">
        <v>3427</v>
      </c>
    </row>
    <row r="1419" spans="1:22" ht="50.1" hidden="1" customHeight="1" x14ac:dyDescent="0.25">
      <c r="A1419" s="60" t="s">
        <v>1492</v>
      </c>
      <c r="B1419" s="87"/>
      <c r="C1419" s="98"/>
      <c r="D1419" s="102"/>
      <c r="E1419" s="98"/>
      <c r="F1419" s="134"/>
      <c r="G1419" s="134"/>
      <c r="H1419" s="359" t="e">
        <f>VLOOKUP(G1419,Munka1!$A$27:$B$90,2,FALSE)</f>
        <v>#N/A</v>
      </c>
      <c r="I1419" s="466" t="e">
        <f>VLOOKUP(G1419,Munka1!$A$27:$C$90,3,FALSE)</f>
        <v>#N/A</v>
      </c>
      <c r="J1419" s="98"/>
      <c r="K1419" s="98"/>
      <c r="L1419" s="98"/>
      <c r="M1419" s="114"/>
      <c r="N1419" s="121"/>
      <c r="O1419" s="483"/>
      <c r="P1419" s="484"/>
      <c r="Q1419" s="42">
        <f>FŐLAP!$D$9</f>
        <v>0</v>
      </c>
      <c r="R1419" s="42">
        <f>FŐLAP!$F$9</f>
        <v>0</v>
      </c>
      <c r="S1419" s="13" t="e">
        <f t="shared" si="21"/>
        <v>#N/A</v>
      </c>
      <c r="T1419" s="398" t="s">
        <v>3425</v>
      </c>
      <c r="U1419" s="398" t="s">
        <v>3426</v>
      </c>
      <c r="V1419" s="398" t="s">
        <v>3427</v>
      </c>
    </row>
    <row r="1420" spans="1:22" ht="50.1" hidden="1" customHeight="1" x14ac:dyDescent="0.25">
      <c r="A1420" s="60" t="s">
        <v>1493</v>
      </c>
      <c r="B1420" s="87"/>
      <c r="C1420" s="98"/>
      <c r="D1420" s="102"/>
      <c r="E1420" s="98"/>
      <c r="F1420" s="134"/>
      <c r="G1420" s="134"/>
      <c r="H1420" s="359" t="e">
        <f>VLOOKUP(G1420,Munka1!$A$27:$B$90,2,FALSE)</f>
        <v>#N/A</v>
      </c>
      <c r="I1420" s="466" t="e">
        <f>VLOOKUP(G1420,Munka1!$A$27:$C$90,3,FALSE)</f>
        <v>#N/A</v>
      </c>
      <c r="J1420" s="98"/>
      <c r="K1420" s="98"/>
      <c r="L1420" s="98"/>
      <c r="M1420" s="114"/>
      <c r="N1420" s="121"/>
      <c r="O1420" s="483"/>
      <c r="P1420" s="484"/>
      <c r="Q1420" s="42">
        <f>FŐLAP!$D$9</f>
        <v>0</v>
      </c>
      <c r="R1420" s="42">
        <f>FŐLAP!$F$9</f>
        <v>0</v>
      </c>
      <c r="S1420" s="13" t="e">
        <f t="shared" si="21"/>
        <v>#N/A</v>
      </c>
      <c r="T1420" s="398" t="s">
        <v>3425</v>
      </c>
      <c r="U1420" s="398" t="s">
        <v>3426</v>
      </c>
      <c r="V1420" s="398" t="s">
        <v>3427</v>
      </c>
    </row>
    <row r="1421" spans="1:22" ht="50.1" hidden="1" customHeight="1" x14ac:dyDescent="0.25">
      <c r="A1421" s="60" t="s">
        <v>1494</v>
      </c>
      <c r="B1421" s="87"/>
      <c r="C1421" s="98"/>
      <c r="D1421" s="102"/>
      <c r="E1421" s="98"/>
      <c r="F1421" s="134"/>
      <c r="G1421" s="134"/>
      <c r="H1421" s="359" t="e">
        <f>VLOOKUP(G1421,Munka1!$A$27:$B$90,2,FALSE)</f>
        <v>#N/A</v>
      </c>
      <c r="I1421" s="466" t="e">
        <f>VLOOKUP(G1421,Munka1!$A$27:$C$90,3,FALSE)</f>
        <v>#N/A</v>
      </c>
      <c r="J1421" s="98"/>
      <c r="K1421" s="98"/>
      <c r="L1421" s="98"/>
      <c r="M1421" s="114"/>
      <c r="N1421" s="121"/>
      <c r="O1421" s="483"/>
      <c r="P1421" s="484"/>
      <c r="Q1421" s="42">
        <f>FŐLAP!$D$9</f>
        <v>0</v>
      </c>
      <c r="R1421" s="42">
        <f>FŐLAP!$F$9</f>
        <v>0</v>
      </c>
      <c r="S1421" s="13" t="e">
        <f t="shared" ref="S1421:S1484" si="22">H1421</f>
        <v>#N/A</v>
      </c>
      <c r="T1421" s="398" t="s">
        <v>3425</v>
      </c>
      <c r="U1421" s="398" t="s">
        <v>3426</v>
      </c>
      <c r="V1421" s="398" t="s">
        <v>3427</v>
      </c>
    </row>
    <row r="1422" spans="1:22" ht="50.1" hidden="1" customHeight="1" x14ac:dyDescent="0.25">
      <c r="A1422" s="60" t="s">
        <v>1495</v>
      </c>
      <c r="B1422" s="87"/>
      <c r="C1422" s="98"/>
      <c r="D1422" s="102"/>
      <c r="E1422" s="98"/>
      <c r="F1422" s="134"/>
      <c r="G1422" s="134"/>
      <c r="H1422" s="359" t="e">
        <f>VLOOKUP(G1422,Munka1!$A$27:$B$90,2,FALSE)</f>
        <v>#N/A</v>
      </c>
      <c r="I1422" s="466" t="e">
        <f>VLOOKUP(G1422,Munka1!$A$27:$C$90,3,FALSE)</f>
        <v>#N/A</v>
      </c>
      <c r="J1422" s="98"/>
      <c r="K1422" s="98"/>
      <c r="L1422" s="98"/>
      <c r="M1422" s="114"/>
      <c r="N1422" s="121"/>
      <c r="O1422" s="483"/>
      <c r="P1422" s="484"/>
      <c r="Q1422" s="42">
        <f>FŐLAP!$D$9</f>
        <v>0</v>
      </c>
      <c r="R1422" s="42">
        <f>FŐLAP!$F$9</f>
        <v>0</v>
      </c>
      <c r="S1422" s="13" t="e">
        <f t="shared" si="22"/>
        <v>#N/A</v>
      </c>
      <c r="T1422" s="398" t="s">
        <v>3425</v>
      </c>
      <c r="U1422" s="398" t="s">
        <v>3426</v>
      </c>
      <c r="V1422" s="398" t="s">
        <v>3427</v>
      </c>
    </row>
    <row r="1423" spans="1:22" ht="50.1" hidden="1" customHeight="1" x14ac:dyDescent="0.25">
      <c r="A1423" s="60" t="s">
        <v>1496</v>
      </c>
      <c r="B1423" s="87"/>
      <c r="C1423" s="98"/>
      <c r="D1423" s="102"/>
      <c r="E1423" s="98"/>
      <c r="F1423" s="134"/>
      <c r="G1423" s="134"/>
      <c r="H1423" s="359" t="e">
        <f>VLOOKUP(G1423,Munka1!$A$27:$B$90,2,FALSE)</f>
        <v>#N/A</v>
      </c>
      <c r="I1423" s="466" t="e">
        <f>VLOOKUP(G1423,Munka1!$A$27:$C$90,3,FALSE)</f>
        <v>#N/A</v>
      </c>
      <c r="J1423" s="98"/>
      <c r="K1423" s="98"/>
      <c r="L1423" s="98"/>
      <c r="M1423" s="114"/>
      <c r="N1423" s="121"/>
      <c r="O1423" s="483"/>
      <c r="P1423" s="484"/>
      <c r="Q1423" s="42">
        <f>FŐLAP!$D$9</f>
        <v>0</v>
      </c>
      <c r="R1423" s="42">
        <f>FŐLAP!$F$9</f>
        <v>0</v>
      </c>
      <c r="S1423" s="13" t="e">
        <f t="shared" si="22"/>
        <v>#N/A</v>
      </c>
      <c r="T1423" s="398" t="s">
        <v>3425</v>
      </c>
      <c r="U1423" s="398" t="s">
        <v>3426</v>
      </c>
      <c r="V1423" s="398" t="s">
        <v>3427</v>
      </c>
    </row>
    <row r="1424" spans="1:22" ht="50.1" hidden="1" customHeight="1" x14ac:dyDescent="0.25">
      <c r="A1424" s="60" t="s">
        <v>1497</v>
      </c>
      <c r="B1424" s="87"/>
      <c r="C1424" s="98"/>
      <c r="D1424" s="102"/>
      <c r="E1424" s="98"/>
      <c r="F1424" s="134"/>
      <c r="G1424" s="134"/>
      <c r="H1424" s="359" t="e">
        <f>VLOOKUP(G1424,Munka1!$A$27:$B$90,2,FALSE)</f>
        <v>#N/A</v>
      </c>
      <c r="I1424" s="466" t="e">
        <f>VLOOKUP(G1424,Munka1!$A$27:$C$90,3,FALSE)</f>
        <v>#N/A</v>
      </c>
      <c r="J1424" s="98"/>
      <c r="K1424" s="98"/>
      <c r="L1424" s="98"/>
      <c r="M1424" s="114"/>
      <c r="N1424" s="121"/>
      <c r="O1424" s="483"/>
      <c r="P1424" s="484"/>
      <c r="Q1424" s="42">
        <f>FŐLAP!$D$9</f>
        <v>0</v>
      </c>
      <c r="R1424" s="42">
        <f>FŐLAP!$F$9</f>
        <v>0</v>
      </c>
      <c r="S1424" s="13" t="e">
        <f t="shared" si="22"/>
        <v>#N/A</v>
      </c>
      <c r="T1424" s="398" t="s">
        <v>3425</v>
      </c>
      <c r="U1424" s="398" t="s">
        <v>3426</v>
      </c>
      <c r="V1424" s="398" t="s">
        <v>3427</v>
      </c>
    </row>
    <row r="1425" spans="1:22" ht="50.1" hidden="1" customHeight="1" x14ac:dyDescent="0.25">
      <c r="A1425" s="60" t="s">
        <v>1498</v>
      </c>
      <c r="B1425" s="87"/>
      <c r="C1425" s="98"/>
      <c r="D1425" s="102"/>
      <c r="E1425" s="98"/>
      <c r="F1425" s="134"/>
      <c r="G1425" s="134"/>
      <c r="H1425" s="359" t="e">
        <f>VLOOKUP(G1425,Munka1!$A$27:$B$90,2,FALSE)</f>
        <v>#N/A</v>
      </c>
      <c r="I1425" s="466" t="e">
        <f>VLOOKUP(G1425,Munka1!$A$27:$C$90,3,FALSE)</f>
        <v>#N/A</v>
      </c>
      <c r="J1425" s="98"/>
      <c r="K1425" s="98"/>
      <c r="L1425" s="98"/>
      <c r="M1425" s="114"/>
      <c r="N1425" s="121"/>
      <c r="O1425" s="483"/>
      <c r="P1425" s="484"/>
      <c r="Q1425" s="42">
        <f>FŐLAP!$D$9</f>
        <v>0</v>
      </c>
      <c r="R1425" s="42">
        <f>FŐLAP!$F$9</f>
        <v>0</v>
      </c>
      <c r="S1425" s="13" t="e">
        <f t="shared" si="22"/>
        <v>#N/A</v>
      </c>
      <c r="T1425" s="398" t="s">
        <v>3425</v>
      </c>
      <c r="U1425" s="398" t="s">
        <v>3426</v>
      </c>
      <c r="V1425" s="398" t="s">
        <v>3427</v>
      </c>
    </row>
    <row r="1426" spans="1:22" ht="50.1" hidden="1" customHeight="1" x14ac:dyDescent="0.25">
      <c r="A1426" s="60" t="s">
        <v>1499</v>
      </c>
      <c r="B1426" s="87"/>
      <c r="C1426" s="98"/>
      <c r="D1426" s="102"/>
      <c r="E1426" s="98"/>
      <c r="F1426" s="134"/>
      <c r="G1426" s="134"/>
      <c r="H1426" s="359" t="e">
        <f>VLOOKUP(G1426,Munka1!$A$27:$B$90,2,FALSE)</f>
        <v>#N/A</v>
      </c>
      <c r="I1426" s="466" t="e">
        <f>VLOOKUP(G1426,Munka1!$A$27:$C$90,3,FALSE)</f>
        <v>#N/A</v>
      </c>
      <c r="J1426" s="98"/>
      <c r="K1426" s="98"/>
      <c r="L1426" s="98"/>
      <c r="M1426" s="114"/>
      <c r="N1426" s="121"/>
      <c r="O1426" s="483"/>
      <c r="P1426" s="484"/>
      <c r="Q1426" s="42">
        <f>FŐLAP!$D$9</f>
        <v>0</v>
      </c>
      <c r="R1426" s="42">
        <f>FŐLAP!$F$9</f>
        <v>0</v>
      </c>
      <c r="S1426" s="13" t="e">
        <f t="shared" si="22"/>
        <v>#N/A</v>
      </c>
      <c r="T1426" s="398" t="s">
        <v>3425</v>
      </c>
      <c r="U1426" s="398" t="s">
        <v>3426</v>
      </c>
      <c r="V1426" s="398" t="s">
        <v>3427</v>
      </c>
    </row>
    <row r="1427" spans="1:22" ht="50.1" hidden="1" customHeight="1" x14ac:dyDescent="0.25">
      <c r="A1427" s="60" t="s">
        <v>1500</v>
      </c>
      <c r="B1427" s="87"/>
      <c r="C1427" s="98"/>
      <c r="D1427" s="102"/>
      <c r="E1427" s="98"/>
      <c r="F1427" s="134"/>
      <c r="G1427" s="134"/>
      <c r="H1427" s="359" t="e">
        <f>VLOOKUP(G1427,Munka1!$A$27:$B$90,2,FALSE)</f>
        <v>#N/A</v>
      </c>
      <c r="I1427" s="466" t="e">
        <f>VLOOKUP(G1427,Munka1!$A$27:$C$90,3,FALSE)</f>
        <v>#N/A</v>
      </c>
      <c r="J1427" s="98"/>
      <c r="K1427" s="98"/>
      <c r="L1427" s="98"/>
      <c r="M1427" s="114"/>
      <c r="N1427" s="121"/>
      <c r="O1427" s="483"/>
      <c r="P1427" s="484"/>
      <c r="Q1427" s="42">
        <f>FŐLAP!$D$9</f>
        <v>0</v>
      </c>
      <c r="R1427" s="42">
        <f>FŐLAP!$F$9</f>
        <v>0</v>
      </c>
      <c r="S1427" s="13" t="e">
        <f t="shared" si="22"/>
        <v>#N/A</v>
      </c>
      <c r="T1427" s="398" t="s">
        <v>3425</v>
      </c>
      <c r="U1427" s="398" t="s">
        <v>3426</v>
      </c>
      <c r="V1427" s="398" t="s">
        <v>3427</v>
      </c>
    </row>
    <row r="1428" spans="1:22" ht="50.1" hidden="1" customHeight="1" x14ac:dyDescent="0.25">
      <c r="A1428" s="60" t="s">
        <v>1501</v>
      </c>
      <c r="B1428" s="87"/>
      <c r="C1428" s="98"/>
      <c r="D1428" s="102"/>
      <c r="E1428" s="98"/>
      <c r="F1428" s="134"/>
      <c r="G1428" s="134"/>
      <c r="H1428" s="359" t="e">
        <f>VLOOKUP(G1428,Munka1!$A$27:$B$90,2,FALSE)</f>
        <v>#N/A</v>
      </c>
      <c r="I1428" s="466" t="e">
        <f>VLOOKUP(G1428,Munka1!$A$27:$C$90,3,FALSE)</f>
        <v>#N/A</v>
      </c>
      <c r="J1428" s="98"/>
      <c r="K1428" s="98"/>
      <c r="L1428" s="98"/>
      <c r="M1428" s="114"/>
      <c r="N1428" s="121"/>
      <c r="O1428" s="483"/>
      <c r="P1428" s="484"/>
      <c r="Q1428" s="42">
        <f>FŐLAP!$D$9</f>
        <v>0</v>
      </c>
      <c r="R1428" s="42">
        <f>FŐLAP!$F$9</f>
        <v>0</v>
      </c>
      <c r="S1428" s="13" t="e">
        <f t="shared" si="22"/>
        <v>#N/A</v>
      </c>
      <c r="T1428" s="398" t="s">
        <v>3425</v>
      </c>
      <c r="U1428" s="398" t="s">
        <v>3426</v>
      </c>
      <c r="V1428" s="398" t="s">
        <v>3427</v>
      </c>
    </row>
    <row r="1429" spans="1:22" ht="50.1" hidden="1" customHeight="1" x14ac:dyDescent="0.25">
      <c r="A1429" s="60" t="s">
        <v>1502</v>
      </c>
      <c r="B1429" s="87"/>
      <c r="C1429" s="98"/>
      <c r="D1429" s="102"/>
      <c r="E1429" s="98"/>
      <c r="F1429" s="134"/>
      <c r="G1429" s="134"/>
      <c r="H1429" s="359" t="e">
        <f>VLOOKUP(G1429,Munka1!$A$27:$B$90,2,FALSE)</f>
        <v>#N/A</v>
      </c>
      <c r="I1429" s="466" t="e">
        <f>VLOOKUP(G1429,Munka1!$A$27:$C$90,3,FALSE)</f>
        <v>#N/A</v>
      </c>
      <c r="J1429" s="98"/>
      <c r="K1429" s="98"/>
      <c r="L1429" s="98"/>
      <c r="M1429" s="114"/>
      <c r="N1429" s="121"/>
      <c r="O1429" s="483"/>
      <c r="P1429" s="484"/>
      <c r="Q1429" s="42">
        <f>FŐLAP!$D$9</f>
        <v>0</v>
      </c>
      <c r="R1429" s="42">
        <f>FŐLAP!$F$9</f>
        <v>0</v>
      </c>
      <c r="S1429" s="13" t="e">
        <f t="shared" si="22"/>
        <v>#N/A</v>
      </c>
      <c r="T1429" s="398" t="s">
        <v>3425</v>
      </c>
      <c r="U1429" s="398" t="s">
        <v>3426</v>
      </c>
      <c r="V1429" s="398" t="s">
        <v>3427</v>
      </c>
    </row>
    <row r="1430" spans="1:22" ht="50.1" hidden="1" customHeight="1" x14ac:dyDescent="0.25">
      <c r="A1430" s="60" t="s">
        <v>1503</v>
      </c>
      <c r="B1430" s="87"/>
      <c r="C1430" s="98"/>
      <c r="D1430" s="102"/>
      <c r="E1430" s="98"/>
      <c r="F1430" s="134"/>
      <c r="G1430" s="134"/>
      <c r="H1430" s="359" t="e">
        <f>VLOOKUP(G1430,Munka1!$A$27:$B$90,2,FALSE)</f>
        <v>#N/A</v>
      </c>
      <c r="I1430" s="466" t="e">
        <f>VLOOKUP(G1430,Munka1!$A$27:$C$90,3,FALSE)</f>
        <v>#N/A</v>
      </c>
      <c r="J1430" s="98"/>
      <c r="K1430" s="98"/>
      <c r="L1430" s="98"/>
      <c r="M1430" s="114"/>
      <c r="N1430" s="121"/>
      <c r="O1430" s="483"/>
      <c r="P1430" s="484"/>
      <c r="Q1430" s="42">
        <f>FŐLAP!$D$9</f>
        <v>0</v>
      </c>
      <c r="R1430" s="42">
        <f>FŐLAP!$F$9</f>
        <v>0</v>
      </c>
      <c r="S1430" s="13" t="e">
        <f t="shared" si="22"/>
        <v>#N/A</v>
      </c>
      <c r="T1430" s="398" t="s">
        <v>3425</v>
      </c>
      <c r="U1430" s="398" t="s">
        <v>3426</v>
      </c>
      <c r="V1430" s="398" t="s">
        <v>3427</v>
      </c>
    </row>
    <row r="1431" spans="1:22" ht="50.1" hidden="1" customHeight="1" x14ac:dyDescent="0.25">
      <c r="A1431" s="60" t="s">
        <v>1504</v>
      </c>
      <c r="B1431" s="87"/>
      <c r="C1431" s="98"/>
      <c r="D1431" s="102"/>
      <c r="E1431" s="98"/>
      <c r="F1431" s="134"/>
      <c r="G1431" s="134"/>
      <c r="H1431" s="359" t="e">
        <f>VLOOKUP(G1431,Munka1!$A$27:$B$90,2,FALSE)</f>
        <v>#N/A</v>
      </c>
      <c r="I1431" s="466" t="e">
        <f>VLOOKUP(G1431,Munka1!$A$27:$C$90,3,FALSE)</f>
        <v>#N/A</v>
      </c>
      <c r="J1431" s="98"/>
      <c r="K1431" s="98"/>
      <c r="L1431" s="98"/>
      <c r="M1431" s="114"/>
      <c r="N1431" s="121"/>
      <c r="O1431" s="483"/>
      <c r="P1431" s="484"/>
      <c r="Q1431" s="42">
        <f>FŐLAP!$D$9</f>
        <v>0</v>
      </c>
      <c r="R1431" s="42">
        <f>FŐLAP!$F$9</f>
        <v>0</v>
      </c>
      <c r="S1431" s="13" t="e">
        <f t="shared" si="22"/>
        <v>#N/A</v>
      </c>
      <c r="T1431" s="398" t="s">
        <v>3425</v>
      </c>
      <c r="U1431" s="398" t="s">
        <v>3426</v>
      </c>
      <c r="V1431" s="398" t="s">
        <v>3427</v>
      </c>
    </row>
    <row r="1432" spans="1:22" ht="50.1" hidden="1" customHeight="1" x14ac:dyDescent="0.25">
      <c r="A1432" s="60" t="s">
        <v>1505</v>
      </c>
      <c r="B1432" s="87"/>
      <c r="C1432" s="98"/>
      <c r="D1432" s="102"/>
      <c r="E1432" s="98"/>
      <c r="F1432" s="134"/>
      <c r="G1432" s="134"/>
      <c r="H1432" s="359" t="e">
        <f>VLOOKUP(G1432,Munka1!$A$27:$B$90,2,FALSE)</f>
        <v>#N/A</v>
      </c>
      <c r="I1432" s="466" t="e">
        <f>VLOOKUP(G1432,Munka1!$A$27:$C$90,3,FALSE)</f>
        <v>#N/A</v>
      </c>
      <c r="J1432" s="98"/>
      <c r="K1432" s="98"/>
      <c r="L1432" s="98"/>
      <c r="M1432" s="114"/>
      <c r="N1432" s="121"/>
      <c r="O1432" s="483"/>
      <c r="P1432" s="484"/>
      <c r="Q1432" s="42">
        <f>FŐLAP!$D$9</f>
        <v>0</v>
      </c>
      <c r="R1432" s="42">
        <f>FŐLAP!$F$9</f>
        <v>0</v>
      </c>
      <c r="S1432" s="13" t="e">
        <f t="shared" si="22"/>
        <v>#N/A</v>
      </c>
      <c r="T1432" s="398" t="s">
        <v>3425</v>
      </c>
      <c r="U1432" s="398" t="s">
        <v>3426</v>
      </c>
      <c r="V1432" s="398" t="s">
        <v>3427</v>
      </c>
    </row>
    <row r="1433" spans="1:22" ht="50.1" hidden="1" customHeight="1" x14ac:dyDescent="0.25">
      <c r="A1433" s="60" t="s">
        <v>1506</v>
      </c>
      <c r="B1433" s="87"/>
      <c r="C1433" s="98"/>
      <c r="D1433" s="102"/>
      <c r="E1433" s="98"/>
      <c r="F1433" s="134"/>
      <c r="G1433" s="134"/>
      <c r="H1433" s="359" t="e">
        <f>VLOOKUP(G1433,Munka1!$A$27:$B$90,2,FALSE)</f>
        <v>#N/A</v>
      </c>
      <c r="I1433" s="466" t="e">
        <f>VLOOKUP(G1433,Munka1!$A$27:$C$90,3,FALSE)</f>
        <v>#N/A</v>
      </c>
      <c r="J1433" s="98"/>
      <c r="K1433" s="98"/>
      <c r="L1433" s="98"/>
      <c r="M1433" s="114"/>
      <c r="N1433" s="121"/>
      <c r="O1433" s="483"/>
      <c r="P1433" s="484"/>
      <c r="Q1433" s="42">
        <f>FŐLAP!$D$9</f>
        <v>0</v>
      </c>
      <c r="R1433" s="42">
        <f>FŐLAP!$F$9</f>
        <v>0</v>
      </c>
      <c r="S1433" s="13" t="e">
        <f t="shared" si="22"/>
        <v>#N/A</v>
      </c>
      <c r="T1433" s="398" t="s">
        <v>3425</v>
      </c>
      <c r="U1433" s="398" t="s">
        <v>3426</v>
      </c>
      <c r="V1433" s="398" t="s">
        <v>3427</v>
      </c>
    </row>
    <row r="1434" spans="1:22" ht="50.1" hidden="1" customHeight="1" x14ac:dyDescent="0.25">
      <c r="A1434" s="60" t="s">
        <v>1507</v>
      </c>
      <c r="B1434" s="87"/>
      <c r="C1434" s="98"/>
      <c r="D1434" s="102"/>
      <c r="E1434" s="98"/>
      <c r="F1434" s="134"/>
      <c r="G1434" s="134"/>
      <c r="H1434" s="359" t="e">
        <f>VLOOKUP(G1434,Munka1!$A$27:$B$90,2,FALSE)</f>
        <v>#N/A</v>
      </c>
      <c r="I1434" s="466" t="e">
        <f>VLOOKUP(G1434,Munka1!$A$27:$C$90,3,FALSE)</f>
        <v>#N/A</v>
      </c>
      <c r="J1434" s="98"/>
      <c r="K1434" s="98"/>
      <c r="L1434" s="98"/>
      <c r="M1434" s="114"/>
      <c r="N1434" s="121"/>
      <c r="O1434" s="483"/>
      <c r="P1434" s="484"/>
      <c r="Q1434" s="42">
        <f>FŐLAP!$D$9</f>
        <v>0</v>
      </c>
      <c r="R1434" s="42">
        <f>FŐLAP!$F$9</f>
        <v>0</v>
      </c>
      <c r="S1434" s="13" t="e">
        <f t="shared" si="22"/>
        <v>#N/A</v>
      </c>
      <c r="T1434" s="398" t="s">
        <v>3425</v>
      </c>
      <c r="U1434" s="398" t="s">
        <v>3426</v>
      </c>
      <c r="V1434" s="398" t="s">
        <v>3427</v>
      </c>
    </row>
    <row r="1435" spans="1:22" ht="50.1" hidden="1" customHeight="1" x14ac:dyDescent="0.25">
      <c r="A1435" s="60" t="s">
        <v>1508</v>
      </c>
      <c r="B1435" s="87"/>
      <c r="C1435" s="98"/>
      <c r="D1435" s="102"/>
      <c r="E1435" s="98"/>
      <c r="F1435" s="134"/>
      <c r="G1435" s="134"/>
      <c r="H1435" s="359" t="e">
        <f>VLOOKUP(G1435,Munka1!$A$27:$B$90,2,FALSE)</f>
        <v>#N/A</v>
      </c>
      <c r="I1435" s="466" t="e">
        <f>VLOOKUP(G1435,Munka1!$A$27:$C$90,3,FALSE)</f>
        <v>#N/A</v>
      </c>
      <c r="J1435" s="98"/>
      <c r="K1435" s="98"/>
      <c r="L1435" s="98"/>
      <c r="M1435" s="114"/>
      <c r="N1435" s="121"/>
      <c r="O1435" s="483"/>
      <c r="P1435" s="484"/>
      <c r="Q1435" s="42">
        <f>FŐLAP!$D$9</f>
        <v>0</v>
      </c>
      <c r="R1435" s="42">
        <f>FŐLAP!$F$9</f>
        <v>0</v>
      </c>
      <c r="S1435" s="13" t="e">
        <f t="shared" si="22"/>
        <v>#N/A</v>
      </c>
      <c r="T1435" s="398" t="s">
        <v>3425</v>
      </c>
      <c r="U1435" s="398" t="s">
        <v>3426</v>
      </c>
      <c r="V1435" s="398" t="s">
        <v>3427</v>
      </c>
    </row>
    <row r="1436" spans="1:22" ht="50.1" hidden="1" customHeight="1" x14ac:dyDescent="0.25">
      <c r="A1436" s="60" t="s">
        <v>1509</v>
      </c>
      <c r="B1436" s="87"/>
      <c r="C1436" s="98"/>
      <c r="D1436" s="102"/>
      <c r="E1436" s="98"/>
      <c r="F1436" s="134"/>
      <c r="G1436" s="134"/>
      <c r="H1436" s="359" t="e">
        <f>VLOOKUP(G1436,Munka1!$A$27:$B$90,2,FALSE)</f>
        <v>#N/A</v>
      </c>
      <c r="I1436" s="466" t="e">
        <f>VLOOKUP(G1436,Munka1!$A$27:$C$90,3,FALSE)</f>
        <v>#N/A</v>
      </c>
      <c r="J1436" s="98"/>
      <c r="K1436" s="98"/>
      <c r="L1436" s="98"/>
      <c r="M1436" s="114"/>
      <c r="N1436" s="121"/>
      <c r="O1436" s="483"/>
      <c r="P1436" s="484"/>
      <c r="Q1436" s="42">
        <f>FŐLAP!$D$9</f>
        <v>0</v>
      </c>
      <c r="R1436" s="42">
        <f>FŐLAP!$F$9</f>
        <v>0</v>
      </c>
      <c r="S1436" s="13" t="e">
        <f t="shared" si="22"/>
        <v>#N/A</v>
      </c>
      <c r="T1436" s="398" t="s">
        <v>3425</v>
      </c>
      <c r="U1436" s="398" t="s">
        <v>3426</v>
      </c>
      <c r="V1436" s="398" t="s">
        <v>3427</v>
      </c>
    </row>
    <row r="1437" spans="1:22" ht="50.1" hidden="1" customHeight="1" x14ac:dyDescent="0.25">
      <c r="A1437" s="60" t="s">
        <v>1510</v>
      </c>
      <c r="B1437" s="87"/>
      <c r="C1437" s="98"/>
      <c r="D1437" s="102"/>
      <c r="E1437" s="98"/>
      <c r="F1437" s="134"/>
      <c r="G1437" s="134"/>
      <c r="H1437" s="359" t="e">
        <f>VLOOKUP(G1437,Munka1!$A$27:$B$90,2,FALSE)</f>
        <v>#N/A</v>
      </c>
      <c r="I1437" s="466" t="e">
        <f>VLOOKUP(G1437,Munka1!$A$27:$C$90,3,FALSE)</f>
        <v>#N/A</v>
      </c>
      <c r="J1437" s="98"/>
      <c r="K1437" s="98"/>
      <c r="L1437" s="98"/>
      <c r="M1437" s="114"/>
      <c r="N1437" s="121"/>
      <c r="O1437" s="483"/>
      <c r="P1437" s="484"/>
      <c r="Q1437" s="42">
        <f>FŐLAP!$D$9</f>
        <v>0</v>
      </c>
      <c r="R1437" s="42">
        <f>FŐLAP!$F$9</f>
        <v>0</v>
      </c>
      <c r="S1437" s="13" t="e">
        <f t="shared" si="22"/>
        <v>#N/A</v>
      </c>
      <c r="T1437" s="398" t="s">
        <v>3425</v>
      </c>
      <c r="U1437" s="398" t="s">
        <v>3426</v>
      </c>
      <c r="V1437" s="398" t="s">
        <v>3427</v>
      </c>
    </row>
    <row r="1438" spans="1:22" ht="50.1" hidden="1" customHeight="1" x14ac:dyDescent="0.25">
      <c r="A1438" s="60" t="s">
        <v>1511</v>
      </c>
      <c r="B1438" s="87"/>
      <c r="C1438" s="98"/>
      <c r="D1438" s="102"/>
      <c r="E1438" s="98"/>
      <c r="F1438" s="134"/>
      <c r="G1438" s="134"/>
      <c r="H1438" s="359" t="e">
        <f>VLOOKUP(G1438,Munka1!$A$27:$B$90,2,FALSE)</f>
        <v>#N/A</v>
      </c>
      <c r="I1438" s="466" t="e">
        <f>VLOOKUP(G1438,Munka1!$A$27:$C$90,3,FALSE)</f>
        <v>#N/A</v>
      </c>
      <c r="J1438" s="98"/>
      <c r="K1438" s="98"/>
      <c r="L1438" s="98"/>
      <c r="M1438" s="114"/>
      <c r="N1438" s="121"/>
      <c r="O1438" s="483"/>
      <c r="P1438" s="484"/>
      <c r="Q1438" s="42">
        <f>FŐLAP!$D$9</f>
        <v>0</v>
      </c>
      <c r="R1438" s="42">
        <f>FŐLAP!$F$9</f>
        <v>0</v>
      </c>
      <c r="S1438" s="13" t="e">
        <f t="shared" si="22"/>
        <v>#N/A</v>
      </c>
      <c r="T1438" s="398" t="s">
        <v>3425</v>
      </c>
      <c r="U1438" s="398" t="s">
        <v>3426</v>
      </c>
      <c r="V1438" s="398" t="s">
        <v>3427</v>
      </c>
    </row>
    <row r="1439" spans="1:22" ht="50.1" hidden="1" customHeight="1" x14ac:dyDescent="0.25">
      <c r="A1439" s="60" t="s">
        <v>1512</v>
      </c>
      <c r="B1439" s="87"/>
      <c r="C1439" s="98"/>
      <c r="D1439" s="102"/>
      <c r="E1439" s="98"/>
      <c r="F1439" s="134"/>
      <c r="G1439" s="134"/>
      <c r="H1439" s="359" t="e">
        <f>VLOOKUP(G1439,Munka1!$A$27:$B$90,2,FALSE)</f>
        <v>#N/A</v>
      </c>
      <c r="I1439" s="466" t="e">
        <f>VLOOKUP(G1439,Munka1!$A$27:$C$90,3,FALSE)</f>
        <v>#N/A</v>
      </c>
      <c r="J1439" s="98"/>
      <c r="K1439" s="98"/>
      <c r="L1439" s="98"/>
      <c r="M1439" s="114"/>
      <c r="N1439" s="121"/>
      <c r="O1439" s="483"/>
      <c r="P1439" s="484"/>
      <c r="Q1439" s="42">
        <f>FŐLAP!$D$9</f>
        <v>0</v>
      </c>
      <c r="R1439" s="42">
        <f>FŐLAP!$F$9</f>
        <v>0</v>
      </c>
      <c r="S1439" s="13" t="e">
        <f t="shared" si="22"/>
        <v>#N/A</v>
      </c>
      <c r="T1439" s="398" t="s">
        <v>3425</v>
      </c>
      <c r="U1439" s="398" t="s">
        <v>3426</v>
      </c>
      <c r="V1439" s="398" t="s">
        <v>3427</v>
      </c>
    </row>
    <row r="1440" spans="1:22" ht="50.1" hidden="1" customHeight="1" x14ac:dyDescent="0.25">
      <c r="A1440" s="60" t="s">
        <v>1513</v>
      </c>
      <c r="B1440" s="87"/>
      <c r="C1440" s="98"/>
      <c r="D1440" s="102"/>
      <c r="E1440" s="98"/>
      <c r="F1440" s="134"/>
      <c r="G1440" s="134"/>
      <c r="H1440" s="359" t="e">
        <f>VLOOKUP(G1440,Munka1!$A$27:$B$90,2,FALSE)</f>
        <v>#N/A</v>
      </c>
      <c r="I1440" s="466" t="e">
        <f>VLOOKUP(G1440,Munka1!$A$27:$C$90,3,FALSE)</f>
        <v>#N/A</v>
      </c>
      <c r="J1440" s="98"/>
      <c r="K1440" s="98"/>
      <c r="L1440" s="98"/>
      <c r="M1440" s="114"/>
      <c r="N1440" s="121"/>
      <c r="O1440" s="483"/>
      <c r="P1440" s="484"/>
      <c r="Q1440" s="42">
        <f>FŐLAP!$D$9</f>
        <v>0</v>
      </c>
      <c r="R1440" s="42">
        <f>FŐLAP!$F$9</f>
        <v>0</v>
      </c>
      <c r="S1440" s="13" t="e">
        <f t="shared" si="22"/>
        <v>#N/A</v>
      </c>
      <c r="T1440" s="398" t="s">
        <v>3425</v>
      </c>
      <c r="U1440" s="398" t="s">
        <v>3426</v>
      </c>
      <c r="V1440" s="398" t="s">
        <v>3427</v>
      </c>
    </row>
    <row r="1441" spans="1:22" ht="49.5" hidden="1" customHeight="1" x14ac:dyDescent="0.25">
      <c r="A1441" s="60" t="s">
        <v>1514</v>
      </c>
      <c r="B1441" s="87"/>
      <c r="C1441" s="98"/>
      <c r="D1441" s="102"/>
      <c r="E1441" s="98"/>
      <c r="F1441" s="134"/>
      <c r="G1441" s="134"/>
      <c r="H1441" s="359" t="e">
        <f>VLOOKUP(G1441,Munka1!$A$27:$B$90,2,FALSE)</f>
        <v>#N/A</v>
      </c>
      <c r="I1441" s="466" t="e">
        <f>VLOOKUP(G1441,Munka1!$A$27:$C$90,3,FALSE)</f>
        <v>#N/A</v>
      </c>
      <c r="J1441" s="98"/>
      <c r="K1441" s="98"/>
      <c r="L1441" s="98"/>
      <c r="M1441" s="114"/>
      <c r="N1441" s="121"/>
      <c r="O1441" s="483"/>
      <c r="P1441" s="484"/>
      <c r="Q1441" s="42">
        <f>FŐLAP!$D$9</f>
        <v>0</v>
      </c>
      <c r="R1441" s="42">
        <f>FŐLAP!$F$9</f>
        <v>0</v>
      </c>
      <c r="S1441" s="13" t="e">
        <f t="shared" si="22"/>
        <v>#N/A</v>
      </c>
      <c r="T1441" s="398" t="s">
        <v>3425</v>
      </c>
      <c r="U1441" s="398" t="s">
        <v>3426</v>
      </c>
      <c r="V1441" s="398" t="s">
        <v>3427</v>
      </c>
    </row>
    <row r="1442" spans="1:22" ht="50.1" hidden="1" customHeight="1" x14ac:dyDescent="0.25">
      <c r="A1442" s="60" t="s">
        <v>1515</v>
      </c>
      <c r="B1442" s="87"/>
      <c r="C1442" s="98"/>
      <c r="D1442" s="102"/>
      <c r="E1442" s="98"/>
      <c r="F1442" s="134"/>
      <c r="G1442" s="134"/>
      <c r="H1442" s="359" t="e">
        <f>VLOOKUP(G1442,Munka1!$A$27:$B$90,2,FALSE)</f>
        <v>#N/A</v>
      </c>
      <c r="I1442" s="466" t="e">
        <f>VLOOKUP(G1442,Munka1!$A$27:$C$90,3,FALSE)</f>
        <v>#N/A</v>
      </c>
      <c r="J1442" s="98"/>
      <c r="K1442" s="98"/>
      <c r="L1442" s="98"/>
      <c r="M1442" s="114"/>
      <c r="N1442" s="121"/>
      <c r="O1442" s="483"/>
      <c r="P1442" s="484"/>
      <c r="Q1442" s="42">
        <f>FŐLAP!$D$9</f>
        <v>0</v>
      </c>
      <c r="R1442" s="42">
        <f>FŐLAP!$F$9</f>
        <v>0</v>
      </c>
      <c r="S1442" s="13" t="e">
        <f t="shared" si="22"/>
        <v>#N/A</v>
      </c>
      <c r="T1442" s="398" t="s">
        <v>3425</v>
      </c>
      <c r="U1442" s="398" t="s">
        <v>3426</v>
      </c>
      <c r="V1442" s="398" t="s">
        <v>3427</v>
      </c>
    </row>
    <row r="1443" spans="1:22" ht="50.1" hidden="1" customHeight="1" x14ac:dyDescent="0.25">
      <c r="A1443" s="60" t="s">
        <v>1516</v>
      </c>
      <c r="B1443" s="87"/>
      <c r="C1443" s="98"/>
      <c r="D1443" s="102"/>
      <c r="E1443" s="98"/>
      <c r="F1443" s="134"/>
      <c r="G1443" s="134"/>
      <c r="H1443" s="359" t="e">
        <f>VLOOKUP(G1443,Munka1!$A$27:$B$90,2,FALSE)</f>
        <v>#N/A</v>
      </c>
      <c r="I1443" s="466" t="e">
        <f>VLOOKUP(G1443,Munka1!$A$27:$C$90,3,FALSE)</f>
        <v>#N/A</v>
      </c>
      <c r="J1443" s="98"/>
      <c r="K1443" s="98"/>
      <c r="L1443" s="98"/>
      <c r="M1443" s="114"/>
      <c r="N1443" s="121"/>
      <c r="O1443" s="483"/>
      <c r="P1443" s="484"/>
      <c r="Q1443" s="42">
        <f>FŐLAP!$D$9</f>
        <v>0</v>
      </c>
      <c r="R1443" s="42">
        <f>FŐLAP!$F$9</f>
        <v>0</v>
      </c>
      <c r="S1443" s="13" t="e">
        <f t="shared" si="22"/>
        <v>#N/A</v>
      </c>
      <c r="T1443" s="398" t="s">
        <v>3425</v>
      </c>
      <c r="U1443" s="398" t="s">
        <v>3426</v>
      </c>
      <c r="V1443" s="398" t="s">
        <v>3427</v>
      </c>
    </row>
    <row r="1444" spans="1:22" ht="50.1" hidden="1" customHeight="1" x14ac:dyDescent="0.25">
      <c r="A1444" s="60" t="s">
        <v>1517</v>
      </c>
      <c r="B1444" s="87"/>
      <c r="C1444" s="98"/>
      <c r="D1444" s="102"/>
      <c r="E1444" s="98"/>
      <c r="F1444" s="134"/>
      <c r="G1444" s="134"/>
      <c r="H1444" s="359" t="e">
        <f>VLOOKUP(G1444,Munka1!$A$27:$B$90,2,FALSE)</f>
        <v>#N/A</v>
      </c>
      <c r="I1444" s="466" t="e">
        <f>VLOOKUP(G1444,Munka1!$A$27:$C$90,3,FALSE)</f>
        <v>#N/A</v>
      </c>
      <c r="J1444" s="98"/>
      <c r="K1444" s="98"/>
      <c r="L1444" s="98"/>
      <c r="M1444" s="114"/>
      <c r="N1444" s="121"/>
      <c r="O1444" s="483"/>
      <c r="P1444" s="484"/>
      <c r="Q1444" s="42">
        <f>FŐLAP!$D$9</f>
        <v>0</v>
      </c>
      <c r="R1444" s="42">
        <f>FŐLAP!$F$9</f>
        <v>0</v>
      </c>
      <c r="S1444" s="13" t="e">
        <f t="shared" si="22"/>
        <v>#N/A</v>
      </c>
      <c r="T1444" s="398" t="s">
        <v>3425</v>
      </c>
      <c r="U1444" s="398" t="s">
        <v>3426</v>
      </c>
      <c r="V1444" s="398" t="s">
        <v>3427</v>
      </c>
    </row>
    <row r="1445" spans="1:22" ht="50.1" hidden="1" customHeight="1" x14ac:dyDescent="0.25">
      <c r="A1445" s="60" t="s">
        <v>1518</v>
      </c>
      <c r="B1445" s="87"/>
      <c r="C1445" s="98"/>
      <c r="D1445" s="102"/>
      <c r="E1445" s="98"/>
      <c r="F1445" s="134"/>
      <c r="G1445" s="134"/>
      <c r="H1445" s="359" t="e">
        <f>VLOOKUP(G1445,Munka1!$A$27:$B$90,2,FALSE)</f>
        <v>#N/A</v>
      </c>
      <c r="I1445" s="466" t="e">
        <f>VLOOKUP(G1445,Munka1!$A$27:$C$90,3,FALSE)</f>
        <v>#N/A</v>
      </c>
      <c r="J1445" s="98"/>
      <c r="K1445" s="98"/>
      <c r="L1445" s="98"/>
      <c r="M1445" s="114"/>
      <c r="N1445" s="121"/>
      <c r="O1445" s="483"/>
      <c r="P1445" s="484"/>
      <c r="Q1445" s="42">
        <f>FŐLAP!$D$9</f>
        <v>0</v>
      </c>
      <c r="R1445" s="42">
        <f>FŐLAP!$F$9</f>
        <v>0</v>
      </c>
      <c r="S1445" s="13" t="e">
        <f t="shared" si="22"/>
        <v>#N/A</v>
      </c>
      <c r="T1445" s="398" t="s">
        <v>3425</v>
      </c>
      <c r="U1445" s="398" t="s">
        <v>3426</v>
      </c>
      <c r="V1445" s="398" t="s">
        <v>3427</v>
      </c>
    </row>
    <row r="1446" spans="1:22" ht="50.1" hidden="1" customHeight="1" x14ac:dyDescent="0.25">
      <c r="A1446" s="60" t="s">
        <v>1519</v>
      </c>
      <c r="B1446" s="87"/>
      <c r="C1446" s="98"/>
      <c r="D1446" s="102"/>
      <c r="E1446" s="98"/>
      <c r="F1446" s="134"/>
      <c r="G1446" s="134"/>
      <c r="H1446" s="359" t="e">
        <f>VLOOKUP(G1446,Munka1!$A$27:$B$90,2,FALSE)</f>
        <v>#N/A</v>
      </c>
      <c r="I1446" s="466" t="e">
        <f>VLOOKUP(G1446,Munka1!$A$27:$C$90,3,FALSE)</f>
        <v>#N/A</v>
      </c>
      <c r="J1446" s="98"/>
      <c r="K1446" s="98"/>
      <c r="L1446" s="98"/>
      <c r="M1446" s="114"/>
      <c r="N1446" s="121"/>
      <c r="O1446" s="483"/>
      <c r="P1446" s="484"/>
      <c r="Q1446" s="42">
        <f>FŐLAP!$D$9</f>
        <v>0</v>
      </c>
      <c r="R1446" s="42">
        <f>FŐLAP!$F$9</f>
        <v>0</v>
      </c>
      <c r="S1446" s="13" t="e">
        <f t="shared" si="22"/>
        <v>#N/A</v>
      </c>
      <c r="T1446" s="398" t="s">
        <v>3425</v>
      </c>
      <c r="U1446" s="398" t="s">
        <v>3426</v>
      </c>
      <c r="V1446" s="398" t="s">
        <v>3427</v>
      </c>
    </row>
    <row r="1447" spans="1:22" ht="49.5" hidden="1" customHeight="1" x14ac:dyDescent="0.25">
      <c r="A1447" s="60" t="s">
        <v>1520</v>
      </c>
      <c r="B1447" s="87"/>
      <c r="C1447" s="98"/>
      <c r="D1447" s="102"/>
      <c r="E1447" s="98"/>
      <c r="F1447" s="134"/>
      <c r="G1447" s="134"/>
      <c r="H1447" s="359" t="e">
        <f>VLOOKUP(G1447,Munka1!$A$27:$B$90,2,FALSE)</f>
        <v>#N/A</v>
      </c>
      <c r="I1447" s="466" t="e">
        <f>VLOOKUP(G1447,Munka1!$A$27:$C$90,3,FALSE)</f>
        <v>#N/A</v>
      </c>
      <c r="J1447" s="98"/>
      <c r="K1447" s="98"/>
      <c r="L1447" s="98"/>
      <c r="M1447" s="114"/>
      <c r="N1447" s="121"/>
      <c r="O1447" s="483"/>
      <c r="P1447" s="484"/>
      <c r="Q1447" s="42">
        <f>FŐLAP!$D$9</f>
        <v>0</v>
      </c>
      <c r="R1447" s="42">
        <f>FŐLAP!$F$9</f>
        <v>0</v>
      </c>
      <c r="S1447" s="13" t="e">
        <f t="shared" si="22"/>
        <v>#N/A</v>
      </c>
      <c r="T1447" s="398" t="s">
        <v>3425</v>
      </c>
      <c r="U1447" s="398" t="s">
        <v>3426</v>
      </c>
      <c r="V1447" s="398" t="s">
        <v>3427</v>
      </c>
    </row>
    <row r="1448" spans="1:22" ht="50.1" hidden="1" customHeight="1" x14ac:dyDescent="0.25">
      <c r="A1448" s="60" t="s">
        <v>1521</v>
      </c>
      <c r="B1448" s="87"/>
      <c r="C1448" s="98"/>
      <c r="D1448" s="102"/>
      <c r="E1448" s="98"/>
      <c r="F1448" s="134"/>
      <c r="G1448" s="134"/>
      <c r="H1448" s="359" t="e">
        <f>VLOOKUP(G1448,Munka1!$A$27:$B$90,2,FALSE)</f>
        <v>#N/A</v>
      </c>
      <c r="I1448" s="466" t="e">
        <f>VLOOKUP(G1448,Munka1!$A$27:$C$90,3,FALSE)</f>
        <v>#N/A</v>
      </c>
      <c r="J1448" s="98"/>
      <c r="K1448" s="98"/>
      <c r="L1448" s="98"/>
      <c r="M1448" s="114"/>
      <c r="N1448" s="121"/>
      <c r="O1448" s="483"/>
      <c r="P1448" s="484"/>
      <c r="Q1448" s="42">
        <f>FŐLAP!$D$9</f>
        <v>0</v>
      </c>
      <c r="R1448" s="42">
        <f>FŐLAP!$F$9</f>
        <v>0</v>
      </c>
      <c r="S1448" s="13" t="e">
        <f t="shared" si="22"/>
        <v>#N/A</v>
      </c>
      <c r="T1448" s="398" t="s">
        <v>3425</v>
      </c>
      <c r="U1448" s="398" t="s">
        <v>3426</v>
      </c>
      <c r="V1448" s="398" t="s">
        <v>3427</v>
      </c>
    </row>
    <row r="1449" spans="1:22" ht="50.1" hidden="1" customHeight="1" x14ac:dyDescent="0.25">
      <c r="A1449" s="60" t="s">
        <v>1522</v>
      </c>
      <c r="B1449" s="87"/>
      <c r="C1449" s="98"/>
      <c r="D1449" s="102"/>
      <c r="E1449" s="98"/>
      <c r="F1449" s="134"/>
      <c r="G1449" s="134"/>
      <c r="H1449" s="359" t="e">
        <f>VLOOKUP(G1449,Munka1!$A$27:$B$90,2,FALSE)</f>
        <v>#N/A</v>
      </c>
      <c r="I1449" s="466" t="e">
        <f>VLOOKUP(G1449,Munka1!$A$27:$C$90,3,FALSE)</f>
        <v>#N/A</v>
      </c>
      <c r="J1449" s="98"/>
      <c r="K1449" s="98"/>
      <c r="L1449" s="98"/>
      <c r="M1449" s="114"/>
      <c r="N1449" s="121"/>
      <c r="O1449" s="483"/>
      <c r="P1449" s="484"/>
      <c r="Q1449" s="42">
        <f>FŐLAP!$D$9</f>
        <v>0</v>
      </c>
      <c r="R1449" s="42">
        <f>FŐLAP!$F$9</f>
        <v>0</v>
      </c>
      <c r="S1449" s="13" t="e">
        <f t="shared" si="22"/>
        <v>#N/A</v>
      </c>
      <c r="T1449" s="398" t="s">
        <v>3425</v>
      </c>
      <c r="U1449" s="398" t="s">
        <v>3426</v>
      </c>
      <c r="V1449" s="398" t="s">
        <v>3427</v>
      </c>
    </row>
    <row r="1450" spans="1:22" ht="50.1" hidden="1" customHeight="1" x14ac:dyDescent="0.25">
      <c r="A1450" s="60" t="s">
        <v>1523</v>
      </c>
      <c r="B1450" s="87"/>
      <c r="C1450" s="98"/>
      <c r="D1450" s="102"/>
      <c r="E1450" s="98"/>
      <c r="F1450" s="134"/>
      <c r="G1450" s="134"/>
      <c r="H1450" s="359" t="e">
        <f>VLOOKUP(G1450,Munka1!$A$27:$B$90,2,FALSE)</f>
        <v>#N/A</v>
      </c>
      <c r="I1450" s="466" t="e">
        <f>VLOOKUP(G1450,Munka1!$A$27:$C$90,3,FALSE)</f>
        <v>#N/A</v>
      </c>
      <c r="J1450" s="98"/>
      <c r="K1450" s="98"/>
      <c r="L1450" s="98"/>
      <c r="M1450" s="114"/>
      <c r="N1450" s="121"/>
      <c r="O1450" s="483"/>
      <c r="P1450" s="484"/>
      <c r="Q1450" s="42">
        <f>FŐLAP!$D$9</f>
        <v>0</v>
      </c>
      <c r="R1450" s="42">
        <f>FŐLAP!$F$9</f>
        <v>0</v>
      </c>
      <c r="S1450" s="13" t="e">
        <f t="shared" si="22"/>
        <v>#N/A</v>
      </c>
      <c r="T1450" s="398" t="s">
        <v>3425</v>
      </c>
      <c r="U1450" s="398" t="s">
        <v>3426</v>
      </c>
      <c r="V1450" s="398" t="s">
        <v>3427</v>
      </c>
    </row>
    <row r="1451" spans="1:22" ht="50.1" hidden="1" customHeight="1" x14ac:dyDescent="0.25">
      <c r="A1451" s="60" t="s">
        <v>1524</v>
      </c>
      <c r="B1451" s="87"/>
      <c r="C1451" s="98"/>
      <c r="D1451" s="102"/>
      <c r="E1451" s="98"/>
      <c r="F1451" s="134"/>
      <c r="G1451" s="134"/>
      <c r="H1451" s="359" t="e">
        <f>VLOOKUP(G1451,Munka1!$A$27:$B$90,2,FALSE)</f>
        <v>#N/A</v>
      </c>
      <c r="I1451" s="466" t="e">
        <f>VLOOKUP(G1451,Munka1!$A$27:$C$90,3,FALSE)</f>
        <v>#N/A</v>
      </c>
      <c r="J1451" s="98"/>
      <c r="K1451" s="98"/>
      <c r="L1451" s="98"/>
      <c r="M1451" s="114"/>
      <c r="N1451" s="121"/>
      <c r="O1451" s="483"/>
      <c r="P1451" s="484"/>
      <c r="Q1451" s="42">
        <f>FŐLAP!$D$9</f>
        <v>0</v>
      </c>
      <c r="R1451" s="42">
        <f>FŐLAP!$F$9</f>
        <v>0</v>
      </c>
      <c r="S1451" s="13" t="e">
        <f t="shared" si="22"/>
        <v>#N/A</v>
      </c>
      <c r="T1451" s="398" t="s">
        <v>3425</v>
      </c>
      <c r="U1451" s="398" t="s">
        <v>3426</v>
      </c>
      <c r="V1451" s="398" t="s">
        <v>3427</v>
      </c>
    </row>
    <row r="1452" spans="1:22" ht="50.1" hidden="1" customHeight="1" x14ac:dyDescent="0.25">
      <c r="A1452" s="60" t="s">
        <v>1525</v>
      </c>
      <c r="B1452" s="87"/>
      <c r="C1452" s="98"/>
      <c r="D1452" s="102"/>
      <c r="E1452" s="98"/>
      <c r="F1452" s="134"/>
      <c r="G1452" s="134"/>
      <c r="H1452" s="359" t="e">
        <f>VLOOKUP(G1452,Munka1!$A$27:$B$90,2,FALSE)</f>
        <v>#N/A</v>
      </c>
      <c r="I1452" s="466" t="e">
        <f>VLOOKUP(G1452,Munka1!$A$27:$C$90,3,FALSE)</f>
        <v>#N/A</v>
      </c>
      <c r="J1452" s="98"/>
      <c r="K1452" s="98"/>
      <c r="L1452" s="98"/>
      <c r="M1452" s="114"/>
      <c r="N1452" s="121"/>
      <c r="O1452" s="483"/>
      <c r="P1452" s="484"/>
      <c r="Q1452" s="42">
        <f>FŐLAP!$D$9</f>
        <v>0</v>
      </c>
      <c r="R1452" s="42">
        <f>FŐLAP!$F$9</f>
        <v>0</v>
      </c>
      <c r="S1452" s="13" t="e">
        <f t="shared" si="22"/>
        <v>#N/A</v>
      </c>
      <c r="T1452" s="398" t="s">
        <v>3425</v>
      </c>
      <c r="U1452" s="398" t="s">
        <v>3426</v>
      </c>
      <c r="V1452" s="398" t="s">
        <v>3427</v>
      </c>
    </row>
    <row r="1453" spans="1:22" ht="50.1" hidden="1" customHeight="1" x14ac:dyDescent="0.25">
      <c r="A1453" s="60" t="s">
        <v>1526</v>
      </c>
      <c r="B1453" s="87"/>
      <c r="C1453" s="98"/>
      <c r="D1453" s="102"/>
      <c r="E1453" s="98"/>
      <c r="F1453" s="134"/>
      <c r="G1453" s="134"/>
      <c r="H1453" s="359" t="e">
        <f>VLOOKUP(G1453,Munka1!$A$27:$B$90,2,FALSE)</f>
        <v>#N/A</v>
      </c>
      <c r="I1453" s="466" t="e">
        <f>VLOOKUP(G1453,Munka1!$A$27:$C$90,3,FALSE)</f>
        <v>#N/A</v>
      </c>
      <c r="J1453" s="98"/>
      <c r="K1453" s="98"/>
      <c r="L1453" s="98"/>
      <c r="M1453" s="114"/>
      <c r="N1453" s="121"/>
      <c r="O1453" s="483"/>
      <c r="P1453" s="484"/>
      <c r="Q1453" s="42">
        <f>FŐLAP!$D$9</f>
        <v>0</v>
      </c>
      <c r="R1453" s="42">
        <f>FŐLAP!$F$9</f>
        <v>0</v>
      </c>
      <c r="S1453" s="13" t="e">
        <f t="shared" si="22"/>
        <v>#N/A</v>
      </c>
      <c r="T1453" s="398" t="s">
        <v>3425</v>
      </c>
      <c r="U1453" s="398" t="s">
        <v>3426</v>
      </c>
      <c r="V1453" s="398" t="s">
        <v>3427</v>
      </c>
    </row>
    <row r="1454" spans="1:22" ht="50.1" hidden="1" customHeight="1" x14ac:dyDescent="0.25">
      <c r="A1454" s="60" t="s">
        <v>1527</v>
      </c>
      <c r="B1454" s="87"/>
      <c r="C1454" s="98"/>
      <c r="D1454" s="102"/>
      <c r="E1454" s="98"/>
      <c r="F1454" s="134"/>
      <c r="G1454" s="134"/>
      <c r="H1454" s="359" t="e">
        <f>VLOOKUP(G1454,Munka1!$A$27:$B$90,2,FALSE)</f>
        <v>#N/A</v>
      </c>
      <c r="I1454" s="466" t="e">
        <f>VLOOKUP(G1454,Munka1!$A$27:$C$90,3,FALSE)</f>
        <v>#N/A</v>
      </c>
      <c r="J1454" s="98"/>
      <c r="K1454" s="98"/>
      <c r="L1454" s="98"/>
      <c r="M1454" s="114"/>
      <c r="N1454" s="121"/>
      <c r="O1454" s="483"/>
      <c r="P1454" s="484"/>
      <c r="Q1454" s="42">
        <f>FŐLAP!$D$9</f>
        <v>0</v>
      </c>
      <c r="R1454" s="42">
        <f>FŐLAP!$F$9</f>
        <v>0</v>
      </c>
      <c r="S1454" s="13" t="e">
        <f t="shared" si="22"/>
        <v>#N/A</v>
      </c>
      <c r="T1454" s="398" t="s">
        <v>3425</v>
      </c>
      <c r="U1454" s="398" t="s">
        <v>3426</v>
      </c>
      <c r="V1454" s="398" t="s">
        <v>3427</v>
      </c>
    </row>
    <row r="1455" spans="1:22" ht="50.1" hidden="1" customHeight="1" x14ac:dyDescent="0.25">
      <c r="A1455" s="60" t="s">
        <v>1528</v>
      </c>
      <c r="B1455" s="87"/>
      <c r="C1455" s="98"/>
      <c r="D1455" s="102"/>
      <c r="E1455" s="98"/>
      <c r="F1455" s="134"/>
      <c r="G1455" s="134"/>
      <c r="H1455" s="359" t="e">
        <f>VLOOKUP(G1455,Munka1!$A$27:$B$90,2,FALSE)</f>
        <v>#N/A</v>
      </c>
      <c r="I1455" s="466" t="e">
        <f>VLOOKUP(G1455,Munka1!$A$27:$C$90,3,FALSE)</f>
        <v>#N/A</v>
      </c>
      <c r="J1455" s="98"/>
      <c r="K1455" s="98"/>
      <c r="L1455" s="98"/>
      <c r="M1455" s="114"/>
      <c r="N1455" s="121"/>
      <c r="O1455" s="483"/>
      <c r="P1455" s="484"/>
      <c r="Q1455" s="42">
        <f>FŐLAP!$D$9</f>
        <v>0</v>
      </c>
      <c r="R1455" s="42">
        <f>FŐLAP!$F$9</f>
        <v>0</v>
      </c>
      <c r="S1455" s="13" t="e">
        <f t="shared" si="22"/>
        <v>#N/A</v>
      </c>
      <c r="T1455" s="398" t="s">
        <v>3425</v>
      </c>
      <c r="U1455" s="398" t="s">
        <v>3426</v>
      </c>
      <c r="V1455" s="398" t="s">
        <v>3427</v>
      </c>
    </row>
    <row r="1456" spans="1:22" ht="50.1" hidden="1" customHeight="1" x14ac:dyDescent="0.25">
      <c r="A1456" s="60" t="s">
        <v>1529</v>
      </c>
      <c r="B1456" s="87"/>
      <c r="C1456" s="98"/>
      <c r="D1456" s="102"/>
      <c r="E1456" s="98"/>
      <c r="F1456" s="134"/>
      <c r="G1456" s="134"/>
      <c r="H1456" s="359" t="e">
        <f>VLOOKUP(G1456,Munka1!$A$27:$B$90,2,FALSE)</f>
        <v>#N/A</v>
      </c>
      <c r="I1456" s="466" t="e">
        <f>VLOOKUP(G1456,Munka1!$A$27:$C$90,3,FALSE)</f>
        <v>#N/A</v>
      </c>
      <c r="J1456" s="98"/>
      <c r="K1456" s="98"/>
      <c r="L1456" s="98"/>
      <c r="M1456" s="114"/>
      <c r="N1456" s="121"/>
      <c r="O1456" s="483"/>
      <c r="P1456" s="484"/>
      <c r="Q1456" s="42">
        <f>FŐLAP!$D$9</f>
        <v>0</v>
      </c>
      <c r="R1456" s="42">
        <f>FŐLAP!$F$9</f>
        <v>0</v>
      </c>
      <c r="S1456" s="13" t="e">
        <f t="shared" si="22"/>
        <v>#N/A</v>
      </c>
      <c r="T1456" s="398" t="s">
        <v>3425</v>
      </c>
      <c r="U1456" s="398" t="s">
        <v>3426</v>
      </c>
      <c r="V1456" s="398" t="s">
        <v>3427</v>
      </c>
    </row>
    <row r="1457" spans="1:22" ht="50.1" hidden="1" customHeight="1" x14ac:dyDescent="0.25">
      <c r="A1457" s="60" t="s">
        <v>1530</v>
      </c>
      <c r="B1457" s="87"/>
      <c r="C1457" s="98"/>
      <c r="D1457" s="102"/>
      <c r="E1457" s="98"/>
      <c r="F1457" s="134"/>
      <c r="G1457" s="134"/>
      <c r="H1457" s="359" t="e">
        <f>VLOOKUP(G1457,Munka1!$A$27:$B$90,2,FALSE)</f>
        <v>#N/A</v>
      </c>
      <c r="I1457" s="466" t="e">
        <f>VLOOKUP(G1457,Munka1!$A$27:$C$90,3,FALSE)</f>
        <v>#N/A</v>
      </c>
      <c r="J1457" s="98"/>
      <c r="K1457" s="98"/>
      <c r="L1457" s="98"/>
      <c r="M1457" s="114"/>
      <c r="N1457" s="121"/>
      <c r="O1457" s="483"/>
      <c r="P1457" s="484"/>
      <c r="Q1457" s="42">
        <f>FŐLAP!$D$9</f>
        <v>0</v>
      </c>
      <c r="R1457" s="42">
        <f>FŐLAP!$F$9</f>
        <v>0</v>
      </c>
      <c r="S1457" s="13" t="e">
        <f t="shared" si="22"/>
        <v>#N/A</v>
      </c>
      <c r="T1457" s="398" t="s">
        <v>3425</v>
      </c>
      <c r="U1457" s="398" t="s">
        <v>3426</v>
      </c>
      <c r="V1457" s="398" t="s">
        <v>3427</v>
      </c>
    </row>
    <row r="1458" spans="1:22" ht="50.1" hidden="1" customHeight="1" x14ac:dyDescent="0.25">
      <c r="A1458" s="60" t="s">
        <v>1531</v>
      </c>
      <c r="B1458" s="87"/>
      <c r="C1458" s="98"/>
      <c r="D1458" s="102"/>
      <c r="E1458" s="98"/>
      <c r="F1458" s="134"/>
      <c r="G1458" s="134"/>
      <c r="H1458" s="359" t="e">
        <f>VLOOKUP(G1458,Munka1!$A$27:$B$90,2,FALSE)</f>
        <v>#N/A</v>
      </c>
      <c r="I1458" s="466" t="e">
        <f>VLOOKUP(G1458,Munka1!$A$27:$C$90,3,FALSE)</f>
        <v>#N/A</v>
      </c>
      <c r="J1458" s="98"/>
      <c r="K1458" s="98"/>
      <c r="L1458" s="98"/>
      <c r="M1458" s="114"/>
      <c r="N1458" s="121"/>
      <c r="O1458" s="483"/>
      <c r="P1458" s="484"/>
      <c r="Q1458" s="42">
        <f>FŐLAP!$D$9</f>
        <v>0</v>
      </c>
      <c r="R1458" s="42">
        <f>FŐLAP!$F$9</f>
        <v>0</v>
      </c>
      <c r="S1458" s="13" t="e">
        <f t="shared" si="22"/>
        <v>#N/A</v>
      </c>
      <c r="T1458" s="398" t="s">
        <v>3425</v>
      </c>
      <c r="U1458" s="398" t="s">
        <v>3426</v>
      </c>
      <c r="V1458" s="398" t="s">
        <v>3427</v>
      </c>
    </row>
    <row r="1459" spans="1:22" ht="50.1" hidden="1" customHeight="1" x14ac:dyDescent="0.25">
      <c r="A1459" s="60" t="s">
        <v>1532</v>
      </c>
      <c r="B1459" s="87"/>
      <c r="C1459" s="98"/>
      <c r="D1459" s="102"/>
      <c r="E1459" s="98"/>
      <c r="F1459" s="134"/>
      <c r="G1459" s="134"/>
      <c r="H1459" s="359" t="e">
        <f>VLOOKUP(G1459,Munka1!$A$27:$B$90,2,FALSE)</f>
        <v>#N/A</v>
      </c>
      <c r="I1459" s="466" t="e">
        <f>VLOOKUP(G1459,Munka1!$A$27:$C$90,3,FALSE)</f>
        <v>#N/A</v>
      </c>
      <c r="J1459" s="98"/>
      <c r="K1459" s="98"/>
      <c r="L1459" s="98"/>
      <c r="M1459" s="114"/>
      <c r="N1459" s="121"/>
      <c r="O1459" s="483"/>
      <c r="P1459" s="484"/>
      <c r="Q1459" s="42">
        <f>FŐLAP!$D$9</f>
        <v>0</v>
      </c>
      <c r="R1459" s="42">
        <f>FŐLAP!$F$9</f>
        <v>0</v>
      </c>
      <c r="S1459" s="13" t="e">
        <f t="shared" si="22"/>
        <v>#N/A</v>
      </c>
      <c r="T1459" s="398" t="s">
        <v>3425</v>
      </c>
      <c r="U1459" s="398" t="s">
        <v>3426</v>
      </c>
      <c r="V1459" s="398" t="s">
        <v>3427</v>
      </c>
    </row>
    <row r="1460" spans="1:22" ht="50.1" hidden="1" customHeight="1" x14ac:dyDescent="0.25">
      <c r="A1460" s="60" t="s">
        <v>1533</v>
      </c>
      <c r="B1460" s="87"/>
      <c r="C1460" s="98"/>
      <c r="D1460" s="102"/>
      <c r="E1460" s="98"/>
      <c r="F1460" s="134"/>
      <c r="G1460" s="134"/>
      <c r="H1460" s="359" t="e">
        <f>VLOOKUP(G1460,Munka1!$A$27:$B$90,2,FALSE)</f>
        <v>#N/A</v>
      </c>
      <c r="I1460" s="466" t="e">
        <f>VLOOKUP(G1460,Munka1!$A$27:$C$90,3,FALSE)</f>
        <v>#N/A</v>
      </c>
      <c r="J1460" s="98"/>
      <c r="K1460" s="98"/>
      <c r="L1460" s="98"/>
      <c r="M1460" s="114"/>
      <c r="N1460" s="121"/>
      <c r="O1460" s="483"/>
      <c r="P1460" s="484"/>
      <c r="Q1460" s="42">
        <f>FŐLAP!$D$9</f>
        <v>0</v>
      </c>
      <c r="R1460" s="42">
        <f>FŐLAP!$F$9</f>
        <v>0</v>
      </c>
      <c r="S1460" s="13" t="e">
        <f t="shared" si="22"/>
        <v>#N/A</v>
      </c>
      <c r="T1460" s="398" t="s">
        <v>3425</v>
      </c>
      <c r="U1460" s="398" t="s">
        <v>3426</v>
      </c>
      <c r="V1460" s="398" t="s">
        <v>3427</v>
      </c>
    </row>
    <row r="1461" spans="1:22" ht="50.1" hidden="1" customHeight="1" x14ac:dyDescent="0.25">
      <c r="A1461" s="60" t="s">
        <v>1534</v>
      </c>
      <c r="B1461" s="87"/>
      <c r="C1461" s="98"/>
      <c r="D1461" s="102"/>
      <c r="E1461" s="98"/>
      <c r="F1461" s="134"/>
      <c r="G1461" s="134"/>
      <c r="H1461" s="359" t="e">
        <f>VLOOKUP(G1461,Munka1!$A$27:$B$90,2,FALSE)</f>
        <v>#N/A</v>
      </c>
      <c r="I1461" s="466" t="e">
        <f>VLOOKUP(G1461,Munka1!$A$27:$C$90,3,FALSE)</f>
        <v>#N/A</v>
      </c>
      <c r="J1461" s="98"/>
      <c r="K1461" s="98"/>
      <c r="L1461" s="98"/>
      <c r="M1461" s="114"/>
      <c r="N1461" s="121"/>
      <c r="O1461" s="483"/>
      <c r="P1461" s="484"/>
      <c r="Q1461" s="42">
        <f>FŐLAP!$D$9</f>
        <v>0</v>
      </c>
      <c r="R1461" s="42">
        <f>FŐLAP!$F$9</f>
        <v>0</v>
      </c>
      <c r="S1461" s="13" t="e">
        <f t="shared" si="22"/>
        <v>#N/A</v>
      </c>
      <c r="T1461" s="398" t="s">
        <v>3425</v>
      </c>
      <c r="U1461" s="398" t="s">
        <v>3426</v>
      </c>
      <c r="V1461" s="398" t="s">
        <v>3427</v>
      </c>
    </row>
    <row r="1462" spans="1:22" ht="50.1" hidden="1" customHeight="1" x14ac:dyDescent="0.25">
      <c r="A1462" s="60" t="s">
        <v>1535</v>
      </c>
      <c r="B1462" s="87"/>
      <c r="C1462" s="98"/>
      <c r="D1462" s="102"/>
      <c r="E1462" s="98"/>
      <c r="F1462" s="134"/>
      <c r="G1462" s="134"/>
      <c r="H1462" s="359" t="e">
        <f>VLOOKUP(G1462,Munka1!$A$27:$B$90,2,FALSE)</f>
        <v>#N/A</v>
      </c>
      <c r="I1462" s="466" t="e">
        <f>VLOOKUP(G1462,Munka1!$A$27:$C$90,3,FALSE)</f>
        <v>#N/A</v>
      </c>
      <c r="J1462" s="98"/>
      <c r="K1462" s="98"/>
      <c r="L1462" s="98"/>
      <c r="M1462" s="114"/>
      <c r="N1462" s="121"/>
      <c r="O1462" s="483"/>
      <c r="P1462" s="484"/>
      <c r="Q1462" s="42">
        <f>FŐLAP!$D$9</f>
        <v>0</v>
      </c>
      <c r="R1462" s="42">
        <f>FŐLAP!$F$9</f>
        <v>0</v>
      </c>
      <c r="S1462" s="13" t="e">
        <f t="shared" si="22"/>
        <v>#N/A</v>
      </c>
      <c r="T1462" s="398" t="s">
        <v>3425</v>
      </c>
      <c r="U1462" s="398" t="s">
        <v>3426</v>
      </c>
      <c r="V1462" s="398" t="s">
        <v>3427</v>
      </c>
    </row>
    <row r="1463" spans="1:22" ht="50.1" hidden="1" customHeight="1" x14ac:dyDescent="0.25">
      <c r="A1463" s="60" t="s">
        <v>1536</v>
      </c>
      <c r="B1463" s="87"/>
      <c r="C1463" s="98"/>
      <c r="D1463" s="102"/>
      <c r="E1463" s="98"/>
      <c r="F1463" s="134"/>
      <c r="G1463" s="134"/>
      <c r="H1463" s="359" t="e">
        <f>VLOOKUP(G1463,Munka1!$A$27:$B$90,2,FALSE)</f>
        <v>#N/A</v>
      </c>
      <c r="I1463" s="466" t="e">
        <f>VLOOKUP(G1463,Munka1!$A$27:$C$90,3,FALSE)</f>
        <v>#N/A</v>
      </c>
      <c r="J1463" s="98"/>
      <c r="K1463" s="98"/>
      <c r="L1463" s="98"/>
      <c r="M1463" s="114"/>
      <c r="N1463" s="121"/>
      <c r="O1463" s="483"/>
      <c r="P1463" s="484"/>
      <c r="Q1463" s="42">
        <f>FŐLAP!$D$9</f>
        <v>0</v>
      </c>
      <c r="R1463" s="42">
        <f>FŐLAP!$F$9</f>
        <v>0</v>
      </c>
      <c r="S1463" s="13" t="e">
        <f t="shared" si="22"/>
        <v>#N/A</v>
      </c>
      <c r="T1463" s="398" t="s">
        <v>3425</v>
      </c>
      <c r="U1463" s="398" t="s">
        <v>3426</v>
      </c>
      <c r="V1463" s="398" t="s">
        <v>3427</v>
      </c>
    </row>
    <row r="1464" spans="1:22" ht="50.1" hidden="1" customHeight="1" x14ac:dyDescent="0.25">
      <c r="A1464" s="60" t="s">
        <v>1537</v>
      </c>
      <c r="B1464" s="87"/>
      <c r="C1464" s="98"/>
      <c r="D1464" s="102"/>
      <c r="E1464" s="98"/>
      <c r="F1464" s="134"/>
      <c r="G1464" s="134"/>
      <c r="H1464" s="359" t="e">
        <f>VLOOKUP(G1464,Munka1!$A$27:$B$90,2,FALSE)</f>
        <v>#N/A</v>
      </c>
      <c r="I1464" s="466" t="e">
        <f>VLOOKUP(G1464,Munka1!$A$27:$C$90,3,FALSE)</f>
        <v>#N/A</v>
      </c>
      <c r="J1464" s="98"/>
      <c r="K1464" s="98"/>
      <c r="L1464" s="98"/>
      <c r="M1464" s="114"/>
      <c r="N1464" s="121"/>
      <c r="O1464" s="483"/>
      <c r="P1464" s="484"/>
      <c r="Q1464" s="42">
        <f>FŐLAP!$D$9</f>
        <v>0</v>
      </c>
      <c r="R1464" s="42">
        <f>FŐLAP!$F$9</f>
        <v>0</v>
      </c>
      <c r="S1464" s="13" t="e">
        <f t="shared" si="22"/>
        <v>#N/A</v>
      </c>
      <c r="T1464" s="398" t="s">
        <v>3425</v>
      </c>
      <c r="U1464" s="398" t="s">
        <v>3426</v>
      </c>
      <c r="V1464" s="398" t="s">
        <v>3427</v>
      </c>
    </row>
    <row r="1465" spans="1:22" ht="50.1" hidden="1" customHeight="1" x14ac:dyDescent="0.25">
      <c r="A1465" s="60" t="s">
        <v>1538</v>
      </c>
      <c r="B1465" s="87"/>
      <c r="C1465" s="98"/>
      <c r="D1465" s="102"/>
      <c r="E1465" s="98"/>
      <c r="F1465" s="134"/>
      <c r="G1465" s="134"/>
      <c r="H1465" s="359" t="e">
        <f>VLOOKUP(G1465,Munka1!$A$27:$B$90,2,FALSE)</f>
        <v>#N/A</v>
      </c>
      <c r="I1465" s="466" t="e">
        <f>VLOOKUP(G1465,Munka1!$A$27:$C$90,3,FALSE)</f>
        <v>#N/A</v>
      </c>
      <c r="J1465" s="98"/>
      <c r="K1465" s="98"/>
      <c r="L1465" s="98"/>
      <c r="M1465" s="114"/>
      <c r="N1465" s="121"/>
      <c r="O1465" s="483"/>
      <c r="P1465" s="484"/>
      <c r="Q1465" s="42">
        <f>FŐLAP!$D$9</f>
        <v>0</v>
      </c>
      <c r="R1465" s="42">
        <f>FŐLAP!$F$9</f>
        <v>0</v>
      </c>
      <c r="S1465" s="13" t="e">
        <f t="shared" si="22"/>
        <v>#N/A</v>
      </c>
      <c r="T1465" s="398" t="s">
        <v>3425</v>
      </c>
      <c r="U1465" s="398" t="s">
        <v>3426</v>
      </c>
      <c r="V1465" s="398" t="s">
        <v>3427</v>
      </c>
    </row>
    <row r="1466" spans="1:22" ht="50.1" hidden="1" customHeight="1" x14ac:dyDescent="0.25">
      <c r="A1466" s="60" t="s">
        <v>1539</v>
      </c>
      <c r="B1466" s="87"/>
      <c r="C1466" s="98"/>
      <c r="D1466" s="102"/>
      <c r="E1466" s="98"/>
      <c r="F1466" s="134"/>
      <c r="G1466" s="134"/>
      <c r="H1466" s="359" t="e">
        <f>VLOOKUP(G1466,Munka1!$A$27:$B$90,2,FALSE)</f>
        <v>#N/A</v>
      </c>
      <c r="I1466" s="466" t="e">
        <f>VLOOKUP(G1466,Munka1!$A$27:$C$90,3,FALSE)</f>
        <v>#N/A</v>
      </c>
      <c r="J1466" s="98"/>
      <c r="K1466" s="98"/>
      <c r="L1466" s="98"/>
      <c r="M1466" s="114"/>
      <c r="N1466" s="121"/>
      <c r="O1466" s="483"/>
      <c r="P1466" s="484"/>
      <c r="Q1466" s="42">
        <f>FŐLAP!$D$9</f>
        <v>0</v>
      </c>
      <c r="R1466" s="42">
        <f>FŐLAP!$F$9</f>
        <v>0</v>
      </c>
      <c r="S1466" s="13" t="e">
        <f t="shared" si="22"/>
        <v>#N/A</v>
      </c>
      <c r="T1466" s="398" t="s">
        <v>3425</v>
      </c>
      <c r="U1466" s="398" t="s">
        <v>3426</v>
      </c>
      <c r="V1466" s="398" t="s">
        <v>3427</v>
      </c>
    </row>
    <row r="1467" spans="1:22" ht="50.1" hidden="1" customHeight="1" x14ac:dyDescent="0.25">
      <c r="A1467" s="60" t="s">
        <v>1540</v>
      </c>
      <c r="B1467" s="87"/>
      <c r="C1467" s="98"/>
      <c r="D1467" s="102"/>
      <c r="E1467" s="98"/>
      <c r="F1467" s="134"/>
      <c r="G1467" s="134"/>
      <c r="H1467" s="359" t="e">
        <f>VLOOKUP(G1467,Munka1!$A$27:$B$90,2,FALSE)</f>
        <v>#N/A</v>
      </c>
      <c r="I1467" s="466" t="e">
        <f>VLOOKUP(G1467,Munka1!$A$27:$C$90,3,FALSE)</f>
        <v>#N/A</v>
      </c>
      <c r="J1467" s="98"/>
      <c r="K1467" s="98"/>
      <c r="L1467" s="98"/>
      <c r="M1467" s="114"/>
      <c r="N1467" s="121"/>
      <c r="O1467" s="483"/>
      <c r="P1467" s="484"/>
      <c r="Q1467" s="42">
        <f>FŐLAP!$D$9</f>
        <v>0</v>
      </c>
      <c r="R1467" s="42">
        <f>FŐLAP!$F$9</f>
        <v>0</v>
      </c>
      <c r="S1467" s="13" t="e">
        <f t="shared" si="22"/>
        <v>#N/A</v>
      </c>
      <c r="T1467" s="398" t="s">
        <v>3425</v>
      </c>
      <c r="U1467" s="398" t="s">
        <v>3426</v>
      </c>
      <c r="V1467" s="398" t="s">
        <v>3427</v>
      </c>
    </row>
    <row r="1468" spans="1:22" ht="50.1" hidden="1" customHeight="1" x14ac:dyDescent="0.25">
      <c r="A1468" s="60" t="s">
        <v>1541</v>
      </c>
      <c r="B1468" s="87"/>
      <c r="C1468" s="98"/>
      <c r="D1468" s="102"/>
      <c r="E1468" s="98"/>
      <c r="F1468" s="134"/>
      <c r="G1468" s="134"/>
      <c r="H1468" s="359" t="e">
        <f>VLOOKUP(G1468,Munka1!$A$27:$B$90,2,FALSE)</f>
        <v>#N/A</v>
      </c>
      <c r="I1468" s="466" t="e">
        <f>VLOOKUP(G1468,Munka1!$A$27:$C$90,3,FALSE)</f>
        <v>#N/A</v>
      </c>
      <c r="J1468" s="98"/>
      <c r="K1468" s="98"/>
      <c r="L1468" s="98"/>
      <c r="M1468" s="114"/>
      <c r="N1468" s="121"/>
      <c r="O1468" s="483"/>
      <c r="P1468" s="484"/>
      <c r="Q1468" s="42">
        <f>FŐLAP!$D$9</f>
        <v>0</v>
      </c>
      <c r="R1468" s="42">
        <f>FŐLAP!$F$9</f>
        <v>0</v>
      </c>
      <c r="S1468" s="13" t="e">
        <f t="shared" si="22"/>
        <v>#N/A</v>
      </c>
      <c r="T1468" s="398" t="s">
        <v>3425</v>
      </c>
      <c r="U1468" s="398" t="s">
        <v>3426</v>
      </c>
      <c r="V1468" s="398" t="s">
        <v>3427</v>
      </c>
    </row>
    <row r="1469" spans="1:22" ht="50.1" hidden="1" customHeight="1" x14ac:dyDescent="0.25">
      <c r="A1469" s="60" t="s">
        <v>1542</v>
      </c>
      <c r="B1469" s="87"/>
      <c r="C1469" s="98"/>
      <c r="D1469" s="102"/>
      <c r="E1469" s="98"/>
      <c r="F1469" s="134"/>
      <c r="G1469" s="134"/>
      <c r="H1469" s="359" t="e">
        <f>VLOOKUP(G1469,Munka1!$A$27:$B$90,2,FALSE)</f>
        <v>#N/A</v>
      </c>
      <c r="I1469" s="466" t="e">
        <f>VLOOKUP(G1469,Munka1!$A$27:$C$90,3,FALSE)</f>
        <v>#N/A</v>
      </c>
      <c r="J1469" s="98"/>
      <c r="K1469" s="98"/>
      <c r="L1469" s="98"/>
      <c r="M1469" s="114"/>
      <c r="N1469" s="121"/>
      <c r="O1469" s="483"/>
      <c r="P1469" s="484"/>
      <c r="Q1469" s="42">
        <f>FŐLAP!$D$9</f>
        <v>0</v>
      </c>
      <c r="R1469" s="42">
        <f>FŐLAP!$F$9</f>
        <v>0</v>
      </c>
      <c r="S1469" s="13" t="e">
        <f t="shared" si="22"/>
        <v>#N/A</v>
      </c>
      <c r="T1469" s="398" t="s">
        <v>3425</v>
      </c>
      <c r="U1469" s="398" t="s">
        <v>3426</v>
      </c>
      <c r="V1469" s="398" t="s">
        <v>3427</v>
      </c>
    </row>
    <row r="1470" spans="1:22" ht="50.1" hidden="1" customHeight="1" x14ac:dyDescent="0.25">
      <c r="A1470" s="60" t="s">
        <v>1543</v>
      </c>
      <c r="B1470" s="87"/>
      <c r="C1470" s="98"/>
      <c r="D1470" s="102"/>
      <c r="E1470" s="98"/>
      <c r="F1470" s="134"/>
      <c r="G1470" s="134"/>
      <c r="H1470" s="359" t="e">
        <f>VLOOKUP(G1470,Munka1!$A$27:$B$90,2,FALSE)</f>
        <v>#N/A</v>
      </c>
      <c r="I1470" s="466" t="e">
        <f>VLOOKUP(G1470,Munka1!$A$27:$C$90,3,FALSE)</f>
        <v>#N/A</v>
      </c>
      <c r="J1470" s="98"/>
      <c r="K1470" s="98"/>
      <c r="L1470" s="98"/>
      <c r="M1470" s="114"/>
      <c r="N1470" s="121"/>
      <c r="O1470" s="483"/>
      <c r="P1470" s="484"/>
      <c r="Q1470" s="42">
        <f>FŐLAP!$D$9</f>
        <v>0</v>
      </c>
      <c r="R1470" s="42">
        <f>FŐLAP!$F$9</f>
        <v>0</v>
      </c>
      <c r="S1470" s="13" t="e">
        <f t="shared" si="22"/>
        <v>#N/A</v>
      </c>
      <c r="T1470" s="398" t="s">
        <v>3425</v>
      </c>
      <c r="U1470" s="398" t="s">
        <v>3426</v>
      </c>
      <c r="V1470" s="398" t="s">
        <v>3427</v>
      </c>
    </row>
    <row r="1471" spans="1:22" ht="50.1" hidden="1" customHeight="1" x14ac:dyDescent="0.25">
      <c r="A1471" s="60" t="s">
        <v>1544</v>
      </c>
      <c r="B1471" s="87"/>
      <c r="C1471" s="98"/>
      <c r="D1471" s="102"/>
      <c r="E1471" s="98"/>
      <c r="F1471" s="134"/>
      <c r="G1471" s="134"/>
      <c r="H1471" s="359" t="e">
        <f>VLOOKUP(G1471,Munka1!$A$27:$B$90,2,FALSE)</f>
        <v>#N/A</v>
      </c>
      <c r="I1471" s="466" t="e">
        <f>VLOOKUP(G1471,Munka1!$A$27:$C$90,3,FALSE)</f>
        <v>#N/A</v>
      </c>
      <c r="J1471" s="98"/>
      <c r="K1471" s="98"/>
      <c r="L1471" s="98"/>
      <c r="M1471" s="114"/>
      <c r="N1471" s="121"/>
      <c r="O1471" s="483"/>
      <c r="P1471" s="484"/>
      <c r="Q1471" s="42">
        <f>FŐLAP!$D$9</f>
        <v>0</v>
      </c>
      <c r="R1471" s="42">
        <f>FŐLAP!$F$9</f>
        <v>0</v>
      </c>
      <c r="S1471" s="13" t="e">
        <f t="shared" si="22"/>
        <v>#N/A</v>
      </c>
      <c r="T1471" s="398" t="s">
        <v>3425</v>
      </c>
      <c r="U1471" s="398" t="s">
        <v>3426</v>
      </c>
      <c r="V1471" s="398" t="s">
        <v>3427</v>
      </c>
    </row>
    <row r="1472" spans="1:22" ht="50.1" hidden="1" customHeight="1" x14ac:dyDescent="0.25">
      <c r="A1472" s="60" t="s">
        <v>1545</v>
      </c>
      <c r="B1472" s="87"/>
      <c r="C1472" s="98"/>
      <c r="D1472" s="102"/>
      <c r="E1472" s="98"/>
      <c r="F1472" s="134"/>
      <c r="G1472" s="134"/>
      <c r="H1472" s="359" t="e">
        <f>VLOOKUP(G1472,Munka1!$A$27:$B$90,2,FALSE)</f>
        <v>#N/A</v>
      </c>
      <c r="I1472" s="466" t="e">
        <f>VLOOKUP(G1472,Munka1!$A$27:$C$90,3,FALSE)</f>
        <v>#N/A</v>
      </c>
      <c r="J1472" s="98"/>
      <c r="K1472" s="98"/>
      <c r="L1472" s="98"/>
      <c r="M1472" s="114"/>
      <c r="N1472" s="121"/>
      <c r="O1472" s="483"/>
      <c r="P1472" s="484"/>
      <c r="Q1472" s="42">
        <f>FŐLAP!$D$9</f>
        <v>0</v>
      </c>
      <c r="R1472" s="42">
        <f>FŐLAP!$F$9</f>
        <v>0</v>
      </c>
      <c r="S1472" s="13" t="e">
        <f t="shared" si="22"/>
        <v>#N/A</v>
      </c>
      <c r="T1472" s="398" t="s">
        <v>3425</v>
      </c>
      <c r="U1472" s="398" t="s">
        <v>3426</v>
      </c>
      <c r="V1472" s="398" t="s">
        <v>3427</v>
      </c>
    </row>
    <row r="1473" spans="1:22" ht="50.1" hidden="1" customHeight="1" x14ac:dyDescent="0.25">
      <c r="A1473" s="60" t="s">
        <v>1546</v>
      </c>
      <c r="B1473" s="87"/>
      <c r="C1473" s="98"/>
      <c r="D1473" s="102"/>
      <c r="E1473" s="98"/>
      <c r="F1473" s="134"/>
      <c r="G1473" s="134"/>
      <c r="H1473" s="359" t="e">
        <f>VLOOKUP(G1473,Munka1!$A$27:$B$90,2,FALSE)</f>
        <v>#N/A</v>
      </c>
      <c r="I1473" s="466" t="e">
        <f>VLOOKUP(G1473,Munka1!$A$27:$C$90,3,FALSE)</f>
        <v>#N/A</v>
      </c>
      <c r="J1473" s="98"/>
      <c r="K1473" s="98"/>
      <c r="L1473" s="98"/>
      <c r="M1473" s="114"/>
      <c r="N1473" s="121"/>
      <c r="O1473" s="483"/>
      <c r="P1473" s="484"/>
      <c r="Q1473" s="42">
        <f>FŐLAP!$D$9</f>
        <v>0</v>
      </c>
      <c r="R1473" s="42">
        <f>FŐLAP!$F$9</f>
        <v>0</v>
      </c>
      <c r="S1473" s="13" t="e">
        <f t="shared" si="22"/>
        <v>#N/A</v>
      </c>
      <c r="T1473" s="398" t="s">
        <v>3425</v>
      </c>
      <c r="U1473" s="398" t="s">
        <v>3426</v>
      </c>
      <c r="V1473" s="398" t="s">
        <v>3427</v>
      </c>
    </row>
    <row r="1474" spans="1:22" ht="50.1" hidden="1" customHeight="1" x14ac:dyDescent="0.25">
      <c r="A1474" s="60" t="s">
        <v>1547</v>
      </c>
      <c r="B1474" s="87"/>
      <c r="C1474" s="98"/>
      <c r="D1474" s="102"/>
      <c r="E1474" s="98"/>
      <c r="F1474" s="134"/>
      <c r="G1474" s="134"/>
      <c r="H1474" s="359" t="e">
        <f>VLOOKUP(G1474,Munka1!$A$27:$B$90,2,FALSE)</f>
        <v>#N/A</v>
      </c>
      <c r="I1474" s="466" t="e">
        <f>VLOOKUP(G1474,Munka1!$A$27:$C$90,3,FALSE)</f>
        <v>#N/A</v>
      </c>
      <c r="J1474" s="98"/>
      <c r="K1474" s="98"/>
      <c r="L1474" s="98"/>
      <c r="M1474" s="114"/>
      <c r="N1474" s="121"/>
      <c r="O1474" s="483"/>
      <c r="P1474" s="484"/>
      <c r="Q1474" s="42">
        <f>FŐLAP!$D$9</f>
        <v>0</v>
      </c>
      <c r="R1474" s="42">
        <f>FŐLAP!$F$9</f>
        <v>0</v>
      </c>
      <c r="S1474" s="13" t="e">
        <f t="shared" si="22"/>
        <v>#N/A</v>
      </c>
      <c r="T1474" s="398" t="s">
        <v>3425</v>
      </c>
      <c r="U1474" s="398" t="s">
        <v>3426</v>
      </c>
      <c r="V1474" s="398" t="s">
        <v>3427</v>
      </c>
    </row>
    <row r="1475" spans="1:22" ht="50.1" hidden="1" customHeight="1" x14ac:dyDescent="0.25">
      <c r="A1475" s="60" t="s">
        <v>1548</v>
      </c>
      <c r="B1475" s="87"/>
      <c r="C1475" s="98"/>
      <c r="D1475" s="102"/>
      <c r="E1475" s="98"/>
      <c r="F1475" s="134"/>
      <c r="G1475" s="134"/>
      <c r="H1475" s="359" t="e">
        <f>VLOOKUP(G1475,Munka1!$A$27:$B$90,2,FALSE)</f>
        <v>#N/A</v>
      </c>
      <c r="I1475" s="466" t="e">
        <f>VLOOKUP(G1475,Munka1!$A$27:$C$90,3,FALSE)</f>
        <v>#N/A</v>
      </c>
      <c r="J1475" s="98"/>
      <c r="K1475" s="98"/>
      <c r="L1475" s="98"/>
      <c r="M1475" s="114"/>
      <c r="N1475" s="121"/>
      <c r="O1475" s="483"/>
      <c r="P1475" s="484"/>
      <c r="Q1475" s="42">
        <f>FŐLAP!$D$9</f>
        <v>0</v>
      </c>
      <c r="R1475" s="42">
        <f>FŐLAP!$F$9</f>
        <v>0</v>
      </c>
      <c r="S1475" s="13" t="e">
        <f t="shared" si="22"/>
        <v>#N/A</v>
      </c>
      <c r="T1475" s="398" t="s">
        <v>3425</v>
      </c>
      <c r="U1475" s="398" t="s">
        <v>3426</v>
      </c>
      <c r="V1475" s="398" t="s">
        <v>3427</v>
      </c>
    </row>
    <row r="1476" spans="1:22" ht="50.1" hidden="1" customHeight="1" x14ac:dyDescent="0.25">
      <c r="A1476" s="60" t="s">
        <v>1549</v>
      </c>
      <c r="B1476" s="87"/>
      <c r="C1476" s="98"/>
      <c r="D1476" s="102"/>
      <c r="E1476" s="98"/>
      <c r="F1476" s="134"/>
      <c r="G1476" s="134"/>
      <c r="H1476" s="359" t="e">
        <f>VLOOKUP(G1476,Munka1!$A$27:$B$90,2,FALSE)</f>
        <v>#N/A</v>
      </c>
      <c r="I1476" s="466" t="e">
        <f>VLOOKUP(G1476,Munka1!$A$27:$C$90,3,FALSE)</f>
        <v>#N/A</v>
      </c>
      <c r="J1476" s="98"/>
      <c r="K1476" s="98"/>
      <c r="L1476" s="98"/>
      <c r="M1476" s="114"/>
      <c r="N1476" s="121"/>
      <c r="O1476" s="483"/>
      <c r="P1476" s="484"/>
      <c r="Q1476" s="42">
        <f>FŐLAP!$D$9</f>
        <v>0</v>
      </c>
      <c r="R1476" s="42">
        <f>FŐLAP!$F$9</f>
        <v>0</v>
      </c>
      <c r="S1476" s="13" t="e">
        <f t="shared" si="22"/>
        <v>#N/A</v>
      </c>
      <c r="T1476" s="398" t="s">
        <v>3425</v>
      </c>
      <c r="U1476" s="398" t="s">
        <v>3426</v>
      </c>
      <c r="V1476" s="398" t="s">
        <v>3427</v>
      </c>
    </row>
    <row r="1477" spans="1:22" ht="50.1" hidden="1" customHeight="1" x14ac:dyDescent="0.25">
      <c r="A1477" s="60" t="s">
        <v>1550</v>
      </c>
      <c r="B1477" s="87"/>
      <c r="C1477" s="98"/>
      <c r="D1477" s="102"/>
      <c r="E1477" s="98"/>
      <c r="F1477" s="134"/>
      <c r="G1477" s="134"/>
      <c r="H1477" s="359" t="e">
        <f>VLOOKUP(G1477,Munka1!$A$27:$B$90,2,FALSE)</f>
        <v>#N/A</v>
      </c>
      <c r="I1477" s="466" t="e">
        <f>VLOOKUP(G1477,Munka1!$A$27:$C$90,3,FALSE)</f>
        <v>#N/A</v>
      </c>
      <c r="J1477" s="98"/>
      <c r="K1477" s="98"/>
      <c r="L1477" s="98"/>
      <c r="M1477" s="114"/>
      <c r="N1477" s="121"/>
      <c r="O1477" s="483"/>
      <c r="P1477" s="484"/>
      <c r="Q1477" s="42">
        <f>FŐLAP!$D$9</f>
        <v>0</v>
      </c>
      <c r="R1477" s="42">
        <f>FŐLAP!$F$9</f>
        <v>0</v>
      </c>
      <c r="S1477" s="13" t="e">
        <f t="shared" si="22"/>
        <v>#N/A</v>
      </c>
      <c r="T1477" s="398" t="s">
        <v>3425</v>
      </c>
      <c r="U1477" s="398" t="s">
        <v>3426</v>
      </c>
      <c r="V1477" s="398" t="s">
        <v>3427</v>
      </c>
    </row>
    <row r="1478" spans="1:22" ht="50.1" hidden="1" customHeight="1" x14ac:dyDescent="0.25">
      <c r="A1478" s="60" t="s">
        <v>1551</v>
      </c>
      <c r="B1478" s="87"/>
      <c r="C1478" s="98"/>
      <c r="D1478" s="102"/>
      <c r="E1478" s="98"/>
      <c r="F1478" s="134"/>
      <c r="G1478" s="134"/>
      <c r="H1478" s="359" t="e">
        <f>VLOOKUP(G1478,Munka1!$A$27:$B$90,2,FALSE)</f>
        <v>#N/A</v>
      </c>
      <c r="I1478" s="466" t="e">
        <f>VLOOKUP(G1478,Munka1!$A$27:$C$90,3,FALSE)</f>
        <v>#N/A</v>
      </c>
      <c r="J1478" s="98"/>
      <c r="K1478" s="98"/>
      <c r="L1478" s="98"/>
      <c r="M1478" s="114"/>
      <c r="N1478" s="121"/>
      <c r="O1478" s="483"/>
      <c r="P1478" s="484"/>
      <c r="Q1478" s="42">
        <f>FŐLAP!$D$9</f>
        <v>0</v>
      </c>
      <c r="R1478" s="42">
        <f>FŐLAP!$F$9</f>
        <v>0</v>
      </c>
      <c r="S1478" s="13" t="e">
        <f t="shared" si="22"/>
        <v>#N/A</v>
      </c>
      <c r="T1478" s="398" t="s">
        <v>3425</v>
      </c>
      <c r="U1478" s="398" t="s">
        <v>3426</v>
      </c>
      <c r="V1478" s="398" t="s">
        <v>3427</v>
      </c>
    </row>
    <row r="1479" spans="1:22" ht="50.1" hidden="1" customHeight="1" x14ac:dyDescent="0.25">
      <c r="A1479" s="60" t="s">
        <v>1552</v>
      </c>
      <c r="B1479" s="87"/>
      <c r="C1479" s="98"/>
      <c r="D1479" s="102"/>
      <c r="E1479" s="98"/>
      <c r="F1479" s="134"/>
      <c r="G1479" s="134"/>
      <c r="H1479" s="359" t="e">
        <f>VLOOKUP(G1479,Munka1!$A$27:$B$90,2,FALSE)</f>
        <v>#N/A</v>
      </c>
      <c r="I1479" s="466" t="e">
        <f>VLOOKUP(G1479,Munka1!$A$27:$C$90,3,FALSE)</f>
        <v>#N/A</v>
      </c>
      <c r="J1479" s="98"/>
      <c r="K1479" s="98"/>
      <c r="L1479" s="98"/>
      <c r="M1479" s="114"/>
      <c r="N1479" s="121"/>
      <c r="O1479" s="483"/>
      <c r="P1479" s="484"/>
      <c r="Q1479" s="42">
        <f>FŐLAP!$D$9</f>
        <v>0</v>
      </c>
      <c r="R1479" s="42">
        <f>FŐLAP!$F$9</f>
        <v>0</v>
      </c>
      <c r="S1479" s="13" t="e">
        <f t="shared" si="22"/>
        <v>#N/A</v>
      </c>
      <c r="T1479" s="398" t="s">
        <v>3425</v>
      </c>
      <c r="U1479" s="398" t="s">
        <v>3426</v>
      </c>
      <c r="V1479" s="398" t="s">
        <v>3427</v>
      </c>
    </row>
    <row r="1480" spans="1:22" ht="50.1" hidden="1" customHeight="1" x14ac:dyDescent="0.25">
      <c r="A1480" s="60" t="s">
        <v>1553</v>
      </c>
      <c r="B1480" s="87"/>
      <c r="C1480" s="98"/>
      <c r="D1480" s="102"/>
      <c r="E1480" s="98"/>
      <c r="F1480" s="134"/>
      <c r="G1480" s="134"/>
      <c r="H1480" s="359" t="e">
        <f>VLOOKUP(G1480,Munka1!$A$27:$B$90,2,FALSE)</f>
        <v>#N/A</v>
      </c>
      <c r="I1480" s="466" t="e">
        <f>VLOOKUP(G1480,Munka1!$A$27:$C$90,3,FALSE)</f>
        <v>#N/A</v>
      </c>
      <c r="J1480" s="98"/>
      <c r="K1480" s="98"/>
      <c r="L1480" s="98"/>
      <c r="M1480" s="114"/>
      <c r="N1480" s="121"/>
      <c r="O1480" s="483"/>
      <c r="P1480" s="484"/>
      <c r="Q1480" s="42">
        <f>FŐLAP!$D$9</f>
        <v>0</v>
      </c>
      <c r="R1480" s="42">
        <f>FŐLAP!$F$9</f>
        <v>0</v>
      </c>
      <c r="S1480" s="13" t="e">
        <f t="shared" si="22"/>
        <v>#N/A</v>
      </c>
      <c r="T1480" s="398" t="s">
        <v>3425</v>
      </c>
      <c r="U1480" s="398" t="s">
        <v>3426</v>
      </c>
      <c r="V1480" s="398" t="s">
        <v>3427</v>
      </c>
    </row>
    <row r="1481" spans="1:22" ht="50.1" hidden="1" customHeight="1" x14ac:dyDescent="0.25">
      <c r="A1481" s="60" t="s">
        <v>1554</v>
      </c>
      <c r="B1481" s="87"/>
      <c r="C1481" s="98"/>
      <c r="D1481" s="102"/>
      <c r="E1481" s="98"/>
      <c r="F1481" s="134"/>
      <c r="G1481" s="134"/>
      <c r="H1481" s="359" t="e">
        <f>VLOOKUP(G1481,Munka1!$A$27:$B$90,2,FALSE)</f>
        <v>#N/A</v>
      </c>
      <c r="I1481" s="466" t="e">
        <f>VLOOKUP(G1481,Munka1!$A$27:$C$90,3,FALSE)</f>
        <v>#N/A</v>
      </c>
      <c r="J1481" s="98"/>
      <c r="K1481" s="98"/>
      <c r="L1481" s="98"/>
      <c r="M1481" s="114"/>
      <c r="N1481" s="121"/>
      <c r="O1481" s="483"/>
      <c r="P1481" s="484"/>
      <c r="Q1481" s="42">
        <f>FŐLAP!$D$9</f>
        <v>0</v>
      </c>
      <c r="R1481" s="42">
        <f>FŐLAP!$F$9</f>
        <v>0</v>
      </c>
      <c r="S1481" s="13" t="e">
        <f t="shared" si="22"/>
        <v>#N/A</v>
      </c>
      <c r="T1481" s="398" t="s">
        <v>3425</v>
      </c>
      <c r="U1481" s="398" t="s">
        <v>3426</v>
      </c>
      <c r="V1481" s="398" t="s">
        <v>3427</v>
      </c>
    </row>
    <row r="1482" spans="1:22" ht="50.1" hidden="1" customHeight="1" x14ac:dyDescent="0.25">
      <c r="A1482" s="60" t="s">
        <v>1555</v>
      </c>
      <c r="B1482" s="87"/>
      <c r="C1482" s="98"/>
      <c r="D1482" s="102"/>
      <c r="E1482" s="98"/>
      <c r="F1482" s="134"/>
      <c r="G1482" s="134"/>
      <c r="H1482" s="359" t="e">
        <f>VLOOKUP(G1482,Munka1!$A$27:$B$90,2,FALSE)</f>
        <v>#N/A</v>
      </c>
      <c r="I1482" s="466" t="e">
        <f>VLOOKUP(G1482,Munka1!$A$27:$C$90,3,FALSE)</f>
        <v>#N/A</v>
      </c>
      <c r="J1482" s="98"/>
      <c r="K1482" s="98"/>
      <c r="L1482" s="98"/>
      <c r="M1482" s="114"/>
      <c r="N1482" s="121"/>
      <c r="O1482" s="483"/>
      <c r="P1482" s="484"/>
      <c r="Q1482" s="42">
        <f>FŐLAP!$D$9</f>
        <v>0</v>
      </c>
      <c r="R1482" s="42">
        <f>FŐLAP!$F$9</f>
        <v>0</v>
      </c>
      <c r="S1482" s="13" t="e">
        <f t="shared" si="22"/>
        <v>#N/A</v>
      </c>
      <c r="T1482" s="398" t="s">
        <v>3425</v>
      </c>
      <c r="U1482" s="398" t="s">
        <v>3426</v>
      </c>
      <c r="V1482" s="398" t="s">
        <v>3427</v>
      </c>
    </row>
    <row r="1483" spans="1:22" ht="50.1" hidden="1" customHeight="1" x14ac:dyDescent="0.25">
      <c r="A1483" s="60" t="s">
        <v>1556</v>
      </c>
      <c r="B1483" s="87"/>
      <c r="C1483" s="98"/>
      <c r="D1483" s="102"/>
      <c r="E1483" s="98"/>
      <c r="F1483" s="134"/>
      <c r="G1483" s="134"/>
      <c r="H1483" s="359" t="e">
        <f>VLOOKUP(G1483,Munka1!$A$27:$B$90,2,FALSE)</f>
        <v>#N/A</v>
      </c>
      <c r="I1483" s="466" t="e">
        <f>VLOOKUP(G1483,Munka1!$A$27:$C$90,3,FALSE)</f>
        <v>#N/A</v>
      </c>
      <c r="J1483" s="98"/>
      <c r="K1483" s="98"/>
      <c r="L1483" s="98"/>
      <c r="M1483" s="114"/>
      <c r="N1483" s="121"/>
      <c r="O1483" s="483"/>
      <c r="P1483" s="484"/>
      <c r="Q1483" s="42">
        <f>FŐLAP!$D$9</f>
        <v>0</v>
      </c>
      <c r="R1483" s="42">
        <f>FŐLAP!$F$9</f>
        <v>0</v>
      </c>
      <c r="S1483" s="13" t="e">
        <f t="shared" si="22"/>
        <v>#N/A</v>
      </c>
      <c r="T1483" s="398" t="s">
        <v>3425</v>
      </c>
      <c r="U1483" s="398" t="s">
        <v>3426</v>
      </c>
      <c r="V1483" s="398" t="s">
        <v>3427</v>
      </c>
    </row>
    <row r="1484" spans="1:22" ht="50.1" hidden="1" customHeight="1" x14ac:dyDescent="0.25">
      <c r="A1484" s="60" t="s">
        <v>1557</v>
      </c>
      <c r="B1484" s="87"/>
      <c r="C1484" s="98"/>
      <c r="D1484" s="102"/>
      <c r="E1484" s="98"/>
      <c r="F1484" s="134"/>
      <c r="G1484" s="134"/>
      <c r="H1484" s="359" t="e">
        <f>VLOOKUP(G1484,Munka1!$A$27:$B$90,2,FALSE)</f>
        <v>#N/A</v>
      </c>
      <c r="I1484" s="466" t="e">
        <f>VLOOKUP(G1484,Munka1!$A$27:$C$90,3,FALSE)</f>
        <v>#N/A</v>
      </c>
      <c r="J1484" s="98"/>
      <c r="K1484" s="98"/>
      <c r="L1484" s="98"/>
      <c r="M1484" s="114"/>
      <c r="N1484" s="121"/>
      <c r="O1484" s="483"/>
      <c r="P1484" s="484"/>
      <c r="Q1484" s="42">
        <f>FŐLAP!$D$9</f>
        <v>0</v>
      </c>
      <c r="R1484" s="42">
        <f>FŐLAP!$F$9</f>
        <v>0</v>
      </c>
      <c r="S1484" s="13" t="e">
        <f t="shared" si="22"/>
        <v>#N/A</v>
      </c>
      <c r="T1484" s="398" t="s">
        <v>3425</v>
      </c>
      <c r="U1484" s="398" t="s">
        <v>3426</v>
      </c>
      <c r="V1484" s="398" t="s">
        <v>3427</v>
      </c>
    </row>
    <row r="1485" spans="1:22" ht="50.1" hidden="1" customHeight="1" x14ac:dyDescent="0.25">
      <c r="A1485" s="60" t="s">
        <v>1558</v>
      </c>
      <c r="B1485" s="87"/>
      <c r="C1485" s="98"/>
      <c r="D1485" s="102"/>
      <c r="E1485" s="98"/>
      <c r="F1485" s="134"/>
      <c r="G1485" s="134"/>
      <c r="H1485" s="359" t="e">
        <f>VLOOKUP(G1485,Munka1!$A$27:$B$90,2,FALSE)</f>
        <v>#N/A</v>
      </c>
      <c r="I1485" s="466" t="e">
        <f>VLOOKUP(G1485,Munka1!$A$27:$C$90,3,FALSE)</f>
        <v>#N/A</v>
      </c>
      <c r="J1485" s="98"/>
      <c r="K1485" s="98"/>
      <c r="L1485" s="98"/>
      <c r="M1485" s="114"/>
      <c r="N1485" s="121"/>
      <c r="O1485" s="483"/>
      <c r="P1485" s="484"/>
      <c r="Q1485" s="42">
        <f>FŐLAP!$D$9</f>
        <v>0</v>
      </c>
      <c r="R1485" s="42">
        <f>FŐLAP!$F$9</f>
        <v>0</v>
      </c>
      <c r="S1485" s="13" t="e">
        <f t="shared" ref="S1485:S1548" si="23">H1485</f>
        <v>#N/A</v>
      </c>
      <c r="T1485" s="398" t="s">
        <v>3425</v>
      </c>
      <c r="U1485" s="398" t="s">
        <v>3426</v>
      </c>
      <c r="V1485" s="398" t="s">
        <v>3427</v>
      </c>
    </row>
    <row r="1486" spans="1:22" ht="50.1" hidden="1" customHeight="1" x14ac:dyDescent="0.25">
      <c r="A1486" s="60" t="s">
        <v>1559</v>
      </c>
      <c r="B1486" s="87"/>
      <c r="C1486" s="98"/>
      <c r="D1486" s="102"/>
      <c r="E1486" s="98"/>
      <c r="F1486" s="134"/>
      <c r="G1486" s="134"/>
      <c r="H1486" s="359" t="e">
        <f>VLOOKUP(G1486,Munka1!$A$27:$B$90,2,FALSE)</f>
        <v>#N/A</v>
      </c>
      <c r="I1486" s="466" t="e">
        <f>VLOOKUP(G1486,Munka1!$A$27:$C$90,3,FALSE)</f>
        <v>#N/A</v>
      </c>
      <c r="J1486" s="98"/>
      <c r="K1486" s="98"/>
      <c r="L1486" s="98"/>
      <c r="M1486" s="114"/>
      <c r="N1486" s="121"/>
      <c r="O1486" s="483"/>
      <c r="P1486" s="484"/>
      <c r="Q1486" s="42">
        <f>FŐLAP!$D$9</f>
        <v>0</v>
      </c>
      <c r="R1486" s="42">
        <f>FŐLAP!$F$9</f>
        <v>0</v>
      </c>
      <c r="S1486" s="13" t="e">
        <f t="shared" si="23"/>
        <v>#N/A</v>
      </c>
      <c r="T1486" s="398" t="s">
        <v>3425</v>
      </c>
      <c r="U1486" s="398" t="s">
        <v>3426</v>
      </c>
      <c r="V1486" s="398" t="s">
        <v>3427</v>
      </c>
    </row>
    <row r="1487" spans="1:22" ht="50.1" hidden="1" customHeight="1" x14ac:dyDescent="0.25">
      <c r="A1487" s="60" t="s">
        <v>1560</v>
      </c>
      <c r="B1487" s="87"/>
      <c r="C1487" s="98"/>
      <c r="D1487" s="102"/>
      <c r="E1487" s="98"/>
      <c r="F1487" s="134"/>
      <c r="G1487" s="134"/>
      <c r="H1487" s="359" t="e">
        <f>VLOOKUP(G1487,Munka1!$A$27:$B$90,2,FALSE)</f>
        <v>#N/A</v>
      </c>
      <c r="I1487" s="466" t="e">
        <f>VLOOKUP(G1487,Munka1!$A$27:$C$90,3,FALSE)</f>
        <v>#N/A</v>
      </c>
      <c r="J1487" s="98"/>
      <c r="K1487" s="98"/>
      <c r="L1487" s="98"/>
      <c r="M1487" s="114"/>
      <c r="N1487" s="121"/>
      <c r="O1487" s="483"/>
      <c r="P1487" s="484"/>
      <c r="Q1487" s="42">
        <f>FŐLAP!$D$9</f>
        <v>0</v>
      </c>
      <c r="R1487" s="42">
        <f>FŐLAP!$F$9</f>
        <v>0</v>
      </c>
      <c r="S1487" s="13" t="e">
        <f t="shared" si="23"/>
        <v>#N/A</v>
      </c>
      <c r="T1487" s="398" t="s">
        <v>3425</v>
      </c>
      <c r="U1487" s="398" t="s">
        <v>3426</v>
      </c>
      <c r="V1487" s="398" t="s">
        <v>3427</v>
      </c>
    </row>
    <row r="1488" spans="1:22" ht="50.1" hidden="1" customHeight="1" x14ac:dyDescent="0.25">
      <c r="A1488" s="60" t="s">
        <v>1561</v>
      </c>
      <c r="B1488" s="87"/>
      <c r="C1488" s="98"/>
      <c r="D1488" s="102"/>
      <c r="E1488" s="98"/>
      <c r="F1488" s="134"/>
      <c r="G1488" s="134"/>
      <c r="H1488" s="359" t="e">
        <f>VLOOKUP(G1488,Munka1!$A$27:$B$90,2,FALSE)</f>
        <v>#N/A</v>
      </c>
      <c r="I1488" s="466" t="e">
        <f>VLOOKUP(G1488,Munka1!$A$27:$C$90,3,FALSE)</f>
        <v>#N/A</v>
      </c>
      <c r="J1488" s="98"/>
      <c r="K1488" s="98"/>
      <c r="L1488" s="98"/>
      <c r="M1488" s="114"/>
      <c r="N1488" s="121"/>
      <c r="O1488" s="483"/>
      <c r="P1488" s="484"/>
      <c r="Q1488" s="42">
        <f>FŐLAP!$D$9</f>
        <v>0</v>
      </c>
      <c r="R1488" s="42">
        <f>FŐLAP!$F$9</f>
        <v>0</v>
      </c>
      <c r="S1488" s="13" t="e">
        <f t="shared" si="23"/>
        <v>#N/A</v>
      </c>
      <c r="T1488" s="398" t="s">
        <v>3425</v>
      </c>
      <c r="U1488" s="398" t="s">
        <v>3426</v>
      </c>
      <c r="V1488" s="398" t="s">
        <v>3427</v>
      </c>
    </row>
    <row r="1489" spans="1:22" ht="50.1" hidden="1" customHeight="1" x14ac:dyDescent="0.25">
      <c r="A1489" s="60" t="s">
        <v>1562</v>
      </c>
      <c r="B1489" s="87"/>
      <c r="C1489" s="98"/>
      <c r="D1489" s="102"/>
      <c r="E1489" s="98"/>
      <c r="F1489" s="134"/>
      <c r="G1489" s="134"/>
      <c r="H1489" s="359" t="e">
        <f>VLOOKUP(G1489,Munka1!$A$27:$B$90,2,FALSE)</f>
        <v>#N/A</v>
      </c>
      <c r="I1489" s="466" t="e">
        <f>VLOOKUP(G1489,Munka1!$A$27:$C$90,3,FALSE)</f>
        <v>#N/A</v>
      </c>
      <c r="J1489" s="98"/>
      <c r="K1489" s="98"/>
      <c r="L1489" s="98"/>
      <c r="M1489" s="114"/>
      <c r="N1489" s="121"/>
      <c r="O1489" s="483"/>
      <c r="P1489" s="484"/>
      <c r="Q1489" s="42">
        <f>FŐLAP!$D$9</f>
        <v>0</v>
      </c>
      <c r="R1489" s="42">
        <f>FŐLAP!$F$9</f>
        <v>0</v>
      </c>
      <c r="S1489" s="13" t="e">
        <f t="shared" si="23"/>
        <v>#N/A</v>
      </c>
      <c r="T1489" s="398" t="s">
        <v>3425</v>
      </c>
      <c r="U1489" s="398" t="s">
        <v>3426</v>
      </c>
      <c r="V1489" s="398" t="s">
        <v>3427</v>
      </c>
    </row>
    <row r="1490" spans="1:22" ht="50.1" hidden="1" customHeight="1" x14ac:dyDescent="0.25">
      <c r="A1490" s="60" t="s">
        <v>1563</v>
      </c>
      <c r="B1490" s="87"/>
      <c r="C1490" s="98"/>
      <c r="D1490" s="102"/>
      <c r="E1490" s="98"/>
      <c r="F1490" s="134"/>
      <c r="G1490" s="134"/>
      <c r="H1490" s="359" t="e">
        <f>VLOOKUP(G1490,Munka1!$A$27:$B$90,2,FALSE)</f>
        <v>#N/A</v>
      </c>
      <c r="I1490" s="466" t="e">
        <f>VLOOKUP(G1490,Munka1!$A$27:$C$90,3,FALSE)</f>
        <v>#N/A</v>
      </c>
      <c r="J1490" s="98"/>
      <c r="K1490" s="98"/>
      <c r="L1490" s="98"/>
      <c r="M1490" s="114"/>
      <c r="N1490" s="121"/>
      <c r="O1490" s="483"/>
      <c r="P1490" s="484"/>
      <c r="Q1490" s="42">
        <f>FŐLAP!$D$9</f>
        <v>0</v>
      </c>
      <c r="R1490" s="42">
        <f>FŐLAP!$F$9</f>
        <v>0</v>
      </c>
      <c r="S1490" s="13" t="e">
        <f t="shared" si="23"/>
        <v>#N/A</v>
      </c>
      <c r="T1490" s="398" t="s">
        <v>3425</v>
      </c>
      <c r="U1490" s="398" t="s">
        <v>3426</v>
      </c>
      <c r="V1490" s="398" t="s">
        <v>3427</v>
      </c>
    </row>
    <row r="1491" spans="1:22" ht="50.1" hidden="1" customHeight="1" x14ac:dyDescent="0.25">
      <c r="A1491" s="60" t="s">
        <v>1564</v>
      </c>
      <c r="B1491" s="87"/>
      <c r="C1491" s="98"/>
      <c r="D1491" s="102"/>
      <c r="E1491" s="98"/>
      <c r="F1491" s="134"/>
      <c r="G1491" s="134"/>
      <c r="H1491" s="359" t="e">
        <f>VLOOKUP(G1491,Munka1!$A$27:$B$90,2,FALSE)</f>
        <v>#N/A</v>
      </c>
      <c r="I1491" s="466" t="e">
        <f>VLOOKUP(G1491,Munka1!$A$27:$C$90,3,FALSE)</f>
        <v>#N/A</v>
      </c>
      <c r="J1491" s="98"/>
      <c r="K1491" s="98"/>
      <c r="L1491" s="98"/>
      <c r="M1491" s="114"/>
      <c r="N1491" s="121"/>
      <c r="O1491" s="483"/>
      <c r="P1491" s="484"/>
      <c r="Q1491" s="42">
        <f>FŐLAP!$D$9</f>
        <v>0</v>
      </c>
      <c r="R1491" s="42">
        <f>FŐLAP!$F$9</f>
        <v>0</v>
      </c>
      <c r="S1491" s="13" t="e">
        <f t="shared" si="23"/>
        <v>#N/A</v>
      </c>
      <c r="T1491" s="398" t="s">
        <v>3425</v>
      </c>
      <c r="U1491" s="398" t="s">
        <v>3426</v>
      </c>
      <c r="V1491" s="398" t="s">
        <v>3427</v>
      </c>
    </row>
    <row r="1492" spans="1:22" ht="50.1" hidden="1" customHeight="1" x14ac:dyDescent="0.25">
      <c r="A1492" s="60" t="s">
        <v>1565</v>
      </c>
      <c r="B1492" s="87"/>
      <c r="C1492" s="98"/>
      <c r="D1492" s="102"/>
      <c r="E1492" s="98"/>
      <c r="F1492" s="134"/>
      <c r="G1492" s="134"/>
      <c r="H1492" s="359" t="e">
        <f>VLOOKUP(G1492,Munka1!$A$27:$B$90,2,FALSE)</f>
        <v>#N/A</v>
      </c>
      <c r="I1492" s="466" t="e">
        <f>VLOOKUP(G1492,Munka1!$A$27:$C$90,3,FALSE)</f>
        <v>#N/A</v>
      </c>
      <c r="J1492" s="98"/>
      <c r="K1492" s="98"/>
      <c r="L1492" s="98"/>
      <c r="M1492" s="114"/>
      <c r="N1492" s="121"/>
      <c r="O1492" s="483"/>
      <c r="P1492" s="484"/>
      <c r="Q1492" s="42">
        <f>FŐLAP!$D$9</f>
        <v>0</v>
      </c>
      <c r="R1492" s="42">
        <f>FŐLAP!$F$9</f>
        <v>0</v>
      </c>
      <c r="S1492" s="13" t="e">
        <f t="shared" si="23"/>
        <v>#N/A</v>
      </c>
      <c r="T1492" s="398" t="s">
        <v>3425</v>
      </c>
      <c r="U1492" s="398" t="s">
        <v>3426</v>
      </c>
      <c r="V1492" s="398" t="s">
        <v>3427</v>
      </c>
    </row>
    <row r="1493" spans="1:22" ht="50.1" hidden="1" customHeight="1" x14ac:dyDescent="0.25">
      <c r="A1493" s="60" t="s">
        <v>1566</v>
      </c>
      <c r="B1493" s="87"/>
      <c r="C1493" s="98"/>
      <c r="D1493" s="102"/>
      <c r="E1493" s="98"/>
      <c r="F1493" s="134"/>
      <c r="G1493" s="134"/>
      <c r="H1493" s="359" t="e">
        <f>VLOOKUP(G1493,Munka1!$A$27:$B$90,2,FALSE)</f>
        <v>#N/A</v>
      </c>
      <c r="I1493" s="466" t="e">
        <f>VLOOKUP(G1493,Munka1!$A$27:$C$90,3,FALSE)</f>
        <v>#N/A</v>
      </c>
      <c r="J1493" s="98"/>
      <c r="K1493" s="98"/>
      <c r="L1493" s="98"/>
      <c r="M1493" s="114"/>
      <c r="N1493" s="121"/>
      <c r="O1493" s="483"/>
      <c r="P1493" s="484"/>
      <c r="Q1493" s="42">
        <f>FŐLAP!$D$9</f>
        <v>0</v>
      </c>
      <c r="R1493" s="42">
        <f>FŐLAP!$F$9</f>
        <v>0</v>
      </c>
      <c r="S1493" s="13" t="e">
        <f t="shared" si="23"/>
        <v>#N/A</v>
      </c>
      <c r="T1493" s="398" t="s">
        <v>3425</v>
      </c>
      <c r="U1493" s="398" t="s">
        <v>3426</v>
      </c>
      <c r="V1493" s="398" t="s">
        <v>3427</v>
      </c>
    </row>
    <row r="1494" spans="1:22" ht="50.1" hidden="1" customHeight="1" x14ac:dyDescent="0.25">
      <c r="A1494" s="60" t="s">
        <v>1567</v>
      </c>
      <c r="B1494" s="87"/>
      <c r="C1494" s="98"/>
      <c r="D1494" s="102"/>
      <c r="E1494" s="98"/>
      <c r="F1494" s="134"/>
      <c r="G1494" s="134"/>
      <c r="H1494" s="359" t="e">
        <f>VLOOKUP(G1494,Munka1!$A$27:$B$90,2,FALSE)</f>
        <v>#N/A</v>
      </c>
      <c r="I1494" s="466" t="e">
        <f>VLOOKUP(G1494,Munka1!$A$27:$C$90,3,FALSE)</f>
        <v>#N/A</v>
      </c>
      <c r="J1494" s="98"/>
      <c r="K1494" s="98"/>
      <c r="L1494" s="98"/>
      <c r="M1494" s="114"/>
      <c r="N1494" s="121"/>
      <c r="O1494" s="483"/>
      <c r="P1494" s="484"/>
      <c r="Q1494" s="42">
        <f>FŐLAP!$D$9</f>
        <v>0</v>
      </c>
      <c r="R1494" s="42">
        <f>FŐLAP!$F$9</f>
        <v>0</v>
      </c>
      <c r="S1494" s="13" t="e">
        <f t="shared" si="23"/>
        <v>#N/A</v>
      </c>
      <c r="T1494" s="398" t="s">
        <v>3425</v>
      </c>
      <c r="U1494" s="398" t="s">
        <v>3426</v>
      </c>
      <c r="V1494" s="398" t="s">
        <v>3427</v>
      </c>
    </row>
    <row r="1495" spans="1:22" ht="50.1" hidden="1" customHeight="1" x14ac:dyDescent="0.25">
      <c r="A1495" s="60" t="s">
        <v>1568</v>
      </c>
      <c r="B1495" s="87"/>
      <c r="C1495" s="98"/>
      <c r="D1495" s="102"/>
      <c r="E1495" s="98"/>
      <c r="F1495" s="134"/>
      <c r="G1495" s="134"/>
      <c r="H1495" s="359" t="e">
        <f>VLOOKUP(G1495,Munka1!$A$27:$B$90,2,FALSE)</f>
        <v>#N/A</v>
      </c>
      <c r="I1495" s="466" t="e">
        <f>VLOOKUP(G1495,Munka1!$A$27:$C$90,3,FALSE)</f>
        <v>#N/A</v>
      </c>
      <c r="J1495" s="98"/>
      <c r="K1495" s="98"/>
      <c r="L1495" s="98"/>
      <c r="M1495" s="114"/>
      <c r="N1495" s="121"/>
      <c r="O1495" s="483"/>
      <c r="P1495" s="484"/>
      <c r="Q1495" s="42">
        <f>FŐLAP!$D$9</f>
        <v>0</v>
      </c>
      <c r="R1495" s="42">
        <f>FŐLAP!$F$9</f>
        <v>0</v>
      </c>
      <c r="S1495" s="13" t="e">
        <f t="shared" si="23"/>
        <v>#N/A</v>
      </c>
      <c r="T1495" s="398" t="s">
        <v>3425</v>
      </c>
      <c r="U1495" s="398" t="s">
        <v>3426</v>
      </c>
      <c r="V1495" s="398" t="s">
        <v>3427</v>
      </c>
    </row>
    <row r="1496" spans="1:22" ht="50.1" hidden="1" customHeight="1" x14ac:dyDescent="0.25">
      <c r="A1496" s="60" t="s">
        <v>1569</v>
      </c>
      <c r="B1496" s="87"/>
      <c r="C1496" s="98"/>
      <c r="D1496" s="102"/>
      <c r="E1496" s="98"/>
      <c r="F1496" s="134"/>
      <c r="G1496" s="134"/>
      <c r="H1496" s="359" t="e">
        <f>VLOOKUP(G1496,Munka1!$A$27:$B$90,2,FALSE)</f>
        <v>#N/A</v>
      </c>
      <c r="I1496" s="466" t="e">
        <f>VLOOKUP(G1496,Munka1!$A$27:$C$90,3,FALSE)</f>
        <v>#N/A</v>
      </c>
      <c r="J1496" s="98"/>
      <c r="K1496" s="98"/>
      <c r="L1496" s="98"/>
      <c r="M1496" s="114"/>
      <c r="N1496" s="121"/>
      <c r="O1496" s="483"/>
      <c r="P1496" s="484"/>
      <c r="Q1496" s="42">
        <f>FŐLAP!$D$9</f>
        <v>0</v>
      </c>
      <c r="R1496" s="42">
        <f>FŐLAP!$F$9</f>
        <v>0</v>
      </c>
      <c r="S1496" s="13" t="e">
        <f t="shared" si="23"/>
        <v>#N/A</v>
      </c>
      <c r="T1496" s="398" t="s">
        <v>3425</v>
      </c>
      <c r="U1496" s="398" t="s">
        <v>3426</v>
      </c>
      <c r="V1496" s="398" t="s">
        <v>3427</v>
      </c>
    </row>
    <row r="1497" spans="1:22" ht="50.1" hidden="1" customHeight="1" x14ac:dyDescent="0.25">
      <c r="A1497" s="60" t="s">
        <v>1570</v>
      </c>
      <c r="B1497" s="87"/>
      <c r="C1497" s="98"/>
      <c r="D1497" s="102"/>
      <c r="E1497" s="98"/>
      <c r="F1497" s="134"/>
      <c r="G1497" s="134"/>
      <c r="H1497" s="359" t="e">
        <f>VLOOKUP(G1497,Munka1!$A$27:$B$90,2,FALSE)</f>
        <v>#N/A</v>
      </c>
      <c r="I1497" s="466" t="e">
        <f>VLOOKUP(G1497,Munka1!$A$27:$C$90,3,FALSE)</f>
        <v>#N/A</v>
      </c>
      <c r="J1497" s="98"/>
      <c r="K1497" s="98"/>
      <c r="L1497" s="98"/>
      <c r="M1497" s="114"/>
      <c r="N1497" s="121"/>
      <c r="O1497" s="483"/>
      <c r="P1497" s="484"/>
      <c r="Q1497" s="42">
        <f>FŐLAP!$D$9</f>
        <v>0</v>
      </c>
      <c r="R1497" s="42">
        <f>FŐLAP!$F$9</f>
        <v>0</v>
      </c>
      <c r="S1497" s="13" t="e">
        <f t="shared" si="23"/>
        <v>#N/A</v>
      </c>
      <c r="T1497" s="398" t="s">
        <v>3425</v>
      </c>
      <c r="U1497" s="398" t="s">
        <v>3426</v>
      </c>
      <c r="V1497" s="398" t="s">
        <v>3427</v>
      </c>
    </row>
    <row r="1498" spans="1:22" ht="50.1" hidden="1" customHeight="1" x14ac:dyDescent="0.25">
      <c r="A1498" s="60" t="s">
        <v>1571</v>
      </c>
      <c r="B1498" s="87"/>
      <c r="C1498" s="98"/>
      <c r="D1498" s="102"/>
      <c r="E1498" s="98"/>
      <c r="F1498" s="134"/>
      <c r="G1498" s="134"/>
      <c r="H1498" s="359" t="e">
        <f>VLOOKUP(G1498,Munka1!$A$27:$B$90,2,FALSE)</f>
        <v>#N/A</v>
      </c>
      <c r="I1498" s="466" t="e">
        <f>VLOOKUP(G1498,Munka1!$A$27:$C$90,3,FALSE)</f>
        <v>#N/A</v>
      </c>
      <c r="J1498" s="98"/>
      <c r="K1498" s="98"/>
      <c r="L1498" s="98"/>
      <c r="M1498" s="114"/>
      <c r="N1498" s="121"/>
      <c r="O1498" s="483"/>
      <c r="P1498" s="484"/>
      <c r="Q1498" s="42">
        <f>FŐLAP!$D$9</f>
        <v>0</v>
      </c>
      <c r="R1498" s="42">
        <f>FŐLAP!$F$9</f>
        <v>0</v>
      </c>
      <c r="S1498" s="13" t="e">
        <f t="shared" si="23"/>
        <v>#N/A</v>
      </c>
      <c r="T1498" s="398" t="s">
        <v>3425</v>
      </c>
      <c r="U1498" s="398" t="s">
        <v>3426</v>
      </c>
      <c r="V1498" s="398" t="s">
        <v>3427</v>
      </c>
    </row>
    <row r="1499" spans="1:22" ht="50.1" hidden="1" customHeight="1" x14ac:dyDescent="0.25">
      <c r="A1499" s="60" t="s">
        <v>1572</v>
      </c>
      <c r="B1499" s="87"/>
      <c r="C1499" s="98"/>
      <c r="D1499" s="102"/>
      <c r="E1499" s="98"/>
      <c r="F1499" s="134"/>
      <c r="G1499" s="134"/>
      <c r="H1499" s="359" t="e">
        <f>VLOOKUP(G1499,Munka1!$A$27:$B$90,2,FALSE)</f>
        <v>#N/A</v>
      </c>
      <c r="I1499" s="466" t="e">
        <f>VLOOKUP(G1499,Munka1!$A$27:$C$90,3,FALSE)</f>
        <v>#N/A</v>
      </c>
      <c r="J1499" s="98"/>
      <c r="K1499" s="98"/>
      <c r="L1499" s="98"/>
      <c r="M1499" s="114"/>
      <c r="N1499" s="121"/>
      <c r="O1499" s="483"/>
      <c r="P1499" s="484"/>
      <c r="Q1499" s="42">
        <f>FŐLAP!$D$9</f>
        <v>0</v>
      </c>
      <c r="R1499" s="42">
        <f>FŐLAP!$F$9</f>
        <v>0</v>
      </c>
      <c r="S1499" s="13" t="e">
        <f t="shared" si="23"/>
        <v>#N/A</v>
      </c>
      <c r="T1499" s="398" t="s">
        <v>3425</v>
      </c>
      <c r="U1499" s="398" t="s">
        <v>3426</v>
      </c>
      <c r="V1499" s="398" t="s">
        <v>3427</v>
      </c>
    </row>
    <row r="1500" spans="1:22" ht="50.1" hidden="1" customHeight="1" x14ac:dyDescent="0.25">
      <c r="A1500" s="60" t="s">
        <v>1573</v>
      </c>
      <c r="B1500" s="87"/>
      <c r="C1500" s="98"/>
      <c r="D1500" s="102"/>
      <c r="E1500" s="98"/>
      <c r="F1500" s="134"/>
      <c r="G1500" s="134"/>
      <c r="H1500" s="359" t="e">
        <f>VLOOKUP(G1500,Munka1!$A$27:$B$90,2,FALSE)</f>
        <v>#N/A</v>
      </c>
      <c r="I1500" s="466" t="e">
        <f>VLOOKUP(G1500,Munka1!$A$27:$C$90,3,FALSE)</f>
        <v>#N/A</v>
      </c>
      <c r="J1500" s="98"/>
      <c r="K1500" s="98"/>
      <c r="L1500" s="98"/>
      <c r="M1500" s="114"/>
      <c r="N1500" s="121"/>
      <c r="O1500" s="483"/>
      <c r="P1500" s="484"/>
      <c r="Q1500" s="42">
        <f>FŐLAP!$D$9</f>
        <v>0</v>
      </c>
      <c r="R1500" s="42">
        <f>FŐLAP!$F$9</f>
        <v>0</v>
      </c>
      <c r="S1500" s="13" t="e">
        <f t="shared" si="23"/>
        <v>#N/A</v>
      </c>
      <c r="T1500" s="398" t="s">
        <v>3425</v>
      </c>
      <c r="U1500" s="398" t="s">
        <v>3426</v>
      </c>
      <c r="V1500" s="398" t="s">
        <v>3427</v>
      </c>
    </row>
    <row r="1501" spans="1:22" ht="50.1" hidden="1" customHeight="1" x14ac:dyDescent="0.25">
      <c r="A1501" s="60" t="s">
        <v>1574</v>
      </c>
      <c r="B1501" s="87"/>
      <c r="C1501" s="98"/>
      <c r="D1501" s="102"/>
      <c r="E1501" s="98"/>
      <c r="F1501" s="134"/>
      <c r="G1501" s="134"/>
      <c r="H1501" s="359" t="e">
        <f>VLOOKUP(G1501,Munka1!$A$27:$B$90,2,FALSE)</f>
        <v>#N/A</v>
      </c>
      <c r="I1501" s="466" t="e">
        <f>VLOOKUP(G1501,Munka1!$A$27:$C$90,3,FALSE)</f>
        <v>#N/A</v>
      </c>
      <c r="J1501" s="98"/>
      <c r="K1501" s="98"/>
      <c r="L1501" s="98"/>
      <c r="M1501" s="114"/>
      <c r="N1501" s="121"/>
      <c r="O1501" s="483"/>
      <c r="P1501" s="484"/>
      <c r="Q1501" s="42">
        <f>FŐLAP!$D$9</f>
        <v>0</v>
      </c>
      <c r="R1501" s="42">
        <f>FŐLAP!$F$9</f>
        <v>0</v>
      </c>
      <c r="S1501" s="13" t="e">
        <f t="shared" si="23"/>
        <v>#N/A</v>
      </c>
      <c r="T1501" s="398" t="s">
        <v>3425</v>
      </c>
      <c r="U1501" s="398" t="s">
        <v>3426</v>
      </c>
      <c r="V1501" s="398" t="s">
        <v>3427</v>
      </c>
    </row>
    <row r="1502" spans="1:22" ht="50.1" hidden="1" customHeight="1" x14ac:dyDescent="0.25">
      <c r="A1502" s="60" t="s">
        <v>1575</v>
      </c>
      <c r="B1502" s="87"/>
      <c r="C1502" s="98"/>
      <c r="D1502" s="102"/>
      <c r="E1502" s="98"/>
      <c r="F1502" s="134"/>
      <c r="G1502" s="134"/>
      <c r="H1502" s="359" t="e">
        <f>VLOOKUP(G1502,Munka1!$A$27:$B$90,2,FALSE)</f>
        <v>#N/A</v>
      </c>
      <c r="I1502" s="466" t="e">
        <f>VLOOKUP(G1502,Munka1!$A$27:$C$90,3,FALSE)</f>
        <v>#N/A</v>
      </c>
      <c r="J1502" s="98"/>
      <c r="K1502" s="98"/>
      <c r="L1502" s="98"/>
      <c r="M1502" s="114"/>
      <c r="N1502" s="121"/>
      <c r="O1502" s="483"/>
      <c r="P1502" s="484"/>
      <c r="Q1502" s="42">
        <f>FŐLAP!$D$9</f>
        <v>0</v>
      </c>
      <c r="R1502" s="42">
        <f>FŐLAP!$F$9</f>
        <v>0</v>
      </c>
      <c r="S1502" s="13" t="e">
        <f t="shared" si="23"/>
        <v>#N/A</v>
      </c>
      <c r="T1502" s="398" t="s">
        <v>3425</v>
      </c>
      <c r="U1502" s="398" t="s">
        <v>3426</v>
      </c>
      <c r="V1502" s="398" t="s">
        <v>3427</v>
      </c>
    </row>
    <row r="1503" spans="1:22" ht="50.1" hidden="1" customHeight="1" x14ac:dyDescent="0.25">
      <c r="A1503" s="60" t="s">
        <v>1576</v>
      </c>
      <c r="B1503" s="87"/>
      <c r="C1503" s="98"/>
      <c r="D1503" s="102"/>
      <c r="E1503" s="98"/>
      <c r="F1503" s="134"/>
      <c r="G1503" s="134"/>
      <c r="H1503" s="359" t="e">
        <f>VLOOKUP(G1503,Munka1!$A$27:$B$90,2,FALSE)</f>
        <v>#N/A</v>
      </c>
      <c r="I1503" s="466" t="e">
        <f>VLOOKUP(G1503,Munka1!$A$27:$C$90,3,FALSE)</f>
        <v>#N/A</v>
      </c>
      <c r="J1503" s="98"/>
      <c r="K1503" s="98"/>
      <c r="L1503" s="98"/>
      <c r="M1503" s="114"/>
      <c r="N1503" s="121"/>
      <c r="O1503" s="483"/>
      <c r="P1503" s="484"/>
      <c r="Q1503" s="42">
        <f>FŐLAP!$D$9</f>
        <v>0</v>
      </c>
      <c r="R1503" s="42">
        <f>FŐLAP!$F$9</f>
        <v>0</v>
      </c>
      <c r="S1503" s="13" t="e">
        <f t="shared" si="23"/>
        <v>#N/A</v>
      </c>
      <c r="T1503" s="398" t="s">
        <v>3425</v>
      </c>
      <c r="U1503" s="398" t="s">
        <v>3426</v>
      </c>
      <c r="V1503" s="398" t="s">
        <v>3427</v>
      </c>
    </row>
    <row r="1504" spans="1:22" ht="50.1" hidden="1" customHeight="1" x14ac:dyDescent="0.25">
      <c r="A1504" s="60" t="s">
        <v>1577</v>
      </c>
      <c r="B1504" s="87"/>
      <c r="C1504" s="98"/>
      <c r="D1504" s="102"/>
      <c r="E1504" s="98"/>
      <c r="F1504" s="134"/>
      <c r="G1504" s="134"/>
      <c r="H1504" s="359" t="e">
        <f>VLOOKUP(G1504,Munka1!$A$27:$B$90,2,FALSE)</f>
        <v>#N/A</v>
      </c>
      <c r="I1504" s="466" t="e">
        <f>VLOOKUP(G1504,Munka1!$A$27:$C$90,3,FALSE)</f>
        <v>#N/A</v>
      </c>
      <c r="J1504" s="98"/>
      <c r="K1504" s="98"/>
      <c r="L1504" s="98"/>
      <c r="M1504" s="114"/>
      <c r="N1504" s="121"/>
      <c r="O1504" s="483"/>
      <c r="P1504" s="484"/>
      <c r="Q1504" s="42">
        <f>FŐLAP!$D$9</f>
        <v>0</v>
      </c>
      <c r="R1504" s="42">
        <f>FŐLAP!$F$9</f>
        <v>0</v>
      </c>
      <c r="S1504" s="13" t="e">
        <f t="shared" si="23"/>
        <v>#N/A</v>
      </c>
      <c r="T1504" s="398" t="s">
        <v>3425</v>
      </c>
      <c r="U1504" s="398" t="s">
        <v>3426</v>
      </c>
      <c r="V1504" s="398" t="s">
        <v>3427</v>
      </c>
    </row>
    <row r="1505" spans="1:22" ht="50.1" hidden="1" customHeight="1" x14ac:dyDescent="0.25">
      <c r="A1505" s="60" t="s">
        <v>1578</v>
      </c>
      <c r="B1505" s="87"/>
      <c r="C1505" s="98"/>
      <c r="D1505" s="102"/>
      <c r="E1505" s="98"/>
      <c r="F1505" s="134"/>
      <c r="G1505" s="134"/>
      <c r="H1505" s="359" t="e">
        <f>VLOOKUP(G1505,Munka1!$A$27:$B$90,2,FALSE)</f>
        <v>#N/A</v>
      </c>
      <c r="I1505" s="466" t="e">
        <f>VLOOKUP(G1505,Munka1!$A$27:$C$90,3,FALSE)</f>
        <v>#N/A</v>
      </c>
      <c r="J1505" s="98"/>
      <c r="K1505" s="98"/>
      <c r="L1505" s="98"/>
      <c r="M1505" s="114"/>
      <c r="N1505" s="121"/>
      <c r="O1505" s="483"/>
      <c r="P1505" s="484"/>
      <c r="Q1505" s="42">
        <f>FŐLAP!$D$9</f>
        <v>0</v>
      </c>
      <c r="R1505" s="42">
        <f>FŐLAP!$F$9</f>
        <v>0</v>
      </c>
      <c r="S1505" s="13" t="e">
        <f t="shared" si="23"/>
        <v>#N/A</v>
      </c>
      <c r="T1505" s="398" t="s">
        <v>3425</v>
      </c>
      <c r="U1505" s="398" t="s">
        <v>3426</v>
      </c>
      <c r="V1505" s="398" t="s">
        <v>3427</v>
      </c>
    </row>
    <row r="1506" spans="1:22" ht="50.1" hidden="1" customHeight="1" x14ac:dyDescent="0.25">
      <c r="A1506" s="60" t="s">
        <v>1579</v>
      </c>
      <c r="B1506" s="87"/>
      <c r="C1506" s="98"/>
      <c r="D1506" s="102"/>
      <c r="E1506" s="98"/>
      <c r="F1506" s="134"/>
      <c r="G1506" s="134"/>
      <c r="H1506" s="359" t="e">
        <f>VLOOKUP(G1506,Munka1!$A$27:$B$90,2,FALSE)</f>
        <v>#N/A</v>
      </c>
      <c r="I1506" s="466" t="e">
        <f>VLOOKUP(G1506,Munka1!$A$27:$C$90,3,FALSE)</f>
        <v>#N/A</v>
      </c>
      <c r="J1506" s="98"/>
      <c r="K1506" s="98"/>
      <c r="L1506" s="98"/>
      <c r="M1506" s="114"/>
      <c r="N1506" s="121"/>
      <c r="O1506" s="483"/>
      <c r="P1506" s="484"/>
      <c r="Q1506" s="42">
        <f>FŐLAP!$D$9</f>
        <v>0</v>
      </c>
      <c r="R1506" s="42">
        <f>FŐLAP!$F$9</f>
        <v>0</v>
      </c>
      <c r="S1506" s="13" t="e">
        <f t="shared" si="23"/>
        <v>#N/A</v>
      </c>
      <c r="T1506" s="398" t="s">
        <v>3425</v>
      </c>
      <c r="U1506" s="398" t="s">
        <v>3426</v>
      </c>
      <c r="V1506" s="398" t="s">
        <v>3427</v>
      </c>
    </row>
    <row r="1507" spans="1:22" ht="50.1" hidden="1" customHeight="1" x14ac:dyDescent="0.25">
      <c r="A1507" s="60" t="s">
        <v>1580</v>
      </c>
      <c r="B1507" s="87"/>
      <c r="C1507" s="98"/>
      <c r="D1507" s="102"/>
      <c r="E1507" s="98"/>
      <c r="F1507" s="134"/>
      <c r="G1507" s="134"/>
      <c r="H1507" s="359" t="e">
        <f>VLOOKUP(G1507,Munka1!$A$27:$B$90,2,FALSE)</f>
        <v>#N/A</v>
      </c>
      <c r="I1507" s="466" t="e">
        <f>VLOOKUP(G1507,Munka1!$A$27:$C$90,3,FALSE)</f>
        <v>#N/A</v>
      </c>
      <c r="J1507" s="98"/>
      <c r="K1507" s="98"/>
      <c r="L1507" s="98"/>
      <c r="M1507" s="114"/>
      <c r="N1507" s="121"/>
      <c r="O1507" s="483"/>
      <c r="P1507" s="484"/>
      <c r="Q1507" s="42">
        <f>FŐLAP!$D$9</f>
        <v>0</v>
      </c>
      <c r="R1507" s="42">
        <f>FŐLAP!$F$9</f>
        <v>0</v>
      </c>
      <c r="S1507" s="13" t="e">
        <f t="shared" si="23"/>
        <v>#N/A</v>
      </c>
      <c r="T1507" s="398" t="s">
        <v>3425</v>
      </c>
      <c r="U1507" s="398" t="s">
        <v>3426</v>
      </c>
      <c r="V1507" s="398" t="s">
        <v>3427</v>
      </c>
    </row>
    <row r="1508" spans="1:22" ht="50.1" hidden="1" customHeight="1" x14ac:dyDescent="0.25">
      <c r="A1508" s="60" t="s">
        <v>1581</v>
      </c>
      <c r="B1508" s="87"/>
      <c r="C1508" s="98"/>
      <c r="D1508" s="102"/>
      <c r="E1508" s="98"/>
      <c r="F1508" s="134"/>
      <c r="G1508" s="134"/>
      <c r="H1508" s="359" t="e">
        <f>VLOOKUP(G1508,Munka1!$A$27:$B$90,2,FALSE)</f>
        <v>#N/A</v>
      </c>
      <c r="I1508" s="466" t="e">
        <f>VLOOKUP(G1508,Munka1!$A$27:$C$90,3,FALSE)</f>
        <v>#N/A</v>
      </c>
      <c r="J1508" s="98"/>
      <c r="K1508" s="98"/>
      <c r="L1508" s="98"/>
      <c r="M1508" s="114"/>
      <c r="N1508" s="121"/>
      <c r="O1508" s="483"/>
      <c r="P1508" s="484"/>
      <c r="Q1508" s="42">
        <f>FŐLAP!$D$9</f>
        <v>0</v>
      </c>
      <c r="R1508" s="42">
        <f>FŐLAP!$F$9</f>
        <v>0</v>
      </c>
      <c r="S1508" s="13" t="e">
        <f t="shared" si="23"/>
        <v>#N/A</v>
      </c>
      <c r="T1508" s="398" t="s">
        <v>3425</v>
      </c>
      <c r="U1508" s="398" t="s">
        <v>3426</v>
      </c>
      <c r="V1508" s="398" t="s">
        <v>3427</v>
      </c>
    </row>
    <row r="1509" spans="1:22" ht="50.1" hidden="1" customHeight="1" x14ac:dyDescent="0.25">
      <c r="A1509" s="60" t="s">
        <v>1582</v>
      </c>
      <c r="B1509" s="87"/>
      <c r="C1509" s="98"/>
      <c r="D1509" s="102"/>
      <c r="E1509" s="98"/>
      <c r="F1509" s="134"/>
      <c r="G1509" s="134"/>
      <c r="H1509" s="359" t="e">
        <f>VLOOKUP(G1509,Munka1!$A$27:$B$90,2,FALSE)</f>
        <v>#N/A</v>
      </c>
      <c r="I1509" s="466" t="e">
        <f>VLOOKUP(G1509,Munka1!$A$27:$C$90,3,FALSE)</f>
        <v>#N/A</v>
      </c>
      <c r="J1509" s="98"/>
      <c r="K1509" s="98"/>
      <c r="L1509" s="98"/>
      <c r="M1509" s="114"/>
      <c r="N1509" s="121"/>
      <c r="O1509" s="483"/>
      <c r="P1509" s="484"/>
      <c r="Q1509" s="42">
        <f>FŐLAP!$D$9</f>
        <v>0</v>
      </c>
      <c r="R1509" s="42">
        <f>FŐLAP!$F$9</f>
        <v>0</v>
      </c>
      <c r="S1509" s="13" t="e">
        <f t="shared" si="23"/>
        <v>#N/A</v>
      </c>
      <c r="T1509" s="398" t="s">
        <v>3425</v>
      </c>
      <c r="U1509" s="398" t="s">
        <v>3426</v>
      </c>
      <c r="V1509" s="398" t="s">
        <v>3427</v>
      </c>
    </row>
    <row r="1510" spans="1:22" ht="50.1" hidden="1" customHeight="1" x14ac:dyDescent="0.25">
      <c r="A1510" s="60" t="s">
        <v>1583</v>
      </c>
      <c r="B1510" s="87"/>
      <c r="C1510" s="98"/>
      <c r="D1510" s="102"/>
      <c r="E1510" s="98"/>
      <c r="F1510" s="134"/>
      <c r="G1510" s="134"/>
      <c r="H1510" s="359" t="e">
        <f>VLOOKUP(G1510,Munka1!$A$27:$B$90,2,FALSE)</f>
        <v>#N/A</v>
      </c>
      <c r="I1510" s="466" t="e">
        <f>VLOOKUP(G1510,Munka1!$A$27:$C$90,3,FALSE)</f>
        <v>#N/A</v>
      </c>
      <c r="J1510" s="98"/>
      <c r="K1510" s="98"/>
      <c r="L1510" s="98"/>
      <c r="M1510" s="114"/>
      <c r="N1510" s="121"/>
      <c r="O1510" s="483"/>
      <c r="P1510" s="484"/>
      <c r="Q1510" s="42">
        <f>FŐLAP!$D$9</f>
        <v>0</v>
      </c>
      <c r="R1510" s="42">
        <f>FŐLAP!$F$9</f>
        <v>0</v>
      </c>
      <c r="S1510" s="13" t="e">
        <f t="shared" si="23"/>
        <v>#N/A</v>
      </c>
      <c r="T1510" s="398" t="s">
        <v>3425</v>
      </c>
      <c r="U1510" s="398" t="s">
        <v>3426</v>
      </c>
      <c r="V1510" s="398" t="s">
        <v>3427</v>
      </c>
    </row>
    <row r="1511" spans="1:22" ht="50.1" hidden="1" customHeight="1" x14ac:dyDescent="0.25">
      <c r="A1511" s="60" t="s">
        <v>1584</v>
      </c>
      <c r="B1511" s="87"/>
      <c r="C1511" s="98"/>
      <c r="D1511" s="102"/>
      <c r="E1511" s="98"/>
      <c r="F1511" s="134"/>
      <c r="G1511" s="134"/>
      <c r="H1511" s="359" t="e">
        <f>VLOOKUP(G1511,Munka1!$A$27:$B$90,2,FALSE)</f>
        <v>#N/A</v>
      </c>
      <c r="I1511" s="466" t="e">
        <f>VLOOKUP(G1511,Munka1!$A$27:$C$90,3,FALSE)</f>
        <v>#N/A</v>
      </c>
      <c r="J1511" s="98"/>
      <c r="K1511" s="98"/>
      <c r="L1511" s="98"/>
      <c r="M1511" s="114"/>
      <c r="N1511" s="121"/>
      <c r="O1511" s="483"/>
      <c r="P1511" s="484"/>
      <c r="Q1511" s="42">
        <f>FŐLAP!$D$9</f>
        <v>0</v>
      </c>
      <c r="R1511" s="42">
        <f>FŐLAP!$F$9</f>
        <v>0</v>
      </c>
      <c r="S1511" s="13" t="e">
        <f t="shared" si="23"/>
        <v>#N/A</v>
      </c>
      <c r="T1511" s="398" t="s">
        <v>3425</v>
      </c>
      <c r="U1511" s="398" t="s">
        <v>3426</v>
      </c>
      <c r="V1511" s="398" t="s">
        <v>3427</v>
      </c>
    </row>
    <row r="1512" spans="1:22" ht="50.1" hidden="1" customHeight="1" x14ac:dyDescent="0.25">
      <c r="A1512" s="60" t="s">
        <v>1585</v>
      </c>
      <c r="B1512" s="87"/>
      <c r="C1512" s="98"/>
      <c r="D1512" s="102"/>
      <c r="E1512" s="98"/>
      <c r="F1512" s="134"/>
      <c r="G1512" s="134"/>
      <c r="H1512" s="359" t="e">
        <f>VLOOKUP(G1512,Munka1!$A$27:$B$90,2,FALSE)</f>
        <v>#N/A</v>
      </c>
      <c r="I1512" s="466" t="e">
        <f>VLOOKUP(G1512,Munka1!$A$27:$C$90,3,FALSE)</f>
        <v>#N/A</v>
      </c>
      <c r="J1512" s="98"/>
      <c r="K1512" s="89"/>
      <c r="L1512" s="89"/>
      <c r="M1512" s="113"/>
      <c r="N1512" s="121"/>
      <c r="O1512" s="483"/>
      <c r="P1512" s="484"/>
      <c r="Q1512" s="42">
        <f>FŐLAP!$D$9</f>
        <v>0</v>
      </c>
      <c r="R1512" s="42">
        <f>FŐLAP!$F$9</f>
        <v>0</v>
      </c>
      <c r="S1512" s="13" t="e">
        <f t="shared" si="23"/>
        <v>#N/A</v>
      </c>
      <c r="T1512" s="398" t="s">
        <v>3425</v>
      </c>
      <c r="U1512" s="398" t="s">
        <v>3426</v>
      </c>
      <c r="V1512" s="398" t="s">
        <v>3427</v>
      </c>
    </row>
    <row r="1513" spans="1:22" ht="50.1" hidden="1" customHeight="1" x14ac:dyDescent="0.25">
      <c r="A1513" s="60" t="s">
        <v>1586</v>
      </c>
      <c r="B1513" s="87"/>
      <c r="C1513" s="98"/>
      <c r="D1513" s="102"/>
      <c r="E1513" s="98"/>
      <c r="F1513" s="134"/>
      <c r="G1513" s="134"/>
      <c r="H1513" s="359" t="e">
        <f>VLOOKUP(G1513,Munka1!$A$27:$B$90,2,FALSE)</f>
        <v>#N/A</v>
      </c>
      <c r="I1513" s="466" t="e">
        <f>VLOOKUP(G1513,Munka1!$A$27:$C$90,3,FALSE)</f>
        <v>#N/A</v>
      </c>
      <c r="J1513" s="98"/>
      <c r="K1513" s="98"/>
      <c r="L1513" s="98"/>
      <c r="M1513" s="114"/>
      <c r="N1513" s="121"/>
      <c r="O1513" s="483"/>
      <c r="P1513" s="484"/>
      <c r="Q1513" s="42">
        <f>FŐLAP!$D$9</f>
        <v>0</v>
      </c>
      <c r="R1513" s="42">
        <f>FŐLAP!$F$9</f>
        <v>0</v>
      </c>
      <c r="S1513" s="13" t="e">
        <f t="shared" si="23"/>
        <v>#N/A</v>
      </c>
      <c r="T1513" s="398" t="s">
        <v>3425</v>
      </c>
      <c r="U1513" s="398" t="s">
        <v>3426</v>
      </c>
      <c r="V1513" s="398" t="s">
        <v>3427</v>
      </c>
    </row>
    <row r="1514" spans="1:22" ht="50.1" hidden="1" customHeight="1" x14ac:dyDescent="0.25">
      <c r="A1514" s="60" t="s">
        <v>1587</v>
      </c>
      <c r="B1514" s="87"/>
      <c r="C1514" s="98"/>
      <c r="D1514" s="102"/>
      <c r="E1514" s="98"/>
      <c r="F1514" s="134"/>
      <c r="G1514" s="134"/>
      <c r="H1514" s="359" t="e">
        <f>VLOOKUP(G1514,Munka1!$A$27:$B$90,2,FALSE)</f>
        <v>#N/A</v>
      </c>
      <c r="I1514" s="466" t="e">
        <f>VLOOKUP(G1514,Munka1!$A$27:$C$90,3,FALSE)</f>
        <v>#N/A</v>
      </c>
      <c r="J1514" s="98"/>
      <c r="K1514" s="89"/>
      <c r="L1514" s="89"/>
      <c r="M1514" s="113"/>
      <c r="N1514" s="121"/>
      <c r="O1514" s="483"/>
      <c r="P1514" s="484"/>
      <c r="Q1514" s="42">
        <f>FŐLAP!$D$9</f>
        <v>0</v>
      </c>
      <c r="R1514" s="42">
        <f>FŐLAP!$F$9</f>
        <v>0</v>
      </c>
      <c r="S1514" s="13" t="e">
        <f t="shared" si="23"/>
        <v>#N/A</v>
      </c>
      <c r="T1514" s="398" t="s">
        <v>3425</v>
      </c>
      <c r="U1514" s="398" t="s">
        <v>3426</v>
      </c>
      <c r="V1514" s="398" t="s">
        <v>3427</v>
      </c>
    </row>
    <row r="1515" spans="1:22" ht="50.1" hidden="1" customHeight="1" x14ac:dyDescent="0.25">
      <c r="A1515" s="60" t="s">
        <v>1588</v>
      </c>
      <c r="B1515" s="87"/>
      <c r="C1515" s="98"/>
      <c r="D1515" s="102"/>
      <c r="E1515" s="98"/>
      <c r="F1515" s="134"/>
      <c r="G1515" s="134"/>
      <c r="H1515" s="359" t="e">
        <f>VLOOKUP(G1515,Munka1!$A$27:$B$90,2,FALSE)</f>
        <v>#N/A</v>
      </c>
      <c r="I1515" s="466" t="e">
        <f>VLOOKUP(G1515,Munka1!$A$27:$C$90,3,FALSE)</f>
        <v>#N/A</v>
      </c>
      <c r="J1515" s="98"/>
      <c r="K1515" s="98"/>
      <c r="L1515" s="98"/>
      <c r="M1515" s="114"/>
      <c r="N1515" s="121"/>
      <c r="O1515" s="483"/>
      <c r="P1515" s="484"/>
      <c r="Q1515" s="42">
        <f>FŐLAP!$D$9</f>
        <v>0</v>
      </c>
      <c r="R1515" s="42">
        <f>FŐLAP!$F$9</f>
        <v>0</v>
      </c>
      <c r="S1515" s="13" t="e">
        <f t="shared" si="23"/>
        <v>#N/A</v>
      </c>
      <c r="T1515" s="398" t="s">
        <v>3425</v>
      </c>
      <c r="U1515" s="398" t="s">
        <v>3426</v>
      </c>
      <c r="V1515" s="398" t="s">
        <v>3427</v>
      </c>
    </row>
    <row r="1516" spans="1:22" ht="50.1" hidden="1" customHeight="1" x14ac:dyDescent="0.25">
      <c r="A1516" s="60" t="s">
        <v>1589</v>
      </c>
      <c r="B1516" s="87"/>
      <c r="C1516" s="98"/>
      <c r="D1516" s="102"/>
      <c r="E1516" s="98"/>
      <c r="F1516" s="134"/>
      <c r="G1516" s="134"/>
      <c r="H1516" s="359" t="e">
        <f>VLOOKUP(G1516,Munka1!$A$27:$B$90,2,FALSE)</f>
        <v>#N/A</v>
      </c>
      <c r="I1516" s="466" t="e">
        <f>VLOOKUP(G1516,Munka1!$A$27:$C$90,3,FALSE)</f>
        <v>#N/A</v>
      </c>
      <c r="J1516" s="98"/>
      <c r="K1516" s="89"/>
      <c r="L1516" s="89"/>
      <c r="M1516" s="113"/>
      <c r="N1516" s="121"/>
      <c r="O1516" s="483"/>
      <c r="P1516" s="484"/>
      <c r="Q1516" s="42">
        <f>FŐLAP!$D$9</f>
        <v>0</v>
      </c>
      <c r="R1516" s="42">
        <f>FŐLAP!$F$9</f>
        <v>0</v>
      </c>
      <c r="S1516" s="13" t="e">
        <f t="shared" si="23"/>
        <v>#N/A</v>
      </c>
      <c r="T1516" s="398" t="s">
        <v>3425</v>
      </c>
      <c r="U1516" s="398" t="s">
        <v>3426</v>
      </c>
      <c r="V1516" s="398" t="s">
        <v>3427</v>
      </c>
    </row>
    <row r="1517" spans="1:22" ht="50.1" hidden="1" customHeight="1" x14ac:dyDescent="0.25">
      <c r="A1517" s="60" t="s">
        <v>1590</v>
      </c>
      <c r="B1517" s="87"/>
      <c r="C1517" s="98"/>
      <c r="D1517" s="102"/>
      <c r="E1517" s="98"/>
      <c r="F1517" s="134"/>
      <c r="G1517" s="134"/>
      <c r="H1517" s="359" t="e">
        <f>VLOOKUP(G1517,Munka1!$A$27:$B$90,2,FALSE)</f>
        <v>#N/A</v>
      </c>
      <c r="I1517" s="466" t="e">
        <f>VLOOKUP(G1517,Munka1!$A$27:$C$90,3,FALSE)</f>
        <v>#N/A</v>
      </c>
      <c r="J1517" s="98"/>
      <c r="K1517" s="98"/>
      <c r="L1517" s="98"/>
      <c r="M1517" s="114"/>
      <c r="N1517" s="121"/>
      <c r="O1517" s="483"/>
      <c r="P1517" s="484"/>
      <c r="Q1517" s="42">
        <f>FŐLAP!$D$9</f>
        <v>0</v>
      </c>
      <c r="R1517" s="42">
        <f>FŐLAP!$F$9</f>
        <v>0</v>
      </c>
      <c r="S1517" s="13" t="e">
        <f t="shared" si="23"/>
        <v>#N/A</v>
      </c>
      <c r="T1517" s="398" t="s">
        <v>3425</v>
      </c>
      <c r="U1517" s="398" t="s">
        <v>3426</v>
      </c>
      <c r="V1517" s="398" t="s">
        <v>3427</v>
      </c>
    </row>
    <row r="1518" spans="1:22" ht="50.1" hidden="1" customHeight="1" x14ac:dyDescent="0.25">
      <c r="A1518" s="60" t="s">
        <v>1591</v>
      </c>
      <c r="B1518" s="87"/>
      <c r="C1518" s="98"/>
      <c r="D1518" s="102"/>
      <c r="E1518" s="89"/>
      <c r="F1518" s="134"/>
      <c r="G1518" s="134"/>
      <c r="H1518" s="359" t="e">
        <f>VLOOKUP(G1518,Munka1!$A$27:$B$90,2,FALSE)</f>
        <v>#N/A</v>
      </c>
      <c r="I1518" s="466" t="e">
        <f>VLOOKUP(G1518,Munka1!$A$27:$C$90,3,FALSE)</f>
        <v>#N/A</v>
      </c>
      <c r="J1518" s="98"/>
      <c r="K1518" s="89"/>
      <c r="L1518" s="89"/>
      <c r="M1518" s="113"/>
      <c r="N1518" s="121"/>
      <c r="O1518" s="483"/>
      <c r="P1518" s="484"/>
      <c r="Q1518" s="42">
        <f>FŐLAP!$D$9</f>
        <v>0</v>
      </c>
      <c r="R1518" s="42">
        <f>FŐLAP!$F$9</f>
        <v>0</v>
      </c>
      <c r="S1518" s="13" t="e">
        <f t="shared" si="23"/>
        <v>#N/A</v>
      </c>
      <c r="T1518" s="398" t="s">
        <v>3425</v>
      </c>
      <c r="U1518" s="398" t="s">
        <v>3426</v>
      </c>
      <c r="V1518" s="398" t="s">
        <v>3427</v>
      </c>
    </row>
    <row r="1519" spans="1:22" ht="50.1" hidden="1" customHeight="1" x14ac:dyDescent="0.25">
      <c r="A1519" s="60" t="s">
        <v>1592</v>
      </c>
      <c r="B1519" s="87"/>
      <c r="C1519" s="98"/>
      <c r="D1519" s="102"/>
      <c r="E1519" s="98"/>
      <c r="F1519" s="134"/>
      <c r="G1519" s="134"/>
      <c r="H1519" s="359" t="e">
        <f>VLOOKUP(G1519,Munka1!$A$27:$B$90,2,FALSE)</f>
        <v>#N/A</v>
      </c>
      <c r="I1519" s="466" t="e">
        <f>VLOOKUP(G1519,Munka1!$A$27:$C$90,3,FALSE)</f>
        <v>#N/A</v>
      </c>
      <c r="J1519" s="98"/>
      <c r="K1519" s="98"/>
      <c r="L1519" s="98"/>
      <c r="M1519" s="114"/>
      <c r="N1519" s="121"/>
      <c r="O1519" s="483"/>
      <c r="P1519" s="484"/>
      <c r="Q1519" s="42">
        <f>FŐLAP!$D$9</f>
        <v>0</v>
      </c>
      <c r="R1519" s="42">
        <f>FŐLAP!$F$9</f>
        <v>0</v>
      </c>
      <c r="S1519" s="13" t="e">
        <f t="shared" si="23"/>
        <v>#N/A</v>
      </c>
      <c r="T1519" s="398" t="s">
        <v>3425</v>
      </c>
      <c r="U1519" s="398" t="s">
        <v>3426</v>
      </c>
      <c r="V1519" s="398" t="s">
        <v>3427</v>
      </c>
    </row>
    <row r="1520" spans="1:22" ht="50.1" hidden="1" customHeight="1" x14ac:dyDescent="0.25">
      <c r="A1520" s="60" t="s">
        <v>1593</v>
      </c>
      <c r="B1520" s="87"/>
      <c r="C1520" s="98"/>
      <c r="D1520" s="102"/>
      <c r="E1520" s="89"/>
      <c r="F1520" s="134"/>
      <c r="G1520" s="134"/>
      <c r="H1520" s="359" t="e">
        <f>VLOOKUP(G1520,Munka1!$A$27:$B$90,2,FALSE)</f>
        <v>#N/A</v>
      </c>
      <c r="I1520" s="466" t="e">
        <f>VLOOKUP(G1520,Munka1!$A$27:$C$90,3,FALSE)</f>
        <v>#N/A</v>
      </c>
      <c r="J1520" s="98"/>
      <c r="K1520" s="89"/>
      <c r="L1520" s="89"/>
      <c r="M1520" s="113"/>
      <c r="N1520" s="121"/>
      <c r="O1520" s="483"/>
      <c r="P1520" s="484"/>
      <c r="Q1520" s="42">
        <f>FŐLAP!$D$9</f>
        <v>0</v>
      </c>
      <c r="R1520" s="42">
        <f>FŐLAP!$F$9</f>
        <v>0</v>
      </c>
      <c r="S1520" s="13" t="e">
        <f t="shared" si="23"/>
        <v>#N/A</v>
      </c>
      <c r="T1520" s="398" t="s">
        <v>3425</v>
      </c>
      <c r="U1520" s="398" t="s">
        <v>3426</v>
      </c>
      <c r="V1520" s="398" t="s">
        <v>3427</v>
      </c>
    </row>
    <row r="1521" spans="1:22" ht="50.1" hidden="1" customHeight="1" x14ac:dyDescent="0.25">
      <c r="A1521" s="60" t="s">
        <v>1594</v>
      </c>
      <c r="B1521" s="87"/>
      <c r="C1521" s="98"/>
      <c r="D1521" s="102"/>
      <c r="E1521" s="98"/>
      <c r="F1521" s="134"/>
      <c r="G1521" s="134"/>
      <c r="H1521" s="359" t="e">
        <f>VLOOKUP(G1521,Munka1!$A$27:$B$90,2,FALSE)</f>
        <v>#N/A</v>
      </c>
      <c r="I1521" s="466" t="e">
        <f>VLOOKUP(G1521,Munka1!$A$27:$C$90,3,FALSE)</f>
        <v>#N/A</v>
      </c>
      <c r="J1521" s="98"/>
      <c r="K1521" s="98"/>
      <c r="L1521" s="98"/>
      <c r="M1521" s="114"/>
      <c r="N1521" s="121"/>
      <c r="O1521" s="483"/>
      <c r="P1521" s="484"/>
      <c r="Q1521" s="42">
        <f>FŐLAP!$D$9</f>
        <v>0</v>
      </c>
      <c r="R1521" s="42">
        <f>FŐLAP!$F$9</f>
        <v>0</v>
      </c>
      <c r="S1521" s="13" t="e">
        <f t="shared" si="23"/>
        <v>#N/A</v>
      </c>
      <c r="T1521" s="398" t="s">
        <v>3425</v>
      </c>
      <c r="U1521" s="398" t="s">
        <v>3426</v>
      </c>
      <c r="V1521" s="398" t="s">
        <v>3427</v>
      </c>
    </row>
    <row r="1522" spans="1:22" ht="50.1" hidden="1" customHeight="1" x14ac:dyDescent="0.25">
      <c r="A1522" s="60" t="s">
        <v>1595</v>
      </c>
      <c r="B1522" s="87"/>
      <c r="C1522" s="98"/>
      <c r="D1522" s="102"/>
      <c r="E1522" s="89"/>
      <c r="F1522" s="134"/>
      <c r="G1522" s="134"/>
      <c r="H1522" s="359" t="e">
        <f>VLOOKUP(G1522,Munka1!$A$27:$B$90,2,FALSE)</f>
        <v>#N/A</v>
      </c>
      <c r="I1522" s="466" t="e">
        <f>VLOOKUP(G1522,Munka1!$A$27:$C$90,3,FALSE)</f>
        <v>#N/A</v>
      </c>
      <c r="J1522" s="98"/>
      <c r="K1522" s="89"/>
      <c r="L1522" s="89"/>
      <c r="M1522" s="113"/>
      <c r="N1522" s="121"/>
      <c r="O1522" s="483"/>
      <c r="P1522" s="484"/>
      <c r="Q1522" s="42">
        <f>FŐLAP!$D$9</f>
        <v>0</v>
      </c>
      <c r="R1522" s="42">
        <f>FŐLAP!$F$9</f>
        <v>0</v>
      </c>
      <c r="S1522" s="13" t="e">
        <f t="shared" si="23"/>
        <v>#N/A</v>
      </c>
      <c r="T1522" s="398" t="s">
        <v>3425</v>
      </c>
      <c r="U1522" s="398" t="s">
        <v>3426</v>
      </c>
      <c r="V1522" s="398" t="s">
        <v>3427</v>
      </c>
    </row>
    <row r="1523" spans="1:22" ht="50.1" hidden="1" customHeight="1" x14ac:dyDescent="0.25">
      <c r="A1523" s="60" t="s">
        <v>1596</v>
      </c>
      <c r="B1523" s="87"/>
      <c r="C1523" s="98"/>
      <c r="D1523" s="102"/>
      <c r="E1523" s="98"/>
      <c r="F1523" s="134"/>
      <c r="G1523" s="134"/>
      <c r="H1523" s="359" t="e">
        <f>VLOOKUP(G1523,Munka1!$A$27:$B$90,2,FALSE)</f>
        <v>#N/A</v>
      </c>
      <c r="I1523" s="466" t="e">
        <f>VLOOKUP(G1523,Munka1!$A$27:$C$90,3,FALSE)</f>
        <v>#N/A</v>
      </c>
      <c r="J1523" s="98"/>
      <c r="K1523" s="98"/>
      <c r="L1523" s="98"/>
      <c r="M1523" s="114"/>
      <c r="N1523" s="121"/>
      <c r="O1523" s="483"/>
      <c r="P1523" s="484"/>
      <c r="Q1523" s="42">
        <f>FŐLAP!$D$9</f>
        <v>0</v>
      </c>
      <c r="R1523" s="42">
        <f>FŐLAP!$F$9</f>
        <v>0</v>
      </c>
      <c r="S1523" s="13" t="e">
        <f t="shared" si="23"/>
        <v>#N/A</v>
      </c>
      <c r="T1523" s="398" t="s">
        <v>3425</v>
      </c>
      <c r="U1523" s="398" t="s">
        <v>3426</v>
      </c>
      <c r="V1523" s="398" t="s">
        <v>3427</v>
      </c>
    </row>
    <row r="1524" spans="1:22" ht="50.1" hidden="1" customHeight="1" x14ac:dyDescent="0.25">
      <c r="A1524" s="60" t="s">
        <v>1597</v>
      </c>
      <c r="B1524" s="87"/>
      <c r="C1524" s="98"/>
      <c r="D1524" s="102"/>
      <c r="E1524" s="89"/>
      <c r="F1524" s="134"/>
      <c r="G1524" s="134"/>
      <c r="H1524" s="359" t="e">
        <f>VLOOKUP(G1524,Munka1!$A$27:$B$90,2,FALSE)</f>
        <v>#N/A</v>
      </c>
      <c r="I1524" s="466" t="e">
        <f>VLOOKUP(G1524,Munka1!$A$27:$C$90,3,FALSE)</f>
        <v>#N/A</v>
      </c>
      <c r="J1524" s="98"/>
      <c r="K1524" s="89"/>
      <c r="L1524" s="89"/>
      <c r="M1524" s="113"/>
      <c r="N1524" s="121"/>
      <c r="O1524" s="483"/>
      <c r="P1524" s="484"/>
      <c r="Q1524" s="42">
        <f>FŐLAP!$D$9</f>
        <v>0</v>
      </c>
      <c r="R1524" s="42">
        <f>FŐLAP!$F$9</f>
        <v>0</v>
      </c>
      <c r="S1524" s="13" t="e">
        <f t="shared" si="23"/>
        <v>#N/A</v>
      </c>
      <c r="T1524" s="398" t="s">
        <v>3425</v>
      </c>
      <c r="U1524" s="398" t="s">
        <v>3426</v>
      </c>
      <c r="V1524" s="398" t="s">
        <v>3427</v>
      </c>
    </row>
    <row r="1525" spans="1:22" ht="50.1" hidden="1" customHeight="1" x14ac:dyDescent="0.25">
      <c r="A1525" s="60" t="s">
        <v>1598</v>
      </c>
      <c r="B1525" s="87"/>
      <c r="C1525" s="98"/>
      <c r="D1525" s="102"/>
      <c r="E1525" s="98"/>
      <c r="F1525" s="134"/>
      <c r="G1525" s="134"/>
      <c r="H1525" s="359" t="e">
        <f>VLOOKUP(G1525,Munka1!$A$27:$B$90,2,FALSE)</f>
        <v>#N/A</v>
      </c>
      <c r="I1525" s="466" t="e">
        <f>VLOOKUP(G1525,Munka1!$A$27:$C$90,3,FALSE)</f>
        <v>#N/A</v>
      </c>
      <c r="J1525" s="98"/>
      <c r="K1525" s="98"/>
      <c r="L1525" s="98"/>
      <c r="M1525" s="114"/>
      <c r="N1525" s="121"/>
      <c r="O1525" s="483"/>
      <c r="P1525" s="484"/>
      <c r="Q1525" s="42">
        <f>FŐLAP!$D$9</f>
        <v>0</v>
      </c>
      <c r="R1525" s="42">
        <f>FŐLAP!$F$9</f>
        <v>0</v>
      </c>
      <c r="S1525" s="13" t="e">
        <f t="shared" si="23"/>
        <v>#N/A</v>
      </c>
      <c r="T1525" s="398" t="s">
        <v>3425</v>
      </c>
      <c r="U1525" s="398" t="s">
        <v>3426</v>
      </c>
      <c r="V1525" s="398" t="s">
        <v>3427</v>
      </c>
    </row>
    <row r="1526" spans="1:22" ht="50.1" hidden="1" customHeight="1" x14ac:dyDescent="0.25">
      <c r="A1526" s="60" t="s">
        <v>1599</v>
      </c>
      <c r="B1526" s="87"/>
      <c r="C1526" s="98"/>
      <c r="D1526" s="102"/>
      <c r="E1526" s="89"/>
      <c r="F1526" s="134"/>
      <c r="G1526" s="134"/>
      <c r="H1526" s="359" t="e">
        <f>VLOOKUP(G1526,Munka1!$A$27:$B$90,2,FALSE)</f>
        <v>#N/A</v>
      </c>
      <c r="I1526" s="466" t="e">
        <f>VLOOKUP(G1526,Munka1!$A$27:$C$90,3,FALSE)</f>
        <v>#N/A</v>
      </c>
      <c r="J1526" s="98"/>
      <c r="K1526" s="89"/>
      <c r="L1526" s="89"/>
      <c r="M1526" s="113"/>
      <c r="N1526" s="121"/>
      <c r="O1526" s="483"/>
      <c r="P1526" s="484"/>
      <c r="Q1526" s="42">
        <f>FŐLAP!$D$9</f>
        <v>0</v>
      </c>
      <c r="R1526" s="42">
        <f>FŐLAP!$F$9</f>
        <v>0</v>
      </c>
      <c r="S1526" s="13" t="e">
        <f t="shared" si="23"/>
        <v>#N/A</v>
      </c>
      <c r="T1526" s="398" t="s">
        <v>3425</v>
      </c>
      <c r="U1526" s="398" t="s">
        <v>3426</v>
      </c>
      <c r="V1526" s="398" t="s">
        <v>3427</v>
      </c>
    </row>
    <row r="1527" spans="1:22" ht="50.1" hidden="1" customHeight="1" x14ac:dyDescent="0.25">
      <c r="A1527" s="60" t="s">
        <v>1600</v>
      </c>
      <c r="B1527" s="87"/>
      <c r="C1527" s="98"/>
      <c r="D1527" s="102"/>
      <c r="E1527" s="98"/>
      <c r="F1527" s="134"/>
      <c r="G1527" s="134"/>
      <c r="H1527" s="359" t="e">
        <f>VLOOKUP(G1527,Munka1!$A$27:$B$90,2,FALSE)</f>
        <v>#N/A</v>
      </c>
      <c r="I1527" s="466" t="e">
        <f>VLOOKUP(G1527,Munka1!$A$27:$C$90,3,FALSE)</f>
        <v>#N/A</v>
      </c>
      <c r="J1527" s="98"/>
      <c r="K1527" s="98"/>
      <c r="L1527" s="98"/>
      <c r="M1527" s="114"/>
      <c r="N1527" s="121"/>
      <c r="O1527" s="483"/>
      <c r="P1527" s="484"/>
      <c r="Q1527" s="42">
        <f>FŐLAP!$D$9</f>
        <v>0</v>
      </c>
      <c r="R1527" s="42">
        <f>FŐLAP!$F$9</f>
        <v>0</v>
      </c>
      <c r="S1527" s="13" t="e">
        <f t="shared" si="23"/>
        <v>#N/A</v>
      </c>
      <c r="T1527" s="398" t="s">
        <v>3425</v>
      </c>
      <c r="U1527" s="398" t="s">
        <v>3426</v>
      </c>
      <c r="V1527" s="398" t="s">
        <v>3427</v>
      </c>
    </row>
    <row r="1528" spans="1:22" ht="50.1" hidden="1" customHeight="1" x14ac:dyDescent="0.25">
      <c r="A1528" s="60" t="s">
        <v>1601</v>
      </c>
      <c r="B1528" s="87"/>
      <c r="C1528" s="98"/>
      <c r="D1528" s="102"/>
      <c r="E1528" s="89"/>
      <c r="F1528" s="134"/>
      <c r="G1528" s="134"/>
      <c r="H1528" s="359" t="e">
        <f>VLOOKUP(G1528,Munka1!$A$27:$B$90,2,FALSE)</f>
        <v>#N/A</v>
      </c>
      <c r="I1528" s="466" t="e">
        <f>VLOOKUP(G1528,Munka1!$A$27:$C$90,3,FALSE)</f>
        <v>#N/A</v>
      </c>
      <c r="J1528" s="98"/>
      <c r="K1528" s="89"/>
      <c r="L1528" s="89"/>
      <c r="M1528" s="113"/>
      <c r="N1528" s="121"/>
      <c r="O1528" s="483"/>
      <c r="P1528" s="484"/>
      <c r="Q1528" s="42">
        <f>FŐLAP!$D$9</f>
        <v>0</v>
      </c>
      <c r="R1528" s="42">
        <f>FŐLAP!$F$9</f>
        <v>0</v>
      </c>
      <c r="S1528" s="13" t="e">
        <f t="shared" si="23"/>
        <v>#N/A</v>
      </c>
      <c r="T1528" s="398" t="s">
        <v>3425</v>
      </c>
      <c r="U1528" s="398" t="s">
        <v>3426</v>
      </c>
      <c r="V1528" s="398" t="s">
        <v>3427</v>
      </c>
    </row>
    <row r="1529" spans="1:22" ht="50.1" hidden="1" customHeight="1" x14ac:dyDescent="0.25">
      <c r="A1529" s="60" t="s">
        <v>1602</v>
      </c>
      <c r="B1529" s="87"/>
      <c r="C1529" s="98"/>
      <c r="D1529" s="102"/>
      <c r="E1529" s="98"/>
      <c r="F1529" s="134"/>
      <c r="G1529" s="134"/>
      <c r="H1529" s="359" t="e">
        <f>VLOOKUP(G1529,Munka1!$A$27:$B$90,2,FALSE)</f>
        <v>#N/A</v>
      </c>
      <c r="I1529" s="466" t="e">
        <f>VLOOKUP(G1529,Munka1!$A$27:$C$90,3,FALSE)</f>
        <v>#N/A</v>
      </c>
      <c r="J1529" s="98"/>
      <c r="K1529" s="98"/>
      <c r="L1529" s="98"/>
      <c r="M1529" s="114"/>
      <c r="N1529" s="121"/>
      <c r="O1529" s="483"/>
      <c r="P1529" s="484"/>
      <c r="Q1529" s="42">
        <f>FŐLAP!$D$9</f>
        <v>0</v>
      </c>
      <c r="R1529" s="42">
        <f>FŐLAP!$F$9</f>
        <v>0</v>
      </c>
      <c r="S1529" s="13" t="e">
        <f t="shared" si="23"/>
        <v>#N/A</v>
      </c>
      <c r="T1529" s="398" t="s">
        <v>3425</v>
      </c>
      <c r="U1529" s="398" t="s">
        <v>3426</v>
      </c>
      <c r="V1529" s="398" t="s">
        <v>3427</v>
      </c>
    </row>
    <row r="1530" spans="1:22" ht="50.1" hidden="1" customHeight="1" x14ac:dyDescent="0.25">
      <c r="A1530" s="60" t="s">
        <v>1603</v>
      </c>
      <c r="B1530" s="87"/>
      <c r="C1530" s="98"/>
      <c r="D1530" s="102"/>
      <c r="E1530" s="89"/>
      <c r="F1530" s="134"/>
      <c r="G1530" s="134"/>
      <c r="H1530" s="359" t="e">
        <f>VLOOKUP(G1530,Munka1!$A$27:$B$90,2,FALSE)</f>
        <v>#N/A</v>
      </c>
      <c r="I1530" s="466" t="e">
        <f>VLOOKUP(G1530,Munka1!$A$27:$C$90,3,FALSE)</f>
        <v>#N/A</v>
      </c>
      <c r="J1530" s="98"/>
      <c r="K1530" s="89"/>
      <c r="L1530" s="89"/>
      <c r="M1530" s="113"/>
      <c r="N1530" s="121"/>
      <c r="O1530" s="483"/>
      <c r="P1530" s="484"/>
      <c r="Q1530" s="42">
        <f>FŐLAP!$D$9</f>
        <v>0</v>
      </c>
      <c r="R1530" s="42">
        <f>FŐLAP!$F$9</f>
        <v>0</v>
      </c>
      <c r="S1530" s="13" t="e">
        <f t="shared" si="23"/>
        <v>#N/A</v>
      </c>
      <c r="T1530" s="398" t="s">
        <v>3425</v>
      </c>
      <c r="U1530" s="398" t="s">
        <v>3426</v>
      </c>
      <c r="V1530" s="398" t="s">
        <v>3427</v>
      </c>
    </row>
    <row r="1531" spans="1:22" ht="50.1" hidden="1" customHeight="1" x14ac:dyDescent="0.25">
      <c r="A1531" s="60" t="s">
        <v>1604</v>
      </c>
      <c r="B1531" s="87"/>
      <c r="C1531" s="98"/>
      <c r="D1531" s="102"/>
      <c r="E1531" s="98"/>
      <c r="F1531" s="134"/>
      <c r="G1531" s="134"/>
      <c r="H1531" s="359" t="e">
        <f>VLOOKUP(G1531,Munka1!$A$27:$B$90,2,FALSE)</f>
        <v>#N/A</v>
      </c>
      <c r="I1531" s="466" t="e">
        <f>VLOOKUP(G1531,Munka1!$A$27:$C$90,3,FALSE)</f>
        <v>#N/A</v>
      </c>
      <c r="J1531" s="98"/>
      <c r="K1531" s="98"/>
      <c r="L1531" s="98"/>
      <c r="M1531" s="114"/>
      <c r="N1531" s="121"/>
      <c r="O1531" s="483"/>
      <c r="P1531" s="484"/>
      <c r="Q1531" s="42">
        <f>FŐLAP!$D$9</f>
        <v>0</v>
      </c>
      <c r="R1531" s="42">
        <f>FŐLAP!$F$9</f>
        <v>0</v>
      </c>
      <c r="S1531" s="13" t="e">
        <f t="shared" si="23"/>
        <v>#N/A</v>
      </c>
      <c r="T1531" s="398" t="s">
        <v>3425</v>
      </c>
      <c r="U1531" s="398" t="s">
        <v>3426</v>
      </c>
      <c r="V1531" s="398" t="s">
        <v>3427</v>
      </c>
    </row>
    <row r="1532" spans="1:22" ht="50.1" hidden="1" customHeight="1" x14ac:dyDescent="0.25">
      <c r="A1532" s="60" t="s">
        <v>1605</v>
      </c>
      <c r="B1532" s="87"/>
      <c r="C1532" s="98"/>
      <c r="D1532" s="102"/>
      <c r="E1532" s="98"/>
      <c r="F1532" s="134"/>
      <c r="G1532" s="134"/>
      <c r="H1532" s="359" t="e">
        <f>VLOOKUP(G1532,Munka1!$A$27:$B$90,2,FALSE)</f>
        <v>#N/A</v>
      </c>
      <c r="I1532" s="466" t="e">
        <f>VLOOKUP(G1532,Munka1!$A$27:$C$90,3,FALSE)</f>
        <v>#N/A</v>
      </c>
      <c r="J1532" s="98"/>
      <c r="K1532" s="98"/>
      <c r="L1532" s="98"/>
      <c r="M1532" s="114"/>
      <c r="N1532" s="121"/>
      <c r="O1532" s="483"/>
      <c r="P1532" s="484"/>
      <c r="Q1532" s="42">
        <f>FŐLAP!$D$9</f>
        <v>0</v>
      </c>
      <c r="R1532" s="42">
        <f>FŐLAP!$F$9</f>
        <v>0</v>
      </c>
      <c r="S1532" s="13" t="e">
        <f t="shared" si="23"/>
        <v>#N/A</v>
      </c>
      <c r="T1532" s="398" t="s">
        <v>3425</v>
      </c>
      <c r="U1532" s="398" t="s">
        <v>3426</v>
      </c>
      <c r="V1532" s="398" t="s">
        <v>3427</v>
      </c>
    </row>
    <row r="1533" spans="1:22" ht="50.1" hidden="1" customHeight="1" x14ac:dyDescent="0.25">
      <c r="A1533" s="60" t="s">
        <v>1606</v>
      </c>
      <c r="B1533" s="87"/>
      <c r="C1533" s="98"/>
      <c r="D1533" s="102"/>
      <c r="E1533" s="98"/>
      <c r="F1533" s="134"/>
      <c r="G1533" s="134"/>
      <c r="H1533" s="359" t="e">
        <f>VLOOKUP(G1533,Munka1!$A$27:$B$90,2,FALSE)</f>
        <v>#N/A</v>
      </c>
      <c r="I1533" s="466" t="e">
        <f>VLOOKUP(G1533,Munka1!$A$27:$C$90,3,FALSE)</f>
        <v>#N/A</v>
      </c>
      <c r="J1533" s="98"/>
      <c r="K1533" s="98"/>
      <c r="L1533" s="98"/>
      <c r="M1533" s="114"/>
      <c r="N1533" s="121"/>
      <c r="O1533" s="483"/>
      <c r="P1533" s="484"/>
      <c r="Q1533" s="42">
        <f>FŐLAP!$D$9</f>
        <v>0</v>
      </c>
      <c r="R1533" s="42">
        <f>FŐLAP!$F$9</f>
        <v>0</v>
      </c>
      <c r="S1533" s="13" t="e">
        <f t="shared" si="23"/>
        <v>#N/A</v>
      </c>
      <c r="T1533" s="398" t="s">
        <v>3425</v>
      </c>
      <c r="U1533" s="398" t="s">
        <v>3426</v>
      </c>
      <c r="V1533" s="398" t="s">
        <v>3427</v>
      </c>
    </row>
    <row r="1534" spans="1:22" ht="50.1" hidden="1" customHeight="1" x14ac:dyDescent="0.25">
      <c r="A1534" s="60" t="s">
        <v>1607</v>
      </c>
      <c r="B1534" s="87"/>
      <c r="C1534" s="98"/>
      <c r="D1534" s="102"/>
      <c r="E1534" s="98"/>
      <c r="F1534" s="134"/>
      <c r="G1534" s="134"/>
      <c r="H1534" s="359" t="e">
        <f>VLOOKUP(G1534,Munka1!$A$27:$B$90,2,FALSE)</f>
        <v>#N/A</v>
      </c>
      <c r="I1534" s="466" t="e">
        <f>VLOOKUP(G1534,Munka1!$A$27:$C$90,3,FALSE)</f>
        <v>#N/A</v>
      </c>
      <c r="J1534" s="98"/>
      <c r="K1534" s="98"/>
      <c r="L1534" s="98"/>
      <c r="M1534" s="114"/>
      <c r="N1534" s="121"/>
      <c r="O1534" s="483"/>
      <c r="P1534" s="484"/>
      <c r="Q1534" s="42">
        <f>FŐLAP!$D$9</f>
        <v>0</v>
      </c>
      <c r="R1534" s="42">
        <f>FŐLAP!$F$9</f>
        <v>0</v>
      </c>
      <c r="S1534" s="13" t="e">
        <f t="shared" si="23"/>
        <v>#N/A</v>
      </c>
      <c r="T1534" s="398" t="s">
        <v>3425</v>
      </c>
      <c r="U1534" s="398" t="s">
        <v>3426</v>
      </c>
      <c r="V1534" s="398" t="s">
        <v>3427</v>
      </c>
    </row>
    <row r="1535" spans="1:22" ht="50.1" hidden="1" customHeight="1" x14ac:dyDescent="0.25">
      <c r="A1535" s="60" t="s">
        <v>1608</v>
      </c>
      <c r="B1535" s="87"/>
      <c r="C1535" s="98"/>
      <c r="D1535" s="102"/>
      <c r="E1535" s="98"/>
      <c r="F1535" s="134"/>
      <c r="G1535" s="134"/>
      <c r="H1535" s="359" t="e">
        <f>VLOOKUP(G1535,Munka1!$A$27:$B$90,2,FALSE)</f>
        <v>#N/A</v>
      </c>
      <c r="I1535" s="466" t="e">
        <f>VLOOKUP(G1535,Munka1!$A$27:$C$90,3,FALSE)</f>
        <v>#N/A</v>
      </c>
      <c r="J1535" s="98"/>
      <c r="K1535" s="98"/>
      <c r="L1535" s="98"/>
      <c r="M1535" s="114"/>
      <c r="N1535" s="121"/>
      <c r="O1535" s="483"/>
      <c r="P1535" s="484"/>
      <c r="Q1535" s="42">
        <f>FŐLAP!$D$9</f>
        <v>0</v>
      </c>
      <c r="R1535" s="42">
        <f>FŐLAP!$F$9</f>
        <v>0</v>
      </c>
      <c r="S1535" s="13" t="e">
        <f t="shared" si="23"/>
        <v>#N/A</v>
      </c>
      <c r="T1535" s="398" t="s">
        <v>3425</v>
      </c>
      <c r="U1535" s="398" t="s">
        <v>3426</v>
      </c>
      <c r="V1535" s="398" t="s">
        <v>3427</v>
      </c>
    </row>
    <row r="1536" spans="1:22" ht="50.1" hidden="1" customHeight="1" x14ac:dyDescent="0.25">
      <c r="A1536" s="60" t="s">
        <v>1609</v>
      </c>
      <c r="B1536" s="87"/>
      <c r="C1536" s="98"/>
      <c r="D1536" s="102"/>
      <c r="E1536" s="98"/>
      <c r="F1536" s="134"/>
      <c r="G1536" s="134"/>
      <c r="H1536" s="359" t="e">
        <f>VLOOKUP(G1536,Munka1!$A$27:$B$90,2,FALSE)</f>
        <v>#N/A</v>
      </c>
      <c r="I1536" s="466" t="e">
        <f>VLOOKUP(G1536,Munka1!$A$27:$C$90,3,FALSE)</f>
        <v>#N/A</v>
      </c>
      <c r="J1536" s="98"/>
      <c r="K1536" s="98"/>
      <c r="L1536" s="98"/>
      <c r="M1536" s="114"/>
      <c r="N1536" s="121"/>
      <c r="O1536" s="483"/>
      <c r="P1536" s="484"/>
      <c r="Q1536" s="42">
        <f>FŐLAP!$D$9</f>
        <v>0</v>
      </c>
      <c r="R1536" s="42">
        <f>FŐLAP!$F$9</f>
        <v>0</v>
      </c>
      <c r="S1536" s="13" t="e">
        <f t="shared" si="23"/>
        <v>#N/A</v>
      </c>
      <c r="T1536" s="398" t="s">
        <v>3425</v>
      </c>
      <c r="U1536" s="398" t="s">
        <v>3426</v>
      </c>
      <c r="V1536" s="398" t="s">
        <v>3427</v>
      </c>
    </row>
    <row r="1537" spans="1:22" ht="50.1" hidden="1" customHeight="1" x14ac:dyDescent="0.25">
      <c r="A1537" s="60" t="s">
        <v>1610</v>
      </c>
      <c r="B1537" s="87"/>
      <c r="C1537" s="98"/>
      <c r="D1537" s="102"/>
      <c r="E1537" s="98"/>
      <c r="F1537" s="134"/>
      <c r="G1537" s="134"/>
      <c r="H1537" s="359" t="e">
        <f>VLOOKUP(G1537,Munka1!$A$27:$B$90,2,FALSE)</f>
        <v>#N/A</v>
      </c>
      <c r="I1537" s="466" t="e">
        <f>VLOOKUP(G1537,Munka1!$A$27:$C$90,3,FALSE)</f>
        <v>#N/A</v>
      </c>
      <c r="J1537" s="98"/>
      <c r="K1537" s="98"/>
      <c r="L1537" s="98"/>
      <c r="M1537" s="114"/>
      <c r="N1537" s="121"/>
      <c r="O1537" s="483"/>
      <c r="P1537" s="484"/>
      <c r="Q1537" s="42">
        <f>FŐLAP!$D$9</f>
        <v>0</v>
      </c>
      <c r="R1537" s="42">
        <f>FŐLAP!$F$9</f>
        <v>0</v>
      </c>
      <c r="S1537" s="13" t="e">
        <f t="shared" si="23"/>
        <v>#N/A</v>
      </c>
      <c r="T1537" s="398" t="s">
        <v>3425</v>
      </c>
      <c r="U1537" s="398" t="s">
        <v>3426</v>
      </c>
      <c r="V1537" s="398" t="s">
        <v>3427</v>
      </c>
    </row>
    <row r="1538" spans="1:22" ht="50.1" hidden="1" customHeight="1" x14ac:dyDescent="0.25">
      <c r="A1538" s="60" t="s">
        <v>1611</v>
      </c>
      <c r="B1538" s="87"/>
      <c r="C1538" s="98"/>
      <c r="D1538" s="102"/>
      <c r="E1538" s="98"/>
      <c r="F1538" s="134"/>
      <c r="G1538" s="134"/>
      <c r="H1538" s="359" t="e">
        <f>VLOOKUP(G1538,Munka1!$A$27:$B$90,2,FALSE)</f>
        <v>#N/A</v>
      </c>
      <c r="I1538" s="466" t="e">
        <f>VLOOKUP(G1538,Munka1!$A$27:$C$90,3,FALSE)</f>
        <v>#N/A</v>
      </c>
      <c r="J1538" s="98"/>
      <c r="K1538" s="98"/>
      <c r="L1538" s="98"/>
      <c r="M1538" s="114"/>
      <c r="N1538" s="121"/>
      <c r="O1538" s="483"/>
      <c r="P1538" s="484"/>
      <c r="Q1538" s="42">
        <f>FŐLAP!$D$9</f>
        <v>0</v>
      </c>
      <c r="R1538" s="42">
        <f>FŐLAP!$F$9</f>
        <v>0</v>
      </c>
      <c r="S1538" s="13" t="e">
        <f t="shared" si="23"/>
        <v>#N/A</v>
      </c>
      <c r="T1538" s="398" t="s">
        <v>3425</v>
      </c>
      <c r="U1538" s="398" t="s">
        <v>3426</v>
      </c>
      <c r="V1538" s="398" t="s">
        <v>3427</v>
      </c>
    </row>
    <row r="1539" spans="1:22" ht="50.1" hidden="1" customHeight="1" x14ac:dyDescent="0.25">
      <c r="A1539" s="60" t="s">
        <v>1612</v>
      </c>
      <c r="B1539" s="87"/>
      <c r="C1539" s="98"/>
      <c r="D1539" s="102"/>
      <c r="E1539" s="98"/>
      <c r="F1539" s="134"/>
      <c r="G1539" s="134"/>
      <c r="H1539" s="359" t="e">
        <f>VLOOKUP(G1539,Munka1!$A$27:$B$90,2,FALSE)</f>
        <v>#N/A</v>
      </c>
      <c r="I1539" s="466" t="e">
        <f>VLOOKUP(G1539,Munka1!$A$27:$C$90,3,FALSE)</f>
        <v>#N/A</v>
      </c>
      <c r="J1539" s="98"/>
      <c r="K1539" s="98"/>
      <c r="L1539" s="98"/>
      <c r="M1539" s="114"/>
      <c r="N1539" s="121"/>
      <c r="O1539" s="483"/>
      <c r="P1539" s="484"/>
      <c r="Q1539" s="42">
        <f>FŐLAP!$D$9</f>
        <v>0</v>
      </c>
      <c r="R1539" s="42">
        <f>FŐLAP!$F$9</f>
        <v>0</v>
      </c>
      <c r="S1539" s="13" t="e">
        <f t="shared" si="23"/>
        <v>#N/A</v>
      </c>
      <c r="T1539" s="398" t="s">
        <v>3425</v>
      </c>
      <c r="U1539" s="398" t="s">
        <v>3426</v>
      </c>
      <c r="V1539" s="398" t="s">
        <v>3427</v>
      </c>
    </row>
    <row r="1540" spans="1:22" ht="50.1" hidden="1" customHeight="1" x14ac:dyDescent="0.25">
      <c r="A1540" s="60" t="s">
        <v>1613</v>
      </c>
      <c r="B1540" s="87"/>
      <c r="C1540" s="98"/>
      <c r="D1540" s="102"/>
      <c r="E1540" s="98"/>
      <c r="F1540" s="134"/>
      <c r="G1540" s="134"/>
      <c r="H1540" s="359" t="e">
        <f>VLOOKUP(G1540,Munka1!$A$27:$B$90,2,FALSE)</f>
        <v>#N/A</v>
      </c>
      <c r="I1540" s="466" t="e">
        <f>VLOOKUP(G1540,Munka1!$A$27:$C$90,3,FALSE)</f>
        <v>#N/A</v>
      </c>
      <c r="J1540" s="98"/>
      <c r="K1540" s="98"/>
      <c r="L1540" s="98"/>
      <c r="M1540" s="114"/>
      <c r="N1540" s="121"/>
      <c r="O1540" s="483"/>
      <c r="P1540" s="484"/>
      <c r="Q1540" s="42">
        <f>FŐLAP!$D$9</f>
        <v>0</v>
      </c>
      <c r="R1540" s="42">
        <f>FŐLAP!$F$9</f>
        <v>0</v>
      </c>
      <c r="S1540" s="13" t="e">
        <f t="shared" si="23"/>
        <v>#N/A</v>
      </c>
      <c r="T1540" s="398" t="s">
        <v>3425</v>
      </c>
      <c r="U1540" s="398" t="s">
        <v>3426</v>
      </c>
      <c r="V1540" s="398" t="s">
        <v>3427</v>
      </c>
    </row>
    <row r="1541" spans="1:22" ht="50.1" hidden="1" customHeight="1" x14ac:dyDescent="0.25">
      <c r="A1541" s="60" t="s">
        <v>1614</v>
      </c>
      <c r="B1541" s="87"/>
      <c r="C1541" s="98"/>
      <c r="D1541" s="102"/>
      <c r="E1541" s="98"/>
      <c r="F1541" s="134"/>
      <c r="G1541" s="134"/>
      <c r="H1541" s="359" t="e">
        <f>VLOOKUP(G1541,Munka1!$A$27:$B$90,2,FALSE)</f>
        <v>#N/A</v>
      </c>
      <c r="I1541" s="466" t="e">
        <f>VLOOKUP(G1541,Munka1!$A$27:$C$90,3,FALSE)</f>
        <v>#N/A</v>
      </c>
      <c r="J1541" s="98"/>
      <c r="K1541" s="98"/>
      <c r="L1541" s="98"/>
      <c r="M1541" s="114"/>
      <c r="N1541" s="121"/>
      <c r="O1541" s="483"/>
      <c r="P1541" s="484"/>
      <c r="Q1541" s="42">
        <f>FŐLAP!$D$9</f>
        <v>0</v>
      </c>
      <c r="R1541" s="42">
        <f>FŐLAP!$F$9</f>
        <v>0</v>
      </c>
      <c r="S1541" s="13" t="e">
        <f t="shared" si="23"/>
        <v>#N/A</v>
      </c>
      <c r="T1541" s="398" t="s">
        <v>3425</v>
      </c>
      <c r="U1541" s="398" t="s">
        <v>3426</v>
      </c>
      <c r="V1541" s="398" t="s">
        <v>3427</v>
      </c>
    </row>
    <row r="1542" spans="1:22" ht="50.1" hidden="1" customHeight="1" x14ac:dyDescent="0.25">
      <c r="A1542" s="60" t="s">
        <v>1615</v>
      </c>
      <c r="B1542" s="87"/>
      <c r="C1542" s="98"/>
      <c r="D1542" s="102"/>
      <c r="E1542" s="98"/>
      <c r="F1542" s="134"/>
      <c r="G1542" s="134"/>
      <c r="H1542" s="359" t="e">
        <f>VLOOKUP(G1542,Munka1!$A$27:$B$90,2,FALSE)</f>
        <v>#N/A</v>
      </c>
      <c r="I1542" s="466" t="e">
        <f>VLOOKUP(G1542,Munka1!$A$27:$C$90,3,FALSE)</f>
        <v>#N/A</v>
      </c>
      <c r="J1542" s="98"/>
      <c r="K1542" s="98"/>
      <c r="L1542" s="98"/>
      <c r="M1542" s="114"/>
      <c r="N1542" s="121"/>
      <c r="O1542" s="483"/>
      <c r="P1542" s="484"/>
      <c r="Q1542" s="42">
        <f>FŐLAP!$D$9</f>
        <v>0</v>
      </c>
      <c r="R1542" s="42">
        <f>FŐLAP!$F$9</f>
        <v>0</v>
      </c>
      <c r="S1542" s="13" t="e">
        <f t="shared" si="23"/>
        <v>#N/A</v>
      </c>
      <c r="T1542" s="398" t="s">
        <v>3425</v>
      </c>
      <c r="U1542" s="398" t="s">
        <v>3426</v>
      </c>
      <c r="V1542" s="398" t="s">
        <v>3427</v>
      </c>
    </row>
    <row r="1543" spans="1:22" ht="50.1" hidden="1" customHeight="1" x14ac:dyDescent="0.25">
      <c r="A1543" s="60" t="s">
        <v>1616</v>
      </c>
      <c r="B1543" s="87"/>
      <c r="C1543" s="98"/>
      <c r="D1543" s="102"/>
      <c r="E1543" s="98"/>
      <c r="F1543" s="134"/>
      <c r="G1543" s="134"/>
      <c r="H1543" s="359" t="e">
        <f>VLOOKUP(G1543,Munka1!$A$27:$B$90,2,FALSE)</f>
        <v>#N/A</v>
      </c>
      <c r="I1543" s="466" t="e">
        <f>VLOOKUP(G1543,Munka1!$A$27:$C$90,3,FALSE)</f>
        <v>#N/A</v>
      </c>
      <c r="J1543" s="98"/>
      <c r="K1543" s="98"/>
      <c r="L1543" s="98"/>
      <c r="M1543" s="114"/>
      <c r="N1543" s="121"/>
      <c r="O1543" s="483"/>
      <c r="P1543" s="484"/>
      <c r="Q1543" s="42">
        <f>FŐLAP!$D$9</f>
        <v>0</v>
      </c>
      <c r="R1543" s="42">
        <f>FŐLAP!$F$9</f>
        <v>0</v>
      </c>
      <c r="S1543" s="13" t="e">
        <f t="shared" si="23"/>
        <v>#N/A</v>
      </c>
      <c r="T1543" s="398" t="s">
        <v>3425</v>
      </c>
      <c r="U1543" s="398" t="s">
        <v>3426</v>
      </c>
      <c r="V1543" s="398" t="s">
        <v>3427</v>
      </c>
    </row>
    <row r="1544" spans="1:22" ht="50.1" hidden="1" customHeight="1" x14ac:dyDescent="0.25">
      <c r="A1544" s="60" t="s">
        <v>1617</v>
      </c>
      <c r="B1544" s="87"/>
      <c r="C1544" s="98"/>
      <c r="D1544" s="102"/>
      <c r="E1544" s="98"/>
      <c r="F1544" s="134"/>
      <c r="G1544" s="134"/>
      <c r="H1544" s="359" t="e">
        <f>VLOOKUP(G1544,Munka1!$A$27:$B$90,2,FALSE)</f>
        <v>#N/A</v>
      </c>
      <c r="I1544" s="466" t="e">
        <f>VLOOKUP(G1544,Munka1!$A$27:$C$90,3,FALSE)</f>
        <v>#N/A</v>
      </c>
      <c r="J1544" s="98"/>
      <c r="K1544" s="98"/>
      <c r="L1544" s="98"/>
      <c r="M1544" s="114"/>
      <c r="N1544" s="121"/>
      <c r="O1544" s="483"/>
      <c r="P1544" s="484"/>
      <c r="Q1544" s="42">
        <f>FŐLAP!$D$9</f>
        <v>0</v>
      </c>
      <c r="R1544" s="42">
        <f>FŐLAP!$F$9</f>
        <v>0</v>
      </c>
      <c r="S1544" s="13" t="e">
        <f t="shared" si="23"/>
        <v>#N/A</v>
      </c>
      <c r="T1544" s="398" t="s">
        <v>3425</v>
      </c>
      <c r="U1544" s="398" t="s">
        <v>3426</v>
      </c>
      <c r="V1544" s="398" t="s">
        <v>3427</v>
      </c>
    </row>
    <row r="1545" spans="1:22" ht="50.1" hidden="1" customHeight="1" x14ac:dyDescent="0.25">
      <c r="A1545" s="60" t="s">
        <v>1618</v>
      </c>
      <c r="B1545" s="87"/>
      <c r="C1545" s="98"/>
      <c r="D1545" s="102"/>
      <c r="E1545" s="98"/>
      <c r="F1545" s="134"/>
      <c r="G1545" s="134"/>
      <c r="H1545" s="359" t="e">
        <f>VLOOKUP(G1545,Munka1!$A$27:$B$90,2,FALSE)</f>
        <v>#N/A</v>
      </c>
      <c r="I1545" s="466" t="e">
        <f>VLOOKUP(G1545,Munka1!$A$27:$C$90,3,FALSE)</f>
        <v>#N/A</v>
      </c>
      <c r="J1545" s="98"/>
      <c r="K1545" s="98"/>
      <c r="L1545" s="98"/>
      <c r="M1545" s="114"/>
      <c r="N1545" s="121"/>
      <c r="O1545" s="483"/>
      <c r="P1545" s="484"/>
      <c r="Q1545" s="42">
        <f>FŐLAP!$D$9</f>
        <v>0</v>
      </c>
      <c r="R1545" s="42">
        <f>FŐLAP!$F$9</f>
        <v>0</v>
      </c>
      <c r="S1545" s="13" t="e">
        <f t="shared" si="23"/>
        <v>#N/A</v>
      </c>
      <c r="T1545" s="398" t="s">
        <v>3425</v>
      </c>
      <c r="U1545" s="398" t="s">
        <v>3426</v>
      </c>
      <c r="V1545" s="398" t="s">
        <v>3427</v>
      </c>
    </row>
    <row r="1546" spans="1:22" ht="50.1" hidden="1" customHeight="1" x14ac:dyDescent="0.25">
      <c r="A1546" s="60" t="s">
        <v>1619</v>
      </c>
      <c r="B1546" s="87"/>
      <c r="C1546" s="98"/>
      <c r="D1546" s="102"/>
      <c r="E1546" s="98"/>
      <c r="F1546" s="134"/>
      <c r="G1546" s="134"/>
      <c r="H1546" s="359" t="e">
        <f>VLOOKUP(G1546,Munka1!$A$27:$B$90,2,FALSE)</f>
        <v>#N/A</v>
      </c>
      <c r="I1546" s="466" t="e">
        <f>VLOOKUP(G1546,Munka1!$A$27:$C$90,3,FALSE)</f>
        <v>#N/A</v>
      </c>
      <c r="J1546" s="98"/>
      <c r="K1546" s="98"/>
      <c r="L1546" s="98"/>
      <c r="M1546" s="114"/>
      <c r="N1546" s="121"/>
      <c r="O1546" s="483"/>
      <c r="P1546" s="484"/>
      <c r="Q1546" s="42">
        <f>FŐLAP!$D$9</f>
        <v>0</v>
      </c>
      <c r="R1546" s="42">
        <f>FŐLAP!$F$9</f>
        <v>0</v>
      </c>
      <c r="S1546" s="13" t="e">
        <f t="shared" si="23"/>
        <v>#N/A</v>
      </c>
      <c r="T1546" s="398" t="s">
        <v>3425</v>
      </c>
      <c r="U1546" s="398" t="s">
        <v>3426</v>
      </c>
      <c r="V1546" s="398" t="s">
        <v>3427</v>
      </c>
    </row>
    <row r="1547" spans="1:22" ht="50.1" hidden="1" customHeight="1" x14ac:dyDescent="0.25">
      <c r="A1547" s="60" t="s">
        <v>1620</v>
      </c>
      <c r="B1547" s="87"/>
      <c r="C1547" s="98"/>
      <c r="D1547" s="102"/>
      <c r="E1547" s="98"/>
      <c r="F1547" s="134"/>
      <c r="G1547" s="134"/>
      <c r="H1547" s="359" t="e">
        <f>VLOOKUP(G1547,Munka1!$A$27:$B$90,2,FALSE)</f>
        <v>#N/A</v>
      </c>
      <c r="I1547" s="466" t="e">
        <f>VLOOKUP(G1547,Munka1!$A$27:$C$90,3,FALSE)</f>
        <v>#N/A</v>
      </c>
      <c r="J1547" s="98"/>
      <c r="K1547" s="98"/>
      <c r="L1547" s="98"/>
      <c r="M1547" s="114"/>
      <c r="N1547" s="121"/>
      <c r="O1547" s="483"/>
      <c r="P1547" s="484"/>
      <c r="Q1547" s="42">
        <f>FŐLAP!$D$9</f>
        <v>0</v>
      </c>
      <c r="R1547" s="42">
        <f>FŐLAP!$F$9</f>
        <v>0</v>
      </c>
      <c r="S1547" s="13" t="e">
        <f t="shared" si="23"/>
        <v>#N/A</v>
      </c>
      <c r="T1547" s="398" t="s">
        <v>3425</v>
      </c>
      <c r="U1547" s="398" t="s">
        <v>3426</v>
      </c>
      <c r="V1547" s="398" t="s">
        <v>3427</v>
      </c>
    </row>
    <row r="1548" spans="1:22" ht="50.1" hidden="1" customHeight="1" x14ac:dyDescent="0.25">
      <c r="A1548" s="60" t="s">
        <v>1621</v>
      </c>
      <c r="B1548" s="87"/>
      <c r="C1548" s="98"/>
      <c r="D1548" s="102"/>
      <c r="E1548" s="98"/>
      <c r="F1548" s="134"/>
      <c r="G1548" s="134"/>
      <c r="H1548" s="359" t="e">
        <f>VLOOKUP(G1548,Munka1!$A$27:$B$90,2,FALSE)</f>
        <v>#N/A</v>
      </c>
      <c r="I1548" s="466" t="e">
        <f>VLOOKUP(G1548,Munka1!$A$27:$C$90,3,FALSE)</f>
        <v>#N/A</v>
      </c>
      <c r="J1548" s="98"/>
      <c r="K1548" s="98"/>
      <c r="L1548" s="98"/>
      <c r="M1548" s="114"/>
      <c r="N1548" s="121"/>
      <c r="O1548" s="483"/>
      <c r="P1548" s="484"/>
      <c r="Q1548" s="42">
        <f>FŐLAP!$D$9</f>
        <v>0</v>
      </c>
      <c r="R1548" s="42">
        <f>FŐLAP!$F$9</f>
        <v>0</v>
      </c>
      <c r="S1548" s="13" t="e">
        <f t="shared" si="23"/>
        <v>#N/A</v>
      </c>
      <c r="T1548" s="398" t="s">
        <v>3425</v>
      </c>
      <c r="U1548" s="398" t="s">
        <v>3426</v>
      </c>
      <c r="V1548" s="398" t="s">
        <v>3427</v>
      </c>
    </row>
    <row r="1549" spans="1:22" ht="50.1" hidden="1" customHeight="1" x14ac:dyDescent="0.25">
      <c r="A1549" s="60" t="s">
        <v>1622</v>
      </c>
      <c r="B1549" s="87"/>
      <c r="C1549" s="98"/>
      <c r="D1549" s="102"/>
      <c r="E1549" s="98"/>
      <c r="F1549" s="134"/>
      <c r="G1549" s="134"/>
      <c r="H1549" s="359" t="e">
        <f>VLOOKUP(G1549,Munka1!$A$27:$B$90,2,FALSE)</f>
        <v>#N/A</v>
      </c>
      <c r="I1549" s="466" t="e">
        <f>VLOOKUP(G1549,Munka1!$A$27:$C$90,3,FALSE)</f>
        <v>#N/A</v>
      </c>
      <c r="J1549" s="98"/>
      <c r="K1549" s="98"/>
      <c r="L1549" s="98"/>
      <c r="M1549" s="114"/>
      <c r="N1549" s="121"/>
      <c r="O1549" s="483"/>
      <c r="P1549" s="484"/>
      <c r="Q1549" s="42">
        <f>FŐLAP!$D$9</f>
        <v>0</v>
      </c>
      <c r="R1549" s="42">
        <f>FŐLAP!$F$9</f>
        <v>0</v>
      </c>
      <c r="S1549" s="13" t="e">
        <f t="shared" ref="S1549:S1612" si="24">H1549</f>
        <v>#N/A</v>
      </c>
      <c r="T1549" s="398" t="s">
        <v>3425</v>
      </c>
      <c r="U1549" s="398" t="s">
        <v>3426</v>
      </c>
      <c r="V1549" s="398" t="s">
        <v>3427</v>
      </c>
    </row>
    <row r="1550" spans="1:22" ht="50.1" hidden="1" customHeight="1" x14ac:dyDescent="0.25">
      <c r="A1550" s="60" t="s">
        <v>1623</v>
      </c>
      <c r="B1550" s="87"/>
      <c r="C1550" s="98"/>
      <c r="D1550" s="102"/>
      <c r="E1550" s="98"/>
      <c r="F1550" s="134"/>
      <c r="G1550" s="134"/>
      <c r="H1550" s="359" t="e">
        <f>VLOOKUP(G1550,Munka1!$A$27:$B$90,2,FALSE)</f>
        <v>#N/A</v>
      </c>
      <c r="I1550" s="466" t="e">
        <f>VLOOKUP(G1550,Munka1!$A$27:$C$90,3,FALSE)</f>
        <v>#N/A</v>
      </c>
      <c r="J1550" s="98"/>
      <c r="K1550" s="98"/>
      <c r="L1550" s="98"/>
      <c r="M1550" s="114"/>
      <c r="N1550" s="121"/>
      <c r="O1550" s="483"/>
      <c r="P1550" s="484"/>
      <c r="Q1550" s="42">
        <f>FŐLAP!$D$9</f>
        <v>0</v>
      </c>
      <c r="R1550" s="42">
        <f>FŐLAP!$F$9</f>
        <v>0</v>
      </c>
      <c r="S1550" s="13" t="e">
        <f t="shared" si="24"/>
        <v>#N/A</v>
      </c>
      <c r="T1550" s="398" t="s">
        <v>3425</v>
      </c>
      <c r="U1550" s="398" t="s">
        <v>3426</v>
      </c>
      <c r="V1550" s="398" t="s">
        <v>3427</v>
      </c>
    </row>
    <row r="1551" spans="1:22" ht="50.1" hidden="1" customHeight="1" x14ac:dyDescent="0.25">
      <c r="A1551" s="60" t="s">
        <v>1624</v>
      </c>
      <c r="B1551" s="87"/>
      <c r="C1551" s="98"/>
      <c r="D1551" s="102"/>
      <c r="E1551" s="98"/>
      <c r="F1551" s="134"/>
      <c r="G1551" s="134"/>
      <c r="H1551" s="359" t="e">
        <f>VLOOKUP(G1551,Munka1!$A$27:$B$90,2,FALSE)</f>
        <v>#N/A</v>
      </c>
      <c r="I1551" s="466" t="e">
        <f>VLOOKUP(G1551,Munka1!$A$27:$C$90,3,FALSE)</f>
        <v>#N/A</v>
      </c>
      <c r="J1551" s="98"/>
      <c r="K1551" s="98"/>
      <c r="L1551" s="98"/>
      <c r="M1551" s="114"/>
      <c r="N1551" s="121"/>
      <c r="O1551" s="483"/>
      <c r="P1551" s="484"/>
      <c r="Q1551" s="42">
        <f>FŐLAP!$D$9</f>
        <v>0</v>
      </c>
      <c r="R1551" s="42">
        <f>FŐLAP!$F$9</f>
        <v>0</v>
      </c>
      <c r="S1551" s="13" t="e">
        <f t="shared" si="24"/>
        <v>#N/A</v>
      </c>
      <c r="T1551" s="398" t="s">
        <v>3425</v>
      </c>
      <c r="U1551" s="398" t="s">
        <v>3426</v>
      </c>
      <c r="V1551" s="398" t="s">
        <v>3427</v>
      </c>
    </row>
    <row r="1552" spans="1:22" ht="50.1" hidden="1" customHeight="1" x14ac:dyDescent="0.25">
      <c r="A1552" s="60" t="s">
        <v>1625</v>
      </c>
      <c r="B1552" s="87"/>
      <c r="C1552" s="98"/>
      <c r="D1552" s="102"/>
      <c r="E1552" s="98"/>
      <c r="F1552" s="134"/>
      <c r="G1552" s="134"/>
      <c r="H1552" s="359" t="e">
        <f>VLOOKUP(G1552,Munka1!$A$27:$B$90,2,FALSE)</f>
        <v>#N/A</v>
      </c>
      <c r="I1552" s="466" t="e">
        <f>VLOOKUP(G1552,Munka1!$A$27:$C$90,3,FALSE)</f>
        <v>#N/A</v>
      </c>
      <c r="J1552" s="98"/>
      <c r="K1552" s="98"/>
      <c r="L1552" s="98"/>
      <c r="M1552" s="114"/>
      <c r="N1552" s="121"/>
      <c r="O1552" s="483"/>
      <c r="P1552" s="484"/>
      <c r="Q1552" s="42">
        <f>FŐLAP!$D$9</f>
        <v>0</v>
      </c>
      <c r="R1552" s="42">
        <f>FŐLAP!$F$9</f>
        <v>0</v>
      </c>
      <c r="S1552" s="13" t="e">
        <f t="shared" si="24"/>
        <v>#N/A</v>
      </c>
      <c r="T1552" s="398" t="s">
        <v>3425</v>
      </c>
      <c r="U1552" s="398" t="s">
        <v>3426</v>
      </c>
      <c r="V1552" s="398" t="s">
        <v>3427</v>
      </c>
    </row>
    <row r="1553" spans="1:22" ht="50.1" hidden="1" customHeight="1" x14ac:dyDescent="0.25">
      <c r="A1553" s="60" t="s">
        <v>1626</v>
      </c>
      <c r="B1553" s="87"/>
      <c r="C1553" s="98"/>
      <c r="D1553" s="102"/>
      <c r="E1553" s="98"/>
      <c r="F1553" s="134"/>
      <c r="G1553" s="134"/>
      <c r="H1553" s="359" t="e">
        <f>VLOOKUP(G1553,Munka1!$A$27:$B$90,2,FALSE)</f>
        <v>#N/A</v>
      </c>
      <c r="I1553" s="466" t="e">
        <f>VLOOKUP(G1553,Munka1!$A$27:$C$90,3,FALSE)</f>
        <v>#N/A</v>
      </c>
      <c r="J1553" s="98"/>
      <c r="K1553" s="98"/>
      <c r="L1553" s="98"/>
      <c r="M1553" s="114"/>
      <c r="N1553" s="121"/>
      <c r="O1553" s="483"/>
      <c r="P1553" s="484"/>
      <c r="Q1553" s="42">
        <f>FŐLAP!$D$9</f>
        <v>0</v>
      </c>
      <c r="R1553" s="42">
        <f>FŐLAP!$F$9</f>
        <v>0</v>
      </c>
      <c r="S1553" s="13" t="e">
        <f t="shared" si="24"/>
        <v>#N/A</v>
      </c>
      <c r="T1553" s="398" t="s">
        <v>3425</v>
      </c>
      <c r="U1553" s="398" t="s">
        <v>3426</v>
      </c>
      <c r="V1553" s="398" t="s">
        <v>3427</v>
      </c>
    </row>
    <row r="1554" spans="1:22" ht="50.1" hidden="1" customHeight="1" x14ac:dyDescent="0.25">
      <c r="A1554" s="60" t="s">
        <v>1627</v>
      </c>
      <c r="B1554" s="87"/>
      <c r="C1554" s="98"/>
      <c r="D1554" s="102"/>
      <c r="E1554" s="98"/>
      <c r="F1554" s="134"/>
      <c r="G1554" s="134"/>
      <c r="H1554" s="359" t="e">
        <f>VLOOKUP(G1554,Munka1!$A$27:$B$90,2,FALSE)</f>
        <v>#N/A</v>
      </c>
      <c r="I1554" s="466" t="e">
        <f>VLOOKUP(G1554,Munka1!$A$27:$C$90,3,FALSE)</f>
        <v>#N/A</v>
      </c>
      <c r="J1554" s="98"/>
      <c r="K1554" s="98"/>
      <c r="L1554" s="98"/>
      <c r="M1554" s="114"/>
      <c r="N1554" s="121"/>
      <c r="O1554" s="483"/>
      <c r="P1554" s="484"/>
      <c r="Q1554" s="42">
        <f>FŐLAP!$D$9</f>
        <v>0</v>
      </c>
      <c r="R1554" s="42">
        <f>FŐLAP!$F$9</f>
        <v>0</v>
      </c>
      <c r="S1554" s="13" t="e">
        <f t="shared" si="24"/>
        <v>#N/A</v>
      </c>
      <c r="T1554" s="398" t="s">
        <v>3425</v>
      </c>
      <c r="U1554" s="398" t="s">
        <v>3426</v>
      </c>
      <c r="V1554" s="398" t="s">
        <v>3427</v>
      </c>
    </row>
    <row r="1555" spans="1:22" ht="50.1" hidden="1" customHeight="1" x14ac:dyDescent="0.25">
      <c r="A1555" s="60" t="s">
        <v>1628</v>
      </c>
      <c r="B1555" s="87"/>
      <c r="C1555" s="98"/>
      <c r="D1555" s="102"/>
      <c r="E1555" s="98"/>
      <c r="F1555" s="134"/>
      <c r="G1555" s="134"/>
      <c r="H1555" s="359" t="e">
        <f>VLOOKUP(G1555,Munka1!$A$27:$B$90,2,FALSE)</f>
        <v>#N/A</v>
      </c>
      <c r="I1555" s="466" t="e">
        <f>VLOOKUP(G1555,Munka1!$A$27:$C$90,3,FALSE)</f>
        <v>#N/A</v>
      </c>
      <c r="J1555" s="98"/>
      <c r="K1555" s="98"/>
      <c r="L1555" s="98"/>
      <c r="M1555" s="114"/>
      <c r="N1555" s="121"/>
      <c r="O1555" s="483"/>
      <c r="P1555" s="484"/>
      <c r="Q1555" s="42">
        <f>FŐLAP!$D$9</f>
        <v>0</v>
      </c>
      <c r="R1555" s="42">
        <f>FŐLAP!$F$9</f>
        <v>0</v>
      </c>
      <c r="S1555" s="13" t="e">
        <f t="shared" si="24"/>
        <v>#N/A</v>
      </c>
      <c r="T1555" s="398" t="s">
        <v>3425</v>
      </c>
      <c r="U1555" s="398" t="s">
        <v>3426</v>
      </c>
      <c r="V1555" s="398" t="s">
        <v>3427</v>
      </c>
    </row>
    <row r="1556" spans="1:22" ht="50.1" hidden="1" customHeight="1" x14ac:dyDescent="0.25">
      <c r="A1556" s="60" t="s">
        <v>1629</v>
      </c>
      <c r="B1556" s="87"/>
      <c r="C1556" s="98"/>
      <c r="D1556" s="102"/>
      <c r="E1556" s="98"/>
      <c r="F1556" s="134"/>
      <c r="G1556" s="134"/>
      <c r="H1556" s="359" t="e">
        <f>VLOOKUP(G1556,Munka1!$A$27:$B$90,2,FALSE)</f>
        <v>#N/A</v>
      </c>
      <c r="I1556" s="466" t="e">
        <f>VLOOKUP(G1556,Munka1!$A$27:$C$90,3,FALSE)</f>
        <v>#N/A</v>
      </c>
      <c r="J1556" s="98"/>
      <c r="K1556" s="98"/>
      <c r="L1556" s="98"/>
      <c r="M1556" s="114"/>
      <c r="N1556" s="121"/>
      <c r="O1556" s="483"/>
      <c r="P1556" s="484"/>
      <c r="Q1556" s="42">
        <f>FŐLAP!$D$9</f>
        <v>0</v>
      </c>
      <c r="R1556" s="42">
        <f>FŐLAP!$F$9</f>
        <v>0</v>
      </c>
      <c r="S1556" s="13" t="e">
        <f t="shared" si="24"/>
        <v>#N/A</v>
      </c>
      <c r="T1556" s="398" t="s">
        <v>3425</v>
      </c>
      <c r="U1556" s="398" t="s">
        <v>3426</v>
      </c>
      <c r="V1556" s="398" t="s">
        <v>3427</v>
      </c>
    </row>
    <row r="1557" spans="1:22" ht="50.1" hidden="1" customHeight="1" x14ac:dyDescent="0.25">
      <c r="A1557" s="60" t="s">
        <v>1630</v>
      </c>
      <c r="B1557" s="87"/>
      <c r="C1557" s="98"/>
      <c r="D1557" s="102"/>
      <c r="E1557" s="98"/>
      <c r="F1557" s="134"/>
      <c r="G1557" s="134"/>
      <c r="H1557" s="359" t="e">
        <f>VLOOKUP(G1557,Munka1!$A$27:$B$90,2,FALSE)</f>
        <v>#N/A</v>
      </c>
      <c r="I1557" s="466" t="e">
        <f>VLOOKUP(G1557,Munka1!$A$27:$C$90,3,FALSE)</f>
        <v>#N/A</v>
      </c>
      <c r="J1557" s="98"/>
      <c r="K1557" s="98"/>
      <c r="L1557" s="98"/>
      <c r="M1557" s="114"/>
      <c r="N1557" s="121"/>
      <c r="O1557" s="483"/>
      <c r="P1557" s="484"/>
      <c r="Q1557" s="42">
        <f>FŐLAP!$D$9</f>
        <v>0</v>
      </c>
      <c r="R1557" s="42">
        <f>FŐLAP!$F$9</f>
        <v>0</v>
      </c>
      <c r="S1557" s="13" t="e">
        <f t="shared" si="24"/>
        <v>#N/A</v>
      </c>
      <c r="T1557" s="398" t="s">
        <v>3425</v>
      </c>
      <c r="U1557" s="398" t="s">
        <v>3426</v>
      </c>
      <c r="V1557" s="398" t="s">
        <v>3427</v>
      </c>
    </row>
    <row r="1558" spans="1:22" ht="50.1" hidden="1" customHeight="1" x14ac:dyDescent="0.25">
      <c r="A1558" s="60" t="s">
        <v>1631</v>
      </c>
      <c r="B1558" s="87"/>
      <c r="C1558" s="98"/>
      <c r="D1558" s="102"/>
      <c r="E1558" s="98"/>
      <c r="F1558" s="134"/>
      <c r="G1558" s="134"/>
      <c r="H1558" s="359" t="e">
        <f>VLOOKUP(G1558,Munka1!$A$27:$B$90,2,FALSE)</f>
        <v>#N/A</v>
      </c>
      <c r="I1558" s="466" t="e">
        <f>VLOOKUP(G1558,Munka1!$A$27:$C$90,3,FALSE)</f>
        <v>#N/A</v>
      </c>
      <c r="J1558" s="98"/>
      <c r="K1558" s="98"/>
      <c r="L1558" s="98"/>
      <c r="M1558" s="114"/>
      <c r="N1558" s="121"/>
      <c r="O1558" s="483"/>
      <c r="P1558" s="484"/>
      <c r="Q1558" s="42">
        <f>FŐLAP!$D$9</f>
        <v>0</v>
      </c>
      <c r="R1558" s="42">
        <f>FŐLAP!$F$9</f>
        <v>0</v>
      </c>
      <c r="S1558" s="13" t="e">
        <f t="shared" si="24"/>
        <v>#N/A</v>
      </c>
      <c r="T1558" s="398" t="s">
        <v>3425</v>
      </c>
      <c r="U1558" s="398" t="s">
        <v>3426</v>
      </c>
      <c r="V1558" s="398" t="s">
        <v>3427</v>
      </c>
    </row>
    <row r="1559" spans="1:22" ht="50.1" hidden="1" customHeight="1" x14ac:dyDescent="0.25">
      <c r="A1559" s="60" t="s">
        <v>1632</v>
      </c>
      <c r="B1559" s="87"/>
      <c r="C1559" s="98"/>
      <c r="D1559" s="102"/>
      <c r="E1559" s="98"/>
      <c r="F1559" s="134"/>
      <c r="G1559" s="134"/>
      <c r="H1559" s="359" t="e">
        <f>VLOOKUP(G1559,Munka1!$A$27:$B$90,2,FALSE)</f>
        <v>#N/A</v>
      </c>
      <c r="I1559" s="466" t="e">
        <f>VLOOKUP(G1559,Munka1!$A$27:$C$90,3,FALSE)</f>
        <v>#N/A</v>
      </c>
      <c r="J1559" s="98"/>
      <c r="K1559" s="98"/>
      <c r="L1559" s="98"/>
      <c r="M1559" s="114"/>
      <c r="N1559" s="121"/>
      <c r="O1559" s="483"/>
      <c r="P1559" s="484"/>
      <c r="Q1559" s="42">
        <f>FŐLAP!$D$9</f>
        <v>0</v>
      </c>
      <c r="R1559" s="42">
        <f>FŐLAP!$F$9</f>
        <v>0</v>
      </c>
      <c r="S1559" s="13" t="e">
        <f t="shared" si="24"/>
        <v>#N/A</v>
      </c>
      <c r="T1559" s="398" t="s">
        <v>3425</v>
      </c>
      <c r="U1559" s="398" t="s">
        <v>3426</v>
      </c>
      <c r="V1559" s="398" t="s">
        <v>3427</v>
      </c>
    </row>
    <row r="1560" spans="1:22" ht="50.1" hidden="1" customHeight="1" x14ac:dyDescent="0.25">
      <c r="A1560" s="60" t="s">
        <v>1633</v>
      </c>
      <c r="B1560" s="87"/>
      <c r="C1560" s="98"/>
      <c r="D1560" s="102"/>
      <c r="E1560" s="98"/>
      <c r="F1560" s="134"/>
      <c r="G1560" s="134"/>
      <c r="H1560" s="359" t="e">
        <f>VLOOKUP(G1560,Munka1!$A$27:$B$90,2,FALSE)</f>
        <v>#N/A</v>
      </c>
      <c r="I1560" s="466" t="e">
        <f>VLOOKUP(G1560,Munka1!$A$27:$C$90,3,FALSE)</f>
        <v>#N/A</v>
      </c>
      <c r="J1560" s="98"/>
      <c r="K1560" s="98"/>
      <c r="L1560" s="98"/>
      <c r="M1560" s="114"/>
      <c r="N1560" s="121"/>
      <c r="O1560" s="483"/>
      <c r="P1560" s="484"/>
      <c r="Q1560" s="42">
        <f>FŐLAP!$D$9</f>
        <v>0</v>
      </c>
      <c r="R1560" s="42">
        <f>FŐLAP!$F$9</f>
        <v>0</v>
      </c>
      <c r="S1560" s="13" t="e">
        <f t="shared" si="24"/>
        <v>#N/A</v>
      </c>
      <c r="T1560" s="398" t="s">
        <v>3425</v>
      </c>
      <c r="U1560" s="398" t="s">
        <v>3426</v>
      </c>
      <c r="V1560" s="398" t="s">
        <v>3427</v>
      </c>
    </row>
    <row r="1561" spans="1:22" ht="50.1" hidden="1" customHeight="1" x14ac:dyDescent="0.25">
      <c r="A1561" s="60" t="s">
        <v>1634</v>
      </c>
      <c r="B1561" s="87"/>
      <c r="C1561" s="98"/>
      <c r="D1561" s="102"/>
      <c r="E1561" s="98"/>
      <c r="F1561" s="134"/>
      <c r="G1561" s="134"/>
      <c r="H1561" s="359" t="e">
        <f>VLOOKUP(G1561,Munka1!$A$27:$B$90,2,FALSE)</f>
        <v>#N/A</v>
      </c>
      <c r="I1561" s="466" t="e">
        <f>VLOOKUP(G1561,Munka1!$A$27:$C$90,3,FALSE)</f>
        <v>#N/A</v>
      </c>
      <c r="J1561" s="98"/>
      <c r="K1561" s="98"/>
      <c r="L1561" s="98"/>
      <c r="M1561" s="114"/>
      <c r="N1561" s="121"/>
      <c r="O1561" s="483"/>
      <c r="P1561" s="484"/>
      <c r="Q1561" s="42">
        <f>FŐLAP!$D$9</f>
        <v>0</v>
      </c>
      <c r="R1561" s="42">
        <f>FŐLAP!$F$9</f>
        <v>0</v>
      </c>
      <c r="S1561" s="13" t="e">
        <f t="shared" si="24"/>
        <v>#N/A</v>
      </c>
      <c r="T1561" s="398" t="s">
        <v>3425</v>
      </c>
      <c r="U1561" s="398" t="s">
        <v>3426</v>
      </c>
      <c r="V1561" s="398" t="s">
        <v>3427</v>
      </c>
    </row>
    <row r="1562" spans="1:22" ht="50.1" hidden="1" customHeight="1" x14ac:dyDescent="0.25">
      <c r="A1562" s="60" t="s">
        <v>1635</v>
      </c>
      <c r="B1562" s="87"/>
      <c r="C1562" s="98"/>
      <c r="D1562" s="102"/>
      <c r="E1562" s="98"/>
      <c r="F1562" s="134"/>
      <c r="G1562" s="134"/>
      <c r="H1562" s="359" t="e">
        <f>VLOOKUP(G1562,Munka1!$A$27:$B$90,2,FALSE)</f>
        <v>#N/A</v>
      </c>
      <c r="I1562" s="466" t="e">
        <f>VLOOKUP(G1562,Munka1!$A$27:$C$90,3,FALSE)</f>
        <v>#N/A</v>
      </c>
      <c r="J1562" s="98"/>
      <c r="K1562" s="98"/>
      <c r="L1562" s="98"/>
      <c r="M1562" s="114"/>
      <c r="N1562" s="121"/>
      <c r="O1562" s="483"/>
      <c r="P1562" s="484"/>
      <c r="Q1562" s="42">
        <f>FŐLAP!$D$9</f>
        <v>0</v>
      </c>
      <c r="R1562" s="42">
        <f>FŐLAP!$F$9</f>
        <v>0</v>
      </c>
      <c r="S1562" s="13" t="e">
        <f t="shared" si="24"/>
        <v>#N/A</v>
      </c>
      <c r="T1562" s="398" t="s">
        <v>3425</v>
      </c>
      <c r="U1562" s="398" t="s">
        <v>3426</v>
      </c>
      <c r="V1562" s="398" t="s">
        <v>3427</v>
      </c>
    </row>
    <row r="1563" spans="1:22" ht="50.1" hidden="1" customHeight="1" x14ac:dyDescent="0.25">
      <c r="A1563" s="60" t="s">
        <v>1636</v>
      </c>
      <c r="B1563" s="87"/>
      <c r="C1563" s="98"/>
      <c r="D1563" s="102"/>
      <c r="E1563" s="98"/>
      <c r="F1563" s="134"/>
      <c r="G1563" s="134"/>
      <c r="H1563" s="359" t="e">
        <f>VLOOKUP(G1563,Munka1!$A$27:$B$90,2,FALSE)</f>
        <v>#N/A</v>
      </c>
      <c r="I1563" s="466" t="e">
        <f>VLOOKUP(G1563,Munka1!$A$27:$C$90,3,FALSE)</f>
        <v>#N/A</v>
      </c>
      <c r="J1563" s="98"/>
      <c r="K1563" s="98"/>
      <c r="L1563" s="98"/>
      <c r="M1563" s="114"/>
      <c r="N1563" s="121"/>
      <c r="O1563" s="483"/>
      <c r="P1563" s="484"/>
      <c r="Q1563" s="42">
        <f>FŐLAP!$D$9</f>
        <v>0</v>
      </c>
      <c r="R1563" s="42">
        <f>FŐLAP!$F$9</f>
        <v>0</v>
      </c>
      <c r="S1563" s="13" t="e">
        <f t="shared" si="24"/>
        <v>#N/A</v>
      </c>
      <c r="T1563" s="398" t="s">
        <v>3425</v>
      </c>
      <c r="U1563" s="398" t="s">
        <v>3426</v>
      </c>
      <c r="V1563" s="398" t="s">
        <v>3427</v>
      </c>
    </row>
    <row r="1564" spans="1:22" ht="50.1" hidden="1" customHeight="1" x14ac:dyDescent="0.25">
      <c r="A1564" s="60" t="s">
        <v>1637</v>
      </c>
      <c r="B1564" s="87"/>
      <c r="C1564" s="98"/>
      <c r="D1564" s="102"/>
      <c r="E1564" s="98"/>
      <c r="F1564" s="134"/>
      <c r="G1564" s="134"/>
      <c r="H1564" s="359" t="e">
        <f>VLOOKUP(G1564,Munka1!$A$27:$B$90,2,FALSE)</f>
        <v>#N/A</v>
      </c>
      <c r="I1564" s="466" t="e">
        <f>VLOOKUP(G1564,Munka1!$A$27:$C$90,3,FALSE)</f>
        <v>#N/A</v>
      </c>
      <c r="J1564" s="98"/>
      <c r="K1564" s="98"/>
      <c r="L1564" s="98"/>
      <c r="M1564" s="114"/>
      <c r="N1564" s="121"/>
      <c r="O1564" s="483"/>
      <c r="P1564" s="484"/>
      <c r="Q1564" s="42">
        <f>FŐLAP!$D$9</f>
        <v>0</v>
      </c>
      <c r="R1564" s="42">
        <f>FŐLAP!$F$9</f>
        <v>0</v>
      </c>
      <c r="S1564" s="13" t="e">
        <f t="shared" si="24"/>
        <v>#N/A</v>
      </c>
      <c r="T1564" s="398" t="s">
        <v>3425</v>
      </c>
      <c r="U1564" s="398" t="s">
        <v>3426</v>
      </c>
      <c r="V1564" s="398" t="s">
        <v>3427</v>
      </c>
    </row>
    <row r="1565" spans="1:22" ht="50.1" hidden="1" customHeight="1" x14ac:dyDescent="0.25">
      <c r="A1565" s="60" t="s">
        <v>1638</v>
      </c>
      <c r="B1565" s="87"/>
      <c r="C1565" s="98"/>
      <c r="D1565" s="102"/>
      <c r="E1565" s="98"/>
      <c r="F1565" s="134"/>
      <c r="G1565" s="134"/>
      <c r="H1565" s="359" t="e">
        <f>VLOOKUP(G1565,Munka1!$A$27:$B$90,2,FALSE)</f>
        <v>#N/A</v>
      </c>
      <c r="I1565" s="466" t="e">
        <f>VLOOKUP(G1565,Munka1!$A$27:$C$90,3,FALSE)</f>
        <v>#N/A</v>
      </c>
      <c r="J1565" s="98"/>
      <c r="K1565" s="98"/>
      <c r="L1565" s="98"/>
      <c r="M1565" s="114"/>
      <c r="N1565" s="121"/>
      <c r="O1565" s="483"/>
      <c r="P1565" s="484"/>
      <c r="Q1565" s="42">
        <f>FŐLAP!$D$9</f>
        <v>0</v>
      </c>
      <c r="R1565" s="42">
        <f>FŐLAP!$F$9</f>
        <v>0</v>
      </c>
      <c r="S1565" s="13" t="e">
        <f t="shared" si="24"/>
        <v>#N/A</v>
      </c>
      <c r="T1565" s="398" t="s">
        <v>3425</v>
      </c>
      <c r="U1565" s="398" t="s">
        <v>3426</v>
      </c>
      <c r="V1565" s="398" t="s">
        <v>3427</v>
      </c>
    </row>
    <row r="1566" spans="1:22" ht="50.1" hidden="1" customHeight="1" x14ac:dyDescent="0.25">
      <c r="A1566" s="60" t="s">
        <v>1639</v>
      </c>
      <c r="B1566" s="87"/>
      <c r="C1566" s="98"/>
      <c r="D1566" s="102"/>
      <c r="E1566" s="98"/>
      <c r="F1566" s="134"/>
      <c r="G1566" s="134"/>
      <c r="H1566" s="359" t="e">
        <f>VLOOKUP(G1566,Munka1!$A$27:$B$90,2,FALSE)</f>
        <v>#N/A</v>
      </c>
      <c r="I1566" s="466" t="e">
        <f>VLOOKUP(G1566,Munka1!$A$27:$C$90,3,FALSE)</f>
        <v>#N/A</v>
      </c>
      <c r="J1566" s="98"/>
      <c r="K1566" s="98"/>
      <c r="L1566" s="98"/>
      <c r="M1566" s="114"/>
      <c r="N1566" s="121"/>
      <c r="O1566" s="483"/>
      <c r="P1566" s="484"/>
      <c r="Q1566" s="42">
        <f>FŐLAP!$D$9</f>
        <v>0</v>
      </c>
      <c r="R1566" s="42">
        <f>FŐLAP!$F$9</f>
        <v>0</v>
      </c>
      <c r="S1566" s="13" t="e">
        <f t="shared" si="24"/>
        <v>#N/A</v>
      </c>
      <c r="T1566" s="398" t="s">
        <v>3425</v>
      </c>
      <c r="U1566" s="398" t="s">
        <v>3426</v>
      </c>
      <c r="V1566" s="398" t="s">
        <v>3427</v>
      </c>
    </row>
    <row r="1567" spans="1:22" ht="50.1" hidden="1" customHeight="1" x14ac:dyDescent="0.25">
      <c r="A1567" s="60" t="s">
        <v>1640</v>
      </c>
      <c r="B1567" s="87"/>
      <c r="C1567" s="98"/>
      <c r="D1567" s="102"/>
      <c r="E1567" s="98"/>
      <c r="F1567" s="134"/>
      <c r="G1567" s="134"/>
      <c r="H1567" s="359" t="e">
        <f>VLOOKUP(G1567,Munka1!$A$27:$B$90,2,FALSE)</f>
        <v>#N/A</v>
      </c>
      <c r="I1567" s="466" t="e">
        <f>VLOOKUP(G1567,Munka1!$A$27:$C$90,3,FALSE)</f>
        <v>#N/A</v>
      </c>
      <c r="J1567" s="98"/>
      <c r="K1567" s="98"/>
      <c r="L1567" s="98"/>
      <c r="M1567" s="114"/>
      <c r="N1567" s="121"/>
      <c r="O1567" s="483"/>
      <c r="P1567" s="484"/>
      <c r="Q1567" s="42">
        <f>FŐLAP!$D$9</f>
        <v>0</v>
      </c>
      <c r="R1567" s="42">
        <f>FŐLAP!$F$9</f>
        <v>0</v>
      </c>
      <c r="S1567" s="13" t="e">
        <f t="shared" si="24"/>
        <v>#N/A</v>
      </c>
      <c r="T1567" s="398" t="s">
        <v>3425</v>
      </c>
      <c r="U1567" s="398" t="s">
        <v>3426</v>
      </c>
      <c r="V1567" s="398" t="s">
        <v>3427</v>
      </c>
    </row>
    <row r="1568" spans="1:22" ht="50.1" hidden="1" customHeight="1" x14ac:dyDescent="0.25">
      <c r="A1568" s="60" t="s">
        <v>1641</v>
      </c>
      <c r="B1568" s="87"/>
      <c r="C1568" s="98"/>
      <c r="D1568" s="102"/>
      <c r="E1568" s="98"/>
      <c r="F1568" s="134"/>
      <c r="G1568" s="134"/>
      <c r="H1568" s="359" t="e">
        <f>VLOOKUP(G1568,Munka1!$A$27:$B$90,2,FALSE)</f>
        <v>#N/A</v>
      </c>
      <c r="I1568" s="466" t="e">
        <f>VLOOKUP(G1568,Munka1!$A$27:$C$90,3,FALSE)</f>
        <v>#N/A</v>
      </c>
      <c r="J1568" s="98"/>
      <c r="K1568" s="98"/>
      <c r="L1568" s="98"/>
      <c r="M1568" s="114"/>
      <c r="N1568" s="121"/>
      <c r="O1568" s="483"/>
      <c r="P1568" s="484"/>
      <c r="Q1568" s="42">
        <f>FŐLAP!$D$9</f>
        <v>0</v>
      </c>
      <c r="R1568" s="42">
        <f>FŐLAP!$F$9</f>
        <v>0</v>
      </c>
      <c r="S1568" s="13" t="e">
        <f t="shared" si="24"/>
        <v>#N/A</v>
      </c>
      <c r="T1568" s="398" t="s">
        <v>3425</v>
      </c>
      <c r="U1568" s="398" t="s">
        <v>3426</v>
      </c>
      <c r="V1568" s="398" t="s">
        <v>3427</v>
      </c>
    </row>
    <row r="1569" spans="1:22" ht="50.1" hidden="1" customHeight="1" x14ac:dyDescent="0.25">
      <c r="A1569" s="60" t="s">
        <v>1642</v>
      </c>
      <c r="B1569" s="87"/>
      <c r="C1569" s="98"/>
      <c r="D1569" s="102"/>
      <c r="E1569" s="98"/>
      <c r="F1569" s="134"/>
      <c r="G1569" s="134"/>
      <c r="H1569" s="359" t="e">
        <f>VLOOKUP(G1569,Munka1!$A$27:$B$90,2,FALSE)</f>
        <v>#N/A</v>
      </c>
      <c r="I1569" s="466" t="e">
        <f>VLOOKUP(G1569,Munka1!$A$27:$C$90,3,FALSE)</f>
        <v>#N/A</v>
      </c>
      <c r="J1569" s="98"/>
      <c r="K1569" s="98"/>
      <c r="L1569" s="98"/>
      <c r="M1569" s="114"/>
      <c r="N1569" s="121"/>
      <c r="O1569" s="483"/>
      <c r="P1569" s="484"/>
      <c r="Q1569" s="42">
        <f>FŐLAP!$D$9</f>
        <v>0</v>
      </c>
      <c r="R1569" s="42">
        <f>FŐLAP!$F$9</f>
        <v>0</v>
      </c>
      <c r="S1569" s="13" t="e">
        <f t="shared" si="24"/>
        <v>#N/A</v>
      </c>
      <c r="T1569" s="398" t="s">
        <v>3425</v>
      </c>
      <c r="U1569" s="398" t="s">
        <v>3426</v>
      </c>
      <c r="V1569" s="398" t="s">
        <v>3427</v>
      </c>
    </row>
    <row r="1570" spans="1:22" ht="50.1" hidden="1" customHeight="1" x14ac:dyDescent="0.25">
      <c r="A1570" s="60" t="s">
        <v>1643</v>
      </c>
      <c r="B1570" s="87"/>
      <c r="C1570" s="98"/>
      <c r="D1570" s="102"/>
      <c r="E1570" s="98"/>
      <c r="F1570" s="134"/>
      <c r="G1570" s="134"/>
      <c r="H1570" s="359" t="e">
        <f>VLOOKUP(G1570,Munka1!$A$27:$B$90,2,FALSE)</f>
        <v>#N/A</v>
      </c>
      <c r="I1570" s="466" t="e">
        <f>VLOOKUP(G1570,Munka1!$A$27:$C$90,3,FALSE)</f>
        <v>#N/A</v>
      </c>
      <c r="J1570" s="98"/>
      <c r="K1570" s="98"/>
      <c r="L1570" s="98"/>
      <c r="M1570" s="114"/>
      <c r="N1570" s="121"/>
      <c r="O1570" s="483"/>
      <c r="P1570" s="484"/>
      <c r="Q1570" s="42">
        <f>FŐLAP!$D$9</f>
        <v>0</v>
      </c>
      <c r="R1570" s="42">
        <f>FŐLAP!$F$9</f>
        <v>0</v>
      </c>
      <c r="S1570" s="13" t="e">
        <f t="shared" si="24"/>
        <v>#N/A</v>
      </c>
      <c r="T1570" s="398" t="s">
        <v>3425</v>
      </c>
      <c r="U1570" s="398" t="s">
        <v>3426</v>
      </c>
      <c r="V1570" s="398" t="s">
        <v>3427</v>
      </c>
    </row>
    <row r="1571" spans="1:22" ht="50.1" hidden="1" customHeight="1" x14ac:dyDescent="0.25">
      <c r="A1571" s="60" t="s">
        <v>1644</v>
      </c>
      <c r="B1571" s="87"/>
      <c r="C1571" s="98"/>
      <c r="D1571" s="102"/>
      <c r="E1571" s="98"/>
      <c r="F1571" s="134"/>
      <c r="G1571" s="134"/>
      <c r="H1571" s="359" t="e">
        <f>VLOOKUP(G1571,Munka1!$A$27:$B$90,2,FALSE)</f>
        <v>#N/A</v>
      </c>
      <c r="I1571" s="466" t="e">
        <f>VLOOKUP(G1571,Munka1!$A$27:$C$90,3,FALSE)</f>
        <v>#N/A</v>
      </c>
      <c r="J1571" s="98"/>
      <c r="K1571" s="98"/>
      <c r="L1571" s="98"/>
      <c r="M1571" s="114"/>
      <c r="N1571" s="121"/>
      <c r="O1571" s="483"/>
      <c r="P1571" s="484"/>
      <c r="Q1571" s="42">
        <f>FŐLAP!$D$9</f>
        <v>0</v>
      </c>
      <c r="R1571" s="42">
        <f>FŐLAP!$F$9</f>
        <v>0</v>
      </c>
      <c r="S1571" s="13" t="e">
        <f t="shared" si="24"/>
        <v>#N/A</v>
      </c>
      <c r="T1571" s="398" t="s">
        <v>3425</v>
      </c>
      <c r="U1571" s="398" t="s">
        <v>3426</v>
      </c>
      <c r="V1571" s="398" t="s">
        <v>3427</v>
      </c>
    </row>
    <row r="1572" spans="1:22" ht="50.1" hidden="1" customHeight="1" x14ac:dyDescent="0.25">
      <c r="A1572" s="60" t="s">
        <v>1645</v>
      </c>
      <c r="B1572" s="87"/>
      <c r="C1572" s="98"/>
      <c r="D1572" s="102"/>
      <c r="E1572" s="98"/>
      <c r="F1572" s="134"/>
      <c r="G1572" s="134"/>
      <c r="H1572" s="359" t="e">
        <f>VLOOKUP(G1572,Munka1!$A$27:$B$90,2,FALSE)</f>
        <v>#N/A</v>
      </c>
      <c r="I1572" s="466" t="e">
        <f>VLOOKUP(G1572,Munka1!$A$27:$C$90,3,FALSE)</f>
        <v>#N/A</v>
      </c>
      <c r="J1572" s="98"/>
      <c r="K1572" s="98"/>
      <c r="L1572" s="98"/>
      <c r="M1572" s="114"/>
      <c r="N1572" s="121"/>
      <c r="O1572" s="483"/>
      <c r="P1572" s="484"/>
      <c r="Q1572" s="42">
        <f>FŐLAP!$D$9</f>
        <v>0</v>
      </c>
      <c r="R1572" s="42">
        <f>FŐLAP!$F$9</f>
        <v>0</v>
      </c>
      <c r="S1572" s="13" t="e">
        <f t="shared" si="24"/>
        <v>#N/A</v>
      </c>
      <c r="T1572" s="398" t="s">
        <v>3425</v>
      </c>
      <c r="U1572" s="398" t="s">
        <v>3426</v>
      </c>
      <c r="V1572" s="398" t="s">
        <v>3427</v>
      </c>
    </row>
    <row r="1573" spans="1:22" ht="50.1" hidden="1" customHeight="1" x14ac:dyDescent="0.25">
      <c r="A1573" s="60" t="s">
        <v>1646</v>
      </c>
      <c r="B1573" s="87"/>
      <c r="C1573" s="98"/>
      <c r="D1573" s="102"/>
      <c r="E1573" s="98"/>
      <c r="F1573" s="134"/>
      <c r="G1573" s="134"/>
      <c r="H1573" s="359" t="e">
        <f>VLOOKUP(G1573,Munka1!$A$27:$B$90,2,FALSE)</f>
        <v>#N/A</v>
      </c>
      <c r="I1573" s="466" t="e">
        <f>VLOOKUP(G1573,Munka1!$A$27:$C$90,3,FALSE)</f>
        <v>#N/A</v>
      </c>
      <c r="J1573" s="98"/>
      <c r="K1573" s="98"/>
      <c r="L1573" s="98"/>
      <c r="M1573" s="114"/>
      <c r="N1573" s="121"/>
      <c r="O1573" s="483"/>
      <c r="P1573" s="484"/>
      <c r="Q1573" s="42">
        <f>FŐLAP!$D$9</f>
        <v>0</v>
      </c>
      <c r="R1573" s="42">
        <f>FŐLAP!$F$9</f>
        <v>0</v>
      </c>
      <c r="S1573" s="13" t="e">
        <f t="shared" si="24"/>
        <v>#N/A</v>
      </c>
      <c r="T1573" s="398" t="s">
        <v>3425</v>
      </c>
      <c r="U1573" s="398" t="s">
        <v>3426</v>
      </c>
      <c r="V1573" s="398" t="s">
        <v>3427</v>
      </c>
    </row>
    <row r="1574" spans="1:22" ht="50.1" hidden="1" customHeight="1" x14ac:dyDescent="0.25">
      <c r="A1574" s="60" t="s">
        <v>1647</v>
      </c>
      <c r="B1574" s="87"/>
      <c r="C1574" s="98"/>
      <c r="D1574" s="102"/>
      <c r="E1574" s="98"/>
      <c r="F1574" s="134"/>
      <c r="G1574" s="134"/>
      <c r="H1574" s="359" t="e">
        <f>VLOOKUP(G1574,Munka1!$A$27:$B$90,2,FALSE)</f>
        <v>#N/A</v>
      </c>
      <c r="I1574" s="466" t="e">
        <f>VLOOKUP(G1574,Munka1!$A$27:$C$90,3,FALSE)</f>
        <v>#N/A</v>
      </c>
      <c r="J1574" s="98"/>
      <c r="K1574" s="98"/>
      <c r="L1574" s="98"/>
      <c r="M1574" s="114"/>
      <c r="N1574" s="121"/>
      <c r="O1574" s="483"/>
      <c r="P1574" s="484"/>
      <c r="Q1574" s="42">
        <f>FŐLAP!$D$9</f>
        <v>0</v>
      </c>
      <c r="R1574" s="42">
        <f>FŐLAP!$F$9</f>
        <v>0</v>
      </c>
      <c r="S1574" s="13" t="e">
        <f t="shared" si="24"/>
        <v>#N/A</v>
      </c>
      <c r="T1574" s="398" t="s">
        <v>3425</v>
      </c>
      <c r="U1574" s="398" t="s">
        <v>3426</v>
      </c>
      <c r="V1574" s="398" t="s">
        <v>3427</v>
      </c>
    </row>
    <row r="1575" spans="1:22" ht="50.1" hidden="1" customHeight="1" x14ac:dyDescent="0.25">
      <c r="A1575" s="60" t="s">
        <v>1648</v>
      </c>
      <c r="B1575" s="87"/>
      <c r="C1575" s="98"/>
      <c r="D1575" s="102"/>
      <c r="E1575" s="98"/>
      <c r="F1575" s="134"/>
      <c r="G1575" s="134"/>
      <c r="H1575" s="359" t="e">
        <f>VLOOKUP(G1575,Munka1!$A$27:$B$90,2,FALSE)</f>
        <v>#N/A</v>
      </c>
      <c r="I1575" s="466" t="e">
        <f>VLOOKUP(G1575,Munka1!$A$27:$C$90,3,FALSE)</f>
        <v>#N/A</v>
      </c>
      <c r="J1575" s="98"/>
      <c r="K1575" s="98"/>
      <c r="L1575" s="98"/>
      <c r="M1575" s="114"/>
      <c r="N1575" s="121"/>
      <c r="O1575" s="483"/>
      <c r="P1575" s="484"/>
      <c r="Q1575" s="42">
        <f>FŐLAP!$D$9</f>
        <v>0</v>
      </c>
      <c r="R1575" s="42">
        <f>FŐLAP!$F$9</f>
        <v>0</v>
      </c>
      <c r="S1575" s="13" t="e">
        <f t="shared" si="24"/>
        <v>#N/A</v>
      </c>
      <c r="T1575" s="398" t="s">
        <v>3425</v>
      </c>
      <c r="U1575" s="398" t="s">
        <v>3426</v>
      </c>
      <c r="V1575" s="398" t="s">
        <v>3427</v>
      </c>
    </row>
    <row r="1576" spans="1:22" ht="50.1" hidden="1" customHeight="1" x14ac:dyDescent="0.25">
      <c r="A1576" s="60" t="s">
        <v>1649</v>
      </c>
      <c r="B1576" s="87"/>
      <c r="C1576" s="98"/>
      <c r="D1576" s="102"/>
      <c r="E1576" s="98"/>
      <c r="F1576" s="134"/>
      <c r="G1576" s="134"/>
      <c r="H1576" s="359" t="e">
        <f>VLOOKUP(G1576,Munka1!$A$27:$B$90,2,FALSE)</f>
        <v>#N/A</v>
      </c>
      <c r="I1576" s="466" t="e">
        <f>VLOOKUP(G1576,Munka1!$A$27:$C$90,3,FALSE)</f>
        <v>#N/A</v>
      </c>
      <c r="J1576" s="98"/>
      <c r="K1576" s="98"/>
      <c r="L1576" s="98"/>
      <c r="M1576" s="114"/>
      <c r="N1576" s="121"/>
      <c r="O1576" s="483"/>
      <c r="P1576" s="484"/>
      <c r="Q1576" s="42">
        <f>FŐLAP!$D$9</f>
        <v>0</v>
      </c>
      <c r="R1576" s="42">
        <f>FŐLAP!$F$9</f>
        <v>0</v>
      </c>
      <c r="S1576" s="13" t="e">
        <f t="shared" si="24"/>
        <v>#N/A</v>
      </c>
      <c r="T1576" s="398" t="s">
        <v>3425</v>
      </c>
      <c r="U1576" s="398" t="s">
        <v>3426</v>
      </c>
      <c r="V1576" s="398" t="s">
        <v>3427</v>
      </c>
    </row>
    <row r="1577" spans="1:22" ht="50.1" hidden="1" customHeight="1" x14ac:dyDescent="0.25">
      <c r="A1577" s="60" t="s">
        <v>1650</v>
      </c>
      <c r="B1577" s="87"/>
      <c r="C1577" s="98"/>
      <c r="D1577" s="102"/>
      <c r="E1577" s="98"/>
      <c r="F1577" s="134"/>
      <c r="G1577" s="134"/>
      <c r="H1577" s="359" t="e">
        <f>VLOOKUP(G1577,Munka1!$A$27:$B$90,2,FALSE)</f>
        <v>#N/A</v>
      </c>
      <c r="I1577" s="466" t="e">
        <f>VLOOKUP(G1577,Munka1!$A$27:$C$90,3,FALSE)</f>
        <v>#N/A</v>
      </c>
      <c r="J1577" s="98"/>
      <c r="K1577" s="98"/>
      <c r="L1577" s="98"/>
      <c r="M1577" s="114"/>
      <c r="N1577" s="121"/>
      <c r="O1577" s="483"/>
      <c r="P1577" s="484"/>
      <c r="Q1577" s="42">
        <f>FŐLAP!$D$9</f>
        <v>0</v>
      </c>
      <c r="R1577" s="42">
        <f>FŐLAP!$F$9</f>
        <v>0</v>
      </c>
      <c r="S1577" s="13" t="e">
        <f t="shared" si="24"/>
        <v>#N/A</v>
      </c>
      <c r="T1577" s="398" t="s">
        <v>3425</v>
      </c>
      <c r="U1577" s="398" t="s">
        <v>3426</v>
      </c>
      <c r="V1577" s="398" t="s">
        <v>3427</v>
      </c>
    </row>
    <row r="1578" spans="1:22" ht="50.1" hidden="1" customHeight="1" x14ac:dyDescent="0.25">
      <c r="A1578" s="60" t="s">
        <v>1651</v>
      </c>
      <c r="B1578" s="87"/>
      <c r="C1578" s="98"/>
      <c r="D1578" s="102"/>
      <c r="E1578" s="98"/>
      <c r="F1578" s="134"/>
      <c r="G1578" s="134"/>
      <c r="H1578" s="359" t="e">
        <f>VLOOKUP(G1578,Munka1!$A$27:$B$90,2,FALSE)</f>
        <v>#N/A</v>
      </c>
      <c r="I1578" s="466" t="e">
        <f>VLOOKUP(G1578,Munka1!$A$27:$C$90,3,FALSE)</f>
        <v>#N/A</v>
      </c>
      <c r="J1578" s="98"/>
      <c r="K1578" s="98"/>
      <c r="L1578" s="98"/>
      <c r="M1578" s="114"/>
      <c r="N1578" s="121"/>
      <c r="O1578" s="483"/>
      <c r="P1578" s="484"/>
      <c r="Q1578" s="42">
        <f>FŐLAP!$D$9</f>
        <v>0</v>
      </c>
      <c r="R1578" s="42">
        <f>FŐLAP!$F$9</f>
        <v>0</v>
      </c>
      <c r="S1578" s="13" t="e">
        <f t="shared" si="24"/>
        <v>#N/A</v>
      </c>
      <c r="T1578" s="398" t="s">
        <v>3425</v>
      </c>
      <c r="U1578" s="398" t="s">
        <v>3426</v>
      </c>
      <c r="V1578" s="398" t="s">
        <v>3427</v>
      </c>
    </row>
    <row r="1579" spans="1:22" ht="50.1" hidden="1" customHeight="1" x14ac:dyDescent="0.25">
      <c r="A1579" s="60" t="s">
        <v>1652</v>
      </c>
      <c r="B1579" s="87"/>
      <c r="C1579" s="98"/>
      <c r="D1579" s="102"/>
      <c r="E1579" s="98"/>
      <c r="F1579" s="134"/>
      <c r="G1579" s="134"/>
      <c r="H1579" s="359" t="e">
        <f>VLOOKUP(G1579,Munka1!$A$27:$B$90,2,FALSE)</f>
        <v>#N/A</v>
      </c>
      <c r="I1579" s="466" t="e">
        <f>VLOOKUP(G1579,Munka1!$A$27:$C$90,3,FALSE)</f>
        <v>#N/A</v>
      </c>
      <c r="J1579" s="98"/>
      <c r="K1579" s="98"/>
      <c r="L1579" s="98"/>
      <c r="M1579" s="114"/>
      <c r="N1579" s="121"/>
      <c r="O1579" s="483"/>
      <c r="P1579" s="484"/>
      <c r="Q1579" s="42">
        <f>FŐLAP!$D$9</f>
        <v>0</v>
      </c>
      <c r="R1579" s="42">
        <f>FŐLAP!$F$9</f>
        <v>0</v>
      </c>
      <c r="S1579" s="13" t="e">
        <f t="shared" si="24"/>
        <v>#N/A</v>
      </c>
      <c r="T1579" s="398" t="s">
        <v>3425</v>
      </c>
      <c r="U1579" s="398" t="s">
        <v>3426</v>
      </c>
      <c r="V1579" s="398" t="s">
        <v>3427</v>
      </c>
    </row>
    <row r="1580" spans="1:22" ht="50.1" hidden="1" customHeight="1" x14ac:dyDescent="0.25">
      <c r="A1580" s="60" t="s">
        <v>1653</v>
      </c>
      <c r="B1580" s="87"/>
      <c r="C1580" s="98"/>
      <c r="D1580" s="102"/>
      <c r="E1580" s="98"/>
      <c r="F1580" s="134"/>
      <c r="G1580" s="134"/>
      <c r="H1580" s="359" t="e">
        <f>VLOOKUP(G1580,Munka1!$A$27:$B$90,2,FALSE)</f>
        <v>#N/A</v>
      </c>
      <c r="I1580" s="466" t="e">
        <f>VLOOKUP(G1580,Munka1!$A$27:$C$90,3,FALSE)</f>
        <v>#N/A</v>
      </c>
      <c r="J1580" s="98"/>
      <c r="K1580" s="98"/>
      <c r="L1580" s="98"/>
      <c r="M1580" s="114"/>
      <c r="N1580" s="121"/>
      <c r="O1580" s="483"/>
      <c r="P1580" s="484"/>
      <c r="Q1580" s="42">
        <f>FŐLAP!$D$9</f>
        <v>0</v>
      </c>
      <c r="R1580" s="42">
        <f>FŐLAP!$F$9</f>
        <v>0</v>
      </c>
      <c r="S1580" s="13" t="e">
        <f t="shared" si="24"/>
        <v>#N/A</v>
      </c>
      <c r="T1580" s="398" t="s">
        <v>3425</v>
      </c>
      <c r="U1580" s="398" t="s">
        <v>3426</v>
      </c>
      <c r="V1580" s="398" t="s">
        <v>3427</v>
      </c>
    </row>
    <row r="1581" spans="1:22" ht="50.1" hidden="1" customHeight="1" x14ac:dyDescent="0.25">
      <c r="A1581" s="60" t="s">
        <v>1654</v>
      </c>
      <c r="B1581" s="87"/>
      <c r="C1581" s="98"/>
      <c r="D1581" s="102"/>
      <c r="E1581" s="98"/>
      <c r="F1581" s="134"/>
      <c r="G1581" s="134"/>
      <c r="H1581" s="359" t="e">
        <f>VLOOKUP(G1581,Munka1!$A$27:$B$90,2,FALSE)</f>
        <v>#N/A</v>
      </c>
      <c r="I1581" s="466" t="e">
        <f>VLOOKUP(G1581,Munka1!$A$27:$C$90,3,FALSE)</f>
        <v>#N/A</v>
      </c>
      <c r="J1581" s="98"/>
      <c r="K1581" s="98"/>
      <c r="L1581" s="98"/>
      <c r="M1581" s="114"/>
      <c r="N1581" s="121"/>
      <c r="O1581" s="483"/>
      <c r="P1581" s="484"/>
      <c r="Q1581" s="42">
        <f>FŐLAP!$D$9</f>
        <v>0</v>
      </c>
      <c r="R1581" s="42">
        <f>FŐLAP!$F$9</f>
        <v>0</v>
      </c>
      <c r="S1581" s="13" t="e">
        <f t="shared" si="24"/>
        <v>#N/A</v>
      </c>
      <c r="T1581" s="398" t="s">
        <v>3425</v>
      </c>
      <c r="U1581" s="398" t="s">
        <v>3426</v>
      </c>
      <c r="V1581" s="398" t="s">
        <v>3427</v>
      </c>
    </row>
    <row r="1582" spans="1:22" ht="50.1" hidden="1" customHeight="1" x14ac:dyDescent="0.25">
      <c r="A1582" s="60" t="s">
        <v>1655</v>
      </c>
      <c r="B1582" s="87"/>
      <c r="C1582" s="98"/>
      <c r="D1582" s="102"/>
      <c r="E1582" s="98"/>
      <c r="F1582" s="134"/>
      <c r="G1582" s="134"/>
      <c r="H1582" s="359" t="e">
        <f>VLOOKUP(G1582,Munka1!$A$27:$B$90,2,FALSE)</f>
        <v>#N/A</v>
      </c>
      <c r="I1582" s="466" t="e">
        <f>VLOOKUP(G1582,Munka1!$A$27:$C$90,3,FALSE)</f>
        <v>#N/A</v>
      </c>
      <c r="J1582" s="98"/>
      <c r="K1582" s="98"/>
      <c r="L1582" s="98"/>
      <c r="M1582" s="114"/>
      <c r="N1582" s="121"/>
      <c r="O1582" s="483"/>
      <c r="P1582" s="484"/>
      <c r="Q1582" s="42">
        <f>FŐLAP!$D$9</f>
        <v>0</v>
      </c>
      <c r="R1582" s="42">
        <f>FŐLAP!$F$9</f>
        <v>0</v>
      </c>
      <c r="S1582" s="13" t="e">
        <f t="shared" si="24"/>
        <v>#N/A</v>
      </c>
      <c r="T1582" s="398" t="s">
        <v>3425</v>
      </c>
      <c r="U1582" s="398" t="s">
        <v>3426</v>
      </c>
      <c r="V1582" s="398" t="s">
        <v>3427</v>
      </c>
    </row>
    <row r="1583" spans="1:22" ht="50.1" hidden="1" customHeight="1" x14ac:dyDescent="0.25">
      <c r="A1583" s="60" t="s">
        <v>1656</v>
      </c>
      <c r="B1583" s="87"/>
      <c r="C1583" s="98"/>
      <c r="D1583" s="102"/>
      <c r="E1583" s="98"/>
      <c r="F1583" s="134"/>
      <c r="G1583" s="134"/>
      <c r="H1583" s="359" t="e">
        <f>VLOOKUP(G1583,Munka1!$A$27:$B$90,2,FALSE)</f>
        <v>#N/A</v>
      </c>
      <c r="I1583" s="466" t="e">
        <f>VLOOKUP(G1583,Munka1!$A$27:$C$90,3,FALSE)</f>
        <v>#N/A</v>
      </c>
      <c r="J1583" s="98"/>
      <c r="K1583" s="98"/>
      <c r="L1583" s="98"/>
      <c r="M1583" s="114"/>
      <c r="N1583" s="121"/>
      <c r="O1583" s="483"/>
      <c r="P1583" s="484"/>
      <c r="Q1583" s="42">
        <f>FŐLAP!$D$9</f>
        <v>0</v>
      </c>
      <c r="R1583" s="42">
        <f>FŐLAP!$F$9</f>
        <v>0</v>
      </c>
      <c r="S1583" s="13" t="e">
        <f t="shared" si="24"/>
        <v>#N/A</v>
      </c>
      <c r="T1583" s="398" t="s">
        <v>3425</v>
      </c>
      <c r="U1583" s="398" t="s">
        <v>3426</v>
      </c>
      <c r="V1583" s="398" t="s">
        <v>3427</v>
      </c>
    </row>
    <row r="1584" spans="1:22" ht="50.1" hidden="1" customHeight="1" x14ac:dyDescent="0.25">
      <c r="A1584" s="60" t="s">
        <v>1657</v>
      </c>
      <c r="B1584" s="87"/>
      <c r="C1584" s="98"/>
      <c r="D1584" s="102"/>
      <c r="E1584" s="98"/>
      <c r="F1584" s="134"/>
      <c r="G1584" s="134"/>
      <c r="H1584" s="359" t="e">
        <f>VLOOKUP(G1584,Munka1!$A$27:$B$90,2,FALSE)</f>
        <v>#N/A</v>
      </c>
      <c r="I1584" s="466" t="e">
        <f>VLOOKUP(G1584,Munka1!$A$27:$C$90,3,FALSE)</f>
        <v>#N/A</v>
      </c>
      <c r="J1584" s="98"/>
      <c r="K1584" s="98"/>
      <c r="L1584" s="98"/>
      <c r="M1584" s="114"/>
      <c r="N1584" s="121"/>
      <c r="O1584" s="483"/>
      <c r="P1584" s="484"/>
      <c r="Q1584" s="42">
        <f>FŐLAP!$D$9</f>
        <v>0</v>
      </c>
      <c r="R1584" s="42">
        <f>FŐLAP!$F$9</f>
        <v>0</v>
      </c>
      <c r="S1584" s="13" t="e">
        <f t="shared" si="24"/>
        <v>#N/A</v>
      </c>
      <c r="T1584" s="398" t="s">
        <v>3425</v>
      </c>
      <c r="U1584" s="398" t="s">
        <v>3426</v>
      </c>
      <c r="V1584" s="398" t="s">
        <v>3427</v>
      </c>
    </row>
    <row r="1585" spans="1:22" ht="50.1" hidden="1" customHeight="1" x14ac:dyDescent="0.25">
      <c r="A1585" s="60" t="s">
        <v>1658</v>
      </c>
      <c r="B1585" s="87"/>
      <c r="C1585" s="98"/>
      <c r="D1585" s="102"/>
      <c r="E1585" s="98"/>
      <c r="F1585" s="134"/>
      <c r="G1585" s="134"/>
      <c r="H1585" s="359" t="e">
        <f>VLOOKUP(G1585,Munka1!$A$27:$B$90,2,FALSE)</f>
        <v>#N/A</v>
      </c>
      <c r="I1585" s="466" t="e">
        <f>VLOOKUP(G1585,Munka1!$A$27:$C$90,3,FALSE)</f>
        <v>#N/A</v>
      </c>
      <c r="J1585" s="98"/>
      <c r="K1585" s="98"/>
      <c r="L1585" s="98"/>
      <c r="M1585" s="114"/>
      <c r="N1585" s="121"/>
      <c r="O1585" s="483"/>
      <c r="P1585" s="484"/>
      <c r="Q1585" s="42">
        <f>FŐLAP!$D$9</f>
        <v>0</v>
      </c>
      <c r="R1585" s="42">
        <f>FŐLAP!$F$9</f>
        <v>0</v>
      </c>
      <c r="S1585" s="13" t="e">
        <f t="shared" si="24"/>
        <v>#N/A</v>
      </c>
      <c r="T1585" s="398" t="s">
        <v>3425</v>
      </c>
      <c r="U1585" s="398" t="s">
        <v>3426</v>
      </c>
      <c r="V1585" s="398" t="s">
        <v>3427</v>
      </c>
    </row>
    <row r="1586" spans="1:22" ht="50.1" hidden="1" customHeight="1" x14ac:dyDescent="0.25">
      <c r="A1586" s="60" t="s">
        <v>1659</v>
      </c>
      <c r="B1586" s="87"/>
      <c r="C1586" s="98"/>
      <c r="D1586" s="102"/>
      <c r="E1586" s="98"/>
      <c r="F1586" s="134"/>
      <c r="G1586" s="134"/>
      <c r="H1586" s="359" t="e">
        <f>VLOOKUP(G1586,Munka1!$A$27:$B$90,2,FALSE)</f>
        <v>#N/A</v>
      </c>
      <c r="I1586" s="466" t="e">
        <f>VLOOKUP(G1586,Munka1!$A$27:$C$90,3,FALSE)</f>
        <v>#N/A</v>
      </c>
      <c r="J1586" s="98"/>
      <c r="K1586" s="98"/>
      <c r="L1586" s="98"/>
      <c r="M1586" s="114"/>
      <c r="N1586" s="121"/>
      <c r="O1586" s="483"/>
      <c r="P1586" s="484"/>
      <c r="Q1586" s="42">
        <f>FŐLAP!$D$9</f>
        <v>0</v>
      </c>
      <c r="R1586" s="42">
        <f>FŐLAP!$F$9</f>
        <v>0</v>
      </c>
      <c r="S1586" s="13" t="e">
        <f t="shared" si="24"/>
        <v>#N/A</v>
      </c>
      <c r="T1586" s="398" t="s">
        <v>3425</v>
      </c>
      <c r="U1586" s="398" t="s">
        <v>3426</v>
      </c>
      <c r="V1586" s="398" t="s">
        <v>3427</v>
      </c>
    </row>
    <row r="1587" spans="1:22" ht="50.1" hidden="1" customHeight="1" x14ac:dyDescent="0.25">
      <c r="A1587" s="60" t="s">
        <v>1660</v>
      </c>
      <c r="B1587" s="87"/>
      <c r="C1587" s="98"/>
      <c r="D1587" s="102"/>
      <c r="E1587" s="98"/>
      <c r="F1587" s="134"/>
      <c r="G1587" s="134"/>
      <c r="H1587" s="359" t="e">
        <f>VLOOKUP(G1587,Munka1!$A$27:$B$90,2,FALSE)</f>
        <v>#N/A</v>
      </c>
      <c r="I1587" s="466" t="e">
        <f>VLOOKUP(G1587,Munka1!$A$27:$C$90,3,FALSE)</f>
        <v>#N/A</v>
      </c>
      <c r="J1587" s="98"/>
      <c r="K1587" s="98"/>
      <c r="L1587" s="98"/>
      <c r="M1587" s="114"/>
      <c r="N1587" s="121"/>
      <c r="O1587" s="483"/>
      <c r="P1587" s="484"/>
      <c r="Q1587" s="42">
        <f>FŐLAP!$D$9</f>
        <v>0</v>
      </c>
      <c r="R1587" s="42">
        <f>FŐLAP!$F$9</f>
        <v>0</v>
      </c>
      <c r="S1587" s="13" t="e">
        <f t="shared" si="24"/>
        <v>#N/A</v>
      </c>
      <c r="T1587" s="398" t="s">
        <v>3425</v>
      </c>
      <c r="U1587" s="398" t="s">
        <v>3426</v>
      </c>
      <c r="V1587" s="398" t="s">
        <v>3427</v>
      </c>
    </row>
    <row r="1588" spans="1:22" ht="50.1" hidden="1" customHeight="1" x14ac:dyDescent="0.25">
      <c r="A1588" s="60" t="s">
        <v>1661</v>
      </c>
      <c r="B1588" s="87"/>
      <c r="C1588" s="98"/>
      <c r="D1588" s="102"/>
      <c r="E1588" s="98"/>
      <c r="F1588" s="134"/>
      <c r="G1588" s="134"/>
      <c r="H1588" s="359" t="e">
        <f>VLOOKUP(G1588,Munka1!$A$27:$B$90,2,FALSE)</f>
        <v>#N/A</v>
      </c>
      <c r="I1588" s="466" t="e">
        <f>VLOOKUP(G1588,Munka1!$A$27:$C$90,3,FALSE)</f>
        <v>#N/A</v>
      </c>
      <c r="J1588" s="98"/>
      <c r="K1588" s="98"/>
      <c r="L1588" s="98"/>
      <c r="M1588" s="114"/>
      <c r="N1588" s="121"/>
      <c r="O1588" s="483"/>
      <c r="P1588" s="484"/>
      <c r="Q1588" s="42">
        <f>FŐLAP!$D$9</f>
        <v>0</v>
      </c>
      <c r="R1588" s="42">
        <f>FŐLAP!$F$9</f>
        <v>0</v>
      </c>
      <c r="S1588" s="13" t="e">
        <f t="shared" si="24"/>
        <v>#N/A</v>
      </c>
      <c r="T1588" s="398" t="s">
        <v>3425</v>
      </c>
      <c r="U1588" s="398" t="s">
        <v>3426</v>
      </c>
      <c r="V1588" s="398" t="s">
        <v>3427</v>
      </c>
    </row>
    <row r="1589" spans="1:22" ht="50.1" hidden="1" customHeight="1" x14ac:dyDescent="0.25">
      <c r="A1589" s="60" t="s">
        <v>1662</v>
      </c>
      <c r="B1589" s="87"/>
      <c r="C1589" s="98"/>
      <c r="D1589" s="102"/>
      <c r="E1589" s="98"/>
      <c r="F1589" s="134"/>
      <c r="G1589" s="134"/>
      <c r="H1589" s="359" t="e">
        <f>VLOOKUP(G1589,Munka1!$A$27:$B$90,2,FALSE)</f>
        <v>#N/A</v>
      </c>
      <c r="I1589" s="466" t="e">
        <f>VLOOKUP(G1589,Munka1!$A$27:$C$90,3,FALSE)</f>
        <v>#N/A</v>
      </c>
      <c r="J1589" s="98"/>
      <c r="K1589" s="98"/>
      <c r="L1589" s="98"/>
      <c r="M1589" s="114"/>
      <c r="N1589" s="121"/>
      <c r="O1589" s="483"/>
      <c r="P1589" s="484"/>
      <c r="Q1589" s="42">
        <f>FŐLAP!$D$9</f>
        <v>0</v>
      </c>
      <c r="R1589" s="42">
        <f>FŐLAP!$F$9</f>
        <v>0</v>
      </c>
      <c r="S1589" s="13" t="e">
        <f t="shared" si="24"/>
        <v>#N/A</v>
      </c>
      <c r="T1589" s="398" t="s">
        <v>3425</v>
      </c>
      <c r="U1589" s="398" t="s">
        <v>3426</v>
      </c>
      <c r="V1589" s="398" t="s">
        <v>3427</v>
      </c>
    </row>
    <row r="1590" spans="1:22" ht="50.1" hidden="1" customHeight="1" x14ac:dyDescent="0.25">
      <c r="A1590" s="60" t="s">
        <v>1663</v>
      </c>
      <c r="B1590" s="87"/>
      <c r="C1590" s="98"/>
      <c r="D1590" s="102"/>
      <c r="E1590" s="98"/>
      <c r="F1590" s="134"/>
      <c r="G1590" s="134"/>
      <c r="H1590" s="359" t="e">
        <f>VLOOKUP(G1590,Munka1!$A$27:$B$90,2,FALSE)</f>
        <v>#N/A</v>
      </c>
      <c r="I1590" s="466" t="e">
        <f>VLOOKUP(G1590,Munka1!$A$27:$C$90,3,FALSE)</f>
        <v>#N/A</v>
      </c>
      <c r="J1590" s="98"/>
      <c r="K1590" s="98"/>
      <c r="L1590" s="98"/>
      <c r="M1590" s="114"/>
      <c r="N1590" s="121"/>
      <c r="O1590" s="483"/>
      <c r="P1590" s="484"/>
      <c r="Q1590" s="42">
        <f>FŐLAP!$D$9</f>
        <v>0</v>
      </c>
      <c r="R1590" s="42">
        <f>FŐLAP!$F$9</f>
        <v>0</v>
      </c>
      <c r="S1590" s="13" t="e">
        <f t="shared" si="24"/>
        <v>#N/A</v>
      </c>
      <c r="T1590" s="398" t="s">
        <v>3425</v>
      </c>
      <c r="U1590" s="398" t="s">
        <v>3426</v>
      </c>
      <c r="V1590" s="398" t="s">
        <v>3427</v>
      </c>
    </row>
    <row r="1591" spans="1:22" ht="50.1" hidden="1" customHeight="1" x14ac:dyDescent="0.25">
      <c r="A1591" s="60" t="s">
        <v>1664</v>
      </c>
      <c r="B1591" s="87"/>
      <c r="C1591" s="98"/>
      <c r="D1591" s="102"/>
      <c r="E1591" s="98"/>
      <c r="F1591" s="134"/>
      <c r="G1591" s="134"/>
      <c r="H1591" s="359" t="e">
        <f>VLOOKUP(G1591,Munka1!$A$27:$B$90,2,FALSE)</f>
        <v>#N/A</v>
      </c>
      <c r="I1591" s="466" t="e">
        <f>VLOOKUP(G1591,Munka1!$A$27:$C$90,3,FALSE)</f>
        <v>#N/A</v>
      </c>
      <c r="J1591" s="98"/>
      <c r="K1591" s="98"/>
      <c r="L1591" s="98"/>
      <c r="M1591" s="114"/>
      <c r="N1591" s="121"/>
      <c r="O1591" s="483"/>
      <c r="P1591" s="484"/>
      <c r="Q1591" s="42">
        <f>FŐLAP!$D$9</f>
        <v>0</v>
      </c>
      <c r="R1591" s="42">
        <f>FŐLAP!$F$9</f>
        <v>0</v>
      </c>
      <c r="S1591" s="13" t="e">
        <f t="shared" si="24"/>
        <v>#N/A</v>
      </c>
      <c r="T1591" s="398" t="s">
        <v>3425</v>
      </c>
      <c r="U1591" s="398" t="s">
        <v>3426</v>
      </c>
      <c r="V1591" s="398" t="s">
        <v>3427</v>
      </c>
    </row>
    <row r="1592" spans="1:22" ht="50.1" hidden="1" customHeight="1" x14ac:dyDescent="0.25">
      <c r="A1592" s="60" t="s">
        <v>1665</v>
      </c>
      <c r="B1592" s="87"/>
      <c r="C1592" s="98"/>
      <c r="D1592" s="102"/>
      <c r="E1592" s="98"/>
      <c r="F1592" s="134"/>
      <c r="G1592" s="134"/>
      <c r="H1592" s="359" t="e">
        <f>VLOOKUP(G1592,Munka1!$A$27:$B$90,2,FALSE)</f>
        <v>#N/A</v>
      </c>
      <c r="I1592" s="466" t="e">
        <f>VLOOKUP(G1592,Munka1!$A$27:$C$90,3,FALSE)</f>
        <v>#N/A</v>
      </c>
      <c r="J1592" s="98"/>
      <c r="K1592" s="98"/>
      <c r="L1592" s="98"/>
      <c r="M1592" s="114"/>
      <c r="N1592" s="121"/>
      <c r="O1592" s="483"/>
      <c r="P1592" s="484"/>
      <c r="Q1592" s="42">
        <f>FŐLAP!$D$9</f>
        <v>0</v>
      </c>
      <c r="R1592" s="42">
        <f>FŐLAP!$F$9</f>
        <v>0</v>
      </c>
      <c r="S1592" s="13" t="e">
        <f t="shared" si="24"/>
        <v>#N/A</v>
      </c>
      <c r="T1592" s="398" t="s">
        <v>3425</v>
      </c>
      <c r="U1592" s="398" t="s">
        <v>3426</v>
      </c>
      <c r="V1592" s="398" t="s">
        <v>3427</v>
      </c>
    </row>
    <row r="1593" spans="1:22" ht="50.1" hidden="1" customHeight="1" x14ac:dyDescent="0.25">
      <c r="A1593" s="60" t="s">
        <v>1666</v>
      </c>
      <c r="B1593" s="87"/>
      <c r="C1593" s="98"/>
      <c r="D1593" s="102"/>
      <c r="E1593" s="98"/>
      <c r="F1593" s="134"/>
      <c r="G1593" s="134"/>
      <c r="H1593" s="359" t="e">
        <f>VLOOKUP(G1593,Munka1!$A$27:$B$90,2,FALSE)</f>
        <v>#N/A</v>
      </c>
      <c r="I1593" s="466" t="e">
        <f>VLOOKUP(G1593,Munka1!$A$27:$C$90,3,FALSE)</f>
        <v>#N/A</v>
      </c>
      <c r="J1593" s="98"/>
      <c r="K1593" s="98"/>
      <c r="L1593" s="98"/>
      <c r="M1593" s="114"/>
      <c r="N1593" s="121"/>
      <c r="O1593" s="483"/>
      <c r="P1593" s="484"/>
      <c r="Q1593" s="42">
        <f>FŐLAP!$D$9</f>
        <v>0</v>
      </c>
      <c r="R1593" s="42">
        <f>FŐLAP!$F$9</f>
        <v>0</v>
      </c>
      <c r="S1593" s="13" t="e">
        <f t="shared" si="24"/>
        <v>#N/A</v>
      </c>
      <c r="T1593" s="398" t="s">
        <v>3425</v>
      </c>
      <c r="U1593" s="398" t="s">
        <v>3426</v>
      </c>
      <c r="V1593" s="398" t="s">
        <v>3427</v>
      </c>
    </row>
    <row r="1594" spans="1:22" ht="50.1" hidden="1" customHeight="1" x14ac:dyDescent="0.25">
      <c r="A1594" s="60" t="s">
        <v>1667</v>
      </c>
      <c r="B1594" s="87"/>
      <c r="C1594" s="98"/>
      <c r="D1594" s="102"/>
      <c r="E1594" s="98"/>
      <c r="F1594" s="134"/>
      <c r="G1594" s="134"/>
      <c r="H1594" s="359" t="e">
        <f>VLOOKUP(G1594,Munka1!$A$27:$B$90,2,FALSE)</f>
        <v>#N/A</v>
      </c>
      <c r="I1594" s="466" t="e">
        <f>VLOOKUP(G1594,Munka1!$A$27:$C$90,3,FALSE)</f>
        <v>#N/A</v>
      </c>
      <c r="J1594" s="98"/>
      <c r="K1594" s="98"/>
      <c r="L1594" s="98"/>
      <c r="M1594" s="114"/>
      <c r="N1594" s="121"/>
      <c r="O1594" s="483"/>
      <c r="P1594" s="484"/>
      <c r="Q1594" s="42">
        <f>FŐLAP!$D$9</f>
        <v>0</v>
      </c>
      <c r="R1594" s="42">
        <f>FŐLAP!$F$9</f>
        <v>0</v>
      </c>
      <c r="S1594" s="13" t="e">
        <f t="shared" si="24"/>
        <v>#N/A</v>
      </c>
      <c r="T1594" s="398" t="s">
        <v>3425</v>
      </c>
      <c r="U1594" s="398" t="s">
        <v>3426</v>
      </c>
      <c r="V1594" s="398" t="s">
        <v>3427</v>
      </c>
    </row>
    <row r="1595" spans="1:22" ht="50.1" hidden="1" customHeight="1" x14ac:dyDescent="0.25">
      <c r="A1595" s="60" t="s">
        <v>1668</v>
      </c>
      <c r="B1595" s="87"/>
      <c r="C1595" s="98"/>
      <c r="D1595" s="102"/>
      <c r="E1595" s="98"/>
      <c r="F1595" s="134"/>
      <c r="G1595" s="134"/>
      <c r="H1595" s="359" t="e">
        <f>VLOOKUP(G1595,Munka1!$A$27:$B$90,2,FALSE)</f>
        <v>#N/A</v>
      </c>
      <c r="I1595" s="466" t="e">
        <f>VLOOKUP(G1595,Munka1!$A$27:$C$90,3,FALSE)</f>
        <v>#N/A</v>
      </c>
      <c r="J1595" s="98"/>
      <c r="K1595" s="98"/>
      <c r="L1595" s="98"/>
      <c r="M1595" s="114"/>
      <c r="N1595" s="121"/>
      <c r="O1595" s="483"/>
      <c r="P1595" s="484"/>
      <c r="Q1595" s="42">
        <f>FŐLAP!$D$9</f>
        <v>0</v>
      </c>
      <c r="R1595" s="42">
        <f>FŐLAP!$F$9</f>
        <v>0</v>
      </c>
      <c r="S1595" s="13" t="e">
        <f t="shared" si="24"/>
        <v>#N/A</v>
      </c>
      <c r="T1595" s="398" t="s">
        <v>3425</v>
      </c>
      <c r="U1595" s="398" t="s">
        <v>3426</v>
      </c>
      <c r="V1595" s="398" t="s">
        <v>3427</v>
      </c>
    </row>
    <row r="1596" spans="1:22" ht="50.1" hidden="1" customHeight="1" x14ac:dyDescent="0.25">
      <c r="A1596" s="60" t="s">
        <v>1669</v>
      </c>
      <c r="B1596" s="87"/>
      <c r="C1596" s="98"/>
      <c r="D1596" s="102"/>
      <c r="E1596" s="98"/>
      <c r="F1596" s="134"/>
      <c r="G1596" s="134"/>
      <c r="H1596" s="359" t="e">
        <f>VLOOKUP(G1596,Munka1!$A$27:$B$90,2,FALSE)</f>
        <v>#N/A</v>
      </c>
      <c r="I1596" s="466" t="e">
        <f>VLOOKUP(G1596,Munka1!$A$27:$C$90,3,FALSE)</f>
        <v>#N/A</v>
      </c>
      <c r="J1596" s="98"/>
      <c r="K1596" s="98"/>
      <c r="L1596" s="98"/>
      <c r="M1596" s="114"/>
      <c r="N1596" s="121"/>
      <c r="O1596" s="483"/>
      <c r="P1596" s="484"/>
      <c r="Q1596" s="42">
        <f>FŐLAP!$D$9</f>
        <v>0</v>
      </c>
      <c r="R1596" s="42">
        <f>FŐLAP!$F$9</f>
        <v>0</v>
      </c>
      <c r="S1596" s="13" t="e">
        <f t="shared" si="24"/>
        <v>#N/A</v>
      </c>
      <c r="T1596" s="398" t="s">
        <v>3425</v>
      </c>
      <c r="U1596" s="398" t="s">
        <v>3426</v>
      </c>
      <c r="V1596" s="398" t="s">
        <v>3427</v>
      </c>
    </row>
    <row r="1597" spans="1:22" ht="50.1" hidden="1" customHeight="1" x14ac:dyDescent="0.25">
      <c r="A1597" s="60" t="s">
        <v>1670</v>
      </c>
      <c r="B1597" s="87"/>
      <c r="C1597" s="98"/>
      <c r="D1597" s="102"/>
      <c r="E1597" s="98"/>
      <c r="F1597" s="134"/>
      <c r="G1597" s="134"/>
      <c r="H1597" s="359" t="e">
        <f>VLOOKUP(G1597,Munka1!$A$27:$B$90,2,FALSE)</f>
        <v>#N/A</v>
      </c>
      <c r="I1597" s="466" t="e">
        <f>VLOOKUP(G1597,Munka1!$A$27:$C$90,3,FALSE)</f>
        <v>#N/A</v>
      </c>
      <c r="J1597" s="98"/>
      <c r="K1597" s="98"/>
      <c r="L1597" s="98"/>
      <c r="M1597" s="114"/>
      <c r="N1597" s="121"/>
      <c r="O1597" s="483"/>
      <c r="P1597" s="484"/>
      <c r="Q1597" s="42">
        <f>FŐLAP!$D$9</f>
        <v>0</v>
      </c>
      <c r="R1597" s="42">
        <f>FŐLAP!$F$9</f>
        <v>0</v>
      </c>
      <c r="S1597" s="13" t="e">
        <f t="shared" si="24"/>
        <v>#N/A</v>
      </c>
      <c r="T1597" s="398" t="s">
        <v>3425</v>
      </c>
      <c r="U1597" s="398" t="s">
        <v>3426</v>
      </c>
      <c r="V1597" s="398" t="s">
        <v>3427</v>
      </c>
    </row>
    <row r="1598" spans="1:22" ht="50.1" hidden="1" customHeight="1" x14ac:dyDescent="0.25">
      <c r="A1598" s="60" t="s">
        <v>1671</v>
      </c>
      <c r="B1598" s="87"/>
      <c r="C1598" s="98"/>
      <c r="D1598" s="102"/>
      <c r="E1598" s="98"/>
      <c r="F1598" s="134"/>
      <c r="G1598" s="134"/>
      <c r="H1598" s="359" t="e">
        <f>VLOOKUP(G1598,Munka1!$A$27:$B$90,2,FALSE)</f>
        <v>#N/A</v>
      </c>
      <c r="I1598" s="466" t="e">
        <f>VLOOKUP(G1598,Munka1!$A$27:$C$90,3,FALSE)</f>
        <v>#N/A</v>
      </c>
      <c r="J1598" s="98"/>
      <c r="K1598" s="98"/>
      <c r="L1598" s="98"/>
      <c r="M1598" s="114"/>
      <c r="N1598" s="121"/>
      <c r="O1598" s="483"/>
      <c r="P1598" s="484"/>
      <c r="Q1598" s="42">
        <f>FŐLAP!$D$9</f>
        <v>0</v>
      </c>
      <c r="R1598" s="42">
        <f>FŐLAP!$F$9</f>
        <v>0</v>
      </c>
      <c r="S1598" s="13" t="e">
        <f t="shared" si="24"/>
        <v>#N/A</v>
      </c>
      <c r="T1598" s="398" t="s">
        <v>3425</v>
      </c>
      <c r="U1598" s="398" t="s">
        <v>3426</v>
      </c>
      <c r="V1598" s="398" t="s">
        <v>3427</v>
      </c>
    </row>
    <row r="1599" spans="1:22" ht="50.1" hidden="1" customHeight="1" x14ac:dyDescent="0.25">
      <c r="A1599" s="60" t="s">
        <v>1672</v>
      </c>
      <c r="B1599" s="87"/>
      <c r="C1599" s="98"/>
      <c r="D1599" s="102"/>
      <c r="E1599" s="98"/>
      <c r="F1599" s="134"/>
      <c r="G1599" s="134"/>
      <c r="H1599" s="359" t="e">
        <f>VLOOKUP(G1599,Munka1!$A$27:$B$90,2,FALSE)</f>
        <v>#N/A</v>
      </c>
      <c r="I1599" s="466" t="e">
        <f>VLOOKUP(G1599,Munka1!$A$27:$C$90,3,FALSE)</f>
        <v>#N/A</v>
      </c>
      <c r="J1599" s="98"/>
      <c r="K1599" s="98"/>
      <c r="L1599" s="98"/>
      <c r="M1599" s="114"/>
      <c r="N1599" s="121"/>
      <c r="O1599" s="483"/>
      <c r="P1599" s="484"/>
      <c r="Q1599" s="42">
        <f>FŐLAP!$D$9</f>
        <v>0</v>
      </c>
      <c r="R1599" s="42">
        <f>FŐLAP!$F$9</f>
        <v>0</v>
      </c>
      <c r="S1599" s="13" t="e">
        <f t="shared" si="24"/>
        <v>#N/A</v>
      </c>
      <c r="T1599" s="398" t="s">
        <v>3425</v>
      </c>
      <c r="U1599" s="398" t="s">
        <v>3426</v>
      </c>
      <c r="V1599" s="398" t="s">
        <v>3427</v>
      </c>
    </row>
    <row r="1600" spans="1:22" ht="50.1" hidden="1" customHeight="1" x14ac:dyDescent="0.25">
      <c r="A1600" s="60" t="s">
        <v>1673</v>
      </c>
      <c r="B1600" s="87"/>
      <c r="C1600" s="98"/>
      <c r="D1600" s="102"/>
      <c r="E1600" s="98"/>
      <c r="F1600" s="134"/>
      <c r="G1600" s="134"/>
      <c r="H1600" s="359" t="e">
        <f>VLOOKUP(G1600,Munka1!$A$27:$B$90,2,FALSE)</f>
        <v>#N/A</v>
      </c>
      <c r="I1600" s="466" t="e">
        <f>VLOOKUP(G1600,Munka1!$A$27:$C$90,3,FALSE)</f>
        <v>#N/A</v>
      </c>
      <c r="J1600" s="98"/>
      <c r="K1600" s="98"/>
      <c r="L1600" s="98"/>
      <c r="M1600" s="114"/>
      <c r="N1600" s="121"/>
      <c r="O1600" s="483"/>
      <c r="P1600" s="484"/>
      <c r="Q1600" s="42">
        <f>FŐLAP!$D$9</f>
        <v>0</v>
      </c>
      <c r="R1600" s="42">
        <f>FŐLAP!$F$9</f>
        <v>0</v>
      </c>
      <c r="S1600" s="13" t="e">
        <f t="shared" si="24"/>
        <v>#N/A</v>
      </c>
      <c r="T1600" s="398" t="s">
        <v>3425</v>
      </c>
      <c r="U1600" s="398" t="s">
        <v>3426</v>
      </c>
      <c r="V1600" s="398" t="s">
        <v>3427</v>
      </c>
    </row>
    <row r="1601" spans="1:22" ht="50.1" hidden="1" customHeight="1" x14ac:dyDescent="0.25">
      <c r="A1601" s="60" t="s">
        <v>1674</v>
      </c>
      <c r="B1601" s="87"/>
      <c r="C1601" s="98"/>
      <c r="D1601" s="102"/>
      <c r="E1601" s="98"/>
      <c r="F1601" s="134"/>
      <c r="G1601" s="134"/>
      <c r="H1601" s="359" t="e">
        <f>VLOOKUP(G1601,Munka1!$A$27:$B$90,2,FALSE)</f>
        <v>#N/A</v>
      </c>
      <c r="I1601" s="466" t="e">
        <f>VLOOKUP(G1601,Munka1!$A$27:$C$90,3,FALSE)</f>
        <v>#N/A</v>
      </c>
      <c r="J1601" s="98"/>
      <c r="K1601" s="98"/>
      <c r="L1601" s="98"/>
      <c r="M1601" s="114"/>
      <c r="N1601" s="121"/>
      <c r="O1601" s="483"/>
      <c r="P1601" s="484"/>
      <c r="Q1601" s="42">
        <f>FŐLAP!$D$9</f>
        <v>0</v>
      </c>
      <c r="R1601" s="42">
        <f>FŐLAP!$F$9</f>
        <v>0</v>
      </c>
      <c r="S1601" s="13" t="e">
        <f t="shared" si="24"/>
        <v>#N/A</v>
      </c>
      <c r="T1601" s="398" t="s">
        <v>3425</v>
      </c>
      <c r="U1601" s="398" t="s">
        <v>3426</v>
      </c>
      <c r="V1601" s="398" t="s">
        <v>3427</v>
      </c>
    </row>
    <row r="1602" spans="1:22" ht="50.1" hidden="1" customHeight="1" x14ac:dyDescent="0.25">
      <c r="A1602" s="60" t="s">
        <v>1675</v>
      </c>
      <c r="B1602" s="87"/>
      <c r="C1602" s="98"/>
      <c r="D1602" s="102"/>
      <c r="E1602" s="98"/>
      <c r="F1602" s="134"/>
      <c r="G1602" s="134"/>
      <c r="H1602" s="359" t="e">
        <f>VLOOKUP(G1602,Munka1!$A$27:$B$90,2,FALSE)</f>
        <v>#N/A</v>
      </c>
      <c r="I1602" s="466" t="e">
        <f>VLOOKUP(G1602,Munka1!$A$27:$C$90,3,FALSE)</f>
        <v>#N/A</v>
      </c>
      <c r="J1602" s="98"/>
      <c r="K1602" s="98"/>
      <c r="L1602" s="98"/>
      <c r="M1602" s="114"/>
      <c r="N1602" s="121"/>
      <c r="O1602" s="483"/>
      <c r="P1602" s="484"/>
      <c r="Q1602" s="42">
        <f>FŐLAP!$D$9</f>
        <v>0</v>
      </c>
      <c r="R1602" s="42">
        <f>FŐLAP!$F$9</f>
        <v>0</v>
      </c>
      <c r="S1602" s="13" t="e">
        <f t="shared" si="24"/>
        <v>#N/A</v>
      </c>
      <c r="T1602" s="398" t="s">
        <v>3425</v>
      </c>
      <c r="U1602" s="398" t="s">
        <v>3426</v>
      </c>
      <c r="V1602" s="398" t="s">
        <v>3427</v>
      </c>
    </row>
    <row r="1603" spans="1:22" ht="50.1" hidden="1" customHeight="1" x14ac:dyDescent="0.25">
      <c r="A1603" s="60" t="s">
        <v>1676</v>
      </c>
      <c r="B1603" s="87"/>
      <c r="C1603" s="98"/>
      <c r="D1603" s="102"/>
      <c r="E1603" s="98"/>
      <c r="F1603" s="134"/>
      <c r="G1603" s="134"/>
      <c r="H1603" s="359" t="e">
        <f>VLOOKUP(G1603,Munka1!$A$27:$B$90,2,FALSE)</f>
        <v>#N/A</v>
      </c>
      <c r="I1603" s="466" t="e">
        <f>VLOOKUP(G1603,Munka1!$A$27:$C$90,3,FALSE)</f>
        <v>#N/A</v>
      </c>
      <c r="J1603" s="98"/>
      <c r="K1603" s="98"/>
      <c r="L1603" s="98"/>
      <c r="M1603" s="114"/>
      <c r="N1603" s="121"/>
      <c r="O1603" s="483"/>
      <c r="P1603" s="484"/>
      <c r="Q1603" s="42">
        <f>FŐLAP!$D$9</f>
        <v>0</v>
      </c>
      <c r="R1603" s="42">
        <f>FŐLAP!$F$9</f>
        <v>0</v>
      </c>
      <c r="S1603" s="13" t="e">
        <f t="shared" si="24"/>
        <v>#N/A</v>
      </c>
      <c r="T1603" s="398" t="s">
        <v>3425</v>
      </c>
      <c r="U1603" s="398" t="s">
        <v>3426</v>
      </c>
      <c r="V1603" s="398" t="s">
        <v>3427</v>
      </c>
    </row>
    <row r="1604" spans="1:22" ht="50.1" hidden="1" customHeight="1" x14ac:dyDescent="0.25">
      <c r="A1604" s="60" t="s">
        <v>1677</v>
      </c>
      <c r="B1604" s="87"/>
      <c r="C1604" s="98"/>
      <c r="D1604" s="102"/>
      <c r="E1604" s="98"/>
      <c r="F1604" s="134"/>
      <c r="G1604" s="134"/>
      <c r="H1604" s="359" t="e">
        <f>VLOOKUP(G1604,Munka1!$A$27:$B$90,2,FALSE)</f>
        <v>#N/A</v>
      </c>
      <c r="I1604" s="466" t="e">
        <f>VLOOKUP(G1604,Munka1!$A$27:$C$90,3,FALSE)</f>
        <v>#N/A</v>
      </c>
      <c r="J1604" s="98"/>
      <c r="K1604" s="98"/>
      <c r="L1604" s="98"/>
      <c r="M1604" s="114"/>
      <c r="N1604" s="121"/>
      <c r="O1604" s="483"/>
      <c r="P1604" s="484"/>
      <c r="Q1604" s="42">
        <f>FŐLAP!$D$9</f>
        <v>0</v>
      </c>
      <c r="R1604" s="42">
        <f>FŐLAP!$F$9</f>
        <v>0</v>
      </c>
      <c r="S1604" s="13" t="e">
        <f t="shared" si="24"/>
        <v>#N/A</v>
      </c>
      <c r="T1604" s="398" t="s">
        <v>3425</v>
      </c>
      <c r="U1604" s="398" t="s">
        <v>3426</v>
      </c>
      <c r="V1604" s="398" t="s">
        <v>3427</v>
      </c>
    </row>
    <row r="1605" spans="1:22" ht="50.1" hidden="1" customHeight="1" x14ac:dyDescent="0.25">
      <c r="A1605" s="60" t="s">
        <v>1678</v>
      </c>
      <c r="B1605" s="87"/>
      <c r="C1605" s="98"/>
      <c r="D1605" s="102"/>
      <c r="E1605" s="98"/>
      <c r="F1605" s="134"/>
      <c r="G1605" s="134"/>
      <c r="H1605" s="359" t="e">
        <f>VLOOKUP(G1605,Munka1!$A$27:$B$90,2,FALSE)</f>
        <v>#N/A</v>
      </c>
      <c r="I1605" s="466" t="e">
        <f>VLOOKUP(G1605,Munka1!$A$27:$C$90,3,FALSE)</f>
        <v>#N/A</v>
      </c>
      <c r="J1605" s="98"/>
      <c r="K1605" s="98"/>
      <c r="L1605" s="98"/>
      <c r="M1605" s="114"/>
      <c r="N1605" s="121"/>
      <c r="O1605" s="483"/>
      <c r="P1605" s="484"/>
      <c r="Q1605" s="42">
        <f>FŐLAP!$D$9</f>
        <v>0</v>
      </c>
      <c r="R1605" s="42">
        <f>FŐLAP!$F$9</f>
        <v>0</v>
      </c>
      <c r="S1605" s="13" t="e">
        <f t="shared" si="24"/>
        <v>#N/A</v>
      </c>
      <c r="T1605" s="398" t="s">
        <v>3425</v>
      </c>
      <c r="U1605" s="398" t="s">
        <v>3426</v>
      </c>
      <c r="V1605" s="398" t="s">
        <v>3427</v>
      </c>
    </row>
    <row r="1606" spans="1:22" ht="50.1" hidden="1" customHeight="1" x14ac:dyDescent="0.25">
      <c r="A1606" s="60" t="s">
        <v>1679</v>
      </c>
      <c r="B1606" s="87"/>
      <c r="C1606" s="98"/>
      <c r="D1606" s="102"/>
      <c r="E1606" s="98"/>
      <c r="F1606" s="134"/>
      <c r="G1606" s="134"/>
      <c r="H1606" s="359" t="e">
        <f>VLOOKUP(G1606,Munka1!$A$27:$B$90,2,FALSE)</f>
        <v>#N/A</v>
      </c>
      <c r="I1606" s="466" t="e">
        <f>VLOOKUP(G1606,Munka1!$A$27:$C$90,3,FALSE)</f>
        <v>#N/A</v>
      </c>
      <c r="J1606" s="98"/>
      <c r="K1606" s="98"/>
      <c r="L1606" s="98"/>
      <c r="M1606" s="114"/>
      <c r="N1606" s="121"/>
      <c r="O1606" s="483"/>
      <c r="P1606" s="484"/>
      <c r="Q1606" s="42">
        <f>FŐLAP!$D$9</f>
        <v>0</v>
      </c>
      <c r="R1606" s="42">
        <f>FŐLAP!$F$9</f>
        <v>0</v>
      </c>
      <c r="S1606" s="13" t="e">
        <f t="shared" si="24"/>
        <v>#N/A</v>
      </c>
      <c r="T1606" s="398" t="s">
        <v>3425</v>
      </c>
      <c r="U1606" s="398" t="s">
        <v>3426</v>
      </c>
      <c r="V1606" s="398" t="s">
        <v>3427</v>
      </c>
    </row>
    <row r="1607" spans="1:22" ht="50.1" hidden="1" customHeight="1" x14ac:dyDescent="0.25">
      <c r="A1607" s="60" t="s">
        <v>1680</v>
      </c>
      <c r="B1607" s="87"/>
      <c r="C1607" s="98"/>
      <c r="D1607" s="102"/>
      <c r="E1607" s="98"/>
      <c r="F1607" s="134"/>
      <c r="G1607" s="134"/>
      <c r="H1607" s="359" t="e">
        <f>VLOOKUP(G1607,Munka1!$A$27:$B$90,2,FALSE)</f>
        <v>#N/A</v>
      </c>
      <c r="I1607" s="466" t="e">
        <f>VLOOKUP(G1607,Munka1!$A$27:$C$90,3,FALSE)</f>
        <v>#N/A</v>
      </c>
      <c r="J1607" s="98"/>
      <c r="K1607" s="98"/>
      <c r="L1607" s="98"/>
      <c r="M1607" s="114"/>
      <c r="N1607" s="121"/>
      <c r="O1607" s="483"/>
      <c r="P1607" s="484"/>
      <c r="Q1607" s="42">
        <f>FŐLAP!$D$9</f>
        <v>0</v>
      </c>
      <c r="R1607" s="42">
        <f>FŐLAP!$F$9</f>
        <v>0</v>
      </c>
      <c r="S1607" s="13" t="e">
        <f t="shared" si="24"/>
        <v>#N/A</v>
      </c>
      <c r="T1607" s="398" t="s">
        <v>3425</v>
      </c>
      <c r="U1607" s="398" t="s">
        <v>3426</v>
      </c>
      <c r="V1607" s="398" t="s">
        <v>3427</v>
      </c>
    </row>
    <row r="1608" spans="1:22" ht="50.1" hidden="1" customHeight="1" x14ac:dyDescent="0.25">
      <c r="A1608" s="60" t="s">
        <v>1681</v>
      </c>
      <c r="B1608" s="87"/>
      <c r="C1608" s="98"/>
      <c r="D1608" s="102"/>
      <c r="E1608" s="98"/>
      <c r="F1608" s="134"/>
      <c r="G1608" s="134"/>
      <c r="H1608" s="359" t="e">
        <f>VLOOKUP(G1608,Munka1!$A$27:$B$90,2,FALSE)</f>
        <v>#N/A</v>
      </c>
      <c r="I1608" s="466" t="e">
        <f>VLOOKUP(G1608,Munka1!$A$27:$C$90,3,FALSE)</f>
        <v>#N/A</v>
      </c>
      <c r="J1608" s="98"/>
      <c r="K1608" s="98"/>
      <c r="L1608" s="98"/>
      <c r="M1608" s="114"/>
      <c r="N1608" s="121"/>
      <c r="O1608" s="483"/>
      <c r="P1608" s="484"/>
      <c r="Q1608" s="42">
        <f>FŐLAP!$D$9</f>
        <v>0</v>
      </c>
      <c r="R1608" s="42">
        <f>FŐLAP!$F$9</f>
        <v>0</v>
      </c>
      <c r="S1608" s="13" t="e">
        <f t="shared" si="24"/>
        <v>#N/A</v>
      </c>
      <c r="T1608" s="398" t="s">
        <v>3425</v>
      </c>
      <c r="U1608" s="398" t="s">
        <v>3426</v>
      </c>
      <c r="V1608" s="398" t="s">
        <v>3427</v>
      </c>
    </row>
    <row r="1609" spans="1:22" ht="50.1" hidden="1" customHeight="1" x14ac:dyDescent="0.25">
      <c r="A1609" s="60" t="s">
        <v>1682</v>
      </c>
      <c r="B1609" s="87"/>
      <c r="C1609" s="98"/>
      <c r="D1609" s="102"/>
      <c r="E1609" s="98"/>
      <c r="F1609" s="134"/>
      <c r="G1609" s="134"/>
      <c r="H1609" s="359" t="e">
        <f>VLOOKUP(G1609,Munka1!$A$27:$B$90,2,FALSE)</f>
        <v>#N/A</v>
      </c>
      <c r="I1609" s="466" t="e">
        <f>VLOOKUP(G1609,Munka1!$A$27:$C$90,3,FALSE)</f>
        <v>#N/A</v>
      </c>
      <c r="J1609" s="98"/>
      <c r="K1609" s="98"/>
      <c r="L1609" s="98"/>
      <c r="M1609" s="114"/>
      <c r="N1609" s="121"/>
      <c r="O1609" s="483"/>
      <c r="P1609" s="484"/>
      <c r="Q1609" s="42">
        <f>FŐLAP!$D$9</f>
        <v>0</v>
      </c>
      <c r="R1609" s="42">
        <f>FŐLAP!$F$9</f>
        <v>0</v>
      </c>
      <c r="S1609" s="13" t="e">
        <f t="shared" si="24"/>
        <v>#N/A</v>
      </c>
      <c r="T1609" s="398" t="s">
        <v>3425</v>
      </c>
      <c r="U1609" s="398" t="s">
        <v>3426</v>
      </c>
      <c r="V1609" s="398" t="s">
        <v>3427</v>
      </c>
    </row>
    <row r="1610" spans="1:22" ht="50.1" hidden="1" customHeight="1" x14ac:dyDescent="0.25">
      <c r="A1610" s="60" t="s">
        <v>1683</v>
      </c>
      <c r="B1610" s="87"/>
      <c r="C1610" s="98"/>
      <c r="D1610" s="102"/>
      <c r="E1610" s="98"/>
      <c r="F1610" s="134"/>
      <c r="G1610" s="134"/>
      <c r="H1610" s="359" t="e">
        <f>VLOOKUP(G1610,Munka1!$A$27:$B$90,2,FALSE)</f>
        <v>#N/A</v>
      </c>
      <c r="I1610" s="466" t="e">
        <f>VLOOKUP(G1610,Munka1!$A$27:$C$90,3,FALSE)</f>
        <v>#N/A</v>
      </c>
      <c r="J1610" s="98"/>
      <c r="K1610" s="98"/>
      <c r="L1610" s="98"/>
      <c r="M1610" s="114"/>
      <c r="N1610" s="121"/>
      <c r="O1610" s="483"/>
      <c r="P1610" s="484"/>
      <c r="Q1610" s="42">
        <f>FŐLAP!$D$9</f>
        <v>0</v>
      </c>
      <c r="R1610" s="42">
        <f>FŐLAP!$F$9</f>
        <v>0</v>
      </c>
      <c r="S1610" s="13" t="e">
        <f t="shared" si="24"/>
        <v>#N/A</v>
      </c>
      <c r="T1610" s="398" t="s">
        <v>3425</v>
      </c>
      <c r="U1610" s="398" t="s">
        <v>3426</v>
      </c>
      <c r="V1610" s="398" t="s">
        <v>3427</v>
      </c>
    </row>
    <row r="1611" spans="1:22" ht="50.1" hidden="1" customHeight="1" x14ac:dyDescent="0.25">
      <c r="A1611" s="60" t="s">
        <v>1684</v>
      </c>
      <c r="B1611" s="87"/>
      <c r="C1611" s="98"/>
      <c r="D1611" s="102"/>
      <c r="E1611" s="98"/>
      <c r="F1611" s="134"/>
      <c r="G1611" s="134"/>
      <c r="H1611" s="359" t="e">
        <f>VLOOKUP(G1611,Munka1!$A$27:$B$90,2,FALSE)</f>
        <v>#N/A</v>
      </c>
      <c r="I1611" s="466" t="e">
        <f>VLOOKUP(G1611,Munka1!$A$27:$C$90,3,FALSE)</f>
        <v>#N/A</v>
      </c>
      <c r="J1611" s="98"/>
      <c r="K1611" s="98"/>
      <c r="L1611" s="98"/>
      <c r="M1611" s="114"/>
      <c r="N1611" s="121"/>
      <c r="O1611" s="483"/>
      <c r="P1611" s="484"/>
      <c r="Q1611" s="42">
        <f>FŐLAP!$D$9</f>
        <v>0</v>
      </c>
      <c r="R1611" s="42">
        <f>FŐLAP!$F$9</f>
        <v>0</v>
      </c>
      <c r="S1611" s="13" t="e">
        <f t="shared" si="24"/>
        <v>#N/A</v>
      </c>
      <c r="T1611" s="398" t="s">
        <v>3425</v>
      </c>
      <c r="U1611" s="398" t="s">
        <v>3426</v>
      </c>
      <c r="V1611" s="398" t="s">
        <v>3427</v>
      </c>
    </row>
    <row r="1612" spans="1:22" ht="50.1" hidden="1" customHeight="1" x14ac:dyDescent="0.25">
      <c r="A1612" s="60" t="s">
        <v>1685</v>
      </c>
      <c r="B1612" s="87"/>
      <c r="C1612" s="98"/>
      <c r="D1612" s="102"/>
      <c r="E1612" s="98"/>
      <c r="F1612" s="134"/>
      <c r="G1612" s="134"/>
      <c r="H1612" s="359" t="e">
        <f>VLOOKUP(G1612,Munka1!$A$27:$B$90,2,FALSE)</f>
        <v>#N/A</v>
      </c>
      <c r="I1612" s="466" t="e">
        <f>VLOOKUP(G1612,Munka1!$A$27:$C$90,3,FALSE)</f>
        <v>#N/A</v>
      </c>
      <c r="J1612" s="98"/>
      <c r="K1612" s="98"/>
      <c r="L1612" s="98"/>
      <c r="M1612" s="114"/>
      <c r="N1612" s="121"/>
      <c r="O1612" s="483"/>
      <c r="P1612" s="484"/>
      <c r="Q1612" s="42">
        <f>FŐLAP!$D$9</f>
        <v>0</v>
      </c>
      <c r="R1612" s="42">
        <f>FŐLAP!$F$9</f>
        <v>0</v>
      </c>
      <c r="S1612" s="13" t="e">
        <f t="shared" si="24"/>
        <v>#N/A</v>
      </c>
      <c r="T1612" s="398" t="s">
        <v>3425</v>
      </c>
      <c r="U1612" s="398" t="s">
        <v>3426</v>
      </c>
      <c r="V1612" s="398" t="s">
        <v>3427</v>
      </c>
    </row>
    <row r="1613" spans="1:22" ht="50.1" hidden="1" customHeight="1" x14ac:dyDescent="0.25">
      <c r="A1613" s="60" t="s">
        <v>1686</v>
      </c>
      <c r="B1613" s="87"/>
      <c r="C1613" s="98"/>
      <c r="D1613" s="102"/>
      <c r="E1613" s="98"/>
      <c r="F1613" s="134"/>
      <c r="G1613" s="134"/>
      <c r="H1613" s="359" t="e">
        <f>VLOOKUP(G1613,Munka1!$A$27:$B$90,2,FALSE)</f>
        <v>#N/A</v>
      </c>
      <c r="I1613" s="466" t="e">
        <f>VLOOKUP(G1613,Munka1!$A$27:$C$90,3,FALSE)</f>
        <v>#N/A</v>
      </c>
      <c r="J1613" s="98"/>
      <c r="K1613" s="98"/>
      <c r="L1613" s="98"/>
      <c r="M1613" s="114"/>
      <c r="N1613" s="121"/>
      <c r="O1613" s="483"/>
      <c r="P1613" s="484"/>
      <c r="Q1613" s="42">
        <f>FŐLAP!$D$9</f>
        <v>0</v>
      </c>
      <c r="R1613" s="42">
        <f>FŐLAP!$F$9</f>
        <v>0</v>
      </c>
      <c r="S1613" s="13" t="e">
        <f t="shared" ref="S1613:S1676" si="25">H1613</f>
        <v>#N/A</v>
      </c>
      <c r="T1613" s="398" t="s">
        <v>3425</v>
      </c>
      <c r="U1613" s="398" t="s">
        <v>3426</v>
      </c>
      <c r="V1613" s="398" t="s">
        <v>3427</v>
      </c>
    </row>
    <row r="1614" spans="1:22" ht="50.1" hidden="1" customHeight="1" x14ac:dyDescent="0.25">
      <c r="A1614" s="60" t="s">
        <v>1687</v>
      </c>
      <c r="B1614" s="87"/>
      <c r="C1614" s="98"/>
      <c r="D1614" s="102"/>
      <c r="E1614" s="98"/>
      <c r="F1614" s="134"/>
      <c r="G1614" s="134"/>
      <c r="H1614" s="359" t="e">
        <f>VLOOKUP(G1614,Munka1!$A$27:$B$90,2,FALSE)</f>
        <v>#N/A</v>
      </c>
      <c r="I1614" s="466" t="e">
        <f>VLOOKUP(G1614,Munka1!$A$27:$C$90,3,FALSE)</f>
        <v>#N/A</v>
      </c>
      <c r="J1614" s="98"/>
      <c r="K1614" s="98"/>
      <c r="L1614" s="98"/>
      <c r="M1614" s="114"/>
      <c r="N1614" s="121"/>
      <c r="O1614" s="483"/>
      <c r="P1614" s="484"/>
      <c r="Q1614" s="42">
        <f>FŐLAP!$D$9</f>
        <v>0</v>
      </c>
      <c r="R1614" s="42">
        <f>FŐLAP!$F$9</f>
        <v>0</v>
      </c>
      <c r="S1614" s="13" t="e">
        <f t="shared" si="25"/>
        <v>#N/A</v>
      </c>
      <c r="T1614" s="398" t="s">
        <v>3425</v>
      </c>
      <c r="U1614" s="398" t="s">
        <v>3426</v>
      </c>
      <c r="V1614" s="398" t="s">
        <v>3427</v>
      </c>
    </row>
    <row r="1615" spans="1:22" ht="50.1" hidden="1" customHeight="1" x14ac:dyDescent="0.25">
      <c r="A1615" s="60" t="s">
        <v>1688</v>
      </c>
      <c r="B1615" s="87"/>
      <c r="C1615" s="98"/>
      <c r="D1615" s="102"/>
      <c r="E1615" s="98"/>
      <c r="F1615" s="134"/>
      <c r="G1615" s="134"/>
      <c r="H1615" s="359" t="e">
        <f>VLOOKUP(G1615,Munka1!$A$27:$B$90,2,FALSE)</f>
        <v>#N/A</v>
      </c>
      <c r="I1615" s="466" t="e">
        <f>VLOOKUP(G1615,Munka1!$A$27:$C$90,3,FALSE)</f>
        <v>#N/A</v>
      </c>
      <c r="J1615" s="98"/>
      <c r="K1615" s="98"/>
      <c r="L1615" s="98"/>
      <c r="M1615" s="114"/>
      <c r="N1615" s="121"/>
      <c r="O1615" s="483"/>
      <c r="P1615" s="484"/>
      <c r="Q1615" s="42">
        <f>FŐLAP!$D$9</f>
        <v>0</v>
      </c>
      <c r="R1615" s="42">
        <f>FŐLAP!$F$9</f>
        <v>0</v>
      </c>
      <c r="S1615" s="13" t="e">
        <f t="shared" si="25"/>
        <v>#N/A</v>
      </c>
      <c r="T1615" s="398" t="s">
        <v>3425</v>
      </c>
      <c r="U1615" s="398" t="s">
        <v>3426</v>
      </c>
      <c r="V1615" s="398" t="s">
        <v>3427</v>
      </c>
    </row>
    <row r="1616" spans="1:22" ht="50.1" hidden="1" customHeight="1" x14ac:dyDescent="0.25">
      <c r="A1616" s="60" t="s">
        <v>1689</v>
      </c>
      <c r="B1616" s="87"/>
      <c r="C1616" s="98"/>
      <c r="D1616" s="102"/>
      <c r="E1616" s="98"/>
      <c r="F1616" s="134"/>
      <c r="G1616" s="134"/>
      <c r="H1616" s="359" t="e">
        <f>VLOOKUP(G1616,Munka1!$A$27:$B$90,2,FALSE)</f>
        <v>#N/A</v>
      </c>
      <c r="I1616" s="466" t="e">
        <f>VLOOKUP(G1616,Munka1!$A$27:$C$90,3,FALSE)</f>
        <v>#N/A</v>
      </c>
      <c r="J1616" s="98"/>
      <c r="K1616" s="98"/>
      <c r="L1616" s="98"/>
      <c r="M1616" s="114"/>
      <c r="N1616" s="121"/>
      <c r="O1616" s="483"/>
      <c r="P1616" s="484"/>
      <c r="Q1616" s="42">
        <f>FŐLAP!$D$9</f>
        <v>0</v>
      </c>
      <c r="R1616" s="42">
        <f>FŐLAP!$F$9</f>
        <v>0</v>
      </c>
      <c r="S1616" s="13" t="e">
        <f t="shared" si="25"/>
        <v>#N/A</v>
      </c>
      <c r="T1616" s="398" t="s">
        <v>3425</v>
      </c>
      <c r="U1616" s="398" t="s">
        <v>3426</v>
      </c>
      <c r="V1616" s="398" t="s">
        <v>3427</v>
      </c>
    </row>
    <row r="1617" spans="1:22" ht="50.1" hidden="1" customHeight="1" x14ac:dyDescent="0.25">
      <c r="A1617" s="60" t="s">
        <v>1690</v>
      </c>
      <c r="B1617" s="87"/>
      <c r="C1617" s="98"/>
      <c r="D1617" s="102"/>
      <c r="E1617" s="98"/>
      <c r="F1617" s="134"/>
      <c r="G1617" s="134"/>
      <c r="H1617" s="359" t="e">
        <f>VLOOKUP(G1617,Munka1!$A$27:$B$90,2,FALSE)</f>
        <v>#N/A</v>
      </c>
      <c r="I1617" s="466" t="e">
        <f>VLOOKUP(G1617,Munka1!$A$27:$C$90,3,FALSE)</f>
        <v>#N/A</v>
      </c>
      <c r="J1617" s="98"/>
      <c r="K1617" s="98"/>
      <c r="L1617" s="98"/>
      <c r="M1617" s="114"/>
      <c r="N1617" s="121"/>
      <c r="O1617" s="483"/>
      <c r="P1617" s="484"/>
      <c r="Q1617" s="42">
        <f>FŐLAP!$D$9</f>
        <v>0</v>
      </c>
      <c r="R1617" s="42">
        <f>FŐLAP!$F$9</f>
        <v>0</v>
      </c>
      <c r="S1617" s="13" t="e">
        <f t="shared" si="25"/>
        <v>#N/A</v>
      </c>
      <c r="T1617" s="398" t="s">
        <v>3425</v>
      </c>
      <c r="U1617" s="398" t="s">
        <v>3426</v>
      </c>
      <c r="V1617" s="398" t="s">
        <v>3427</v>
      </c>
    </row>
    <row r="1618" spans="1:22" ht="50.1" hidden="1" customHeight="1" x14ac:dyDescent="0.25">
      <c r="A1618" s="60" t="s">
        <v>1691</v>
      </c>
      <c r="B1618" s="87"/>
      <c r="C1618" s="98"/>
      <c r="D1618" s="102"/>
      <c r="E1618" s="98"/>
      <c r="F1618" s="134"/>
      <c r="G1618" s="134"/>
      <c r="H1618" s="359" t="e">
        <f>VLOOKUP(G1618,Munka1!$A$27:$B$90,2,FALSE)</f>
        <v>#N/A</v>
      </c>
      <c r="I1618" s="466" t="e">
        <f>VLOOKUP(G1618,Munka1!$A$27:$C$90,3,FALSE)</f>
        <v>#N/A</v>
      </c>
      <c r="J1618" s="98"/>
      <c r="K1618" s="98"/>
      <c r="L1618" s="98"/>
      <c r="M1618" s="114"/>
      <c r="N1618" s="121"/>
      <c r="O1618" s="483"/>
      <c r="P1618" s="484"/>
      <c r="Q1618" s="42">
        <f>FŐLAP!$D$9</f>
        <v>0</v>
      </c>
      <c r="R1618" s="42">
        <f>FŐLAP!$F$9</f>
        <v>0</v>
      </c>
      <c r="S1618" s="13" t="e">
        <f t="shared" si="25"/>
        <v>#N/A</v>
      </c>
      <c r="T1618" s="398" t="s">
        <v>3425</v>
      </c>
      <c r="U1618" s="398" t="s">
        <v>3426</v>
      </c>
      <c r="V1618" s="398" t="s">
        <v>3427</v>
      </c>
    </row>
    <row r="1619" spans="1:22" ht="50.1" hidden="1" customHeight="1" x14ac:dyDescent="0.25">
      <c r="A1619" s="60" t="s">
        <v>1692</v>
      </c>
      <c r="B1619" s="87"/>
      <c r="C1619" s="98"/>
      <c r="D1619" s="102"/>
      <c r="E1619" s="98"/>
      <c r="F1619" s="134"/>
      <c r="G1619" s="134"/>
      <c r="H1619" s="359" t="e">
        <f>VLOOKUP(G1619,Munka1!$A$27:$B$90,2,FALSE)</f>
        <v>#N/A</v>
      </c>
      <c r="I1619" s="466" t="e">
        <f>VLOOKUP(G1619,Munka1!$A$27:$C$90,3,FALSE)</f>
        <v>#N/A</v>
      </c>
      <c r="J1619" s="98"/>
      <c r="K1619" s="98"/>
      <c r="L1619" s="98"/>
      <c r="M1619" s="114"/>
      <c r="N1619" s="121"/>
      <c r="O1619" s="483"/>
      <c r="P1619" s="484"/>
      <c r="Q1619" s="42">
        <f>FŐLAP!$D$9</f>
        <v>0</v>
      </c>
      <c r="R1619" s="42">
        <f>FŐLAP!$F$9</f>
        <v>0</v>
      </c>
      <c r="S1619" s="13" t="e">
        <f t="shared" si="25"/>
        <v>#N/A</v>
      </c>
      <c r="T1619" s="398" t="s">
        <v>3425</v>
      </c>
      <c r="U1619" s="398" t="s">
        <v>3426</v>
      </c>
      <c r="V1619" s="398" t="s">
        <v>3427</v>
      </c>
    </row>
    <row r="1620" spans="1:22" ht="50.1" hidden="1" customHeight="1" x14ac:dyDescent="0.25">
      <c r="A1620" s="60" t="s">
        <v>1693</v>
      </c>
      <c r="B1620" s="87"/>
      <c r="C1620" s="98"/>
      <c r="D1620" s="102"/>
      <c r="E1620" s="98"/>
      <c r="F1620" s="134"/>
      <c r="G1620" s="134"/>
      <c r="H1620" s="359" t="e">
        <f>VLOOKUP(G1620,Munka1!$A$27:$B$90,2,FALSE)</f>
        <v>#N/A</v>
      </c>
      <c r="I1620" s="466" t="e">
        <f>VLOOKUP(G1620,Munka1!$A$27:$C$90,3,FALSE)</f>
        <v>#N/A</v>
      </c>
      <c r="J1620" s="98"/>
      <c r="K1620" s="98"/>
      <c r="L1620" s="98"/>
      <c r="M1620" s="114"/>
      <c r="N1620" s="121"/>
      <c r="O1620" s="483"/>
      <c r="P1620" s="484"/>
      <c r="Q1620" s="42">
        <f>FŐLAP!$D$9</f>
        <v>0</v>
      </c>
      <c r="R1620" s="42">
        <f>FŐLAP!$F$9</f>
        <v>0</v>
      </c>
      <c r="S1620" s="13" t="e">
        <f t="shared" si="25"/>
        <v>#N/A</v>
      </c>
      <c r="T1620" s="398" t="s">
        <v>3425</v>
      </c>
      <c r="U1620" s="398" t="s">
        <v>3426</v>
      </c>
      <c r="V1620" s="398" t="s">
        <v>3427</v>
      </c>
    </row>
    <row r="1621" spans="1:22" ht="50.1" hidden="1" customHeight="1" x14ac:dyDescent="0.25">
      <c r="A1621" s="60" t="s">
        <v>1694</v>
      </c>
      <c r="B1621" s="87"/>
      <c r="C1621" s="98"/>
      <c r="D1621" s="102"/>
      <c r="E1621" s="98"/>
      <c r="F1621" s="134"/>
      <c r="G1621" s="134"/>
      <c r="H1621" s="359" t="e">
        <f>VLOOKUP(G1621,Munka1!$A$27:$B$90,2,FALSE)</f>
        <v>#N/A</v>
      </c>
      <c r="I1621" s="466" t="e">
        <f>VLOOKUP(G1621,Munka1!$A$27:$C$90,3,FALSE)</f>
        <v>#N/A</v>
      </c>
      <c r="J1621" s="98"/>
      <c r="K1621" s="98"/>
      <c r="L1621" s="98"/>
      <c r="M1621" s="114"/>
      <c r="N1621" s="121"/>
      <c r="O1621" s="483"/>
      <c r="P1621" s="484"/>
      <c r="Q1621" s="42">
        <f>FŐLAP!$D$9</f>
        <v>0</v>
      </c>
      <c r="R1621" s="42">
        <f>FŐLAP!$F$9</f>
        <v>0</v>
      </c>
      <c r="S1621" s="13" t="e">
        <f t="shared" si="25"/>
        <v>#N/A</v>
      </c>
      <c r="T1621" s="398" t="s">
        <v>3425</v>
      </c>
      <c r="U1621" s="398" t="s">
        <v>3426</v>
      </c>
      <c r="V1621" s="398" t="s">
        <v>3427</v>
      </c>
    </row>
    <row r="1622" spans="1:22" ht="50.1" hidden="1" customHeight="1" x14ac:dyDescent="0.25">
      <c r="A1622" s="60" t="s">
        <v>1695</v>
      </c>
      <c r="B1622" s="87"/>
      <c r="C1622" s="98"/>
      <c r="D1622" s="102"/>
      <c r="E1622" s="98"/>
      <c r="F1622" s="134"/>
      <c r="G1622" s="134"/>
      <c r="H1622" s="359" t="e">
        <f>VLOOKUP(G1622,Munka1!$A$27:$B$90,2,FALSE)</f>
        <v>#N/A</v>
      </c>
      <c r="I1622" s="466" t="e">
        <f>VLOOKUP(G1622,Munka1!$A$27:$C$90,3,FALSE)</f>
        <v>#N/A</v>
      </c>
      <c r="J1622" s="98"/>
      <c r="K1622" s="98"/>
      <c r="L1622" s="98"/>
      <c r="M1622" s="114"/>
      <c r="N1622" s="121"/>
      <c r="O1622" s="483"/>
      <c r="P1622" s="484"/>
      <c r="Q1622" s="42">
        <f>FŐLAP!$D$9</f>
        <v>0</v>
      </c>
      <c r="R1622" s="42">
        <f>FŐLAP!$F$9</f>
        <v>0</v>
      </c>
      <c r="S1622" s="13" t="e">
        <f t="shared" si="25"/>
        <v>#N/A</v>
      </c>
      <c r="T1622" s="398" t="s">
        <v>3425</v>
      </c>
      <c r="U1622" s="398" t="s">
        <v>3426</v>
      </c>
      <c r="V1622" s="398" t="s">
        <v>3427</v>
      </c>
    </row>
    <row r="1623" spans="1:22" ht="50.1" hidden="1" customHeight="1" x14ac:dyDescent="0.25">
      <c r="A1623" s="60" t="s">
        <v>1696</v>
      </c>
      <c r="B1623" s="87"/>
      <c r="C1623" s="98"/>
      <c r="D1623" s="102"/>
      <c r="E1623" s="98"/>
      <c r="F1623" s="134"/>
      <c r="G1623" s="134"/>
      <c r="H1623" s="359" t="e">
        <f>VLOOKUP(G1623,Munka1!$A$27:$B$90,2,FALSE)</f>
        <v>#N/A</v>
      </c>
      <c r="I1623" s="466" t="e">
        <f>VLOOKUP(G1623,Munka1!$A$27:$C$90,3,FALSE)</f>
        <v>#N/A</v>
      </c>
      <c r="J1623" s="98"/>
      <c r="K1623" s="98"/>
      <c r="L1623" s="98"/>
      <c r="M1623" s="114"/>
      <c r="N1623" s="121"/>
      <c r="O1623" s="483"/>
      <c r="P1623" s="484"/>
      <c r="Q1623" s="42">
        <f>FŐLAP!$D$9</f>
        <v>0</v>
      </c>
      <c r="R1623" s="42">
        <f>FŐLAP!$F$9</f>
        <v>0</v>
      </c>
      <c r="S1623" s="13" t="e">
        <f t="shared" si="25"/>
        <v>#N/A</v>
      </c>
      <c r="T1623" s="398" t="s">
        <v>3425</v>
      </c>
      <c r="U1623" s="398" t="s">
        <v>3426</v>
      </c>
      <c r="V1623" s="398" t="s">
        <v>3427</v>
      </c>
    </row>
    <row r="1624" spans="1:22" ht="50.1" hidden="1" customHeight="1" x14ac:dyDescent="0.25">
      <c r="A1624" s="60" t="s">
        <v>1697</v>
      </c>
      <c r="B1624" s="87"/>
      <c r="C1624" s="98"/>
      <c r="D1624" s="102"/>
      <c r="E1624" s="98"/>
      <c r="F1624" s="134"/>
      <c r="G1624" s="134"/>
      <c r="H1624" s="359" t="e">
        <f>VLOOKUP(G1624,Munka1!$A$27:$B$90,2,FALSE)</f>
        <v>#N/A</v>
      </c>
      <c r="I1624" s="466" t="e">
        <f>VLOOKUP(G1624,Munka1!$A$27:$C$90,3,FALSE)</f>
        <v>#N/A</v>
      </c>
      <c r="J1624" s="98"/>
      <c r="K1624" s="98"/>
      <c r="L1624" s="98"/>
      <c r="M1624" s="114"/>
      <c r="N1624" s="121"/>
      <c r="O1624" s="483"/>
      <c r="P1624" s="484"/>
      <c r="Q1624" s="42">
        <f>FŐLAP!$D$9</f>
        <v>0</v>
      </c>
      <c r="R1624" s="42">
        <f>FŐLAP!$F$9</f>
        <v>0</v>
      </c>
      <c r="S1624" s="13" t="e">
        <f t="shared" si="25"/>
        <v>#N/A</v>
      </c>
      <c r="T1624" s="398" t="s">
        <v>3425</v>
      </c>
      <c r="U1624" s="398" t="s">
        <v>3426</v>
      </c>
      <c r="V1624" s="398" t="s">
        <v>3427</v>
      </c>
    </row>
    <row r="1625" spans="1:22" ht="50.1" hidden="1" customHeight="1" x14ac:dyDescent="0.25">
      <c r="A1625" s="60" t="s">
        <v>1698</v>
      </c>
      <c r="B1625" s="87"/>
      <c r="C1625" s="98"/>
      <c r="D1625" s="102"/>
      <c r="E1625" s="98"/>
      <c r="F1625" s="134"/>
      <c r="G1625" s="134"/>
      <c r="H1625" s="359" t="e">
        <f>VLOOKUP(G1625,Munka1!$A$27:$B$90,2,FALSE)</f>
        <v>#N/A</v>
      </c>
      <c r="I1625" s="466" t="e">
        <f>VLOOKUP(G1625,Munka1!$A$27:$C$90,3,FALSE)</f>
        <v>#N/A</v>
      </c>
      <c r="J1625" s="98"/>
      <c r="K1625" s="98"/>
      <c r="L1625" s="98"/>
      <c r="M1625" s="114"/>
      <c r="N1625" s="121"/>
      <c r="O1625" s="483"/>
      <c r="P1625" s="484"/>
      <c r="Q1625" s="42">
        <f>FŐLAP!$D$9</f>
        <v>0</v>
      </c>
      <c r="R1625" s="42">
        <f>FŐLAP!$F$9</f>
        <v>0</v>
      </c>
      <c r="S1625" s="13" t="e">
        <f t="shared" si="25"/>
        <v>#N/A</v>
      </c>
      <c r="T1625" s="398" t="s">
        <v>3425</v>
      </c>
      <c r="U1625" s="398" t="s">
        <v>3426</v>
      </c>
      <c r="V1625" s="398" t="s">
        <v>3427</v>
      </c>
    </row>
    <row r="1626" spans="1:22" ht="50.1" hidden="1" customHeight="1" x14ac:dyDescent="0.25">
      <c r="A1626" s="60" t="s">
        <v>1699</v>
      </c>
      <c r="B1626" s="87"/>
      <c r="C1626" s="98"/>
      <c r="D1626" s="102"/>
      <c r="E1626" s="98"/>
      <c r="F1626" s="134"/>
      <c r="G1626" s="134"/>
      <c r="H1626" s="359" t="e">
        <f>VLOOKUP(G1626,Munka1!$A$27:$B$90,2,FALSE)</f>
        <v>#N/A</v>
      </c>
      <c r="I1626" s="466" t="e">
        <f>VLOOKUP(G1626,Munka1!$A$27:$C$90,3,FALSE)</f>
        <v>#N/A</v>
      </c>
      <c r="J1626" s="98"/>
      <c r="K1626" s="98"/>
      <c r="L1626" s="98"/>
      <c r="M1626" s="114"/>
      <c r="N1626" s="121"/>
      <c r="O1626" s="483"/>
      <c r="P1626" s="484"/>
      <c r="Q1626" s="42">
        <f>FŐLAP!$D$9</f>
        <v>0</v>
      </c>
      <c r="R1626" s="42">
        <f>FŐLAP!$F$9</f>
        <v>0</v>
      </c>
      <c r="S1626" s="13" t="e">
        <f t="shared" si="25"/>
        <v>#N/A</v>
      </c>
      <c r="T1626" s="398" t="s">
        <v>3425</v>
      </c>
      <c r="U1626" s="398" t="s">
        <v>3426</v>
      </c>
      <c r="V1626" s="398" t="s">
        <v>3427</v>
      </c>
    </row>
    <row r="1627" spans="1:22" ht="50.1" hidden="1" customHeight="1" x14ac:dyDescent="0.25">
      <c r="A1627" s="60" t="s">
        <v>1700</v>
      </c>
      <c r="B1627" s="87"/>
      <c r="C1627" s="98"/>
      <c r="D1627" s="102"/>
      <c r="E1627" s="98"/>
      <c r="F1627" s="134"/>
      <c r="G1627" s="134"/>
      <c r="H1627" s="359" t="e">
        <f>VLOOKUP(G1627,Munka1!$A$27:$B$90,2,FALSE)</f>
        <v>#N/A</v>
      </c>
      <c r="I1627" s="466" t="e">
        <f>VLOOKUP(G1627,Munka1!$A$27:$C$90,3,FALSE)</f>
        <v>#N/A</v>
      </c>
      <c r="J1627" s="98"/>
      <c r="K1627" s="98"/>
      <c r="L1627" s="98"/>
      <c r="M1627" s="114"/>
      <c r="N1627" s="121"/>
      <c r="O1627" s="483"/>
      <c r="P1627" s="484"/>
      <c r="Q1627" s="42">
        <f>FŐLAP!$D$9</f>
        <v>0</v>
      </c>
      <c r="R1627" s="42">
        <f>FŐLAP!$F$9</f>
        <v>0</v>
      </c>
      <c r="S1627" s="13" t="e">
        <f t="shared" si="25"/>
        <v>#N/A</v>
      </c>
      <c r="T1627" s="398" t="s">
        <v>3425</v>
      </c>
      <c r="U1627" s="398" t="s">
        <v>3426</v>
      </c>
      <c r="V1627" s="398" t="s">
        <v>3427</v>
      </c>
    </row>
    <row r="1628" spans="1:22" ht="50.1" hidden="1" customHeight="1" x14ac:dyDescent="0.25">
      <c r="A1628" s="60" t="s">
        <v>1701</v>
      </c>
      <c r="B1628" s="87"/>
      <c r="C1628" s="98"/>
      <c r="D1628" s="102"/>
      <c r="E1628" s="98"/>
      <c r="F1628" s="134"/>
      <c r="G1628" s="134"/>
      <c r="H1628" s="359" t="e">
        <f>VLOOKUP(G1628,Munka1!$A$27:$B$90,2,FALSE)</f>
        <v>#N/A</v>
      </c>
      <c r="I1628" s="466" t="e">
        <f>VLOOKUP(G1628,Munka1!$A$27:$C$90,3,FALSE)</f>
        <v>#N/A</v>
      </c>
      <c r="J1628" s="98"/>
      <c r="K1628" s="98"/>
      <c r="L1628" s="98"/>
      <c r="M1628" s="114"/>
      <c r="N1628" s="121"/>
      <c r="O1628" s="483"/>
      <c r="P1628" s="484"/>
      <c r="Q1628" s="42">
        <f>FŐLAP!$D$9</f>
        <v>0</v>
      </c>
      <c r="R1628" s="42">
        <f>FŐLAP!$F$9</f>
        <v>0</v>
      </c>
      <c r="S1628" s="13" t="e">
        <f t="shared" si="25"/>
        <v>#N/A</v>
      </c>
      <c r="T1628" s="398" t="s">
        <v>3425</v>
      </c>
      <c r="U1628" s="398" t="s">
        <v>3426</v>
      </c>
      <c r="V1628" s="398" t="s">
        <v>3427</v>
      </c>
    </row>
    <row r="1629" spans="1:22" ht="50.1" hidden="1" customHeight="1" x14ac:dyDescent="0.25">
      <c r="A1629" s="60" t="s">
        <v>1702</v>
      </c>
      <c r="B1629" s="87"/>
      <c r="C1629" s="98"/>
      <c r="D1629" s="102"/>
      <c r="E1629" s="98"/>
      <c r="F1629" s="134"/>
      <c r="G1629" s="134"/>
      <c r="H1629" s="359" t="e">
        <f>VLOOKUP(G1629,Munka1!$A$27:$B$90,2,FALSE)</f>
        <v>#N/A</v>
      </c>
      <c r="I1629" s="466" t="e">
        <f>VLOOKUP(G1629,Munka1!$A$27:$C$90,3,FALSE)</f>
        <v>#N/A</v>
      </c>
      <c r="J1629" s="98"/>
      <c r="K1629" s="98"/>
      <c r="L1629" s="98"/>
      <c r="M1629" s="114"/>
      <c r="N1629" s="121"/>
      <c r="O1629" s="483"/>
      <c r="P1629" s="484"/>
      <c r="Q1629" s="42">
        <f>FŐLAP!$D$9</f>
        <v>0</v>
      </c>
      <c r="R1629" s="42">
        <f>FŐLAP!$F$9</f>
        <v>0</v>
      </c>
      <c r="S1629" s="13" t="e">
        <f t="shared" si="25"/>
        <v>#N/A</v>
      </c>
      <c r="T1629" s="398" t="s">
        <v>3425</v>
      </c>
      <c r="U1629" s="398" t="s">
        <v>3426</v>
      </c>
      <c r="V1629" s="398" t="s">
        <v>3427</v>
      </c>
    </row>
    <row r="1630" spans="1:22" ht="50.1" hidden="1" customHeight="1" x14ac:dyDescent="0.25">
      <c r="A1630" s="60" t="s">
        <v>1703</v>
      </c>
      <c r="B1630" s="87"/>
      <c r="C1630" s="98"/>
      <c r="D1630" s="102"/>
      <c r="E1630" s="98"/>
      <c r="F1630" s="134"/>
      <c r="G1630" s="134"/>
      <c r="H1630" s="359" t="e">
        <f>VLOOKUP(G1630,Munka1!$A$27:$B$90,2,FALSE)</f>
        <v>#N/A</v>
      </c>
      <c r="I1630" s="466" t="e">
        <f>VLOOKUP(G1630,Munka1!$A$27:$C$90,3,FALSE)</f>
        <v>#N/A</v>
      </c>
      <c r="J1630" s="98"/>
      <c r="K1630" s="98"/>
      <c r="L1630" s="98"/>
      <c r="M1630" s="114"/>
      <c r="N1630" s="121"/>
      <c r="O1630" s="483"/>
      <c r="P1630" s="484"/>
      <c r="Q1630" s="42">
        <f>FŐLAP!$D$9</f>
        <v>0</v>
      </c>
      <c r="R1630" s="42">
        <f>FŐLAP!$F$9</f>
        <v>0</v>
      </c>
      <c r="S1630" s="13" t="e">
        <f t="shared" si="25"/>
        <v>#N/A</v>
      </c>
      <c r="T1630" s="398" t="s">
        <v>3425</v>
      </c>
      <c r="U1630" s="398" t="s">
        <v>3426</v>
      </c>
      <c r="V1630" s="398" t="s">
        <v>3427</v>
      </c>
    </row>
    <row r="1631" spans="1:22" ht="50.1" hidden="1" customHeight="1" x14ac:dyDescent="0.25">
      <c r="A1631" s="60" t="s">
        <v>1704</v>
      </c>
      <c r="B1631" s="87"/>
      <c r="C1631" s="98"/>
      <c r="D1631" s="102"/>
      <c r="E1631" s="98"/>
      <c r="F1631" s="134"/>
      <c r="G1631" s="134"/>
      <c r="H1631" s="359" t="e">
        <f>VLOOKUP(G1631,Munka1!$A$27:$B$90,2,FALSE)</f>
        <v>#N/A</v>
      </c>
      <c r="I1631" s="466" t="e">
        <f>VLOOKUP(G1631,Munka1!$A$27:$C$90,3,FALSE)</f>
        <v>#N/A</v>
      </c>
      <c r="J1631" s="98"/>
      <c r="K1631" s="98"/>
      <c r="L1631" s="98"/>
      <c r="M1631" s="114"/>
      <c r="N1631" s="121"/>
      <c r="O1631" s="483"/>
      <c r="P1631" s="484"/>
      <c r="Q1631" s="42">
        <f>FŐLAP!$D$9</f>
        <v>0</v>
      </c>
      <c r="R1631" s="42">
        <f>FŐLAP!$F$9</f>
        <v>0</v>
      </c>
      <c r="S1631" s="13" t="e">
        <f t="shared" si="25"/>
        <v>#N/A</v>
      </c>
      <c r="T1631" s="398" t="s">
        <v>3425</v>
      </c>
      <c r="U1631" s="398" t="s">
        <v>3426</v>
      </c>
      <c r="V1631" s="398" t="s">
        <v>3427</v>
      </c>
    </row>
    <row r="1632" spans="1:22" ht="50.1" hidden="1" customHeight="1" x14ac:dyDescent="0.25">
      <c r="A1632" s="60" t="s">
        <v>1705</v>
      </c>
      <c r="B1632" s="87"/>
      <c r="C1632" s="98"/>
      <c r="D1632" s="102"/>
      <c r="E1632" s="98"/>
      <c r="F1632" s="134"/>
      <c r="G1632" s="134"/>
      <c r="H1632" s="359" t="e">
        <f>VLOOKUP(G1632,Munka1!$A$27:$B$90,2,FALSE)</f>
        <v>#N/A</v>
      </c>
      <c r="I1632" s="466" t="e">
        <f>VLOOKUP(G1632,Munka1!$A$27:$C$90,3,FALSE)</f>
        <v>#N/A</v>
      </c>
      <c r="J1632" s="98"/>
      <c r="K1632" s="98"/>
      <c r="L1632" s="98"/>
      <c r="M1632" s="114"/>
      <c r="N1632" s="121"/>
      <c r="O1632" s="483"/>
      <c r="P1632" s="484"/>
      <c r="Q1632" s="42">
        <f>FŐLAP!$D$9</f>
        <v>0</v>
      </c>
      <c r="R1632" s="42">
        <f>FŐLAP!$F$9</f>
        <v>0</v>
      </c>
      <c r="S1632" s="13" t="e">
        <f t="shared" si="25"/>
        <v>#N/A</v>
      </c>
      <c r="T1632" s="398" t="s">
        <v>3425</v>
      </c>
      <c r="U1632" s="398" t="s">
        <v>3426</v>
      </c>
      <c r="V1632" s="398" t="s">
        <v>3427</v>
      </c>
    </row>
    <row r="1633" spans="1:22" ht="50.1" hidden="1" customHeight="1" x14ac:dyDescent="0.25">
      <c r="A1633" s="60" t="s">
        <v>1706</v>
      </c>
      <c r="B1633" s="87"/>
      <c r="C1633" s="98"/>
      <c r="D1633" s="102"/>
      <c r="E1633" s="98"/>
      <c r="F1633" s="134"/>
      <c r="G1633" s="134"/>
      <c r="H1633" s="359" t="e">
        <f>VLOOKUP(G1633,Munka1!$A$27:$B$90,2,FALSE)</f>
        <v>#N/A</v>
      </c>
      <c r="I1633" s="466" t="e">
        <f>VLOOKUP(G1633,Munka1!$A$27:$C$90,3,FALSE)</f>
        <v>#N/A</v>
      </c>
      <c r="J1633" s="98"/>
      <c r="K1633" s="98"/>
      <c r="L1633" s="98"/>
      <c r="M1633" s="114"/>
      <c r="N1633" s="121"/>
      <c r="O1633" s="483"/>
      <c r="P1633" s="484"/>
      <c r="Q1633" s="42">
        <f>FŐLAP!$D$9</f>
        <v>0</v>
      </c>
      <c r="R1633" s="42">
        <f>FŐLAP!$F$9</f>
        <v>0</v>
      </c>
      <c r="S1633" s="13" t="e">
        <f t="shared" si="25"/>
        <v>#N/A</v>
      </c>
      <c r="T1633" s="398" t="s">
        <v>3425</v>
      </c>
      <c r="U1633" s="398" t="s">
        <v>3426</v>
      </c>
      <c r="V1633" s="398" t="s">
        <v>3427</v>
      </c>
    </row>
    <row r="1634" spans="1:22" ht="50.1" hidden="1" customHeight="1" x14ac:dyDescent="0.25">
      <c r="A1634" s="60" t="s">
        <v>1707</v>
      </c>
      <c r="B1634" s="87"/>
      <c r="C1634" s="98"/>
      <c r="D1634" s="102"/>
      <c r="E1634" s="98"/>
      <c r="F1634" s="134"/>
      <c r="G1634" s="134"/>
      <c r="H1634" s="359" t="e">
        <f>VLOOKUP(G1634,Munka1!$A$27:$B$90,2,FALSE)</f>
        <v>#N/A</v>
      </c>
      <c r="I1634" s="466" t="e">
        <f>VLOOKUP(G1634,Munka1!$A$27:$C$90,3,FALSE)</f>
        <v>#N/A</v>
      </c>
      <c r="J1634" s="98"/>
      <c r="K1634" s="98"/>
      <c r="L1634" s="98"/>
      <c r="M1634" s="114"/>
      <c r="N1634" s="121"/>
      <c r="O1634" s="483"/>
      <c r="P1634" s="484"/>
      <c r="Q1634" s="42">
        <f>FŐLAP!$D$9</f>
        <v>0</v>
      </c>
      <c r="R1634" s="42">
        <f>FŐLAP!$F$9</f>
        <v>0</v>
      </c>
      <c r="S1634" s="13" t="e">
        <f t="shared" si="25"/>
        <v>#N/A</v>
      </c>
      <c r="T1634" s="398" t="s">
        <v>3425</v>
      </c>
      <c r="U1634" s="398" t="s">
        <v>3426</v>
      </c>
      <c r="V1634" s="398" t="s">
        <v>3427</v>
      </c>
    </row>
    <row r="1635" spans="1:22" ht="50.1" hidden="1" customHeight="1" x14ac:dyDescent="0.25">
      <c r="A1635" s="60" t="s">
        <v>1708</v>
      </c>
      <c r="B1635" s="87"/>
      <c r="C1635" s="98"/>
      <c r="D1635" s="102"/>
      <c r="E1635" s="98"/>
      <c r="F1635" s="134"/>
      <c r="G1635" s="134"/>
      <c r="H1635" s="359" t="e">
        <f>VLOOKUP(G1635,Munka1!$A$27:$B$90,2,FALSE)</f>
        <v>#N/A</v>
      </c>
      <c r="I1635" s="466" t="e">
        <f>VLOOKUP(G1635,Munka1!$A$27:$C$90,3,FALSE)</f>
        <v>#N/A</v>
      </c>
      <c r="J1635" s="98"/>
      <c r="K1635" s="98"/>
      <c r="L1635" s="98"/>
      <c r="M1635" s="114"/>
      <c r="N1635" s="121"/>
      <c r="O1635" s="483"/>
      <c r="P1635" s="484"/>
      <c r="Q1635" s="42">
        <f>FŐLAP!$D$9</f>
        <v>0</v>
      </c>
      <c r="R1635" s="42">
        <f>FŐLAP!$F$9</f>
        <v>0</v>
      </c>
      <c r="S1635" s="13" t="e">
        <f t="shared" si="25"/>
        <v>#N/A</v>
      </c>
      <c r="T1635" s="398" t="s">
        <v>3425</v>
      </c>
      <c r="U1635" s="398" t="s">
        <v>3426</v>
      </c>
      <c r="V1635" s="398" t="s">
        <v>3427</v>
      </c>
    </row>
    <row r="1636" spans="1:22" ht="50.1" hidden="1" customHeight="1" x14ac:dyDescent="0.25">
      <c r="A1636" s="60" t="s">
        <v>1709</v>
      </c>
      <c r="B1636" s="87"/>
      <c r="C1636" s="98"/>
      <c r="D1636" s="102"/>
      <c r="E1636" s="98"/>
      <c r="F1636" s="134"/>
      <c r="G1636" s="134"/>
      <c r="H1636" s="359" t="e">
        <f>VLOOKUP(G1636,Munka1!$A$27:$B$90,2,FALSE)</f>
        <v>#N/A</v>
      </c>
      <c r="I1636" s="466" t="e">
        <f>VLOOKUP(G1636,Munka1!$A$27:$C$90,3,FALSE)</f>
        <v>#N/A</v>
      </c>
      <c r="J1636" s="98"/>
      <c r="K1636" s="98"/>
      <c r="L1636" s="98"/>
      <c r="M1636" s="114"/>
      <c r="N1636" s="121"/>
      <c r="O1636" s="483"/>
      <c r="P1636" s="484"/>
      <c r="Q1636" s="42">
        <f>FŐLAP!$D$9</f>
        <v>0</v>
      </c>
      <c r="R1636" s="42">
        <f>FŐLAP!$F$9</f>
        <v>0</v>
      </c>
      <c r="S1636" s="13" t="e">
        <f t="shared" si="25"/>
        <v>#N/A</v>
      </c>
      <c r="T1636" s="398" t="s">
        <v>3425</v>
      </c>
      <c r="U1636" s="398" t="s">
        <v>3426</v>
      </c>
      <c r="V1636" s="398" t="s">
        <v>3427</v>
      </c>
    </row>
    <row r="1637" spans="1:22" ht="50.1" hidden="1" customHeight="1" x14ac:dyDescent="0.25">
      <c r="A1637" s="60" t="s">
        <v>1710</v>
      </c>
      <c r="B1637" s="87"/>
      <c r="C1637" s="98"/>
      <c r="D1637" s="102"/>
      <c r="E1637" s="98"/>
      <c r="F1637" s="134"/>
      <c r="G1637" s="134"/>
      <c r="H1637" s="359" t="e">
        <f>VLOOKUP(G1637,Munka1!$A$27:$B$90,2,FALSE)</f>
        <v>#N/A</v>
      </c>
      <c r="I1637" s="466" t="e">
        <f>VLOOKUP(G1637,Munka1!$A$27:$C$90,3,FALSE)</f>
        <v>#N/A</v>
      </c>
      <c r="J1637" s="98"/>
      <c r="K1637" s="98"/>
      <c r="L1637" s="98"/>
      <c r="M1637" s="114"/>
      <c r="N1637" s="121"/>
      <c r="O1637" s="483"/>
      <c r="P1637" s="484"/>
      <c r="Q1637" s="42">
        <f>FŐLAP!$D$9</f>
        <v>0</v>
      </c>
      <c r="R1637" s="42">
        <f>FŐLAP!$F$9</f>
        <v>0</v>
      </c>
      <c r="S1637" s="13" t="e">
        <f t="shared" si="25"/>
        <v>#N/A</v>
      </c>
      <c r="T1637" s="398" t="s">
        <v>3425</v>
      </c>
      <c r="U1637" s="398" t="s">
        <v>3426</v>
      </c>
      <c r="V1637" s="398" t="s">
        <v>3427</v>
      </c>
    </row>
    <row r="1638" spans="1:22" ht="50.1" hidden="1" customHeight="1" x14ac:dyDescent="0.25">
      <c r="A1638" s="60" t="s">
        <v>1711</v>
      </c>
      <c r="B1638" s="87"/>
      <c r="C1638" s="98"/>
      <c r="D1638" s="102"/>
      <c r="E1638" s="98"/>
      <c r="F1638" s="134"/>
      <c r="G1638" s="134"/>
      <c r="H1638" s="359" t="e">
        <f>VLOOKUP(G1638,Munka1!$A$27:$B$90,2,FALSE)</f>
        <v>#N/A</v>
      </c>
      <c r="I1638" s="466" t="e">
        <f>VLOOKUP(G1638,Munka1!$A$27:$C$90,3,FALSE)</f>
        <v>#N/A</v>
      </c>
      <c r="J1638" s="98"/>
      <c r="K1638" s="98"/>
      <c r="L1638" s="98"/>
      <c r="M1638" s="114"/>
      <c r="N1638" s="121"/>
      <c r="O1638" s="483"/>
      <c r="P1638" s="484"/>
      <c r="Q1638" s="42">
        <f>FŐLAP!$D$9</f>
        <v>0</v>
      </c>
      <c r="R1638" s="42">
        <f>FŐLAP!$F$9</f>
        <v>0</v>
      </c>
      <c r="S1638" s="13" t="e">
        <f t="shared" si="25"/>
        <v>#N/A</v>
      </c>
      <c r="T1638" s="398" t="s">
        <v>3425</v>
      </c>
      <c r="U1638" s="398" t="s">
        <v>3426</v>
      </c>
      <c r="V1638" s="398" t="s">
        <v>3427</v>
      </c>
    </row>
    <row r="1639" spans="1:22" ht="50.1" hidden="1" customHeight="1" x14ac:dyDescent="0.25">
      <c r="A1639" s="60" t="s">
        <v>1712</v>
      </c>
      <c r="B1639" s="87"/>
      <c r="C1639" s="98"/>
      <c r="D1639" s="102"/>
      <c r="E1639" s="98"/>
      <c r="F1639" s="134"/>
      <c r="G1639" s="134"/>
      <c r="H1639" s="359" t="e">
        <f>VLOOKUP(G1639,Munka1!$A$27:$B$90,2,FALSE)</f>
        <v>#N/A</v>
      </c>
      <c r="I1639" s="466" t="e">
        <f>VLOOKUP(G1639,Munka1!$A$27:$C$90,3,FALSE)</f>
        <v>#N/A</v>
      </c>
      <c r="J1639" s="98"/>
      <c r="K1639" s="98"/>
      <c r="L1639" s="98"/>
      <c r="M1639" s="114"/>
      <c r="N1639" s="121"/>
      <c r="O1639" s="483"/>
      <c r="P1639" s="484"/>
      <c r="Q1639" s="42">
        <f>FŐLAP!$D$9</f>
        <v>0</v>
      </c>
      <c r="R1639" s="42">
        <f>FŐLAP!$F$9</f>
        <v>0</v>
      </c>
      <c r="S1639" s="13" t="e">
        <f t="shared" si="25"/>
        <v>#N/A</v>
      </c>
      <c r="T1639" s="398" t="s">
        <v>3425</v>
      </c>
      <c r="U1639" s="398" t="s">
        <v>3426</v>
      </c>
      <c r="V1639" s="398" t="s">
        <v>3427</v>
      </c>
    </row>
    <row r="1640" spans="1:22" ht="50.1" hidden="1" customHeight="1" x14ac:dyDescent="0.25">
      <c r="A1640" s="60" t="s">
        <v>1713</v>
      </c>
      <c r="B1640" s="87"/>
      <c r="C1640" s="98"/>
      <c r="D1640" s="102"/>
      <c r="E1640" s="98"/>
      <c r="F1640" s="134"/>
      <c r="G1640" s="134"/>
      <c r="H1640" s="359" t="e">
        <f>VLOOKUP(G1640,Munka1!$A$27:$B$90,2,FALSE)</f>
        <v>#N/A</v>
      </c>
      <c r="I1640" s="466" t="e">
        <f>VLOOKUP(G1640,Munka1!$A$27:$C$90,3,FALSE)</f>
        <v>#N/A</v>
      </c>
      <c r="J1640" s="98"/>
      <c r="K1640" s="98"/>
      <c r="L1640" s="98"/>
      <c r="M1640" s="114"/>
      <c r="N1640" s="121"/>
      <c r="O1640" s="483"/>
      <c r="P1640" s="484"/>
      <c r="Q1640" s="42">
        <f>FŐLAP!$D$9</f>
        <v>0</v>
      </c>
      <c r="R1640" s="42">
        <f>FŐLAP!$F$9</f>
        <v>0</v>
      </c>
      <c r="S1640" s="13" t="e">
        <f t="shared" si="25"/>
        <v>#N/A</v>
      </c>
      <c r="T1640" s="398" t="s">
        <v>3425</v>
      </c>
      <c r="U1640" s="398" t="s">
        <v>3426</v>
      </c>
      <c r="V1640" s="398" t="s">
        <v>3427</v>
      </c>
    </row>
    <row r="1641" spans="1:22" ht="50.1" hidden="1" customHeight="1" x14ac:dyDescent="0.25">
      <c r="A1641" s="60" t="s">
        <v>1714</v>
      </c>
      <c r="B1641" s="87"/>
      <c r="C1641" s="98"/>
      <c r="D1641" s="102"/>
      <c r="E1641" s="98"/>
      <c r="F1641" s="134"/>
      <c r="G1641" s="134"/>
      <c r="H1641" s="359" t="e">
        <f>VLOOKUP(G1641,Munka1!$A$27:$B$90,2,FALSE)</f>
        <v>#N/A</v>
      </c>
      <c r="I1641" s="466" t="e">
        <f>VLOOKUP(G1641,Munka1!$A$27:$C$90,3,FALSE)</f>
        <v>#N/A</v>
      </c>
      <c r="J1641" s="98"/>
      <c r="K1641" s="98"/>
      <c r="L1641" s="98"/>
      <c r="M1641" s="114"/>
      <c r="N1641" s="121"/>
      <c r="O1641" s="483"/>
      <c r="P1641" s="484"/>
      <c r="Q1641" s="42">
        <f>FŐLAP!$D$9</f>
        <v>0</v>
      </c>
      <c r="R1641" s="42">
        <f>FŐLAP!$F$9</f>
        <v>0</v>
      </c>
      <c r="S1641" s="13" t="e">
        <f t="shared" si="25"/>
        <v>#N/A</v>
      </c>
      <c r="T1641" s="398" t="s">
        <v>3425</v>
      </c>
      <c r="U1641" s="398" t="s">
        <v>3426</v>
      </c>
      <c r="V1641" s="398" t="s">
        <v>3427</v>
      </c>
    </row>
    <row r="1642" spans="1:22" ht="50.1" hidden="1" customHeight="1" x14ac:dyDescent="0.25">
      <c r="A1642" s="60" t="s">
        <v>1715</v>
      </c>
      <c r="B1642" s="87"/>
      <c r="C1642" s="98"/>
      <c r="D1642" s="102"/>
      <c r="E1642" s="98"/>
      <c r="F1642" s="134"/>
      <c r="G1642" s="134"/>
      <c r="H1642" s="359" t="e">
        <f>VLOOKUP(G1642,Munka1!$A$27:$B$90,2,FALSE)</f>
        <v>#N/A</v>
      </c>
      <c r="I1642" s="466" t="e">
        <f>VLOOKUP(G1642,Munka1!$A$27:$C$90,3,FALSE)</f>
        <v>#N/A</v>
      </c>
      <c r="J1642" s="98"/>
      <c r="K1642" s="98"/>
      <c r="L1642" s="98"/>
      <c r="M1642" s="114"/>
      <c r="N1642" s="121"/>
      <c r="O1642" s="483"/>
      <c r="P1642" s="484"/>
      <c r="Q1642" s="42">
        <f>FŐLAP!$D$9</f>
        <v>0</v>
      </c>
      <c r="R1642" s="42">
        <f>FŐLAP!$F$9</f>
        <v>0</v>
      </c>
      <c r="S1642" s="13" t="e">
        <f t="shared" si="25"/>
        <v>#N/A</v>
      </c>
      <c r="T1642" s="398" t="s">
        <v>3425</v>
      </c>
      <c r="U1642" s="398" t="s">
        <v>3426</v>
      </c>
      <c r="V1642" s="398" t="s">
        <v>3427</v>
      </c>
    </row>
    <row r="1643" spans="1:22" ht="50.1" hidden="1" customHeight="1" x14ac:dyDescent="0.25">
      <c r="A1643" s="60" t="s">
        <v>1716</v>
      </c>
      <c r="B1643" s="87"/>
      <c r="C1643" s="98"/>
      <c r="D1643" s="102"/>
      <c r="E1643" s="98"/>
      <c r="F1643" s="134"/>
      <c r="G1643" s="134"/>
      <c r="H1643" s="359" t="e">
        <f>VLOOKUP(G1643,Munka1!$A$27:$B$90,2,FALSE)</f>
        <v>#N/A</v>
      </c>
      <c r="I1643" s="466" t="e">
        <f>VLOOKUP(G1643,Munka1!$A$27:$C$90,3,FALSE)</f>
        <v>#N/A</v>
      </c>
      <c r="J1643" s="98"/>
      <c r="K1643" s="98"/>
      <c r="L1643" s="98"/>
      <c r="M1643" s="114"/>
      <c r="N1643" s="121"/>
      <c r="O1643" s="483"/>
      <c r="P1643" s="484"/>
      <c r="Q1643" s="42">
        <f>FŐLAP!$D$9</f>
        <v>0</v>
      </c>
      <c r="R1643" s="42">
        <f>FŐLAP!$F$9</f>
        <v>0</v>
      </c>
      <c r="S1643" s="13" t="e">
        <f t="shared" si="25"/>
        <v>#N/A</v>
      </c>
      <c r="T1643" s="398" t="s">
        <v>3425</v>
      </c>
      <c r="U1643" s="398" t="s">
        <v>3426</v>
      </c>
      <c r="V1643" s="398" t="s">
        <v>3427</v>
      </c>
    </row>
    <row r="1644" spans="1:22" ht="50.1" hidden="1" customHeight="1" x14ac:dyDescent="0.25">
      <c r="A1644" s="60" t="s">
        <v>1717</v>
      </c>
      <c r="B1644" s="87"/>
      <c r="C1644" s="98"/>
      <c r="D1644" s="102"/>
      <c r="E1644" s="98"/>
      <c r="F1644" s="134"/>
      <c r="G1644" s="134"/>
      <c r="H1644" s="359" t="e">
        <f>VLOOKUP(G1644,Munka1!$A$27:$B$90,2,FALSE)</f>
        <v>#N/A</v>
      </c>
      <c r="I1644" s="466" t="e">
        <f>VLOOKUP(G1644,Munka1!$A$27:$C$90,3,FALSE)</f>
        <v>#N/A</v>
      </c>
      <c r="J1644" s="98"/>
      <c r="K1644" s="98"/>
      <c r="L1644" s="98"/>
      <c r="M1644" s="114"/>
      <c r="N1644" s="121"/>
      <c r="O1644" s="483"/>
      <c r="P1644" s="484"/>
      <c r="Q1644" s="42">
        <f>FŐLAP!$D$9</f>
        <v>0</v>
      </c>
      <c r="R1644" s="42">
        <f>FŐLAP!$F$9</f>
        <v>0</v>
      </c>
      <c r="S1644" s="13" t="e">
        <f t="shared" si="25"/>
        <v>#N/A</v>
      </c>
      <c r="T1644" s="398" t="s">
        <v>3425</v>
      </c>
      <c r="U1644" s="398" t="s">
        <v>3426</v>
      </c>
      <c r="V1644" s="398" t="s">
        <v>3427</v>
      </c>
    </row>
    <row r="1645" spans="1:22" ht="50.1" hidden="1" customHeight="1" x14ac:dyDescent="0.25">
      <c r="A1645" s="60" t="s">
        <v>1718</v>
      </c>
      <c r="B1645" s="87"/>
      <c r="C1645" s="98"/>
      <c r="D1645" s="102"/>
      <c r="E1645" s="98"/>
      <c r="F1645" s="134"/>
      <c r="G1645" s="134"/>
      <c r="H1645" s="359" t="e">
        <f>VLOOKUP(G1645,Munka1!$A$27:$B$90,2,FALSE)</f>
        <v>#N/A</v>
      </c>
      <c r="I1645" s="466" t="e">
        <f>VLOOKUP(G1645,Munka1!$A$27:$C$90,3,FALSE)</f>
        <v>#N/A</v>
      </c>
      <c r="J1645" s="98"/>
      <c r="K1645" s="98"/>
      <c r="L1645" s="98"/>
      <c r="M1645" s="114"/>
      <c r="N1645" s="121"/>
      <c r="O1645" s="483"/>
      <c r="P1645" s="484"/>
      <c r="Q1645" s="42">
        <f>FŐLAP!$D$9</f>
        <v>0</v>
      </c>
      <c r="R1645" s="42">
        <f>FŐLAP!$F$9</f>
        <v>0</v>
      </c>
      <c r="S1645" s="13" t="e">
        <f t="shared" si="25"/>
        <v>#N/A</v>
      </c>
      <c r="T1645" s="398" t="s">
        <v>3425</v>
      </c>
      <c r="U1645" s="398" t="s">
        <v>3426</v>
      </c>
      <c r="V1645" s="398" t="s">
        <v>3427</v>
      </c>
    </row>
    <row r="1646" spans="1:22" ht="50.1" hidden="1" customHeight="1" x14ac:dyDescent="0.25">
      <c r="A1646" s="60" t="s">
        <v>1719</v>
      </c>
      <c r="B1646" s="87"/>
      <c r="C1646" s="98"/>
      <c r="D1646" s="102"/>
      <c r="E1646" s="98"/>
      <c r="F1646" s="134"/>
      <c r="G1646" s="134"/>
      <c r="H1646" s="359" t="e">
        <f>VLOOKUP(G1646,Munka1!$A$27:$B$90,2,FALSE)</f>
        <v>#N/A</v>
      </c>
      <c r="I1646" s="466" t="e">
        <f>VLOOKUP(G1646,Munka1!$A$27:$C$90,3,FALSE)</f>
        <v>#N/A</v>
      </c>
      <c r="J1646" s="98"/>
      <c r="K1646" s="98"/>
      <c r="L1646" s="98"/>
      <c r="M1646" s="114"/>
      <c r="N1646" s="121"/>
      <c r="O1646" s="483"/>
      <c r="P1646" s="484"/>
      <c r="Q1646" s="42">
        <f>FŐLAP!$D$9</f>
        <v>0</v>
      </c>
      <c r="R1646" s="42">
        <f>FŐLAP!$F$9</f>
        <v>0</v>
      </c>
      <c r="S1646" s="13" t="e">
        <f t="shared" si="25"/>
        <v>#N/A</v>
      </c>
      <c r="T1646" s="398" t="s">
        <v>3425</v>
      </c>
      <c r="U1646" s="398" t="s">
        <v>3426</v>
      </c>
      <c r="V1646" s="398" t="s">
        <v>3427</v>
      </c>
    </row>
    <row r="1647" spans="1:22" ht="50.1" hidden="1" customHeight="1" x14ac:dyDescent="0.25">
      <c r="A1647" s="60" t="s">
        <v>1720</v>
      </c>
      <c r="B1647" s="87"/>
      <c r="C1647" s="98"/>
      <c r="D1647" s="102"/>
      <c r="E1647" s="98"/>
      <c r="F1647" s="134"/>
      <c r="G1647" s="134"/>
      <c r="H1647" s="359" t="e">
        <f>VLOOKUP(G1647,Munka1!$A$27:$B$90,2,FALSE)</f>
        <v>#N/A</v>
      </c>
      <c r="I1647" s="466" t="e">
        <f>VLOOKUP(G1647,Munka1!$A$27:$C$90,3,FALSE)</f>
        <v>#N/A</v>
      </c>
      <c r="J1647" s="98"/>
      <c r="K1647" s="98"/>
      <c r="L1647" s="98"/>
      <c r="M1647" s="114"/>
      <c r="N1647" s="121"/>
      <c r="O1647" s="483"/>
      <c r="P1647" s="484"/>
      <c r="Q1647" s="42">
        <f>FŐLAP!$D$9</f>
        <v>0</v>
      </c>
      <c r="R1647" s="42">
        <f>FŐLAP!$F$9</f>
        <v>0</v>
      </c>
      <c r="S1647" s="13" t="e">
        <f t="shared" si="25"/>
        <v>#N/A</v>
      </c>
      <c r="T1647" s="398" t="s">
        <v>3425</v>
      </c>
      <c r="U1647" s="398" t="s">
        <v>3426</v>
      </c>
      <c r="V1647" s="398" t="s">
        <v>3427</v>
      </c>
    </row>
    <row r="1648" spans="1:22" ht="50.1" hidden="1" customHeight="1" x14ac:dyDescent="0.25">
      <c r="A1648" s="60" t="s">
        <v>1721</v>
      </c>
      <c r="B1648" s="87"/>
      <c r="C1648" s="98"/>
      <c r="D1648" s="102"/>
      <c r="E1648" s="98"/>
      <c r="F1648" s="134"/>
      <c r="G1648" s="134"/>
      <c r="H1648" s="359" t="e">
        <f>VLOOKUP(G1648,Munka1!$A$27:$B$90,2,FALSE)</f>
        <v>#N/A</v>
      </c>
      <c r="I1648" s="466" t="e">
        <f>VLOOKUP(G1648,Munka1!$A$27:$C$90,3,FALSE)</f>
        <v>#N/A</v>
      </c>
      <c r="J1648" s="98"/>
      <c r="K1648" s="98"/>
      <c r="L1648" s="98"/>
      <c r="M1648" s="114"/>
      <c r="N1648" s="121"/>
      <c r="O1648" s="483"/>
      <c r="P1648" s="484"/>
      <c r="Q1648" s="42">
        <f>FŐLAP!$D$9</f>
        <v>0</v>
      </c>
      <c r="R1648" s="42">
        <f>FŐLAP!$F$9</f>
        <v>0</v>
      </c>
      <c r="S1648" s="13" t="e">
        <f t="shared" si="25"/>
        <v>#N/A</v>
      </c>
      <c r="T1648" s="398" t="s">
        <v>3425</v>
      </c>
      <c r="U1648" s="398" t="s">
        <v>3426</v>
      </c>
      <c r="V1648" s="398" t="s">
        <v>3427</v>
      </c>
    </row>
    <row r="1649" spans="1:22" ht="50.1" hidden="1" customHeight="1" x14ac:dyDescent="0.25">
      <c r="A1649" s="60" t="s">
        <v>1722</v>
      </c>
      <c r="B1649" s="87"/>
      <c r="C1649" s="98"/>
      <c r="D1649" s="102"/>
      <c r="E1649" s="98"/>
      <c r="F1649" s="134"/>
      <c r="G1649" s="134"/>
      <c r="H1649" s="359" t="e">
        <f>VLOOKUP(G1649,Munka1!$A$27:$B$90,2,FALSE)</f>
        <v>#N/A</v>
      </c>
      <c r="I1649" s="466" t="e">
        <f>VLOOKUP(G1649,Munka1!$A$27:$C$90,3,FALSE)</f>
        <v>#N/A</v>
      </c>
      <c r="J1649" s="98"/>
      <c r="K1649" s="98"/>
      <c r="L1649" s="98"/>
      <c r="M1649" s="114"/>
      <c r="N1649" s="121"/>
      <c r="O1649" s="483"/>
      <c r="P1649" s="484"/>
      <c r="Q1649" s="42">
        <f>FŐLAP!$D$9</f>
        <v>0</v>
      </c>
      <c r="R1649" s="42">
        <f>FŐLAP!$F$9</f>
        <v>0</v>
      </c>
      <c r="S1649" s="13" t="e">
        <f t="shared" si="25"/>
        <v>#N/A</v>
      </c>
      <c r="T1649" s="398" t="s">
        <v>3425</v>
      </c>
      <c r="U1649" s="398" t="s">
        <v>3426</v>
      </c>
      <c r="V1649" s="398" t="s">
        <v>3427</v>
      </c>
    </row>
    <row r="1650" spans="1:22" ht="50.1" hidden="1" customHeight="1" x14ac:dyDescent="0.25">
      <c r="A1650" s="60" t="s">
        <v>1723</v>
      </c>
      <c r="B1650" s="87"/>
      <c r="C1650" s="98"/>
      <c r="D1650" s="102"/>
      <c r="E1650" s="98"/>
      <c r="F1650" s="134"/>
      <c r="G1650" s="134"/>
      <c r="H1650" s="359" t="e">
        <f>VLOOKUP(G1650,Munka1!$A$27:$B$90,2,FALSE)</f>
        <v>#N/A</v>
      </c>
      <c r="I1650" s="466" t="e">
        <f>VLOOKUP(G1650,Munka1!$A$27:$C$90,3,FALSE)</f>
        <v>#N/A</v>
      </c>
      <c r="J1650" s="98"/>
      <c r="K1650" s="98"/>
      <c r="L1650" s="98"/>
      <c r="M1650" s="114"/>
      <c r="N1650" s="121"/>
      <c r="O1650" s="483"/>
      <c r="P1650" s="484"/>
      <c r="Q1650" s="42">
        <f>FŐLAP!$D$9</f>
        <v>0</v>
      </c>
      <c r="R1650" s="42">
        <f>FŐLAP!$F$9</f>
        <v>0</v>
      </c>
      <c r="S1650" s="13" t="e">
        <f t="shared" si="25"/>
        <v>#N/A</v>
      </c>
      <c r="T1650" s="398" t="s">
        <v>3425</v>
      </c>
      <c r="U1650" s="398" t="s">
        <v>3426</v>
      </c>
      <c r="V1650" s="398" t="s">
        <v>3427</v>
      </c>
    </row>
    <row r="1651" spans="1:22" ht="50.1" hidden="1" customHeight="1" x14ac:dyDescent="0.25">
      <c r="A1651" s="60" t="s">
        <v>1724</v>
      </c>
      <c r="B1651" s="87"/>
      <c r="C1651" s="98"/>
      <c r="D1651" s="102"/>
      <c r="E1651" s="98"/>
      <c r="F1651" s="134"/>
      <c r="G1651" s="134"/>
      <c r="H1651" s="359" t="e">
        <f>VLOOKUP(G1651,Munka1!$A$27:$B$90,2,FALSE)</f>
        <v>#N/A</v>
      </c>
      <c r="I1651" s="466" t="e">
        <f>VLOOKUP(G1651,Munka1!$A$27:$C$90,3,FALSE)</f>
        <v>#N/A</v>
      </c>
      <c r="J1651" s="98"/>
      <c r="K1651" s="98"/>
      <c r="L1651" s="98"/>
      <c r="M1651" s="114"/>
      <c r="N1651" s="121"/>
      <c r="O1651" s="483"/>
      <c r="P1651" s="484"/>
      <c r="Q1651" s="42">
        <f>FŐLAP!$D$9</f>
        <v>0</v>
      </c>
      <c r="R1651" s="42">
        <f>FŐLAP!$F$9</f>
        <v>0</v>
      </c>
      <c r="S1651" s="13" t="e">
        <f t="shared" si="25"/>
        <v>#N/A</v>
      </c>
      <c r="T1651" s="398" t="s">
        <v>3425</v>
      </c>
      <c r="U1651" s="398" t="s">
        <v>3426</v>
      </c>
      <c r="V1651" s="398" t="s">
        <v>3427</v>
      </c>
    </row>
    <row r="1652" spans="1:22" ht="50.1" hidden="1" customHeight="1" x14ac:dyDescent="0.25">
      <c r="A1652" s="60" t="s">
        <v>1725</v>
      </c>
      <c r="B1652" s="87"/>
      <c r="C1652" s="98"/>
      <c r="D1652" s="102"/>
      <c r="E1652" s="98"/>
      <c r="F1652" s="134"/>
      <c r="G1652" s="134"/>
      <c r="H1652" s="359" t="e">
        <f>VLOOKUP(G1652,Munka1!$A$27:$B$90,2,FALSE)</f>
        <v>#N/A</v>
      </c>
      <c r="I1652" s="466" t="e">
        <f>VLOOKUP(G1652,Munka1!$A$27:$C$90,3,FALSE)</f>
        <v>#N/A</v>
      </c>
      <c r="J1652" s="98"/>
      <c r="K1652" s="98"/>
      <c r="L1652" s="98"/>
      <c r="M1652" s="114"/>
      <c r="N1652" s="121"/>
      <c r="O1652" s="483"/>
      <c r="P1652" s="484"/>
      <c r="Q1652" s="42">
        <f>FŐLAP!$D$9</f>
        <v>0</v>
      </c>
      <c r="R1652" s="42">
        <f>FŐLAP!$F$9</f>
        <v>0</v>
      </c>
      <c r="S1652" s="13" t="e">
        <f t="shared" si="25"/>
        <v>#N/A</v>
      </c>
      <c r="T1652" s="398" t="s">
        <v>3425</v>
      </c>
      <c r="U1652" s="398" t="s">
        <v>3426</v>
      </c>
      <c r="V1652" s="398" t="s">
        <v>3427</v>
      </c>
    </row>
    <row r="1653" spans="1:22" ht="50.1" hidden="1" customHeight="1" x14ac:dyDescent="0.25">
      <c r="A1653" s="60" t="s">
        <v>1726</v>
      </c>
      <c r="B1653" s="87"/>
      <c r="C1653" s="98"/>
      <c r="D1653" s="102"/>
      <c r="E1653" s="98"/>
      <c r="F1653" s="134"/>
      <c r="G1653" s="134"/>
      <c r="H1653" s="359" t="e">
        <f>VLOOKUP(G1653,Munka1!$A$27:$B$90,2,FALSE)</f>
        <v>#N/A</v>
      </c>
      <c r="I1653" s="466" t="e">
        <f>VLOOKUP(G1653,Munka1!$A$27:$C$90,3,FALSE)</f>
        <v>#N/A</v>
      </c>
      <c r="J1653" s="98"/>
      <c r="K1653" s="98"/>
      <c r="L1653" s="98"/>
      <c r="M1653" s="114"/>
      <c r="N1653" s="121"/>
      <c r="O1653" s="483"/>
      <c r="P1653" s="484"/>
      <c r="Q1653" s="42">
        <f>FŐLAP!$D$9</f>
        <v>0</v>
      </c>
      <c r="R1653" s="42">
        <f>FŐLAP!$F$9</f>
        <v>0</v>
      </c>
      <c r="S1653" s="13" t="e">
        <f t="shared" si="25"/>
        <v>#N/A</v>
      </c>
      <c r="T1653" s="398" t="s">
        <v>3425</v>
      </c>
      <c r="U1653" s="398" t="s">
        <v>3426</v>
      </c>
      <c r="V1653" s="398" t="s">
        <v>3427</v>
      </c>
    </row>
    <row r="1654" spans="1:22" ht="50.1" hidden="1" customHeight="1" x14ac:dyDescent="0.25">
      <c r="A1654" s="60" t="s">
        <v>1727</v>
      </c>
      <c r="B1654" s="87"/>
      <c r="C1654" s="98"/>
      <c r="D1654" s="102"/>
      <c r="E1654" s="98"/>
      <c r="F1654" s="134"/>
      <c r="G1654" s="134"/>
      <c r="H1654" s="359" t="e">
        <f>VLOOKUP(G1654,Munka1!$A$27:$B$90,2,FALSE)</f>
        <v>#N/A</v>
      </c>
      <c r="I1654" s="466" t="e">
        <f>VLOOKUP(G1654,Munka1!$A$27:$C$90,3,FALSE)</f>
        <v>#N/A</v>
      </c>
      <c r="J1654" s="98"/>
      <c r="K1654" s="98"/>
      <c r="L1654" s="98"/>
      <c r="M1654" s="114"/>
      <c r="N1654" s="121"/>
      <c r="O1654" s="483"/>
      <c r="P1654" s="484"/>
      <c r="Q1654" s="42">
        <f>FŐLAP!$D$9</f>
        <v>0</v>
      </c>
      <c r="R1654" s="42">
        <f>FŐLAP!$F$9</f>
        <v>0</v>
      </c>
      <c r="S1654" s="13" t="e">
        <f t="shared" si="25"/>
        <v>#N/A</v>
      </c>
      <c r="T1654" s="398" t="s">
        <v>3425</v>
      </c>
      <c r="U1654" s="398" t="s">
        <v>3426</v>
      </c>
      <c r="V1654" s="398" t="s">
        <v>3427</v>
      </c>
    </row>
    <row r="1655" spans="1:22" ht="50.1" hidden="1" customHeight="1" x14ac:dyDescent="0.25">
      <c r="A1655" s="60" t="s">
        <v>1728</v>
      </c>
      <c r="B1655" s="87"/>
      <c r="C1655" s="98"/>
      <c r="D1655" s="102"/>
      <c r="E1655" s="98"/>
      <c r="F1655" s="134"/>
      <c r="G1655" s="134"/>
      <c r="H1655" s="359" t="e">
        <f>VLOOKUP(G1655,Munka1!$A$27:$B$90,2,FALSE)</f>
        <v>#N/A</v>
      </c>
      <c r="I1655" s="466" t="e">
        <f>VLOOKUP(G1655,Munka1!$A$27:$C$90,3,FALSE)</f>
        <v>#N/A</v>
      </c>
      <c r="J1655" s="98"/>
      <c r="K1655" s="98"/>
      <c r="L1655" s="98"/>
      <c r="M1655" s="114"/>
      <c r="N1655" s="121"/>
      <c r="O1655" s="483"/>
      <c r="P1655" s="484"/>
      <c r="Q1655" s="42">
        <f>FŐLAP!$D$9</f>
        <v>0</v>
      </c>
      <c r="R1655" s="42">
        <f>FŐLAP!$F$9</f>
        <v>0</v>
      </c>
      <c r="S1655" s="13" t="e">
        <f t="shared" si="25"/>
        <v>#N/A</v>
      </c>
      <c r="T1655" s="398" t="s">
        <v>3425</v>
      </c>
      <c r="U1655" s="398" t="s">
        <v>3426</v>
      </c>
      <c r="V1655" s="398" t="s">
        <v>3427</v>
      </c>
    </row>
    <row r="1656" spans="1:22" ht="50.1" hidden="1" customHeight="1" x14ac:dyDescent="0.25">
      <c r="A1656" s="60" t="s">
        <v>1729</v>
      </c>
      <c r="B1656" s="87"/>
      <c r="C1656" s="98"/>
      <c r="D1656" s="102"/>
      <c r="E1656" s="98"/>
      <c r="F1656" s="134"/>
      <c r="G1656" s="134"/>
      <c r="H1656" s="359" t="e">
        <f>VLOOKUP(G1656,Munka1!$A$27:$B$90,2,FALSE)</f>
        <v>#N/A</v>
      </c>
      <c r="I1656" s="466" t="e">
        <f>VLOOKUP(G1656,Munka1!$A$27:$C$90,3,FALSE)</f>
        <v>#N/A</v>
      </c>
      <c r="J1656" s="98"/>
      <c r="K1656" s="98"/>
      <c r="L1656" s="98"/>
      <c r="M1656" s="114"/>
      <c r="N1656" s="121"/>
      <c r="O1656" s="483"/>
      <c r="P1656" s="484"/>
      <c r="Q1656" s="42">
        <f>FŐLAP!$D$9</f>
        <v>0</v>
      </c>
      <c r="R1656" s="42">
        <f>FŐLAP!$F$9</f>
        <v>0</v>
      </c>
      <c r="S1656" s="13" t="e">
        <f t="shared" si="25"/>
        <v>#N/A</v>
      </c>
      <c r="T1656" s="398" t="s">
        <v>3425</v>
      </c>
      <c r="U1656" s="398" t="s">
        <v>3426</v>
      </c>
      <c r="V1656" s="398" t="s">
        <v>3427</v>
      </c>
    </row>
    <row r="1657" spans="1:22" ht="50.1" hidden="1" customHeight="1" x14ac:dyDescent="0.25">
      <c r="A1657" s="60" t="s">
        <v>1730</v>
      </c>
      <c r="B1657" s="87"/>
      <c r="C1657" s="98"/>
      <c r="D1657" s="102"/>
      <c r="E1657" s="98"/>
      <c r="F1657" s="134"/>
      <c r="G1657" s="134"/>
      <c r="H1657" s="359" t="e">
        <f>VLOOKUP(G1657,Munka1!$A$27:$B$90,2,FALSE)</f>
        <v>#N/A</v>
      </c>
      <c r="I1657" s="466" t="e">
        <f>VLOOKUP(G1657,Munka1!$A$27:$C$90,3,FALSE)</f>
        <v>#N/A</v>
      </c>
      <c r="J1657" s="98"/>
      <c r="K1657" s="98"/>
      <c r="L1657" s="98"/>
      <c r="M1657" s="114"/>
      <c r="N1657" s="121"/>
      <c r="O1657" s="483"/>
      <c r="P1657" s="484"/>
      <c r="Q1657" s="42">
        <f>FŐLAP!$D$9</f>
        <v>0</v>
      </c>
      <c r="R1657" s="42">
        <f>FŐLAP!$F$9</f>
        <v>0</v>
      </c>
      <c r="S1657" s="13" t="e">
        <f t="shared" si="25"/>
        <v>#N/A</v>
      </c>
      <c r="T1657" s="398" t="s">
        <v>3425</v>
      </c>
      <c r="U1657" s="398" t="s">
        <v>3426</v>
      </c>
      <c r="V1657" s="398" t="s">
        <v>3427</v>
      </c>
    </row>
    <row r="1658" spans="1:22" ht="50.1" hidden="1" customHeight="1" x14ac:dyDescent="0.25">
      <c r="A1658" s="60" t="s">
        <v>1731</v>
      </c>
      <c r="B1658" s="87"/>
      <c r="C1658" s="98"/>
      <c r="D1658" s="102"/>
      <c r="E1658" s="98"/>
      <c r="F1658" s="134"/>
      <c r="G1658" s="134"/>
      <c r="H1658" s="359" t="e">
        <f>VLOOKUP(G1658,Munka1!$A$27:$B$90,2,FALSE)</f>
        <v>#N/A</v>
      </c>
      <c r="I1658" s="466" t="e">
        <f>VLOOKUP(G1658,Munka1!$A$27:$C$90,3,FALSE)</f>
        <v>#N/A</v>
      </c>
      <c r="J1658" s="98"/>
      <c r="K1658" s="98"/>
      <c r="L1658" s="98"/>
      <c r="M1658" s="114"/>
      <c r="N1658" s="121"/>
      <c r="O1658" s="483"/>
      <c r="P1658" s="484"/>
      <c r="Q1658" s="42">
        <f>FŐLAP!$D$9</f>
        <v>0</v>
      </c>
      <c r="R1658" s="42">
        <f>FŐLAP!$F$9</f>
        <v>0</v>
      </c>
      <c r="S1658" s="13" t="e">
        <f t="shared" si="25"/>
        <v>#N/A</v>
      </c>
      <c r="T1658" s="398" t="s">
        <v>3425</v>
      </c>
      <c r="U1658" s="398" t="s">
        <v>3426</v>
      </c>
      <c r="V1658" s="398" t="s">
        <v>3427</v>
      </c>
    </row>
    <row r="1659" spans="1:22" ht="50.1" hidden="1" customHeight="1" x14ac:dyDescent="0.25">
      <c r="A1659" s="60" t="s">
        <v>1732</v>
      </c>
      <c r="B1659" s="87"/>
      <c r="C1659" s="98"/>
      <c r="D1659" s="102"/>
      <c r="E1659" s="98"/>
      <c r="F1659" s="134"/>
      <c r="G1659" s="134"/>
      <c r="H1659" s="359" t="e">
        <f>VLOOKUP(G1659,Munka1!$A$27:$B$90,2,FALSE)</f>
        <v>#N/A</v>
      </c>
      <c r="I1659" s="466" t="e">
        <f>VLOOKUP(G1659,Munka1!$A$27:$C$90,3,FALSE)</f>
        <v>#N/A</v>
      </c>
      <c r="J1659" s="98"/>
      <c r="K1659" s="98"/>
      <c r="L1659" s="98"/>
      <c r="M1659" s="114"/>
      <c r="N1659" s="121"/>
      <c r="O1659" s="483"/>
      <c r="P1659" s="484"/>
      <c r="Q1659" s="42">
        <f>FŐLAP!$D$9</f>
        <v>0</v>
      </c>
      <c r="R1659" s="42">
        <f>FŐLAP!$F$9</f>
        <v>0</v>
      </c>
      <c r="S1659" s="13" t="e">
        <f t="shared" si="25"/>
        <v>#N/A</v>
      </c>
      <c r="T1659" s="398" t="s">
        <v>3425</v>
      </c>
      <c r="U1659" s="398" t="s">
        <v>3426</v>
      </c>
      <c r="V1659" s="398" t="s">
        <v>3427</v>
      </c>
    </row>
    <row r="1660" spans="1:22" ht="50.1" hidden="1" customHeight="1" x14ac:dyDescent="0.25">
      <c r="A1660" s="60" t="s">
        <v>1733</v>
      </c>
      <c r="B1660" s="87"/>
      <c r="C1660" s="98"/>
      <c r="D1660" s="102"/>
      <c r="E1660" s="98"/>
      <c r="F1660" s="134"/>
      <c r="G1660" s="134"/>
      <c r="H1660" s="359" t="e">
        <f>VLOOKUP(G1660,Munka1!$A$27:$B$90,2,FALSE)</f>
        <v>#N/A</v>
      </c>
      <c r="I1660" s="466" t="e">
        <f>VLOOKUP(G1660,Munka1!$A$27:$C$90,3,FALSE)</f>
        <v>#N/A</v>
      </c>
      <c r="J1660" s="98"/>
      <c r="K1660" s="98"/>
      <c r="L1660" s="98"/>
      <c r="M1660" s="114"/>
      <c r="N1660" s="121"/>
      <c r="O1660" s="483"/>
      <c r="P1660" s="484"/>
      <c r="Q1660" s="42">
        <f>FŐLAP!$D$9</f>
        <v>0</v>
      </c>
      <c r="R1660" s="42">
        <f>FŐLAP!$F$9</f>
        <v>0</v>
      </c>
      <c r="S1660" s="13" t="e">
        <f t="shared" si="25"/>
        <v>#N/A</v>
      </c>
      <c r="T1660" s="398" t="s">
        <v>3425</v>
      </c>
      <c r="U1660" s="398" t="s">
        <v>3426</v>
      </c>
      <c r="V1660" s="398" t="s">
        <v>3427</v>
      </c>
    </row>
    <row r="1661" spans="1:22" ht="50.1" hidden="1" customHeight="1" x14ac:dyDescent="0.25">
      <c r="A1661" s="60" t="s">
        <v>1734</v>
      </c>
      <c r="B1661" s="87"/>
      <c r="C1661" s="98"/>
      <c r="D1661" s="102"/>
      <c r="E1661" s="98"/>
      <c r="F1661" s="134"/>
      <c r="G1661" s="134"/>
      <c r="H1661" s="359" t="e">
        <f>VLOOKUP(G1661,Munka1!$A$27:$B$90,2,FALSE)</f>
        <v>#N/A</v>
      </c>
      <c r="I1661" s="466" t="e">
        <f>VLOOKUP(G1661,Munka1!$A$27:$C$90,3,FALSE)</f>
        <v>#N/A</v>
      </c>
      <c r="J1661" s="98"/>
      <c r="K1661" s="98"/>
      <c r="L1661" s="98"/>
      <c r="M1661" s="114"/>
      <c r="N1661" s="121"/>
      <c r="O1661" s="483"/>
      <c r="P1661" s="484"/>
      <c r="Q1661" s="42">
        <f>FŐLAP!$D$9</f>
        <v>0</v>
      </c>
      <c r="R1661" s="42">
        <f>FŐLAP!$F$9</f>
        <v>0</v>
      </c>
      <c r="S1661" s="13" t="e">
        <f t="shared" si="25"/>
        <v>#N/A</v>
      </c>
      <c r="T1661" s="398" t="s">
        <v>3425</v>
      </c>
      <c r="U1661" s="398" t="s">
        <v>3426</v>
      </c>
      <c r="V1661" s="398" t="s">
        <v>3427</v>
      </c>
    </row>
    <row r="1662" spans="1:22" ht="50.1" hidden="1" customHeight="1" x14ac:dyDescent="0.25">
      <c r="A1662" s="60" t="s">
        <v>1735</v>
      </c>
      <c r="B1662" s="87"/>
      <c r="C1662" s="98"/>
      <c r="D1662" s="102"/>
      <c r="E1662" s="98"/>
      <c r="F1662" s="134"/>
      <c r="G1662" s="134"/>
      <c r="H1662" s="359" t="e">
        <f>VLOOKUP(G1662,Munka1!$A$27:$B$90,2,FALSE)</f>
        <v>#N/A</v>
      </c>
      <c r="I1662" s="466" t="e">
        <f>VLOOKUP(G1662,Munka1!$A$27:$C$90,3,FALSE)</f>
        <v>#N/A</v>
      </c>
      <c r="J1662" s="98"/>
      <c r="K1662" s="98"/>
      <c r="L1662" s="98"/>
      <c r="M1662" s="114"/>
      <c r="N1662" s="121"/>
      <c r="O1662" s="483"/>
      <c r="P1662" s="484"/>
      <c r="Q1662" s="42">
        <f>FŐLAP!$D$9</f>
        <v>0</v>
      </c>
      <c r="R1662" s="42">
        <f>FŐLAP!$F$9</f>
        <v>0</v>
      </c>
      <c r="S1662" s="13" t="e">
        <f t="shared" si="25"/>
        <v>#N/A</v>
      </c>
      <c r="T1662" s="398" t="s">
        <v>3425</v>
      </c>
      <c r="U1662" s="398" t="s">
        <v>3426</v>
      </c>
      <c r="V1662" s="398" t="s">
        <v>3427</v>
      </c>
    </row>
    <row r="1663" spans="1:22" ht="50.1" hidden="1" customHeight="1" x14ac:dyDescent="0.25">
      <c r="A1663" s="60" t="s">
        <v>1736</v>
      </c>
      <c r="B1663" s="87"/>
      <c r="C1663" s="98"/>
      <c r="D1663" s="102"/>
      <c r="E1663" s="98"/>
      <c r="F1663" s="134"/>
      <c r="G1663" s="134"/>
      <c r="H1663" s="359" t="e">
        <f>VLOOKUP(G1663,Munka1!$A$27:$B$90,2,FALSE)</f>
        <v>#N/A</v>
      </c>
      <c r="I1663" s="466" t="e">
        <f>VLOOKUP(G1663,Munka1!$A$27:$C$90,3,FALSE)</f>
        <v>#N/A</v>
      </c>
      <c r="J1663" s="98"/>
      <c r="K1663" s="98"/>
      <c r="L1663" s="98"/>
      <c r="M1663" s="114"/>
      <c r="N1663" s="121"/>
      <c r="O1663" s="483"/>
      <c r="P1663" s="484"/>
      <c r="Q1663" s="42">
        <f>FŐLAP!$D$9</f>
        <v>0</v>
      </c>
      <c r="R1663" s="42">
        <f>FŐLAP!$F$9</f>
        <v>0</v>
      </c>
      <c r="S1663" s="13" t="e">
        <f t="shared" si="25"/>
        <v>#N/A</v>
      </c>
      <c r="T1663" s="398" t="s">
        <v>3425</v>
      </c>
      <c r="U1663" s="398" t="s">
        <v>3426</v>
      </c>
      <c r="V1663" s="398" t="s">
        <v>3427</v>
      </c>
    </row>
    <row r="1664" spans="1:22" ht="50.1" hidden="1" customHeight="1" x14ac:dyDescent="0.25">
      <c r="A1664" s="60" t="s">
        <v>1737</v>
      </c>
      <c r="B1664" s="87"/>
      <c r="C1664" s="98"/>
      <c r="D1664" s="102"/>
      <c r="E1664" s="98"/>
      <c r="F1664" s="134"/>
      <c r="G1664" s="134"/>
      <c r="H1664" s="359" t="e">
        <f>VLOOKUP(G1664,Munka1!$A$27:$B$90,2,FALSE)</f>
        <v>#N/A</v>
      </c>
      <c r="I1664" s="466" t="e">
        <f>VLOOKUP(G1664,Munka1!$A$27:$C$90,3,FALSE)</f>
        <v>#N/A</v>
      </c>
      <c r="J1664" s="98"/>
      <c r="K1664" s="98"/>
      <c r="L1664" s="98"/>
      <c r="M1664" s="114"/>
      <c r="N1664" s="121"/>
      <c r="O1664" s="483"/>
      <c r="P1664" s="484"/>
      <c r="Q1664" s="42">
        <f>FŐLAP!$D$9</f>
        <v>0</v>
      </c>
      <c r="R1664" s="42">
        <f>FŐLAP!$F$9</f>
        <v>0</v>
      </c>
      <c r="S1664" s="13" t="e">
        <f t="shared" si="25"/>
        <v>#N/A</v>
      </c>
      <c r="T1664" s="398" t="s">
        <v>3425</v>
      </c>
      <c r="U1664" s="398" t="s">
        <v>3426</v>
      </c>
      <c r="V1664" s="398" t="s">
        <v>3427</v>
      </c>
    </row>
    <row r="1665" spans="1:22" ht="50.1" hidden="1" customHeight="1" x14ac:dyDescent="0.25">
      <c r="A1665" s="60" t="s">
        <v>1738</v>
      </c>
      <c r="B1665" s="87"/>
      <c r="C1665" s="98"/>
      <c r="D1665" s="102"/>
      <c r="E1665" s="98"/>
      <c r="F1665" s="134"/>
      <c r="G1665" s="134"/>
      <c r="H1665" s="359" t="e">
        <f>VLOOKUP(G1665,Munka1!$A$27:$B$90,2,FALSE)</f>
        <v>#N/A</v>
      </c>
      <c r="I1665" s="466" t="e">
        <f>VLOOKUP(G1665,Munka1!$A$27:$C$90,3,FALSE)</f>
        <v>#N/A</v>
      </c>
      <c r="J1665" s="98"/>
      <c r="K1665" s="98"/>
      <c r="L1665" s="98"/>
      <c r="M1665" s="114"/>
      <c r="N1665" s="121"/>
      <c r="O1665" s="483"/>
      <c r="P1665" s="484"/>
      <c r="Q1665" s="42">
        <f>FŐLAP!$D$9</f>
        <v>0</v>
      </c>
      <c r="R1665" s="42">
        <f>FŐLAP!$F$9</f>
        <v>0</v>
      </c>
      <c r="S1665" s="13" t="e">
        <f t="shared" si="25"/>
        <v>#N/A</v>
      </c>
      <c r="T1665" s="398" t="s">
        <v>3425</v>
      </c>
      <c r="U1665" s="398" t="s">
        <v>3426</v>
      </c>
      <c r="V1665" s="398" t="s">
        <v>3427</v>
      </c>
    </row>
    <row r="1666" spans="1:22" ht="50.1" hidden="1" customHeight="1" x14ac:dyDescent="0.25">
      <c r="A1666" s="60" t="s">
        <v>1739</v>
      </c>
      <c r="B1666" s="87"/>
      <c r="C1666" s="98"/>
      <c r="D1666" s="102"/>
      <c r="E1666" s="98"/>
      <c r="F1666" s="134"/>
      <c r="G1666" s="134"/>
      <c r="H1666" s="359" t="e">
        <f>VLOOKUP(G1666,Munka1!$A$27:$B$90,2,FALSE)</f>
        <v>#N/A</v>
      </c>
      <c r="I1666" s="466" t="e">
        <f>VLOOKUP(G1666,Munka1!$A$27:$C$90,3,FALSE)</f>
        <v>#N/A</v>
      </c>
      <c r="J1666" s="98"/>
      <c r="K1666" s="98"/>
      <c r="L1666" s="98"/>
      <c r="M1666" s="114"/>
      <c r="N1666" s="121"/>
      <c r="O1666" s="483"/>
      <c r="P1666" s="484"/>
      <c r="Q1666" s="42">
        <f>FŐLAP!$D$9</f>
        <v>0</v>
      </c>
      <c r="R1666" s="42">
        <f>FŐLAP!$F$9</f>
        <v>0</v>
      </c>
      <c r="S1666" s="13" t="e">
        <f t="shared" si="25"/>
        <v>#N/A</v>
      </c>
      <c r="T1666" s="398" t="s">
        <v>3425</v>
      </c>
      <c r="U1666" s="398" t="s">
        <v>3426</v>
      </c>
      <c r="V1666" s="398" t="s">
        <v>3427</v>
      </c>
    </row>
    <row r="1667" spans="1:22" ht="50.1" hidden="1" customHeight="1" x14ac:dyDescent="0.25">
      <c r="A1667" s="60" t="s">
        <v>1740</v>
      </c>
      <c r="B1667" s="87"/>
      <c r="C1667" s="98"/>
      <c r="D1667" s="102"/>
      <c r="E1667" s="98"/>
      <c r="F1667" s="134"/>
      <c r="G1667" s="134"/>
      <c r="H1667" s="359" t="e">
        <f>VLOOKUP(G1667,Munka1!$A$27:$B$90,2,FALSE)</f>
        <v>#N/A</v>
      </c>
      <c r="I1667" s="466" t="e">
        <f>VLOOKUP(G1667,Munka1!$A$27:$C$90,3,FALSE)</f>
        <v>#N/A</v>
      </c>
      <c r="J1667" s="98"/>
      <c r="K1667" s="98"/>
      <c r="L1667" s="98"/>
      <c r="M1667" s="114"/>
      <c r="N1667" s="121"/>
      <c r="O1667" s="483"/>
      <c r="P1667" s="484"/>
      <c r="Q1667" s="42">
        <f>FŐLAP!$D$9</f>
        <v>0</v>
      </c>
      <c r="R1667" s="42">
        <f>FŐLAP!$F$9</f>
        <v>0</v>
      </c>
      <c r="S1667" s="13" t="e">
        <f t="shared" si="25"/>
        <v>#N/A</v>
      </c>
      <c r="T1667" s="398" t="s">
        <v>3425</v>
      </c>
      <c r="U1667" s="398" t="s">
        <v>3426</v>
      </c>
      <c r="V1667" s="398" t="s">
        <v>3427</v>
      </c>
    </row>
    <row r="1668" spans="1:22" ht="50.1" hidden="1" customHeight="1" x14ac:dyDescent="0.25">
      <c r="A1668" s="60" t="s">
        <v>1741</v>
      </c>
      <c r="B1668" s="87"/>
      <c r="C1668" s="98"/>
      <c r="D1668" s="102"/>
      <c r="E1668" s="98"/>
      <c r="F1668" s="134"/>
      <c r="G1668" s="134"/>
      <c r="H1668" s="359" t="e">
        <f>VLOOKUP(G1668,Munka1!$A$27:$B$90,2,FALSE)</f>
        <v>#N/A</v>
      </c>
      <c r="I1668" s="466" t="e">
        <f>VLOOKUP(G1668,Munka1!$A$27:$C$90,3,FALSE)</f>
        <v>#N/A</v>
      </c>
      <c r="J1668" s="98"/>
      <c r="K1668" s="98"/>
      <c r="L1668" s="98"/>
      <c r="M1668" s="114"/>
      <c r="N1668" s="121"/>
      <c r="O1668" s="483"/>
      <c r="P1668" s="484"/>
      <c r="Q1668" s="42">
        <f>FŐLAP!$D$9</f>
        <v>0</v>
      </c>
      <c r="R1668" s="42">
        <f>FŐLAP!$F$9</f>
        <v>0</v>
      </c>
      <c r="S1668" s="13" t="e">
        <f t="shared" si="25"/>
        <v>#N/A</v>
      </c>
      <c r="T1668" s="398" t="s">
        <v>3425</v>
      </c>
      <c r="U1668" s="398" t="s">
        <v>3426</v>
      </c>
      <c r="V1668" s="398" t="s">
        <v>3427</v>
      </c>
    </row>
    <row r="1669" spans="1:22" ht="50.1" hidden="1" customHeight="1" x14ac:dyDescent="0.25">
      <c r="A1669" s="60" t="s">
        <v>1742</v>
      </c>
      <c r="B1669" s="87"/>
      <c r="C1669" s="98"/>
      <c r="D1669" s="102"/>
      <c r="E1669" s="98"/>
      <c r="F1669" s="134"/>
      <c r="G1669" s="134"/>
      <c r="H1669" s="359" t="e">
        <f>VLOOKUP(G1669,Munka1!$A$27:$B$90,2,FALSE)</f>
        <v>#N/A</v>
      </c>
      <c r="I1669" s="466" t="e">
        <f>VLOOKUP(G1669,Munka1!$A$27:$C$90,3,FALSE)</f>
        <v>#N/A</v>
      </c>
      <c r="J1669" s="98"/>
      <c r="K1669" s="98"/>
      <c r="L1669" s="98"/>
      <c r="M1669" s="114"/>
      <c r="N1669" s="121"/>
      <c r="O1669" s="483"/>
      <c r="P1669" s="484"/>
      <c r="Q1669" s="42">
        <f>FŐLAP!$D$9</f>
        <v>0</v>
      </c>
      <c r="R1669" s="42">
        <f>FŐLAP!$F$9</f>
        <v>0</v>
      </c>
      <c r="S1669" s="13" t="e">
        <f t="shared" si="25"/>
        <v>#N/A</v>
      </c>
      <c r="T1669" s="398" t="s">
        <v>3425</v>
      </c>
      <c r="U1669" s="398" t="s">
        <v>3426</v>
      </c>
      <c r="V1669" s="398" t="s">
        <v>3427</v>
      </c>
    </row>
    <row r="1670" spans="1:22" ht="50.1" hidden="1" customHeight="1" x14ac:dyDescent="0.25">
      <c r="A1670" s="60" t="s">
        <v>1743</v>
      </c>
      <c r="B1670" s="87"/>
      <c r="C1670" s="98"/>
      <c r="D1670" s="102"/>
      <c r="E1670" s="98"/>
      <c r="F1670" s="134"/>
      <c r="G1670" s="134"/>
      <c r="H1670" s="359" t="e">
        <f>VLOOKUP(G1670,Munka1!$A$27:$B$90,2,FALSE)</f>
        <v>#N/A</v>
      </c>
      <c r="I1670" s="466" t="e">
        <f>VLOOKUP(G1670,Munka1!$A$27:$C$90,3,FALSE)</f>
        <v>#N/A</v>
      </c>
      <c r="J1670" s="98"/>
      <c r="K1670" s="98"/>
      <c r="L1670" s="98"/>
      <c r="M1670" s="114"/>
      <c r="N1670" s="121"/>
      <c r="O1670" s="483"/>
      <c r="P1670" s="484"/>
      <c r="Q1670" s="42">
        <f>FŐLAP!$D$9</f>
        <v>0</v>
      </c>
      <c r="R1670" s="42">
        <f>FŐLAP!$F$9</f>
        <v>0</v>
      </c>
      <c r="S1670" s="13" t="e">
        <f t="shared" si="25"/>
        <v>#N/A</v>
      </c>
      <c r="T1670" s="398" t="s">
        <v>3425</v>
      </c>
      <c r="U1670" s="398" t="s">
        <v>3426</v>
      </c>
      <c r="V1670" s="398" t="s">
        <v>3427</v>
      </c>
    </row>
    <row r="1671" spans="1:22" ht="50.1" hidden="1" customHeight="1" x14ac:dyDescent="0.25">
      <c r="A1671" s="60" t="s">
        <v>1744</v>
      </c>
      <c r="B1671" s="87"/>
      <c r="C1671" s="98"/>
      <c r="D1671" s="102"/>
      <c r="E1671" s="98"/>
      <c r="F1671" s="134"/>
      <c r="G1671" s="134"/>
      <c r="H1671" s="359" t="e">
        <f>VLOOKUP(G1671,Munka1!$A$27:$B$90,2,FALSE)</f>
        <v>#N/A</v>
      </c>
      <c r="I1671" s="466" t="e">
        <f>VLOOKUP(G1671,Munka1!$A$27:$C$90,3,FALSE)</f>
        <v>#N/A</v>
      </c>
      <c r="J1671" s="98"/>
      <c r="K1671" s="98"/>
      <c r="L1671" s="98"/>
      <c r="M1671" s="114"/>
      <c r="N1671" s="121"/>
      <c r="O1671" s="483"/>
      <c r="P1671" s="484"/>
      <c r="Q1671" s="42">
        <f>FŐLAP!$D$9</f>
        <v>0</v>
      </c>
      <c r="R1671" s="42">
        <f>FŐLAP!$F$9</f>
        <v>0</v>
      </c>
      <c r="S1671" s="13" t="e">
        <f t="shared" si="25"/>
        <v>#N/A</v>
      </c>
      <c r="T1671" s="398" t="s">
        <v>3425</v>
      </c>
      <c r="U1671" s="398" t="s">
        <v>3426</v>
      </c>
      <c r="V1671" s="398" t="s">
        <v>3427</v>
      </c>
    </row>
    <row r="1672" spans="1:22" ht="50.1" hidden="1" customHeight="1" x14ac:dyDescent="0.25">
      <c r="A1672" s="60" t="s">
        <v>1745</v>
      </c>
      <c r="B1672" s="87"/>
      <c r="C1672" s="98"/>
      <c r="D1672" s="102"/>
      <c r="E1672" s="98"/>
      <c r="F1672" s="134"/>
      <c r="G1672" s="134"/>
      <c r="H1672" s="359" t="e">
        <f>VLOOKUP(G1672,Munka1!$A$27:$B$90,2,FALSE)</f>
        <v>#N/A</v>
      </c>
      <c r="I1672" s="466" t="e">
        <f>VLOOKUP(G1672,Munka1!$A$27:$C$90,3,FALSE)</f>
        <v>#N/A</v>
      </c>
      <c r="J1672" s="98"/>
      <c r="K1672" s="98"/>
      <c r="L1672" s="98"/>
      <c r="M1672" s="114"/>
      <c r="N1672" s="121"/>
      <c r="O1672" s="483"/>
      <c r="P1672" s="484"/>
      <c r="Q1672" s="42">
        <f>FŐLAP!$D$9</f>
        <v>0</v>
      </c>
      <c r="R1672" s="42">
        <f>FŐLAP!$F$9</f>
        <v>0</v>
      </c>
      <c r="S1672" s="13" t="e">
        <f t="shared" si="25"/>
        <v>#N/A</v>
      </c>
      <c r="T1672" s="398" t="s">
        <v>3425</v>
      </c>
      <c r="U1672" s="398" t="s">
        <v>3426</v>
      </c>
      <c r="V1672" s="398" t="s">
        <v>3427</v>
      </c>
    </row>
    <row r="1673" spans="1:22" ht="50.1" hidden="1" customHeight="1" x14ac:dyDescent="0.25">
      <c r="A1673" s="60" t="s">
        <v>1746</v>
      </c>
      <c r="B1673" s="87"/>
      <c r="C1673" s="98"/>
      <c r="D1673" s="102"/>
      <c r="E1673" s="98"/>
      <c r="F1673" s="134"/>
      <c r="G1673" s="134"/>
      <c r="H1673" s="359" t="e">
        <f>VLOOKUP(G1673,Munka1!$A$27:$B$90,2,FALSE)</f>
        <v>#N/A</v>
      </c>
      <c r="I1673" s="466" t="e">
        <f>VLOOKUP(G1673,Munka1!$A$27:$C$90,3,FALSE)</f>
        <v>#N/A</v>
      </c>
      <c r="J1673" s="98"/>
      <c r="K1673" s="98"/>
      <c r="L1673" s="98"/>
      <c r="M1673" s="114"/>
      <c r="N1673" s="121"/>
      <c r="O1673" s="483"/>
      <c r="P1673" s="484"/>
      <c r="Q1673" s="42">
        <f>FŐLAP!$D$9</f>
        <v>0</v>
      </c>
      <c r="R1673" s="42">
        <f>FŐLAP!$F$9</f>
        <v>0</v>
      </c>
      <c r="S1673" s="13" t="e">
        <f t="shared" si="25"/>
        <v>#N/A</v>
      </c>
      <c r="T1673" s="398" t="s">
        <v>3425</v>
      </c>
      <c r="U1673" s="398" t="s">
        <v>3426</v>
      </c>
      <c r="V1673" s="398" t="s">
        <v>3427</v>
      </c>
    </row>
    <row r="1674" spans="1:22" ht="50.1" hidden="1" customHeight="1" x14ac:dyDescent="0.25">
      <c r="A1674" s="60" t="s">
        <v>1747</v>
      </c>
      <c r="B1674" s="87"/>
      <c r="C1674" s="98"/>
      <c r="D1674" s="102"/>
      <c r="E1674" s="98"/>
      <c r="F1674" s="134"/>
      <c r="G1674" s="134"/>
      <c r="H1674" s="359" t="e">
        <f>VLOOKUP(G1674,Munka1!$A$27:$B$90,2,FALSE)</f>
        <v>#N/A</v>
      </c>
      <c r="I1674" s="466" t="e">
        <f>VLOOKUP(G1674,Munka1!$A$27:$C$90,3,FALSE)</f>
        <v>#N/A</v>
      </c>
      <c r="J1674" s="98"/>
      <c r="K1674" s="98"/>
      <c r="L1674" s="98"/>
      <c r="M1674" s="114"/>
      <c r="N1674" s="121"/>
      <c r="O1674" s="483"/>
      <c r="P1674" s="484"/>
      <c r="Q1674" s="42">
        <f>FŐLAP!$D$9</f>
        <v>0</v>
      </c>
      <c r="R1674" s="42">
        <f>FŐLAP!$F$9</f>
        <v>0</v>
      </c>
      <c r="S1674" s="13" t="e">
        <f t="shared" si="25"/>
        <v>#N/A</v>
      </c>
      <c r="T1674" s="398" t="s">
        <v>3425</v>
      </c>
      <c r="U1674" s="398" t="s">
        <v>3426</v>
      </c>
      <c r="V1674" s="398" t="s">
        <v>3427</v>
      </c>
    </row>
    <row r="1675" spans="1:22" ht="50.1" hidden="1" customHeight="1" x14ac:dyDescent="0.25">
      <c r="A1675" s="60" t="s">
        <v>1748</v>
      </c>
      <c r="B1675" s="87"/>
      <c r="C1675" s="98"/>
      <c r="D1675" s="102"/>
      <c r="E1675" s="98"/>
      <c r="F1675" s="134"/>
      <c r="G1675" s="134"/>
      <c r="H1675" s="359" t="e">
        <f>VLOOKUP(G1675,Munka1!$A$27:$B$90,2,FALSE)</f>
        <v>#N/A</v>
      </c>
      <c r="I1675" s="466" t="e">
        <f>VLOOKUP(G1675,Munka1!$A$27:$C$90,3,FALSE)</f>
        <v>#N/A</v>
      </c>
      <c r="J1675" s="98"/>
      <c r="K1675" s="98"/>
      <c r="L1675" s="98"/>
      <c r="M1675" s="114"/>
      <c r="N1675" s="121"/>
      <c r="O1675" s="483"/>
      <c r="P1675" s="484"/>
      <c r="Q1675" s="42">
        <f>FŐLAP!$D$9</f>
        <v>0</v>
      </c>
      <c r="R1675" s="42">
        <f>FŐLAP!$F$9</f>
        <v>0</v>
      </c>
      <c r="S1675" s="13" t="e">
        <f t="shared" si="25"/>
        <v>#N/A</v>
      </c>
      <c r="T1675" s="398" t="s">
        <v>3425</v>
      </c>
      <c r="U1675" s="398" t="s">
        <v>3426</v>
      </c>
      <c r="V1675" s="398" t="s">
        <v>3427</v>
      </c>
    </row>
    <row r="1676" spans="1:22" ht="50.1" hidden="1" customHeight="1" x14ac:dyDescent="0.25">
      <c r="A1676" s="60" t="s">
        <v>1749</v>
      </c>
      <c r="B1676" s="87"/>
      <c r="C1676" s="98"/>
      <c r="D1676" s="102"/>
      <c r="E1676" s="98"/>
      <c r="F1676" s="134"/>
      <c r="G1676" s="134"/>
      <c r="H1676" s="359" t="e">
        <f>VLOOKUP(G1676,Munka1!$A$27:$B$90,2,FALSE)</f>
        <v>#N/A</v>
      </c>
      <c r="I1676" s="466" t="e">
        <f>VLOOKUP(G1676,Munka1!$A$27:$C$90,3,FALSE)</f>
        <v>#N/A</v>
      </c>
      <c r="J1676" s="98"/>
      <c r="K1676" s="98"/>
      <c r="L1676" s="98"/>
      <c r="M1676" s="114"/>
      <c r="N1676" s="121"/>
      <c r="O1676" s="483"/>
      <c r="P1676" s="484"/>
      <c r="Q1676" s="42">
        <f>FŐLAP!$D$9</f>
        <v>0</v>
      </c>
      <c r="R1676" s="42">
        <f>FŐLAP!$F$9</f>
        <v>0</v>
      </c>
      <c r="S1676" s="13" t="e">
        <f t="shared" si="25"/>
        <v>#N/A</v>
      </c>
      <c r="T1676" s="398" t="s">
        <v>3425</v>
      </c>
      <c r="U1676" s="398" t="s">
        <v>3426</v>
      </c>
      <c r="V1676" s="398" t="s">
        <v>3427</v>
      </c>
    </row>
    <row r="1677" spans="1:22" ht="50.1" hidden="1" customHeight="1" x14ac:dyDescent="0.25">
      <c r="A1677" s="60" t="s">
        <v>1750</v>
      </c>
      <c r="B1677" s="87"/>
      <c r="C1677" s="98"/>
      <c r="D1677" s="102"/>
      <c r="E1677" s="98"/>
      <c r="F1677" s="134"/>
      <c r="G1677" s="134"/>
      <c r="H1677" s="359" t="e">
        <f>VLOOKUP(G1677,Munka1!$A$27:$B$90,2,FALSE)</f>
        <v>#N/A</v>
      </c>
      <c r="I1677" s="466" t="e">
        <f>VLOOKUP(G1677,Munka1!$A$27:$C$90,3,FALSE)</f>
        <v>#N/A</v>
      </c>
      <c r="J1677" s="98"/>
      <c r="K1677" s="98"/>
      <c r="L1677" s="98"/>
      <c r="M1677" s="114"/>
      <c r="N1677" s="121"/>
      <c r="O1677" s="483"/>
      <c r="P1677" s="484"/>
      <c r="Q1677" s="42">
        <f>FŐLAP!$D$9</f>
        <v>0</v>
      </c>
      <c r="R1677" s="42">
        <f>FŐLAP!$F$9</f>
        <v>0</v>
      </c>
      <c r="S1677" s="13" t="e">
        <f t="shared" ref="S1677:S1740" si="26">H1677</f>
        <v>#N/A</v>
      </c>
      <c r="T1677" s="398" t="s">
        <v>3425</v>
      </c>
      <c r="U1677" s="398" t="s">
        <v>3426</v>
      </c>
      <c r="V1677" s="398" t="s">
        <v>3427</v>
      </c>
    </row>
    <row r="1678" spans="1:22" ht="50.1" hidden="1" customHeight="1" x14ac:dyDescent="0.25">
      <c r="A1678" s="60" t="s">
        <v>1751</v>
      </c>
      <c r="B1678" s="87"/>
      <c r="C1678" s="98"/>
      <c r="D1678" s="102"/>
      <c r="E1678" s="98"/>
      <c r="F1678" s="134"/>
      <c r="G1678" s="134"/>
      <c r="H1678" s="359" t="e">
        <f>VLOOKUP(G1678,Munka1!$A$27:$B$90,2,FALSE)</f>
        <v>#N/A</v>
      </c>
      <c r="I1678" s="466" t="e">
        <f>VLOOKUP(G1678,Munka1!$A$27:$C$90,3,FALSE)</f>
        <v>#N/A</v>
      </c>
      <c r="J1678" s="98"/>
      <c r="K1678" s="98"/>
      <c r="L1678" s="98"/>
      <c r="M1678" s="114"/>
      <c r="N1678" s="121"/>
      <c r="O1678" s="483"/>
      <c r="P1678" s="484"/>
      <c r="Q1678" s="42">
        <f>FŐLAP!$D$9</f>
        <v>0</v>
      </c>
      <c r="R1678" s="42">
        <f>FŐLAP!$F$9</f>
        <v>0</v>
      </c>
      <c r="S1678" s="13" t="e">
        <f t="shared" si="26"/>
        <v>#N/A</v>
      </c>
      <c r="T1678" s="398" t="s">
        <v>3425</v>
      </c>
      <c r="U1678" s="398" t="s">
        <v>3426</v>
      </c>
      <c r="V1678" s="398" t="s">
        <v>3427</v>
      </c>
    </row>
    <row r="1679" spans="1:22" ht="50.1" hidden="1" customHeight="1" x14ac:dyDescent="0.25">
      <c r="A1679" s="60" t="s">
        <v>1752</v>
      </c>
      <c r="B1679" s="87"/>
      <c r="C1679" s="98"/>
      <c r="D1679" s="102"/>
      <c r="E1679" s="98"/>
      <c r="F1679" s="134"/>
      <c r="G1679" s="134"/>
      <c r="H1679" s="359" t="e">
        <f>VLOOKUP(G1679,Munka1!$A$27:$B$90,2,FALSE)</f>
        <v>#N/A</v>
      </c>
      <c r="I1679" s="466" t="e">
        <f>VLOOKUP(G1679,Munka1!$A$27:$C$90,3,FALSE)</f>
        <v>#N/A</v>
      </c>
      <c r="J1679" s="98"/>
      <c r="K1679" s="98"/>
      <c r="L1679" s="98"/>
      <c r="M1679" s="114"/>
      <c r="N1679" s="121"/>
      <c r="O1679" s="483"/>
      <c r="P1679" s="484"/>
      <c r="Q1679" s="42">
        <f>FŐLAP!$D$9</f>
        <v>0</v>
      </c>
      <c r="R1679" s="42">
        <f>FŐLAP!$F$9</f>
        <v>0</v>
      </c>
      <c r="S1679" s="13" t="e">
        <f t="shared" si="26"/>
        <v>#N/A</v>
      </c>
      <c r="T1679" s="398" t="s">
        <v>3425</v>
      </c>
      <c r="U1679" s="398" t="s">
        <v>3426</v>
      </c>
      <c r="V1679" s="398" t="s">
        <v>3427</v>
      </c>
    </row>
    <row r="1680" spans="1:22" ht="50.1" hidden="1" customHeight="1" x14ac:dyDescent="0.25">
      <c r="A1680" s="60" t="s">
        <v>1753</v>
      </c>
      <c r="B1680" s="87"/>
      <c r="C1680" s="98"/>
      <c r="D1680" s="102"/>
      <c r="E1680" s="98"/>
      <c r="F1680" s="134"/>
      <c r="G1680" s="134"/>
      <c r="H1680" s="359" t="e">
        <f>VLOOKUP(G1680,Munka1!$A$27:$B$90,2,FALSE)</f>
        <v>#N/A</v>
      </c>
      <c r="I1680" s="466" t="e">
        <f>VLOOKUP(G1680,Munka1!$A$27:$C$90,3,FALSE)</f>
        <v>#N/A</v>
      </c>
      <c r="J1680" s="98"/>
      <c r="K1680" s="98"/>
      <c r="L1680" s="98"/>
      <c r="M1680" s="114"/>
      <c r="N1680" s="121"/>
      <c r="O1680" s="483"/>
      <c r="P1680" s="484"/>
      <c r="Q1680" s="42">
        <f>FŐLAP!$D$9</f>
        <v>0</v>
      </c>
      <c r="R1680" s="42">
        <f>FŐLAP!$F$9</f>
        <v>0</v>
      </c>
      <c r="S1680" s="13" t="e">
        <f t="shared" si="26"/>
        <v>#N/A</v>
      </c>
      <c r="T1680" s="398" t="s">
        <v>3425</v>
      </c>
      <c r="U1680" s="398" t="s">
        <v>3426</v>
      </c>
      <c r="V1680" s="398" t="s">
        <v>3427</v>
      </c>
    </row>
    <row r="1681" spans="1:22" ht="50.1" hidden="1" customHeight="1" x14ac:dyDescent="0.25">
      <c r="A1681" s="60" t="s">
        <v>1754</v>
      </c>
      <c r="B1681" s="87"/>
      <c r="C1681" s="98"/>
      <c r="D1681" s="102"/>
      <c r="E1681" s="98"/>
      <c r="F1681" s="134"/>
      <c r="G1681" s="134"/>
      <c r="H1681" s="359" t="e">
        <f>VLOOKUP(G1681,Munka1!$A$27:$B$90,2,FALSE)</f>
        <v>#N/A</v>
      </c>
      <c r="I1681" s="466" t="e">
        <f>VLOOKUP(G1681,Munka1!$A$27:$C$90,3,FALSE)</f>
        <v>#N/A</v>
      </c>
      <c r="J1681" s="98"/>
      <c r="K1681" s="98"/>
      <c r="L1681" s="98"/>
      <c r="M1681" s="114"/>
      <c r="N1681" s="121"/>
      <c r="O1681" s="483"/>
      <c r="P1681" s="484"/>
      <c r="Q1681" s="42">
        <f>FŐLAP!$D$9</f>
        <v>0</v>
      </c>
      <c r="R1681" s="42">
        <f>FŐLAP!$F$9</f>
        <v>0</v>
      </c>
      <c r="S1681" s="13" t="e">
        <f t="shared" si="26"/>
        <v>#N/A</v>
      </c>
      <c r="T1681" s="398" t="s">
        <v>3425</v>
      </c>
      <c r="U1681" s="398" t="s">
        <v>3426</v>
      </c>
      <c r="V1681" s="398" t="s">
        <v>3427</v>
      </c>
    </row>
    <row r="1682" spans="1:22" ht="50.1" hidden="1" customHeight="1" x14ac:dyDescent="0.25">
      <c r="A1682" s="60" t="s">
        <v>1755</v>
      </c>
      <c r="B1682" s="87"/>
      <c r="C1682" s="98"/>
      <c r="D1682" s="102"/>
      <c r="E1682" s="98"/>
      <c r="F1682" s="134"/>
      <c r="G1682" s="134"/>
      <c r="H1682" s="359" t="e">
        <f>VLOOKUP(G1682,Munka1!$A$27:$B$90,2,FALSE)</f>
        <v>#N/A</v>
      </c>
      <c r="I1682" s="466" t="e">
        <f>VLOOKUP(G1682,Munka1!$A$27:$C$90,3,FALSE)</f>
        <v>#N/A</v>
      </c>
      <c r="J1682" s="98"/>
      <c r="K1682" s="98"/>
      <c r="L1682" s="98"/>
      <c r="M1682" s="114"/>
      <c r="N1682" s="121"/>
      <c r="O1682" s="483"/>
      <c r="P1682" s="484"/>
      <c r="Q1682" s="42">
        <f>FŐLAP!$D$9</f>
        <v>0</v>
      </c>
      <c r="R1682" s="42">
        <f>FŐLAP!$F$9</f>
        <v>0</v>
      </c>
      <c r="S1682" s="13" t="e">
        <f t="shared" si="26"/>
        <v>#N/A</v>
      </c>
      <c r="T1682" s="398" t="s">
        <v>3425</v>
      </c>
      <c r="U1682" s="398" t="s">
        <v>3426</v>
      </c>
      <c r="V1682" s="398" t="s">
        <v>3427</v>
      </c>
    </row>
    <row r="1683" spans="1:22" ht="50.1" hidden="1" customHeight="1" x14ac:dyDescent="0.25">
      <c r="A1683" s="60" t="s">
        <v>1756</v>
      </c>
      <c r="B1683" s="87"/>
      <c r="C1683" s="98"/>
      <c r="D1683" s="102"/>
      <c r="E1683" s="98"/>
      <c r="F1683" s="134"/>
      <c r="G1683" s="134"/>
      <c r="H1683" s="359" t="e">
        <f>VLOOKUP(G1683,Munka1!$A$27:$B$90,2,FALSE)</f>
        <v>#N/A</v>
      </c>
      <c r="I1683" s="466" t="e">
        <f>VLOOKUP(G1683,Munka1!$A$27:$C$90,3,FALSE)</f>
        <v>#N/A</v>
      </c>
      <c r="J1683" s="98"/>
      <c r="K1683" s="98"/>
      <c r="L1683" s="98"/>
      <c r="M1683" s="114"/>
      <c r="N1683" s="121"/>
      <c r="O1683" s="483"/>
      <c r="P1683" s="484"/>
      <c r="Q1683" s="42">
        <f>FŐLAP!$D$9</f>
        <v>0</v>
      </c>
      <c r="R1683" s="42">
        <f>FŐLAP!$F$9</f>
        <v>0</v>
      </c>
      <c r="S1683" s="13" t="e">
        <f t="shared" si="26"/>
        <v>#N/A</v>
      </c>
      <c r="T1683" s="398" t="s">
        <v>3425</v>
      </c>
      <c r="U1683" s="398" t="s">
        <v>3426</v>
      </c>
      <c r="V1683" s="398" t="s">
        <v>3427</v>
      </c>
    </row>
    <row r="1684" spans="1:22" ht="50.1" hidden="1" customHeight="1" x14ac:dyDescent="0.25">
      <c r="A1684" s="60" t="s">
        <v>1757</v>
      </c>
      <c r="B1684" s="87"/>
      <c r="C1684" s="98"/>
      <c r="D1684" s="102"/>
      <c r="E1684" s="98"/>
      <c r="F1684" s="134"/>
      <c r="G1684" s="134"/>
      <c r="H1684" s="359" t="e">
        <f>VLOOKUP(G1684,Munka1!$A$27:$B$90,2,FALSE)</f>
        <v>#N/A</v>
      </c>
      <c r="I1684" s="466" t="e">
        <f>VLOOKUP(G1684,Munka1!$A$27:$C$90,3,FALSE)</f>
        <v>#N/A</v>
      </c>
      <c r="J1684" s="98"/>
      <c r="K1684" s="98"/>
      <c r="L1684" s="98"/>
      <c r="M1684" s="114"/>
      <c r="N1684" s="121"/>
      <c r="O1684" s="483"/>
      <c r="P1684" s="484"/>
      <c r="Q1684" s="42">
        <f>FŐLAP!$D$9</f>
        <v>0</v>
      </c>
      <c r="R1684" s="42">
        <f>FŐLAP!$F$9</f>
        <v>0</v>
      </c>
      <c r="S1684" s="13" t="e">
        <f t="shared" si="26"/>
        <v>#N/A</v>
      </c>
      <c r="T1684" s="398" t="s">
        <v>3425</v>
      </c>
      <c r="U1684" s="398" t="s">
        <v>3426</v>
      </c>
      <c r="V1684" s="398" t="s">
        <v>3427</v>
      </c>
    </row>
    <row r="1685" spans="1:22" ht="50.1" hidden="1" customHeight="1" x14ac:dyDescent="0.25">
      <c r="A1685" s="60" t="s">
        <v>1758</v>
      </c>
      <c r="B1685" s="87"/>
      <c r="C1685" s="98"/>
      <c r="D1685" s="102"/>
      <c r="E1685" s="98"/>
      <c r="F1685" s="134"/>
      <c r="G1685" s="134"/>
      <c r="H1685" s="359" t="e">
        <f>VLOOKUP(G1685,Munka1!$A$27:$B$90,2,FALSE)</f>
        <v>#N/A</v>
      </c>
      <c r="I1685" s="466" t="e">
        <f>VLOOKUP(G1685,Munka1!$A$27:$C$90,3,FALSE)</f>
        <v>#N/A</v>
      </c>
      <c r="J1685" s="98"/>
      <c r="K1685" s="98"/>
      <c r="L1685" s="98"/>
      <c r="M1685" s="114"/>
      <c r="N1685" s="121"/>
      <c r="O1685" s="483"/>
      <c r="P1685" s="484"/>
      <c r="Q1685" s="42">
        <f>FŐLAP!$D$9</f>
        <v>0</v>
      </c>
      <c r="R1685" s="42">
        <f>FŐLAP!$F$9</f>
        <v>0</v>
      </c>
      <c r="S1685" s="13" t="e">
        <f t="shared" si="26"/>
        <v>#N/A</v>
      </c>
      <c r="T1685" s="398" t="s">
        <v>3425</v>
      </c>
      <c r="U1685" s="398" t="s">
        <v>3426</v>
      </c>
      <c r="V1685" s="398" t="s">
        <v>3427</v>
      </c>
    </row>
    <row r="1686" spans="1:22" ht="50.1" hidden="1" customHeight="1" x14ac:dyDescent="0.25">
      <c r="A1686" s="60" t="s">
        <v>1759</v>
      </c>
      <c r="B1686" s="87"/>
      <c r="C1686" s="98"/>
      <c r="D1686" s="102"/>
      <c r="E1686" s="98"/>
      <c r="F1686" s="134"/>
      <c r="G1686" s="134"/>
      <c r="H1686" s="359" t="e">
        <f>VLOOKUP(G1686,Munka1!$A$27:$B$90,2,FALSE)</f>
        <v>#N/A</v>
      </c>
      <c r="I1686" s="466" t="e">
        <f>VLOOKUP(G1686,Munka1!$A$27:$C$90,3,FALSE)</f>
        <v>#N/A</v>
      </c>
      <c r="J1686" s="98"/>
      <c r="K1686" s="98"/>
      <c r="L1686" s="98"/>
      <c r="M1686" s="114"/>
      <c r="N1686" s="121"/>
      <c r="O1686" s="483"/>
      <c r="P1686" s="484"/>
      <c r="Q1686" s="42">
        <f>FŐLAP!$D$9</f>
        <v>0</v>
      </c>
      <c r="R1686" s="42">
        <f>FŐLAP!$F$9</f>
        <v>0</v>
      </c>
      <c r="S1686" s="13" t="e">
        <f t="shared" si="26"/>
        <v>#N/A</v>
      </c>
      <c r="T1686" s="398" t="s">
        <v>3425</v>
      </c>
      <c r="U1686" s="398" t="s">
        <v>3426</v>
      </c>
      <c r="V1686" s="398" t="s">
        <v>3427</v>
      </c>
    </row>
    <row r="1687" spans="1:22" ht="50.1" hidden="1" customHeight="1" x14ac:dyDescent="0.25">
      <c r="A1687" s="60" t="s">
        <v>1760</v>
      </c>
      <c r="B1687" s="87"/>
      <c r="C1687" s="98"/>
      <c r="D1687" s="102"/>
      <c r="E1687" s="98"/>
      <c r="F1687" s="134"/>
      <c r="G1687" s="134"/>
      <c r="H1687" s="359" t="e">
        <f>VLOOKUP(G1687,Munka1!$A$27:$B$90,2,FALSE)</f>
        <v>#N/A</v>
      </c>
      <c r="I1687" s="466" t="e">
        <f>VLOOKUP(G1687,Munka1!$A$27:$C$90,3,FALSE)</f>
        <v>#N/A</v>
      </c>
      <c r="J1687" s="98"/>
      <c r="K1687" s="98"/>
      <c r="L1687" s="98"/>
      <c r="M1687" s="114"/>
      <c r="N1687" s="121"/>
      <c r="O1687" s="483"/>
      <c r="P1687" s="484"/>
      <c r="Q1687" s="42">
        <f>FŐLAP!$D$9</f>
        <v>0</v>
      </c>
      <c r="R1687" s="42">
        <f>FŐLAP!$F$9</f>
        <v>0</v>
      </c>
      <c r="S1687" s="13" t="e">
        <f t="shared" si="26"/>
        <v>#N/A</v>
      </c>
      <c r="T1687" s="398" t="s">
        <v>3425</v>
      </c>
      <c r="U1687" s="398" t="s">
        <v>3426</v>
      </c>
      <c r="V1687" s="398" t="s">
        <v>3427</v>
      </c>
    </row>
    <row r="1688" spans="1:22" ht="50.1" hidden="1" customHeight="1" x14ac:dyDescent="0.25">
      <c r="A1688" s="60" t="s">
        <v>1761</v>
      </c>
      <c r="B1688" s="87"/>
      <c r="C1688" s="98"/>
      <c r="D1688" s="102"/>
      <c r="E1688" s="98"/>
      <c r="F1688" s="134"/>
      <c r="G1688" s="134"/>
      <c r="H1688" s="359" t="e">
        <f>VLOOKUP(G1688,Munka1!$A$27:$B$90,2,FALSE)</f>
        <v>#N/A</v>
      </c>
      <c r="I1688" s="466" t="e">
        <f>VLOOKUP(G1688,Munka1!$A$27:$C$90,3,FALSE)</f>
        <v>#N/A</v>
      </c>
      <c r="J1688" s="98"/>
      <c r="K1688" s="98"/>
      <c r="L1688" s="98"/>
      <c r="M1688" s="114"/>
      <c r="N1688" s="121"/>
      <c r="O1688" s="483"/>
      <c r="P1688" s="484"/>
      <c r="Q1688" s="42">
        <f>FŐLAP!$D$9</f>
        <v>0</v>
      </c>
      <c r="R1688" s="42">
        <f>FŐLAP!$F$9</f>
        <v>0</v>
      </c>
      <c r="S1688" s="13" t="e">
        <f t="shared" si="26"/>
        <v>#N/A</v>
      </c>
      <c r="T1688" s="398" t="s">
        <v>3425</v>
      </c>
      <c r="U1688" s="398" t="s">
        <v>3426</v>
      </c>
      <c r="V1688" s="398" t="s">
        <v>3427</v>
      </c>
    </row>
    <row r="1689" spans="1:22" ht="50.1" hidden="1" customHeight="1" x14ac:dyDescent="0.25">
      <c r="A1689" s="60" t="s">
        <v>1762</v>
      </c>
      <c r="B1689" s="87"/>
      <c r="C1689" s="98"/>
      <c r="D1689" s="102"/>
      <c r="E1689" s="98"/>
      <c r="F1689" s="134"/>
      <c r="G1689" s="134"/>
      <c r="H1689" s="359" t="e">
        <f>VLOOKUP(G1689,Munka1!$A$27:$B$90,2,FALSE)</f>
        <v>#N/A</v>
      </c>
      <c r="I1689" s="466" t="e">
        <f>VLOOKUP(G1689,Munka1!$A$27:$C$90,3,FALSE)</f>
        <v>#N/A</v>
      </c>
      <c r="J1689" s="98"/>
      <c r="K1689" s="98"/>
      <c r="L1689" s="98"/>
      <c r="M1689" s="114"/>
      <c r="N1689" s="121"/>
      <c r="O1689" s="483"/>
      <c r="P1689" s="484"/>
      <c r="Q1689" s="42">
        <f>FŐLAP!$D$9</f>
        <v>0</v>
      </c>
      <c r="R1689" s="42">
        <f>FŐLAP!$F$9</f>
        <v>0</v>
      </c>
      <c r="S1689" s="13" t="e">
        <f t="shared" si="26"/>
        <v>#N/A</v>
      </c>
      <c r="T1689" s="398" t="s">
        <v>3425</v>
      </c>
      <c r="U1689" s="398" t="s">
        <v>3426</v>
      </c>
      <c r="V1689" s="398" t="s">
        <v>3427</v>
      </c>
    </row>
    <row r="1690" spans="1:22" ht="50.1" hidden="1" customHeight="1" x14ac:dyDescent="0.25">
      <c r="A1690" s="60" t="s">
        <v>1763</v>
      </c>
      <c r="B1690" s="87"/>
      <c r="C1690" s="98"/>
      <c r="D1690" s="102"/>
      <c r="E1690" s="98"/>
      <c r="F1690" s="134"/>
      <c r="G1690" s="134"/>
      <c r="H1690" s="359" t="e">
        <f>VLOOKUP(G1690,Munka1!$A$27:$B$90,2,FALSE)</f>
        <v>#N/A</v>
      </c>
      <c r="I1690" s="466" t="e">
        <f>VLOOKUP(G1690,Munka1!$A$27:$C$90,3,FALSE)</f>
        <v>#N/A</v>
      </c>
      <c r="J1690" s="98"/>
      <c r="K1690" s="98"/>
      <c r="L1690" s="98"/>
      <c r="M1690" s="114"/>
      <c r="N1690" s="121"/>
      <c r="O1690" s="483"/>
      <c r="P1690" s="484"/>
      <c r="Q1690" s="42">
        <f>FŐLAP!$D$9</f>
        <v>0</v>
      </c>
      <c r="R1690" s="42">
        <f>FŐLAP!$F$9</f>
        <v>0</v>
      </c>
      <c r="S1690" s="13" t="e">
        <f t="shared" si="26"/>
        <v>#N/A</v>
      </c>
      <c r="T1690" s="398" t="s">
        <v>3425</v>
      </c>
      <c r="U1690" s="398" t="s">
        <v>3426</v>
      </c>
      <c r="V1690" s="398" t="s">
        <v>3427</v>
      </c>
    </row>
    <row r="1691" spans="1:22" ht="50.1" hidden="1" customHeight="1" x14ac:dyDescent="0.25">
      <c r="A1691" s="60" t="s">
        <v>1764</v>
      </c>
      <c r="B1691" s="87"/>
      <c r="C1691" s="98"/>
      <c r="D1691" s="102"/>
      <c r="E1691" s="98"/>
      <c r="F1691" s="134"/>
      <c r="G1691" s="134"/>
      <c r="H1691" s="359" t="e">
        <f>VLOOKUP(G1691,Munka1!$A$27:$B$90,2,FALSE)</f>
        <v>#N/A</v>
      </c>
      <c r="I1691" s="466" t="e">
        <f>VLOOKUP(G1691,Munka1!$A$27:$C$90,3,FALSE)</f>
        <v>#N/A</v>
      </c>
      <c r="J1691" s="98"/>
      <c r="K1691" s="98"/>
      <c r="L1691" s="98"/>
      <c r="M1691" s="114"/>
      <c r="N1691" s="121"/>
      <c r="O1691" s="483"/>
      <c r="P1691" s="484"/>
      <c r="Q1691" s="42">
        <f>FŐLAP!$D$9</f>
        <v>0</v>
      </c>
      <c r="R1691" s="42">
        <f>FŐLAP!$F$9</f>
        <v>0</v>
      </c>
      <c r="S1691" s="13" t="e">
        <f t="shared" si="26"/>
        <v>#N/A</v>
      </c>
      <c r="T1691" s="398" t="s">
        <v>3425</v>
      </c>
      <c r="U1691" s="398" t="s">
        <v>3426</v>
      </c>
      <c r="V1691" s="398" t="s">
        <v>3427</v>
      </c>
    </row>
    <row r="1692" spans="1:22" ht="50.1" hidden="1" customHeight="1" x14ac:dyDescent="0.25">
      <c r="A1692" s="60" t="s">
        <v>1765</v>
      </c>
      <c r="B1692" s="87"/>
      <c r="C1692" s="98"/>
      <c r="D1692" s="102"/>
      <c r="E1692" s="98"/>
      <c r="F1692" s="134"/>
      <c r="G1692" s="134"/>
      <c r="H1692" s="359" t="e">
        <f>VLOOKUP(G1692,Munka1!$A$27:$B$90,2,FALSE)</f>
        <v>#N/A</v>
      </c>
      <c r="I1692" s="466" t="e">
        <f>VLOOKUP(G1692,Munka1!$A$27:$C$90,3,FALSE)</f>
        <v>#N/A</v>
      </c>
      <c r="J1692" s="98"/>
      <c r="K1692" s="98"/>
      <c r="L1692" s="98"/>
      <c r="M1692" s="114"/>
      <c r="N1692" s="121"/>
      <c r="O1692" s="483"/>
      <c r="P1692" s="484"/>
      <c r="Q1692" s="42">
        <f>FŐLAP!$D$9</f>
        <v>0</v>
      </c>
      <c r="R1692" s="42">
        <f>FŐLAP!$F$9</f>
        <v>0</v>
      </c>
      <c r="S1692" s="13" t="e">
        <f t="shared" si="26"/>
        <v>#N/A</v>
      </c>
      <c r="T1692" s="398" t="s">
        <v>3425</v>
      </c>
      <c r="U1692" s="398" t="s">
        <v>3426</v>
      </c>
      <c r="V1692" s="398" t="s">
        <v>3427</v>
      </c>
    </row>
    <row r="1693" spans="1:22" ht="50.1" hidden="1" customHeight="1" x14ac:dyDescent="0.25">
      <c r="A1693" s="60" t="s">
        <v>1766</v>
      </c>
      <c r="B1693" s="87"/>
      <c r="C1693" s="98"/>
      <c r="D1693" s="102"/>
      <c r="E1693" s="98"/>
      <c r="F1693" s="134"/>
      <c r="G1693" s="134"/>
      <c r="H1693" s="359" t="e">
        <f>VLOOKUP(G1693,Munka1!$A$27:$B$90,2,FALSE)</f>
        <v>#N/A</v>
      </c>
      <c r="I1693" s="466" t="e">
        <f>VLOOKUP(G1693,Munka1!$A$27:$C$90,3,FALSE)</f>
        <v>#N/A</v>
      </c>
      <c r="J1693" s="98"/>
      <c r="K1693" s="98"/>
      <c r="L1693" s="98"/>
      <c r="M1693" s="114"/>
      <c r="N1693" s="121"/>
      <c r="O1693" s="483"/>
      <c r="P1693" s="484"/>
      <c r="Q1693" s="42">
        <f>FŐLAP!$D$9</f>
        <v>0</v>
      </c>
      <c r="R1693" s="42">
        <f>FŐLAP!$F$9</f>
        <v>0</v>
      </c>
      <c r="S1693" s="13" t="e">
        <f t="shared" si="26"/>
        <v>#N/A</v>
      </c>
      <c r="T1693" s="398" t="s">
        <v>3425</v>
      </c>
      <c r="U1693" s="398" t="s">
        <v>3426</v>
      </c>
      <c r="V1693" s="398" t="s">
        <v>3427</v>
      </c>
    </row>
    <row r="1694" spans="1:22" ht="50.1" hidden="1" customHeight="1" x14ac:dyDescent="0.25">
      <c r="A1694" s="60" t="s">
        <v>1767</v>
      </c>
      <c r="B1694" s="87"/>
      <c r="C1694" s="98"/>
      <c r="D1694" s="102"/>
      <c r="E1694" s="98"/>
      <c r="F1694" s="134"/>
      <c r="G1694" s="134"/>
      <c r="H1694" s="359" t="e">
        <f>VLOOKUP(G1694,Munka1!$A$27:$B$90,2,FALSE)</f>
        <v>#N/A</v>
      </c>
      <c r="I1694" s="466" t="e">
        <f>VLOOKUP(G1694,Munka1!$A$27:$C$90,3,FALSE)</f>
        <v>#N/A</v>
      </c>
      <c r="J1694" s="98"/>
      <c r="K1694" s="98"/>
      <c r="L1694" s="98"/>
      <c r="M1694" s="114"/>
      <c r="N1694" s="121"/>
      <c r="O1694" s="483"/>
      <c r="P1694" s="484"/>
      <c r="Q1694" s="42">
        <f>FŐLAP!$D$9</f>
        <v>0</v>
      </c>
      <c r="R1694" s="42">
        <f>FŐLAP!$F$9</f>
        <v>0</v>
      </c>
      <c r="S1694" s="13" t="e">
        <f t="shared" si="26"/>
        <v>#N/A</v>
      </c>
      <c r="T1694" s="398" t="s">
        <v>3425</v>
      </c>
      <c r="U1694" s="398" t="s">
        <v>3426</v>
      </c>
      <c r="V1694" s="398" t="s">
        <v>3427</v>
      </c>
    </row>
    <row r="1695" spans="1:22" ht="50.1" hidden="1" customHeight="1" x14ac:dyDescent="0.25">
      <c r="A1695" s="60" t="s">
        <v>1768</v>
      </c>
      <c r="B1695" s="87"/>
      <c r="C1695" s="98"/>
      <c r="D1695" s="102"/>
      <c r="E1695" s="98"/>
      <c r="F1695" s="134"/>
      <c r="G1695" s="134"/>
      <c r="H1695" s="359" t="e">
        <f>VLOOKUP(G1695,Munka1!$A$27:$B$90,2,FALSE)</f>
        <v>#N/A</v>
      </c>
      <c r="I1695" s="466" t="e">
        <f>VLOOKUP(G1695,Munka1!$A$27:$C$90,3,FALSE)</f>
        <v>#N/A</v>
      </c>
      <c r="J1695" s="98"/>
      <c r="K1695" s="98"/>
      <c r="L1695" s="98"/>
      <c r="M1695" s="114"/>
      <c r="N1695" s="121"/>
      <c r="O1695" s="483"/>
      <c r="P1695" s="484"/>
      <c r="Q1695" s="42">
        <f>FŐLAP!$D$9</f>
        <v>0</v>
      </c>
      <c r="R1695" s="42">
        <f>FŐLAP!$F$9</f>
        <v>0</v>
      </c>
      <c r="S1695" s="13" t="e">
        <f t="shared" si="26"/>
        <v>#N/A</v>
      </c>
      <c r="T1695" s="398" t="s">
        <v>3425</v>
      </c>
      <c r="U1695" s="398" t="s">
        <v>3426</v>
      </c>
      <c r="V1695" s="398" t="s">
        <v>3427</v>
      </c>
    </row>
    <row r="1696" spans="1:22" ht="50.1" hidden="1" customHeight="1" x14ac:dyDescent="0.25">
      <c r="A1696" s="60" t="s">
        <v>1769</v>
      </c>
      <c r="B1696" s="87"/>
      <c r="C1696" s="98"/>
      <c r="D1696" s="102"/>
      <c r="E1696" s="98"/>
      <c r="F1696" s="134"/>
      <c r="G1696" s="134"/>
      <c r="H1696" s="359" t="e">
        <f>VLOOKUP(G1696,Munka1!$A$27:$B$90,2,FALSE)</f>
        <v>#N/A</v>
      </c>
      <c r="I1696" s="466" t="e">
        <f>VLOOKUP(G1696,Munka1!$A$27:$C$90,3,FALSE)</f>
        <v>#N/A</v>
      </c>
      <c r="J1696" s="98"/>
      <c r="K1696" s="98"/>
      <c r="L1696" s="98"/>
      <c r="M1696" s="114"/>
      <c r="N1696" s="121"/>
      <c r="O1696" s="483"/>
      <c r="P1696" s="484"/>
      <c r="Q1696" s="42">
        <f>FŐLAP!$D$9</f>
        <v>0</v>
      </c>
      <c r="R1696" s="42">
        <f>FŐLAP!$F$9</f>
        <v>0</v>
      </c>
      <c r="S1696" s="13" t="e">
        <f t="shared" si="26"/>
        <v>#N/A</v>
      </c>
      <c r="T1696" s="398" t="s">
        <v>3425</v>
      </c>
      <c r="U1696" s="398" t="s">
        <v>3426</v>
      </c>
      <c r="V1696" s="398" t="s">
        <v>3427</v>
      </c>
    </row>
    <row r="1697" spans="1:22" ht="50.1" hidden="1" customHeight="1" x14ac:dyDescent="0.25">
      <c r="A1697" s="60" t="s">
        <v>1770</v>
      </c>
      <c r="B1697" s="87"/>
      <c r="C1697" s="98"/>
      <c r="D1697" s="102"/>
      <c r="E1697" s="98"/>
      <c r="F1697" s="134"/>
      <c r="G1697" s="134"/>
      <c r="H1697" s="359" t="e">
        <f>VLOOKUP(G1697,Munka1!$A$27:$B$90,2,FALSE)</f>
        <v>#N/A</v>
      </c>
      <c r="I1697" s="466" t="e">
        <f>VLOOKUP(G1697,Munka1!$A$27:$C$90,3,FALSE)</f>
        <v>#N/A</v>
      </c>
      <c r="J1697" s="98"/>
      <c r="K1697" s="98"/>
      <c r="L1697" s="98"/>
      <c r="M1697" s="114"/>
      <c r="N1697" s="121"/>
      <c r="O1697" s="483"/>
      <c r="P1697" s="484"/>
      <c r="Q1697" s="42">
        <f>FŐLAP!$D$9</f>
        <v>0</v>
      </c>
      <c r="R1697" s="42">
        <f>FŐLAP!$F$9</f>
        <v>0</v>
      </c>
      <c r="S1697" s="13" t="e">
        <f t="shared" si="26"/>
        <v>#N/A</v>
      </c>
      <c r="T1697" s="398" t="s">
        <v>3425</v>
      </c>
      <c r="U1697" s="398" t="s">
        <v>3426</v>
      </c>
      <c r="V1697" s="398" t="s">
        <v>3427</v>
      </c>
    </row>
    <row r="1698" spans="1:22" ht="50.1" hidden="1" customHeight="1" x14ac:dyDescent="0.25">
      <c r="A1698" s="60" t="s">
        <v>1771</v>
      </c>
      <c r="B1698" s="87"/>
      <c r="C1698" s="98"/>
      <c r="D1698" s="102"/>
      <c r="E1698" s="98"/>
      <c r="F1698" s="134"/>
      <c r="G1698" s="134"/>
      <c r="H1698" s="359" t="e">
        <f>VLOOKUP(G1698,Munka1!$A$27:$B$90,2,FALSE)</f>
        <v>#N/A</v>
      </c>
      <c r="I1698" s="466" t="e">
        <f>VLOOKUP(G1698,Munka1!$A$27:$C$90,3,FALSE)</f>
        <v>#N/A</v>
      </c>
      <c r="J1698" s="98"/>
      <c r="K1698" s="98"/>
      <c r="L1698" s="98"/>
      <c r="M1698" s="114"/>
      <c r="N1698" s="121"/>
      <c r="O1698" s="483"/>
      <c r="P1698" s="484"/>
      <c r="Q1698" s="42">
        <f>FŐLAP!$D$9</f>
        <v>0</v>
      </c>
      <c r="R1698" s="42">
        <f>FŐLAP!$F$9</f>
        <v>0</v>
      </c>
      <c r="S1698" s="13" t="e">
        <f t="shared" si="26"/>
        <v>#N/A</v>
      </c>
      <c r="T1698" s="398" t="s">
        <v>3425</v>
      </c>
      <c r="U1698" s="398" t="s">
        <v>3426</v>
      </c>
      <c r="V1698" s="398" t="s">
        <v>3427</v>
      </c>
    </row>
    <row r="1699" spans="1:22" ht="50.1" hidden="1" customHeight="1" x14ac:dyDescent="0.25">
      <c r="A1699" s="60" t="s">
        <v>1772</v>
      </c>
      <c r="B1699" s="87"/>
      <c r="C1699" s="98"/>
      <c r="D1699" s="102"/>
      <c r="E1699" s="98"/>
      <c r="F1699" s="134"/>
      <c r="G1699" s="134"/>
      <c r="H1699" s="359" t="e">
        <f>VLOOKUP(G1699,Munka1!$A$27:$B$90,2,FALSE)</f>
        <v>#N/A</v>
      </c>
      <c r="I1699" s="466" t="e">
        <f>VLOOKUP(G1699,Munka1!$A$27:$C$90,3,FALSE)</f>
        <v>#N/A</v>
      </c>
      <c r="J1699" s="98"/>
      <c r="K1699" s="98"/>
      <c r="L1699" s="98"/>
      <c r="M1699" s="114"/>
      <c r="N1699" s="121"/>
      <c r="O1699" s="483"/>
      <c r="P1699" s="484"/>
      <c r="Q1699" s="42">
        <f>FŐLAP!$D$9</f>
        <v>0</v>
      </c>
      <c r="R1699" s="42">
        <f>FŐLAP!$F$9</f>
        <v>0</v>
      </c>
      <c r="S1699" s="13" t="e">
        <f t="shared" si="26"/>
        <v>#N/A</v>
      </c>
      <c r="T1699" s="398" t="s">
        <v>3425</v>
      </c>
      <c r="U1699" s="398" t="s">
        <v>3426</v>
      </c>
      <c r="V1699" s="398" t="s">
        <v>3427</v>
      </c>
    </row>
    <row r="1700" spans="1:22" ht="50.1" hidden="1" customHeight="1" x14ac:dyDescent="0.25">
      <c r="A1700" s="60" t="s">
        <v>1773</v>
      </c>
      <c r="B1700" s="87"/>
      <c r="C1700" s="98"/>
      <c r="D1700" s="102"/>
      <c r="E1700" s="98"/>
      <c r="F1700" s="134"/>
      <c r="G1700" s="134"/>
      <c r="H1700" s="359" t="e">
        <f>VLOOKUP(G1700,Munka1!$A$27:$B$90,2,FALSE)</f>
        <v>#N/A</v>
      </c>
      <c r="I1700" s="466" t="e">
        <f>VLOOKUP(G1700,Munka1!$A$27:$C$90,3,FALSE)</f>
        <v>#N/A</v>
      </c>
      <c r="J1700" s="98"/>
      <c r="K1700" s="98"/>
      <c r="L1700" s="98"/>
      <c r="M1700" s="114"/>
      <c r="N1700" s="121"/>
      <c r="O1700" s="483"/>
      <c r="P1700" s="484"/>
      <c r="Q1700" s="42">
        <f>FŐLAP!$D$9</f>
        <v>0</v>
      </c>
      <c r="R1700" s="42">
        <f>FŐLAP!$F$9</f>
        <v>0</v>
      </c>
      <c r="S1700" s="13" t="e">
        <f t="shared" si="26"/>
        <v>#N/A</v>
      </c>
      <c r="T1700" s="398" t="s">
        <v>3425</v>
      </c>
      <c r="U1700" s="398" t="s">
        <v>3426</v>
      </c>
      <c r="V1700" s="398" t="s">
        <v>3427</v>
      </c>
    </row>
    <row r="1701" spans="1:22" ht="50.1" hidden="1" customHeight="1" x14ac:dyDescent="0.25">
      <c r="A1701" s="60" t="s">
        <v>1774</v>
      </c>
      <c r="B1701" s="87"/>
      <c r="C1701" s="98"/>
      <c r="D1701" s="102"/>
      <c r="E1701" s="98"/>
      <c r="F1701" s="134"/>
      <c r="G1701" s="134"/>
      <c r="H1701" s="359" t="e">
        <f>VLOOKUP(G1701,Munka1!$A$27:$B$90,2,FALSE)</f>
        <v>#N/A</v>
      </c>
      <c r="I1701" s="466" t="e">
        <f>VLOOKUP(G1701,Munka1!$A$27:$C$90,3,FALSE)</f>
        <v>#N/A</v>
      </c>
      <c r="J1701" s="98"/>
      <c r="K1701" s="98"/>
      <c r="L1701" s="98"/>
      <c r="M1701" s="114"/>
      <c r="N1701" s="121"/>
      <c r="O1701" s="483"/>
      <c r="P1701" s="484"/>
      <c r="Q1701" s="42">
        <f>FŐLAP!$D$9</f>
        <v>0</v>
      </c>
      <c r="R1701" s="42">
        <f>FŐLAP!$F$9</f>
        <v>0</v>
      </c>
      <c r="S1701" s="13" t="e">
        <f t="shared" si="26"/>
        <v>#N/A</v>
      </c>
      <c r="T1701" s="398" t="s">
        <v>3425</v>
      </c>
      <c r="U1701" s="398" t="s">
        <v>3426</v>
      </c>
      <c r="V1701" s="398" t="s">
        <v>3427</v>
      </c>
    </row>
    <row r="1702" spans="1:22" ht="50.1" hidden="1" customHeight="1" x14ac:dyDescent="0.25">
      <c r="A1702" s="60" t="s">
        <v>1775</v>
      </c>
      <c r="B1702" s="87"/>
      <c r="C1702" s="98"/>
      <c r="D1702" s="102"/>
      <c r="E1702" s="98"/>
      <c r="F1702" s="134"/>
      <c r="G1702" s="134"/>
      <c r="H1702" s="359" t="e">
        <f>VLOOKUP(G1702,Munka1!$A$27:$B$90,2,FALSE)</f>
        <v>#N/A</v>
      </c>
      <c r="I1702" s="466" t="e">
        <f>VLOOKUP(G1702,Munka1!$A$27:$C$90,3,FALSE)</f>
        <v>#N/A</v>
      </c>
      <c r="J1702" s="98"/>
      <c r="K1702" s="98"/>
      <c r="L1702" s="98"/>
      <c r="M1702" s="114"/>
      <c r="N1702" s="121"/>
      <c r="O1702" s="483"/>
      <c r="P1702" s="484"/>
      <c r="Q1702" s="42">
        <f>FŐLAP!$D$9</f>
        <v>0</v>
      </c>
      <c r="R1702" s="42">
        <f>FŐLAP!$F$9</f>
        <v>0</v>
      </c>
      <c r="S1702" s="13" t="e">
        <f t="shared" si="26"/>
        <v>#N/A</v>
      </c>
      <c r="T1702" s="398" t="s">
        <v>3425</v>
      </c>
      <c r="U1702" s="398" t="s">
        <v>3426</v>
      </c>
      <c r="V1702" s="398" t="s">
        <v>3427</v>
      </c>
    </row>
    <row r="1703" spans="1:22" ht="50.1" hidden="1" customHeight="1" x14ac:dyDescent="0.25">
      <c r="A1703" s="60" t="s">
        <v>1776</v>
      </c>
      <c r="B1703" s="87"/>
      <c r="C1703" s="98"/>
      <c r="D1703" s="102"/>
      <c r="E1703" s="98"/>
      <c r="F1703" s="134"/>
      <c r="G1703" s="134"/>
      <c r="H1703" s="359" t="e">
        <f>VLOOKUP(G1703,Munka1!$A$27:$B$90,2,FALSE)</f>
        <v>#N/A</v>
      </c>
      <c r="I1703" s="466" t="e">
        <f>VLOOKUP(G1703,Munka1!$A$27:$C$90,3,FALSE)</f>
        <v>#N/A</v>
      </c>
      <c r="J1703" s="98"/>
      <c r="K1703" s="98"/>
      <c r="L1703" s="98"/>
      <c r="M1703" s="114"/>
      <c r="N1703" s="121"/>
      <c r="O1703" s="483"/>
      <c r="P1703" s="484"/>
      <c r="Q1703" s="42">
        <f>FŐLAP!$D$9</f>
        <v>0</v>
      </c>
      <c r="R1703" s="42">
        <f>FŐLAP!$F$9</f>
        <v>0</v>
      </c>
      <c r="S1703" s="13" t="e">
        <f t="shared" si="26"/>
        <v>#N/A</v>
      </c>
      <c r="T1703" s="398" t="s">
        <v>3425</v>
      </c>
      <c r="U1703" s="398" t="s">
        <v>3426</v>
      </c>
      <c r="V1703" s="398" t="s">
        <v>3427</v>
      </c>
    </row>
    <row r="1704" spans="1:22" ht="50.1" hidden="1" customHeight="1" x14ac:dyDescent="0.25">
      <c r="A1704" s="60" t="s">
        <v>1777</v>
      </c>
      <c r="B1704" s="87"/>
      <c r="C1704" s="98"/>
      <c r="D1704" s="102"/>
      <c r="E1704" s="98"/>
      <c r="F1704" s="134"/>
      <c r="G1704" s="134"/>
      <c r="H1704" s="359" t="e">
        <f>VLOOKUP(G1704,Munka1!$A$27:$B$90,2,FALSE)</f>
        <v>#N/A</v>
      </c>
      <c r="I1704" s="466" t="e">
        <f>VLOOKUP(G1704,Munka1!$A$27:$C$90,3,FALSE)</f>
        <v>#N/A</v>
      </c>
      <c r="J1704" s="98"/>
      <c r="K1704" s="98"/>
      <c r="L1704" s="98"/>
      <c r="M1704" s="114"/>
      <c r="N1704" s="121"/>
      <c r="O1704" s="483"/>
      <c r="P1704" s="484"/>
      <c r="Q1704" s="42">
        <f>FŐLAP!$D$9</f>
        <v>0</v>
      </c>
      <c r="R1704" s="42">
        <f>FŐLAP!$F$9</f>
        <v>0</v>
      </c>
      <c r="S1704" s="13" t="e">
        <f t="shared" si="26"/>
        <v>#N/A</v>
      </c>
      <c r="T1704" s="398" t="s">
        <v>3425</v>
      </c>
      <c r="U1704" s="398" t="s">
        <v>3426</v>
      </c>
      <c r="V1704" s="398" t="s">
        <v>3427</v>
      </c>
    </row>
    <row r="1705" spans="1:22" ht="50.1" hidden="1" customHeight="1" x14ac:dyDescent="0.25">
      <c r="A1705" s="60" t="s">
        <v>1778</v>
      </c>
      <c r="B1705" s="87"/>
      <c r="C1705" s="98"/>
      <c r="D1705" s="102"/>
      <c r="E1705" s="98"/>
      <c r="F1705" s="134"/>
      <c r="G1705" s="134"/>
      <c r="H1705" s="359" t="e">
        <f>VLOOKUP(G1705,Munka1!$A$27:$B$90,2,FALSE)</f>
        <v>#N/A</v>
      </c>
      <c r="I1705" s="466" t="e">
        <f>VLOOKUP(G1705,Munka1!$A$27:$C$90,3,FALSE)</f>
        <v>#N/A</v>
      </c>
      <c r="J1705" s="98"/>
      <c r="K1705" s="98"/>
      <c r="L1705" s="98"/>
      <c r="M1705" s="114"/>
      <c r="N1705" s="121"/>
      <c r="O1705" s="483"/>
      <c r="P1705" s="484"/>
      <c r="Q1705" s="42">
        <f>FŐLAP!$D$9</f>
        <v>0</v>
      </c>
      <c r="R1705" s="42">
        <f>FŐLAP!$F$9</f>
        <v>0</v>
      </c>
      <c r="S1705" s="13" t="e">
        <f t="shared" si="26"/>
        <v>#N/A</v>
      </c>
      <c r="T1705" s="398" t="s">
        <v>3425</v>
      </c>
      <c r="U1705" s="398" t="s">
        <v>3426</v>
      </c>
      <c r="V1705" s="398" t="s">
        <v>3427</v>
      </c>
    </row>
    <row r="1706" spans="1:22" ht="50.1" hidden="1" customHeight="1" x14ac:dyDescent="0.25">
      <c r="A1706" s="60" t="s">
        <v>1779</v>
      </c>
      <c r="B1706" s="87"/>
      <c r="C1706" s="98"/>
      <c r="D1706" s="102"/>
      <c r="E1706" s="98"/>
      <c r="F1706" s="134"/>
      <c r="G1706" s="134"/>
      <c r="H1706" s="359" t="e">
        <f>VLOOKUP(G1706,Munka1!$A$27:$B$90,2,FALSE)</f>
        <v>#N/A</v>
      </c>
      <c r="I1706" s="466" t="e">
        <f>VLOOKUP(G1706,Munka1!$A$27:$C$90,3,FALSE)</f>
        <v>#N/A</v>
      </c>
      <c r="J1706" s="98"/>
      <c r="K1706" s="98"/>
      <c r="L1706" s="98"/>
      <c r="M1706" s="114"/>
      <c r="N1706" s="121"/>
      <c r="O1706" s="483"/>
      <c r="P1706" s="484"/>
      <c r="Q1706" s="42">
        <f>FŐLAP!$D$9</f>
        <v>0</v>
      </c>
      <c r="R1706" s="42">
        <f>FŐLAP!$F$9</f>
        <v>0</v>
      </c>
      <c r="S1706" s="13" t="e">
        <f t="shared" si="26"/>
        <v>#N/A</v>
      </c>
      <c r="T1706" s="398" t="s">
        <v>3425</v>
      </c>
      <c r="U1706" s="398" t="s">
        <v>3426</v>
      </c>
      <c r="V1706" s="398" t="s">
        <v>3427</v>
      </c>
    </row>
    <row r="1707" spans="1:22" ht="50.1" hidden="1" customHeight="1" x14ac:dyDescent="0.25">
      <c r="A1707" s="60" t="s">
        <v>1780</v>
      </c>
      <c r="B1707" s="87"/>
      <c r="C1707" s="98"/>
      <c r="D1707" s="102"/>
      <c r="E1707" s="98"/>
      <c r="F1707" s="134"/>
      <c r="G1707" s="134"/>
      <c r="H1707" s="359" t="e">
        <f>VLOOKUP(G1707,Munka1!$A$27:$B$90,2,FALSE)</f>
        <v>#N/A</v>
      </c>
      <c r="I1707" s="466" t="e">
        <f>VLOOKUP(G1707,Munka1!$A$27:$C$90,3,FALSE)</f>
        <v>#N/A</v>
      </c>
      <c r="J1707" s="98"/>
      <c r="K1707" s="98"/>
      <c r="L1707" s="98"/>
      <c r="M1707" s="114"/>
      <c r="N1707" s="121"/>
      <c r="O1707" s="483"/>
      <c r="P1707" s="484"/>
      <c r="Q1707" s="42">
        <f>FŐLAP!$D$9</f>
        <v>0</v>
      </c>
      <c r="R1707" s="42">
        <f>FŐLAP!$F$9</f>
        <v>0</v>
      </c>
      <c r="S1707" s="13" t="e">
        <f t="shared" si="26"/>
        <v>#N/A</v>
      </c>
      <c r="T1707" s="398" t="s">
        <v>3425</v>
      </c>
      <c r="U1707" s="398" t="s">
        <v>3426</v>
      </c>
      <c r="V1707" s="398" t="s">
        <v>3427</v>
      </c>
    </row>
    <row r="1708" spans="1:22" ht="50.1" hidden="1" customHeight="1" x14ac:dyDescent="0.25">
      <c r="A1708" s="60" t="s">
        <v>1781</v>
      </c>
      <c r="B1708" s="87"/>
      <c r="C1708" s="98"/>
      <c r="D1708" s="102"/>
      <c r="E1708" s="98"/>
      <c r="F1708" s="134"/>
      <c r="G1708" s="134"/>
      <c r="H1708" s="359" t="e">
        <f>VLOOKUP(G1708,Munka1!$A$27:$B$90,2,FALSE)</f>
        <v>#N/A</v>
      </c>
      <c r="I1708" s="466" t="e">
        <f>VLOOKUP(G1708,Munka1!$A$27:$C$90,3,FALSE)</f>
        <v>#N/A</v>
      </c>
      <c r="J1708" s="98"/>
      <c r="K1708" s="98"/>
      <c r="L1708" s="98"/>
      <c r="M1708" s="114"/>
      <c r="N1708" s="121"/>
      <c r="O1708" s="483"/>
      <c r="P1708" s="484"/>
      <c r="Q1708" s="42">
        <f>FŐLAP!$D$9</f>
        <v>0</v>
      </c>
      <c r="R1708" s="42">
        <f>FŐLAP!$F$9</f>
        <v>0</v>
      </c>
      <c r="S1708" s="13" t="e">
        <f t="shared" si="26"/>
        <v>#N/A</v>
      </c>
      <c r="T1708" s="398" t="s">
        <v>3425</v>
      </c>
      <c r="U1708" s="398" t="s">
        <v>3426</v>
      </c>
      <c r="V1708" s="398" t="s">
        <v>3427</v>
      </c>
    </row>
    <row r="1709" spans="1:22" ht="50.1" hidden="1" customHeight="1" x14ac:dyDescent="0.25">
      <c r="A1709" s="60" t="s">
        <v>1782</v>
      </c>
      <c r="B1709" s="87"/>
      <c r="C1709" s="98"/>
      <c r="D1709" s="102"/>
      <c r="E1709" s="98"/>
      <c r="F1709" s="134"/>
      <c r="G1709" s="134"/>
      <c r="H1709" s="359" t="e">
        <f>VLOOKUP(G1709,Munka1!$A$27:$B$90,2,FALSE)</f>
        <v>#N/A</v>
      </c>
      <c r="I1709" s="466" t="e">
        <f>VLOOKUP(G1709,Munka1!$A$27:$C$90,3,FALSE)</f>
        <v>#N/A</v>
      </c>
      <c r="J1709" s="98"/>
      <c r="K1709" s="98"/>
      <c r="L1709" s="98"/>
      <c r="M1709" s="114"/>
      <c r="N1709" s="121"/>
      <c r="O1709" s="483"/>
      <c r="P1709" s="484"/>
      <c r="Q1709" s="42">
        <f>FŐLAP!$D$9</f>
        <v>0</v>
      </c>
      <c r="R1709" s="42">
        <f>FŐLAP!$F$9</f>
        <v>0</v>
      </c>
      <c r="S1709" s="13" t="e">
        <f t="shared" si="26"/>
        <v>#N/A</v>
      </c>
      <c r="T1709" s="398" t="s">
        <v>3425</v>
      </c>
      <c r="U1709" s="398" t="s">
        <v>3426</v>
      </c>
      <c r="V1709" s="398" t="s">
        <v>3427</v>
      </c>
    </row>
    <row r="1710" spans="1:22" ht="50.1" hidden="1" customHeight="1" x14ac:dyDescent="0.25">
      <c r="A1710" s="60" t="s">
        <v>1783</v>
      </c>
      <c r="B1710" s="87"/>
      <c r="C1710" s="98"/>
      <c r="D1710" s="102"/>
      <c r="E1710" s="98"/>
      <c r="F1710" s="134"/>
      <c r="G1710" s="134"/>
      <c r="H1710" s="359" t="e">
        <f>VLOOKUP(G1710,Munka1!$A$27:$B$90,2,FALSE)</f>
        <v>#N/A</v>
      </c>
      <c r="I1710" s="466" t="e">
        <f>VLOOKUP(G1710,Munka1!$A$27:$C$90,3,FALSE)</f>
        <v>#N/A</v>
      </c>
      <c r="J1710" s="98"/>
      <c r="K1710" s="98"/>
      <c r="L1710" s="98"/>
      <c r="M1710" s="114"/>
      <c r="N1710" s="121"/>
      <c r="O1710" s="483"/>
      <c r="P1710" s="484"/>
      <c r="Q1710" s="42">
        <f>FŐLAP!$D$9</f>
        <v>0</v>
      </c>
      <c r="R1710" s="42">
        <f>FŐLAP!$F$9</f>
        <v>0</v>
      </c>
      <c r="S1710" s="13" t="e">
        <f t="shared" si="26"/>
        <v>#N/A</v>
      </c>
      <c r="T1710" s="398" t="s">
        <v>3425</v>
      </c>
      <c r="U1710" s="398" t="s">
        <v>3426</v>
      </c>
      <c r="V1710" s="398" t="s">
        <v>3427</v>
      </c>
    </row>
    <row r="1711" spans="1:22" ht="50.1" hidden="1" customHeight="1" x14ac:dyDescent="0.25">
      <c r="A1711" s="60" t="s">
        <v>1784</v>
      </c>
      <c r="B1711" s="87"/>
      <c r="C1711" s="98"/>
      <c r="D1711" s="102"/>
      <c r="E1711" s="98"/>
      <c r="F1711" s="134"/>
      <c r="G1711" s="134"/>
      <c r="H1711" s="359" t="e">
        <f>VLOOKUP(G1711,Munka1!$A$27:$B$90,2,FALSE)</f>
        <v>#N/A</v>
      </c>
      <c r="I1711" s="466" t="e">
        <f>VLOOKUP(G1711,Munka1!$A$27:$C$90,3,FALSE)</f>
        <v>#N/A</v>
      </c>
      <c r="J1711" s="98"/>
      <c r="K1711" s="98"/>
      <c r="L1711" s="98"/>
      <c r="M1711" s="114"/>
      <c r="N1711" s="121"/>
      <c r="O1711" s="483"/>
      <c r="P1711" s="484"/>
      <c r="Q1711" s="42">
        <f>FŐLAP!$D$9</f>
        <v>0</v>
      </c>
      <c r="R1711" s="42">
        <f>FŐLAP!$F$9</f>
        <v>0</v>
      </c>
      <c r="S1711" s="13" t="e">
        <f t="shared" si="26"/>
        <v>#N/A</v>
      </c>
      <c r="T1711" s="398" t="s">
        <v>3425</v>
      </c>
      <c r="U1711" s="398" t="s">
        <v>3426</v>
      </c>
      <c r="V1711" s="398" t="s">
        <v>3427</v>
      </c>
    </row>
    <row r="1712" spans="1:22" ht="50.1" hidden="1" customHeight="1" x14ac:dyDescent="0.25">
      <c r="A1712" s="60" t="s">
        <v>1785</v>
      </c>
      <c r="B1712" s="87"/>
      <c r="C1712" s="98"/>
      <c r="D1712" s="102"/>
      <c r="E1712" s="98"/>
      <c r="F1712" s="134"/>
      <c r="G1712" s="134"/>
      <c r="H1712" s="359" t="e">
        <f>VLOOKUP(G1712,Munka1!$A$27:$B$90,2,FALSE)</f>
        <v>#N/A</v>
      </c>
      <c r="I1712" s="466" t="e">
        <f>VLOOKUP(G1712,Munka1!$A$27:$C$90,3,FALSE)</f>
        <v>#N/A</v>
      </c>
      <c r="J1712" s="98"/>
      <c r="K1712" s="98"/>
      <c r="L1712" s="98"/>
      <c r="M1712" s="114"/>
      <c r="N1712" s="121"/>
      <c r="O1712" s="483"/>
      <c r="P1712" s="484"/>
      <c r="Q1712" s="42">
        <f>FŐLAP!$D$9</f>
        <v>0</v>
      </c>
      <c r="R1712" s="42">
        <f>FŐLAP!$F$9</f>
        <v>0</v>
      </c>
      <c r="S1712" s="13" t="e">
        <f t="shared" si="26"/>
        <v>#N/A</v>
      </c>
      <c r="T1712" s="398" t="s">
        <v>3425</v>
      </c>
      <c r="U1712" s="398" t="s">
        <v>3426</v>
      </c>
      <c r="V1712" s="398" t="s">
        <v>3427</v>
      </c>
    </row>
    <row r="1713" spans="1:22" ht="50.1" hidden="1" customHeight="1" x14ac:dyDescent="0.25">
      <c r="A1713" s="60" t="s">
        <v>1786</v>
      </c>
      <c r="B1713" s="87"/>
      <c r="C1713" s="98"/>
      <c r="D1713" s="102"/>
      <c r="E1713" s="98"/>
      <c r="F1713" s="134"/>
      <c r="G1713" s="134"/>
      <c r="H1713" s="359" t="e">
        <f>VLOOKUP(G1713,Munka1!$A$27:$B$90,2,FALSE)</f>
        <v>#N/A</v>
      </c>
      <c r="I1713" s="466" t="e">
        <f>VLOOKUP(G1713,Munka1!$A$27:$C$90,3,FALSE)</f>
        <v>#N/A</v>
      </c>
      <c r="J1713" s="98"/>
      <c r="K1713" s="98"/>
      <c r="L1713" s="98"/>
      <c r="M1713" s="114"/>
      <c r="N1713" s="121"/>
      <c r="O1713" s="483"/>
      <c r="P1713" s="484"/>
      <c r="Q1713" s="42">
        <f>FŐLAP!$D$9</f>
        <v>0</v>
      </c>
      <c r="R1713" s="42">
        <f>FŐLAP!$F$9</f>
        <v>0</v>
      </c>
      <c r="S1713" s="13" t="e">
        <f t="shared" si="26"/>
        <v>#N/A</v>
      </c>
      <c r="T1713" s="398" t="s">
        <v>3425</v>
      </c>
      <c r="U1713" s="398" t="s">
        <v>3426</v>
      </c>
      <c r="V1713" s="398" t="s">
        <v>3427</v>
      </c>
    </row>
    <row r="1714" spans="1:22" ht="50.1" hidden="1" customHeight="1" x14ac:dyDescent="0.25">
      <c r="A1714" s="60" t="s">
        <v>1787</v>
      </c>
      <c r="B1714" s="87"/>
      <c r="C1714" s="98"/>
      <c r="D1714" s="102"/>
      <c r="E1714" s="98"/>
      <c r="F1714" s="134"/>
      <c r="G1714" s="134"/>
      <c r="H1714" s="359" t="e">
        <f>VLOOKUP(G1714,Munka1!$A$27:$B$90,2,FALSE)</f>
        <v>#N/A</v>
      </c>
      <c r="I1714" s="466" t="e">
        <f>VLOOKUP(G1714,Munka1!$A$27:$C$90,3,FALSE)</f>
        <v>#N/A</v>
      </c>
      <c r="J1714" s="98"/>
      <c r="K1714" s="98"/>
      <c r="L1714" s="98"/>
      <c r="M1714" s="114"/>
      <c r="N1714" s="121"/>
      <c r="O1714" s="483"/>
      <c r="P1714" s="484"/>
      <c r="Q1714" s="42">
        <f>FŐLAP!$D$9</f>
        <v>0</v>
      </c>
      <c r="R1714" s="42">
        <f>FŐLAP!$F$9</f>
        <v>0</v>
      </c>
      <c r="S1714" s="13" t="e">
        <f t="shared" si="26"/>
        <v>#N/A</v>
      </c>
      <c r="T1714" s="398" t="s">
        <v>3425</v>
      </c>
      <c r="U1714" s="398" t="s">
        <v>3426</v>
      </c>
      <c r="V1714" s="398" t="s">
        <v>3427</v>
      </c>
    </row>
    <row r="1715" spans="1:22" ht="50.1" hidden="1" customHeight="1" x14ac:dyDescent="0.25">
      <c r="A1715" s="60" t="s">
        <v>1788</v>
      </c>
      <c r="B1715" s="87"/>
      <c r="C1715" s="98"/>
      <c r="D1715" s="102"/>
      <c r="E1715" s="98"/>
      <c r="F1715" s="134"/>
      <c r="G1715" s="134"/>
      <c r="H1715" s="359" t="e">
        <f>VLOOKUP(G1715,Munka1!$A$27:$B$90,2,FALSE)</f>
        <v>#N/A</v>
      </c>
      <c r="I1715" s="466" t="e">
        <f>VLOOKUP(G1715,Munka1!$A$27:$C$90,3,FALSE)</f>
        <v>#N/A</v>
      </c>
      <c r="J1715" s="98"/>
      <c r="K1715" s="98"/>
      <c r="L1715" s="98"/>
      <c r="M1715" s="114"/>
      <c r="N1715" s="121"/>
      <c r="O1715" s="483"/>
      <c r="P1715" s="484"/>
      <c r="Q1715" s="42">
        <f>FŐLAP!$D$9</f>
        <v>0</v>
      </c>
      <c r="R1715" s="42">
        <f>FŐLAP!$F$9</f>
        <v>0</v>
      </c>
      <c r="S1715" s="13" t="e">
        <f t="shared" si="26"/>
        <v>#N/A</v>
      </c>
      <c r="T1715" s="398" t="s">
        <v>3425</v>
      </c>
      <c r="U1715" s="398" t="s">
        <v>3426</v>
      </c>
      <c r="V1715" s="398" t="s">
        <v>3427</v>
      </c>
    </row>
    <row r="1716" spans="1:22" ht="50.1" hidden="1" customHeight="1" x14ac:dyDescent="0.25">
      <c r="A1716" s="60" t="s">
        <v>1789</v>
      </c>
      <c r="B1716" s="87"/>
      <c r="C1716" s="98"/>
      <c r="D1716" s="102"/>
      <c r="E1716" s="98"/>
      <c r="F1716" s="134"/>
      <c r="G1716" s="134"/>
      <c r="H1716" s="359" t="e">
        <f>VLOOKUP(G1716,Munka1!$A$27:$B$90,2,FALSE)</f>
        <v>#N/A</v>
      </c>
      <c r="I1716" s="466" t="e">
        <f>VLOOKUP(G1716,Munka1!$A$27:$C$90,3,FALSE)</f>
        <v>#N/A</v>
      </c>
      <c r="J1716" s="98"/>
      <c r="K1716" s="98"/>
      <c r="L1716" s="98"/>
      <c r="M1716" s="114"/>
      <c r="N1716" s="121"/>
      <c r="O1716" s="483"/>
      <c r="P1716" s="484"/>
      <c r="Q1716" s="42">
        <f>FŐLAP!$D$9</f>
        <v>0</v>
      </c>
      <c r="R1716" s="42">
        <f>FŐLAP!$F$9</f>
        <v>0</v>
      </c>
      <c r="S1716" s="13" t="e">
        <f t="shared" si="26"/>
        <v>#N/A</v>
      </c>
      <c r="T1716" s="398" t="s">
        <v>3425</v>
      </c>
      <c r="U1716" s="398" t="s">
        <v>3426</v>
      </c>
      <c r="V1716" s="398" t="s">
        <v>3427</v>
      </c>
    </row>
    <row r="1717" spans="1:22" ht="50.1" hidden="1" customHeight="1" x14ac:dyDescent="0.25">
      <c r="A1717" s="60" t="s">
        <v>1790</v>
      </c>
      <c r="B1717" s="87"/>
      <c r="C1717" s="98"/>
      <c r="D1717" s="102"/>
      <c r="E1717" s="98"/>
      <c r="F1717" s="134"/>
      <c r="G1717" s="134"/>
      <c r="H1717" s="359" t="e">
        <f>VLOOKUP(G1717,Munka1!$A$27:$B$90,2,FALSE)</f>
        <v>#N/A</v>
      </c>
      <c r="I1717" s="466" t="e">
        <f>VLOOKUP(G1717,Munka1!$A$27:$C$90,3,FALSE)</f>
        <v>#N/A</v>
      </c>
      <c r="J1717" s="98"/>
      <c r="K1717" s="98"/>
      <c r="L1717" s="98"/>
      <c r="M1717" s="114"/>
      <c r="N1717" s="121"/>
      <c r="O1717" s="483"/>
      <c r="P1717" s="484"/>
      <c r="Q1717" s="42">
        <f>FŐLAP!$D$9</f>
        <v>0</v>
      </c>
      <c r="R1717" s="42">
        <f>FŐLAP!$F$9</f>
        <v>0</v>
      </c>
      <c r="S1717" s="13" t="e">
        <f t="shared" si="26"/>
        <v>#N/A</v>
      </c>
      <c r="T1717" s="398" t="s">
        <v>3425</v>
      </c>
      <c r="U1717" s="398" t="s">
        <v>3426</v>
      </c>
      <c r="V1717" s="398" t="s">
        <v>3427</v>
      </c>
    </row>
    <row r="1718" spans="1:22" ht="50.1" hidden="1" customHeight="1" x14ac:dyDescent="0.25">
      <c r="A1718" s="60" t="s">
        <v>1791</v>
      </c>
      <c r="B1718" s="87"/>
      <c r="C1718" s="98"/>
      <c r="D1718" s="102"/>
      <c r="E1718" s="98"/>
      <c r="F1718" s="134"/>
      <c r="G1718" s="134"/>
      <c r="H1718" s="359" t="e">
        <f>VLOOKUP(G1718,Munka1!$A$27:$B$90,2,FALSE)</f>
        <v>#N/A</v>
      </c>
      <c r="I1718" s="466" t="e">
        <f>VLOOKUP(G1718,Munka1!$A$27:$C$90,3,FALSE)</f>
        <v>#N/A</v>
      </c>
      <c r="J1718" s="98"/>
      <c r="K1718" s="98"/>
      <c r="L1718" s="98"/>
      <c r="M1718" s="114"/>
      <c r="N1718" s="121"/>
      <c r="O1718" s="483"/>
      <c r="P1718" s="484"/>
      <c r="Q1718" s="42">
        <f>FŐLAP!$D$9</f>
        <v>0</v>
      </c>
      <c r="R1718" s="42">
        <f>FŐLAP!$F$9</f>
        <v>0</v>
      </c>
      <c r="S1718" s="13" t="e">
        <f t="shared" si="26"/>
        <v>#N/A</v>
      </c>
      <c r="T1718" s="398" t="s">
        <v>3425</v>
      </c>
      <c r="U1718" s="398" t="s">
        <v>3426</v>
      </c>
      <c r="V1718" s="398" t="s">
        <v>3427</v>
      </c>
    </row>
    <row r="1719" spans="1:22" ht="50.1" hidden="1" customHeight="1" x14ac:dyDescent="0.25">
      <c r="A1719" s="60" t="s">
        <v>1792</v>
      </c>
      <c r="B1719" s="87"/>
      <c r="C1719" s="98"/>
      <c r="D1719" s="102"/>
      <c r="E1719" s="98"/>
      <c r="F1719" s="134"/>
      <c r="G1719" s="134"/>
      <c r="H1719" s="359" t="e">
        <f>VLOOKUP(G1719,Munka1!$A$27:$B$90,2,FALSE)</f>
        <v>#N/A</v>
      </c>
      <c r="I1719" s="466" t="e">
        <f>VLOOKUP(G1719,Munka1!$A$27:$C$90,3,FALSE)</f>
        <v>#N/A</v>
      </c>
      <c r="J1719" s="98"/>
      <c r="K1719" s="98"/>
      <c r="L1719" s="98"/>
      <c r="M1719" s="114"/>
      <c r="N1719" s="121"/>
      <c r="O1719" s="483"/>
      <c r="P1719" s="484"/>
      <c r="Q1719" s="42">
        <f>FŐLAP!$D$9</f>
        <v>0</v>
      </c>
      <c r="R1719" s="42">
        <f>FŐLAP!$F$9</f>
        <v>0</v>
      </c>
      <c r="S1719" s="13" t="e">
        <f t="shared" si="26"/>
        <v>#N/A</v>
      </c>
      <c r="T1719" s="398" t="s">
        <v>3425</v>
      </c>
      <c r="U1719" s="398" t="s">
        <v>3426</v>
      </c>
      <c r="V1719" s="398" t="s">
        <v>3427</v>
      </c>
    </row>
    <row r="1720" spans="1:22" ht="50.1" hidden="1" customHeight="1" x14ac:dyDescent="0.25">
      <c r="A1720" s="60" t="s">
        <v>1793</v>
      </c>
      <c r="B1720" s="87"/>
      <c r="C1720" s="98"/>
      <c r="D1720" s="102"/>
      <c r="E1720" s="98"/>
      <c r="F1720" s="134"/>
      <c r="G1720" s="134"/>
      <c r="H1720" s="359" t="e">
        <f>VLOOKUP(G1720,Munka1!$A$27:$B$90,2,FALSE)</f>
        <v>#N/A</v>
      </c>
      <c r="I1720" s="466" t="e">
        <f>VLOOKUP(G1720,Munka1!$A$27:$C$90,3,FALSE)</f>
        <v>#N/A</v>
      </c>
      <c r="J1720" s="98"/>
      <c r="K1720" s="98"/>
      <c r="L1720" s="98"/>
      <c r="M1720" s="114"/>
      <c r="N1720" s="121"/>
      <c r="O1720" s="483"/>
      <c r="P1720" s="484"/>
      <c r="Q1720" s="42">
        <f>FŐLAP!$D$9</f>
        <v>0</v>
      </c>
      <c r="R1720" s="42">
        <f>FŐLAP!$F$9</f>
        <v>0</v>
      </c>
      <c r="S1720" s="13" t="e">
        <f t="shared" si="26"/>
        <v>#N/A</v>
      </c>
      <c r="T1720" s="398" t="s">
        <v>3425</v>
      </c>
      <c r="U1720" s="398" t="s">
        <v>3426</v>
      </c>
      <c r="V1720" s="398" t="s">
        <v>3427</v>
      </c>
    </row>
    <row r="1721" spans="1:22" ht="50.1" hidden="1" customHeight="1" x14ac:dyDescent="0.25">
      <c r="A1721" s="60" t="s">
        <v>1794</v>
      </c>
      <c r="B1721" s="87"/>
      <c r="C1721" s="98"/>
      <c r="D1721" s="102"/>
      <c r="E1721" s="98"/>
      <c r="F1721" s="134"/>
      <c r="G1721" s="134"/>
      <c r="H1721" s="359" t="e">
        <f>VLOOKUP(G1721,Munka1!$A$27:$B$90,2,FALSE)</f>
        <v>#N/A</v>
      </c>
      <c r="I1721" s="466" t="e">
        <f>VLOOKUP(G1721,Munka1!$A$27:$C$90,3,FALSE)</f>
        <v>#N/A</v>
      </c>
      <c r="J1721" s="98"/>
      <c r="K1721" s="98"/>
      <c r="L1721" s="98"/>
      <c r="M1721" s="114"/>
      <c r="N1721" s="121"/>
      <c r="O1721" s="483"/>
      <c r="P1721" s="484"/>
      <c r="Q1721" s="42">
        <f>FŐLAP!$D$9</f>
        <v>0</v>
      </c>
      <c r="R1721" s="42">
        <f>FŐLAP!$F$9</f>
        <v>0</v>
      </c>
      <c r="S1721" s="13" t="e">
        <f t="shared" si="26"/>
        <v>#N/A</v>
      </c>
      <c r="T1721" s="398" t="s">
        <v>3425</v>
      </c>
      <c r="U1721" s="398" t="s">
        <v>3426</v>
      </c>
      <c r="V1721" s="398" t="s">
        <v>3427</v>
      </c>
    </row>
    <row r="1722" spans="1:22" ht="50.1" hidden="1" customHeight="1" x14ac:dyDescent="0.25">
      <c r="A1722" s="60" t="s">
        <v>1795</v>
      </c>
      <c r="B1722" s="87"/>
      <c r="C1722" s="98"/>
      <c r="D1722" s="102"/>
      <c r="E1722" s="98"/>
      <c r="F1722" s="134"/>
      <c r="G1722" s="134"/>
      <c r="H1722" s="359" t="e">
        <f>VLOOKUP(G1722,Munka1!$A$27:$B$90,2,FALSE)</f>
        <v>#N/A</v>
      </c>
      <c r="I1722" s="466" t="e">
        <f>VLOOKUP(G1722,Munka1!$A$27:$C$90,3,FALSE)</f>
        <v>#N/A</v>
      </c>
      <c r="J1722" s="98"/>
      <c r="K1722" s="98"/>
      <c r="L1722" s="98"/>
      <c r="M1722" s="114"/>
      <c r="N1722" s="121"/>
      <c r="O1722" s="483"/>
      <c r="P1722" s="484"/>
      <c r="Q1722" s="42">
        <f>FŐLAP!$D$9</f>
        <v>0</v>
      </c>
      <c r="R1722" s="42">
        <f>FŐLAP!$F$9</f>
        <v>0</v>
      </c>
      <c r="S1722" s="13" t="e">
        <f t="shared" si="26"/>
        <v>#N/A</v>
      </c>
      <c r="T1722" s="398" t="s">
        <v>3425</v>
      </c>
      <c r="U1722" s="398" t="s">
        <v>3426</v>
      </c>
      <c r="V1722" s="398" t="s">
        <v>3427</v>
      </c>
    </row>
    <row r="1723" spans="1:22" ht="50.1" hidden="1" customHeight="1" x14ac:dyDescent="0.25">
      <c r="A1723" s="60" t="s">
        <v>1796</v>
      </c>
      <c r="B1723" s="87"/>
      <c r="C1723" s="98"/>
      <c r="D1723" s="102"/>
      <c r="E1723" s="98"/>
      <c r="F1723" s="134"/>
      <c r="G1723" s="134"/>
      <c r="H1723" s="359" t="e">
        <f>VLOOKUP(G1723,Munka1!$A$27:$B$90,2,FALSE)</f>
        <v>#N/A</v>
      </c>
      <c r="I1723" s="466" t="e">
        <f>VLOOKUP(G1723,Munka1!$A$27:$C$90,3,FALSE)</f>
        <v>#N/A</v>
      </c>
      <c r="J1723" s="98"/>
      <c r="K1723" s="98"/>
      <c r="L1723" s="98"/>
      <c r="M1723" s="114"/>
      <c r="N1723" s="121"/>
      <c r="O1723" s="483"/>
      <c r="P1723" s="484"/>
      <c r="Q1723" s="42">
        <f>FŐLAP!$D$9</f>
        <v>0</v>
      </c>
      <c r="R1723" s="42">
        <f>FŐLAP!$F$9</f>
        <v>0</v>
      </c>
      <c r="S1723" s="13" t="e">
        <f t="shared" si="26"/>
        <v>#N/A</v>
      </c>
      <c r="T1723" s="398" t="s">
        <v>3425</v>
      </c>
      <c r="U1723" s="398" t="s">
        <v>3426</v>
      </c>
      <c r="V1723" s="398" t="s">
        <v>3427</v>
      </c>
    </row>
    <row r="1724" spans="1:22" ht="50.1" hidden="1" customHeight="1" x14ac:dyDescent="0.25">
      <c r="A1724" s="60" t="s">
        <v>1797</v>
      </c>
      <c r="B1724" s="87"/>
      <c r="C1724" s="98"/>
      <c r="D1724" s="102"/>
      <c r="E1724" s="98"/>
      <c r="F1724" s="134"/>
      <c r="G1724" s="134"/>
      <c r="H1724" s="359" t="e">
        <f>VLOOKUP(G1724,Munka1!$A$27:$B$90,2,FALSE)</f>
        <v>#N/A</v>
      </c>
      <c r="I1724" s="466" t="e">
        <f>VLOOKUP(G1724,Munka1!$A$27:$C$90,3,FALSE)</f>
        <v>#N/A</v>
      </c>
      <c r="J1724" s="98"/>
      <c r="K1724" s="98"/>
      <c r="L1724" s="98"/>
      <c r="M1724" s="114"/>
      <c r="N1724" s="121"/>
      <c r="O1724" s="483"/>
      <c r="P1724" s="484"/>
      <c r="Q1724" s="42">
        <f>FŐLAP!$D$9</f>
        <v>0</v>
      </c>
      <c r="R1724" s="42">
        <f>FŐLAP!$F$9</f>
        <v>0</v>
      </c>
      <c r="S1724" s="13" t="e">
        <f t="shared" si="26"/>
        <v>#N/A</v>
      </c>
      <c r="T1724" s="398" t="s">
        <v>3425</v>
      </c>
      <c r="U1724" s="398" t="s">
        <v>3426</v>
      </c>
      <c r="V1724" s="398" t="s">
        <v>3427</v>
      </c>
    </row>
    <row r="1725" spans="1:22" ht="50.1" hidden="1" customHeight="1" x14ac:dyDescent="0.25">
      <c r="A1725" s="60" t="s">
        <v>1798</v>
      </c>
      <c r="B1725" s="87"/>
      <c r="C1725" s="98"/>
      <c r="D1725" s="102"/>
      <c r="E1725" s="98"/>
      <c r="F1725" s="134"/>
      <c r="G1725" s="134"/>
      <c r="H1725" s="359" t="e">
        <f>VLOOKUP(G1725,Munka1!$A$27:$B$90,2,FALSE)</f>
        <v>#N/A</v>
      </c>
      <c r="I1725" s="466" t="e">
        <f>VLOOKUP(G1725,Munka1!$A$27:$C$90,3,FALSE)</f>
        <v>#N/A</v>
      </c>
      <c r="J1725" s="98"/>
      <c r="K1725" s="98"/>
      <c r="L1725" s="98"/>
      <c r="M1725" s="114"/>
      <c r="N1725" s="121"/>
      <c r="O1725" s="483"/>
      <c r="P1725" s="484"/>
      <c r="Q1725" s="42">
        <f>FŐLAP!$D$9</f>
        <v>0</v>
      </c>
      <c r="R1725" s="42">
        <f>FŐLAP!$F$9</f>
        <v>0</v>
      </c>
      <c r="S1725" s="13" t="e">
        <f t="shared" si="26"/>
        <v>#N/A</v>
      </c>
      <c r="T1725" s="398" t="s">
        <v>3425</v>
      </c>
      <c r="U1725" s="398" t="s">
        <v>3426</v>
      </c>
      <c r="V1725" s="398" t="s">
        <v>3427</v>
      </c>
    </row>
    <row r="1726" spans="1:22" ht="50.1" hidden="1" customHeight="1" x14ac:dyDescent="0.25">
      <c r="A1726" s="60" t="s">
        <v>1799</v>
      </c>
      <c r="B1726" s="87"/>
      <c r="C1726" s="98"/>
      <c r="D1726" s="102"/>
      <c r="E1726" s="98"/>
      <c r="F1726" s="134"/>
      <c r="G1726" s="134"/>
      <c r="H1726" s="359" t="e">
        <f>VLOOKUP(G1726,Munka1!$A$27:$B$90,2,FALSE)</f>
        <v>#N/A</v>
      </c>
      <c r="I1726" s="466" t="e">
        <f>VLOOKUP(G1726,Munka1!$A$27:$C$90,3,FALSE)</f>
        <v>#N/A</v>
      </c>
      <c r="J1726" s="98"/>
      <c r="K1726" s="98"/>
      <c r="L1726" s="98"/>
      <c r="M1726" s="114"/>
      <c r="N1726" s="121"/>
      <c r="O1726" s="483"/>
      <c r="P1726" s="484"/>
      <c r="Q1726" s="42">
        <f>FŐLAP!$D$9</f>
        <v>0</v>
      </c>
      <c r="R1726" s="42">
        <f>FŐLAP!$F$9</f>
        <v>0</v>
      </c>
      <c r="S1726" s="13" t="e">
        <f t="shared" si="26"/>
        <v>#N/A</v>
      </c>
      <c r="T1726" s="398" t="s">
        <v>3425</v>
      </c>
      <c r="U1726" s="398" t="s">
        <v>3426</v>
      </c>
      <c r="V1726" s="398" t="s">
        <v>3427</v>
      </c>
    </row>
    <row r="1727" spans="1:22" ht="50.1" hidden="1" customHeight="1" x14ac:dyDescent="0.25">
      <c r="A1727" s="60" t="s">
        <v>1800</v>
      </c>
      <c r="B1727" s="87"/>
      <c r="C1727" s="98"/>
      <c r="D1727" s="102"/>
      <c r="E1727" s="98"/>
      <c r="F1727" s="134"/>
      <c r="G1727" s="134"/>
      <c r="H1727" s="359" t="e">
        <f>VLOOKUP(G1727,Munka1!$A$27:$B$90,2,FALSE)</f>
        <v>#N/A</v>
      </c>
      <c r="I1727" s="466" t="e">
        <f>VLOOKUP(G1727,Munka1!$A$27:$C$90,3,FALSE)</f>
        <v>#N/A</v>
      </c>
      <c r="J1727" s="98"/>
      <c r="K1727" s="98"/>
      <c r="L1727" s="98"/>
      <c r="M1727" s="114"/>
      <c r="N1727" s="121"/>
      <c r="O1727" s="483"/>
      <c r="P1727" s="484"/>
      <c r="Q1727" s="42">
        <f>FŐLAP!$D$9</f>
        <v>0</v>
      </c>
      <c r="R1727" s="42">
        <f>FŐLAP!$F$9</f>
        <v>0</v>
      </c>
      <c r="S1727" s="13" t="e">
        <f t="shared" si="26"/>
        <v>#N/A</v>
      </c>
      <c r="T1727" s="398" t="s">
        <v>3425</v>
      </c>
      <c r="U1727" s="398" t="s">
        <v>3426</v>
      </c>
      <c r="V1727" s="398" t="s">
        <v>3427</v>
      </c>
    </row>
    <row r="1728" spans="1:22" ht="50.1" hidden="1" customHeight="1" x14ac:dyDescent="0.25">
      <c r="A1728" s="60" t="s">
        <v>1801</v>
      </c>
      <c r="B1728" s="87"/>
      <c r="C1728" s="98"/>
      <c r="D1728" s="102"/>
      <c r="E1728" s="98"/>
      <c r="F1728" s="134"/>
      <c r="G1728" s="134"/>
      <c r="H1728" s="359" t="e">
        <f>VLOOKUP(G1728,Munka1!$A$27:$B$90,2,FALSE)</f>
        <v>#N/A</v>
      </c>
      <c r="I1728" s="466" t="e">
        <f>VLOOKUP(G1728,Munka1!$A$27:$C$90,3,FALSE)</f>
        <v>#N/A</v>
      </c>
      <c r="J1728" s="98"/>
      <c r="K1728" s="98"/>
      <c r="L1728" s="98"/>
      <c r="M1728" s="114"/>
      <c r="N1728" s="121"/>
      <c r="O1728" s="483"/>
      <c r="P1728" s="484"/>
      <c r="Q1728" s="42">
        <f>FŐLAP!$D$9</f>
        <v>0</v>
      </c>
      <c r="R1728" s="42">
        <f>FŐLAP!$F$9</f>
        <v>0</v>
      </c>
      <c r="S1728" s="13" t="e">
        <f t="shared" si="26"/>
        <v>#N/A</v>
      </c>
      <c r="T1728" s="398" t="s">
        <v>3425</v>
      </c>
      <c r="U1728" s="398" t="s">
        <v>3426</v>
      </c>
      <c r="V1728" s="398" t="s">
        <v>3427</v>
      </c>
    </row>
    <row r="1729" spans="1:22" ht="50.1" hidden="1" customHeight="1" x14ac:dyDescent="0.25">
      <c r="A1729" s="60" t="s">
        <v>1802</v>
      </c>
      <c r="B1729" s="87"/>
      <c r="C1729" s="98"/>
      <c r="D1729" s="102"/>
      <c r="E1729" s="98"/>
      <c r="F1729" s="134"/>
      <c r="G1729" s="134"/>
      <c r="H1729" s="359" t="e">
        <f>VLOOKUP(G1729,Munka1!$A$27:$B$90,2,FALSE)</f>
        <v>#N/A</v>
      </c>
      <c r="I1729" s="466" t="e">
        <f>VLOOKUP(G1729,Munka1!$A$27:$C$90,3,FALSE)</f>
        <v>#N/A</v>
      </c>
      <c r="J1729" s="98"/>
      <c r="K1729" s="98"/>
      <c r="L1729" s="98"/>
      <c r="M1729" s="114"/>
      <c r="N1729" s="121"/>
      <c r="O1729" s="483"/>
      <c r="P1729" s="484"/>
      <c r="Q1729" s="42">
        <f>FŐLAP!$D$9</f>
        <v>0</v>
      </c>
      <c r="R1729" s="42">
        <f>FŐLAP!$F$9</f>
        <v>0</v>
      </c>
      <c r="S1729" s="13" t="e">
        <f t="shared" si="26"/>
        <v>#N/A</v>
      </c>
      <c r="T1729" s="398" t="s">
        <v>3425</v>
      </c>
      <c r="U1729" s="398" t="s">
        <v>3426</v>
      </c>
      <c r="V1729" s="398" t="s">
        <v>3427</v>
      </c>
    </row>
    <row r="1730" spans="1:22" ht="50.1" hidden="1" customHeight="1" x14ac:dyDescent="0.25">
      <c r="A1730" s="60" t="s">
        <v>1803</v>
      </c>
      <c r="B1730" s="87"/>
      <c r="C1730" s="98"/>
      <c r="D1730" s="102"/>
      <c r="E1730" s="98"/>
      <c r="F1730" s="134"/>
      <c r="G1730" s="134"/>
      <c r="H1730" s="359" t="e">
        <f>VLOOKUP(G1730,Munka1!$A$27:$B$90,2,FALSE)</f>
        <v>#N/A</v>
      </c>
      <c r="I1730" s="466" t="e">
        <f>VLOOKUP(G1730,Munka1!$A$27:$C$90,3,FALSE)</f>
        <v>#N/A</v>
      </c>
      <c r="J1730" s="98"/>
      <c r="K1730" s="98"/>
      <c r="L1730" s="98"/>
      <c r="M1730" s="114"/>
      <c r="N1730" s="121"/>
      <c r="O1730" s="483"/>
      <c r="P1730" s="484"/>
      <c r="Q1730" s="42">
        <f>FŐLAP!$D$9</f>
        <v>0</v>
      </c>
      <c r="R1730" s="42">
        <f>FŐLAP!$F$9</f>
        <v>0</v>
      </c>
      <c r="S1730" s="13" t="e">
        <f t="shared" si="26"/>
        <v>#N/A</v>
      </c>
      <c r="T1730" s="398" t="s">
        <v>3425</v>
      </c>
      <c r="U1730" s="398" t="s">
        <v>3426</v>
      </c>
      <c r="V1730" s="398" t="s">
        <v>3427</v>
      </c>
    </row>
    <row r="1731" spans="1:22" ht="50.1" hidden="1" customHeight="1" x14ac:dyDescent="0.25">
      <c r="A1731" s="60" t="s">
        <v>1804</v>
      </c>
      <c r="B1731" s="87"/>
      <c r="C1731" s="98"/>
      <c r="D1731" s="102"/>
      <c r="E1731" s="98"/>
      <c r="F1731" s="134"/>
      <c r="G1731" s="134"/>
      <c r="H1731" s="359" t="e">
        <f>VLOOKUP(G1731,Munka1!$A$27:$B$90,2,FALSE)</f>
        <v>#N/A</v>
      </c>
      <c r="I1731" s="466" t="e">
        <f>VLOOKUP(G1731,Munka1!$A$27:$C$90,3,FALSE)</f>
        <v>#N/A</v>
      </c>
      <c r="J1731" s="98"/>
      <c r="K1731" s="98"/>
      <c r="L1731" s="98"/>
      <c r="M1731" s="114"/>
      <c r="N1731" s="121"/>
      <c r="O1731" s="483"/>
      <c r="P1731" s="484"/>
      <c r="Q1731" s="42">
        <f>FŐLAP!$D$9</f>
        <v>0</v>
      </c>
      <c r="R1731" s="42">
        <f>FŐLAP!$F$9</f>
        <v>0</v>
      </c>
      <c r="S1731" s="13" t="e">
        <f t="shared" si="26"/>
        <v>#N/A</v>
      </c>
      <c r="T1731" s="398" t="s">
        <v>3425</v>
      </c>
      <c r="U1731" s="398" t="s">
        <v>3426</v>
      </c>
      <c r="V1731" s="398" t="s">
        <v>3427</v>
      </c>
    </row>
    <row r="1732" spans="1:22" ht="50.1" hidden="1" customHeight="1" x14ac:dyDescent="0.25">
      <c r="A1732" s="60" t="s">
        <v>1805</v>
      </c>
      <c r="B1732" s="87"/>
      <c r="C1732" s="98"/>
      <c r="D1732" s="102"/>
      <c r="E1732" s="98"/>
      <c r="F1732" s="134"/>
      <c r="G1732" s="134"/>
      <c r="H1732" s="359" t="e">
        <f>VLOOKUP(G1732,Munka1!$A$27:$B$90,2,FALSE)</f>
        <v>#N/A</v>
      </c>
      <c r="I1732" s="466" t="e">
        <f>VLOOKUP(G1732,Munka1!$A$27:$C$90,3,FALSE)</f>
        <v>#N/A</v>
      </c>
      <c r="J1732" s="98"/>
      <c r="K1732" s="98"/>
      <c r="L1732" s="98"/>
      <c r="M1732" s="114"/>
      <c r="N1732" s="121"/>
      <c r="O1732" s="483"/>
      <c r="P1732" s="484"/>
      <c r="Q1732" s="42">
        <f>FŐLAP!$D$9</f>
        <v>0</v>
      </c>
      <c r="R1732" s="42">
        <f>FŐLAP!$F$9</f>
        <v>0</v>
      </c>
      <c r="S1732" s="13" t="e">
        <f t="shared" si="26"/>
        <v>#N/A</v>
      </c>
      <c r="T1732" s="398" t="s">
        <v>3425</v>
      </c>
      <c r="U1732" s="398" t="s">
        <v>3426</v>
      </c>
      <c r="V1732" s="398" t="s">
        <v>3427</v>
      </c>
    </row>
    <row r="1733" spans="1:22" ht="50.1" hidden="1" customHeight="1" x14ac:dyDescent="0.25">
      <c r="A1733" s="60" t="s">
        <v>1806</v>
      </c>
      <c r="B1733" s="87"/>
      <c r="C1733" s="98"/>
      <c r="D1733" s="102"/>
      <c r="E1733" s="98"/>
      <c r="F1733" s="134"/>
      <c r="G1733" s="134"/>
      <c r="H1733" s="359" t="e">
        <f>VLOOKUP(G1733,Munka1!$A$27:$B$90,2,FALSE)</f>
        <v>#N/A</v>
      </c>
      <c r="I1733" s="466" t="e">
        <f>VLOOKUP(G1733,Munka1!$A$27:$C$90,3,FALSE)</f>
        <v>#N/A</v>
      </c>
      <c r="J1733" s="98"/>
      <c r="K1733" s="98"/>
      <c r="L1733" s="98"/>
      <c r="M1733" s="114"/>
      <c r="N1733" s="121"/>
      <c r="O1733" s="483"/>
      <c r="P1733" s="484"/>
      <c r="Q1733" s="42">
        <f>FŐLAP!$D$9</f>
        <v>0</v>
      </c>
      <c r="R1733" s="42">
        <f>FŐLAP!$F$9</f>
        <v>0</v>
      </c>
      <c r="S1733" s="13" t="e">
        <f t="shared" si="26"/>
        <v>#N/A</v>
      </c>
      <c r="T1733" s="398" t="s">
        <v>3425</v>
      </c>
      <c r="U1733" s="398" t="s">
        <v>3426</v>
      </c>
      <c r="V1733" s="398" t="s">
        <v>3427</v>
      </c>
    </row>
    <row r="1734" spans="1:22" ht="50.1" hidden="1" customHeight="1" x14ac:dyDescent="0.25">
      <c r="A1734" s="60" t="s">
        <v>1807</v>
      </c>
      <c r="B1734" s="87"/>
      <c r="C1734" s="98"/>
      <c r="D1734" s="102"/>
      <c r="E1734" s="98"/>
      <c r="F1734" s="134"/>
      <c r="G1734" s="134"/>
      <c r="H1734" s="359" t="e">
        <f>VLOOKUP(G1734,Munka1!$A$27:$B$90,2,FALSE)</f>
        <v>#N/A</v>
      </c>
      <c r="I1734" s="466" t="e">
        <f>VLOOKUP(G1734,Munka1!$A$27:$C$90,3,FALSE)</f>
        <v>#N/A</v>
      </c>
      <c r="J1734" s="98"/>
      <c r="K1734" s="98"/>
      <c r="L1734" s="98"/>
      <c r="M1734" s="114"/>
      <c r="N1734" s="121"/>
      <c r="O1734" s="483"/>
      <c r="P1734" s="484"/>
      <c r="Q1734" s="42">
        <f>FŐLAP!$D$9</f>
        <v>0</v>
      </c>
      <c r="R1734" s="42">
        <f>FŐLAP!$F$9</f>
        <v>0</v>
      </c>
      <c r="S1734" s="13" t="e">
        <f t="shared" si="26"/>
        <v>#N/A</v>
      </c>
      <c r="T1734" s="398" t="s">
        <v>3425</v>
      </c>
      <c r="U1734" s="398" t="s">
        <v>3426</v>
      </c>
      <c r="V1734" s="398" t="s">
        <v>3427</v>
      </c>
    </row>
    <row r="1735" spans="1:22" ht="50.1" hidden="1" customHeight="1" x14ac:dyDescent="0.25">
      <c r="A1735" s="60" t="s">
        <v>1808</v>
      </c>
      <c r="B1735" s="87"/>
      <c r="C1735" s="98"/>
      <c r="D1735" s="102"/>
      <c r="E1735" s="98"/>
      <c r="F1735" s="134"/>
      <c r="G1735" s="134"/>
      <c r="H1735" s="359" t="e">
        <f>VLOOKUP(G1735,Munka1!$A$27:$B$90,2,FALSE)</f>
        <v>#N/A</v>
      </c>
      <c r="I1735" s="466" t="e">
        <f>VLOOKUP(G1735,Munka1!$A$27:$C$90,3,FALSE)</f>
        <v>#N/A</v>
      </c>
      <c r="J1735" s="98"/>
      <c r="K1735" s="98"/>
      <c r="L1735" s="98"/>
      <c r="M1735" s="114"/>
      <c r="N1735" s="121"/>
      <c r="O1735" s="483"/>
      <c r="P1735" s="484"/>
      <c r="Q1735" s="42">
        <f>FŐLAP!$D$9</f>
        <v>0</v>
      </c>
      <c r="R1735" s="42">
        <f>FŐLAP!$F$9</f>
        <v>0</v>
      </c>
      <c r="S1735" s="13" t="e">
        <f t="shared" si="26"/>
        <v>#N/A</v>
      </c>
      <c r="T1735" s="398" t="s">
        <v>3425</v>
      </c>
      <c r="U1735" s="398" t="s">
        <v>3426</v>
      </c>
      <c r="V1735" s="398" t="s">
        <v>3427</v>
      </c>
    </row>
    <row r="1736" spans="1:22" ht="50.1" hidden="1" customHeight="1" x14ac:dyDescent="0.25">
      <c r="A1736" s="60" t="s">
        <v>1809</v>
      </c>
      <c r="B1736" s="87"/>
      <c r="C1736" s="98"/>
      <c r="D1736" s="102"/>
      <c r="E1736" s="98"/>
      <c r="F1736" s="134"/>
      <c r="G1736" s="134"/>
      <c r="H1736" s="359" t="e">
        <f>VLOOKUP(G1736,Munka1!$A$27:$B$90,2,FALSE)</f>
        <v>#N/A</v>
      </c>
      <c r="I1736" s="466" t="e">
        <f>VLOOKUP(G1736,Munka1!$A$27:$C$90,3,FALSE)</f>
        <v>#N/A</v>
      </c>
      <c r="J1736" s="98"/>
      <c r="K1736" s="98"/>
      <c r="L1736" s="98"/>
      <c r="M1736" s="114"/>
      <c r="N1736" s="121"/>
      <c r="O1736" s="483"/>
      <c r="P1736" s="484"/>
      <c r="Q1736" s="42">
        <f>FŐLAP!$D$9</f>
        <v>0</v>
      </c>
      <c r="R1736" s="42">
        <f>FŐLAP!$F$9</f>
        <v>0</v>
      </c>
      <c r="S1736" s="13" t="e">
        <f t="shared" si="26"/>
        <v>#N/A</v>
      </c>
      <c r="T1736" s="398" t="s">
        <v>3425</v>
      </c>
      <c r="U1736" s="398" t="s">
        <v>3426</v>
      </c>
      <c r="V1736" s="398" t="s">
        <v>3427</v>
      </c>
    </row>
    <row r="1737" spans="1:22" ht="50.1" hidden="1" customHeight="1" x14ac:dyDescent="0.25">
      <c r="A1737" s="60" t="s">
        <v>1810</v>
      </c>
      <c r="B1737" s="87"/>
      <c r="C1737" s="98"/>
      <c r="D1737" s="102"/>
      <c r="E1737" s="98"/>
      <c r="F1737" s="134"/>
      <c r="G1737" s="134"/>
      <c r="H1737" s="359" t="e">
        <f>VLOOKUP(G1737,Munka1!$A$27:$B$90,2,FALSE)</f>
        <v>#N/A</v>
      </c>
      <c r="I1737" s="466" t="e">
        <f>VLOOKUP(G1737,Munka1!$A$27:$C$90,3,FALSE)</f>
        <v>#N/A</v>
      </c>
      <c r="J1737" s="98"/>
      <c r="K1737" s="98"/>
      <c r="L1737" s="98"/>
      <c r="M1737" s="114"/>
      <c r="N1737" s="121"/>
      <c r="O1737" s="483"/>
      <c r="P1737" s="484"/>
      <c r="Q1737" s="42">
        <f>FŐLAP!$D$9</f>
        <v>0</v>
      </c>
      <c r="R1737" s="42">
        <f>FŐLAP!$F$9</f>
        <v>0</v>
      </c>
      <c r="S1737" s="13" t="e">
        <f t="shared" si="26"/>
        <v>#N/A</v>
      </c>
      <c r="T1737" s="398" t="s">
        <v>3425</v>
      </c>
      <c r="U1737" s="398" t="s">
        <v>3426</v>
      </c>
      <c r="V1737" s="398" t="s">
        <v>3427</v>
      </c>
    </row>
    <row r="1738" spans="1:22" ht="50.1" hidden="1" customHeight="1" x14ac:dyDescent="0.25">
      <c r="A1738" s="60" t="s">
        <v>1811</v>
      </c>
      <c r="B1738" s="87"/>
      <c r="C1738" s="98"/>
      <c r="D1738" s="102"/>
      <c r="E1738" s="98"/>
      <c r="F1738" s="134"/>
      <c r="G1738" s="134"/>
      <c r="H1738" s="359" t="e">
        <f>VLOOKUP(G1738,Munka1!$A$27:$B$90,2,FALSE)</f>
        <v>#N/A</v>
      </c>
      <c r="I1738" s="466" t="e">
        <f>VLOOKUP(G1738,Munka1!$A$27:$C$90,3,FALSE)</f>
        <v>#N/A</v>
      </c>
      <c r="J1738" s="98"/>
      <c r="K1738" s="98"/>
      <c r="L1738" s="98"/>
      <c r="M1738" s="114"/>
      <c r="N1738" s="121"/>
      <c r="O1738" s="483"/>
      <c r="P1738" s="484"/>
      <c r="Q1738" s="42">
        <f>FŐLAP!$D$9</f>
        <v>0</v>
      </c>
      <c r="R1738" s="42">
        <f>FŐLAP!$F$9</f>
        <v>0</v>
      </c>
      <c r="S1738" s="13" t="e">
        <f t="shared" si="26"/>
        <v>#N/A</v>
      </c>
      <c r="T1738" s="398" t="s">
        <v>3425</v>
      </c>
      <c r="U1738" s="398" t="s">
        <v>3426</v>
      </c>
      <c r="V1738" s="398" t="s">
        <v>3427</v>
      </c>
    </row>
    <row r="1739" spans="1:22" ht="50.1" hidden="1" customHeight="1" x14ac:dyDescent="0.25">
      <c r="A1739" s="60" t="s">
        <v>1812</v>
      </c>
      <c r="B1739" s="87"/>
      <c r="C1739" s="98"/>
      <c r="D1739" s="102"/>
      <c r="E1739" s="98"/>
      <c r="F1739" s="134"/>
      <c r="G1739" s="134"/>
      <c r="H1739" s="359" t="e">
        <f>VLOOKUP(G1739,Munka1!$A$27:$B$90,2,FALSE)</f>
        <v>#N/A</v>
      </c>
      <c r="I1739" s="466" t="e">
        <f>VLOOKUP(G1739,Munka1!$A$27:$C$90,3,FALSE)</f>
        <v>#N/A</v>
      </c>
      <c r="J1739" s="98"/>
      <c r="K1739" s="98"/>
      <c r="L1739" s="98"/>
      <c r="M1739" s="114"/>
      <c r="N1739" s="121"/>
      <c r="O1739" s="483"/>
      <c r="P1739" s="484"/>
      <c r="Q1739" s="42">
        <f>FŐLAP!$D$9</f>
        <v>0</v>
      </c>
      <c r="R1739" s="42">
        <f>FŐLAP!$F$9</f>
        <v>0</v>
      </c>
      <c r="S1739" s="13" t="e">
        <f t="shared" si="26"/>
        <v>#N/A</v>
      </c>
      <c r="T1739" s="398" t="s">
        <v>3425</v>
      </c>
      <c r="U1739" s="398" t="s">
        <v>3426</v>
      </c>
      <c r="V1739" s="398" t="s">
        <v>3427</v>
      </c>
    </row>
    <row r="1740" spans="1:22" ht="50.1" hidden="1" customHeight="1" x14ac:dyDescent="0.25">
      <c r="A1740" s="60" t="s">
        <v>1813</v>
      </c>
      <c r="B1740" s="87"/>
      <c r="C1740" s="98"/>
      <c r="D1740" s="102"/>
      <c r="E1740" s="98"/>
      <c r="F1740" s="134"/>
      <c r="G1740" s="134"/>
      <c r="H1740" s="359" t="e">
        <f>VLOOKUP(G1740,Munka1!$A$27:$B$90,2,FALSE)</f>
        <v>#N/A</v>
      </c>
      <c r="I1740" s="466" t="e">
        <f>VLOOKUP(G1740,Munka1!$A$27:$C$90,3,FALSE)</f>
        <v>#N/A</v>
      </c>
      <c r="J1740" s="98"/>
      <c r="K1740" s="98"/>
      <c r="L1740" s="98"/>
      <c r="M1740" s="114"/>
      <c r="N1740" s="121"/>
      <c r="O1740" s="483"/>
      <c r="P1740" s="484"/>
      <c r="Q1740" s="42">
        <f>FŐLAP!$D$9</f>
        <v>0</v>
      </c>
      <c r="R1740" s="42">
        <f>FŐLAP!$F$9</f>
        <v>0</v>
      </c>
      <c r="S1740" s="13" t="e">
        <f t="shared" si="26"/>
        <v>#N/A</v>
      </c>
      <c r="T1740" s="398" t="s">
        <v>3425</v>
      </c>
      <c r="U1740" s="398" t="s">
        <v>3426</v>
      </c>
      <c r="V1740" s="398" t="s">
        <v>3427</v>
      </c>
    </row>
    <row r="1741" spans="1:22" ht="49.5" hidden="1" customHeight="1" x14ac:dyDescent="0.25">
      <c r="A1741" s="60" t="s">
        <v>1814</v>
      </c>
      <c r="B1741" s="87"/>
      <c r="C1741" s="98"/>
      <c r="D1741" s="102"/>
      <c r="E1741" s="98"/>
      <c r="F1741" s="134"/>
      <c r="G1741" s="134"/>
      <c r="H1741" s="359" t="e">
        <f>VLOOKUP(G1741,Munka1!$A$27:$B$90,2,FALSE)</f>
        <v>#N/A</v>
      </c>
      <c r="I1741" s="466" t="e">
        <f>VLOOKUP(G1741,Munka1!$A$27:$C$90,3,FALSE)</f>
        <v>#N/A</v>
      </c>
      <c r="J1741" s="98"/>
      <c r="K1741" s="98"/>
      <c r="L1741" s="98"/>
      <c r="M1741" s="114"/>
      <c r="N1741" s="121"/>
      <c r="O1741" s="483"/>
      <c r="P1741" s="484"/>
      <c r="Q1741" s="42">
        <f>FŐLAP!$D$9</f>
        <v>0</v>
      </c>
      <c r="R1741" s="42">
        <f>FŐLAP!$F$9</f>
        <v>0</v>
      </c>
      <c r="S1741" s="13" t="e">
        <f t="shared" ref="S1741:S1804" si="27">H1741</f>
        <v>#N/A</v>
      </c>
      <c r="T1741" s="398" t="s">
        <v>3425</v>
      </c>
      <c r="U1741" s="398" t="s">
        <v>3426</v>
      </c>
      <c r="V1741" s="398" t="s">
        <v>3427</v>
      </c>
    </row>
    <row r="1742" spans="1:22" ht="50.1" hidden="1" customHeight="1" x14ac:dyDescent="0.25">
      <c r="A1742" s="60" t="s">
        <v>1815</v>
      </c>
      <c r="B1742" s="87"/>
      <c r="C1742" s="98"/>
      <c r="D1742" s="102"/>
      <c r="E1742" s="98"/>
      <c r="F1742" s="134"/>
      <c r="G1742" s="134"/>
      <c r="H1742" s="359" t="e">
        <f>VLOOKUP(G1742,Munka1!$A$27:$B$90,2,FALSE)</f>
        <v>#N/A</v>
      </c>
      <c r="I1742" s="466" t="e">
        <f>VLOOKUP(G1742,Munka1!$A$27:$C$90,3,FALSE)</f>
        <v>#N/A</v>
      </c>
      <c r="J1742" s="98"/>
      <c r="K1742" s="98"/>
      <c r="L1742" s="98"/>
      <c r="M1742" s="114"/>
      <c r="N1742" s="121"/>
      <c r="O1742" s="483"/>
      <c r="P1742" s="484"/>
      <c r="Q1742" s="42">
        <f>FŐLAP!$D$9</f>
        <v>0</v>
      </c>
      <c r="R1742" s="42">
        <f>FŐLAP!$F$9</f>
        <v>0</v>
      </c>
      <c r="S1742" s="13" t="e">
        <f t="shared" si="27"/>
        <v>#N/A</v>
      </c>
      <c r="T1742" s="398" t="s">
        <v>3425</v>
      </c>
      <c r="U1742" s="398" t="s">
        <v>3426</v>
      </c>
      <c r="V1742" s="398" t="s">
        <v>3427</v>
      </c>
    </row>
    <row r="1743" spans="1:22" ht="50.1" hidden="1" customHeight="1" x14ac:dyDescent="0.25">
      <c r="A1743" s="60" t="s">
        <v>1816</v>
      </c>
      <c r="B1743" s="87"/>
      <c r="C1743" s="98"/>
      <c r="D1743" s="102"/>
      <c r="E1743" s="98"/>
      <c r="F1743" s="134"/>
      <c r="G1743" s="134"/>
      <c r="H1743" s="359" t="e">
        <f>VLOOKUP(G1743,Munka1!$A$27:$B$90,2,FALSE)</f>
        <v>#N/A</v>
      </c>
      <c r="I1743" s="466" t="e">
        <f>VLOOKUP(G1743,Munka1!$A$27:$C$90,3,FALSE)</f>
        <v>#N/A</v>
      </c>
      <c r="J1743" s="98"/>
      <c r="K1743" s="98"/>
      <c r="L1743" s="98"/>
      <c r="M1743" s="114"/>
      <c r="N1743" s="121"/>
      <c r="O1743" s="483"/>
      <c r="P1743" s="484"/>
      <c r="Q1743" s="42">
        <f>FŐLAP!$D$9</f>
        <v>0</v>
      </c>
      <c r="R1743" s="42">
        <f>FŐLAP!$F$9</f>
        <v>0</v>
      </c>
      <c r="S1743" s="13" t="e">
        <f t="shared" si="27"/>
        <v>#N/A</v>
      </c>
      <c r="T1743" s="398" t="s">
        <v>3425</v>
      </c>
      <c r="U1743" s="398" t="s">
        <v>3426</v>
      </c>
      <c r="V1743" s="398" t="s">
        <v>3427</v>
      </c>
    </row>
    <row r="1744" spans="1:22" ht="50.1" hidden="1" customHeight="1" x14ac:dyDescent="0.25">
      <c r="A1744" s="60" t="s">
        <v>1817</v>
      </c>
      <c r="B1744" s="87"/>
      <c r="C1744" s="98"/>
      <c r="D1744" s="102"/>
      <c r="E1744" s="98"/>
      <c r="F1744" s="134"/>
      <c r="G1744" s="134"/>
      <c r="H1744" s="359" t="e">
        <f>VLOOKUP(G1744,Munka1!$A$27:$B$90,2,FALSE)</f>
        <v>#N/A</v>
      </c>
      <c r="I1744" s="466" t="e">
        <f>VLOOKUP(G1744,Munka1!$A$27:$C$90,3,FALSE)</f>
        <v>#N/A</v>
      </c>
      <c r="J1744" s="98"/>
      <c r="K1744" s="98"/>
      <c r="L1744" s="98"/>
      <c r="M1744" s="114"/>
      <c r="N1744" s="121"/>
      <c r="O1744" s="483"/>
      <c r="P1744" s="484"/>
      <c r="Q1744" s="42">
        <f>FŐLAP!$D$9</f>
        <v>0</v>
      </c>
      <c r="R1744" s="42">
        <f>FŐLAP!$F$9</f>
        <v>0</v>
      </c>
      <c r="S1744" s="13" t="e">
        <f t="shared" si="27"/>
        <v>#N/A</v>
      </c>
      <c r="T1744" s="398" t="s">
        <v>3425</v>
      </c>
      <c r="U1744" s="398" t="s">
        <v>3426</v>
      </c>
      <c r="V1744" s="398" t="s">
        <v>3427</v>
      </c>
    </row>
    <row r="1745" spans="1:22" ht="50.1" hidden="1" customHeight="1" x14ac:dyDescent="0.25">
      <c r="A1745" s="60" t="s">
        <v>1818</v>
      </c>
      <c r="B1745" s="87"/>
      <c r="C1745" s="98"/>
      <c r="D1745" s="102"/>
      <c r="E1745" s="98"/>
      <c r="F1745" s="134"/>
      <c r="G1745" s="134"/>
      <c r="H1745" s="359" t="e">
        <f>VLOOKUP(G1745,Munka1!$A$27:$B$90,2,FALSE)</f>
        <v>#N/A</v>
      </c>
      <c r="I1745" s="466" t="e">
        <f>VLOOKUP(G1745,Munka1!$A$27:$C$90,3,FALSE)</f>
        <v>#N/A</v>
      </c>
      <c r="J1745" s="98"/>
      <c r="K1745" s="98"/>
      <c r="L1745" s="98"/>
      <c r="M1745" s="114"/>
      <c r="N1745" s="121"/>
      <c r="O1745" s="483"/>
      <c r="P1745" s="484"/>
      <c r="Q1745" s="42">
        <f>FŐLAP!$D$9</f>
        <v>0</v>
      </c>
      <c r="R1745" s="42">
        <f>FŐLAP!$F$9</f>
        <v>0</v>
      </c>
      <c r="S1745" s="13" t="e">
        <f t="shared" si="27"/>
        <v>#N/A</v>
      </c>
      <c r="T1745" s="398" t="s">
        <v>3425</v>
      </c>
      <c r="U1745" s="398" t="s">
        <v>3426</v>
      </c>
      <c r="V1745" s="398" t="s">
        <v>3427</v>
      </c>
    </row>
    <row r="1746" spans="1:22" ht="50.1" hidden="1" customHeight="1" x14ac:dyDescent="0.25">
      <c r="A1746" s="60" t="s">
        <v>1819</v>
      </c>
      <c r="B1746" s="87"/>
      <c r="C1746" s="98"/>
      <c r="D1746" s="102"/>
      <c r="E1746" s="98"/>
      <c r="F1746" s="134"/>
      <c r="G1746" s="134"/>
      <c r="H1746" s="359" t="e">
        <f>VLOOKUP(G1746,Munka1!$A$27:$B$90,2,FALSE)</f>
        <v>#N/A</v>
      </c>
      <c r="I1746" s="466" t="e">
        <f>VLOOKUP(G1746,Munka1!$A$27:$C$90,3,FALSE)</f>
        <v>#N/A</v>
      </c>
      <c r="J1746" s="98"/>
      <c r="K1746" s="98"/>
      <c r="L1746" s="98"/>
      <c r="M1746" s="114"/>
      <c r="N1746" s="121"/>
      <c r="O1746" s="483"/>
      <c r="P1746" s="484"/>
      <c r="Q1746" s="42">
        <f>FŐLAP!$D$9</f>
        <v>0</v>
      </c>
      <c r="R1746" s="42">
        <f>FŐLAP!$F$9</f>
        <v>0</v>
      </c>
      <c r="S1746" s="13" t="e">
        <f t="shared" si="27"/>
        <v>#N/A</v>
      </c>
      <c r="T1746" s="398" t="s">
        <v>3425</v>
      </c>
      <c r="U1746" s="398" t="s">
        <v>3426</v>
      </c>
      <c r="V1746" s="398" t="s">
        <v>3427</v>
      </c>
    </row>
    <row r="1747" spans="1:22" ht="49.5" hidden="1" customHeight="1" x14ac:dyDescent="0.25">
      <c r="A1747" s="60" t="s">
        <v>1820</v>
      </c>
      <c r="B1747" s="87"/>
      <c r="C1747" s="98"/>
      <c r="D1747" s="102"/>
      <c r="E1747" s="98"/>
      <c r="F1747" s="134"/>
      <c r="G1747" s="134"/>
      <c r="H1747" s="359" t="e">
        <f>VLOOKUP(G1747,Munka1!$A$27:$B$90,2,FALSE)</f>
        <v>#N/A</v>
      </c>
      <c r="I1747" s="466" t="e">
        <f>VLOOKUP(G1747,Munka1!$A$27:$C$90,3,FALSE)</f>
        <v>#N/A</v>
      </c>
      <c r="J1747" s="98"/>
      <c r="K1747" s="98"/>
      <c r="L1747" s="98"/>
      <c r="M1747" s="114"/>
      <c r="N1747" s="121"/>
      <c r="O1747" s="483"/>
      <c r="P1747" s="484"/>
      <c r="Q1747" s="42">
        <f>FŐLAP!$D$9</f>
        <v>0</v>
      </c>
      <c r="R1747" s="42">
        <f>FŐLAP!$F$9</f>
        <v>0</v>
      </c>
      <c r="S1747" s="13" t="e">
        <f t="shared" si="27"/>
        <v>#N/A</v>
      </c>
      <c r="T1747" s="398" t="s">
        <v>3425</v>
      </c>
      <c r="U1747" s="398" t="s">
        <v>3426</v>
      </c>
      <c r="V1747" s="398" t="s">
        <v>3427</v>
      </c>
    </row>
    <row r="1748" spans="1:22" ht="50.1" hidden="1" customHeight="1" x14ac:dyDescent="0.25">
      <c r="A1748" s="60" t="s">
        <v>1821</v>
      </c>
      <c r="B1748" s="87"/>
      <c r="C1748" s="98"/>
      <c r="D1748" s="102"/>
      <c r="E1748" s="98"/>
      <c r="F1748" s="134"/>
      <c r="G1748" s="134"/>
      <c r="H1748" s="359" t="e">
        <f>VLOOKUP(G1748,Munka1!$A$27:$B$90,2,FALSE)</f>
        <v>#N/A</v>
      </c>
      <c r="I1748" s="466" t="e">
        <f>VLOOKUP(G1748,Munka1!$A$27:$C$90,3,FALSE)</f>
        <v>#N/A</v>
      </c>
      <c r="J1748" s="98"/>
      <c r="K1748" s="98"/>
      <c r="L1748" s="98"/>
      <c r="M1748" s="114"/>
      <c r="N1748" s="121"/>
      <c r="O1748" s="483"/>
      <c r="P1748" s="484"/>
      <c r="Q1748" s="42">
        <f>FŐLAP!$D$9</f>
        <v>0</v>
      </c>
      <c r="R1748" s="42">
        <f>FŐLAP!$F$9</f>
        <v>0</v>
      </c>
      <c r="S1748" s="13" t="e">
        <f t="shared" si="27"/>
        <v>#N/A</v>
      </c>
      <c r="T1748" s="398" t="s">
        <v>3425</v>
      </c>
      <c r="U1748" s="398" t="s">
        <v>3426</v>
      </c>
      <c r="V1748" s="398" t="s">
        <v>3427</v>
      </c>
    </row>
    <row r="1749" spans="1:22" ht="50.1" hidden="1" customHeight="1" x14ac:dyDescent="0.25">
      <c r="A1749" s="60" t="s">
        <v>1822</v>
      </c>
      <c r="B1749" s="87"/>
      <c r="C1749" s="98"/>
      <c r="D1749" s="102"/>
      <c r="E1749" s="98"/>
      <c r="F1749" s="134"/>
      <c r="G1749" s="134"/>
      <c r="H1749" s="359" t="e">
        <f>VLOOKUP(G1749,Munka1!$A$27:$B$90,2,FALSE)</f>
        <v>#N/A</v>
      </c>
      <c r="I1749" s="466" t="e">
        <f>VLOOKUP(G1749,Munka1!$A$27:$C$90,3,FALSE)</f>
        <v>#N/A</v>
      </c>
      <c r="J1749" s="98"/>
      <c r="K1749" s="98"/>
      <c r="L1749" s="98"/>
      <c r="M1749" s="114"/>
      <c r="N1749" s="121"/>
      <c r="O1749" s="483"/>
      <c r="P1749" s="484"/>
      <c r="Q1749" s="42">
        <f>FŐLAP!$D$9</f>
        <v>0</v>
      </c>
      <c r="R1749" s="42">
        <f>FŐLAP!$F$9</f>
        <v>0</v>
      </c>
      <c r="S1749" s="13" t="e">
        <f t="shared" si="27"/>
        <v>#N/A</v>
      </c>
      <c r="T1749" s="398" t="s">
        <v>3425</v>
      </c>
      <c r="U1749" s="398" t="s">
        <v>3426</v>
      </c>
      <c r="V1749" s="398" t="s">
        <v>3427</v>
      </c>
    </row>
    <row r="1750" spans="1:22" ht="50.1" hidden="1" customHeight="1" x14ac:dyDescent="0.25">
      <c r="A1750" s="60" t="s">
        <v>1823</v>
      </c>
      <c r="B1750" s="87"/>
      <c r="C1750" s="98"/>
      <c r="D1750" s="102"/>
      <c r="E1750" s="98"/>
      <c r="F1750" s="134"/>
      <c r="G1750" s="134"/>
      <c r="H1750" s="359" t="e">
        <f>VLOOKUP(G1750,Munka1!$A$27:$B$90,2,FALSE)</f>
        <v>#N/A</v>
      </c>
      <c r="I1750" s="466" t="e">
        <f>VLOOKUP(G1750,Munka1!$A$27:$C$90,3,FALSE)</f>
        <v>#N/A</v>
      </c>
      <c r="J1750" s="98"/>
      <c r="K1750" s="98"/>
      <c r="L1750" s="98"/>
      <c r="M1750" s="114"/>
      <c r="N1750" s="121"/>
      <c r="O1750" s="483"/>
      <c r="P1750" s="484"/>
      <c r="Q1750" s="42">
        <f>FŐLAP!$D$9</f>
        <v>0</v>
      </c>
      <c r="R1750" s="42">
        <f>FŐLAP!$F$9</f>
        <v>0</v>
      </c>
      <c r="S1750" s="13" t="e">
        <f t="shared" si="27"/>
        <v>#N/A</v>
      </c>
      <c r="T1750" s="398" t="s">
        <v>3425</v>
      </c>
      <c r="U1750" s="398" t="s">
        <v>3426</v>
      </c>
      <c r="V1750" s="398" t="s">
        <v>3427</v>
      </c>
    </row>
    <row r="1751" spans="1:22" ht="50.1" hidden="1" customHeight="1" x14ac:dyDescent="0.25">
      <c r="A1751" s="60" t="s">
        <v>1824</v>
      </c>
      <c r="B1751" s="87"/>
      <c r="C1751" s="98"/>
      <c r="D1751" s="102"/>
      <c r="E1751" s="98"/>
      <c r="F1751" s="134"/>
      <c r="G1751" s="134"/>
      <c r="H1751" s="359" t="e">
        <f>VLOOKUP(G1751,Munka1!$A$27:$B$90,2,FALSE)</f>
        <v>#N/A</v>
      </c>
      <c r="I1751" s="466" t="e">
        <f>VLOOKUP(G1751,Munka1!$A$27:$C$90,3,FALSE)</f>
        <v>#N/A</v>
      </c>
      <c r="J1751" s="98"/>
      <c r="K1751" s="98"/>
      <c r="L1751" s="98"/>
      <c r="M1751" s="114"/>
      <c r="N1751" s="121"/>
      <c r="O1751" s="483"/>
      <c r="P1751" s="484"/>
      <c r="Q1751" s="42">
        <f>FŐLAP!$D$9</f>
        <v>0</v>
      </c>
      <c r="R1751" s="42">
        <f>FŐLAP!$F$9</f>
        <v>0</v>
      </c>
      <c r="S1751" s="13" t="e">
        <f t="shared" si="27"/>
        <v>#N/A</v>
      </c>
      <c r="T1751" s="398" t="s">
        <v>3425</v>
      </c>
      <c r="U1751" s="398" t="s">
        <v>3426</v>
      </c>
      <c r="V1751" s="398" t="s">
        <v>3427</v>
      </c>
    </row>
    <row r="1752" spans="1:22" ht="50.1" hidden="1" customHeight="1" x14ac:dyDescent="0.25">
      <c r="A1752" s="60" t="s">
        <v>1825</v>
      </c>
      <c r="B1752" s="87"/>
      <c r="C1752" s="98"/>
      <c r="D1752" s="102"/>
      <c r="E1752" s="98"/>
      <c r="F1752" s="134"/>
      <c r="G1752" s="134"/>
      <c r="H1752" s="359" t="e">
        <f>VLOOKUP(G1752,Munka1!$A$27:$B$90,2,FALSE)</f>
        <v>#N/A</v>
      </c>
      <c r="I1752" s="466" t="e">
        <f>VLOOKUP(G1752,Munka1!$A$27:$C$90,3,FALSE)</f>
        <v>#N/A</v>
      </c>
      <c r="J1752" s="98"/>
      <c r="K1752" s="98"/>
      <c r="L1752" s="98"/>
      <c r="M1752" s="114"/>
      <c r="N1752" s="121"/>
      <c r="O1752" s="483"/>
      <c r="P1752" s="484"/>
      <c r="Q1752" s="42">
        <f>FŐLAP!$D$9</f>
        <v>0</v>
      </c>
      <c r="R1752" s="42">
        <f>FŐLAP!$F$9</f>
        <v>0</v>
      </c>
      <c r="S1752" s="13" t="e">
        <f t="shared" si="27"/>
        <v>#N/A</v>
      </c>
      <c r="T1752" s="398" t="s">
        <v>3425</v>
      </c>
      <c r="U1752" s="398" t="s">
        <v>3426</v>
      </c>
      <c r="V1752" s="398" t="s">
        <v>3427</v>
      </c>
    </row>
    <row r="1753" spans="1:22" ht="50.1" hidden="1" customHeight="1" x14ac:dyDescent="0.25">
      <c r="A1753" s="60" t="s">
        <v>1826</v>
      </c>
      <c r="B1753" s="87"/>
      <c r="C1753" s="98"/>
      <c r="D1753" s="102"/>
      <c r="E1753" s="98"/>
      <c r="F1753" s="134"/>
      <c r="G1753" s="134"/>
      <c r="H1753" s="359" t="e">
        <f>VLOOKUP(G1753,Munka1!$A$27:$B$90,2,FALSE)</f>
        <v>#N/A</v>
      </c>
      <c r="I1753" s="466" t="e">
        <f>VLOOKUP(G1753,Munka1!$A$27:$C$90,3,FALSE)</f>
        <v>#N/A</v>
      </c>
      <c r="J1753" s="98"/>
      <c r="K1753" s="98"/>
      <c r="L1753" s="98"/>
      <c r="M1753" s="114"/>
      <c r="N1753" s="121"/>
      <c r="O1753" s="483"/>
      <c r="P1753" s="484"/>
      <c r="Q1753" s="42">
        <f>FŐLAP!$D$9</f>
        <v>0</v>
      </c>
      <c r="R1753" s="42">
        <f>FŐLAP!$F$9</f>
        <v>0</v>
      </c>
      <c r="S1753" s="13" t="e">
        <f t="shared" si="27"/>
        <v>#N/A</v>
      </c>
      <c r="T1753" s="398" t="s">
        <v>3425</v>
      </c>
      <c r="U1753" s="398" t="s">
        <v>3426</v>
      </c>
      <c r="V1753" s="398" t="s">
        <v>3427</v>
      </c>
    </row>
    <row r="1754" spans="1:22" ht="50.1" hidden="1" customHeight="1" x14ac:dyDescent="0.25">
      <c r="A1754" s="60" t="s">
        <v>1827</v>
      </c>
      <c r="B1754" s="87"/>
      <c r="C1754" s="98"/>
      <c r="D1754" s="102"/>
      <c r="E1754" s="98"/>
      <c r="F1754" s="134"/>
      <c r="G1754" s="134"/>
      <c r="H1754" s="359" t="e">
        <f>VLOOKUP(G1754,Munka1!$A$27:$B$90,2,FALSE)</f>
        <v>#N/A</v>
      </c>
      <c r="I1754" s="466" t="e">
        <f>VLOOKUP(G1754,Munka1!$A$27:$C$90,3,FALSE)</f>
        <v>#N/A</v>
      </c>
      <c r="J1754" s="98"/>
      <c r="K1754" s="98"/>
      <c r="L1754" s="98"/>
      <c r="M1754" s="114"/>
      <c r="N1754" s="121"/>
      <c r="O1754" s="483"/>
      <c r="P1754" s="484"/>
      <c r="Q1754" s="42">
        <f>FŐLAP!$D$9</f>
        <v>0</v>
      </c>
      <c r="R1754" s="42">
        <f>FŐLAP!$F$9</f>
        <v>0</v>
      </c>
      <c r="S1754" s="13" t="e">
        <f t="shared" si="27"/>
        <v>#N/A</v>
      </c>
      <c r="T1754" s="398" t="s">
        <v>3425</v>
      </c>
      <c r="U1754" s="398" t="s">
        <v>3426</v>
      </c>
      <c r="V1754" s="398" t="s">
        <v>3427</v>
      </c>
    </row>
    <row r="1755" spans="1:22" ht="50.1" hidden="1" customHeight="1" x14ac:dyDescent="0.25">
      <c r="A1755" s="60" t="s">
        <v>1828</v>
      </c>
      <c r="B1755" s="87"/>
      <c r="C1755" s="98"/>
      <c r="D1755" s="102"/>
      <c r="E1755" s="98"/>
      <c r="F1755" s="134"/>
      <c r="G1755" s="134"/>
      <c r="H1755" s="359" t="e">
        <f>VLOOKUP(G1755,Munka1!$A$27:$B$90,2,FALSE)</f>
        <v>#N/A</v>
      </c>
      <c r="I1755" s="466" t="e">
        <f>VLOOKUP(G1755,Munka1!$A$27:$C$90,3,FALSE)</f>
        <v>#N/A</v>
      </c>
      <c r="J1755" s="98"/>
      <c r="K1755" s="98"/>
      <c r="L1755" s="98"/>
      <c r="M1755" s="114"/>
      <c r="N1755" s="121"/>
      <c r="O1755" s="483"/>
      <c r="P1755" s="484"/>
      <c r="Q1755" s="42">
        <f>FŐLAP!$D$9</f>
        <v>0</v>
      </c>
      <c r="R1755" s="42">
        <f>FŐLAP!$F$9</f>
        <v>0</v>
      </c>
      <c r="S1755" s="13" t="e">
        <f t="shared" si="27"/>
        <v>#N/A</v>
      </c>
      <c r="T1755" s="398" t="s">
        <v>3425</v>
      </c>
      <c r="U1755" s="398" t="s">
        <v>3426</v>
      </c>
      <c r="V1755" s="398" t="s">
        <v>3427</v>
      </c>
    </row>
    <row r="1756" spans="1:22" ht="50.1" hidden="1" customHeight="1" x14ac:dyDescent="0.25">
      <c r="A1756" s="60" t="s">
        <v>1829</v>
      </c>
      <c r="B1756" s="87"/>
      <c r="C1756" s="98"/>
      <c r="D1756" s="102"/>
      <c r="E1756" s="98"/>
      <c r="F1756" s="134"/>
      <c r="G1756" s="134"/>
      <c r="H1756" s="359" t="e">
        <f>VLOOKUP(G1756,Munka1!$A$27:$B$90,2,FALSE)</f>
        <v>#N/A</v>
      </c>
      <c r="I1756" s="466" t="e">
        <f>VLOOKUP(G1756,Munka1!$A$27:$C$90,3,FALSE)</f>
        <v>#N/A</v>
      </c>
      <c r="J1756" s="98"/>
      <c r="K1756" s="98"/>
      <c r="L1756" s="98"/>
      <c r="M1756" s="114"/>
      <c r="N1756" s="121"/>
      <c r="O1756" s="483"/>
      <c r="P1756" s="484"/>
      <c r="Q1756" s="42">
        <f>FŐLAP!$D$9</f>
        <v>0</v>
      </c>
      <c r="R1756" s="42">
        <f>FŐLAP!$F$9</f>
        <v>0</v>
      </c>
      <c r="S1756" s="13" t="e">
        <f t="shared" si="27"/>
        <v>#N/A</v>
      </c>
      <c r="T1756" s="398" t="s">
        <v>3425</v>
      </c>
      <c r="U1756" s="398" t="s">
        <v>3426</v>
      </c>
      <c r="V1756" s="398" t="s">
        <v>3427</v>
      </c>
    </row>
    <row r="1757" spans="1:22" ht="50.1" hidden="1" customHeight="1" x14ac:dyDescent="0.25">
      <c r="A1757" s="60" t="s">
        <v>1830</v>
      </c>
      <c r="B1757" s="87"/>
      <c r="C1757" s="98"/>
      <c r="D1757" s="102"/>
      <c r="E1757" s="98"/>
      <c r="F1757" s="134"/>
      <c r="G1757" s="134"/>
      <c r="H1757" s="359" t="e">
        <f>VLOOKUP(G1757,Munka1!$A$27:$B$90,2,FALSE)</f>
        <v>#N/A</v>
      </c>
      <c r="I1757" s="466" t="e">
        <f>VLOOKUP(G1757,Munka1!$A$27:$C$90,3,FALSE)</f>
        <v>#N/A</v>
      </c>
      <c r="J1757" s="98"/>
      <c r="K1757" s="98"/>
      <c r="L1757" s="98"/>
      <c r="M1757" s="114"/>
      <c r="N1757" s="121"/>
      <c r="O1757" s="483"/>
      <c r="P1757" s="484"/>
      <c r="Q1757" s="42">
        <f>FŐLAP!$D$9</f>
        <v>0</v>
      </c>
      <c r="R1757" s="42">
        <f>FŐLAP!$F$9</f>
        <v>0</v>
      </c>
      <c r="S1757" s="13" t="e">
        <f t="shared" si="27"/>
        <v>#N/A</v>
      </c>
      <c r="T1757" s="398" t="s">
        <v>3425</v>
      </c>
      <c r="U1757" s="398" t="s">
        <v>3426</v>
      </c>
      <c r="V1757" s="398" t="s">
        <v>3427</v>
      </c>
    </row>
    <row r="1758" spans="1:22" ht="50.1" hidden="1" customHeight="1" x14ac:dyDescent="0.25">
      <c r="A1758" s="60" t="s">
        <v>1831</v>
      </c>
      <c r="B1758" s="87"/>
      <c r="C1758" s="98"/>
      <c r="D1758" s="102"/>
      <c r="E1758" s="98"/>
      <c r="F1758" s="134"/>
      <c r="G1758" s="134"/>
      <c r="H1758" s="359" t="e">
        <f>VLOOKUP(G1758,Munka1!$A$27:$B$90,2,FALSE)</f>
        <v>#N/A</v>
      </c>
      <c r="I1758" s="466" t="e">
        <f>VLOOKUP(G1758,Munka1!$A$27:$C$90,3,FALSE)</f>
        <v>#N/A</v>
      </c>
      <c r="J1758" s="98"/>
      <c r="K1758" s="98"/>
      <c r="L1758" s="98"/>
      <c r="M1758" s="114"/>
      <c r="N1758" s="121"/>
      <c r="O1758" s="483"/>
      <c r="P1758" s="484"/>
      <c r="Q1758" s="42">
        <f>FŐLAP!$D$9</f>
        <v>0</v>
      </c>
      <c r="R1758" s="42">
        <f>FŐLAP!$F$9</f>
        <v>0</v>
      </c>
      <c r="S1758" s="13" t="e">
        <f t="shared" si="27"/>
        <v>#N/A</v>
      </c>
      <c r="T1758" s="398" t="s">
        <v>3425</v>
      </c>
      <c r="U1758" s="398" t="s">
        <v>3426</v>
      </c>
      <c r="V1758" s="398" t="s">
        <v>3427</v>
      </c>
    </row>
    <row r="1759" spans="1:22" ht="50.1" hidden="1" customHeight="1" x14ac:dyDescent="0.25">
      <c r="A1759" s="60" t="s">
        <v>1832</v>
      </c>
      <c r="B1759" s="87"/>
      <c r="C1759" s="98"/>
      <c r="D1759" s="102"/>
      <c r="E1759" s="98"/>
      <c r="F1759" s="134"/>
      <c r="G1759" s="134"/>
      <c r="H1759" s="359" t="e">
        <f>VLOOKUP(G1759,Munka1!$A$27:$B$90,2,FALSE)</f>
        <v>#N/A</v>
      </c>
      <c r="I1759" s="466" t="e">
        <f>VLOOKUP(G1759,Munka1!$A$27:$C$90,3,FALSE)</f>
        <v>#N/A</v>
      </c>
      <c r="J1759" s="98"/>
      <c r="K1759" s="98"/>
      <c r="L1759" s="98"/>
      <c r="M1759" s="114"/>
      <c r="N1759" s="121"/>
      <c r="O1759" s="483"/>
      <c r="P1759" s="484"/>
      <c r="Q1759" s="42">
        <f>FŐLAP!$D$9</f>
        <v>0</v>
      </c>
      <c r="R1759" s="42">
        <f>FŐLAP!$F$9</f>
        <v>0</v>
      </c>
      <c r="S1759" s="13" t="e">
        <f t="shared" si="27"/>
        <v>#N/A</v>
      </c>
      <c r="T1759" s="398" t="s">
        <v>3425</v>
      </c>
      <c r="U1759" s="398" t="s">
        <v>3426</v>
      </c>
      <c r="V1759" s="398" t="s">
        <v>3427</v>
      </c>
    </row>
    <row r="1760" spans="1:22" ht="50.1" hidden="1" customHeight="1" x14ac:dyDescent="0.25">
      <c r="A1760" s="60" t="s">
        <v>1833</v>
      </c>
      <c r="B1760" s="87"/>
      <c r="C1760" s="98"/>
      <c r="D1760" s="102"/>
      <c r="E1760" s="98"/>
      <c r="F1760" s="134"/>
      <c r="G1760" s="134"/>
      <c r="H1760" s="359" t="e">
        <f>VLOOKUP(G1760,Munka1!$A$27:$B$90,2,FALSE)</f>
        <v>#N/A</v>
      </c>
      <c r="I1760" s="466" t="e">
        <f>VLOOKUP(G1760,Munka1!$A$27:$C$90,3,FALSE)</f>
        <v>#N/A</v>
      </c>
      <c r="J1760" s="98"/>
      <c r="K1760" s="98"/>
      <c r="L1760" s="98"/>
      <c r="M1760" s="114"/>
      <c r="N1760" s="121"/>
      <c r="O1760" s="483"/>
      <c r="P1760" s="484"/>
      <c r="Q1760" s="42">
        <f>FŐLAP!$D$9</f>
        <v>0</v>
      </c>
      <c r="R1760" s="42">
        <f>FŐLAP!$F$9</f>
        <v>0</v>
      </c>
      <c r="S1760" s="13" t="e">
        <f t="shared" si="27"/>
        <v>#N/A</v>
      </c>
      <c r="T1760" s="398" t="s">
        <v>3425</v>
      </c>
      <c r="U1760" s="398" t="s">
        <v>3426</v>
      </c>
      <c r="V1760" s="398" t="s">
        <v>3427</v>
      </c>
    </row>
    <row r="1761" spans="1:22" ht="50.1" hidden="1" customHeight="1" x14ac:dyDescent="0.25">
      <c r="A1761" s="60" t="s">
        <v>1834</v>
      </c>
      <c r="B1761" s="87"/>
      <c r="C1761" s="98"/>
      <c r="D1761" s="102"/>
      <c r="E1761" s="98"/>
      <c r="F1761" s="134"/>
      <c r="G1761" s="134"/>
      <c r="H1761" s="359" t="e">
        <f>VLOOKUP(G1761,Munka1!$A$27:$B$90,2,FALSE)</f>
        <v>#N/A</v>
      </c>
      <c r="I1761" s="466" t="e">
        <f>VLOOKUP(G1761,Munka1!$A$27:$C$90,3,FALSE)</f>
        <v>#N/A</v>
      </c>
      <c r="J1761" s="98"/>
      <c r="K1761" s="98"/>
      <c r="L1761" s="98"/>
      <c r="M1761" s="114"/>
      <c r="N1761" s="121"/>
      <c r="O1761" s="483"/>
      <c r="P1761" s="484"/>
      <c r="Q1761" s="42">
        <f>FŐLAP!$D$9</f>
        <v>0</v>
      </c>
      <c r="R1761" s="42">
        <f>FŐLAP!$F$9</f>
        <v>0</v>
      </c>
      <c r="S1761" s="13" t="e">
        <f t="shared" si="27"/>
        <v>#N/A</v>
      </c>
      <c r="T1761" s="398" t="s">
        <v>3425</v>
      </c>
      <c r="U1761" s="398" t="s">
        <v>3426</v>
      </c>
      <c r="V1761" s="398" t="s">
        <v>3427</v>
      </c>
    </row>
    <row r="1762" spans="1:22" ht="50.1" hidden="1" customHeight="1" x14ac:dyDescent="0.25">
      <c r="A1762" s="60" t="s">
        <v>1835</v>
      </c>
      <c r="B1762" s="87"/>
      <c r="C1762" s="98"/>
      <c r="D1762" s="102"/>
      <c r="E1762" s="98"/>
      <c r="F1762" s="134"/>
      <c r="G1762" s="134"/>
      <c r="H1762" s="359" t="e">
        <f>VLOOKUP(G1762,Munka1!$A$27:$B$90,2,FALSE)</f>
        <v>#N/A</v>
      </c>
      <c r="I1762" s="466" t="e">
        <f>VLOOKUP(G1762,Munka1!$A$27:$C$90,3,FALSE)</f>
        <v>#N/A</v>
      </c>
      <c r="J1762" s="98"/>
      <c r="K1762" s="98"/>
      <c r="L1762" s="98"/>
      <c r="M1762" s="114"/>
      <c r="N1762" s="121"/>
      <c r="O1762" s="483"/>
      <c r="P1762" s="484"/>
      <c r="Q1762" s="42">
        <f>FŐLAP!$D$9</f>
        <v>0</v>
      </c>
      <c r="R1762" s="42">
        <f>FŐLAP!$F$9</f>
        <v>0</v>
      </c>
      <c r="S1762" s="13" t="e">
        <f t="shared" si="27"/>
        <v>#N/A</v>
      </c>
      <c r="T1762" s="398" t="s">
        <v>3425</v>
      </c>
      <c r="U1762" s="398" t="s">
        <v>3426</v>
      </c>
      <c r="V1762" s="398" t="s">
        <v>3427</v>
      </c>
    </row>
    <row r="1763" spans="1:22" ht="50.1" hidden="1" customHeight="1" x14ac:dyDescent="0.25">
      <c r="A1763" s="60" t="s">
        <v>1836</v>
      </c>
      <c r="B1763" s="87"/>
      <c r="C1763" s="98"/>
      <c r="D1763" s="102"/>
      <c r="E1763" s="98"/>
      <c r="F1763" s="134"/>
      <c r="G1763" s="134"/>
      <c r="H1763" s="359" t="e">
        <f>VLOOKUP(G1763,Munka1!$A$27:$B$90,2,FALSE)</f>
        <v>#N/A</v>
      </c>
      <c r="I1763" s="466" t="e">
        <f>VLOOKUP(G1763,Munka1!$A$27:$C$90,3,FALSE)</f>
        <v>#N/A</v>
      </c>
      <c r="J1763" s="98"/>
      <c r="K1763" s="98"/>
      <c r="L1763" s="98"/>
      <c r="M1763" s="114"/>
      <c r="N1763" s="121"/>
      <c r="O1763" s="483"/>
      <c r="P1763" s="484"/>
      <c r="Q1763" s="42">
        <f>FŐLAP!$D$9</f>
        <v>0</v>
      </c>
      <c r="R1763" s="42">
        <f>FŐLAP!$F$9</f>
        <v>0</v>
      </c>
      <c r="S1763" s="13" t="e">
        <f t="shared" si="27"/>
        <v>#N/A</v>
      </c>
      <c r="T1763" s="398" t="s">
        <v>3425</v>
      </c>
      <c r="U1763" s="398" t="s">
        <v>3426</v>
      </c>
      <c r="V1763" s="398" t="s">
        <v>3427</v>
      </c>
    </row>
    <row r="1764" spans="1:22" ht="50.1" hidden="1" customHeight="1" x14ac:dyDescent="0.25">
      <c r="A1764" s="60" t="s">
        <v>1837</v>
      </c>
      <c r="B1764" s="87"/>
      <c r="C1764" s="98"/>
      <c r="D1764" s="102"/>
      <c r="E1764" s="98"/>
      <c r="F1764" s="134"/>
      <c r="G1764" s="134"/>
      <c r="H1764" s="359" t="e">
        <f>VLOOKUP(G1764,Munka1!$A$27:$B$90,2,FALSE)</f>
        <v>#N/A</v>
      </c>
      <c r="I1764" s="466" t="e">
        <f>VLOOKUP(G1764,Munka1!$A$27:$C$90,3,FALSE)</f>
        <v>#N/A</v>
      </c>
      <c r="J1764" s="98"/>
      <c r="K1764" s="98"/>
      <c r="L1764" s="98"/>
      <c r="M1764" s="114"/>
      <c r="N1764" s="121"/>
      <c r="O1764" s="483"/>
      <c r="P1764" s="484"/>
      <c r="Q1764" s="42">
        <f>FŐLAP!$D$9</f>
        <v>0</v>
      </c>
      <c r="R1764" s="42">
        <f>FŐLAP!$F$9</f>
        <v>0</v>
      </c>
      <c r="S1764" s="13" t="e">
        <f t="shared" si="27"/>
        <v>#N/A</v>
      </c>
      <c r="T1764" s="398" t="s">
        <v>3425</v>
      </c>
      <c r="U1764" s="398" t="s">
        <v>3426</v>
      </c>
      <c r="V1764" s="398" t="s">
        <v>3427</v>
      </c>
    </row>
    <row r="1765" spans="1:22" ht="50.1" hidden="1" customHeight="1" x14ac:dyDescent="0.25">
      <c r="A1765" s="60" t="s">
        <v>1838</v>
      </c>
      <c r="B1765" s="87"/>
      <c r="C1765" s="98"/>
      <c r="D1765" s="102"/>
      <c r="E1765" s="98"/>
      <c r="F1765" s="134"/>
      <c r="G1765" s="134"/>
      <c r="H1765" s="359" t="e">
        <f>VLOOKUP(G1765,Munka1!$A$27:$B$90,2,FALSE)</f>
        <v>#N/A</v>
      </c>
      <c r="I1765" s="466" t="e">
        <f>VLOOKUP(G1765,Munka1!$A$27:$C$90,3,FALSE)</f>
        <v>#N/A</v>
      </c>
      <c r="J1765" s="98"/>
      <c r="K1765" s="98"/>
      <c r="L1765" s="98"/>
      <c r="M1765" s="114"/>
      <c r="N1765" s="121"/>
      <c r="O1765" s="483"/>
      <c r="P1765" s="484"/>
      <c r="Q1765" s="42">
        <f>FŐLAP!$D$9</f>
        <v>0</v>
      </c>
      <c r="R1765" s="42">
        <f>FŐLAP!$F$9</f>
        <v>0</v>
      </c>
      <c r="S1765" s="13" t="e">
        <f t="shared" si="27"/>
        <v>#N/A</v>
      </c>
      <c r="T1765" s="398" t="s">
        <v>3425</v>
      </c>
      <c r="U1765" s="398" t="s">
        <v>3426</v>
      </c>
      <c r="V1765" s="398" t="s">
        <v>3427</v>
      </c>
    </row>
    <row r="1766" spans="1:22" ht="50.1" hidden="1" customHeight="1" x14ac:dyDescent="0.25">
      <c r="A1766" s="60" t="s">
        <v>1839</v>
      </c>
      <c r="B1766" s="87"/>
      <c r="C1766" s="98"/>
      <c r="D1766" s="102"/>
      <c r="E1766" s="98"/>
      <c r="F1766" s="134"/>
      <c r="G1766" s="134"/>
      <c r="H1766" s="359" t="e">
        <f>VLOOKUP(G1766,Munka1!$A$27:$B$90,2,FALSE)</f>
        <v>#N/A</v>
      </c>
      <c r="I1766" s="466" t="e">
        <f>VLOOKUP(G1766,Munka1!$A$27:$C$90,3,FALSE)</f>
        <v>#N/A</v>
      </c>
      <c r="J1766" s="98"/>
      <c r="K1766" s="98"/>
      <c r="L1766" s="98"/>
      <c r="M1766" s="114"/>
      <c r="N1766" s="121"/>
      <c r="O1766" s="483"/>
      <c r="P1766" s="484"/>
      <c r="Q1766" s="42">
        <f>FŐLAP!$D$9</f>
        <v>0</v>
      </c>
      <c r="R1766" s="42">
        <f>FŐLAP!$F$9</f>
        <v>0</v>
      </c>
      <c r="S1766" s="13" t="e">
        <f t="shared" si="27"/>
        <v>#N/A</v>
      </c>
      <c r="T1766" s="398" t="s">
        <v>3425</v>
      </c>
      <c r="U1766" s="398" t="s">
        <v>3426</v>
      </c>
      <c r="V1766" s="398" t="s">
        <v>3427</v>
      </c>
    </row>
    <row r="1767" spans="1:22" ht="50.1" hidden="1" customHeight="1" x14ac:dyDescent="0.25">
      <c r="A1767" s="60" t="s">
        <v>1840</v>
      </c>
      <c r="B1767" s="87"/>
      <c r="C1767" s="98"/>
      <c r="D1767" s="102"/>
      <c r="E1767" s="98"/>
      <c r="F1767" s="134"/>
      <c r="G1767" s="134"/>
      <c r="H1767" s="359" t="e">
        <f>VLOOKUP(G1767,Munka1!$A$27:$B$90,2,FALSE)</f>
        <v>#N/A</v>
      </c>
      <c r="I1767" s="466" t="e">
        <f>VLOOKUP(G1767,Munka1!$A$27:$C$90,3,FALSE)</f>
        <v>#N/A</v>
      </c>
      <c r="J1767" s="98"/>
      <c r="K1767" s="98"/>
      <c r="L1767" s="98"/>
      <c r="M1767" s="114"/>
      <c r="N1767" s="121"/>
      <c r="O1767" s="483"/>
      <c r="P1767" s="484"/>
      <c r="Q1767" s="42">
        <f>FŐLAP!$D$9</f>
        <v>0</v>
      </c>
      <c r="R1767" s="42">
        <f>FŐLAP!$F$9</f>
        <v>0</v>
      </c>
      <c r="S1767" s="13" t="e">
        <f t="shared" si="27"/>
        <v>#N/A</v>
      </c>
      <c r="T1767" s="398" t="s">
        <v>3425</v>
      </c>
      <c r="U1767" s="398" t="s">
        <v>3426</v>
      </c>
      <c r="V1767" s="398" t="s">
        <v>3427</v>
      </c>
    </row>
    <row r="1768" spans="1:22" ht="50.1" hidden="1" customHeight="1" x14ac:dyDescent="0.25">
      <c r="A1768" s="60" t="s">
        <v>1841</v>
      </c>
      <c r="B1768" s="87"/>
      <c r="C1768" s="98"/>
      <c r="D1768" s="102"/>
      <c r="E1768" s="98"/>
      <c r="F1768" s="134"/>
      <c r="G1768" s="134"/>
      <c r="H1768" s="359" t="e">
        <f>VLOOKUP(G1768,Munka1!$A$27:$B$90,2,FALSE)</f>
        <v>#N/A</v>
      </c>
      <c r="I1768" s="466" t="e">
        <f>VLOOKUP(G1768,Munka1!$A$27:$C$90,3,FALSE)</f>
        <v>#N/A</v>
      </c>
      <c r="J1768" s="98"/>
      <c r="K1768" s="98"/>
      <c r="L1768" s="98"/>
      <c r="M1768" s="114"/>
      <c r="N1768" s="121"/>
      <c r="O1768" s="483"/>
      <c r="P1768" s="484"/>
      <c r="Q1768" s="42">
        <f>FŐLAP!$D$9</f>
        <v>0</v>
      </c>
      <c r="R1768" s="42">
        <f>FŐLAP!$F$9</f>
        <v>0</v>
      </c>
      <c r="S1768" s="13" t="e">
        <f t="shared" si="27"/>
        <v>#N/A</v>
      </c>
      <c r="T1768" s="398" t="s">
        <v>3425</v>
      </c>
      <c r="U1768" s="398" t="s">
        <v>3426</v>
      </c>
      <c r="V1768" s="398" t="s">
        <v>3427</v>
      </c>
    </row>
    <row r="1769" spans="1:22" ht="50.1" hidden="1" customHeight="1" x14ac:dyDescent="0.25">
      <c r="A1769" s="60" t="s">
        <v>1842</v>
      </c>
      <c r="B1769" s="87"/>
      <c r="C1769" s="98"/>
      <c r="D1769" s="102"/>
      <c r="E1769" s="98"/>
      <c r="F1769" s="134"/>
      <c r="G1769" s="134"/>
      <c r="H1769" s="359" t="e">
        <f>VLOOKUP(G1769,Munka1!$A$27:$B$90,2,FALSE)</f>
        <v>#N/A</v>
      </c>
      <c r="I1769" s="466" t="e">
        <f>VLOOKUP(G1769,Munka1!$A$27:$C$90,3,FALSE)</f>
        <v>#N/A</v>
      </c>
      <c r="J1769" s="98"/>
      <c r="K1769" s="98"/>
      <c r="L1769" s="98"/>
      <c r="M1769" s="114"/>
      <c r="N1769" s="121"/>
      <c r="O1769" s="483"/>
      <c r="P1769" s="484"/>
      <c r="Q1769" s="42">
        <f>FŐLAP!$D$9</f>
        <v>0</v>
      </c>
      <c r="R1769" s="42">
        <f>FŐLAP!$F$9</f>
        <v>0</v>
      </c>
      <c r="S1769" s="13" t="e">
        <f t="shared" si="27"/>
        <v>#N/A</v>
      </c>
      <c r="T1769" s="398" t="s">
        <v>3425</v>
      </c>
      <c r="U1769" s="398" t="s">
        <v>3426</v>
      </c>
      <c r="V1769" s="398" t="s">
        <v>3427</v>
      </c>
    </row>
    <row r="1770" spans="1:22" ht="50.1" hidden="1" customHeight="1" x14ac:dyDescent="0.25">
      <c r="A1770" s="60" t="s">
        <v>1843</v>
      </c>
      <c r="B1770" s="87"/>
      <c r="C1770" s="98"/>
      <c r="D1770" s="102"/>
      <c r="E1770" s="98"/>
      <c r="F1770" s="134"/>
      <c r="G1770" s="134"/>
      <c r="H1770" s="359" t="e">
        <f>VLOOKUP(G1770,Munka1!$A$27:$B$90,2,FALSE)</f>
        <v>#N/A</v>
      </c>
      <c r="I1770" s="466" t="e">
        <f>VLOOKUP(G1770,Munka1!$A$27:$C$90,3,FALSE)</f>
        <v>#N/A</v>
      </c>
      <c r="J1770" s="98"/>
      <c r="K1770" s="98"/>
      <c r="L1770" s="98"/>
      <c r="M1770" s="114"/>
      <c r="N1770" s="121"/>
      <c r="O1770" s="483"/>
      <c r="P1770" s="484"/>
      <c r="Q1770" s="42">
        <f>FŐLAP!$D$9</f>
        <v>0</v>
      </c>
      <c r="R1770" s="42">
        <f>FŐLAP!$F$9</f>
        <v>0</v>
      </c>
      <c r="S1770" s="13" t="e">
        <f t="shared" si="27"/>
        <v>#N/A</v>
      </c>
      <c r="T1770" s="398" t="s">
        <v>3425</v>
      </c>
      <c r="U1770" s="398" t="s">
        <v>3426</v>
      </c>
      <c r="V1770" s="398" t="s">
        <v>3427</v>
      </c>
    </row>
    <row r="1771" spans="1:22" ht="50.1" hidden="1" customHeight="1" x14ac:dyDescent="0.25">
      <c r="A1771" s="60" t="s">
        <v>1844</v>
      </c>
      <c r="B1771" s="87"/>
      <c r="C1771" s="98"/>
      <c r="D1771" s="102"/>
      <c r="E1771" s="98"/>
      <c r="F1771" s="134"/>
      <c r="G1771" s="134"/>
      <c r="H1771" s="359" t="e">
        <f>VLOOKUP(G1771,Munka1!$A$27:$B$90,2,FALSE)</f>
        <v>#N/A</v>
      </c>
      <c r="I1771" s="466" t="e">
        <f>VLOOKUP(G1771,Munka1!$A$27:$C$90,3,FALSE)</f>
        <v>#N/A</v>
      </c>
      <c r="J1771" s="98"/>
      <c r="K1771" s="98"/>
      <c r="L1771" s="98"/>
      <c r="M1771" s="114"/>
      <c r="N1771" s="121"/>
      <c r="O1771" s="483"/>
      <c r="P1771" s="484"/>
      <c r="Q1771" s="42">
        <f>FŐLAP!$D$9</f>
        <v>0</v>
      </c>
      <c r="R1771" s="42">
        <f>FŐLAP!$F$9</f>
        <v>0</v>
      </c>
      <c r="S1771" s="13" t="e">
        <f t="shared" si="27"/>
        <v>#N/A</v>
      </c>
      <c r="T1771" s="398" t="s">
        <v>3425</v>
      </c>
      <c r="U1771" s="398" t="s">
        <v>3426</v>
      </c>
      <c r="V1771" s="398" t="s">
        <v>3427</v>
      </c>
    </row>
    <row r="1772" spans="1:22" ht="50.1" hidden="1" customHeight="1" x14ac:dyDescent="0.25">
      <c r="A1772" s="60" t="s">
        <v>1845</v>
      </c>
      <c r="B1772" s="87"/>
      <c r="C1772" s="98"/>
      <c r="D1772" s="102"/>
      <c r="E1772" s="98"/>
      <c r="F1772" s="134"/>
      <c r="G1772" s="134"/>
      <c r="H1772" s="359" t="e">
        <f>VLOOKUP(G1772,Munka1!$A$27:$B$90,2,FALSE)</f>
        <v>#N/A</v>
      </c>
      <c r="I1772" s="466" t="e">
        <f>VLOOKUP(G1772,Munka1!$A$27:$C$90,3,FALSE)</f>
        <v>#N/A</v>
      </c>
      <c r="J1772" s="98"/>
      <c r="K1772" s="98"/>
      <c r="L1772" s="98"/>
      <c r="M1772" s="114"/>
      <c r="N1772" s="121"/>
      <c r="O1772" s="483"/>
      <c r="P1772" s="484"/>
      <c r="Q1772" s="42">
        <f>FŐLAP!$D$9</f>
        <v>0</v>
      </c>
      <c r="R1772" s="42">
        <f>FŐLAP!$F$9</f>
        <v>0</v>
      </c>
      <c r="S1772" s="13" t="e">
        <f t="shared" si="27"/>
        <v>#N/A</v>
      </c>
      <c r="T1772" s="398" t="s">
        <v>3425</v>
      </c>
      <c r="U1772" s="398" t="s">
        <v>3426</v>
      </c>
      <c r="V1772" s="398" t="s">
        <v>3427</v>
      </c>
    </row>
    <row r="1773" spans="1:22" ht="50.1" hidden="1" customHeight="1" x14ac:dyDescent="0.25">
      <c r="A1773" s="60" t="s">
        <v>1846</v>
      </c>
      <c r="B1773" s="87"/>
      <c r="C1773" s="98"/>
      <c r="D1773" s="102"/>
      <c r="E1773" s="98"/>
      <c r="F1773" s="134"/>
      <c r="G1773" s="134"/>
      <c r="H1773" s="359" t="e">
        <f>VLOOKUP(G1773,Munka1!$A$27:$B$90,2,FALSE)</f>
        <v>#N/A</v>
      </c>
      <c r="I1773" s="466" t="e">
        <f>VLOOKUP(G1773,Munka1!$A$27:$C$90,3,FALSE)</f>
        <v>#N/A</v>
      </c>
      <c r="J1773" s="98"/>
      <c r="K1773" s="98"/>
      <c r="L1773" s="98"/>
      <c r="M1773" s="114"/>
      <c r="N1773" s="121"/>
      <c r="O1773" s="483"/>
      <c r="P1773" s="484"/>
      <c r="Q1773" s="42">
        <f>FŐLAP!$D$9</f>
        <v>0</v>
      </c>
      <c r="R1773" s="42">
        <f>FŐLAP!$F$9</f>
        <v>0</v>
      </c>
      <c r="S1773" s="13" t="e">
        <f t="shared" si="27"/>
        <v>#N/A</v>
      </c>
      <c r="T1773" s="398" t="s">
        <v>3425</v>
      </c>
      <c r="U1773" s="398" t="s">
        <v>3426</v>
      </c>
      <c r="V1773" s="398" t="s">
        <v>3427</v>
      </c>
    </row>
    <row r="1774" spans="1:22" ht="50.1" hidden="1" customHeight="1" x14ac:dyDescent="0.25">
      <c r="A1774" s="60" t="s">
        <v>1847</v>
      </c>
      <c r="B1774" s="87"/>
      <c r="C1774" s="98"/>
      <c r="D1774" s="102"/>
      <c r="E1774" s="98"/>
      <c r="F1774" s="134"/>
      <c r="G1774" s="134"/>
      <c r="H1774" s="359" t="e">
        <f>VLOOKUP(G1774,Munka1!$A$27:$B$90,2,FALSE)</f>
        <v>#N/A</v>
      </c>
      <c r="I1774" s="466" t="e">
        <f>VLOOKUP(G1774,Munka1!$A$27:$C$90,3,FALSE)</f>
        <v>#N/A</v>
      </c>
      <c r="J1774" s="98"/>
      <c r="K1774" s="98"/>
      <c r="L1774" s="98"/>
      <c r="M1774" s="114"/>
      <c r="N1774" s="121"/>
      <c r="O1774" s="483"/>
      <c r="P1774" s="484"/>
      <c r="Q1774" s="42">
        <f>FŐLAP!$D$9</f>
        <v>0</v>
      </c>
      <c r="R1774" s="42">
        <f>FŐLAP!$F$9</f>
        <v>0</v>
      </c>
      <c r="S1774" s="13" t="e">
        <f t="shared" si="27"/>
        <v>#N/A</v>
      </c>
      <c r="T1774" s="398" t="s">
        <v>3425</v>
      </c>
      <c r="U1774" s="398" t="s">
        <v>3426</v>
      </c>
      <c r="V1774" s="398" t="s">
        <v>3427</v>
      </c>
    </row>
    <row r="1775" spans="1:22" ht="50.1" hidden="1" customHeight="1" x14ac:dyDescent="0.25">
      <c r="A1775" s="60" t="s">
        <v>1848</v>
      </c>
      <c r="B1775" s="87"/>
      <c r="C1775" s="98"/>
      <c r="D1775" s="102"/>
      <c r="E1775" s="98"/>
      <c r="F1775" s="134"/>
      <c r="G1775" s="134"/>
      <c r="H1775" s="359" t="e">
        <f>VLOOKUP(G1775,Munka1!$A$27:$B$90,2,FALSE)</f>
        <v>#N/A</v>
      </c>
      <c r="I1775" s="466" t="e">
        <f>VLOOKUP(G1775,Munka1!$A$27:$C$90,3,FALSE)</f>
        <v>#N/A</v>
      </c>
      <c r="J1775" s="98"/>
      <c r="K1775" s="98"/>
      <c r="L1775" s="98"/>
      <c r="M1775" s="114"/>
      <c r="N1775" s="121"/>
      <c r="O1775" s="483"/>
      <c r="P1775" s="484"/>
      <c r="Q1775" s="42">
        <f>FŐLAP!$D$9</f>
        <v>0</v>
      </c>
      <c r="R1775" s="42">
        <f>FŐLAP!$F$9</f>
        <v>0</v>
      </c>
      <c r="S1775" s="13" t="e">
        <f t="shared" si="27"/>
        <v>#N/A</v>
      </c>
      <c r="T1775" s="398" t="s">
        <v>3425</v>
      </c>
      <c r="U1775" s="398" t="s">
        <v>3426</v>
      </c>
      <c r="V1775" s="398" t="s">
        <v>3427</v>
      </c>
    </row>
    <row r="1776" spans="1:22" ht="50.1" hidden="1" customHeight="1" x14ac:dyDescent="0.25">
      <c r="A1776" s="60" t="s">
        <v>1849</v>
      </c>
      <c r="B1776" s="87"/>
      <c r="C1776" s="98"/>
      <c r="D1776" s="102"/>
      <c r="E1776" s="98"/>
      <c r="F1776" s="134"/>
      <c r="G1776" s="134"/>
      <c r="H1776" s="359" t="e">
        <f>VLOOKUP(G1776,Munka1!$A$27:$B$90,2,FALSE)</f>
        <v>#N/A</v>
      </c>
      <c r="I1776" s="466" t="e">
        <f>VLOOKUP(G1776,Munka1!$A$27:$C$90,3,FALSE)</f>
        <v>#N/A</v>
      </c>
      <c r="J1776" s="98"/>
      <c r="K1776" s="98"/>
      <c r="L1776" s="98"/>
      <c r="M1776" s="114"/>
      <c r="N1776" s="121"/>
      <c r="O1776" s="483"/>
      <c r="P1776" s="484"/>
      <c r="Q1776" s="42">
        <f>FŐLAP!$D$9</f>
        <v>0</v>
      </c>
      <c r="R1776" s="42">
        <f>FŐLAP!$F$9</f>
        <v>0</v>
      </c>
      <c r="S1776" s="13" t="e">
        <f t="shared" si="27"/>
        <v>#N/A</v>
      </c>
      <c r="T1776" s="398" t="s">
        <v>3425</v>
      </c>
      <c r="U1776" s="398" t="s">
        <v>3426</v>
      </c>
      <c r="V1776" s="398" t="s">
        <v>3427</v>
      </c>
    </row>
    <row r="1777" spans="1:22" ht="50.1" hidden="1" customHeight="1" x14ac:dyDescent="0.25">
      <c r="A1777" s="60" t="s">
        <v>1850</v>
      </c>
      <c r="B1777" s="87"/>
      <c r="C1777" s="98"/>
      <c r="D1777" s="102"/>
      <c r="E1777" s="98"/>
      <c r="F1777" s="134"/>
      <c r="G1777" s="134"/>
      <c r="H1777" s="359" t="e">
        <f>VLOOKUP(G1777,Munka1!$A$27:$B$90,2,FALSE)</f>
        <v>#N/A</v>
      </c>
      <c r="I1777" s="466" t="e">
        <f>VLOOKUP(G1777,Munka1!$A$27:$C$90,3,FALSE)</f>
        <v>#N/A</v>
      </c>
      <c r="J1777" s="98"/>
      <c r="K1777" s="98"/>
      <c r="L1777" s="98"/>
      <c r="M1777" s="114"/>
      <c r="N1777" s="121"/>
      <c r="O1777" s="483"/>
      <c r="P1777" s="484"/>
      <c r="Q1777" s="42">
        <f>FŐLAP!$D$9</f>
        <v>0</v>
      </c>
      <c r="R1777" s="42">
        <f>FŐLAP!$F$9</f>
        <v>0</v>
      </c>
      <c r="S1777" s="13" t="e">
        <f t="shared" si="27"/>
        <v>#N/A</v>
      </c>
      <c r="T1777" s="398" t="s">
        <v>3425</v>
      </c>
      <c r="U1777" s="398" t="s">
        <v>3426</v>
      </c>
      <c r="V1777" s="398" t="s">
        <v>3427</v>
      </c>
    </row>
    <row r="1778" spans="1:22" ht="50.1" hidden="1" customHeight="1" x14ac:dyDescent="0.25">
      <c r="A1778" s="60" t="s">
        <v>1851</v>
      </c>
      <c r="B1778" s="87"/>
      <c r="C1778" s="98"/>
      <c r="D1778" s="102"/>
      <c r="E1778" s="98"/>
      <c r="F1778" s="134"/>
      <c r="G1778" s="134"/>
      <c r="H1778" s="359" t="e">
        <f>VLOOKUP(G1778,Munka1!$A$27:$B$90,2,FALSE)</f>
        <v>#N/A</v>
      </c>
      <c r="I1778" s="466" t="e">
        <f>VLOOKUP(G1778,Munka1!$A$27:$C$90,3,FALSE)</f>
        <v>#N/A</v>
      </c>
      <c r="J1778" s="98"/>
      <c r="K1778" s="98"/>
      <c r="L1778" s="98"/>
      <c r="M1778" s="114"/>
      <c r="N1778" s="121"/>
      <c r="O1778" s="483"/>
      <c r="P1778" s="484"/>
      <c r="Q1778" s="42">
        <f>FŐLAP!$D$9</f>
        <v>0</v>
      </c>
      <c r="R1778" s="42">
        <f>FŐLAP!$F$9</f>
        <v>0</v>
      </c>
      <c r="S1778" s="13" t="e">
        <f t="shared" si="27"/>
        <v>#N/A</v>
      </c>
      <c r="T1778" s="398" t="s">
        <v>3425</v>
      </c>
      <c r="U1778" s="398" t="s">
        <v>3426</v>
      </c>
      <c r="V1778" s="398" t="s">
        <v>3427</v>
      </c>
    </row>
    <row r="1779" spans="1:22" ht="50.1" hidden="1" customHeight="1" x14ac:dyDescent="0.25">
      <c r="A1779" s="60" t="s">
        <v>1852</v>
      </c>
      <c r="B1779" s="87"/>
      <c r="C1779" s="98"/>
      <c r="D1779" s="102"/>
      <c r="E1779" s="98"/>
      <c r="F1779" s="134"/>
      <c r="G1779" s="134"/>
      <c r="H1779" s="359" t="e">
        <f>VLOOKUP(G1779,Munka1!$A$27:$B$90,2,FALSE)</f>
        <v>#N/A</v>
      </c>
      <c r="I1779" s="466" t="e">
        <f>VLOOKUP(G1779,Munka1!$A$27:$C$90,3,FALSE)</f>
        <v>#N/A</v>
      </c>
      <c r="J1779" s="98"/>
      <c r="K1779" s="98"/>
      <c r="L1779" s="98"/>
      <c r="M1779" s="114"/>
      <c r="N1779" s="121"/>
      <c r="O1779" s="483"/>
      <c r="P1779" s="484"/>
      <c r="Q1779" s="42">
        <f>FŐLAP!$D$9</f>
        <v>0</v>
      </c>
      <c r="R1779" s="42">
        <f>FŐLAP!$F$9</f>
        <v>0</v>
      </c>
      <c r="S1779" s="13" t="e">
        <f t="shared" si="27"/>
        <v>#N/A</v>
      </c>
      <c r="T1779" s="398" t="s">
        <v>3425</v>
      </c>
      <c r="U1779" s="398" t="s">
        <v>3426</v>
      </c>
      <c r="V1779" s="398" t="s">
        <v>3427</v>
      </c>
    </row>
    <row r="1780" spans="1:22" ht="50.1" hidden="1" customHeight="1" x14ac:dyDescent="0.25">
      <c r="A1780" s="60" t="s">
        <v>1853</v>
      </c>
      <c r="B1780" s="87"/>
      <c r="C1780" s="98"/>
      <c r="D1780" s="102"/>
      <c r="E1780" s="98"/>
      <c r="F1780" s="134"/>
      <c r="G1780" s="134"/>
      <c r="H1780" s="359" t="e">
        <f>VLOOKUP(G1780,Munka1!$A$27:$B$90,2,FALSE)</f>
        <v>#N/A</v>
      </c>
      <c r="I1780" s="466" t="e">
        <f>VLOOKUP(G1780,Munka1!$A$27:$C$90,3,FALSE)</f>
        <v>#N/A</v>
      </c>
      <c r="J1780" s="98"/>
      <c r="K1780" s="98"/>
      <c r="L1780" s="98"/>
      <c r="M1780" s="114"/>
      <c r="N1780" s="121"/>
      <c r="O1780" s="483"/>
      <c r="P1780" s="484"/>
      <c r="Q1780" s="42">
        <f>FŐLAP!$D$9</f>
        <v>0</v>
      </c>
      <c r="R1780" s="42">
        <f>FŐLAP!$F$9</f>
        <v>0</v>
      </c>
      <c r="S1780" s="13" t="e">
        <f t="shared" si="27"/>
        <v>#N/A</v>
      </c>
      <c r="T1780" s="398" t="s">
        <v>3425</v>
      </c>
      <c r="U1780" s="398" t="s">
        <v>3426</v>
      </c>
      <c r="V1780" s="398" t="s">
        <v>3427</v>
      </c>
    </row>
    <row r="1781" spans="1:22" ht="50.1" hidden="1" customHeight="1" x14ac:dyDescent="0.25">
      <c r="A1781" s="60" t="s">
        <v>1854</v>
      </c>
      <c r="B1781" s="87"/>
      <c r="C1781" s="98"/>
      <c r="D1781" s="102"/>
      <c r="E1781" s="98"/>
      <c r="F1781" s="134"/>
      <c r="G1781" s="134"/>
      <c r="H1781" s="359" t="e">
        <f>VLOOKUP(G1781,Munka1!$A$27:$B$90,2,FALSE)</f>
        <v>#N/A</v>
      </c>
      <c r="I1781" s="466" t="e">
        <f>VLOOKUP(G1781,Munka1!$A$27:$C$90,3,FALSE)</f>
        <v>#N/A</v>
      </c>
      <c r="J1781" s="98"/>
      <c r="K1781" s="98"/>
      <c r="L1781" s="98"/>
      <c r="M1781" s="114"/>
      <c r="N1781" s="121"/>
      <c r="O1781" s="483"/>
      <c r="P1781" s="484"/>
      <c r="Q1781" s="42">
        <f>FŐLAP!$D$9</f>
        <v>0</v>
      </c>
      <c r="R1781" s="42">
        <f>FŐLAP!$F$9</f>
        <v>0</v>
      </c>
      <c r="S1781" s="13" t="e">
        <f t="shared" si="27"/>
        <v>#N/A</v>
      </c>
      <c r="T1781" s="398" t="s">
        <v>3425</v>
      </c>
      <c r="U1781" s="398" t="s">
        <v>3426</v>
      </c>
      <c r="V1781" s="398" t="s">
        <v>3427</v>
      </c>
    </row>
    <row r="1782" spans="1:22" ht="50.1" hidden="1" customHeight="1" x14ac:dyDescent="0.25">
      <c r="A1782" s="60" t="s">
        <v>1855</v>
      </c>
      <c r="B1782" s="87"/>
      <c r="C1782" s="98"/>
      <c r="D1782" s="102"/>
      <c r="E1782" s="98"/>
      <c r="F1782" s="134"/>
      <c r="G1782" s="134"/>
      <c r="H1782" s="359" t="e">
        <f>VLOOKUP(G1782,Munka1!$A$27:$B$90,2,FALSE)</f>
        <v>#N/A</v>
      </c>
      <c r="I1782" s="466" t="e">
        <f>VLOOKUP(G1782,Munka1!$A$27:$C$90,3,FALSE)</f>
        <v>#N/A</v>
      </c>
      <c r="J1782" s="98"/>
      <c r="K1782" s="98"/>
      <c r="L1782" s="98"/>
      <c r="M1782" s="114"/>
      <c r="N1782" s="121"/>
      <c r="O1782" s="483"/>
      <c r="P1782" s="484"/>
      <c r="Q1782" s="42">
        <f>FŐLAP!$D$9</f>
        <v>0</v>
      </c>
      <c r="R1782" s="42">
        <f>FŐLAP!$F$9</f>
        <v>0</v>
      </c>
      <c r="S1782" s="13" t="e">
        <f t="shared" si="27"/>
        <v>#N/A</v>
      </c>
      <c r="T1782" s="398" t="s">
        <v>3425</v>
      </c>
      <c r="U1782" s="398" t="s">
        <v>3426</v>
      </c>
      <c r="V1782" s="398" t="s">
        <v>3427</v>
      </c>
    </row>
    <row r="1783" spans="1:22" ht="50.1" hidden="1" customHeight="1" x14ac:dyDescent="0.25">
      <c r="A1783" s="60" t="s">
        <v>1856</v>
      </c>
      <c r="B1783" s="87"/>
      <c r="C1783" s="98"/>
      <c r="D1783" s="102"/>
      <c r="E1783" s="98"/>
      <c r="F1783" s="134"/>
      <c r="G1783" s="134"/>
      <c r="H1783" s="359" t="e">
        <f>VLOOKUP(G1783,Munka1!$A$27:$B$90,2,FALSE)</f>
        <v>#N/A</v>
      </c>
      <c r="I1783" s="466" t="e">
        <f>VLOOKUP(G1783,Munka1!$A$27:$C$90,3,FALSE)</f>
        <v>#N/A</v>
      </c>
      <c r="J1783" s="98"/>
      <c r="K1783" s="98"/>
      <c r="L1783" s="98"/>
      <c r="M1783" s="114"/>
      <c r="N1783" s="121"/>
      <c r="O1783" s="483"/>
      <c r="P1783" s="484"/>
      <c r="Q1783" s="42">
        <f>FŐLAP!$D$9</f>
        <v>0</v>
      </c>
      <c r="R1783" s="42">
        <f>FŐLAP!$F$9</f>
        <v>0</v>
      </c>
      <c r="S1783" s="13" t="e">
        <f t="shared" si="27"/>
        <v>#N/A</v>
      </c>
      <c r="T1783" s="398" t="s">
        <v>3425</v>
      </c>
      <c r="U1783" s="398" t="s">
        <v>3426</v>
      </c>
      <c r="V1783" s="398" t="s">
        <v>3427</v>
      </c>
    </row>
    <row r="1784" spans="1:22" ht="50.1" hidden="1" customHeight="1" x14ac:dyDescent="0.25">
      <c r="A1784" s="60" t="s">
        <v>1857</v>
      </c>
      <c r="B1784" s="87"/>
      <c r="C1784" s="98"/>
      <c r="D1784" s="102"/>
      <c r="E1784" s="98"/>
      <c r="F1784" s="134"/>
      <c r="G1784" s="134"/>
      <c r="H1784" s="359" t="e">
        <f>VLOOKUP(G1784,Munka1!$A$27:$B$90,2,FALSE)</f>
        <v>#N/A</v>
      </c>
      <c r="I1784" s="466" t="e">
        <f>VLOOKUP(G1784,Munka1!$A$27:$C$90,3,FALSE)</f>
        <v>#N/A</v>
      </c>
      <c r="J1784" s="98"/>
      <c r="K1784" s="98"/>
      <c r="L1784" s="98"/>
      <c r="M1784" s="114"/>
      <c r="N1784" s="121"/>
      <c r="O1784" s="483"/>
      <c r="P1784" s="484"/>
      <c r="Q1784" s="42">
        <f>FŐLAP!$D$9</f>
        <v>0</v>
      </c>
      <c r="R1784" s="42">
        <f>FŐLAP!$F$9</f>
        <v>0</v>
      </c>
      <c r="S1784" s="13" t="e">
        <f t="shared" si="27"/>
        <v>#N/A</v>
      </c>
      <c r="T1784" s="398" t="s">
        <v>3425</v>
      </c>
      <c r="U1784" s="398" t="s">
        <v>3426</v>
      </c>
      <c r="V1784" s="398" t="s">
        <v>3427</v>
      </c>
    </row>
    <row r="1785" spans="1:22" ht="50.1" hidden="1" customHeight="1" x14ac:dyDescent="0.25">
      <c r="A1785" s="60" t="s">
        <v>1858</v>
      </c>
      <c r="B1785" s="87"/>
      <c r="C1785" s="98"/>
      <c r="D1785" s="102"/>
      <c r="E1785" s="98"/>
      <c r="F1785" s="134"/>
      <c r="G1785" s="134"/>
      <c r="H1785" s="359" t="e">
        <f>VLOOKUP(G1785,Munka1!$A$27:$B$90,2,FALSE)</f>
        <v>#N/A</v>
      </c>
      <c r="I1785" s="466" t="e">
        <f>VLOOKUP(G1785,Munka1!$A$27:$C$90,3,FALSE)</f>
        <v>#N/A</v>
      </c>
      <c r="J1785" s="98"/>
      <c r="K1785" s="98"/>
      <c r="L1785" s="98"/>
      <c r="M1785" s="114"/>
      <c r="N1785" s="121"/>
      <c r="O1785" s="483"/>
      <c r="P1785" s="484"/>
      <c r="Q1785" s="42">
        <f>FŐLAP!$D$9</f>
        <v>0</v>
      </c>
      <c r="R1785" s="42">
        <f>FŐLAP!$F$9</f>
        <v>0</v>
      </c>
      <c r="S1785" s="13" t="e">
        <f t="shared" si="27"/>
        <v>#N/A</v>
      </c>
      <c r="T1785" s="398" t="s">
        <v>3425</v>
      </c>
      <c r="U1785" s="398" t="s">
        <v>3426</v>
      </c>
      <c r="V1785" s="398" t="s">
        <v>3427</v>
      </c>
    </row>
    <row r="1786" spans="1:22" ht="50.1" hidden="1" customHeight="1" x14ac:dyDescent="0.25">
      <c r="A1786" s="60" t="s">
        <v>1859</v>
      </c>
      <c r="B1786" s="87"/>
      <c r="C1786" s="98"/>
      <c r="D1786" s="102"/>
      <c r="E1786" s="98"/>
      <c r="F1786" s="134"/>
      <c r="G1786" s="134"/>
      <c r="H1786" s="359" t="e">
        <f>VLOOKUP(G1786,Munka1!$A$27:$B$90,2,FALSE)</f>
        <v>#N/A</v>
      </c>
      <c r="I1786" s="466" t="e">
        <f>VLOOKUP(G1786,Munka1!$A$27:$C$90,3,FALSE)</f>
        <v>#N/A</v>
      </c>
      <c r="J1786" s="98"/>
      <c r="K1786" s="98"/>
      <c r="L1786" s="98"/>
      <c r="M1786" s="114"/>
      <c r="N1786" s="121"/>
      <c r="O1786" s="483"/>
      <c r="P1786" s="484"/>
      <c r="Q1786" s="42">
        <f>FŐLAP!$D$9</f>
        <v>0</v>
      </c>
      <c r="R1786" s="42">
        <f>FŐLAP!$F$9</f>
        <v>0</v>
      </c>
      <c r="S1786" s="13" t="e">
        <f t="shared" si="27"/>
        <v>#N/A</v>
      </c>
      <c r="T1786" s="398" t="s">
        <v>3425</v>
      </c>
      <c r="U1786" s="398" t="s">
        <v>3426</v>
      </c>
      <c r="V1786" s="398" t="s">
        <v>3427</v>
      </c>
    </row>
    <row r="1787" spans="1:22" ht="50.1" hidden="1" customHeight="1" x14ac:dyDescent="0.25">
      <c r="A1787" s="60" t="s">
        <v>1860</v>
      </c>
      <c r="B1787" s="87"/>
      <c r="C1787" s="98"/>
      <c r="D1787" s="102"/>
      <c r="E1787" s="98"/>
      <c r="F1787" s="134"/>
      <c r="G1787" s="134"/>
      <c r="H1787" s="359" t="e">
        <f>VLOOKUP(G1787,Munka1!$A$27:$B$90,2,FALSE)</f>
        <v>#N/A</v>
      </c>
      <c r="I1787" s="466" t="e">
        <f>VLOOKUP(G1787,Munka1!$A$27:$C$90,3,FALSE)</f>
        <v>#N/A</v>
      </c>
      <c r="J1787" s="98"/>
      <c r="K1787" s="98"/>
      <c r="L1787" s="98"/>
      <c r="M1787" s="114"/>
      <c r="N1787" s="121"/>
      <c r="O1787" s="483"/>
      <c r="P1787" s="484"/>
      <c r="Q1787" s="42">
        <f>FŐLAP!$D$9</f>
        <v>0</v>
      </c>
      <c r="R1787" s="42">
        <f>FŐLAP!$F$9</f>
        <v>0</v>
      </c>
      <c r="S1787" s="13" t="e">
        <f t="shared" si="27"/>
        <v>#N/A</v>
      </c>
      <c r="T1787" s="398" t="s">
        <v>3425</v>
      </c>
      <c r="U1787" s="398" t="s">
        <v>3426</v>
      </c>
      <c r="V1787" s="398" t="s">
        <v>3427</v>
      </c>
    </row>
    <row r="1788" spans="1:22" ht="50.1" hidden="1" customHeight="1" x14ac:dyDescent="0.25">
      <c r="A1788" s="60" t="s">
        <v>1861</v>
      </c>
      <c r="B1788" s="87"/>
      <c r="C1788" s="98"/>
      <c r="D1788" s="102"/>
      <c r="E1788" s="98"/>
      <c r="F1788" s="134"/>
      <c r="G1788" s="134"/>
      <c r="H1788" s="359" t="e">
        <f>VLOOKUP(G1788,Munka1!$A$27:$B$90,2,FALSE)</f>
        <v>#N/A</v>
      </c>
      <c r="I1788" s="466" t="e">
        <f>VLOOKUP(G1788,Munka1!$A$27:$C$90,3,FALSE)</f>
        <v>#N/A</v>
      </c>
      <c r="J1788" s="98"/>
      <c r="K1788" s="98"/>
      <c r="L1788" s="98"/>
      <c r="M1788" s="114"/>
      <c r="N1788" s="121"/>
      <c r="O1788" s="483"/>
      <c r="P1788" s="484"/>
      <c r="Q1788" s="42">
        <f>FŐLAP!$D$9</f>
        <v>0</v>
      </c>
      <c r="R1788" s="42">
        <f>FŐLAP!$F$9</f>
        <v>0</v>
      </c>
      <c r="S1788" s="13" t="e">
        <f t="shared" si="27"/>
        <v>#N/A</v>
      </c>
      <c r="T1788" s="398" t="s">
        <v>3425</v>
      </c>
      <c r="U1788" s="398" t="s">
        <v>3426</v>
      </c>
      <c r="V1788" s="398" t="s">
        <v>3427</v>
      </c>
    </row>
    <row r="1789" spans="1:22" ht="50.1" hidden="1" customHeight="1" x14ac:dyDescent="0.25">
      <c r="A1789" s="60" t="s">
        <v>1862</v>
      </c>
      <c r="B1789" s="87"/>
      <c r="C1789" s="98"/>
      <c r="D1789" s="102"/>
      <c r="E1789" s="98"/>
      <c r="F1789" s="134"/>
      <c r="G1789" s="134"/>
      <c r="H1789" s="359" t="e">
        <f>VLOOKUP(G1789,Munka1!$A$27:$B$90,2,FALSE)</f>
        <v>#N/A</v>
      </c>
      <c r="I1789" s="466" t="e">
        <f>VLOOKUP(G1789,Munka1!$A$27:$C$90,3,FALSE)</f>
        <v>#N/A</v>
      </c>
      <c r="J1789" s="98"/>
      <c r="K1789" s="98"/>
      <c r="L1789" s="98"/>
      <c r="M1789" s="114"/>
      <c r="N1789" s="121"/>
      <c r="O1789" s="483"/>
      <c r="P1789" s="484"/>
      <c r="Q1789" s="42">
        <f>FŐLAP!$D$9</f>
        <v>0</v>
      </c>
      <c r="R1789" s="42">
        <f>FŐLAP!$F$9</f>
        <v>0</v>
      </c>
      <c r="S1789" s="13" t="e">
        <f t="shared" si="27"/>
        <v>#N/A</v>
      </c>
      <c r="T1789" s="398" t="s">
        <v>3425</v>
      </c>
      <c r="U1789" s="398" t="s">
        <v>3426</v>
      </c>
      <c r="V1789" s="398" t="s">
        <v>3427</v>
      </c>
    </row>
    <row r="1790" spans="1:22" ht="50.1" hidden="1" customHeight="1" x14ac:dyDescent="0.25">
      <c r="A1790" s="60" t="s">
        <v>1863</v>
      </c>
      <c r="B1790" s="87"/>
      <c r="C1790" s="98"/>
      <c r="D1790" s="102"/>
      <c r="E1790" s="98"/>
      <c r="F1790" s="134"/>
      <c r="G1790" s="134"/>
      <c r="H1790" s="359" t="e">
        <f>VLOOKUP(G1790,Munka1!$A$27:$B$90,2,FALSE)</f>
        <v>#N/A</v>
      </c>
      <c r="I1790" s="466" t="e">
        <f>VLOOKUP(G1790,Munka1!$A$27:$C$90,3,FALSE)</f>
        <v>#N/A</v>
      </c>
      <c r="J1790" s="98"/>
      <c r="K1790" s="98"/>
      <c r="L1790" s="98"/>
      <c r="M1790" s="114"/>
      <c r="N1790" s="121"/>
      <c r="O1790" s="483"/>
      <c r="P1790" s="484"/>
      <c r="Q1790" s="42">
        <f>FŐLAP!$D$9</f>
        <v>0</v>
      </c>
      <c r="R1790" s="42">
        <f>FŐLAP!$F$9</f>
        <v>0</v>
      </c>
      <c r="S1790" s="13" t="e">
        <f t="shared" si="27"/>
        <v>#N/A</v>
      </c>
      <c r="T1790" s="398" t="s">
        <v>3425</v>
      </c>
      <c r="U1790" s="398" t="s">
        <v>3426</v>
      </c>
      <c r="V1790" s="398" t="s">
        <v>3427</v>
      </c>
    </row>
    <row r="1791" spans="1:22" ht="50.1" hidden="1" customHeight="1" x14ac:dyDescent="0.25">
      <c r="A1791" s="60" t="s">
        <v>1864</v>
      </c>
      <c r="B1791" s="87"/>
      <c r="C1791" s="98"/>
      <c r="D1791" s="102"/>
      <c r="E1791" s="98"/>
      <c r="F1791" s="134"/>
      <c r="G1791" s="134"/>
      <c r="H1791" s="359" t="e">
        <f>VLOOKUP(G1791,Munka1!$A$27:$B$90,2,FALSE)</f>
        <v>#N/A</v>
      </c>
      <c r="I1791" s="466" t="e">
        <f>VLOOKUP(G1791,Munka1!$A$27:$C$90,3,FALSE)</f>
        <v>#N/A</v>
      </c>
      <c r="J1791" s="98"/>
      <c r="K1791" s="98"/>
      <c r="L1791" s="98"/>
      <c r="M1791" s="114"/>
      <c r="N1791" s="121"/>
      <c r="O1791" s="483"/>
      <c r="P1791" s="484"/>
      <c r="Q1791" s="42">
        <f>FŐLAP!$D$9</f>
        <v>0</v>
      </c>
      <c r="R1791" s="42">
        <f>FŐLAP!$F$9</f>
        <v>0</v>
      </c>
      <c r="S1791" s="13" t="e">
        <f t="shared" si="27"/>
        <v>#N/A</v>
      </c>
      <c r="T1791" s="398" t="s">
        <v>3425</v>
      </c>
      <c r="U1791" s="398" t="s">
        <v>3426</v>
      </c>
      <c r="V1791" s="398" t="s">
        <v>3427</v>
      </c>
    </row>
    <row r="1792" spans="1:22" ht="50.1" hidden="1" customHeight="1" x14ac:dyDescent="0.25">
      <c r="A1792" s="60" t="s">
        <v>1865</v>
      </c>
      <c r="B1792" s="87"/>
      <c r="C1792" s="98"/>
      <c r="D1792" s="102"/>
      <c r="E1792" s="98"/>
      <c r="F1792" s="134"/>
      <c r="G1792" s="134"/>
      <c r="H1792" s="359" t="e">
        <f>VLOOKUP(G1792,Munka1!$A$27:$B$90,2,FALSE)</f>
        <v>#N/A</v>
      </c>
      <c r="I1792" s="466" t="e">
        <f>VLOOKUP(G1792,Munka1!$A$27:$C$90,3,FALSE)</f>
        <v>#N/A</v>
      </c>
      <c r="J1792" s="98"/>
      <c r="K1792" s="98"/>
      <c r="L1792" s="98"/>
      <c r="M1792" s="114"/>
      <c r="N1792" s="121"/>
      <c r="O1792" s="483"/>
      <c r="P1792" s="484"/>
      <c r="Q1792" s="42">
        <f>FŐLAP!$D$9</f>
        <v>0</v>
      </c>
      <c r="R1792" s="42">
        <f>FŐLAP!$F$9</f>
        <v>0</v>
      </c>
      <c r="S1792" s="13" t="e">
        <f t="shared" si="27"/>
        <v>#N/A</v>
      </c>
      <c r="T1792" s="398" t="s">
        <v>3425</v>
      </c>
      <c r="U1792" s="398" t="s">
        <v>3426</v>
      </c>
      <c r="V1792" s="398" t="s">
        <v>3427</v>
      </c>
    </row>
    <row r="1793" spans="1:22" ht="50.1" hidden="1" customHeight="1" x14ac:dyDescent="0.25">
      <c r="A1793" s="60" t="s">
        <v>1866</v>
      </c>
      <c r="B1793" s="87"/>
      <c r="C1793" s="98"/>
      <c r="D1793" s="102"/>
      <c r="E1793" s="98"/>
      <c r="F1793" s="134"/>
      <c r="G1793" s="134"/>
      <c r="H1793" s="359" t="e">
        <f>VLOOKUP(G1793,Munka1!$A$27:$B$90,2,FALSE)</f>
        <v>#N/A</v>
      </c>
      <c r="I1793" s="466" t="e">
        <f>VLOOKUP(G1793,Munka1!$A$27:$C$90,3,FALSE)</f>
        <v>#N/A</v>
      </c>
      <c r="J1793" s="98"/>
      <c r="K1793" s="98"/>
      <c r="L1793" s="98"/>
      <c r="M1793" s="114"/>
      <c r="N1793" s="121"/>
      <c r="O1793" s="483"/>
      <c r="P1793" s="484"/>
      <c r="Q1793" s="42">
        <f>FŐLAP!$D$9</f>
        <v>0</v>
      </c>
      <c r="R1793" s="42">
        <f>FŐLAP!$F$9</f>
        <v>0</v>
      </c>
      <c r="S1793" s="13" t="e">
        <f t="shared" si="27"/>
        <v>#N/A</v>
      </c>
      <c r="T1793" s="398" t="s">
        <v>3425</v>
      </c>
      <c r="U1793" s="398" t="s">
        <v>3426</v>
      </c>
      <c r="V1793" s="398" t="s">
        <v>3427</v>
      </c>
    </row>
    <row r="1794" spans="1:22" ht="50.1" hidden="1" customHeight="1" x14ac:dyDescent="0.25">
      <c r="A1794" s="60" t="s">
        <v>1867</v>
      </c>
      <c r="B1794" s="87"/>
      <c r="C1794" s="98"/>
      <c r="D1794" s="102"/>
      <c r="E1794" s="98"/>
      <c r="F1794" s="134"/>
      <c r="G1794" s="134"/>
      <c r="H1794" s="359" t="e">
        <f>VLOOKUP(G1794,Munka1!$A$27:$B$90,2,FALSE)</f>
        <v>#N/A</v>
      </c>
      <c r="I1794" s="466" t="e">
        <f>VLOOKUP(G1794,Munka1!$A$27:$C$90,3,FALSE)</f>
        <v>#N/A</v>
      </c>
      <c r="J1794" s="98"/>
      <c r="K1794" s="98"/>
      <c r="L1794" s="98"/>
      <c r="M1794" s="114"/>
      <c r="N1794" s="121"/>
      <c r="O1794" s="483"/>
      <c r="P1794" s="484"/>
      <c r="Q1794" s="42">
        <f>FŐLAP!$D$9</f>
        <v>0</v>
      </c>
      <c r="R1794" s="42">
        <f>FŐLAP!$F$9</f>
        <v>0</v>
      </c>
      <c r="S1794" s="13" t="e">
        <f t="shared" si="27"/>
        <v>#N/A</v>
      </c>
      <c r="T1794" s="398" t="s">
        <v>3425</v>
      </c>
      <c r="U1794" s="398" t="s">
        <v>3426</v>
      </c>
      <c r="V1794" s="398" t="s">
        <v>3427</v>
      </c>
    </row>
    <row r="1795" spans="1:22" ht="50.1" hidden="1" customHeight="1" x14ac:dyDescent="0.25">
      <c r="A1795" s="60" t="s">
        <v>1868</v>
      </c>
      <c r="B1795" s="87"/>
      <c r="C1795" s="98"/>
      <c r="D1795" s="102"/>
      <c r="E1795" s="98"/>
      <c r="F1795" s="134"/>
      <c r="G1795" s="134"/>
      <c r="H1795" s="359" t="e">
        <f>VLOOKUP(G1795,Munka1!$A$27:$B$90,2,FALSE)</f>
        <v>#N/A</v>
      </c>
      <c r="I1795" s="466" t="e">
        <f>VLOOKUP(G1795,Munka1!$A$27:$C$90,3,FALSE)</f>
        <v>#N/A</v>
      </c>
      <c r="J1795" s="98"/>
      <c r="K1795" s="98"/>
      <c r="L1795" s="98"/>
      <c r="M1795" s="114"/>
      <c r="N1795" s="121"/>
      <c r="O1795" s="483"/>
      <c r="P1795" s="484"/>
      <c r="Q1795" s="42">
        <f>FŐLAP!$D$9</f>
        <v>0</v>
      </c>
      <c r="R1795" s="42">
        <f>FŐLAP!$F$9</f>
        <v>0</v>
      </c>
      <c r="S1795" s="13" t="e">
        <f t="shared" si="27"/>
        <v>#N/A</v>
      </c>
      <c r="T1795" s="398" t="s">
        <v>3425</v>
      </c>
      <c r="U1795" s="398" t="s">
        <v>3426</v>
      </c>
      <c r="V1795" s="398" t="s">
        <v>3427</v>
      </c>
    </row>
    <row r="1796" spans="1:22" ht="50.1" hidden="1" customHeight="1" x14ac:dyDescent="0.25">
      <c r="A1796" s="60" t="s">
        <v>1869</v>
      </c>
      <c r="B1796" s="87"/>
      <c r="C1796" s="98"/>
      <c r="D1796" s="102"/>
      <c r="E1796" s="98"/>
      <c r="F1796" s="134"/>
      <c r="G1796" s="134"/>
      <c r="H1796" s="359" t="e">
        <f>VLOOKUP(G1796,Munka1!$A$27:$B$90,2,FALSE)</f>
        <v>#N/A</v>
      </c>
      <c r="I1796" s="466" t="e">
        <f>VLOOKUP(G1796,Munka1!$A$27:$C$90,3,FALSE)</f>
        <v>#N/A</v>
      </c>
      <c r="J1796" s="98"/>
      <c r="K1796" s="98"/>
      <c r="L1796" s="98"/>
      <c r="M1796" s="114"/>
      <c r="N1796" s="121"/>
      <c r="O1796" s="483"/>
      <c r="P1796" s="484"/>
      <c r="Q1796" s="42">
        <f>FŐLAP!$D$9</f>
        <v>0</v>
      </c>
      <c r="R1796" s="42">
        <f>FŐLAP!$F$9</f>
        <v>0</v>
      </c>
      <c r="S1796" s="13" t="e">
        <f t="shared" si="27"/>
        <v>#N/A</v>
      </c>
      <c r="T1796" s="398" t="s">
        <v>3425</v>
      </c>
      <c r="U1796" s="398" t="s">
        <v>3426</v>
      </c>
      <c r="V1796" s="398" t="s">
        <v>3427</v>
      </c>
    </row>
    <row r="1797" spans="1:22" ht="50.1" hidden="1" customHeight="1" x14ac:dyDescent="0.25">
      <c r="A1797" s="60" t="s">
        <v>1870</v>
      </c>
      <c r="B1797" s="87"/>
      <c r="C1797" s="98"/>
      <c r="D1797" s="102"/>
      <c r="E1797" s="98"/>
      <c r="F1797" s="134"/>
      <c r="G1797" s="134"/>
      <c r="H1797" s="359" t="e">
        <f>VLOOKUP(G1797,Munka1!$A$27:$B$90,2,FALSE)</f>
        <v>#N/A</v>
      </c>
      <c r="I1797" s="466" t="e">
        <f>VLOOKUP(G1797,Munka1!$A$27:$C$90,3,FALSE)</f>
        <v>#N/A</v>
      </c>
      <c r="J1797" s="98"/>
      <c r="K1797" s="98"/>
      <c r="L1797" s="98"/>
      <c r="M1797" s="114"/>
      <c r="N1797" s="121"/>
      <c r="O1797" s="483"/>
      <c r="P1797" s="484"/>
      <c r="Q1797" s="42">
        <f>FŐLAP!$D$9</f>
        <v>0</v>
      </c>
      <c r="R1797" s="42">
        <f>FŐLAP!$F$9</f>
        <v>0</v>
      </c>
      <c r="S1797" s="13" t="e">
        <f t="shared" si="27"/>
        <v>#N/A</v>
      </c>
      <c r="T1797" s="398" t="s">
        <v>3425</v>
      </c>
      <c r="U1797" s="398" t="s">
        <v>3426</v>
      </c>
      <c r="V1797" s="398" t="s">
        <v>3427</v>
      </c>
    </row>
    <row r="1798" spans="1:22" ht="50.1" hidden="1" customHeight="1" x14ac:dyDescent="0.25">
      <c r="A1798" s="60" t="s">
        <v>1871</v>
      </c>
      <c r="B1798" s="87"/>
      <c r="C1798" s="98"/>
      <c r="D1798" s="102"/>
      <c r="E1798" s="98"/>
      <c r="F1798" s="134"/>
      <c r="G1798" s="134"/>
      <c r="H1798" s="359" t="e">
        <f>VLOOKUP(G1798,Munka1!$A$27:$B$90,2,FALSE)</f>
        <v>#N/A</v>
      </c>
      <c r="I1798" s="466" t="e">
        <f>VLOOKUP(G1798,Munka1!$A$27:$C$90,3,FALSE)</f>
        <v>#N/A</v>
      </c>
      <c r="J1798" s="98"/>
      <c r="K1798" s="98"/>
      <c r="L1798" s="98"/>
      <c r="M1798" s="114"/>
      <c r="N1798" s="121"/>
      <c r="O1798" s="483"/>
      <c r="P1798" s="484"/>
      <c r="Q1798" s="42">
        <f>FŐLAP!$D$9</f>
        <v>0</v>
      </c>
      <c r="R1798" s="42">
        <f>FŐLAP!$F$9</f>
        <v>0</v>
      </c>
      <c r="S1798" s="13" t="e">
        <f t="shared" si="27"/>
        <v>#N/A</v>
      </c>
      <c r="T1798" s="398" t="s">
        <v>3425</v>
      </c>
      <c r="U1798" s="398" t="s">
        <v>3426</v>
      </c>
      <c r="V1798" s="398" t="s">
        <v>3427</v>
      </c>
    </row>
    <row r="1799" spans="1:22" ht="50.1" hidden="1" customHeight="1" x14ac:dyDescent="0.25">
      <c r="A1799" s="60" t="s">
        <v>1872</v>
      </c>
      <c r="B1799" s="87"/>
      <c r="C1799" s="98"/>
      <c r="D1799" s="102"/>
      <c r="E1799" s="98"/>
      <c r="F1799" s="134"/>
      <c r="G1799" s="134"/>
      <c r="H1799" s="359" t="e">
        <f>VLOOKUP(G1799,Munka1!$A$27:$B$90,2,FALSE)</f>
        <v>#N/A</v>
      </c>
      <c r="I1799" s="466" t="e">
        <f>VLOOKUP(G1799,Munka1!$A$27:$C$90,3,FALSE)</f>
        <v>#N/A</v>
      </c>
      <c r="J1799" s="98"/>
      <c r="K1799" s="98"/>
      <c r="L1799" s="98"/>
      <c r="M1799" s="114"/>
      <c r="N1799" s="121"/>
      <c r="O1799" s="483"/>
      <c r="P1799" s="484"/>
      <c r="Q1799" s="42">
        <f>FŐLAP!$D$9</f>
        <v>0</v>
      </c>
      <c r="R1799" s="42">
        <f>FŐLAP!$F$9</f>
        <v>0</v>
      </c>
      <c r="S1799" s="13" t="e">
        <f t="shared" si="27"/>
        <v>#N/A</v>
      </c>
      <c r="T1799" s="398" t="s">
        <v>3425</v>
      </c>
      <c r="U1799" s="398" t="s">
        <v>3426</v>
      </c>
      <c r="V1799" s="398" t="s">
        <v>3427</v>
      </c>
    </row>
    <row r="1800" spans="1:22" ht="50.1" hidden="1" customHeight="1" x14ac:dyDescent="0.25">
      <c r="A1800" s="60" t="s">
        <v>1873</v>
      </c>
      <c r="B1800" s="87"/>
      <c r="C1800" s="98"/>
      <c r="D1800" s="102"/>
      <c r="E1800" s="98"/>
      <c r="F1800" s="134"/>
      <c r="G1800" s="134"/>
      <c r="H1800" s="359" t="e">
        <f>VLOOKUP(G1800,Munka1!$A$27:$B$90,2,FALSE)</f>
        <v>#N/A</v>
      </c>
      <c r="I1800" s="466" t="e">
        <f>VLOOKUP(G1800,Munka1!$A$27:$C$90,3,FALSE)</f>
        <v>#N/A</v>
      </c>
      <c r="J1800" s="98"/>
      <c r="K1800" s="98"/>
      <c r="L1800" s="98"/>
      <c r="M1800" s="114"/>
      <c r="N1800" s="121"/>
      <c r="O1800" s="483"/>
      <c r="P1800" s="484"/>
      <c r="Q1800" s="42">
        <f>FŐLAP!$D$9</f>
        <v>0</v>
      </c>
      <c r="R1800" s="42">
        <f>FŐLAP!$F$9</f>
        <v>0</v>
      </c>
      <c r="S1800" s="13" t="e">
        <f t="shared" si="27"/>
        <v>#N/A</v>
      </c>
      <c r="T1800" s="398" t="s">
        <v>3425</v>
      </c>
      <c r="U1800" s="398" t="s">
        <v>3426</v>
      </c>
      <c r="V1800" s="398" t="s">
        <v>3427</v>
      </c>
    </row>
    <row r="1801" spans="1:22" ht="50.1" hidden="1" customHeight="1" x14ac:dyDescent="0.25">
      <c r="A1801" s="60" t="s">
        <v>1874</v>
      </c>
      <c r="B1801" s="87"/>
      <c r="C1801" s="98"/>
      <c r="D1801" s="102"/>
      <c r="E1801" s="98"/>
      <c r="F1801" s="134"/>
      <c r="G1801" s="134"/>
      <c r="H1801" s="359" t="e">
        <f>VLOOKUP(G1801,Munka1!$A$27:$B$90,2,FALSE)</f>
        <v>#N/A</v>
      </c>
      <c r="I1801" s="466" t="e">
        <f>VLOOKUP(G1801,Munka1!$A$27:$C$90,3,FALSE)</f>
        <v>#N/A</v>
      </c>
      <c r="J1801" s="98"/>
      <c r="K1801" s="98"/>
      <c r="L1801" s="98"/>
      <c r="M1801" s="114"/>
      <c r="N1801" s="121"/>
      <c r="O1801" s="483"/>
      <c r="P1801" s="484"/>
      <c r="Q1801" s="42">
        <f>FŐLAP!$D$9</f>
        <v>0</v>
      </c>
      <c r="R1801" s="42">
        <f>FŐLAP!$F$9</f>
        <v>0</v>
      </c>
      <c r="S1801" s="13" t="e">
        <f t="shared" si="27"/>
        <v>#N/A</v>
      </c>
      <c r="T1801" s="398" t="s">
        <v>3425</v>
      </c>
      <c r="U1801" s="398" t="s">
        <v>3426</v>
      </c>
      <c r="V1801" s="398" t="s">
        <v>3427</v>
      </c>
    </row>
    <row r="1802" spans="1:22" ht="50.1" hidden="1" customHeight="1" x14ac:dyDescent="0.25">
      <c r="A1802" s="60" t="s">
        <v>1875</v>
      </c>
      <c r="B1802" s="87"/>
      <c r="C1802" s="98"/>
      <c r="D1802" s="102"/>
      <c r="E1802" s="98"/>
      <c r="F1802" s="134"/>
      <c r="G1802" s="134"/>
      <c r="H1802" s="359" t="e">
        <f>VLOOKUP(G1802,Munka1!$A$27:$B$90,2,FALSE)</f>
        <v>#N/A</v>
      </c>
      <c r="I1802" s="466" t="e">
        <f>VLOOKUP(G1802,Munka1!$A$27:$C$90,3,FALSE)</f>
        <v>#N/A</v>
      </c>
      <c r="J1802" s="98"/>
      <c r="K1802" s="98"/>
      <c r="L1802" s="98"/>
      <c r="M1802" s="114"/>
      <c r="N1802" s="121"/>
      <c r="O1802" s="483"/>
      <c r="P1802" s="484"/>
      <c r="Q1802" s="42">
        <f>FŐLAP!$D$9</f>
        <v>0</v>
      </c>
      <c r="R1802" s="42">
        <f>FŐLAP!$F$9</f>
        <v>0</v>
      </c>
      <c r="S1802" s="13" t="e">
        <f t="shared" si="27"/>
        <v>#N/A</v>
      </c>
      <c r="T1802" s="398" t="s">
        <v>3425</v>
      </c>
      <c r="U1802" s="398" t="s">
        <v>3426</v>
      </c>
      <c r="V1802" s="398" t="s">
        <v>3427</v>
      </c>
    </row>
    <row r="1803" spans="1:22" ht="50.1" hidden="1" customHeight="1" x14ac:dyDescent="0.25">
      <c r="A1803" s="60" t="s">
        <v>1876</v>
      </c>
      <c r="B1803" s="87"/>
      <c r="C1803" s="98"/>
      <c r="D1803" s="102"/>
      <c r="E1803" s="98"/>
      <c r="F1803" s="134"/>
      <c r="G1803" s="134"/>
      <c r="H1803" s="359" t="e">
        <f>VLOOKUP(G1803,Munka1!$A$27:$B$90,2,FALSE)</f>
        <v>#N/A</v>
      </c>
      <c r="I1803" s="466" t="e">
        <f>VLOOKUP(G1803,Munka1!$A$27:$C$90,3,FALSE)</f>
        <v>#N/A</v>
      </c>
      <c r="J1803" s="98"/>
      <c r="K1803" s="98"/>
      <c r="L1803" s="98"/>
      <c r="M1803" s="114"/>
      <c r="N1803" s="121"/>
      <c r="O1803" s="483"/>
      <c r="P1803" s="484"/>
      <c r="Q1803" s="42">
        <f>FŐLAP!$D$9</f>
        <v>0</v>
      </c>
      <c r="R1803" s="42">
        <f>FŐLAP!$F$9</f>
        <v>0</v>
      </c>
      <c r="S1803" s="13" t="e">
        <f t="shared" si="27"/>
        <v>#N/A</v>
      </c>
      <c r="T1803" s="398" t="s">
        <v>3425</v>
      </c>
      <c r="U1803" s="398" t="s">
        <v>3426</v>
      </c>
      <c r="V1803" s="398" t="s">
        <v>3427</v>
      </c>
    </row>
    <row r="1804" spans="1:22" ht="50.1" hidden="1" customHeight="1" x14ac:dyDescent="0.25">
      <c r="A1804" s="60" t="s">
        <v>1877</v>
      </c>
      <c r="B1804" s="87"/>
      <c r="C1804" s="98"/>
      <c r="D1804" s="102"/>
      <c r="E1804" s="98"/>
      <c r="F1804" s="134"/>
      <c r="G1804" s="134"/>
      <c r="H1804" s="359" t="e">
        <f>VLOOKUP(G1804,Munka1!$A$27:$B$90,2,FALSE)</f>
        <v>#N/A</v>
      </c>
      <c r="I1804" s="466" t="e">
        <f>VLOOKUP(G1804,Munka1!$A$27:$C$90,3,FALSE)</f>
        <v>#N/A</v>
      </c>
      <c r="J1804" s="98"/>
      <c r="K1804" s="98"/>
      <c r="L1804" s="98"/>
      <c r="M1804" s="114"/>
      <c r="N1804" s="121"/>
      <c r="O1804" s="483"/>
      <c r="P1804" s="484"/>
      <c r="Q1804" s="42">
        <f>FŐLAP!$D$9</f>
        <v>0</v>
      </c>
      <c r="R1804" s="42">
        <f>FŐLAP!$F$9</f>
        <v>0</v>
      </c>
      <c r="S1804" s="13" t="e">
        <f t="shared" si="27"/>
        <v>#N/A</v>
      </c>
      <c r="T1804" s="398" t="s">
        <v>3425</v>
      </c>
      <c r="U1804" s="398" t="s">
        <v>3426</v>
      </c>
      <c r="V1804" s="398" t="s">
        <v>3427</v>
      </c>
    </row>
    <row r="1805" spans="1:22" ht="50.1" hidden="1" customHeight="1" x14ac:dyDescent="0.25">
      <c r="A1805" s="60" t="s">
        <v>1878</v>
      </c>
      <c r="B1805" s="87"/>
      <c r="C1805" s="98"/>
      <c r="D1805" s="102"/>
      <c r="E1805" s="98"/>
      <c r="F1805" s="134"/>
      <c r="G1805" s="134"/>
      <c r="H1805" s="359" t="e">
        <f>VLOOKUP(G1805,Munka1!$A$27:$B$90,2,FALSE)</f>
        <v>#N/A</v>
      </c>
      <c r="I1805" s="466" t="e">
        <f>VLOOKUP(G1805,Munka1!$A$27:$C$90,3,FALSE)</f>
        <v>#N/A</v>
      </c>
      <c r="J1805" s="98"/>
      <c r="K1805" s="98"/>
      <c r="L1805" s="98"/>
      <c r="M1805" s="114"/>
      <c r="N1805" s="121"/>
      <c r="O1805" s="483"/>
      <c r="P1805" s="484"/>
      <c r="Q1805" s="42">
        <f>FŐLAP!$D$9</f>
        <v>0</v>
      </c>
      <c r="R1805" s="42">
        <f>FŐLAP!$F$9</f>
        <v>0</v>
      </c>
      <c r="S1805" s="13" t="e">
        <f t="shared" ref="S1805:S1868" si="28">H1805</f>
        <v>#N/A</v>
      </c>
      <c r="T1805" s="398" t="s">
        <v>3425</v>
      </c>
      <c r="U1805" s="398" t="s">
        <v>3426</v>
      </c>
      <c r="V1805" s="398" t="s">
        <v>3427</v>
      </c>
    </row>
    <row r="1806" spans="1:22" ht="50.1" hidden="1" customHeight="1" x14ac:dyDescent="0.25">
      <c r="A1806" s="60" t="s">
        <v>1879</v>
      </c>
      <c r="B1806" s="87"/>
      <c r="C1806" s="98"/>
      <c r="D1806" s="102"/>
      <c r="E1806" s="98"/>
      <c r="F1806" s="134"/>
      <c r="G1806" s="134"/>
      <c r="H1806" s="359" t="e">
        <f>VLOOKUP(G1806,Munka1!$A$27:$B$90,2,FALSE)</f>
        <v>#N/A</v>
      </c>
      <c r="I1806" s="466" t="e">
        <f>VLOOKUP(G1806,Munka1!$A$27:$C$90,3,FALSE)</f>
        <v>#N/A</v>
      </c>
      <c r="J1806" s="98"/>
      <c r="K1806" s="98"/>
      <c r="L1806" s="98"/>
      <c r="M1806" s="114"/>
      <c r="N1806" s="121"/>
      <c r="O1806" s="483"/>
      <c r="P1806" s="484"/>
      <c r="Q1806" s="42">
        <f>FŐLAP!$D$9</f>
        <v>0</v>
      </c>
      <c r="R1806" s="42">
        <f>FŐLAP!$F$9</f>
        <v>0</v>
      </c>
      <c r="S1806" s="13" t="e">
        <f t="shared" si="28"/>
        <v>#N/A</v>
      </c>
      <c r="T1806" s="398" t="s">
        <v>3425</v>
      </c>
      <c r="U1806" s="398" t="s">
        <v>3426</v>
      </c>
      <c r="V1806" s="398" t="s">
        <v>3427</v>
      </c>
    </row>
    <row r="1807" spans="1:22" ht="50.1" hidden="1" customHeight="1" x14ac:dyDescent="0.25">
      <c r="A1807" s="60" t="s">
        <v>1880</v>
      </c>
      <c r="B1807" s="87"/>
      <c r="C1807" s="98"/>
      <c r="D1807" s="102"/>
      <c r="E1807" s="98"/>
      <c r="F1807" s="134"/>
      <c r="G1807" s="134"/>
      <c r="H1807" s="359" t="e">
        <f>VLOOKUP(G1807,Munka1!$A$27:$B$90,2,FALSE)</f>
        <v>#N/A</v>
      </c>
      <c r="I1807" s="466" t="e">
        <f>VLOOKUP(G1807,Munka1!$A$27:$C$90,3,FALSE)</f>
        <v>#N/A</v>
      </c>
      <c r="J1807" s="98"/>
      <c r="K1807" s="98"/>
      <c r="L1807" s="98"/>
      <c r="M1807" s="114"/>
      <c r="N1807" s="121"/>
      <c r="O1807" s="483"/>
      <c r="P1807" s="484"/>
      <c r="Q1807" s="42">
        <f>FŐLAP!$D$9</f>
        <v>0</v>
      </c>
      <c r="R1807" s="42">
        <f>FŐLAP!$F$9</f>
        <v>0</v>
      </c>
      <c r="S1807" s="13" t="e">
        <f t="shared" si="28"/>
        <v>#N/A</v>
      </c>
      <c r="T1807" s="398" t="s">
        <v>3425</v>
      </c>
      <c r="U1807" s="398" t="s">
        <v>3426</v>
      </c>
      <c r="V1807" s="398" t="s">
        <v>3427</v>
      </c>
    </row>
    <row r="1808" spans="1:22" ht="50.1" hidden="1" customHeight="1" x14ac:dyDescent="0.25">
      <c r="A1808" s="60" t="s">
        <v>1881</v>
      </c>
      <c r="B1808" s="87"/>
      <c r="C1808" s="98"/>
      <c r="D1808" s="102"/>
      <c r="E1808" s="98"/>
      <c r="F1808" s="134"/>
      <c r="G1808" s="134"/>
      <c r="H1808" s="359" t="e">
        <f>VLOOKUP(G1808,Munka1!$A$27:$B$90,2,FALSE)</f>
        <v>#N/A</v>
      </c>
      <c r="I1808" s="466" t="e">
        <f>VLOOKUP(G1808,Munka1!$A$27:$C$90,3,FALSE)</f>
        <v>#N/A</v>
      </c>
      <c r="J1808" s="98"/>
      <c r="K1808" s="98"/>
      <c r="L1808" s="98"/>
      <c r="M1808" s="114"/>
      <c r="N1808" s="121"/>
      <c r="O1808" s="483"/>
      <c r="P1808" s="484"/>
      <c r="Q1808" s="42">
        <f>FŐLAP!$D$9</f>
        <v>0</v>
      </c>
      <c r="R1808" s="42">
        <f>FŐLAP!$F$9</f>
        <v>0</v>
      </c>
      <c r="S1808" s="13" t="e">
        <f t="shared" si="28"/>
        <v>#N/A</v>
      </c>
      <c r="T1808" s="398" t="s">
        <v>3425</v>
      </c>
      <c r="U1808" s="398" t="s">
        <v>3426</v>
      </c>
      <c r="V1808" s="398" t="s">
        <v>3427</v>
      </c>
    </row>
    <row r="1809" spans="1:22" ht="50.1" hidden="1" customHeight="1" x14ac:dyDescent="0.25">
      <c r="A1809" s="60" t="s">
        <v>1882</v>
      </c>
      <c r="B1809" s="87"/>
      <c r="C1809" s="98"/>
      <c r="D1809" s="102"/>
      <c r="E1809" s="98"/>
      <c r="F1809" s="134"/>
      <c r="G1809" s="134"/>
      <c r="H1809" s="359" t="e">
        <f>VLOOKUP(G1809,Munka1!$A$27:$B$90,2,FALSE)</f>
        <v>#N/A</v>
      </c>
      <c r="I1809" s="466" t="e">
        <f>VLOOKUP(G1809,Munka1!$A$27:$C$90,3,FALSE)</f>
        <v>#N/A</v>
      </c>
      <c r="J1809" s="98"/>
      <c r="K1809" s="98"/>
      <c r="L1809" s="98"/>
      <c r="M1809" s="114"/>
      <c r="N1809" s="121"/>
      <c r="O1809" s="483"/>
      <c r="P1809" s="484"/>
      <c r="Q1809" s="42">
        <f>FŐLAP!$D$9</f>
        <v>0</v>
      </c>
      <c r="R1809" s="42">
        <f>FŐLAP!$F$9</f>
        <v>0</v>
      </c>
      <c r="S1809" s="13" t="e">
        <f t="shared" si="28"/>
        <v>#N/A</v>
      </c>
      <c r="T1809" s="398" t="s">
        <v>3425</v>
      </c>
      <c r="U1809" s="398" t="s">
        <v>3426</v>
      </c>
      <c r="V1809" s="398" t="s">
        <v>3427</v>
      </c>
    </row>
    <row r="1810" spans="1:22" ht="50.1" hidden="1" customHeight="1" x14ac:dyDescent="0.25">
      <c r="A1810" s="60" t="s">
        <v>1883</v>
      </c>
      <c r="B1810" s="87"/>
      <c r="C1810" s="98"/>
      <c r="D1810" s="102"/>
      <c r="E1810" s="98"/>
      <c r="F1810" s="134"/>
      <c r="G1810" s="134"/>
      <c r="H1810" s="359" t="e">
        <f>VLOOKUP(G1810,Munka1!$A$27:$B$90,2,FALSE)</f>
        <v>#N/A</v>
      </c>
      <c r="I1810" s="466" t="e">
        <f>VLOOKUP(G1810,Munka1!$A$27:$C$90,3,FALSE)</f>
        <v>#N/A</v>
      </c>
      <c r="J1810" s="98"/>
      <c r="K1810" s="98"/>
      <c r="L1810" s="98"/>
      <c r="M1810" s="114"/>
      <c r="N1810" s="121"/>
      <c r="O1810" s="483"/>
      <c r="P1810" s="484"/>
      <c r="Q1810" s="42">
        <f>FŐLAP!$D$9</f>
        <v>0</v>
      </c>
      <c r="R1810" s="42">
        <f>FŐLAP!$F$9</f>
        <v>0</v>
      </c>
      <c r="S1810" s="13" t="e">
        <f t="shared" si="28"/>
        <v>#N/A</v>
      </c>
      <c r="T1810" s="398" t="s">
        <v>3425</v>
      </c>
      <c r="U1810" s="398" t="s">
        <v>3426</v>
      </c>
      <c r="V1810" s="398" t="s">
        <v>3427</v>
      </c>
    </row>
    <row r="1811" spans="1:22" ht="50.1" hidden="1" customHeight="1" x14ac:dyDescent="0.25">
      <c r="A1811" s="60" t="s">
        <v>1884</v>
      </c>
      <c r="B1811" s="87"/>
      <c r="C1811" s="98"/>
      <c r="D1811" s="102"/>
      <c r="E1811" s="98"/>
      <c r="F1811" s="134"/>
      <c r="G1811" s="134"/>
      <c r="H1811" s="359" t="e">
        <f>VLOOKUP(G1811,Munka1!$A$27:$B$90,2,FALSE)</f>
        <v>#N/A</v>
      </c>
      <c r="I1811" s="466" t="e">
        <f>VLOOKUP(G1811,Munka1!$A$27:$C$90,3,FALSE)</f>
        <v>#N/A</v>
      </c>
      <c r="J1811" s="98"/>
      <c r="K1811" s="98"/>
      <c r="L1811" s="98"/>
      <c r="M1811" s="114"/>
      <c r="N1811" s="121"/>
      <c r="O1811" s="483"/>
      <c r="P1811" s="484"/>
      <c r="Q1811" s="42">
        <f>FŐLAP!$D$9</f>
        <v>0</v>
      </c>
      <c r="R1811" s="42">
        <f>FŐLAP!$F$9</f>
        <v>0</v>
      </c>
      <c r="S1811" s="13" t="e">
        <f t="shared" si="28"/>
        <v>#N/A</v>
      </c>
      <c r="T1811" s="398" t="s">
        <v>3425</v>
      </c>
      <c r="U1811" s="398" t="s">
        <v>3426</v>
      </c>
      <c r="V1811" s="398" t="s">
        <v>3427</v>
      </c>
    </row>
    <row r="1812" spans="1:22" ht="49.5" hidden="1" customHeight="1" x14ac:dyDescent="0.25">
      <c r="A1812" s="60" t="s">
        <v>1885</v>
      </c>
      <c r="B1812" s="87"/>
      <c r="C1812" s="98"/>
      <c r="D1812" s="102"/>
      <c r="E1812" s="98"/>
      <c r="F1812" s="134"/>
      <c r="G1812" s="134"/>
      <c r="H1812" s="359" t="e">
        <f>VLOOKUP(G1812,Munka1!$A$27:$B$90,2,FALSE)</f>
        <v>#N/A</v>
      </c>
      <c r="I1812" s="466" t="e">
        <f>VLOOKUP(G1812,Munka1!$A$27:$C$90,3,FALSE)</f>
        <v>#N/A</v>
      </c>
      <c r="J1812" s="98"/>
      <c r="K1812" s="89"/>
      <c r="L1812" s="89"/>
      <c r="M1812" s="113"/>
      <c r="N1812" s="121"/>
      <c r="O1812" s="483"/>
      <c r="P1812" s="484"/>
      <c r="Q1812" s="42">
        <f>FŐLAP!$D$9</f>
        <v>0</v>
      </c>
      <c r="R1812" s="42">
        <f>FŐLAP!$F$9</f>
        <v>0</v>
      </c>
      <c r="S1812" s="13" t="e">
        <f t="shared" si="28"/>
        <v>#N/A</v>
      </c>
      <c r="T1812" s="398" t="s">
        <v>3425</v>
      </c>
      <c r="U1812" s="398" t="s">
        <v>3426</v>
      </c>
      <c r="V1812" s="398" t="s">
        <v>3427</v>
      </c>
    </row>
    <row r="1813" spans="1:22" ht="50.1" hidden="1" customHeight="1" x14ac:dyDescent="0.25">
      <c r="A1813" s="60" t="s">
        <v>1886</v>
      </c>
      <c r="B1813" s="87"/>
      <c r="C1813" s="98"/>
      <c r="D1813" s="102"/>
      <c r="E1813" s="98"/>
      <c r="F1813" s="134"/>
      <c r="G1813" s="134"/>
      <c r="H1813" s="359" t="e">
        <f>VLOOKUP(G1813,Munka1!$A$27:$B$90,2,FALSE)</f>
        <v>#N/A</v>
      </c>
      <c r="I1813" s="466" t="e">
        <f>VLOOKUP(G1813,Munka1!$A$27:$C$90,3,FALSE)</f>
        <v>#N/A</v>
      </c>
      <c r="J1813" s="98"/>
      <c r="K1813" s="98"/>
      <c r="L1813" s="98"/>
      <c r="M1813" s="114"/>
      <c r="N1813" s="121"/>
      <c r="O1813" s="483"/>
      <c r="P1813" s="484"/>
      <c r="Q1813" s="42">
        <f>FŐLAP!$D$9</f>
        <v>0</v>
      </c>
      <c r="R1813" s="42">
        <f>FŐLAP!$F$9</f>
        <v>0</v>
      </c>
      <c r="S1813" s="13" t="e">
        <f t="shared" si="28"/>
        <v>#N/A</v>
      </c>
      <c r="T1813" s="398" t="s">
        <v>3425</v>
      </c>
      <c r="U1813" s="398" t="s">
        <v>3426</v>
      </c>
      <c r="V1813" s="398" t="s">
        <v>3427</v>
      </c>
    </row>
    <row r="1814" spans="1:22" ht="50.1" hidden="1" customHeight="1" x14ac:dyDescent="0.25">
      <c r="A1814" s="60" t="s">
        <v>1887</v>
      </c>
      <c r="B1814" s="87"/>
      <c r="C1814" s="98"/>
      <c r="D1814" s="102"/>
      <c r="E1814" s="98"/>
      <c r="F1814" s="134"/>
      <c r="G1814" s="134"/>
      <c r="H1814" s="359" t="e">
        <f>VLOOKUP(G1814,Munka1!$A$27:$B$90,2,FALSE)</f>
        <v>#N/A</v>
      </c>
      <c r="I1814" s="466" t="e">
        <f>VLOOKUP(G1814,Munka1!$A$27:$C$90,3,FALSE)</f>
        <v>#N/A</v>
      </c>
      <c r="J1814" s="98"/>
      <c r="K1814" s="89"/>
      <c r="L1814" s="89"/>
      <c r="M1814" s="113"/>
      <c r="N1814" s="121"/>
      <c r="O1814" s="483"/>
      <c r="P1814" s="484"/>
      <c r="Q1814" s="42">
        <f>FŐLAP!$D$9</f>
        <v>0</v>
      </c>
      <c r="R1814" s="42">
        <f>FŐLAP!$F$9</f>
        <v>0</v>
      </c>
      <c r="S1814" s="13" t="e">
        <f t="shared" si="28"/>
        <v>#N/A</v>
      </c>
      <c r="T1814" s="398" t="s">
        <v>3425</v>
      </c>
      <c r="U1814" s="398" t="s">
        <v>3426</v>
      </c>
      <c r="V1814" s="398" t="s">
        <v>3427</v>
      </c>
    </row>
    <row r="1815" spans="1:22" ht="50.1" hidden="1" customHeight="1" x14ac:dyDescent="0.25">
      <c r="A1815" s="60" t="s">
        <v>1888</v>
      </c>
      <c r="B1815" s="87"/>
      <c r="C1815" s="98"/>
      <c r="D1815" s="102"/>
      <c r="E1815" s="98"/>
      <c r="F1815" s="134"/>
      <c r="G1815" s="134"/>
      <c r="H1815" s="359" t="e">
        <f>VLOOKUP(G1815,Munka1!$A$27:$B$90,2,FALSE)</f>
        <v>#N/A</v>
      </c>
      <c r="I1815" s="466" t="e">
        <f>VLOOKUP(G1815,Munka1!$A$27:$C$90,3,FALSE)</f>
        <v>#N/A</v>
      </c>
      <c r="J1815" s="98"/>
      <c r="K1815" s="98"/>
      <c r="L1815" s="98"/>
      <c r="M1815" s="114"/>
      <c r="N1815" s="121"/>
      <c r="O1815" s="483"/>
      <c r="P1815" s="484"/>
      <c r="Q1815" s="42">
        <f>FŐLAP!$D$9</f>
        <v>0</v>
      </c>
      <c r="R1815" s="42">
        <f>FŐLAP!$F$9</f>
        <v>0</v>
      </c>
      <c r="S1815" s="13" t="e">
        <f t="shared" si="28"/>
        <v>#N/A</v>
      </c>
      <c r="T1815" s="398" t="s">
        <v>3425</v>
      </c>
      <c r="U1815" s="398" t="s">
        <v>3426</v>
      </c>
      <c r="V1815" s="398" t="s">
        <v>3427</v>
      </c>
    </row>
    <row r="1816" spans="1:22" ht="50.1" hidden="1" customHeight="1" x14ac:dyDescent="0.25">
      <c r="A1816" s="60" t="s">
        <v>1889</v>
      </c>
      <c r="B1816" s="87"/>
      <c r="C1816" s="98"/>
      <c r="D1816" s="102"/>
      <c r="E1816" s="98"/>
      <c r="F1816" s="134"/>
      <c r="G1816" s="134"/>
      <c r="H1816" s="359" t="e">
        <f>VLOOKUP(G1816,Munka1!$A$27:$B$90,2,FALSE)</f>
        <v>#N/A</v>
      </c>
      <c r="I1816" s="466" t="e">
        <f>VLOOKUP(G1816,Munka1!$A$27:$C$90,3,FALSE)</f>
        <v>#N/A</v>
      </c>
      <c r="J1816" s="98"/>
      <c r="K1816" s="89"/>
      <c r="L1816" s="89"/>
      <c r="M1816" s="113"/>
      <c r="N1816" s="121"/>
      <c r="O1816" s="483"/>
      <c r="P1816" s="484"/>
      <c r="Q1816" s="42">
        <f>FŐLAP!$D$9</f>
        <v>0</v>
      </c>
      <c r="R1816" s="42">
        <f>FŐLAP!$F$9</f>
        <v>0</v>
      </c>
      <c r="S1816" s="13" t="e">
        <f t="shared" si="28"/>
        <v>#N/A</v>
      </c>
      <c r="T1816" s="398" t="s">
        <v>3425</v>
      </c>
      <c r="U1816" s="398" t="s">
        <v>3426</v>
      </c>
      <c r="V1816" s="398" t="s">
        <v>3427</v>
      </c>
    </row>
    <row r="1817" spans="1:22" ht="50.1" hidden="1" customHeight="1" x14ac:dyDescent="0.25">
      <c r="A1817" s="60" t="s">
        <v>1890</v>
      </c>
      <c r="B1817" s="87"/>
      <c r="C1817" s="98"/>
      <c r="D1817" s="102"/>
      <c r="E1817" s="98"/>
      <c r="F1817" s="134"/>
      <c r="G1817" s="134"/>
      <c r="H1817" s="359" t="e">
        <f>VLOOKUP(G1817,Munka1!$A$27:$B$90,2,FALSE)</f>
        <v>#N/A</v>
      </c>
      <c r="I1817" s="466" t="e">
        <f>VLOOKUP(G1817,Munka1!$A$27:$C$90,3,FALSE)</f>
        <v>#N/A</v>
      </c>
      <c r="J1817" s="98"/>
      <c r="K1817" s="98"/>
      <c r="L1817" s="98"/>
      <c r="M1817" s="114"/>
      <c r="N1817" s="121"/>
      <c r="O1817" s="483"/>
      <c r="P1817" s="484"/>
      <c r="Q1817" s="42">
        <f>FŐLAP!$D$9</f>
        <v>0</v>
      </c>
      <c r="R1817" s="42">
        <f>FŐLAP!$F$9</f>
        <v>0</v>
      </c>
      <c r="S1817" s="13" t="e">
        <f t="shared" si="28"/>
        <v>#N/A</v>
      </c>
      <c r="T1817" s="398" t="s">
        <v>3425</v>
      </c>
      <c r="U1817" s="398" t="s">
        <v>3426</v>
      </c>
      <c r="V1817" s="398" t="s">
        <v>3427</v>
      </c>
    </row>
    <row r="1818" spans="1:22" ht="50.1" hidden="1" customHeight="1" x14ac:dyDescent="0.25">
      <c r="A1818" s="60" t="s">
        <v>1891</v>
      </c>
      <c r="B1818" s="87"/>
      <c r="C1818" s="98"/>
      <c r="D1818" s="102"/>
      <c r="E1818" s="89"/>
      <c r="F1818" s="134"/>
      <c r="G1818" s="134"/>
      <c r="H1818" s="359" t="e">
        <f>VLOOKUP(G1818,Munka1!$A$27:$B$90,2,FALSE)</f>
        <v>#N/A</v>
      </c>
      <c r="I1818" s="466" t="e">
        <f>VLOOKUP(G1818,Munka1!$A$27:$C$90,3,FALSE)</f>
        <v>#N/A</v>
      </c>
      <c r="J1818" s="98"/>
      <c r="K1818" s="89"/>
      <c r="L1818" s="89"/>
      <c r="M1818" s="113"/>
      <c r="N1818" s="121"/>
      <c r="O1818" s="483"/>
      <c r="P1818" s="484"/>
      <c r="Q1818" s="42">
        <f>FŐLAP!$D$9</f>
        <v>0</v>
      </c>
      <c r="R1818" s="42">
        <f>FŐLAP!$F$9</f>
        <v>0</v>
      </c>
      <c r="S1818" s="13" t="e">
        <f t="shared" si="28"/>
        <v>#N/A</v>
      </c>
      <c r="T1818" s="398" t="s">
        <v>3425</v>
      </c>
      <c r="U1818" s="398" t="s">
        <v>3426</v>
      </c>
      <c r="V1818" s="398" t="s">
        <v>3427</v>
      </c>
    </row>
    <row r="1819" spans="1:22" ht="50.1" hidden="1" customHeight="1" x14ac:dyDescent="0.25">
      <c r="A1819" s="60" t="s">
        <v>1892</v>
      </c>
      <c r="B1819" s="87"/>
      <c r="C1819" s="98"/>
      <c r="D1819" s="102"/>
      <c r="E1819" s="98"/>
      <c r="F1819" s="134"/>
      <c r="G1819" s="134"/>
      <c r="H1819" s="359" t="e">
        <f>VLOOKUP(G1819,Munka1!$A$27:$B$90,2,FALSE)</f>
        <v>#N/A</v>
      </c>
      <c r="I1819" s="466" t="e">
        <f>VLOOKUP(G1819,Munka1!$A$27:$C$90,3,FALSE)</f>
        <v>#N/A</v>
      </c>
      <c r="J1819" s="98"/>
      <c r="K1819" s="98"/>
      <c r="L1819" s="98"/>
      <c r="M1819" s="114"/>
      <c r="N1819" s="121"/>
      <c r="O1819" s="483"/>
      <c r="P1819" s="484"/>
      <c r="Q1819" s="42">
        <f>FŐLAP!$D$9</f>
        <v>0</v>
      </c>
      <c r="R1819" s="42">
        <f>FŐLAP!$F$9</f>
        <v>0</v>
      </c>
      <c r="S1819" s="13" t="e">
        <f t="shared" si="28"/>
        <v>#N/A</v>
      </c>
      <c r="T1819" s="398" t="s">
        <v>3425</v>
      </c>
      <c r="U1819" s="398" t="s">
        <v>3426</v>
      </c>
      <c r="V1819" s="398" t="s">
        <v>3427</v>
      </c>
    </row>
    <row r="1820" spans="1:22" ht="50.1" hidden="1" customHeight="1" x14ac:dyDescent="0.25">
      <c r="A1820" s="60" t="s">
        <v>1893</v>
      </c>
      <c r="B1820" s="87"/>
      <c r="C1820" s="98"/>
      <c r="D1820" s="102"/>
      <c r="E1820" s="89"/>
      <c r="F1820" s="134"/>
      <c r="G1820" s="134"/>
      <c r="H1820" s="359" t="e">
        <f>VLOOKUP(G1820,Munka1!$A$27:$B$90,2,FALSE)</f>
        <v>#N/A</v>
      </c>
      <c r="I1820" s="466" t="e">
        <f>VLOOKUP(G1820,Munka1!$A$27:$C$90,3,FALSE)</f>
        <v>#N/A</v>
      </c>
      <c r="J1820" s="98"/>
      <c r="K1820" s="89"/>
      <c r="L1820" s="89"/>
      <c r="M1820" s="113"/>
      <c r="N1820" s="121"/>
      <c r="O1820" s="483"/>
      <c r="P1820" s="484"/>
      <c r="Q1820" s="42">
        <f>FŐLAP!$D$9</f>
        <v>0</v>
      </c>
      <c r="R1820" s="42">
        <f>FŐLAP!$F$9</f>
        <v>0</v>
      </c>
      <c r="S1820" s="13" t="e">
        <f t="shared" si="28"/>
        <v>#N/A</v>
      </c>
      <c r="T1820" s="398" t="s">
        <v>3425</v>
      </c>
      <c r="U1820" s="398" t="s">
        <v>3426</v>
      </c>
      <c r="V1820" s="398" t="s">
        <v>3427</v>
      </c>
    </row>
    <row r="1821" spans="1:22" ht="50.1" hidden="1" customHeight="1" x14ac:dyDescent="0.25">
      <c r="A1821" s="60" t="s">
        <v>1894</v>
      </c>
      <c r="B1821" s="87"/>
      <c r="C1821" s="98"/>
      <c r="D1821" s="102"/>
      <c r="E1821" s="98"/>
      <c r="F1821" s="134"/>
      <c r="G1821" s="134"/>
      <c r="H1821" s="359" t="e">
        <f>VLOOKUP(G1821,Munka1!$A$27:$B$90,2,FALSE)</f>
        <v>#N/A</v>
      </c>
      <c r="I1821" s="466" t="e">
        <f>VLOOKUP(G1821,Munka1!$A$27:$C$90,3,FALSE)</f>
        <v>#N/A</v>
      </c>
      <c r="J1821" s="98"/>
      <c r="K1821" s="98"/>
      <c r="L1821" s="98"/>
      <c r="M1821" s="114"/>
      <c r="N1821" s="121"/>
      <c r="O1821" s="483"/>
      <c r="P1821" s="484"/>
      <c r="Q1821" s="42">
        <f>FŐLAP!$D$9</f>
        <v>0</v>
      </c>
      <c r="R1821" s="42">
        <f>FŐLAP!$F$9</f>
        <v>0</v>
      </c>
      <c r="S1821" s="13" t="e">
        <f t="shared" si="28"/>
        <v>#N/A</v>
      </c>
      <c r="T1821" s="398" t="s">
        <v>3425</v>
      </c>
      <c r="U1821" s="398" t="s">
        <v>3426</v>
      </c>
      <c r="V1821" s="398" t="s">
        <v>3427</v>
      </c>
    </row>
    <row r="1822" spans="1:22" ht="50.1" hidden="1" customHeight="1" x14ac:dyDescent="0.25">
      <c r="A1822" s="60" t="s">
        <v>1895</v>
      </c>
      <c r="B1822" s="87"/>
      <c r="C1822" s="98"/>
      <c r="D1822" s="102"/>
      <c r="E1822" s="89"/>
      <c r="F1822" s="134"/>
      <c r="G1822" s="134"/>
      <c r="H1822" s="359" t="e">
        <f>VLOOKUP(G1822,Munka1!$A$27:$B$90,2,FALSE)</f>
        <v>#N/A</v>
      </c>
      <c r="I1822" s="466" t="e">
        <f>VLOOKUP(G1822,Munka1!$A$27:$C$90,3,FALSE)</f>
        <v>#N/A</v>
      </c>
      <c r="J1822" s="98"/>
      <c r="K1822" s="89"/>
      <c r="L1822" s="89"/>
      <c r="M1822" s="113"/>
      <c r="N1822" s="121"/>
      <c r="O1822" s="483"/>
      <c r="P1822" s="484"/>
      <c r="Q1822" s="42">
        <f>FŐLAP!$D$9</f>
        <v>0</v>
      </c>
      <c r="R1822" s="42">
        <f>FŐLAP!$F$9</f>
        <v>0</v>
      </c>
      <c r="S1822" s="13" t="e">
        <f t="shared" si="28"/>
        <v>#N/A</v>
      </c>
      <c r="T1822" s="398" t="s">
        <v>3425</v>
      </c>
      <c r="U1822" s="398" t="s">
        <v>3426</v>
      </c>
      <c r="V1822" s="398" t="s">
        <v>3427</v>
      </c>
    </row>
    <row r="1823" spans="1:22" ht="50.1" hidden="1" customHeight="1" x14ac:dyDescent="0.25">
      <c r="A1823" s="60" t="s">
        <v>1896</v>
      </c>
      <c r="B1823" s="87"/>
      <c r="C1823" s="98"/>
      <c r="D1823" s="102"/>
      <c r="E1823" s="98"/>
      <c r="F1823" s="134"/>
      <c r="G1823" s="134"/>
      <c r="H1823" s="359" t="e">
        <f>VLOOKUP(G1823,Munka1!$A$27:$B$90,2,FALSE)</f>
        <v>#N/A</v>
      </c>
      <c r="I1823" s="466" t="e">
        <f>VLOOKUP(G1823,Munka1!$A$27:$C$90,3,FALSE)</f>
        <v>#N/A</v>
      </c>
      <c r="J1823" s="98"/>
      <c r="K1823" s="98"/>
      <c r="L1823" s="98"/>
      <c r="M1823" s="114"/>
      <c r="N1823" s="121"/>
      <c r="O1823" s="483"/>
      <c r="P1823" s="484"/>
      <c r="Q1823" s="42">
        <f>FŐLAP!$D$9</f>
        <v>0</v>
      </c>
      <c r="R1823" s="42">
        <f>FŐLAP!$F$9</f>
        <v>0</v>
      </c>
      <c r="S1823" s="13" t="e">
        <f t="shared" si="28"/>
        <v>#N/A</v>
      </c>
      <c r="T1823" s="398" t="s">
        <v>3425</v>
      </c>
      <c r="U1823" s="398" t="s">
        <v>3426</v>
      </c>
      <c r="V1823" s="398" t="s">
        <v>3427</v>
      </c>
    </row>
    <row r="1824" spans="1:22" ht="50.1" hidden="1" customHeight="1" x14ac:dyDescent="0.25">
      <c r="A1824" s="60" t="s">
        <v>1897</v>
      </c>
      <c r="B1824" s="87"/>
      <c r="C1824" s="98"/>
      <c r="D1824" s="102"/>
      <c r="E1824" s="89"/>
      <c r="F1824" s="134"/>
      <c r="G1824" s="134"/>
      <c r="H1824" s="359" t="e">
        <f>VLOOKUP(G1824,Munka1!$A$27:$B$90,2,FALSE)</f>
        <v>#N/A</v>
      </c>
      <c r="I1824" s="466" t="e">
        <f>VLOOKUP(G1824,Munka1!$A$27:$C$90,3,FALSE)</f>
        <v>#N/A</v>
      </c>
      <c r="J1824" s="98"/>
      <c r="K1824" s="89"/>
      <c r="L1824" s="89"/>
      <c r="M1824" s="113"/>
      <c r="N1824" s="121"/>
      <c r="O1824" s="483"/>
      <c r="P1824" s="484"/>
      <c r="Q1824" s="42">
        <f>FŐLAP!$D$9</f>
        <v>0</v>
      </c>
      <c r="R1824" s="42">
        <f>FŐLAP!$F$9</f>
        <v>0</v>
      </c>
      <c r="S1824" s="13" t="e">
        <f t="shared" si="28"/>
        <v>#N/A</v>
      </c>
      <c r="T1824" s="398" t="s">
        <v>3425</v>
      </c>
      <c r="U1824" s="398" t="s">
        <v>3426</v>
      </c>
      <c r="V1824" s="398" t="s">
        <v>3427</v>
      </c>
    </row>
    <row r="1825" spans="1:22" ht="50.1" hidden="1" customHeight="1" x14ac:dyDescent="0.25">
      <c r="A1825" s="60" t="s">
        <v>1898</v>
      </c>
      <c r="B1825" s="87"/>
      <c r="C1825" s="98"/>
      <c r="D1825" s="102"/>
      <c r="E1825" s="98"/>
      <c r="F1825" s="134"/>
      <c r="G1825" s="134"/>
      <c r="H1825" s="359" t="e">
        <f>VLOOKUP(G1825,Munka1!$A$27:$B$90,2,FALSE)</f>
        <v>#N/A</v>
      </c>
      <c r="I1825" s="466" t="e">
        <f>VLOOKUP(G1825,Munka1!$A$27:$C$90,3,FALSE)</f>
        <v>#N/A</v>
      </c>
      <c r="J1825" s="98"/>
      <c r="K1825" s="98"/>
      <c r="L1825" s="98"/>
      <c r="M1825" s="114"/>
      <c r="N1825" s="121"/>
      <c r="O1825" s="483"/>
      <c r="P1825" s="484"/>
      <c r="Q1825" s="42">
        <f>FŐLAP!$D$9</f>
        <v>0</v>
      </c>
      <c r="R1825" s="42">
        <f>FŐLAP!$F$9</f>
        <v>0</v>
      </c>
      <c r="S1825" s="13" t="e">
        <f t="shared" si="28"/>
        <v>#N/A</v>
      </c>
      <c r="T1825" s="398" t="s">
        <v>3425</v>
      </c>
      <c r="U1825" s="398" t="s">
        <v>3426</v>
      </c>
      <c r="V1825" s="398" t="s">
        <v>3427</v>
      </c>
    </row>
    <row r="1826" spans="1:22" ht="50.1" hidden="1" customHeight="1" x14ac:dyDescent="0.25">
      <c r="A1826" s="60" t="s">
        <v>1899</v>
      </c>
      <c r="B1826" s="87"/>
      <c r="C1826" s="98"/>
      <c r="D1826" s="102"/>
      <c r="E1826" s="89"/>
      <c r="F1826" s="134"/>
      <c r="G1826" s="134"/>
      <c r="H1826" s="359" t="e">
        <f>VLOOKUP(G1826,Munka1!$A$27:$B$90,2,FALSE)</f>
        <v>#N/A</v>
      </c>
      <c r="I1826" s="466" t="e">
        <f>VLOOKUP(G1826,Munka1!$A$27:$C$90,3,FALSE)</f>
        <v>#N/A</v>
      </c>
      <c r="J1826" s="98"/>
      <c r="K1826" s="89"/>
      <c r="L1826" s="89"/>
      <c r="M1826" s="113"/>
      <c r="N1826" s="121"/>
      <c r="O1826" s="483"/>
      <c r="P1826" s="484"/>
      <c r="Q1826" s="42">
        <f>FŐLAP!$D$9</f>
        <v>0</v>
      </c>
      <c r="R1826" s="42">
        <f>FŐLAP!$F$9</f>
        <v>0</v>
      </c>
      <c r="S1826" s="13" t="e">
        <f t="shared" si="28"/>
        <v>#N/A</v>
      </c>
      <c r="T1826" s="398" t="s">
        <v>3425</v>
      </c>
      <c r="U1826" s="398" t="s">
        <v>3426</v>
      </c>
      <c r="V1826" s="398" t="s">
        <v>3427</v>
      </c>
    </row>
    <row r="1827" spans="1:22" ht="50.1" hidden="1" customHeight="1" x14ac:dyDescent="0.25">
      <c r="A1827" s="60" t="s">
        <v>1900</v>
      </c>
      <c r="B1827" s="87"/>
      <c r="C1827" s="98"/>
      <c r="D1827" s="102"/>
      <c r="E1827" s="98"/>
      <c r="F1827" s="134"/>
      <c r="G1827" s="134"/>
      <c r="H1827" s="359" t="e">
        <f>VLOOKUP(G1827,Munka1!$A$27:$B$90,2,FALSE)</f>
        <v>#N/A</v>
      </c>
      <c r="I1827" s="466" t="e">
        <f>VLOOKUP(G1827,Munka1!$A$27:$C$90,3,FALSE)</f>
        <v>#N/A</v>
      </c>
      <c r="J1827" s="98"/>
      <c r="K1827" s="98"/>
      <c r="L1827" s="98"/>
      <c r="M1827" s="114"/>
      <c r="N1827" s="121"/>
      <c r="O1827" s="483"/>
      <c r="P1827" s="484"/>
      <c r="Q1827" s="42">
        <f>FŐLAP!$D$9</f>
        <v>0</v>
      </c>
      <c r="R1827" s="42">
        <f>FŐLAP!$F$9</f>
        <v>0</v>
      </c>
      <c r="S1827" s="13" t="e">
        <f t="shared" si="28"/>
        <v>#N/A</v>
      </c>
      <c r="T1827" s="398" t="s">
        <v>3425</v>
      </c>
      <c r="U1827" s="398" t="s">
        <v>3426</v>
      </c>
      <c r="V1827" s="398" t="s">
        <v>3427</v>
      </c>
    </row>
    <row r="1828" spans="1:22" ht="50.1" hidden="1" customHeight="1" x14ac:dyDescent="0.25">
      <c r="A1828" s="60" t="s">
        <v>1901</v>
      </c>
      <c r="B1828" s="87"/>
      <c r="C1828" s="98"/>
      <c r="D1828" s="102"/>
      <c r="E1828" s="89"/>
      <c r="F1828" s="134"/>
      <c r="G1828" s="134"/>
      <c r="H1828" s="359" t="e">
        <f>VLOOKUP(G1828,Munka1!$A$27:$B$90,2,FALSE)</f>
        <v>#N/A</v>
      </c>
      <c r="I1828" s="466" t="e">
        <f>VLOOKUP(G1828,Munka1!$A$27:$C$90,3,FALSE)</f>
        <v>#N/A</v>
      </c>
      <c r="J1828" s="98"/>
      <c r="K1828" s="89"/>
      <c r="L1828" s="89"/>
      <c r="M1828" s="113"/>
      <c r="N1828" s="121"/>
      <c r="O1828" s="483"/>
      <c r="P1828" s="484"/>
      <c r="Q1828" s="42">
        <f>FŐLAP!$D$9</f>
        <v>0</v>
      </c>
      <c r="R1828" s="42">
        <f>FŐLAP!$F$9</f>
        <v>0</v>
      </c>
      <c r="S1828" s="13" t="e">
        <f t="shared" si="28"/>
        <v>#N/A</v>
      </c>
      <c r="T1828" s="398" t="s">
        <v>3425</v>
      </c>
      <c r="U1828" s="398" t="s">
        <v>3426</v>
      </c>
      <c r="V1828" s="398" t="s">
        <v>3427</v>
      </c>
    </row>
    <row r="1829" spans="1:22" ht="50.1" hidden="1" customHeight="1" x14ac:dyDescent="0.25">
      <c r="A1829" s="60" t="s">
        <v>1902</v>
      </c>
      <c r="B1829" s="87"/>
      <c r="C1829" s="98"/>
      <c r="D1829" s="102"/>
      <c r="E1829" s="98"/>
      <c r="F1829" s="134"/>
      <c r="G1829" s="134"/>
      <c r="H1829" s="359" t="e">
        <f>VLOOKUP(G1829,Munka1!$A$27:$B$90,2,FALSE)</f>
        <v>#N/A</v>
      </c>
      <c r="I1829" s="466" t="e">
        <f>VLOOKUP(G1829,Munka1!$A$27:$C$90,3,FALSE)</f>
        <v>#N/A</v>
      </c>
      <c r="J1829" s="98"/>
      <c r="K1829" s="98"/>
      <c r="L1829" s="98"/>
      <c r="M1829" s="114"/>
      <c r="N1829" s="121"/>
      <c r="O1829" s="483"/>
      <c r="P1829" s="484"/>
      <c r="Q1829" s="42">
        <f>FŐLAP!$D$9</f>
        <v>0</v>
      </c>
      <c r="R1829" s="42">
        <f>FŐLAP!$F$9</f>
        <v>0</v>
      </c>
      <c r="S1829" s="13" t="e">
        <f t="shared" si="28"/>
        <v>#N/A</v>
      </c>
      <c r="T1829" s="398" t="s">
        <v>3425</v>
      </c>
      <c r="U1829" s="398" t="s">
        <v>3426</v>
      </c>
      <c r="V1829" s="398" t="s">
        <v>3427</v>
      </c>
    </row>
    <row r="1830" spans="1:22" ht="50.1" hidden="1" customHeight="1" x14ac:dyDescent="0.25">
      <c r="A1830" s="60" t="s">
        <v>1903</v>
      </c>
      <c r="B1830" s="87"/>
      <c r="C1830" s="98"/>
      <c r="D1830" s="102"/>
      <c r="E1830" s="89"/>
      <c r="F1830" s="134"/>
      <c r="G1830" s="134"/>
      <c r="H1830" s="359" t="e">
        <f>VLOOKUP(G1830,Munka1!$A$27:$B$90,2,FALSE)</f>
        <v>#N/A</v>
      </c>
      <c r="I1830" s="466" t="e">
        <f>VLOOKUP(G1830,Munka1!$A$27:$C$90,3,FALSE)</f>
        <v>#N/A</v>
      </c>
      <c r="J1830" s="98"/>
      <c r="K1830" s="89"/>
      <c r="L1830" s="89"/>
      <c r="M1830" s="113"/>
      <c r="N1830" s="121"/>
      <c r="O1830" s="483"/>
      <c r="P1830" s="484"/>
      <c r="Q1830" s="42">
        <f>FŐLAP!$D$9</f>
        <v>0</v>
      </c>
      <c r="R1830" s="42">
        <f>FŐLAP!$F$9</f>
        <v>0</v>
      </c>
      <c r="S1830" s="13" t="e">
        <f t="shared" si="28"/>
        <v>#N/A</v>
      </c>
      <c r="T1830" s="398" t="s">
        <v>3425</v>
      </c>
      <c r="U1830" s="398" t="s">
        <v>3426</v>
      </c>
      <c r="V1830" s="398" t="s">
        <v>3427</v>
      </c>
    </row>
    <row r="1831" spans="1:22" ht="50.1" hidden="1" customHeight="1" x14ac:dyDescent="0.25">
      <c r="A1831" s="60" t="s">
        <v>1904</v>
      </c>
      <c r="B1831" s="87"/>
      <c r="C1831" s="98"/>
      <c r="D1831" s="102"/>
      <c r="E1831" s="98"/>
      <c r="F1831" s="134"/>
      <c r="G1831" s="134"/>
      <c r="H1831" s="359" t="e">
        <f>VLOOKUP(G1831,Munka1!$A$27:$B$90,2,FALSE)</f>
        <v>#N/A</v>
      </c>
      <c r="I1831" s="466" t="e">
        <f>VLOOKUP(G1831,Munka1!$A$27:$C$90,3,FALSE)</f>
        <v>#N/A</v>
      </c>
      <c r="J1831" s="98"/>
      <c r="K1831" s="98"/>
      <c r="L1831" s="98"/>
      <c r="M1831" s="114"/>
      <c r="N1831" s="121"/>
      <c r="O1831" s="483"/>
      <c r="P1831" s="484"/>
      <c r="Q1831" s="42">
        <f>FŐLAP!$D$9</f>
        <v>0</v>
      </c>
      <c r="R1831" s="42">
        <f>FŐLAP!$F$9</f>
        <v>0</v>
      </c>
      <c r="S1831" s="13" t="e">
        <f t="shared" si="28"/>
        <v>#N/A</v>
      </c>
      <c r="T1831" s="398" t="s">
        <v>3425</v>
      </c>
      <c r="U1831" s="398" t="s">
        <v>3426</v>
      </c>
      <c r="V1831" s="398" t="s">
        <v>3427</v>
      </c>
    </row>
    <row r="1832" spans="1:22" ht="50.1" hidden="1" customHeight="1" x14ac:dyDescent="0.25">
      <c r="A1832" s="60" t="s">
        <v>1905</v>
      </c>
      <c r="B1832" s="87"/>
      <c r="C1832" s="98"/>
      <c r="D1832" s="102"/>
      <c r="E1832" s="98"/>
      <c r="F1832" s="134"/>
      <c r="G1832" s="134"/>
      <c r="H1832" s="359" t="e">
        <f>VLOOKUP(G1832,Munka1!$A$27:$B$90,2,FALSE)</f>
        <v>#N/A</v>
      </c>
      <c r="I1832" s="466" t="e">
        <f>VLOOKUP(G1832,Munka1!$A$27:$C$90,3,FALSE)</f>
        <v>#N/A</v>
      </c>
      <c r="J1832" s="98"/>
      <c r="K1832" s="98"/>
      <c r="L1832" s="98"/>
      <c r="M1832" s="114"/>
      <c r="N1832" s="121"/>
      <c r="O1832" s="483"/>
      <c r="P1832" s="484"/>
      <c r="Q1832" s="42">
        <f>FŐLAP!$D$9</f>
        <v>0</v>
      </c>
      <c r="R1832" s="42">
        <f>FŐLAP!$F$9</f>
        <v>0</v>
      </c>
      <c r="S1832" s="13" t="e">
        <f t="shared" si="28"/>
        <v>#N/A</v>
      </c>
      <c r="T1832" s="398" t="s">
        <v>3425</v>
      </c>
      <c r="U1832" s="398" t="s">
        <v>3426</v>
      </c>
      <c r="V1832" s="398" t="s">
        <v>3427</v>
      </c>
    </row>
    <row r="1833" spans="1:22" ht="50.1" hidden="1" customHeight="1" x14ac:dyDescent="0.25">
      <c r="A1833" s="60" t="s">
        <v>1906</v>
      </c>
      <c r="B1833" s="87"/>
      <c r="C1833" s="98"/>
      <c r="D1833" s="102"/>
      <c r="E1833" s="98"/>
      <c r="F1833" s="134"/>
      <c r="G1833" s="134"/>
      <c r="H1833" s="359" t="e">
        <f>VLOOKUP(G1833,Munka1!$A$27:$B$90,2,FALSE)</f>
        <v>#N/A</v>
      </c>
      <c r="I1833" s="466" t="e">
        <f>VLOOKUP(G1833,Munka1!$A$27:$C$90,3,FALSE)</f>
        <v>#N/A</v>
      </c>
      <c r="J1833" s="98"/>
      <c r="K1833" s="98"/>
      <c r="L1833" s="98"/>
      <c r="M1833" s="114"/>
      <c r="N1833" s="121"/>
      <c r="O1833" s="483"/>
      <c r="P1833" s="484"/>
      <c r="Q1833" s="42">
        <f>FŐLAP!$D$9</f>
        <v>0</v>
      </c>
      <c r="R1833" s="42">
        <f>FŐLAP!$F$9</f>
        <v>0</v>
      </c>
      <c r="S1833" s="13" t="e">
        <f t="shared" si="28"/>
        <v>#N/A</v>
      </c>
      <c r="T1833" s="398" t="s">
        <v>3425</v>
      </c>
      <c r="U1833" s="398" t="s">
        <v>3426</v>
      </c>
      <c r="V1833" s="398" t="s">
        <v>3427</v>
      </c>
    </row>
    <row r="1834" spans="1:22" ht="50.1" hidden="1" customHeight="1" x14ac:dyDescent="0.25">
      <c r="A1834" s="60" t="s">
        <v>1907</v>
      </c>
      <c r="B1834" s="87"/>
      <c r="C1834" s="98"/>
      <c r="D1834" s="102"/>
      <c r="E1834" s="98"/>
      <c r="F1834" s="134"/>
      <c r="G1834" s="134"/>
      <c r="H1834" s="359" t="e">
        <f>VLOOKUP(G1834,Munka1!$A$27:$B$90,2,FALSE)</f>
        <v>#N/A</v>
      </c>
      <c r="I1834" s="466" t="e">
        <f>VLOOKUP(G1834,Munka1!$A$27:$C$90,3,FALSE)</f>
        <v>#N/A</v>
      </c>
      <c r="J1834" s="98"/>
      <c r="K1834" s="98"/>
      <c r="L1834" s="98"/>
      <c r="M1834" s="114"/>
      <c r="N1834" s="121"/>
      <c r="O1834" s="483"/>
      <c r="P1834" s="484"/>
      <c r="Q1834" s="42">
        <f>FŐLAP!$D$9</f>
        <v>0</v>
      </c>
      <c r="R1834" s="42">
        <f>FŐLAP!$F$9</f>
        <v>0</v>
      </c>
      <c r="S1834" s="13" t="e">
        <f t="shared" si="28"/>
        <v>#N/A</v>
      </c>
      <c r="T1834" s="398" t="s">
        <v>3425</v>
      </c>
      <c r="U1834" s="398" t="s">
        <v>3426</v>
      </c>
      <c r="V1834" s="398" t="s">
        <v>3427</v>
      </c>
    </row>
    <row r="1835" spans="1:22" ht="50.1" hidden="1" customHeight="1" x14ac:dyDescent="0.25">
      <c r="A1835" s="60" t="s">
        <v>1908</v>
      </c>
      <c r="B1835" s="87"/>
      <c r="C1835" s="98"/>
      <c r="D1835" s="102"/>
      <c r="E1835" s="98"/>
      <c r="F1835" s="134"/>
      <c r="G1835" s="134"/>
      <c r="H1835" s="359" t="e">
        <f>VLOOKUP(G1835,Munka1!$A$27:$B$90,2,FALSE)</f>
        <v>#N/A</v>
      </c>
      <c r="I1835" s="466" t="e">
        <f>VLOOKUP(G1835,Munka1!$A$27:$C$90,3,FALSE)</f>
        <v>#N/A</v>
      </c>
      <c r="J1835" s="98"/>
      <c r="K1835" s="98"/>
      <c r="L1835" s="98"/>
      <c r="M1835" s="114"/>
      <c r="N1835" s="121"/>
      <c r="O1835" s="483"/>
      <c r="P1835" s="484"/>
      <c r="Q1835" s="42">
        <f>FŐLAP!$D$9</f>
        <v>0</v>
      </c>
      <c r="R1835" s="42">
        <f>FŐLAP!$F$9</f>
        <v>0</v>
      </c>
      <c r="S1835" s="13" t="e">
        <f t="shared" si="28"/>
        <v>#N/A</v>
      </c>
      <c r="T1835" s="398" t="s">
        <v>3425</v>
      </c>
      <c r="U1835" s="398" t="s">
        <v>3426</v>
      </c>
      <c r="V1835" s="398" t="s">
        <v>3427</v>
      </c>
    </row>
    <row r="1836" spans="1:22" ht="50.1" hidden="1" customHeight="1" x14ac:dyDescent="0.25">
      <c r="A1836" s="60" t="s">
        <v>1909</v>
      </c>
      <c r="B1836" s="87"/>
      <c r="C1836" s="98"/>
      <c r="D1836" s="102"/>
      <c r="E1836" s="98"/>
      <c r="F1836" s="134"/>
      <c r="G1836" s="134"/>
      <c r="H1836" s="359" t="e">
        <f>VLOOKUP(G1836,Munka1!$A$27:$B$90,2,FALSE)</f>
        <v>#N/A</v>
      </c>
      <c r="I1836" s="466" t="e">
        <f>VLOOKUP(G1836,Munka1!$A$27:$C$90,3,FALSE)</f>
        <v>#N/A</v>
      </c>
      <c r="J1836" s="98"/>
      <c r="K1836" s="98"/>
      <c r="L1836" s="98"/>
      <c r="M1836" s="114"/>
      <c r="N1836" s="121"/>
      <c r="O1836" s="483"/>
      <c r="P1836" s="484"/>
      <c r="Q1836" s="42">
        <f>FŐLAP!$D$9</f>
        <v>0</v>
      </c>
      <c r="R1836" s="42">
        <f>FŐLAP!$F$9</f>
        <v>0</v>
      </c>
      <c r="S1836" s="13" t="e">
        <f t="shared" si="28"/>
        <v>#N/A</v>
      </c>
      <c r="T1836" s="398" t="s">
        <v>3425</v>
      </c>
      <c r="U1836" s="398" t="s">
        <v>3426</v>
      </c>
      <c r="V1836" s="398" t="s">
        <v>3427</v>
      </c>
    </row>
    <row r="1837" spans="1:22" ht="50.1" hidden="1" customHeight="1" x14ac:dyDescent="0.25">
      <c r="A1837" s="60" t="s">
        <v>1910</v>
      </c>
      <c r="B1837" s="87"/>
      <c r="C1837" s="98"/>
      <c r="D1837" s="102"/>
      <c r="E1837" s="98"/>
      <c r="F1837" s="134"/>
      <c r="G1837" s="134"/>
      <c r="H1837" s="359" t="e">
        <f>VLOOKUP(G1837,Munka1!$A$27:$B$90,2,FALSE)</f>
        <v>#N/A</v>
      </c>
      <c r="I1837" s="466" t="e">
        <f>VLOOKUP(G1837,Munka1!$A$27:$C$90,3,FALSE)</f>
        <v>#N/A</v>
      </c>
      <c r="J1837" s="98"/>
      <c r="K1837" s="98"/>
      <c r="L1837" s="98"/>
      <c r="M1837" s="114"/>
      <c r="N1837" s="121"/>
      <c r="O1837" s="483"/>
      <c r="P1837" s="484"/>
      <c r="Q1837" s="42">
        <f>FŐLAP!$D$9</f>
        <v>0</v>
      </c>
      <c r="R1837" s="42">
        <f>FŐLAP!$F$9</f>
        <v>0</v>
      </c>
      <c r="S1837" s="13" t="e">
        <f t="shared" si="28"/>
        <v>#N/A</v>
      </c>
      <c r="T1837" s="398" t="s">
        <v>3425</v>
      </c>
      <c r="U1837" s="398" t="s">
        <v>3426</v>
      </c>
      <c r="V1837" s="398" t="s">
        <v>3427</v>
      </c>
    </row>
    <row r="1838" spans="1:22" ht="50.1" hidden="1" customHeight="1" x14ac:dyDescent="0.25">
      <c r="A1838" s="60" t="s">
        <v>1911</v>
      </c>
      <c r="B1838" s="87"/>
      <c r="C1838" s="98"/>
      <c r="D1838" s="102"/>
      <c r="E1838" s="98"/>
      <c r="F1838" s="134"/>
      <c r="G1838" s="134"/>
      <c r="H1838" s="359" t="e">
        <f>VLOOKUP(G1838,Munka1!$A$27:$B$90,2,FALSE)</f>
        <v>#N/A</v>
      </c>
      <c r="I1838" s="466" t="e">
        <f>VLOOKUP(G1838,Munka1!$A$27:$C$90,3,FALSE)</f>
        <v>#N/A</v>
      </c>
      <c r="J1838" s="98"/>
      <c r="K1838" s="98"/>
      <c r="L1838" s="98"/>
      <c r="M1838" s="114"/>
      <c r="N1838" s="121"/>
      <c r="O1838" s="483"/>
      <c r="P1838" s="484"/>
      <c r="Q1838" s="42">
        <f>FŐLAP!$D$9</f>
        <v>0</v>
      </c>
      <c r="R1838" s="42">
        <f>FŐLAP!$F$9</f>
        <v>0</v>
      </c>
      <c r="S1838" s="13" t="e">
        <f t="shared" si="28"/>
        <v>#N/A</v>
      </c>
      <c r="T1838" s="398" t="s">
        <v>3425</v>
      </c>
      <c r="U1838" s="398" t="s">
        <v>3426</v>
      </c>
      <c r="V1838" s="398" t="s">
        <v>3427</v>
      </c>
    </row>
    <row r="1839" spans="1:22" ht="50.1" hidden="1" customHeight="1" x14ac:dyDescent="0.25">
      <c r="A1839" s="60" t="s">
        <v>1912</v>
      </c>
      <c r="B1839" s="87"/>
      <c r="C1839" s="98"/>
      <c r="D1839" s="102"/>
      <c r="E1839" s="98"/>
      <c r="F1839" s="134"/>
      <c r="G1839" s="134"/>
      <c r="H1839" s="359" t="e">
        <f>VLOOKUP(G1839,Munka1!$A$27:$B$90,2,FALSE)</f>
        <v>#N/A</v>
      </c>
      <c r="I1839" s="466" t="e">
        <f>VLOOKUP(G1839,Munka1!$A$27:$C$90,3,FALSE)</f>
        <v>#N/A</v>
      </c>
      <c r="J1839" s="98"/>
      <c r="K1839" s="98"/>
      <c r="L1839" s="98"/>
      <c r="M1839" s="114"/>
      <c r="N1839" s="121"/>
      <c r="O1839" s="483"/>
      <c r="P1839" s="484"/>
      <c r="Q1839" s="42">
        <f>FŐLAP!$D$9</f>
        <v>0</v>
      </c>
      <c r="R1839" s="42">
        <f>FŐLAP!$F$9</f>
        <v>0</v>
      </c>
      <c r="S1839" s="13" t="e">
        <f t="shared" si="28"/>
        <v>#N/A</v>
      </c>
      <c r="T1839" s="398" t="s">
        <v>3425</v>
      </c>
      <c r="U1839" s="398" t="s">
        <v>3426</v>
      </c>
      <c r="V1839" s="398" t="s">
        <v>3427</v>
      </c>
    </row>
    <row r="1840" spans="1:22" ht="50.1" hidden="1" customHeight="1" x14ac:dyDescent="0.25">
      <c r="A1840" s="60" t="s">
        <v>1913</v>
      </c>
      <c r="B1840" s="87"/>
      <c r="C1840" s="98"/>
      <c r="D1840" s="102"/>
      <c r="E1840" s="98"/>
      <c r="F1840" s="134"/>
      <c r="G1840" s="134"/>
      <c r="H1840" s="359" t="e">
        <f>VLOOKUP(G1840,Munka1!$A$27:$B$90,2,FALSE)</f>
        <v>#N/A</v>
      </c>
      <c r="I1840" s="466" t="e">
        <f>VLOOKUP(G1840,Munka1!$A$27:$C$90,3,FALSE)</f>
        <v>#N/A</v>
      </c>
      <c r="J1840" s="98"/>
      <c r="K1840" s="98"/>
      <c r="L1840" s="98"/>
      <c r="M1840" s="114"/>
      <c r="N1840" s="121"/>
      <c r="O1840" s="483"/>
      <c r="P1840" s="484"/>
      <c r="Q1840" s="42">
        <f>FŐLAP!$D$9</f>
        <v>0</v>
      </c>
      <c r="R1840" s="42">
        <f>FŐLAP!$F$9</f>
        <v>0</v>
      </c>
      <c r="S1840" s="13" t="e">
        <f t="shared" si="28"/>
        <v>#N/A</v>
      </c>
      <c r="T1840" s="398" t="s">
        <v>3425</v>
      </c>
      <c r="U1840" s="398" t="s">
        <v>3426</v>
      </c>
      <c r="V1840" s="398" t="s">
        <v>3427</v>
      </c>
    </row>
    <row r="1841" spans="1:22" ht="50.1" hidden="1" customHeight="1" x14ac:dyDescent="0.25">
      <c r="A1841" s="60" t="s">
        <v>1914</v>
      </c>
      <c r="B1841" s="87"/>
      <c r="C1841" s="98"/>
      <c r="D1841" s="102"/>
      <c r="E1841" s="98"/>
      <c r="F1841" s="134"/>
      <c r="G1841" s="134"/>
      <c r="H1841" s="359" t="e">
        <f>VLOOKUP(G1841,Munka1!$A$27:$B$90,2,FALSE)</f>
        <v>#N/A</v>
      </c>
      <c r="I1841" s="466" t="e">
        <f>VLOOKUP(G1841,Munka1!$A$27:$C$90,3,FALSE)</f>
        <v>#N/A</v>
      </c>
      <c r="J1841" s="98"/>
      <c r="K1841" s="98"/>
      <c r="L1841" s="98"/>
      <c r="M1841" s="114"/>
      <c r="N1841" s="121"/>
      <c r="O1841" s="483"/>
      <c r="P1841" s="484"/>
      <c r="Q1841" s="42">
        <f>FŐLAP!$D$9</f>
        <v>0</v>
      </c>
      <c r="R1841" s="42">
        <f>FŐLAP!$F$9</f>
        <v>0</v>
      </c>
      <c r="S1841" s="13" t="e">
        <f t="shared" si="28"/>
        <v>#N/A</v>
      </c>
      <c r="T1841" s="398" t="s">
        <v>3425</v>
      </c>
      <c r="U1841" s="398" t="s">
        <v>3426</v>
      </c>
      <c r="V1841" s="398" t="s">
        <v>3427</v>
      </c>
    </row>
    <row r="1842" spans="1:22" ht="50.1" hidden="1" customHeight="1" x14ac:dyDescent="0.25">
      <c r="A1842" s="60" t="s">
        <v>1915</v>
      </c>
      <c r="B1842" s="87"/>
      <c r="C1842" s="98"/>
      <c r="D1842" s="102"/>
      <c r="E1842" s="98"/>
      <c r="F1842" s="134"/>
      <c r="G1842" s="134"/>
      <c r="H1842" s="359" t="e">
        <f>VLOOKUP(G1842,Munka1!$A$27:$B$90,2,FALSE)</f>
        <v>#N/A</v>
      </c>
      <c r="I1842" s="466" t="e">
        <f>VLOOKUP(G1842,Munka1!$A$27:$C$90,3,FALSE)</f>
        <v>#N/A</v>
      </c>
      <c r="J1842" s="98"/>
      <c r="K1842" s="98"/>
      <c r="L1842" s="98"/>
      <c r="M1842" s="114"/>
      <c r="N1842" s="121"/>
      <c r="O1842" s="483"/>
      <c r="P1842" s="484"/>
      <c r="Q1842" s="42">
        <f>FŐLAP!$D$9</f>
        <v>0</v>
      </c>
      <c r="R1842" s="42">
        <f>FŐLAP!$F$9</f>
        <v>0</v>
      </c>
      <c r="S1842" s="13" t="e">
        <f t="shared" si="28"/>
        <v>#N/A</v>
      </c>
      <c r="T1842" s="398" t="s">
        <v>3425</v>
      </c>
      <c r="U1842" s="398" t="s">
        <v>3426</v>
      </c>
      <c r="V1842" s="398" t="s">
        <v>3427</v>
      </c>
    </row>
    <row r="1843" spans="1:22" ht="50.1" hidden="1" customHeight="1" x14ac:dyDescent="0.25">
      <c r="A1843" s="60" t="s">
        <v>1916</v>
      </c>
      <c r="B1843" s="87"/>
      <c r="C1843" s="98"/>
      <c r="D1843" s="102"/>
      <c r="E1843" s="98"/>
      <c r="F1843" s="134"/>
      <c r="G1843" s="134"/>
      <c r="H1843" s="359" t="e">
        <f>VLOOKUP(G1843,Munka1!$A$27:$B$90,2,FALSE)</f>
        <v>#N/A</v>
      </c>
      <c r="I1843" s="466" t="e">
        <f>VLOOKUP(G1843,Munka1!$A$27:$C$90,3,FALSE)</f>
        <v>#N/A</v>
      </c>
      <c r="J1843" s="98"/>
      <c r="K1843" s="98"/>
      <c r="L1843" s="98"/>
      <c r="M1843" s="114"/>
      <c r="N1843" s="121"/>
      <c r="O1843" s="483"/>
      <c r="P1843" s="484"/>
      <c r="Q1843" s="42">
        <f>FŐLAP!$D$9</f>
        <v>0</v>
      </c>
      <c r="R1843" s="42">
        <f>FŐLAP!$F$9</f>
        <v>0</v>
      </c>
      <c r="S1843" s="13" t="e">
        <f t="shared" si="28"/>
        <v>#N/A</v>
      </c>
      <c r="T1843" s="398" t="s">
        <v>3425</v>
      </c>
      <c r="U1843" s="398" t="s">
        <v>3426</v>
      </c>
      <c r="V1843" s="398" t="s">
        <v>3427</v>
      </c>
    </row>
    <row r="1844" spans="1:22" ht="50.1" hidden="1" customHeight="1" x14ac:dyDescent="0.25">
      <c r="A1844" s="60" t="s">
        <v>1917</v>
      </c>
      <c r="B1844" s="87"/>
      <c r="C1844" s="98"/>
      <c r="D1844" s="102"/>
      <c r="E1844" s="98"/>
      <c r="F1844" s="134"/>
      <c r="G1844" s="134"/>
      <c r="H1844" s="359" t="e">
        <f>VLOOKUP(G1844,Munka1!$A$27:$B$90,2,FALSE)</f>
        <v>#N/A</v>
      </c>
      <c r="I1844" s="466" t="e">
        <f>VLOOKUP(G1844,Munka1!$A$27:$C$90,3,FALSE)</f>
        <v>#N/A</v>
      </c>
      <c r="J1844" s="98"/>
      <c r="K1844" s="98"/>
      <c r="L1844" s="98"/>
      <c r="M1844" s="114"/>
      <c r="N1844" s="121"/>
      <c r="O1844" s="483"/>
      <c r="P1844" s="484"/>
      <c r="Q1844" s="42">
        <f>FŐLAP!$D$9</f>
        <v>0</v>
      </c>
      <c r="R1844" s="42">
        <f>FŐLAP!$F$9</f>
        <v>0</v>
      </c>
      <c r="S1844" s="13" t="e">
        <f t="shared" si="28"/>
        <v>#N/A</v>
      </c>
      <c r="T1844" s="398" t="s">
        <v>3425</v>
      </c>
      <c r="U1844" s="398" t="s">
        <v>3426</v>
      </c>
      <c r="V1844" s="398" t="s">
        <v>3427</v>
      </c>
    </row>
    <row r="1845" spans="1:22" ht="50.1" hidden="1" customHeight="1" x14ac:dyDescent="0.25">
      <c r="A1845" s="60" t="s">
        <v>1918</v>
      </c>
      <c r="B1845" s="87"/>
      <c r="C1845" s="98"/>
      <c r="D1845" s="102"/>
      <c r="E1845" s="98"/>
      <c r="F1845" s="134"/>
      <c r="G1845" s="134"/>
      <c r="H1845" s="359" t="e">
        <f>VLOOKUP(G1845,Munka1!$A$27:$B$90,2,FALSE)</f>
        <v>#N/A</v>
      </c>
      <c r="I1845" s="466" t="e">
        <f>VLOOKUP(G1845,Munka1!$A$27:$C$90,3,FALSE)</f>
        <v>#N/A</v>
      </c>
      <c r="J1845" s="98"/>
      <c r="K1845" s="98"/>
      <c r="L1845" s="98"/>
      <c r="M1845" s="114"/>
      <c r="N1845" s="121"/>
      <c r="O1845" s="483"/>
      <c r="P1845" s="484"/>
      <c r="Q1845" s="42">
        <f>FŐLAP!$D$9</f>
        <v>0</v>
      </c>
      <c r="R1845" s="42">
        <f>FŐLAP!$F$9</f>
        <v>0</v>
      </c>
      <c r="S1845" s="13" t="e">
        <f t="shared" si="28"/>
        <v>#N/A</v>
      </c>
      <c r="T1845" s="398" t="s">
        <v>3425</v>
      </c>
      <c r="U1845" s="398" t="s">
        <v>3426</v>
      </c>
      <c r="V1845" s="398" t="s">
        <v>3427</v>
      </c>
    </row>
    <row r="1846" spans="1:22" ht="50.1" hidden="1" customHeight="1" x14ac:dyDescent="0.25">
      <c r="A1846" s="60" t="s">
        <v>1919</v>
      </c>
      <c r="B1846" s="87"/>
      <c r="C1846" s="98"/>
      <c r="D1846" s="102"/>
      <c r="E1846" s="98"/>
      <c r="F1846" s="134"/>
      <c r="G1846" s="134"/>
      <c r="H1846" s="359" t="e">
        <f>VLOOKUP(G1846,Munka1!$A$27:$B$90,2,FALSE)</f>
        <v>#N/A</v>
      </c>
      <c r="I1846" s="466" t="e">
        <f>VLOOKUP(G1846,Munka1!$A$27:$C$90,3,FALSE)</f>
        <v>#N/A</v>
      </c>
      <c r="J1846" s="98"/>
      <c r="K1846" s="98"/>
      <c r="L1846" s="98"/>
      <c r="M1846" s="114"/>
      <c r="N1846" s="121"/>
      <c r="O1846" s="483"/>
      <c r="P1846" s="484"/>
      <c r="Q1846" s="42">
        <f>FŐLAP!$D$9</f>
        <v>0</v>
      </c>
      <c r="R1846" s="42">
        <f>FŐLAP!$F$9</f>
        <v>0</v>
      </c>
      <c r="S1846" s="13" t="e">
        <f t="shared" si="28"/>
        <v>#N/A</v>
      </c>
      <c r="T1846" s="398" t="s">
        <v>3425</v>
      </c>
      <c r="U1846" s="398" t="s">
        <v>3426</v>
      </c>
      <c r="V1846" s="398" t="s">
        <v>3427</v>
      </c>
    </row>
    <row r="1847" spans="1:22" ht="50.1" hidden="1" customHeight="1" x14ac:dyDescent="0.25">
      <c r="A1847" s="60" t="s">
        <v>1920</v>
      </c>
      <c r="B1847" s="87"/>
      <c r="C1847" s="98"/>
      <c r="D1847" s="102"/>
      <c r="E1847" s="98"/>
      <c r="F1847" s="134"/>
      <c r="G1847" s="134"/>
      <c r="H1847" s="359" t="e">
        <f>VLOOKUP(G1847,Munka1!$A$27:$B$90,2,FALSE)</f>
        <v>#N/A</v>
      </c>
      <c r="I1847" s="466" t="e">
        <f>VLOOKUP(G1847,Munka1!$A$27:$C$90,3,FALSE)</f>
        <v>#N/A</v>
      </c>
      <c r="J1847" s="98"/>
      <c r="K1847" s="98"/>
      <c r="L1847" s="98"/>
      <c r="M1847" s="114"/>
      <c r="N1847" s="121"/>
      <c r="O1847" s="483"/>
      <c r="P1847" s="484"/>
      <c r="Q1847" s="42">
        <f>FŐLAP!$D$9</f>
        <v>0</v>
      </c>
      <c r="R1847" s="42">
        <f>FŐLAP!$F$9</f>
        <v>0</v>
      </c>
      <c r="S1847" s="13" t="e">
        <f t="shared" si="28"/>
        <v>#N/A</v>
      </c>
      <c r="T1847" s="398" t="s">
        <v>3425</v>
      </c>
      <c r="U1847" s="398" t="s">
        <v>3426</v>
      </c>
      <c r="V1847" s="398" t="s">
        <v>3427</v>
      </c>
    </row>
    <row r="1848" spans="1:22" ht="50.1" hidden="1" customHeight="1" x14ac:dyDescent="0.25">
      <c r="A1848" s="60" t="s">
        <v>1921</v>
      </c>
      <c r="B1848" s="87"/>
      <c r="C1848" s="98"/>
      <c r="D1848" s="102"/>
      <c r="E1848" s="98"/>
      <c r="F1848" s="134"/>
      <c r="G1848" s="134"/>
      <c r="H1848" s="359" t="e">
        <f>VLOOKUP(G1848,Munka1!$A$27:$B$90,2,FALSE)</f>
        <v>#N/A</v>
      </c>
      <c r="I1848" s="466" t="e">
        <f>VLOOKUP(G1848,Munka1!$A$27:$C$90,3,FALSE)</f>
        <v>#N/A</v>
      </c>
      <c r="J1848" s="98"/>
      <c r="K1848" s="98"/>
      <c r="L1848" s="98"/>
      <c r="M1848" s="114"/>
      <c r="N1848" s="121"/>
      <c r="O1848" s="483"/>
      <c r="P1848" s="484"/>
      <c r="Q1848" s="42">
        <f>FŐLAP!$D$9</f>
        <v>0</v>
      </c>
      <c r="R1848" s="42">
        <f>FŐLAP!$F$9</f>
        <v>0</v>
      </c>
      <c r="S1848" s="13" t="e">
        <f t="shared" si="28"/>
        <v>#N/A</v>
      </c>
      <c r="T1848" s="398" t="s">
        <v>3425</v>
      </c>
      <c r="U1848" s="398" t="s">
        <v>3426</v>
      </c>
      <c r="V1848" s="398" t="s">
        <v>3427</v>
      </c>
    </row>
    <row r="1849" spans="1:22" ht="50.1" hidden="1" customHeight="1" x14ac:dyDescent="0.25">
      <c r="A1849" s="60" t="s">
        <v>1922</v>
      </c>
      <c r="B1849" s="87"/>
      <c r="C1849" s="98"/>
      <c r="D1849" s="102"/>
      <c r="E1849" s="98"/>
      <c r="F1849" s="134"/>
      <c r="G1849" s="134"/>
      <c r="H1849" s="359" t="e">
        <f>VLOOKUP(G1849,Munka1!$A$27:$B$90,2,FALSE)</f>
        <v>#N/A</v>
      </c>
      <c r="I1849" s="466" t="e">
        <f>VLOOKUP(G1849,Munka1!$A$27:$C$90,3,FALSE)</f>
        <v>#N/A</v>
      </c>
      <c r="J1849" s="98"/>
      <c r="K1849" s="98"/>
      <c r="L1849" s="98"/>
      <c r="M1849" s="114"/>
      <c r="N1849" s="121"/>
      <c r="O1849" s="483"/>
      <c r="P1849" s="484"/>
      <c r="Q1849" s="42">
        <f>FŐLAP!$D$9</f>
        <v>0</v>
      </c>
      <c r="R1849" s="42">
        <f>FŐLAP!$F$9</f>
        <v>0</v>
      </c>
      <c r="S1849" s="13" t="e">
        <f t="shared" si="28"/>
        <v>#N/A</v>
      </c>
      <c r="T1849" s="398" t="s">
        <v>3425</v>
      </c>
      <c r="U1849" s="398" t="s">
        <v>3426</v>
      </c>
      <c r="V1849" s="398" t="s">
        <v>3427</v>
      </c>
    </row>
    <row r="1850" spans="1:22" ht="50.1" hidden="1" customHeight="1" x14ac:dyDescent="0.25">
      <c r="A1850" s="60" t="s">
        <v>1923</v>
      </c>
      <c r="B1850" s="87"/>
      <c r="C1850" s="98"/>
      <c r="D1850" s="102"/>
      <c r="E1850" s="98"/>
      <c r="F1850" s="134"/>
      <c r="G1850" s="134"/>
      <c r="H1850" s="359" t="e">
        <f>VLOOKUP(G1850,Munka1!$A$27:$B$90,2,FALSE)</f>
        <v>#N/A</v>
      </c>
      <c r="I1850" s="466" t="e">
        <f>VLOOKUP(G1850,Munka1!$A$27:$C$90,3,FALSE)</f>
        <v>#N/A</v>
      </c>
      <c r="J1850" s="98"/>
      <c r="K1850" s="98"/>
      <c r="L1850" s="98"/>
      <c r="M1850" s="114"/>
      <c r="N1850" s="121"/>
      <c r="O1850" s="483"/>
      <c r="P1850" s="484"/>
      <c r="Q1850" s="42">
        <f>FŐLAP!$D$9</f>
        <v>0</v>
      </c>
      <c r="R1850" s="42">
        <f>FŐLAP!$F$9</f>
        <v>0</v>
      </c>
      <c r="S1850" s="13" t="e">
        <f t="shared" si="28"/>
        <v>#N/A</v>
      </c>
      <c r="T1850" s="398" t="s">
        <v>3425</v>
      </c>
      <c r="U1850" s="398" t="s">
        <v>3426</v>
      </c>
      <c r="V1850" s="398" t="s">
        <v>3427</v>
      </c>
    </row>
    <row r="1851" spans="1:22" ht="50.1" hidden="1" customHeight="1" x14ac:dyDescent="0.25">
      <c r="A1851" s="60" t="s">
        <v>1924</v>
      </c>
      <c r="B1851" s="87"/>
      <c r="C1851" s="98"/>
      <c r="D1851" s="102"/>
      <c r="E1851" s="98"/>
      <c r="F1851" s="134"/>
      <c r="G1851" s="134"/>
      <c r="H1851" s="359" t="e">
        <f>VLOOKUP(G1851,Munka1!$A$27:$B$90,2,FALSE)</f>
        <v>#N/A</v>
      </c>
      <c r="I1851" s="466" t="e">
        <f>VLOOKUP(G1851,Munka1!$A$27:$C$90,3,FALSE)</f>
        <v>#N/A</v>
      </c>
      <c r="J1851" s="98"/>
      <c r="K1851" s="98"/>
      <c r="L1851" s="98"/>
      <c r="M1851" s="114"/>
      <c r="N1851" s="121"/>
      <c r="O1851" s="483"/>
      <c r="P1851" s="484"/>
      <c r="Q1851" s="42">
        <f>FŐLAP!$D$9</f>
        <v>0</v>
      </c>
      <c r="R1851" s="42">
        <f>FŐLAP!$F$9</f>
        <v>0</v>
      </c>
      <c r="S1851" s="13" t="e">
        <f t="shared" si="28"/>
        <v>#N/A</v>
      </c>
      <c r="T1851" s="398" t="s">
        <v>3425</v>
      </c>
      <c r="U1851" s="398" t="s">
        <v>3426</v>
      </c>
      <c r="V1851" s="398" t="s">
        <v>3427</v>
      </c>
    </row>
    <row r="1852" spans="1:22" ht="50.1" hidden="1" customHeight="1" x14ac:dyDescent="0.25">
      <c r="A1852" s="60" t="s">
        <v>1925</v>
      </c>
      <c r="B1852" s="87"/>
      <c r="C1852" s="98"/>
      <c r="D1852" s="102"/>
      <c r="E1852" s="98"/>
      <c r="F1852" s="134"/>
      <c r="G1852" s="134"/>
      <c r="H1852" s="359" t="e">
        <f>VLOOKUP(G1852,Munka1!$A$27:$B$90,2,FALSE)</f>
        <v>#N/A</v>
      </c>
      <c r="I1852" s="466" t="e">
        <f>VLOOKUP(G1852,Munka1!$A$27:$C$90,3,FALSE)</f>
        <v>#N/A</v>
      </c>
      <c r="J1852" s="98"/>
      <c r="K1852" s="98"/>
      <c r="L1852" s="98"/>
      <c r="M1852" s="114"/>
      <c r="N1852" s="121"/>
      <c r="O1852" s="483"/>
      <c r="P1852" s="484"/>
      <c r="Q1852" s="42">
        <f>FŐLAP!$D$9</f>
        <v>0</v>
      </c>
      <c r="R1852" s="42">
        <f>FŐLAP!$F$9</f>
        <v>0</v>
      </c>
      <c r="S1852" s="13" t="e">
        <f t="shared" si="28"/>
        <v>#N/A</v>
      </c>
      <c r="T1852" s="398" t="s">
        <v>3425</v>
      </c>
      <c r="U1852" s="398" t="s">
        <v>3426</v>
      </c>
      <c r="V1852" s="398" t="s">
        <v>3427</v>
      </c>
    </row>
    <row r="1853" spans="1:22" ht="50.1" hidden="1" customHeight="1" x14ac:dyDescent="0.25">
      <c r="A1853" s="60" t="s">
        <v>1926</v>
      </c>
      <c r="B1853" s="87"/>
      <c r="C1853" s="98"/>
      <c r="D1853" s="102"/>
      <c r="E1853" s="98"/>
      <c r="F1853" s="134"/>
      <c r="G1853" s="134"/>
      <c r="H1853" s="359" t="e">
        <f>VLOOKUP(G1853,Munka1!$A$27:$B$90,2,FALSE)</f>
        <v>#N/A</v>
      </c>
      <c r="I1853" s="466" t="e">
        <f>VLOOKUP(G1853,Munka1!$A$27:$C$90,3,FALSE)</f>
        <v>#N/A</v>
      </c>
      <c r="J1853" s="98"/>
      <c r="K1853" s="98"/>
      <c r="L1853" s="98"/>
      <c r="M1853" s="114"/>
      <c r="N1853" s="121"/>
      <c r="O1853" s="483"/>
      <c r="P1853" s="484"/>
      <c r="Q1853" s="42">
        <f>FŐLAP!$D$9</f>
        <v>0</v>
      </c>
      <c r="R1853" s="42">
        <f>FŐLAP!$F$9</f>
        <v>0</v>
      </c>
      <c r="S1853" s="13" t="e">
        <f t="shared" si="28"/>
        <v>#N/A</v>
      </c>
      <c r="T1853" s="398" t="s">
        <v>3425</v>
      </c>
      <c r="U1853" s="398" t="s">
        <v>3426</v>
      </c>
      <c r="V1853" s="398" t="s">
        <v>3427</v>
      </c>
    </row>
    <row r="1854" spans="1:22" ht="50.1" hidden="1" customHeight="1" x14ac:dyDescent="0.25">
      <c r="A1854" s="60" t="s">
        <v>1927</v>
      </c>
      <c r="B1854" s="87"/>
      <c r="C1854" s="98"/>
      <c r="D1854" s="102"/>
      <c r="E1854" s="98"/>
      <c r="F1854" s="134"/>
      <c r="G1854" s="134"/>
      <c r="H1854" s="359" t="e">
        <f>VLOOKUP(G1854,Munka1!$A$27:$B$90,2,FALSE)</f>
        <v>#N/A</v>
      </c>
      <c r="I1854" s="466" t="e">
        <f>VLOOKUP(G1854,Munka1!$A$27:$C$90,3,FALSE)</f>
        <v>#N/A</v>
      </c>
      <c r="J1854" s="98"/>
      <c r="K1854" s="98"/>
      <c r="L1854" s="98"/>
      <c r="M1854" s="114"/>
      <c r="N1854" s="121"/>
      <c r="O1854" s="483"/>
      <c r="P1854" s="484"/>
      <c r="Q1854" s="42">
        <f>FŐLAP!$D$9</f>
        <v>0</v>
      </c>
      <c r="R1854" s="42">
        <f>FŐLAP!$F$9</f>
        <v>0</v>
      </c>
      <c r="S1854" s="13" t="e">
        <f t="shared" si="28"/>
        <v>#N/A</v>
      </c>
      <c r="T1854" s="398" t="s">
        <v>3425</v>
      </c>
      <c r="U1854" s="398" t="s">
        <v>3426</v>
      </c>
      <c r="V1854" s="398" t="s">
        <v>3427</v>
      </c>
    </row>
    <row r="1855" spans="1:22" ht="50.1" hidden="1" customHeight="1" x14ac:dyDescent="0.25">
      <c r="A1855" s="60" t="s">
        <v>1928</v>
      </c>
      <c r="B1855" s="87"/>
      <c r="C1855" s="98"/>
      <c r="D1855" s="102"/>
      <c r="E1855" s="98"/>
      <c r="F1855" s="134"/>
      <c r="G1855" s="134"/>
      <c r="H1855" s="359" t="e">
        <f>VLOOKUP(G1855,Munka1!$A$27:$B$90,2,FALSE)</f>
        <v>#N/A</v>
      </c>
      <c r="I1855" s="466" t="e">
        <f>VLOOKUP(G1855,Munka1!$A$27:$C$90,3,FALSE)</f>
        <v>#N/A</v>
      </c>
      <c r="J1855" s="98"/>
      <c r="K1855" s="98"/>
      <c r="L1855" s="98"/>
      <c r="M1855" s="114"/>
      <c r="N1855" s="121"/>
      <c r="O1855" s="483"/>
      <c r="P1855" s="484"/>
      <c r="Q1855" s="42">
        <f>FŐLAP!$D$9</f>
        <v>0</v>
      </c>
      <c r="R1855" s="42">
        <f>FŐLAP!$F$9</f>
        <v>0</v>
      </c>
      <c r="S1855" s="13" t="e">
        <f t="shared" si="28"/>
        <v>#N/A</v>
      </c>
      <c r="T1855" s="398" t="s">
        <v>3425</v>
      </c>
      <c r="U1855" s="398" t="s">
        <v>3426</v>
      </c>
      <c r="V1855" s="398" t="s">
        <v>3427</v>
      </c>
    </row>
    <row r="1856" spans="1:22" ht="50.1" hidden="1" customHeight="1" x14ac:dyDescent="0.25">
      <c r="A1856" s="60" t="s">
        <v>1929</v>
      </c>
      <c r="B1856" s="87"/>
      <c r="C1856" s="98"/>
      <c r="D1856" s="102"/>
      <c r="E1856" s="98"/>
      <c r="F1856" s="134"/>
      <c r="G1856" s="134"/>
      <c r="H1856" s="359" t="e">
        <f>VLOOKUP(G1856,Munka1!$A$27:$B$90,2,FALSE)</f>
        <v>#N/A</v>
      </c>
      <c r="I1856" s="466" t="e">
        <f>VLOOKUP(G1856,Munka1!$A$27:$C$90,3,FALSE)</f>
        <v>#N/A</v>
      </c>
      <c r="J1856" s="98"/>
      <c r="K1856" s="98"/>
      <c r="L1856" s="98"/>
      <c r="M1856" s="114"/>
      <c r="N1856" s="121"/>
      <c r="O1856" s="483"/>
      <c r="P1856" s="484"/>
      <c r="Q1856" s="42">
        <f>FŐLAP!$D$9</f>
        <v>0</v>
      </c>
      <c r="R1856" s="42">
        <f>FŐLAP!$F$9</f>
        <v>0</v>
      </c>
      <c r="S1856" s="13" t="e">
        <f t="shared" si="28"/>
        <v>#N/A</v>
      </c>
      <c r="T1856" s="398" t="s">
        <v>3425</v>
      </c>
      <c r="U1856" s="398" t="s">
        <v>3426</v>
      </c>
      <c r="V1856" s="398" t="s">
        <v>3427</v>
      </c>
    </row>
    <row r="1857" spans="1:22" ht="50.1" hidden="1" customHeight="1" x14ac:dyDescent="0.25">
      <c r="A1857" s="60" t="s">
        <v>1930</v>
      </c>
      <c r="B1857" s="87"/>
      <c r="C1857" s="98"/>
      <c r="D1857" s="102"/>
      <c r="E1857" s="98"/>
      <c r="F1857" s="134"/>
      <c r="G1857" s="134"/>
      <c r="H1857" s="359" t="e">
        <f>VLOOKUP(G1857,Munka1!$A$27:$B$90,2,FALSE)</f>
        <v>#N/A</v>
      </c>
      <c r="I1857" s="466" t="e">
        <f>VLOOKUP(G1857,Munka1!$A$27:$C$90,3,FALSE)</f>
        <v>#N/A</v>
      </c>
      <c r="J1857" s="98"/>
      <c r="K1857" s="98"/>
      <c r="L1857" s="98"/>
      <c r="M1857" s="114"/>
      <c r="N1857" s="121"/>
      <c r="O1857" s="483"/>
      <c r="P1857" s="484"/>
      <c r="Q1857" s="42">
        <f>FŐLAP!$D$9</f>
        <v>0</v>
      </c>
      <c r="R1857" s="42">
        <f>FŐLAP!$F$9</f>
        <v>0</v>
      </c>
      <c r="S1857" s="13" t="e">
        <f t="shared" si="28"/>
        <v>#N/A</v>
      </c>
      <c r="T1857" s="398" t="s">
        <v>3425</v>
      </c>
      <c r="U1857" s="398" t="s">
        <v>3426</v>
      </c>
      <c r="V1857" s="398" t="s">
        <v>3427</v>
      </c>
    </row>
    <row r="1858" spans="1:22" ht="50.1" hidden="1" customHeight="1" x14ac:dyDescent="0.25">
      <c r="A1858" s="60" t="s">
        <v>1931</v>
      </c>
      <c r="B1858" s="87"/>
      <c r="C1858" s="98"/>
      <c r="D1858" s="102"/>
      <c r="E1858" s="98"/>
      <c r="F1858" s="134"/>
      <c r="G1858" s="134"/>
      <c r="H1858" s="359" t="e">
        <f>VLOOKUP(G1858,Munka1!$A$27:$B$90,2,FALSE)</f>
        <v>#N/A</v>
      </c>
      <c r="I1858" s="466" t="e">
        <f>VLOOKUP(G1858,Munka1!$A$27:$C$90,3,FALSE)</f>
        <v>#N/A</v>
      </c>
      <c r="J1858" s="98"/>
      <c r="K1858" s="98"/>
      <c r="L1858" s="98"/>
      <c r="M1858" s="114"/>
      <c r="N1858" s="121"/>
      <c r="O1858" s="483"/>
      <c r="P1858" s="484"/>
      <c r="Q1858" s="42">
        <f>FŐLAP!$D$9</f>
        <v>0</v>
      </c>
      <c r="R1858" s="42">
        <f>FŐLAP!$F$9</f>
        <v>0</v>
      </c>
      <c r="S1858" s="13" t="e">
        <f t="shared" si="28"/>
        <v>#N/A</v>
      </c>
      <c r="T1858" s="398" t="s">
        <v>3425</v>
      </c>
      <c r="U1858" s="398" t="s">
        <v>3426</v>
      </c>
      <c r="V1858" s="398" t="s">
        <v>3427</v>
      </c>
    </row>
    <row r="1859" spans="1:22" ht="50.1" hidden="1" customHeight="1" x14ac:dyDescent="0.25">
      <c r="A1859" s="60" t="s">
        <v>1932</v>
      </c>
      <c r="B1859" s="87"/>
      <c r="C1859" s="98"/>
      <c r="D1859" s="102"/>
      <c r="E1859" s="98"/>
      <c r="F1859" s="134"/>
      <c r="G1859" s="134"/>
      <c r="H1859" s="359" t="e">
        <f>VLOOKUP(G1859,Munka1!$A$27:$B$90,2,FALSE)</f>
        <v>#N/A</v>
      </c>
      <c r="I1859" s="466" t="e">
        <f>VLOOKUP(G1859,Munka1!$A$27:$C$90,3,FALSE)</f>
        <v>#N/A</v>
      </c>
      <c r="J1859" s="98"/>
      <c r="K1859" s="98"/>
      <c r="L1859" s="98"/>
      <c r="M1859" s="114"/>
      <c r="N1859" s="121"/>
      <c r="O1859" s="483"/>
      <c r="P1859" s="484"/>
      <c r="Q1859" s="42">
        <f>FŐLAP!$D$9</f>
        <v>0</v>
      </c>
      <c r="R1859" s="42">
        <f>FŐLAP!$F$9</f>
        <v>0</v>
      </c>
      <c r="S1859" s="13" t="e">
        <f t="shared" si="28"/>
        <v>#N/A</v>
      </c>
      <c r="T1859" s="398" t="s">
        <v>3425</v>
      </c>
      <c r="U1859" s="398" t="s">
        <v>3426</v>
      </c>
      <c r="V1859" s="398" t="s">
        <v>3427</v>
      </c>
    </row>
    <row r="1860" spans="1:22" ht="50.1" hidden="1" customHeight="1" x14ac:dyDescent="0.25">
      <c r="A1860" s="60" t="s">
        <v>1933</v>
      </c>
      <c r="B1860" s="87"/>
      <c r="C1860" s="98"/>
      <c r="D1860" s="102"/>
      <c r="E1860" s="98"/>
      <c r="F1860" s="134"/>
      <c r="G1860" s="134"/>
      <c r="H1860" s="359" t="e">
        <f>VLOOKUP(G1860,Munka1!$A$27:$B$90,2,FALSE)</f>
        <v>#N/A</v>
      </c>
      <c r="I1860" s="466" t="e">
        <f>VLOOKUP(G1860,Munka1!$A$27:$C$90,3,FALSE)</f>
        <v>#N/A</v>
      </c>
      <c r="J1860" s="98"/>
      <c r="K1860" s="98"/>
      <c r="L1860" s="98"/>
      <c r="M1860" s="114"/>
      <c r="N1860" s="121"/>
      <c r="O1860" s="483"/>
      <c r="P1860" s="484"/>
      <c r="Q1860" s="42">
        <f>FŐLAP!$D$9</f>
        <v>0</v>
      </c>
      <c r="R1860" s="42">
        <f>FŐLAP!$F$9</f>
        <v>0</v>
      </c>
      <c r="S1860" s="13" t="e">
        <f t="shared" si="28"/>
        <v>#N/A</v>
      </c>
      <c r="T1860" s="398" t="s">
        <v>3425</v>
      </c>
      <c r="U1860" s="398" t="s">
        <v>3426</v>
      </c>
      <c r="V1860" s="398" t="s">
        <v>3427</v>
      </c>
    </row>
    <row r="1861" spans="1:22" ht="50.1" hidden="1" customHeight="1" x14ac:dyDescent="0.25">
      <c r="A1861" s="60" t="s">
        <v>1934</v>
      </c>
      <c r="B1861" s="87"/>
      <c r="C1861" s="98"/>
      <c r="D1861" s="102"/>
      <c r="E1861" s="98"/>
      <c r="F1861" s="134"/>
      <c r="G1861" s="134"/>
      <c r="H1861" s="359" t="e">
        <f>VLOOKUP(G1861,Munka1!$A$27:$B$90,2,FALSE)</f>
        <v>#N/A</v>
      </c>
      <c r="I1861" s="466" t="e">
        <f>VLOOKUP(G1861,Munka1!$A$27:$C$90,3,FALSE)</f>
        <v>#N/A</v>
      </c>
      <c r="J1861" s="98"/>
      <c r="K1861" s="98"/>
      <c r="L1861" s="98"/>
      <c r="M1861" s="114"/>
      <c r="N1861" s="121"/>
      <c r="O1861" s="483"/>
      <c r="P1861" s="484"/>
      <c r="Q1861" s="42">
        <f>FŐLAP!$D$9</f>
        <v>0</v>
      </c>
      <c r="R1861" s="42">
        <f>FŐLAP!$F$9</f>
        <v>0</v>
      </c>
      <c r="S1861" s="13" t="e">
        <f t="shared" si="28"/>
        <v>#N/A</v>
      </c>
      <c r="T1861" s="398" t="s">
        <v>3425</v>
      </c>
      <c r="U1861" s="398" t="s">
        <v>3426</v>
      </c>
      <c r="V1861" s="398" t="s">
        <v>3427</v>
      </c>
    </row>
    <row r="1862" spans="1:22" ht="50.1" hidden="1" customHeight="1" x14ac:dyDescent="0.25">
      <c r="A1862" s="60" t="s">
        <v>1935</v>
      </c>
      <c r="B1862" s="87"/>
      <c r="C1862" s="98"/>
      <c r="D1862" s="102"/>
      <c r="E1862" s="98"/>
      <c r="F1862" s="134"/>
      <c r="G1862" s="134"/>
      <c r="H1862" s="359" t="e">
        <f>VLOOKUP(G1862,Munka1!$A$27:$B$90,2,FALSE)</f>
        <v>#N/A</v>
      </c>
      <c r="I1862" s="466" t="e">
        <f>VLOOKUP(G1862,Munka1!$A$27:$C$90,3,FALSE)</f>
        <v>#N/A</v>
      </c>
      <c r="J1862" s="98"/>
      <c r="K1862" s="98"/>
      <c r="L1862" s="98"/>
      <c r="M1862" s="114"/>
      <c r="N1862" s="121"/>
      <c r="O1862" s="483"/>
      <c r="P1862" s="484"/>
      <c r="Q1862" s="42">
        <f>FŐLAP!$D$9</f>
        <v>0</v>
      </c>
      <c r="R1862" s="42">
        <f>FŐLAP!$F$9</f>
        <v>0</v>
      </c>
      <c r="S1862" s="13" t="e">
        <f t="shared" si="28"/>
        <v>#N/A</v>
      </c>
      <c r="T1862" s="398" t="s">
        <v>3425</v>
      </c>
      <c r="U1862" s="398" t="s">
        <v>3426</v>
      </c>
      <c r="V1862" s="398" t="s">
        <v>3427</v>
      </c>
    </row>
    <row r="1863" spans="1:22" ht="50.1" hidden="1" customHeight="1" x14ac:dyDescent="0.25">
      <c r="A1863" s="60" t="s">
        <v>1936</v>
      </c>
      <c r="B1863" s="87"/>
      <c r="C1863" s="98"/>
      <c r="D1863" s="102"/>
      <c r="E1863" s="98"/>
      <c r="F1863" s="134"/>
      <c r="G1863" s="134"/>
      <c r="H1863" s="359" t="e">
        <f>VLOOKUP(G1863,Munka1!$A$27:$B$90,2,FALSE)</f>
        <v>#N/A</v>
      </c>
      <c r="I1863" s="466" t="e">
        <f>VLOOKUP(G1863,Munka1!$A$27:$C$90,3,FALSE)</f>
        <v>#N/A</v>
      </c>
      <c r="J1863" s="98"/>
      <c r="K1863" s="98"/>
      <c r="L1863" s="98"/>
      <c r="M1863" s="114"/>
      <c r="N1863" s="121"/>
      <c r="O1863" s="483"/>
      <c r="P1863" s="484"/>
      <c r="Q1863" s="42">
        <f>FŐLAP!$D$9</f>
        <v>0</v>
      </c>
      <c r="R1863" s="42">
        <f>FŐLAP!$F$9</f>
        <v>0</v>
      </c>
      <c r="S1863" s="13" t="e">
        <f t="shared" si="28"/>
        <v>#N/A</v>
      </c>
      <c r="T1863" s="398" t="s">
        <v>3425</v>
      </c>
      <c r="U1863" s="398" t="s">
        <v>3426</v>
      </c>
      <c r="V1863" s="398" t="s">
        <v>3427</v>
      </c>
    </row>
    <row r="1864" spans="1:22" ht="50.1" hidden="1" customHeight="1" x14ac:dyDescent="0.25">
      <c r="A1864" s="60" t="s">
        <v>1937</v>
      </c>
      <c r="B1864" s="87"/>
      <c r="C1864" s="98"/>
      <c r="D1864" s="102"/>
      <c r="E1864" s="98"/>
      <c r="F1864" s="134"/>
      <c r="G1864" s="134"/>
      <c r="H1864" s="359" t="e">
        <f>VLOOKUP(G1864,Munka1!$A$27:$B$90,2,FALSE)</f>
        <v>#N/A</v>
      </c>
      <c r="I1864" s="466" t="e">
        <f>VLOOKUP(G1864,Munka1!$A$27:$C$90,3,FALSE)</f>
        <v>#N/A</v>
      </c>
      <c r="J1864" s="98"/>
      <c r="K1864" s="98"/>
      <c r="L1864" s="98"/>
      <c r="M1864" s="114"/>
      <c r="N1864" s="121"/>
      <c r="O1864" s="483"/>
      <c r="P1864" s="484"/>
      <c r="Q1864" s="42">
        <f>FŐLAP!$D$9</f>
        <v>0</v>
      </c>
      <c r="R1864" s="42">
        <f>FŐLAP!$F$9</f>
        <v>0</v>
      </c>
      <c r="S1864" s="13" t="e">
        <f t="shared" si="28"/>
        <v>#N/A</v>
      </c>
      <c r="T1864" s="398" t="s">
        <v>3425</v>
      </c>
      <c r="U1864" s="398" t="s">
        <v>3426</v>
      </c>
      <c r="V1864" s="398" t="s">
        <v>3427</v>
      </c>
    </row>
    <row r="1865" spans="1:22" ht="50.1" hidden="1" customHeight="1" x14ac:dyDescent="0.25">
      <c r="A1865" s="60" t="s">
        <v>1938</v>
      </c>
      <c r="B1865" s="87"/>
      <c r="C1865" s="98"/>
      <c r="D1865" s="102"/>
      <c r="E1865" s="98"/>
      <c r="F1865" s="134"/>
      <c r="G1865" s="134"/>
      <c r="H1865" s="359" t="e">
        <f>VLOOKUP(G1865,Munka1!$A$27:$B$90,2,FALSE)</f>
        <v>#N/A</v>
      </c>
      <c r="I1865" s="466" t="e">
        <f>VLOOKUP(G1865,Munka1!$A$27:$C$90,3,FALSE)</f>
        <v>#N/A</v>
      </c>
      <c r="J1865" s="98"/>
      <c r="K1865" s="98"/>
      <c r="L1865" s="98"/>
      <c r="M1865" s="114"/>
      <c r="N1865" s="121"/>
      <c r="O1865" s="483"/>
      <c r="P1865" s="484"/>
      <c r="Q1865" s="42">
        <f>FŐLAP!$D$9</f>
        <v>0</v>
      </c>
      <c r="R1865" s="42">
        <f>FŐLAP!$F$9</f>
        <v>0</v>
      </c>
      <c r="S1865" s="13" t="e">
        <f t="shared" si="28"/>
        <v>#N/A</v>
      </c>
      <c r="T1865" s="398" t="s">
        <v>3425</v>
      </c>
      <c r="U1865" s="398" t="s">
        <v>3426</v>
      </c>
      <c r="V1865" s="398" t="s">
        <v>3427</v>
      </c>
    </row>
    <row r="1866" spans="1:22" ht="50.1" hidden="1" customHeight="1" x14ac:dyDescent="0.25">
      <c r="A1866" s="60" t="s">
        <v>1939</v>
      </c>
      <c r="B1866" s="87"/>
      <c r="C1866" s="98"/>
      <c r="D1866" s="102"/>
      <c r="E1866" s="98"/>
      <c r="F1866" s="134"/>
      <c r="G1866" s="134"/>
      <c r="H1866" s="359" t="e">
        <f>VLOOKUP(G1866,Munka1!$A$27:$B$90,2,FALSE)</f>
        <v>#N/A</v>
      </c>
      <c r="I1866" s="466" t="e">
        <f>VLOOKUP(G1866,Munka1!$A$27:$C$90,3,FALSE)</f>
        <v>#N/A</v>
      </c>
      <c r="J1866" s="98"/>
      <c r="K1866" s="98"/>
      <c r="L1866" s="98"/>
      <c r="M1866" s="114"/>
      <c r="N1866" s="121"/>
      <c r="O1866" s="483"/>
      <c r="P1866" s="484"/>
      <c r="Q1866" s="42">
        <f>FŐLAP!$D$9</f>
        <v>0</v>
      </c>
      <c r="R1866" s="42">
        <f>FŐLAP!$F$9</f>
        <v>0</v>
      </c>
      <c r="S1866" s="13" t="e">
        <f t="shared" si="28"/>
        <v>#N/A</v>
      </c>
      <c r="T1866" s="398" t="s">
        <v>3425</v>
      </c>
      <c r="U1866" s="398" t="s">
        <v>3426</v>
      </c>
      <c r="V1866" s="398" t="s">
        <v>3427</v>
      </c>
    </row>
    <row r="1867" spans="1:22" ht="50.1" hidden="1" customHeight="1" x14ac:dyDescent="0.25">
      <c r="A1867" s="60" t="s">
        <v>1940</v>
      </c>
      <c r="B1867" s="87"/>
      <c r="C1867" s="98"/>
      <c r="D1867" s="102"/>
      <c r="E1867" s="98"/>
      <c r="F1867" s="134"/>
      <c r="G1867" s="134"/>
      <c r="H1867" s="359" t="e">
        <f>VLOOKUP(G1867,Munka1!$A$27:$B$90,2,FALSE)</f>
        <v>#N/A</v>
      </c>
      <c r="I1867" s="466" t="e">
        <f>VLOOKUP(G1867,Munka1!$A$27:$C$90,3,FALSE)</f>
        <v>#N/A</v>
      </c>
      <c r="J1867" s="98"/>
      <c r="K1867" s="98"/>
      <c r="L1867" s="98"/>
      <c r="M1867" s="114"/>
      <c r="N1867" s="121"/>
      <c r="O1867" s="483"/>
      <c r="P1867" s="484"/>
      <c r="Q1867" s="42">
        <f>FŐLAP!$D$9</f>
        <v>0</v>
      </c>
      <c r="R1867" s="42">
        <f>FŐLAP!$F$9</f>
        <v>0</v>
      </c>
      <c r="S1867" s="13" t="e">
        <f t="shared" si="28"/>
        <v>#N/A</v>
      </c>
      <c r="T1867" s="398" t="s">
        <v>3425</v>
      </c>
      <c r="U1867" s="398" t="s">
        <v>3426</v>
      </c>
      <c r="V1867" s="398" t="s">
        <v>3427</v>
      </c>
    </row>
    <row r="1868" spans="1:22" ht="50.1" hidden="1" customHeight="1" x14ac:dyDescent="0.25">
      <c r="A1868" s="60" t="s">
        <v>1941</v>
      </c>
      <c r="B1868" s="87"/>
      <c r="C1868" s="98"/>
      <c r="D1868" s="102"/>
      <c r="E1868" s="98"/>
      <c r="F1868" s="134"/>
      <c r="G1868" s="134"/>
      <c r="H1868" s="359" t="e">
        <f>VLOOKUP(G1868,Munka1!$A$27:$B$90,2,FALSE)</f>
        <v>#N/A</v>
      </c>
      <c r="I1868" s="466" t="e">
        <f>VLOOKUP(G1868,Munka1!$A$27:$C$90,3,FALSE)</f>
        <v>#N/A</v>
      </c>
      <c r="J1868" s="98"/>
      <c r="K1868" s="98"/>
      <c r="L1868" s="98"/>
      <c r="M1868" s="114"/>
      <c r="N1868" s="121"/>
      <c r="O1868" s="483"/>
      <c r="P1868" s="484"/>
      <c r="Q1868" s="42">
        <f>FŐLAP!$D$9</f>
        <v>0</v>
      </c>
      <c r="R1868" s="42">
        <f>FŐLAP!$F$9</f>
        <v>0</v>
      </c>
      <c r="S1868" s="13" t="e">
        <f t="shared" si="28"/>
        <v>#N/A</v>
      </c>
      <c r="T1868" s="398" t="s">
        <v>3425</v>
      </c>
      <c r="U1868" s="398" t="s">
        <v>3426</v>
      </c>
      <c r="V1868" s="398" t="s">
        <v>3427</v>
      </c>
    </row>
    <row r="1869" spans="1:22" ht="50.1" hidden="1" customHeight="1" x14ac:dyDescent="0.25">
      <c r="A1869" s="60" t="s">
        <v>1942</v>
      </c>
      <c r="B1869" s="87"/>
      <c r="C1869" s="98"/>
      <c r="D1869" s="102"/>
      <c r="E1869" s="98"/>
      <c r="F1869" s="134"/>
      <c r="G1869" s="134"/>
      <c r="H1869" s="359" t="e">
        <f>VLOOKUP(G1869,Munka1!$A$27:$B$90,2,FALSE)</f>
        <v>#N/A</v>
      </c>
      <c r="I1869" s="466" t="e">
        <f>VLOOKUP(G1869,Munka1!$A$27:$C$90,3,FALSE)</f>
        <v>#N/A</v>
      </c>
      <c r="J1869" s="98"/>
      <c r="K1869" s="98"/>
      <c r="L1869" s="98"/>
      <c r="M1869" s="114"/>
      <c r="N1869" s="121"/>
      <c r="O1869" s="483"/>
      <c r="P1869" s="484"/>
      <c r="Q1869" s="42">
        <f>FŐLAP!$D$9</f>
        <v>0</v>
      </c>
      <c r="R1869" s="42">
        <f>FŐLAP!$F$9</f>
        <v>0</v>
      </c>
      <c r="S1869" s="13" t="e">
        <f t="shared" ref="S1869:S1932" si="29">H1869</f>
        <v>#N/A</v>
      </c>
      <c r="T1869" s="398" t="s">
        <v>3425</v>
      </c>
      <c r="U1869" s="398" t="s">
        <v>3426</v>
      </c>
      <c r="V1869" s="398" t="s">
        <v>3427</v>
      </c>
    </row>
    <row r="1870" spans="1:22" ht="50.1" hidden="1" customHeight="1" x14ac:dyDescent="0.25">
      <c r="A1870" s="60" t="s">
        <v>1943</v>
      </c>
      <c r="B1870" s="87"/>
      <c r="C1870" s="98"/>
      <c r="D1870" s="102"/>
      <c r="E1870" s="98"/>
      <c r="F1870" s="134"/>
      <c r="G1870" s="134"/>
      <c r="H1870" s="359" t="e">
        <f>VLOOKUP(G1870,Munka1!$A$27:$B$90,2,FALSE)</f>
        <v>#N/A</v>
      </c>
      <c r="I1870" s="466" t="e">
        <f>VLOOKUP(G1870,Munka1!$A$27:$C$90,3,FALSE)</f>
        <v>#N/A</v>
      </c>
      <c r="J1870" s="98"/>
      <c r="K1870" s="98"/>
      <c r="L1870" s="98"/>
      <c r="M1870" s="114"/>
      <c r="N1870" s="121"/>
      <c r="O1870" s="483"/>
      <c r="P1870" s="484"/>
      <c r="Q1870" s="42">
        <f>FŐLAP!$D$9</f>
        <v>0</v>
      </c>
      <c r="R1870" s="42">
        <f>FŐLAP!$F$9</f>
        <v>0</v>
      </c>
      <c r="S1870" s="13" t="e">
        <f t="shared" si="29"/>
        <v>#N/A</v>
      </c>
      <c r="T1870" s="398" t="s">
        <v>3425</v>
      </c>
      <c r="U1870" s="398" t="s">
        <v>3426</v>
      </c>
      <c r="V1870" s="398" t="s">
        <v>3427</v>
      </c>
    </row>
    <row r="1871" spans="1:22" ht="50.1" hidden="1" customHeight="1" x14ac:dyDescent="0.25">
      <c r="A1871" s="60" t="s">
        <v>1944</v>
      </c>
      <c r="B1871" s="87"/>
      <c r="C1871" s="98"/>
      <c r="D1871" s="102"/>
      <c r="E1871" s="98"/>
      <c r="F1871" s="134"/>
      <c r="G1871" s="134"/>
      <c r="H1871" s="359" t="e">
        <f>VLOOKUP(G1871,Munka1!$A$27:$B$90,2,FALSE)</f>
        <v>#N/A</v>
      </c>
      <c r="I1871" s="466" t="e">
        <f>VLOOKUP(G1871,Munka1!$A$27:$C$90,3,FALSE)</f>
        <v>#N/A</v>
      </c>
      <c r="J1871" s="98"/>
      <c r="K1871" s="98"/>
      <c r="L1871" s="98"/>
      <c r="M1871" s="114"/>
      <c r="N1871" s="121"/>
      <c r="O1871" s="483"/>
      <c r="P1871" s="484"/>
      <c r="Q1871" s="42">
        <f>FŐLAP!$D$9</f>
        <v>0</v>
      </c>
      <c r="R1871" s="42">
        <f>FŐLAP!$F$9</f>
        <v>0</v>
      </c>
      <c r="S1871" s="13" t="e">
        <f t="shared" si="29"/>
        <v>#N/A</v>
      </c>
      <c r="T1871" s="398" t="s">
        <v>3425</v>
      </c>
      <c r="U1871" s="398" t="s">
        <v>3426</v>
      </c>
      <c r="V1871" s="398" t="s">
        <v>3427</v>
      </c>
    </row>
    <row r="1872" spans="1:22" ht="50.1" hidden="1" customHeight="1" x14ac:dyDescent="0.25">
      <c r="A1872" s="60" t="s">
        <v>1945</v>
      </c>
      <c r="B1872" s="87"/>
      <c r="C1872" s="98"/>
      <c r="D1872" s="102"/>
      <c r="E1872" s="98"/>
      <c r="F1872" s="134"/>
      <c r="G1872" s="134"/>
      <c r="H1872" s="359" t="e">
        <f>VLOOKUP(G1872,Munka1!$A$27:$B$90,2,FALSE)</f>
        <v>#N/A</v>
      </c>
      <c r="I1872" s="466" t="e">
        <f>VLOOKUP(G1872,Munka1!$A$27:$C$90,3,FALSE)</f>
        <v>#N/A</v>
      </c>
      <c r="J1872" s="98"/>
      <c r="K1872" s="98"/>
      <c r="L1872" s="98"/>
      <c r="M1872" s="114"/>
      <c r="N1872" s="121"/>
      <c r="O1872" s="483"/>
      <c r="P1872" s="484"/>
      <c r="Q1872" s="42">
        <f>FŐLAP!$D$9</f>
        <v>0</v>
      </c>
      <c r="R1872" s="42">
        <f>FŐLAP!$F$9</f>
        <v>0</v>
      </c>
      <c r="S1872" s="13" t="e">
        <f t="shared" si="29"/>
        <v>#N/A</v>
      </c>
      <c r="T1872" s="398" t="s">
        <v>3425</v>
      </c>
      <c r="U1872" s="398" t="s">
        <v>3426</v>
      </c>
      <c r="V1872" s="398" t="s">
        <v>3427</v>
      </c>
    </row>
    <row r="1873" spans="1:22" ht="50.1" hidden="1" customHeight="1" x14ac:dyDescent="0.25">
      <c r="A1873" s="60" t="s">
        <v>1946</v>
      </c>
      <c r="B1873" s="87"/>
      <c r="C1873" s="98"/>
      <c r="D1873" s="102"/>
      <c r="E1873" s="98"/>
      <c r="F1873" s="134"/>
      <c r="G1873" s="134"/>
      <c r="H1873" s="359" t="e">
        <f>VLOOKUP(G1873,Munka1!$A$27:$B$90,2,FALSE)</f>
        <v>#N/A</v>
      </c>
      <c r="I1873" s="466" t="e">
        <f>VLOOKUP(G1873,Munka1!$A$27:$C$90,3,FALSE)</f>
        <v>#N/A</v>
      </c>
      <c r="J1873" s="98"/>
      <c r="K1873" s="98"/>
      <c r="L1873" s="98"/>
      <c r="M1873" s="114"/>
      <c r="N1873" s="121"/>
      <c r="O1873" s="483"/>
      <c r="P1873" s="484"/>
      <c r="Q1873" s="42">
        <f>FŐLAP!$D$9</f>
        <v>0</v>
      </c>
      <c r="R1873" s="42">
        <f>FŐLAP!$F$9</f>
        <v>0</v>
      </c>
      <c r="S1873" s="13" t="e">
        <f t="shared" si="29"/>
        <v>#N/A</v>
      </c>
      <c r="T1873" s="398" t="s">
        <v>3425</v>
      </c>
      <c r="U1873" s="398" t="s">
        <v>3426</v>
      </c>
      <c r="V1873" s="398" t="s">
        <v>3427</v>
      </c>
    </row>
    <row r="1874" spans="1:22" ht="50.1" hidden="1" customHeight="1" x14ac:dyDescent="0.25">
      <c r="A1874" s="60" t="s">
        <v>1947</v>
      </c>
      <c r="B1874" s="87"/>
      <c r="C1874" s="98"/>
      <c r="D1874" s="102"/>
      <c r="E1874" s="98"/>
      <c r="F1874" s="134"/>
      <c r="G1874" s="134"/>
      <c r="H1874" s="359" t="e">
        <f>VLOOKUP(G1874,Munka1!$A$27:$B$90,2,FALSE)</f>
        <v>#N/A</v>
      </c>
      <c r="I1874" s="466" t="e">
        <f>VLOOKUP(G1874,Munka1!$A$27:$C$90,3,FALSE)</f>
        <v>#N/A</v>
      </c>
      <c r="J1874" s="98"/>
      <c r="K1874" s="98"/>
      <c r="L1874" s="98"/>
      <c r="M1874" s="114"/>
      <c r="N1874" s="121"/>
      <c r="O1874" s="483"/>
      <c r="P1874" s="484"/>
      <c r="Q1874" s="42">
        <f>FŐLAP!$D$9</f>
        <v>0</v>
      </c>
      <c r="R1874" s="42">
        <f>FŐLAP!$F$9</f>
        <v>0</v>
      </c>
      <c r="S1874" s="13" t="e">
        <f t="shared" si="29"/>
        <v>#N/A</v>
      </c>
      <c r="T1874" s="398" t="s">
        <v>3425</v>
      </c>
      <c r="U1874" s="398" t="s">
        <v>3426</v>
      </c>
      <c r="V1874" s="398" t="s">
        <v>3427</v>
      </c>
    </row>
    <row r="1875" spans="1:22" ht="50.1" hidden="1" customHeight="1" x14ac:dyDescent="0.25">
      <c r="A1875" s="60" t="s">
        <v>1948</v>
      </c>
      <c r="B1875" s="87"/>
      <c r="C1875" s="98"/>
      <c r="D1875" s="102"/>
      <c r="E1875" s="98"/>
      <c r="F1875" s="134"/>
      <c r="G1875" s="134"/>
      <c r="H1875" s="359" t="e">
        <f>VLOOKUP(G1875,Munka1!$A$27:$B$90,2,FALSE)</f>
        <v>#N/A</v>
      </c>
      <c r="I1875" s="466" t="e">
        <f>VLOOKUP(G1875,Munka1!$A$27:$C$90,3,FALSE)</f>
        <v>#N/A</v>
      </c>
      <c r="J1875" s="98"/>
      <c r="K1875" s="98"/>
      <c r="L1875" s="98"/>
      <c r="M1875" s="114"/>
      <c r="N1875" s="121"/>
      <c r="O1875" s="483"/>
      <c r="P1875" s="484"/>
      <c r="Q1875" s="42">
        <f>FŐLAP!$D$9</f>
        <v>0</v>
      </c>
      <c r="R1875" s="42">
        <f>FŐLAP!$F$9</f>
        <v>0</v>
      </c>
      <c r="S1875" s="13" t="e">
        <f t="shared" si="29"/>
        <v>#N/A</v>
      </c>
      <c r="T1875" s="398" t="s">
        <v>3425</v>
      </c>
      <c r="U1875" s="398" t="s">
        <v>3426</v>
      </c>
      <c r="V1875" s="398" t="s">
        <v>3427</v>
      </c>
    </row>
    <row r="1876" spans="1:22" ht="50.1" hidden="1" customHeight="1" x14ac:dyDescent="0.25">
      <c r="A1876" s="60" t="s">
        <v>1949</v>
      </c>
      <c r="B1876" s="87"/>
      <c r="C1876" s="98"/>
      <c r="D1876" s="102"/>
      <c r="E1876" s="98"/>
      <c r="F1876" s="134"/>
      <c r="G1876" s="134"/>
      <c r="H1876" s="359" t="e">
        <f>VLOOKUP(G1876,Munka1!$A$27:$B$90,2,FALSE)</f>
        <v>#N/A</v>
      </c>
      <c r="I1876" s="466" t="e">
        <f>VLOOKUP(G1876,Munka1!$A$27:$C$90,3,FALSE)</f>
        <v>#N/A</v>
      </c>
      <c r="J1876" s="98"/>
      <c r="K1876" s="98"/>
      <c r="L1876" s="98"/>
      <c r="M1876" s="114"/>
      <c r="N1876" s="121"/>
      <c r="O1876" s="483"/>
      <c r="P1876" s="484"/>
      <c r="Q1876" s="42">
        <f>FŐLAP!$D$9</f>
        <v>0</v>
      </c>
      <c r="R1876" s="42">
        <f>FŐLAP!$F$9</f>
        <v>0</v>
      </c>
      <c r="S1876" s="13" t="e">
        <f t="shared" si="29"/>
        <v>#N/A</v>
      </c>
      <c r="T1876" s="398" t="s">
        <v>3425</v>
      </c>
      <c r="U1876" s="398" t="s">
        <v>3426</v>
      </c>
      <c r="V1876" s="398" t="s">
        <v>3427</v>
      </c>
    </row>
    <row r="1877" spans="1:22" ht="50.1" hidden="1" customHeight="1" x14ac:dyDescent="0.25">
      <c r="A1877" s="60" t="s">
        <v>1950</v>
      </c>
      <c r="B1877" s="87"/>
      <c r="C1877" s="98"/>
      <c r="D1877" s="102"/>
      <c r="E1877" s="98"/>
      <c r="F1877" s="134"/>
      <c r="G1877" s="134"/>
      <c r="H1877" s="359" t="e">
        <f>VLOOKUP(G1877,Munka1!$A$27:$B$90,2,FALSE)</f>
        <v>#N/A</v>
      </c>
      <c r="I1877" s="466" t="e">
        <f>VLOOKUP(G1877,Munka1!$A$27:$C$90,3,FALSE)</f>
        <v>#N/A</v>
      </c>
      <c r="J1877" s="98"/>
      <c r="K1877" s="98"/>
      <c r="L1877" s="98"/>
      <c r="M1877" s="114"/>
      <c r="N1877" s="121"/>
      <c r="O1877" s="483"/>
      <c r="P1877" s="484"/>
      <c r="Q1877" s="42">
        <f>FŐLAP!$D$9</f>
        <v>0</v>
      </c>
      <c r="R1877" s="42">
        <f>FŐLAP!$F$9</f>
        <v>0</v>
      </c>
      <c r="S1877" s="13" t="e">
        <f t="shared" si="29"/>
        <v>#N/A</v>
      </c>
      <c r="T1877" s="398" t="s">
        <v>3425</v>
      </c>
      <c r="U1877" s="398" t="s">
        <v>3426</v>
      </c>
      <c r="V1877" s="398" t="s">
        <v>3427</v>
      </c>
    </row>
    <row r="1878" spans="1:22" ht="50.1" hidden="1" customHeight="1" x14ac:dyDescent="0.25">
      <c r="A1878" s="60" t="s">
        <v>1951</v>
      </c>
      <c r="B1878" s="87"/>
      <c r="C1878" s="98"/>
      <c r="D1878" s="102"/>
      <c r="E1878" s="98"/>
      <c r="F1878" s="134"/>
      <c r="G1878" s="134"/>
      <c r="H1878" s="359" t="e">
        <f>VLOOKUP(G1878,Munka1!$A$27:$B$90,2,FALSE)</f>
        <v>#N/A</v>
      </c>
      <c r="I1878" s="466" t="e">
        <f>VLOOKUP(G1878,Munka1!$A$27:$C$90,3,FALSE)</f>
        <v>#N/A</v>
      </c>
      <c r="J1878" s="98"/>
      <c r="K1878" s="98"/>
      <c r="L1878" s="98"/>
      <c r="M1878" s="114"/>
      <c r="N1878" s="121"/>
      <c r="O1878" s="483"/>
      <c r="P1878" s="484"/>
      <c r="Q1878" s="42">
        <f>FŐLAP!$D$9</f>
        <v>0</v>
      </c>
      <c r="R1878" s="42">
        <f>FŐLAP!$F$9</f>
        <v>0</v>
      </c>
      <c r="S1878" s="13" t="e">
        <f t="shared" si="29"/>
        <v>#N/A</v>
      </c>
      <c r="T1878" s="398" t="s">
        <v>3425</v>
      </c>
      <c r="U1878" s="398" t="s">
        <v>3426</v>
      </c>
      <c r="V1878" s="398" t="s">
        <v>3427</v>
      </c>
    </row>
    <row r="1879" spans="1:22" ht="50.1" hidden="1" customHeight="1" x14ac:dyDescent="0.25">
      <c r="A1879" s="60" t="s">
        <v>1952</v>
      </c>
      <c r="B1879" s="87"/>
      <c r="C1879" s="98"/>
      <c r="D1879" s="102"/>
      <c r="E1879" s="98"/>
      <c r="F1879" s="134"/>
      <c r="G1879" s="134"/>
      <c r="H1879" s="359" t="e">
        <f>VLOOKUP(G1879,Munka1!$A$27:$B$90,2,FALSE)</f>
        <v>#N/A</v>
      </c>
      <c r="I1879" s="466" t="e">
        <f>VLOOKUP(G1879,Munka1!$A$27:$C$90,3,FALSE)</f>
        <v>#N/A</v>
      </c>
      <c r="J1879" s="98"/>
      <c r="K1879" s="98"/>
      <c r="L1879" s="98"/>
      <c r="M1879" s="114"/>
      <c r="N1879" s="121"/>
      <c r="O1879" s="483"/>
      <c r="P1879" s="484"/>
      <c r="Q1879" s="42">
        <f>FŐLAP!$D$9</f>
        <v>0</v>
      </c>
      <c r="R1879" s="42">
        <f>FŐLAP!$F$9</f>
        <v>0</v>
      </c>
      <c r="S1879" s="13" t="e">
        <f t="shared" si="29"/>
        <v>#N/A</v>
      </c>
      <c r="T1879" s="398" t="s">
        <v>3425</v>
      </c>
      <c r="U1879" s="398" t="s">
        <v>3426</v>
      </c>
      <c r="V1879" s="398" t="s">
        <v>3427</v>
      </c>
    </row>
    <row r="1880" spans="1:22" ht="50.1" hidden="1" customHeight="1" x14ac:dyDescent="0.25">
      <c r="A1880" s="60" t="s">
        <v>1953</v>
      </c>
      <c r="B1880" s="87"/>
      <c r="C1880" s="98"/>
      <c r="D1880" s="102"/>
      <c r="E1880" s="98"/>
      <c r="F1880" s="134"/>
      <c r="G1880" s="134"/>
      <c r="H1880" s="359" t="e">
        <f>VLOOKUP(G1880,Munka1!$A$27:$B$90,2,FALSE)</f>
        <v>#N/A</v>
      </c>
      <c r="I1880" s="466" t="e">
        <f>VLOOKUP(G1880,Munka1!$A$27:$C$90,3,FALSE)</f>
        <v>#N/A</v>
      </c>
      <c r="J1880" s="98"/>
      <c r="K1880" s="98"/>
      <c r="L1880" s="98"/>
      <c r="M1880" s="114"/>
      <c r="N1880" s="121"/>
      <c r="O1880" s="483"/>
      <c r="P1880" s="484"/>
      <c r="Q1880" s="42">
        <f>FŐLAP!$D$9</f>
        <v>0</v>
      </c>
      <c r="R1880" s="42">
        <f>FŐLAP!$F$9</f>
        <v>0</v>
      </c>
      <c r="S1880" s="13" t="e">
        <f t="shared" si="29"/>
        <v>#N/A</v>
      </c>
      <c r="T1880" s="398" t="s">
        <v>3425</v>
      </c>
      <c r="U1880" s="398" t="s">
        <v>3426</v>
      </c>
      <c r="V1880" s="398" t="s">
        <v>3427</v>
      </c>
    </row>
    <row r="1881" spans="1:22" ht="50.1" hidden="1" customHeight="1" x14ac:dyDescent="0.25">
      <c r="A1881" s="60" t="s">
        <v>1954</v>
      </c>
      <c r="B1881" s="87"/>
      <c r="C1881" s="98"/>
      <c r="D1881" s="102"/>
      <c r="E1881" s="98"/>
      <c r="F1881" s="134"/>
      <c r="G1881" s="134"/>
      <c r="H1881" s="359" t="e">
        <f>VLOOKUP(G1881,Munka1!$A$27:$B$90,2,FALSE)</f>
        <v>#N/A</v>
      </c>
      <c r="I1881" s="466" t="e">
        <f>VLOOKUP(G1881,Munka1!$A$27:$C$90,3,FALSE)</f>
        <v>#N/A</v>
      </c>
      <c r="J1881" s="98"/>
      <c r="K1881" s="98"/>
      <c r="L1881" s="98"/>
      <c r="M1881" s="114"/>
      <c r="N1881" s="121"/>
      <c r="O1881" s="483"/>
      <c r="P1881" s="484"/>
      <c r="Q1881" s="42">
        <f>FŐLAP!$D$9</f>
        <v>0</v>
      </c>
      <c r="R1881" s="42">
        <f>FŐLAP!$F$9</f>
        <v>0</v>
      </c>
      <c r="S1881" s="13" t="e">
        <f t="shared" si="29"/>
        <v>#N/A</v>
      </c>
      <c r="T1881" s="398" t="s">
        <v>3425</v>
      </c>
      <c r="U1881" s="398" t="s">
        <v>3426</v>
      </c>
      <c r="V1881" s="398" t="s">
        <v>3427</v>
      </c>
    </row>
    <row r="1882" spans="1:22" ht="50.1" hidden="1" customHeight="1" x14ac:dyDescent="0.25">
      <c r="A1882" s="60" t="s">
        <v>1955</v>
      </c>
      <c r="B1882" s="87"/>
      <c r="C1882" s="98"/>
      <c r="D1882" s="102"/>
      <c r="E1882" s="98"/>
      <c r="F1882" s="134"/>
      <c r="G1882" s="134"/>
      <c r="H1882" s="359" t="e">
        <f>VLOOKUP(G1882,Munka1!$A$27:$B$90,2,FALSE)</f>
        <v>#N/A</v>
      </c>
      <c r="I1882" s="466" t="e">
        <f>VLOOKUP(G1882,Munka1!$A$27:$C$90,3,FALSE)</f>
        <v>#N/A</v>
      </c>
      <c r="J1882" s="98"/>
      <c r="K1882" s="98"/>
      <c r="L1882" s="98"/>
      <c r="M1882" s="114"/>
      <c r="N1882" s="121"/>
      <c r="O1882" s="483"/>
      <c r="P1882" s="484"/>
      <c r="Q1882" s="42">
        <f>FŐLAP!$D$9</f>
        <v>0</v>
      </c>
      <c r="R1882" s="42">
        <f>FŐLAP!$F$9</f>
        <v>0</v>
      </c>
      <c r="S1882" s="13" t="e">
        <f t="shared" si="29"/>
        <v>#N/A</v>
      </c>
      <c r="T1882" s="398" t="s">
        <v>3425</v>
      </c>
      <c r="U1882" s="398" t="s">
        <v>3426</v>
      </c>
      <c r="V1882" s="398" t="s">
        <v>3427</v>
      </c>
    </row>
    <row r="1883" spans="1:22" ht="50.1" hidden="1" customHeight="1" x14ac:dyDescent="0.25">
      <c r="A1883" s="60" t="s">
        <v>1956</v>
      </c>
      <c r="B1883" s="87"/>
      <c r="C1883" s="98"/>
      <c r="D1883" s="102"/>
      <c r="E1883" s="98"/>
      <c r="F1883" s="134"/>
      <c r="G1883" s="134"/>
      <c r="H1883" s="359" t="e">
        <f>VLOOKUP(G1883,Munka1!$A$27:$B$90,2,FALSE)</f>
        <v>#N/A</v>
      </c>
      <c r="I1883" s="466" t="e">
        <f>VLOOKUP(G1883,Munka1!$A$27:$C$90,3,FALSE)</f>
        <v>#N/A</v>
      </c>
      <c r="J1883" s="98"/>
      <c r="K1883" s="98"/>
      <c r="L1883" s="98"/>
      <c r="M1883" s="114"/>
      <c r="N1883" s="121"/>
      <c r="O1883" s="483"/>
      <c r="P1883" s="484"/>
      <c r="Q1883" s="42">
        <f>FŐLAP!$D$9</f>
        <v>0</v>
      </c>
      <c r="R1883" s="42">
        <f>FŐLAP!$F$9</f>
        <v>0</v>
      </c>
      <c r="S1883" s="13" t="e">
        <f t="shared" si="29"/>
        <v>#N/A</v>
      </c>
      <c r="T1883" s="398" t="s">
        <v>3425</v>
      </c>
      <c r="U1883" s="398" t="s">
        <v>3426</v>
      </c>
      <c r="V1883" s="398" t="s">
        <v>3427</v>
      </c>
    </row>
    <row r="1884" spans="1:22" ht="50.1" hidden="1" customHeight="1" x14ac:dyDescent="0.25">
      <c r="A1884" s="60" t="s">
        <v>1957</v>
      </c>
      <c r="B1884" s="87"/>
      <c r="C1884" s="98"/>
      <c r="D1884" s="102"/>
      <c r="E1884" s="98"/>
      <c r="F1884" s="134"/>
      <c r="G1884" s="134"/>
      <c r="H1884" s="359" t="e">
        <f>VLOOKUP(G1884,Munka1!$A$27:$B$90,2,FALSE)</f>
        <v>#N/A</v>
      </c>
      <c r="I1884" s="466" t="e">
        <f>VLOOKUP(G1884,Munka1!$A$27:$C$90,3,FALSE)</f>
        <v>#N/A</v>
      </c>
      <c r="J1884" s="98"/>
      <c r="K1884" s="98"/>
      <c r="L1884" s="98"/>
      <c r="M1884" s="114"/>
      <c r="N1884" s="121"/>
      <c r="O1884" s="483"/>
      <c r="P1884" s="484"/>
      <c r="Q1884" s="42">
        <f>FŐLAP!$D$9</f>
        <v>0</v>
      </c>
      <c r="R1884" s="42">
        <f>FŐLAP!$F$9</f>
        <v>0</v>
      </c>
      <c r="S1884" s="13" t="e">
        <f t="shared" si="29"/>
        <v>#N/A</v>
      </c>
      <c r="T1884" s="398" t="s">
        <v>3425</v>
      </c>
      <c r="U1884" s="398" t="s">
        <v>3426</v>
      </c>
      <c r="V1884" s="398" t="s">
        <v>3427</v>
      </c>
    </row>
    <row r="1885" spans="1:22" ht="50.1" hidden="1" customHeight="1" x14ac:dyDescent="0.25">
      <c r="A1885" s="60" t="s">
        <v>1958</v>
      </c>
      <c r="B1885" s="87"/>
      <c r="C1885" s="98"/>
      <c r="D1885" s="102"/>
      <c r="E1885" s="98"/>
      <c r="F1885" s="134"/>
      <c r="G1885" s="134"/>
      <c r="H1885" s="359" t="e">
        <f>VLOOKUP(G1885,Munka1!$A$27:$B$90,2,FALSE)</f>
        <v>#N/A</v>
      </c>
      <c r="I1885" s="466" t="e">
        <f>VLOOKUP(G1885,Munka1!$A$27:$C$90,3,FALSE)</f>
        <v>#N/A</v>
      </c>
      <c r="J1885" s="98"/>
      <c r="K1885" s="98"/>
      <c r="L1885" s="98"/>
      <c r="M1885" s="114"/>
      <c r="N1885" s="121"/>
      <c r="O1885" s="483"/>
      <c r="P1885" s="484"/>
      <c r="Q1885" s="42">
        <f>FŐLAP!$D$9</f>
        <v>0</v>
      </c>
      <c r="R1885" s="42">
        <f>FŐLAP!$F$9</f>
        <v>0</v>
      </c>
      <c r="S1885" s="13" t="e">
        <f t="shared" si="29"/>
        <v>#N/A</v>
      </c>
      <c r="T1885" s="398" t="s">
        <v>3425</v>
      </c>
      <c r="U1885" s="398" t="s">
        <v>3426</v>
      </c>
      <c r="V1885" s="398" t="s">
        <v>3427</v>
      </c>
    </row>
    <row r="1886" spans="1:22" ht="50.1" hidden="1" customHeight="1" x14ac:dyDescent="0.25">
      <c r="A1886" s="60" t="s">
        <v>1959</v>
      </c>
      <c r="B1886" s="87"/>
      <c r="C1886" s="98"/>
      <c r="D1886" s="102"/>
      <c r="E1886" s="98"/>
      <c r="F1886" s="134"/>
      <c r="G1886" s="134"/>
      <c r="H1886" s="359" t="e">
        <f>VLOOKUP(G1886,Munka1!$A$27:$B$90,2,FALSE)</f>
        <v>#N/A</v>
      </c>
      <c r="I1886" s="466" t="e">
        <f>VLOOKUP(G1886,Munka1!$A$27:$C$90,3,FALSE)</f>
        <v>#N/A</v>
      </c>
      <c r="J1886" s="98"/>
      <c r="K1886" s="98"/>
      <c r="L1886" s="98"/>
      <c r="M1886" s="114"/>
      <c r="N1886" s="121"/>
      <c r="O1886" s="483"/>
      <c r="P1886" s="484"/>
      <c r="Q1886" s="42">
        <f>FŐLAP!$D$9</f>
        <v>0</v>
      </c>
      <c r="R1886" s="42">
        <f>FŐLAP!$F$9</f>
        <v>0</v>
      </c>
      <c r="S1886" s="13" t="e">
        <f t="shared" si="29"/>
        <v>#N/A</v>
      </c>
      <c r="T1886" s="398" t="s">
        <v>3425</v>
      </c>
      <c r="U1886" s="398" t="s">
        <v>3426</v>
      </c>
      <c r="V1886" s="398" t="s">
        <v>3427</v>
      </c>
    </row>
    <row r="1887" spans="1:22" ht="50.1" hidden="1" customHeight="1" x14ac:dyDescent="0.25">
      <c r="A1887" s="60" t="s">
        <v>1960</v>
      </c>
      <c r="B1887" s="87"/>
      <c r="C1887" s="98"/>
      <c r="D1887" s="102"/>
      <c r="E1887" s="98"/>
      <c r="F1887" s="134"/>
      <c r="G1887" s="134"/>
      <c r="H1887" s="359" t="e">
        <f>VLOOKUP(G1887,Munka1!$A$27:$B$90,2,FALSE)</f>
        <v>#N/A</v>
      </c>
      <c r="I1887" s="466" t="e">
        <f>VLOOKUP(G1887,Munka1!$A$27:$C$90,3,FALSE)</f>
        <v>#N/A</v>
      </c>
      <c r="J1887" s="98"/>
      <c r="K1887" s="98"/>
      <c r="L1887" s="98"/>
      <c r="M1887" s="114"/>
      <c r="N1887" s="121"/>
      <c r="O1887" s="483"/>
      <c r="P1887" s="484"/>
      <c r="Q1887" s="42">
        <f>FŐLAP!$D$9</f>
        <v>0</v>
      </c>
      <c r="R1887" s="42">
        <f>FŐLAP!$F$9</f>
        <v>0</v>
      </c>
      <c r="S1887" s="13" t="e">
        <f t="shared" si="29"/>
        <v>#N/A</v>
      </c>
      <c r="T1887" s="398" t="s">
        <v>3425</v>
      </c>
      <c r="U1887" s="398" t="s">
        <v>3426</v>
      </c>
      <c r="V1887" s="398" t="s">
        <v>3427</v>
      </c>
    </row>
    <row r="1888" spans="1:22" ht="50.1" hidden="1" customHeight="1" x14ac:dyDescent="0.25">
      <c r="A1888" s="60" t="s">
        <v>1961</v>
      </c>
      <c r="B1888" s="87"/>
      <c r="C1888" s="98"/>
      <c r="D1888" s="102"/>
      <c r="E1888" s="98"/>
      <c r="F1888" s="134"/>
      <c r="G1888" s="134"/>
      <c r="H1888" s="359" t="e">
        <f>VLOOKUP(G1888,Munka1!$A$27:$B$90,2,FALSE)</f>
        <v>#N/A</v>
      </c>
      <c r="I1888" s="466" t="e">
        <f>VLOOKUP(G1888,Munka1!$A$27:$C$90,3,FALSE)</f>
        <v>#N/A</v>
      </c>
      <c r="J1888" s="98"/>
      <c r="K1888" s="98"/>
      <c r="L1888" s="98"/>
      <c r="M1888" s="114"/>
      <c r="N1888" s="121"/>
      <c r="O1888" s="483"/>
      <c r="P1888" s="484"/>
      <c r="Q1888" s="42">
        <f>FŐLAP!$D$9</f>
        <v>0</v>
      </c>
      <c r="R1888" s="42">
        <f>FŐLAP!$F$9</f>
        <v>0</v>
      </c>
      <c r="S1888" s="13" t="e">
        <f t="shared" si="29"/>
        <v>#N/A</v>
      </c>
      <c r="T1888" s="398" t="s">
        <v>3425</v>
      </c>
      <c r="U1888" s="398" t="s">
        <v>3426</v>
      </c>
      <c r="V1888" s="398" t="s">
        <v>3427</v>
      </c>
    </row>
    <row r="1889" spans="1:22" ht="50.1" hidden="1" customHeight="1" x14ac:dyDescent="0.25">
      <c r="A1889" s="60" t="s">
        <v>1962</v>
      </c>
      <c r="B1889" s="87"/>
      <c r="C1889" s="98"/>
      <c r="D1889" s="102"/>
      <c r="E1889" s="98"/>
      <c r="F1889" s="134"/>
      <c r="G1889" s="134"/>
      <c r="H1889" s="359" t="e">
        <f>VLOOKUP(G1889,Munka1!$A$27:$B$90,2,FALSE)</f>
        <v>#N/A</v>
      </c>
      <c r="I1889" s="466" t="e">
        <f>VLOOKUP(G1889,Munka1!$A$27:$C$90,3,FALSE)</f>
        <v>#N/A</v>
      </c>
      <c r="J1889" s="98"/>
      <c r="K1889" s="98"/>
      <c r="L1889" s="98"/>
      <c r="M1889" s="114"/>
      <c r="N1889" s="121"/>
      <c r="O1889" s="483"/>
      <c r="P1889" s="484"/>
      <c r="Q1889" s="42">
        <f>FŐLAP!$D$9</f>
        <v>0</v>
      </c>
      <c r="R1889" s="42">
        <f>FŐLAP!$F$9</f>
        <v>0</v>
      </c>
      <c r="S1889" s="13" t="e">
        <f t="shared" si="29"/>
        <v>#N/A</v>
      </c>
      <c r="T1889" s="398" t="s">
        <v>3425</v>
      </c>
      <c r="U1889" s="398" t="s">
        <v>3426</v>
      </c>
      <c r="V1889" s="398" t="s">
        <v>3427</v>
      </c>
    </row>
    <row r="1890" spans="1:22" ht="50.1" hidden="1" customHeight="1" x14ac:dyDescent="0.25">
      <c r="A1890" s="60" t="s">
        <v>1963</v>
      </c>
      <c r="B1890" s="87"/>
      <c r="C1890" s="98"/>
      <c r="D1890" s="102"/>
      <c r="E1890" s="98"/>
      <c r="F1890" s="134"/>
      <c r="G1890" s="134"/>
      <c r="H1890" s="359" t="e">
        <f>VLOOKUP(G1890,Munka1!$A$27:$B$90,2,FALSE)</f>
        <v>#N/A</v>
      </c>
      <c r="I1890" s="466" t="e">
        <f>VLOOKUP(G1890,Munka1!$A$27:$C$90,3,FALSE)</f>
        <v>#N/A</v>
      </c>
      <c r="J1890" s="98"/>
      <c r="K1890" s="98"/>
      <c r="L1890" s="98"/>
      <c r="M1890" s="114"/>
      <c r="N1890" s="121"/>
      <c r="O1890" s="483"/>
      <c r="P1890" s="484"/>
      <c r="Q1890" s="42">
        <f>FŐLAP!$D$9</f>
        <v>0</v>
      </c>
      <c r="R1890" s="42">
        <f>FŐLAP!$F$9</f>
        <v>0</v>
      </c>
      <c r="S1890" s="13" t="e">
        <f t="shared" si="29"/>
        <v>#N/A</v>
      </c>
      <c r="T1890" s="398" t="s">
        <v>3425</v>
      </c>
      <c r="U1890" s="398" t="s">
        <v>3426</v>
      </c>
      <c r="V1890" s="398" t="s">
        <v>3427</v>
      </c>
    </row>
    <row r="1891" spans="1:22" ht="50.1" hidden="1" customHeight="1" x14ac:dyDescent="0.25">
      <c r="A1891" s="60" t="s">
        <v>1964</v>
      </c>
      <c r="B1891" s="87"/>
      <c r="C1891" s="98"/>
      <c r="D1891" s="102"/>
      <c r="E1891" s="98"/>
      <c r="F1891" s="134"/>
      <c r="G1891" s="134"/>
      <c r="H1891" s="359" t="e">
        <f>VLOOKUP(G1891,Munka1!$A$27:$B$90,2,FALSE)</f>
        <v>#N/A</v>
      </c>
      <c r="I1891" s="466" t="e">
        <f>VLOOKUP(G1891,Munka1!$A$27:$C$90,3,FALSE)</f>
        <v>#N/A</v>
      </c>
      <c r="J1891" s="98"/>
      <c r="K1891" s="98"/>
      <c r="L1891" s="98"/>
      <c r="M1891" s="114"/>
      <c r="N1891" s="121"/>
      <c r="O1891" s="483"/>
      <c r="P1891" s="484"/>
      <c r="Q1891" s="42">
        <f>FŐLAP!$D$9</f>
        <v>0</v>
      </c>
      <c r="R1891" s="42">
        <f>FŐLAP!$F$9</f>
        <v>0</v>
      </c>
      <c r="S1891" s="13" t="e">
        <f t="shared" si="29"/>
        <v>#N/A</v>
      </c>
      <c r="T1891" s="398" t="s">
        <v>3425</v>
      </c>
      <c r="U1891" s="398" t="s">
        <v>3426</v>
      </c>
      <c r="V1891" s="398" t="s">
        <v>3427</v>
      </c>
    </row>
    <row r="1892" spans="1:22" ht="50.1" hidden="1" customHeight="1" x14ac:dyDescent="0.25">
      <c r="A1892" s="60" t="s">
        <v>1965</v>
      </c>
      <c r="B1892" s="87"/>
      <c r="C1892" s="98"/>
      <c r="D1892" s="102"/>
      <c r="E1892" s="98"/>
      <c r="F1892" s="134"/>
      <c r="G1892" s="134"/>
      <c r="H1892" s="359" t="e">
        <f>VLOOKUP(G1892,Munka1!$A$27:$B$90,2,FALSE)</f>
        <v>#N/A</v>
      </c>
      <c r="I1892" s="466" t="e">
        <f>VLOOKUP(G1892,Munka1!$A$27:$C$90,3,FALSE)</f>
        <v>#N/A</v>
      </c>
      <c r="J1892" s="98"/>
      <c r="K1892" s="98"/>
      <c r="L1892" s="98"/>
      <c r="M1892" s="114"/>
      <c r="N1892" s="121"/>
      <c r="O1892" s="483"/>
      <c r="P1892" s="484"/>
      <c r="Q1892" s="42">
        <f>FŐLAP!$D$9</f>
        <v>0</v>
      </c>
      <c r="R1892" s="42">
        <f>FŐLAP!$F$9</f>
        <v>0</v>
      </c>
      <c r="S1892" s="13" t="e">
        <f t="shared" si="29"/>
        <v>#N/A</v>
      </c>
      <c r="T1892" s="398" t="s">
        <v>3425</v>
      </c>
      <c r="U1892" s="398" t="s">
        <v>3426</v>
      </c>
      <c r="V1892" s="398" t="s">
        <v>3427</v>
      </c>
    </row>
    <row r="1893" spans="1:22" ht="50.1" hidden="1" customHeight="1" x14ac:dyDescent="0.25">
      <c r="A1893" s="60" t="s">
        <v>1966</v>
      </c>
      <c r="B1893" s="87"/>
      <c r="C1893" s="98"/>
      <c r="D1893" s="102"/>
      <c r="E1893" s="98"/>
      <c r="F1893" s="134"/>
      <c r="G1893" s="134"/>
      <c r="H1893" s="359" t="e">
        <f>VLOOKUP(G1893,Munka1!$A$27:$B$90,2,FALSE)</f>
        <v>#N/A</v>
      </c>
      <c r="I1893" s="466" t="e">
        <f>VLOOKUP(G1893,Munka1!$A$27:$C$90,3,FALSE)</f>
        <v>#N/A</v>
      </c>
      <c r="J1893" s="98"/>
      <c r="K1893" s="98"/>
      <c r="L1893" s="98"/>
      <c r="M1893" s="114"/>
      <c r="N1893" s="121"/>
      <c r="O1893" s="483"/>
      <c r="P1893" s="484"/>
      <c r="Q1893" s="42">
        <f>FŐLAP!$D$9</f>
        <v>0</v>
      </c>
      <c r="R1893" s="42">
        <f>FŐLAP!$F$9</f>
        <v>0</v>
      </c>
      <c r="S1893" s="13" t="e">
        <f t="shared" si="29"/>
        <v>#N/A</v>
      </c>
      <c r="T1893" s="398" t="s">
        <v>3425</v>
      </c>
      <c r="U1893" s="398" t="s">
        <v>3426</v>
      </c>
      <c r="V1893" s="398" t="s">
        <v>3427</v>
      </c>
    </row>
    <row r="1894" spans="1:22" ht="50.1" hidden="1" customHeight="1" x14ac:dyDescent="0.25">
      <c r="A1894" s="60" t="s">
        <v>1967</v>
      </c>
      <c r="B1894" s="87"/>
      <c r="C1894" s="98"/>
      <c r="D1894" s="102"/>
      <c r="E1894" s="98"/>
      <c r="F1894" s="134"/>
      <c r="G1894" s="134"/>
      <c r="H1894" s="359" t="e">
        <f>VLOOKUP(G1894,Munka1!$A$27:$B$90,2,FALSE)</f>
        <v>#N/A</v>
      </c>
      <c r="I1894" s="466" t="e">
        <f>VLOOKUP(G1894,Munka1!$A$27:$C$90,3,FALSE)</f>
        <v>#N/A</v>
      </c>
      <c r="J1894" s="98"/>
      <c r="K1894" s="98"/>
      <c r="L1894" s="98"/>
      <c r="M1894" s="114"/>
      <c r="N1894" s="121"/>
      <c r="O1894" s="483"/>
      <c r="P1894" s="484"/>
      <c r="Q1894" s="42">
        <f>FŐLAP!$D$9</f>
        <v>0</v>
      </c>
      <c r="R1894" s="42">
        <f>FŐLAP!$F$9</f>
        <v>0</v>
      </c>
      <c r="S1894" s="13" t="e">
        <f t="shared" si="29"/>
        <v>#N/A</v>
      </c>
      <c r="T1894" s="398" t="s">
        <v>3425</v>
      </c>
      <c r="U1894" s="398" t="s">
        <v>3426</v>
      </c>
      <c r="V1894" s="398" t="s">
        <v>3427</v>
      </c>
    </row>
    <row r="1895" spans="1:22" ht="50.1" hidden="1" customHeight="1" x14ac:dyDescent="0.25">
      <c r="A1895" s="60" t="s">
        <v>1968</v>
      </c>
      <c r="B1895" s="87"/>
      <c r="C1895" s="98"/>
      <c r="D1895" s="102"/>
      <c r="E1895" s="98"/>
      <c r="F1895" s="134"/>
      <c r="G1895" s="134"/>
      <c r="H1895" s="359" t="e">
        <f>VLOOKUP(G1895,Munka1!$A$27:$B$90,2,FALSE)</f>
        <v>#N/A</v>
      </c>
      <c r="I1895" s="466" t="e">
        <f>VLOOKUP(G1895,Munka1!$A$27:$C$90,3,FALSE)</f>
        <v>#N/A</v>
      </c>
      <c r="J1895" s="98"/>
      <c r="K1895" s="98"/>
      <c r="L1895" s="98"/>
      <c r="M1895" s="114"/>
      <c r="N1895" s="121"/>
      <c r="O1895" s="483"/>
      <c r="P1895" s="484"/>
      <c r="Q1895" s="42">
        <f>FŐLAP!$D$9</f>
        <v>0</v>
      </c>
      <c r="R1895" s="42">
        <f>FŐLAP!$F$9</f>
        <v>0</v>
      </c>
      <c r="S1895" s="13" t="e">
        <f t="shared" si="29"/>
        <v>#N/A</v>
      </c>
      <c r="T1895" s="398" t="s">
        <v>3425</v>
      </c>
      <c r="U1895" s="398" t="s">
        <v>3426</v>
      </c>
      <c r="V1895" s="398" t="s">
        <v>3427</v>
      </c>
    </row>
    <row r="1896" spans="1:22" ht="50.1" hidden="1" customHeight="1" x14ac:dyDescent="0.25">
      <c r="A1896" s="60" t="s">
        <v>1969</v>
      </c>
      <c r="B1896" s="87"/>
      <c r="C1896" s="98"/>
      <c r="D1896" s="102"/>
      <c r="E1896" s="98"/>
      <c r="F1896" s="134"/>
      <c r="G1896" s="134"/>
      <c r="H1896" s="359" t="e">
        <f>VLOOKUP(G1896,Munka1!$A$27:$B$90,2,FALSE)</f>
        <v>#N/A</v>
      </c>
      <c r="I1896" s="466" t="e">
        <f>VLOOKUP(G1896,Munka1!$A$27:$C$90,3,FALSE)</f>
        <v>#N/A</v>
      </c>
      <c r="J1896" s="98"/>
      <c r="K1896" s="98"/>
      <c r="L1896" s="98"/>
      <c r="M1896" s="114"/>
      <c r="N1896" s="121"/>
      <c r="O1896" s="483"/>
      <c r="P1896" s="484"/>
      <c r="Q1896" s="42">
        <f>FŐLAP!$D$9</f>
        <v>0</v>
      </c>
      <c r="R1896" s="42">
        <f>FŐLAP!$F$9</f>
        <v>0</v>
      </c>
      <c r="S1896" s="13" t="e">
        <f t="shared" si="29"/>
        <v>#N/A</v>
      </c>
      <c r="T1896" s="398" t="s">
        <v>3425</v>
      </c>
      <c r="U1896" s="398" t="s">
        <v>3426</v>
      </c>
      <c r="V1896" s="398" t="s">
        <v>3427</v>
      </c>
    </row>
    <row r="1897" spans="1:22" ht="50.1" hidden="1" customHeight="1" x14ac:dyDescent="0.25">
      <c r="A1897" s="60" t="s">
        <v>1970</v>
      </c>
      <c r="B1897" s="87"/>
      <c r="C1897" s="98"/>
      <c r="D1897" s="102"/>
      <c r="E1897" s="98"/>
      <c r="F1897" s="134"/>
      <c r="G1897" s="134"/>
      <c r="H1897" s="359" t="e">
        <f>VLOOKUP(G1897,Munka1!$A$27:$B$90,2,FALSE)</f>
        <v>#N/A</v>
      </c>
      <c r="I1897" s="466" t="e">
        <f>VLOOKUP(G1897,Munka1!$A$27:$C$90,3,FALSE)</f>
        <v>#N/A</v>
      </c>
      <c r="J1897" s="98"/>
      <c r="K1897" s="98"/>
      <c r="L1897" s="98"/>
      <c r="M1897" s="114"/>
      <c r="N1897" s="121"/>
      <c r="O1897" s="483"/>
      <c r="P1897" s="484"/>
      <c r="Q1897" s="42">
        <f>FŐLAP!$D$9</f>
        <v>0</v>
      </c>
      <c r="R1897" s="42">
        <f>FŐLAP!$F$9</f>
        <v>0</v>
      </c>
      <c r="S1897" s="13" t="e">
        <f t="shared" si="29"/>
        <v>#N/A</v>
      </c>
      <c r="T1897" s="398" t="s">
        <v>3425</v>
      </c>
      <c r="U1897" s="398" t="s">
        <v>3426</v>
      </c>
      <c r="V1897" s="398" t="s">
        <v>3427</v>
      </c>
    </row>
    <row r="1898" spans="1:22" ht="50.1" hidden="1" customHeight="1" x14ac:dyDescent="0.25">
      <c r="A1898" s="60" t="s">
        <v>1971</v>
      </c>
      <c r="B1898" s="87"/>
      <c r="C1898" s="98"/>
      <c r="D1898" s="102"/>
      <c r="E1898" s="98"/>
      <c r="F1898" s="134"/>
      <c r="G1898" s="134"/>
      <c r="H1898" s="359" t="e">
        <f>VLOOKUP(G1898,Munka1!$A$27:$B$90,2,FALSE)</f>
        <v>#N/A</v>
      </c>
      <c r="I1898" s="466" t="e">
        <f>VLOOKUP(G1898,Munka1!$A$27:$C$90,3,FALSE)</f>
        <v>#N/A</v>
      </c>
      <c r="J1898" s="98"/>
      <c r="K1898" s="98"/>
      <c r="L1898" s="98"/>
      <c r="M1898" s="114"/>
      <c r="N1898" s="121"/>
      <c r="O1898" s="483"/>
      <c r="P1898" s="484"/>
      <c r="Q1898" s="42">
        <f>FŐLAP!$D$9</f>
        <v>0</v>
      </c>
      <c r="R1898" s="42">
        <f>FŐLAP!$F$9</f>
        <v>0</v>
      </c>
      <c r="S1898" s="13" t="e">
        <f t="shared" si="29"/>
        <v>#N/A</v>
      </c>
      <c r="T1898" s="398" t="s">
        <v>3425</v>
      </c>
      <c r="U1898" s="398" t="s">
        <v>3426</v>
      </c>
      <c r="V1898" s="398" t="s">
        <v>3427</v>
      </c>
    </row>
    <row r="1899" spans="1:22" ht="50.1" hidden="1" customHeight="1" x14ac:dyDescent="0.25">
      <c r="A1899" s="60" t="s">
        <v>1972</v>
      </c>
      <c r="B1899" s="87"/>
      <c r="C1899" s="98"/>
      <c r="D1899" s="102"/>
      <c r="E1899" s="98"/>
      <c r="F1899" s="134"/>
      <c r="G1899" s="134"/>
      <c r="H1899" s="359" t="e">
        <f>VLOOKUP(G1899,Munka1!$A$27:$B$90,2,FALSE)</f>
        <v>#N/A</v>
      </c>
      <c r="I1899" s="466" t="e">
        <f>VLOOKUP(G1899,Munka1!$A$27:$C$90,3,FALSE)</f>
        <v>#N/A</v>
      </c>
      <c r="J1899" s="98"/>
      <c r="K1899" s="98"/>
      <c r="L1899" s="98"/>
      <c r="M1899" s="114"/>
      <c r="N1899" s="121"/>
      <c r="O1899" s="483"/>
      <c r="P1899" s="484"/>
      <c r="Q1899" s="42">
        <f>FŐLAP!$D$9</f>
        <v>0</v>
      </c>
      <c r="R1899" s="42">
        <f>FŐLAP!$F$9</f>
        <v>0</v>
      </c>
      <c r="S1899" s="13" t="e">
        <f t="shared" si="29"/>
        <v>#N/A</v>
      </c>
      <c r="T1899" s="398" t="s">
        <v>3425</v>
      </c>
      <c r="U1899" s="398" t="s">
        <v>3426</v>
      </c>
      <c r="V1899" s="398" t="s">
        <v>3427</v>
      </c>
    </row>
    <row r="1900" spans="1:22" ht="50.1" hidden="1" customHeight="1" x14ac:dyDescent="0.25">
      <c r="A1900" s="60" t="s">
        <v>1973</v>
      </c>
      <c r="B1900" s="87"/>
      <c r="C1900" s="98"/>
      <c r="D1900" s="102"/>
      <c r="E1900" s="98"/>
      <c r="F1900" s="134"/>
      <c r="G1900" s="134"/>
      <c r="H1900" s="359" t="e">
        <f>VLOOKUP(G1900,Munka1!$A$27:$B$90,2,FALSE)</f>
        <v>#N/A</v>
      </c>
      <c r="I1900" s="466" t="e">
        <f>VLOOKUP(G1900,Munka1!$A$27:$C$90,3,FALSE)</f>
        <v>#N/A</v>
      </c>
      <c r="J1900" s="98"/>
      <c r="K1900" s="98"/>
      <c r="L1900" s="98"/>
      <c r="M1900" s="114"/>
      <c r="N1900" s="121"/>
      <c r="O1900" s="483"/>
      <c r="P1900" s="484"/>
      <c r="Q1900" s="42">
        <f>FŐLAP!$D$9</f>
        <v>0</v>
      </c>
      <c r="R1900" s="42">
        <f>FŐLAP!$F$9</f>
        <v>0</v>
      </c>
      <c r="S1900" s="13" t="e">
        <f t="shared" si="29"/>
        <v>#N/A</v>
      </c>
      <c r="T1900" s="398" t="s">
        <v>3425</v>
      </c>
      <c r="U1900" s="398" t="s">
        <v>3426</v>
      </c>
      <c r="V1900" s="398" t="s">
        <v>3427</v>
      </c>
    </row>
    <row r="1901" spans="1:22" ht="50.1" hidden="1" customHeight="1" x14ac:dyDescent="0.25">
      <c r="A1901" s="60" t="s">
        <v>1974</v>
      </c>
      <c r="B1901" s="87"/>
      <c r="C1901" s="98"/>
      <c r="D1901" s="102"/>
      <c r="E1901" s="98"/>
      <c r="F1901" s="134"/>
      <c r="G1901" s="134"/>
      <c r="H1901" s="359" t="e">
        <f>VLOOKUP(G1901,Munka1!$A$27:$B$90,2,FALSE)</f>
        <v>#N/A</v>
      </c>
      <c r="I1901" s="466" t="e">
        <f>VLOOKUP(G1901,Munka1!$A$27:$C$90,3,FALSE)</f>
        <v>#N/A</v>
      </c>
      <c r="J1901" s="98"/>
      <c r="K1901" s="98"/>
      <c r="L1901" s="98"/>
      <c r="M1901" s="114"/>
      <c r="N1901" s="121"/>
      <c r="O1901" s="483"/>
      <c r="P1901" s="484"/>
      <c r="Q1901" s="42">
        <f>FŐLAP!$D$9</f>
        <v>0</v>
      </c>
      <c r="R1901" s="42">
        <f>FŐLAP!$F$9</f>
        <v>0</v>
      </c>
      <c r="S1901" s="13" t="e">
        <f t="shared" si="29"/>
        <v>#N/A</v>
      </c>
      <c r="T1901" s="398" t="s">
        <v>3425</v>
      </c>
      <c r="U1901" s="398" t="s">
        <v>3426</v>
      </c>
      <c r="V1901" s="398" t="s">
        <v>3427</v>
      </c>
    </row>
    <row r="1902" spans="1:22" ht="50.1" hidden="1" customHeight="1" x14ac:dyDescent="0.25">
      <c r="A1902" s="60" t="s">
        <v>1975</v>
      </c>
      <c r="B1902" s="87"/>
      <c r="C1902" s="98"/>
      <c r="D1902" s="102"/>
      <c r="E1902" s="98"/>
      <c r="F1902" s="134"/>
      <c r="G1902" s="134"/>
      <c r="H1902" s="359" t="e">
        <f>VLOOKUP(G1902,Munka1!$A$27:$B$90,2,FALSE)</f>
        <v>#N/A</v>
      </c>
      <c r="I1902" s="466" t="e">
        <f>VLOOKUP(G1902,Munka1!$A$27:$C$90,3,FALSE)</f>
        <v>#N/A</v>
      </c>
      <c r="J1902" s="98"/>
      <c r="K1902" s="98"/>
      <c r="L1902" s="98"/>
      <c r="M1902" s="114"/>
      <c r="N1902" s="121"/>
      <c r="O1902" s="483"/>
      <c r="P1902" s="484"/>
      <c r="Q1902" s="42">
        <f>FŐLAP!$D$9</f>
        <v>0</v>
      </c>
      <c r="R1902" s="42">
        <f>FŐLAP!$F$9</f>
        <v>0</v>
      </c>
      <c r="S1902" s="13" t="e">
        <f t="shared" si="29"/>
        <v>#N/A</v>
      </c>
      <c r="T1902" s="398" t="s">
        <v>3425</v>
      </c>
      <c r="U1902" s="398" t="s">
        <v>3426</v>
      </c>
      <c r="V1902" s="398" t="s">
        <v>3427</v>
      </c>
    </row>
    <row r="1903" spans="1:22" ht="50.1" hidden="1" customHeight="1" x14ac:dyDescent="0.25">
      <c r="A1903" s="60" t="s">
        <v>1976</v>
      </c>
      <c r="B1903" s="87"/>
      <c r="C1903" s="98"/>
      <c r="D1903" s="102"/>
      <c r="E1903" s="98"/>
      <c r="F1903" s="134"/>
      <c r="G1903" s="134"/>
      <c r="H1903" s="359" t="e">
        <f>VLOOKUP(G1903,Munka1!$A$27:$B$90,2,FALSE)</f>
        <v>#N/A</v>
      </c>
      <c r="I1903" s="466" t="e">
        <f>VLOOKUP(G1903,Munka1!$A$27:$C$90,3,FALSE)</f>
        <v>#N/A</v>
      </c>
      <c r="J1903" s="98"/>
      <c r="K1903" s="98"/>
      <c r="L1903" s="98"/>
      <c r="M1903" s="114"/>
      <c r="N1903" s="121"/>
      <c r="O1903" s="483"/>
      <c r="P1903" s="484"/>
      <c r="Q1903" s="42">
        <f>FŐLAP!$D$9</f>
        <v>0</v>
      </c>
      <c r="R1903" s="42">
        <f>FŐLAP!$F$9</f>
        <v>0</v>
      </c>
      <c r="S1903" s="13" t="e">
        <f t="shared" si="29"/>
        <v>#N/A</v>
      </c>
      <c r="T1903" s="398" t="s">
        <v>3425</v>
      </c>
      <c r="U1903" s="398" t="s">
        <v>3426</v>
      </c>
      <c r="V1903" s="398" t="s">
        <v>3427</v>
      </c>
    </row>
    <row r="1904" spans="1:22" ht="50.1" hidden="1" customHeight="1" x14ac:dyDescent="0.25">
      <c r="A1904" s="60" t="s">
        <v>1977</v>
      </c>
      <c r="B1904" s="87"/>
      <c r="C1904" s="98"/>
      <c r="D1904" s="102"/>
      <c r="E1904" s="98"/>
      <c r="F1904" s="134"/>
      <c r="G1904" s="134"/>
      <c r="H1904" s="359" t="e">
        <f>VLOOKUP(G1904,Munka1!$A$27:$B$90,2,FALSE)</f>
        <v>#N/A</v>
      </c>
      <c r="I1904" s="466" t="e">
        <f>VLOOKUP(G1904,Munka1!$A$27:$C$90,3,FALSE)</f>
        <v>#N/A</v>
      </c>
      <c r="J1904" s="98"/>
      <c r="K1904" s="98"/>
      <c r="L1904" s="98"/>
      <c r="M1904" s="114"/>
      <c r="N1904" s="121"/>
      <c r="O1904" s="483"/>
      <c r="P1904" s="484"/>
      <c r="Q1904" s="42">
        <f>FŐLAP!$D$9</f>
        <v>0</v>
      </c>
      <c r="R1904" s="42">
        <f>FŐLAP!$F$9</f>
        <v>0</v>
      </c>
      <c r="S1904" s="13" t="e">
        <f t="shared" si="29"/>
        <v>#N/A</v>
      </c>
      <c r="T1904" s="398" t="s">
        <v>3425</v>
      </c>
      <c r="U1904" s="398" t="s">
        <v>3426</v>
      </c>
      <c r="V1904" s="398" t="s">
        <v>3427</v>
      </c>
    </row>
    <row r="1905" spans="1:22" ht="50.1" hidden="1" customHeight="1" x14ac:dyDescent="0.25">
      <c r="A1905" s="60" t="s">
        <v>1978</v>
      </c>
      <c r="B1905" s="87"/>
      <c r="C1905" s="98"/>
      <c r="D1905" s="102"/>
      <c r="E1905" s="98"/>
      <c r="F1905" s="134"/>
      <c r="G1905" s="134"/>
      <c r="H1905" s="359" t="e">
        <f>VLOOKUP(G1905,Munka1!$A$27:$B$90,2,FALSE)</f>
        <v>#N/A</v>
      </c>
      <c r="I1905" s="466" t="e">
        <f>VLOOKUP(G1905,Munka1!$A$27:$C$90,3,FALSE)</f>
        <v>#N/A</v>
      </c>
      <c r="J1905" s="98"/>
      <c r="K1905" s="98"/>
      <c r="L1905" s="98"/>
      <c r="M1905" s="114"/>
      <c r="N1905" s="121"/>
      <c r="O1905" s="483"/>
      <c r="P1905" s="484"/>
      <c r="Q1905" s="42">
        <f>FŐLAP!$D$9</f>
        <v>0</v>
      </c>
      <c r="R1905" s="42">
        <f>FŐLAP!$F$9</f>
        <v>0</v>
      </c>
      <c r="S1905" s="13" t="e">
        <f t="shared" si="29"/>
        <v>#N/A</v>
      </c>
      <c r="T1905" s="398" t="s">
        <v>3425</v>
      </c>
      <c r="U1905" s="398" t="s">
        <v>3426</v>
      </c>
      <c r="V1905" s="398" t="s">
        <v>3427</v>
      </c>
    </row>
    <row r="1906" spans="1:22" ht="50.1" hidden="1" customHeight="1" x14ac:dyDescent="0.25">
      <c r="A1906" s="60" t="s">
        <v>1979</v>
      </c>
      <c r="B1906" s="87"/>
      <c r="C1906" s="98"/>
      <c r="D1906" s="102"/>
      <c r="E1906" s="98"/>
      <c r="F1906" s="134"/>
      <c r="G1906" s="134"/>
      <c r="H1906" s="359" t="e">
        <f>VLOOKUP(G1906,Munka1!$A$27:$B$90,2,FALSE)</f>
        <v>#N/A</v>
      </c>
      <c r="I1906" s="466" t="e">
        <f>VLOOKUP(G1906,Munka1!$A$27:$C$90,3,FALSE)</f>
        <v>#N/A</v>
      </c>
      <c r="J1906" s="98"/>
      <c r="K1906" s="98"/>
      <c r="L1906" s="98"/>
      <c r="M1906" s="114"/>
      <c r="N1906" s="121"/>
      <c r="O1906" s="483"/>
      <c r="P1906" s="484"/>
      <c r="Q1906" s="42">
        <f>FŐLAP!$D$9</f>
        <v>0</v>
      </c>
      <c r="R1906" s="42">
        <f>FŐLAP!$F$9</f>
        <v>0</v>
      </c>
      <c r="S1906" s="13" t="e">
        <f t="shared" si="29"/>
        <v>#N/A</v>
      </c>
      <c r="T1906" s="398" t="s">
        <v>3425</v>
      </c>
      <c r="U1906" s="398" t="s">
        <v>3426</v>
      </c>
      <c r="V1906" s="398" t="s">
        <v>3427</v>
      </c>
    </row>
    <row r="1907" spans="1:22" ht="50.1" hidden="1" customHeight="1" x14ac:dyDescent="0.25">
      <c r="A1907" s="60" t="s">
        <v>1980</v>
      </c>
      <c r="B1907" s="87"/>
      <c r="C1907" s="98"/>
      <c r="D1907" s="102"/>
      <c r="E1907" s="98"/>
      <c r="F1907" s="134"/>
      <c r="G1907" s="134"/>
      <c r="H1907" s="359" t="e">
        <f>VLOOKUP(G1907,Munka1!$A$27:$B$90,2,FALSE)</f>
        <v>#N/A</v>
      </c>
      <c r="I1907" s="466" t="e">
        <f>VLOOKUP(G1907,Munka1!$A$27:$C$90,3,FALSE)</f>
        <v>#N/A</v>
      </c>
      <c r="J1907" s="98"/>
      <c r="K1907" s="98"/>
      <c r="L1907" s="98"/>
      <c r="M1907" s="114"/>
      <c r="N1907" s="121"/>
      <c r="O1907" s="483"/>
      <c r="P1907" s="484"/>
      <c r="Q1907" s="42">
        <f>FŐLAP!$D$9</f>
        <v>0</v>
      </c>
      <c r="R1907" s="42">
        <f>FŐLAP!$F$9</f>
        <v>0</v>
      </c>
      <c r="S1907" s="13" t="e">
        <f t="shared" si="29"/>
        <v>#N/A</v>
      </c>
      <c r="T1907" s="398" t="s">
        <v>3425</v>
      </c>
      <c r="U1907" s="398" t="s">
        <v>3426</v>
      </c>
      <c r="V1907" s="398" t="s">
        <v>3427</v>
      </c>
    </row>
    <row r="1908" spans="1:22" ht="50.1" hidden="1" customHeight="1" x14ac:dyDescent="0.25">
      <c r="A1908" s="60" t="s">
        <v>1981</v>
      </c>
      <c r="B1908" s="87"/>
      <c r="C1908" s="98"/>
      <c r="D1908" s="102"/>
      <c r="E1908" s="98"/>
      <c r="F1908" s="134"/>
      <c r="G1908" s="134"/>
      <c r="H1908" s="359" t="e">
        <f>VLOOKUP(G1908,Munka1!$A$27:$B$90,2,FALSE)</f>
        <v>#N/A</v>
      </c>
      <c r="I1908" s="466" t="e">
        <f>VLOOKUP(G1908,Munka1!$A$27:$C$90,3,FALSE)</f>
        <v>#N/A</v>
      </c>
      <c r="J1908" s="98"/>
      <c r="K1908" s="98"/>
      <c r="L1908" s="98"/>
      <c r="M1908" s="114"/>
      <c r="N1908" s="121"/>
      <c r="O1908" s="483"/>
      <c r="P1908" s="484"/>
      <c r="Q1908" s="42">
        <f>FŐLAP!$D$9</f>
        <v>0</v>
      </c>
      <c r="R1908" s="42">
        <f>FŐLAP!$F$9</f>
        <v>0</v>
      </c>
      <c r="S1908" s="13" t="e">
        <f t="shared" si="29"/>
        <v>#N/A</v>
      </c>
      <c r="T1908" s="398" t="s">
        <v>3425</v>
      </c>
      <c r="U1908" s="398" t="s">
        <v>3426</v>
      </c>
      <c r="V1908" s="398" t="s">
        <v>3427</v>
      </c>
    </row>
    <row r="1909" spans="1:22" ht="50.1" hidden="1" customHeight="1" x14ac:dyDescent="0.25">
      <c r="A1909" s="60" t="s">
        <v>1982</v>
      </c>
      <c r="B1909" s="87"/>
      <c r="C1909" s="98"/>
      <c r="D1909" s="102"/>
      <c r="E1909" s="98"/>
      <c r="F1909" s="134"/>
      <c r="G1909" s="134"/>
      <c r="H1909" s="359" t="e">
        <f>VLOOKUP(G1909,Munka1!$A$27:$B$90,2,FALSE)</f>
        <v>#N/A</v>
      </c>
      <c r="I1909" s="466" t="e">
        <f>VLOOKUP(G1909,Munka1!$A$27:$C$90,3,FALSE)</f>
        <v>#N/A</v>
      </c>
      <c r="J1909" s="98"/>
      <c r="K1909" s="98"/>
      <c r="L1909" s="98"/>
      <c r="M1909" s="114"/>
      <c r="N1909" s="121"/>
      <c r="O1909" s="483"/>
      <c r="P1909" s="484"/>
      <c r="Q1909" s="42">
        <f>FŐLAP!$D$9</f>
        <v>0</v>
      </c>
      <c r="R1909" s="42">
        <f>FŐLAP!$F$9</f>
        <v>0</v>
      </c>
      <c r="S1909" s="13" t="e">
        <f t="shared" si="29"/>
        <v>#N/A</v>
      </c>
      <c r="T1909" s="398" t="s">
        <v>3425</v>
      </c>
      <c r="U1909" s="398" t="s">
        <v>3426</v>
      </c>
      <c r="V1909" s="398" t="s">
        <v>3427</v>
      </c>
    </row>
    <row r="1910" spans="1:22" ht="50.1" hidden="1" customHeight="1" x14ac:dyDescent="0.25">
      <c r="A1910" s="60" t="s">
        <v>1983</v>
      </c>
      <c r="B1910" s="87"/>
      <c r="C1910" s="98"/>
      <c r="D1910" s="102"/>
      <c r="E1910" s="98"/>
      <c r="F1910" s="134"/>
      <c r="G1910" s="134"/>
      <c r="H1910" s="359" t="e">
        <f>VLOOKUP(G1910,Munka1!$A$27:$B$90,2,FALSE)</f>
        <v>#N/A</v>
      </c>
      <c r="I1910" s="466" t="e">
        <f>VLOOKUP(G1910,Munka1!$A$27:$C$90,3,FALSE)</f>
        <v>#N/A</v>
      </c>
      <c r="J1910" s="98"/>
      <c r="K1910" s="98"/>
      <c r="L1910" s="98"/>
      <c r="M1910" s="114"/>
      <c r="N1910" s="121"/>
      <c r="O1910" s="483"/>
      <c r="P1910" s="484"/>
      <c r="Q1910" s="42">
        <f>FŐLAP!$D$9</f>
        <v>0</v>
      </c>
      <c r="R1910" s="42">
        <f>FŐLAP!$F$9</f>
        <v>0</v>
      </c>
      <c r="S1910" s="13" t="e">
        <f t="shared" si="29"/>
        <v>#N/A</v>
      </c>
      <c r="T1910" s="398" t="s">
        <v>3425</v>
      </c>
      <c r="U1910" s="398" t="s">
        <v>3426</v>
      </c>
      <c r="V1910" s="398" t="s">
        <v>3427</v>
      </c>
    </row>
    <row r="1911" spans="1:22" ht="50.1" hidden="1" customHeight="1" x14ac:dyDescent="0.25">
      <c r="A1911" s="60" t="s">
        <v>1984</v>
      </c>
      <c r="B1911" s="87"/>
      <c r="C1911" s="98"/>
      <c r="D1911" s="102"/>
      <c r="E1911" s="98"/>
      <c r="F1911" s="134"/>
      <c r="G1911" s="134"/>
      <c r="H1911" s="359" t="e">
        <f>VLOOKUP(G1911,Munka1!$A$27:$B$90,2,FALSE)</f>
        <v>#N/A</v>
      </c>
      <c r="I1911" s="466" t="e">
        <f>VLOOKUP(G1911,Munka1!$A$27:$C$90,3,FALSE)</f>
        <v>#N/A</v>
      </c>
      <c r="J1911" s="98"/>
      <c r="K1911" s="98"/>
      <c r="L1911" s="98"/>
      <c r="M1911" s="114"/>
      <c r="N1911" s="121"/>
      <c r="O1911" s="483"/>
      <c r="P1911" s="484"/>
      <c r="Q1911" s="42">
        <f>FŐLAP!$D$9</f>
        <v>0</v>
      </c>
      <c r="R1911" s="42">
        <f>FŐLAP!$F$9</f>
        <v>0</v>
      </c>
      <c r="S1911" s="13" t="e">
        <f t="shared" si="29"/>
        <v>#N/A</v>
      </c>
      <c r="T1911" s="398" t="s">
        <v>3425</v>
      </c>
      <c r="U1911" s="398" t="s">
        <v>3426</v>
      </c>
      <c r="V1911" s="398" t="s">
        <v>3427</v>
      </c>
    </row>
    <row r="1912" spans="1:22" ht="50.1" hidden="1" customHeight="1" x14ac:dyDescent="0.25">
      <c r="A1912" s="60" t="s">
        <v>1985</v>
      </c>
      <c r="B1912" s="87"/>
      <c r="C1912" s="98"/>
      <c r="D1912" s="102"/>
      <c r="E1912" s="98"/>
      <c r="F1912" s="134"/>
      <c r="G1912" s="134"/>
      <c r="H1912" s="359" t="e">
        <f>VLOOKUP(G1912,Munka1!$A$27:$B$90,2,FALSE)</f>
        <v>#N/A</v>
      </c>
      <c r="I1912" s="466" t="e">
        <f>VLOOKUP(G1912,Munka1!$A$27:$C$90,3,FALSE)</f>
        <v>#N/A</v>
      </c>
      <c r="J1912" s="98"/>
      <c r="K1912" s="98"/>
      <c r="L1912" s="98"/>
      <c r="M1912" s="114"/>
      <c r="N1912" s="121"/>
      <c r="O1912" s="483"/>
      <c r="P1912" s="484"/>
      <c r="Q1912" s="42">
        <f>FŐLAP!$D$9</f>
        <v>0</v>
      </c>
      <c r="R1912" s="42">
        <f>FŐLAP!$F$9</f>
        <v>0</v>
      </c>
      <c r="S1912" s="13" t="e">
        <f t="shared" si="29"/>
        <v>#N/A</v>
      </c>
      <c r="T1912" s="398" t="s">
        <v>3425</v>
      </c>
      <c r="U1912" s="398" t="s">
        <v>3426</v>
      </c>
      <c r="V1912" s="398" t="s">
        <v>3427</v>
      </c>
    </row>
    <row r="1913" spans="1:22" ht="50.1" hidden="1" customHeight="1" x14ac:dyDescent="0.25">
      <c r="A1913" s="60" t="s">
        <v>1986</v>
      </c>
      <c r="B1913" s="87"/>
      <c r="C1913" s="98"/>
      <c r="D1913" s="102"/>
      <c r="E1913" s="98"/>
      <c r="F1913" s="134"/>
      <c r="G1913" s="134"/>
      <c r="H1913" s="359" t="e">
        <f>VLOOKUP(G1913,Munka1!$A$27:$B$90,2,FALSE)</f>
        <v>#N/A</v>
      </c>
      <c r="I1913" s="466" t="e">
        <f>VLOOKUP(G1913,Munka1!$A$27:$C$90,3,FALSE)</f>
        <v>#N/A</v>
      </c>
      <c r="J1913" s="98"/>
      <c r="K1913" s="98"/>
      <c r="L1913" s="98"/>
      <c r="M1913" s="114"/>
      <c r="N1913" s="121"/>
      <c r="O1913" s="483"/>
      <c r="P1913" s="484"/>
      <c r="Q1913" s="42">
        <f>FŐLAP!$D$9</f>
        <v>0</v>
      </c>
      <c r="R1913" s="42">
        <f>FŐLAP!$F$9</f>
        <v>0</v>
      </c>
      <c r="S1913" s="13" t="e">
        <f t="shared" si="29"/>
        <v>#N/A</v>
      </c>
      <c r="T1913" s="398" t="s">
        <v>3425</v>
      </c>
      <c r="U1913" s="398" t="s">
        <v>3426</v>
      </c>
      <c r="V1913" s="398" t="s">
        <v>3427</v>
      </c>
    </row>
    <row r="1914" spans="1:22" ht="50.1" hidden="1" customHeight="1" x14ac:dyDescent="0.25">
      <c r="A1914" s="60" t="s">
        <v>1987</v>
      </c>
      <c r="B1914" s="87"/>
      <c r="C1914" s="98"/>
      <c r="D1914" s="102"/>
      <c r="E1914" s="98"/>
      <c r="F1914" s="134"/>
      <c r="G1914" s="134"/>
      <c r="H1914" s="359" t="e">
        <f>VLOOKUP(G1914,Munka1!$A$27:$B$90,2,FALSE)</f>
        <v>#N/A</v>
      </c>
      <c r="I1914" s="466" t="e">
        <f>VLOOKUP(G1914,Munka1!$A$27:$C$90,3,FALSE)</f>
        <v>#N/A</v>
      </c>
      <c r="J1914" s="98"/>
      <c r="K1914" s="98"/>
      <c r="L1914" s="98"/>
      <c r="M1914" s="114"/>
      <c r="N1914" s="121"/>
      <c r="O1914" s="483"/>
      <c r="P1914" s="484"/>
      <c r="Q1914" s="42">
        <f>FŐLAP!$D$9</f>
        <v>0</v>
      </c>
      <c r="R1914" s="42">
        <f>FŐLAP!$F$9</f>
        <v>0</v>
      </c>
      <c r="S1914" s="13" t="e">
        <f t="shared" si="29"/>
        <v>#N/A</v>
      </c>
      <c r="T1914" s="398" t="s">
        <v>3425</v>
      </c>
      <c r="U1914" s="398" t="s">
        <v>3426</v>
      </c>
      <c r="V1914" s="398" t="s">
        <v>3427</v>
      </c>
    </row>
    <row r="1915" spans="1:22" ht="50.1" hidden="1" customHeight="1" x14ac:dyDescent="0.25">
      <c r="A1915" s="60" t="s">
        <v>1988</v>
      </c>
      <c r="B1915" s="87"/>
      <c r="C1915" s="98"/>
      <c r="D1915" s="102"/>
      <c r="E1915" s="98"/>
      <c r="F1915" s="134"/>
      <c r="G1915" s="134"/>
      <c r="H1915" s="359" t="e">
        <f>VLOOKUP(G1915,Munka1!$A$27:$B$90,2,FALSE)</f>
        <v>#N/A</v>
      </c>
      <c r="I1915" s="466" t="e">
        <f>VLOOKUP(G1915,Munka1!$A$27:$C$90,3,FALSE)</f>
        <v>#N/A</v>
      </c>
      <c r="J1915" s="98"/>
      <c r="K1915" s="98"/>
      <c r="L1915" s="98"/>
      <c r="M1915" s="114"/>
      <c r="N1915" s="121"/>
      <c r="O1915" s="483"/>
      <c r="P1915" s="484"/>
      <c r="Q1915" s="42">
        <f>FŐLAP!$D$9</f>
        <v>0</v>
      </c>
      <c r="R1915" s="42">
        <f>FŐLAP!$F$9</f>
        <v>0</v>
      </c>
      <c r="S1915" s="13" t="e">
        <f t="shared" si="29"/>
        <v>#N/A</v>
      </c>
      <c r="T1915" s="398" t="s">
        <v>3425</v>
      </c>
      <c r="U1915" s="398" t="s">
        <v>3426</v>
      </c>
      <c r="V1915" s="398" t="s">
        <v>3427</v>
      </c>
    </row>
    <row r="1916" spans="1:22" ht="50.1" hidden="1" customHeight="1" x14ac:dyDescent="0.25">
      <c r="A1916" s="60" t="s">
        <v>1989</v>
      </c>
      <c r="B1916" s="87"/>
      <c r="C1916" s="98"/>
      <c r="D1916" s="102"/>
      <c r="E1916" s="98"/>
      <c r="F1916" s="134"/>
      <c r="G1916" s="134"/>
      <c r="H1916" s="359" t="e">
        <f>VLOOKUP(G1916,Munka1!$A$27:$B$90,2,FALSE)</f>
        <v>#N/A</v>
      </c>
      <c r="I1916" s="466" t="e">
        <f>VLOOKUP(G1916,Munka1!$A$27:$C$90,3,FALSE)</f>
        <v>#N/A</v>
      </c>
      <c r="J1916" s="98"/>
      <c r="K1916" s="98"/>
      <c r="L1916" s="98"/>
      <c r="M1916" s="114"/>
      <c r="N1916" s="121"/>
      <c r="O1916" s="483"/>
      <c r="P1916" s="484"/>
      <c r="Q1916" s="42">
        <f>FŐLAP!$D$9</f>
        <v>0</v>
      </c>
      <c r="R1916" s="42">
        <f>FŐLAP!$F$9</f>
        <v>0</v>
      </c>
      <c r="S1916" s="13" t="e">
        <f t="shared" si="29"/>
        <v>#N/A</v>
      </c>
      <c r="T1916" s="398" t="s">
        <v>3425</v>
      </c>
      <c r="U1916" s="398" t="s">
        <v>3426</v>
      </c>
      <c r="V1916" s="398" t="s">
        <v>3427</v>
      </c>
    </row>
    <row r="1917" spans="1:22" ht="50.1" hidden="1" customHeight="1" x14ac:dyDescent="0.25">
      <c r="A1917" s="60" t="s">
        <v>1990</v>
      </c>
      <c r="B1917" s="87"/>
      <c r="C1917" s="98"/>
      <c r="D1917" s="102"/>
      <c r="E1917" s="98"/>
      <c r="F1917" s="134"/>
      <c r="G1917" s="134"/>
      <c r="H1917" s="359" t="e">
        <f>VLOOKUP(G1917,Munka1!$A$27:$B$90,2,FALSE)</f>
        <v>#N/A</v>
      </c>
      <c r="I1917" s="466" t="e">
        <f>VLOOKUP(G1917,Munka1!$A$27:$C$90,3,FALSE)</f>
        <v>#N/A</v>
      </c>
      <c r="J1917" s="98"/>
      <c r="K1917" s="98"/>
      <c r="L1917" s="98"/>
      <c r="M1917" s="114"/>
      <c r="N1917" s="121"/>
      <c r="O1917" s="483"/>
      <c r="P1917" s="484"/>
      <c r="Q1917" s="42">
        <f>FŐLAP!$D$9</f>
        <v>0</v>
      </c>
      <c r="R1917" s="42">
        <f>FŐLAP!$F$9</f>
        <v>0</v>
      </c>
      <c r="S1917" s="13" t="e">
        <f t="shared" si="29"/>
        <v>#N/A</v>
      </c>
      <c r="T1917" s="398" t="s">
        <v>3425</v>
      </c>
      <c r="U1917" s="398" t="s">
        <v>3426</v>
      </c>
      <c r="V1917" s="398" t="s">
        <v>3427</v>
      </c>
    </row>
    <row r="1918" spans="1:22" ht="50.1" hidden="1" customHeight="1" x14ac:dyDescent="0.25">
      <c r="A1918" s="60" t="s">
        <v>1991</v>
      </c>
      <c r="B1918" s="87"/>
      <c r="C1918" s="98"/>
      <c r="D1918" s="102"/>
      <c r="E1918" s="98"/>
      <c r="F1918" s="134"/>
      <c r="G1918" s="134"/>
      <c r="H1918" s="359" t="e">
        <f>VLOOKUP(G1918,Munka1!$A$27:$B$90,2,FALSE)</f>
        <v>#N/A</v>
      </c>
      <c r="I1918" s="466" t="e">
        <f>VLOOKUP(G1918,Munka1!$A$27:$C$90,3,FALSE)</f>
        <v>#N/A</v>
      </c>
      <c r="J1918" s="98"/>
      <c r="K1918" s="98"/>
      <c r="L1918" s="98"/>
      <c r="M1918" s="114"/>
      <c r="N1918" s="121"/>
      <c r="O1918" s="483"/>
      <c r="P1918" s="484"/>
      <c r="Q1918" s="42">
        <f>FŐLAP!$D$9</f>
        <v>0</v>
      </c>
      <c r="R1918" s="42">
        <f>FŐLAP!$F$9</f>
        <v>0</v>
      </c>
      <c r="S1918" s="13" t="e">
        <f t="shared" si="29"/>
        <v>#N/A</v>
      </c>
      <c r="T1918" s="398" t="s">
        <v>3425</v>
      </c>
      <c r="U1918" s="398" t="s">
        <v>3426</v>
      </c>
      <c r="V1918" s="398" t="s">
        <v>3427</v>
      </c>
    </row>
    <row r="1919" spans="1:22" ht="50.1" hidden="1" customHeight="1" x14ac:dyDescent="0.25">
      <c r="A1919" s="60" t="s">
        <v>1992</v>
      </c>
      <c r="B1919" s="87"/>
      <c r="C1919" s="98"/>
      <c r="D1919" s="102"/>
      <c r="E1919" s="98"/>
      <c r="F1919" s="134"/>
      <c r="G1919" s="134"/>
      <c r="H1919" s="359" t="e">
        <f>VLOOKUP(G1919,Munka1!$A$27:$B$90,2,FALSE)</f>
        <v>#N/A</v>
      </c>
      <c r="I1919" s="466" t="e">
        <f>VLOOKUP(G1919,Munka1!$A$27:$C$90,3,FALSE)</f>
        <v>#N/A</v>
      </c>
      <c r="J1919" s="98"/>
      <c r="K1919" s="98"/>
      <c r="L1919" s="98"/>
      <c r="M1919" s="114"/>
      <c r="N1919" s="121"/>
      <c r="O1919" s="483"/>
      <c r="P1919" s="484"/>
      <c r="Q1919" s="42">
        <f>FŐLAP!$D$9</f>
        <v>0</v>
      </c>
      <c r="R1919" s="42">
        <f>FŐLAP!$F$9</f>
        <v>0</v>
      </c>
      <c r="S1919" s="13" t="e">
        <f t="shared" si="29"/>
        <v>#N/A</v>
      </c>
      <c r="T1919" s="398" t="s">
        <v>3425</v>
      </c>
      <c r="U1919" s="398" t="s">
        <v>3426</v>
      </c>
      <c r="V1919" s="398" t="s">
        <v>3427</v>
      </c>
    </row>
    <row r="1920" spans="1:22" ht="50.1" hidden="1" customHeight="1" x14ac:dyDescent="0.25">
      <c r="A1920" s="60" t="s">
        <v>1993</v>
      </c>
      <c r="B1920" s="87"/>
      <c r="C1920" s="98"/>
      <c r="D1920" s="102"/>
      <c r="E1920" s="98"/>
      <c r="F1920" s="134"/>
      <c r="G1920" s="134"/>
      <c r="H1920" s="359" t="e">
        <f>VLOOKUP(G1920,Munka1!$A$27:$B$90,2,FALSE)</f>
        <v>#N/A</v>
      </c>
      <c r="I1920" s="466" t="e">
        <f>VLOOKUP(G1920,Munka1!$A$27:$C$90,3,FALSE)</f>
        <v>#N/A</v>
      </c>
      <c r="J1920" s="98"/>
      <c r="K1920" s="98"/>
      <c r="L1920" s="98"/>
      <c r="M1920" s="114"/>
      <c r="N1920" s="121"/>
      <c r="O1920" s="483"/>
      <c r="P1920" s="484"/>
      <c r="Q1920" s="42">
        <f>FŐLAP!$D$9</f>
        <v>0</v>
      </c>
      <c r="R1920" s="42">
        <f>FŐLAP!$F$9</f>
        <v>0</v>
      </c>
      <c r="S1920" s="13" t="e">
        <f t="shared" si="29"/>
        <v>#N/A</v>
      </c>
      <c r="T1920" s="398" t="s">
        <v>3425</v>
      </c>
      <c r="U1920" s="398" t="s">
        <v>3426</v>
      </c>
      <c r="V1920" s="398" t="s">
        <v>3427</v>
      </c>
    </row>
    <row r="1921" spans="1:22" ht="50.1" hidden="1" customHeight="1" x14ac:dyDescent="0.25">
      <c r="A1921" s="60" t="s">
        <v>1994</v>
      </c>
      <c r="B1921" s="87"/>
      <c r="C1921" s="98"/>
      <c r="D1921" s="102"/>
      <c r="E1921" s="98"/>
      <c r="F1921" s="134"/>
      <c r="G1921" s="134"/>
      <c r="H1921" s="359" t="e">
        <f>VLOOKUP(G1921,Munka1!$A$27:$B$90,2,FALSE)</f>
        <v>#N/A</v>
      </c>
      <c r="I1921" s="466" t="e">
        <f>VLOOKUP(G1921,Munka1!$A$27:$C$90,3,FALSE)</f>
        <v>#N/A</v>
      </c>
      <c r="J1921" s="98"/>
      <c r="K1921" s="98"/>
      <c r="L1921" s="98"/>
      <c r="M1921" s="114"/>
      <c r="N1921" s="121"/>
      <c r="O1921" s="483"/>
      <c r="P1921" s="484"/>
      <c r="Q1921" s="42">
        <f>FŐLAP!$D$9</f>
        <v>0</v>
      </c>
      <c r="R1921" s="42">
        <f>FŐLAP!$F$9</f>
        <v>0</v>
      </c>
      <c r="S1921" s="13" t="e">
        <f t="shared" si="29"/>
        <v>#N/A</v>
      </c>
      <c r="T1921" s="398" t="s">
        <v>3425</v>
      </c>
      <c r="U1921" s="398" t="s">
        <v>3426</v>
      </c>
      <c r="V1921" s="398" t="s">
        <v>3427</v>
      </c>
    </row>
    <row r="1922" spans="1:22" ht="50.1" hidden="1" customHeight="1" x14ac:dyDescent="0.25">
      <c r="A1922" s="60" t="s">
        <v>1995</v>
      </c>
      <c r="B1922" s="87"/>
      <c r="C1922" s="98"/>
      <c r="D1922" s="102"/>
      <c r="E1922" s="98"/>
      <c r="F1922" s="134"/>
      <c r="G1922" s="134"/>
      <c r="H1922" s="359" t="e">
        <f>VLOOKUP(G1922,Munka1!$A$27:$B$90,2,FALSE)</f>
        <v>#N/A</v>
      </c>
      <c r="I1922" s="466" t="e">
        <f>VLOOKUP(G1922,Munka1!$A$27:$C$90,3,FALSE)</f>
        <v>#N/A</v>
      </c>
      <c r="J1922" s="98"/>
      <c r="K1922" s="98"/>
      <c r="L1922" s="98"/>
      <c r="M1922" s="114"/>
      <c r="N1922" s="121"/>
      <c r="O1922" s="483"/>
      <c r="P1922" s="484"/>
      <c r="Q1922" s="42">
        <f>FŐLAP!$D$9</f>
        <v>0</v>
      </c>
      <c r="R1922" s="42">
        <f>FŐLAP!$F$9</f>
        <v>0</v>
      </c>
      <c r="S1922" s="13" t="e">
        <f t="shared" si="29"/>
        <v>#N/A</v>
      </c>
      <c r="T1922" s="398" t="s">
        <v>3425</v>
      </c>
      <c r="U1922" s="398" t="s">
        <v>3426</v>
      </c>
      <c r="V1922" s="398" t="s">
        <v>3427</v>
      </c>
    </row>
    <row r="1923" spans="1:22" ht="50.1" hidden="1" customHeight="1" x14ac:dyDescent="0.25">
      <c r="A1923" s="60" t="s">
        <v>1996</v>
      </c>
      <c r="B1923" s="87"/>
      <c r="C1923" s="98"/>
      <c r="D1923" s="102"/>
      <c r="E1923" s="98"/>
      <c r="F1923" s="134"/>
      <c r="G1923" s="134"/>
      <c r="H1923" s="359" t="e">
        <f>VLOOKUP(G1923,Munka1!$A$27:$B$90,2,FALSE)</f>
        <v>#N/A</v>
      </c>
      <c r="I1923" s="466" t="e">
        <f>VLOOKUP(G1923,Munka1!$A$27:$C$90,3,FALSE)</f>
        <v>#N/A</v>
      </c>
      <c r="J1923" s="98"/>
      <c r="K1923" s="98"/>
      <c r="L1923" s="98"/>
      <c r="M1923" s="114"/>
      <c r="N1923" s="121"/>
      <c r="O1923" s="483"/>
      <c r="P1923" s="484"/>
      <c r="Q1923" s="42">
        <f>FŐLAP!$D$9</f>
        <v>0</v>
      </c>
      <c r="R1923" s="42">
        <f>FŐLAP!$F$9</f>
        <v>0</v>
      </c>
      <c r="S1923" s="13" t="e">
        <f t="shared" si="29"/>
        <v>#N/A</v>
      </c>
      <c r="T1923" s="398" t="s">
        <v>3425</v>
      </c>
      <c r="U1923" s="398" t="s">
        <v>3426</v>
      </c>
      <c r="V1923" s="398" t="s">
        <v>3427</v>
      </c>
    </row>
    <row r="1924" spans="1:22" ht="50.1" hidden="1" customHeight="1" x14ac:dyDescent="0.25">
      <c r="A1924" s="60" t="s">
        <v>1997</v>
      </c>
      <c r="B1924" s="87"/>
      <c r="C1924" s="98"/>
      <c r="D1924" s="102"/>
      <c r="E1924" s="98"/>
      <c r="F1924" s="134"/>
      <c r="G1924" s="134"/>
      <c r="H1924" s="359" t="e">
        <f>VLOOKUP(G1924,Munka1!$A$27:$B$90,2,FALSE)</f>
        <v>#N/A</v>
      </c>
      <c r="I1924" s="466" t="e">
        <f>VLOOKUP(G1924,Munka1!$A$27:$C$90,3,FALSE)</f>
        <v>#N/A</v>
      </c>
      <c r="J1924" s="98"/>
      <c r="K1924" s="98"/>
      <c r="L1924" s="98"/>
      <c r="M1924" s="114"/>
      <c r="N1924" s="121"/>
      <c r="O1924" s="483"/>
      <c r="P1924" s="484"/>
      <c r="Q1924" s="42">
        <f>FŐLAP!$D$9</f>
        <v>0</v>
      </c>
      <c r="R1924" s="42">
        <f>FŐLAP!$F$9</f>
        <v>0</v>
      </c>
      <c r="S1924" s="13" t="e">
        <f t="shared" si="29"/>
        <v>#N/A</v>
      </c>
      <c r="T1924" s="398" t="s">
        <v>3425</v>
      </c>
      <c r="U1924" s="398" t="s">
        <v>3426</v>
      </c>
      <c r="V1924" s="398" t="s">
        <v>3427</v>
      </c>
    </row>
    <row r="1925" spans="1:22" ht="50.1" hidden="1" customHeight="1" x14ac:dyDescent="0.25">
      <c r="A1925" s="60" t="s">
        <v>1998</v>
      </c>
      <c r="B1925" s="87"/>
      <c r="C1925" s="98"/>
      <c r="D1925" s="102"/>
      <c r="E1925" s="98"/>
      <c r="F1925" s="134"/>
      <c r="G1925" s="134"/>
      <c r="H1925" s="359" t="e">
        <f>VLOOKUP(G1925,Munka1!$A$27:$B$90,2,FALSE)</f>
        <v>#N/A</v>
      </c>
      <c r="I1925" s="466" t="e">
        <f>VLOOKUP(G1925,Munka1!$A$27:$C$90,3,FALSE)</f>
        <v>#N/A</v>
      </c>
      <c r="J1925" s="98"/>
      <c r="K1925" s="98"/>
      <c r="L1925" s="98"/>
      <c r="M1925" s="114"/>
      <c r="N1925" s="121"/>
      <c r="O1925" s="483"/>
      <c r="P1925" s="484"/>
      <c r="Q1925" s="42">
        <f>FŐLAP!$D$9</f>
        <v>0</v>
      </c>
      <c r="R1925" s="42">
        <f>FŐLAP!$F$9</f>
        <v>0</v>
      </c>
      <c r="S1925" s="13" t="e">
        <f t="shared" si="29"/>
        <v>#N/A</v>
      </c>
      <c r="T1925" s="398" t="s">
        <v>3425</v>
      </c>
      <c r="U1925" s="398" t="s">
        <v>3426</v>
      </c>
      <c r="V1925" s="398" t="s">
        <v>3427</v>
      </c>
    </row>
    <row r="1926" spans="1:22" ht="50.1" hidden="1" customHeight="1" x14ac:dyDescent="0.25">
      <c r="A1926" s="60" t="s">
        <v>1999</v>
      </c>
      <c r="B1926" s="87"/>
      <c r="C1926" s="98"/>
      <c r="D1926" s="102"/>
      <c r="E1926" s="98"/>
      <c r="F1926" s="134"/>
      <c r="G1926" s="134"/>
      <c r="H1926" s="359" t="e">
        <f>VLOOKUP(G1926,Munka1!$A$27:$B$90,2,FALSE)</f>
        <v>#N/A</v>
      </c>
      <c r="I1926" s="466" t="e">
        <f>VLOOKUP(G1926,Munka1!$A$27:$C$90,3,FALSE)</f>
        <v>#N/A</v>
      </c>
      <c r="J1926" s="98"/>
      <c r="K1926" s="98"/>
      <c r="L1926" s="98"/>
      <c r="M1926" s="114"/>
      <c r="N1926" s="121"/>
      <c r="O1926" s="483"/>
      <c r="P1926" s="484"/>
      <c r="Q1926" s="42">
        <f>FŐLAP!$D$9</f>
        <v>0</v>
      </c>
      <c r="R1926" s="42">
        <f>FŐLAP!$F$9</f>
        <v>0</v>
      </c>
      <c r="S1926" s="13" t="e">
        <f t="shared" si="29"/>
        <v>#N/A</v>
      </c>
      <c r="T1926" s="398" t="s">
        <v>3425</v>
      </c>
      <c r="U1926" s="398" t="s">
        <v>3426</v>
      </c>
      <c r="V1926" s="398" t="s">
        <v>3427</v>
      </c>
    </row>
    <row r="1927" spans="1:22" ht="50.1" hidden="1" customHeight="1" x14ac:dyDescent="0.25">
      <c r="A1927" s="60" t="s">
        <v>2000</v>
      </c>
      <c r="B1927" s="87"/>
      <c r="C1927" s="98"/>
      <c r="D1927" s="102"/>
      <c r="E1927" s="98"/>
      <c r="F1927" s="134"/>
      <c r="G1927" s="134"/>
      <c r="H1927" s="359" t="e">
        <f>VLOOKUP(G1927,Munka1!$A$27:$B$90,2,FALSE)</f>
        <v>#N/A</v>
      </c>
      <c r="I1927" s="466" t="e">
        <f>VLOOKUP(G1927,Munka1!$A$27:$C$90,3,FALSE)</f>
        <v>#N/A</v>
      </c>
      <c r="J1927" s="98"/>
      <c r="K1927" s="98"/>
      <c r="L1927" s="98"/>
      <c r="M1927" s="114"/>
      <c r="N1927" s="121"/>
      <c r="O1927" s="483"/>
      <c r="P1927" s="484"/>
      <c r="Q1927" s="42">
        <f>FŐLAP!$D$9</f>
        <v>0</v>
      </c>
      <c r="R1927" s="42">
        <f>FŐLAP!$F$9</f>
        <v>0</v>
      </c>
      <c r="S1927" s="13" t="e">
        <f t="shared" si="29"/>
        <v>#N/A</v>
      </c>
      <c r="T1927" s="398" t="s">
        <v>3425</v>
      </c>
      <c r="U1927" s="398" t="s">
        <v>3426</v>
      </c>
      <c r="V1927" s="398" t="s">
        <v>3427</v>
      </c>
    </row>
    <row r="1928" spans="1:22" ht="50.1" hidden="1" customHeight="1" x14ac:dyDescent="0.25">
      <c r="A1928" s="60" t="s">
        <v>2001</v>
      </c>
      <c r="B1928" s="87"/>
      <c r="C1928" s="98"/>
      <c r="D1928" s="102"/>
      <c r="E1928" s="98"/>
      <c r="F1928" s="134"/>
      <c r="G1928" s="134"/>
      <c r="H1928" s="359" t="e">
        <f>VLOOKUP(G1928,Munka1!$A$27:$B$90,2,FALSE)</f>
        <v>#N/A</v>
      </c>
      <c r="I1928" s="466" t="e">
        <f>VLOOKUP(G1928,Munka1!$A$27:$C$90,3,FALSE)</f>
        <v>#N/A</v>
      </c>
      <c r="J1928" s="98"/>
      <c r="K1928" s="98"/>
      <c r="L1928" s="98"/>
      <c r="M1928" s="114"/>
      <c r="N1928" s="121"/>
      <c r="O1928" s="483"/>
      <c r="P1928" s="484"/>
      <c r="Q1928" s="42">
        <f>FŐLAP!$D$9</f>
        <v>0</v>
      </c>
      <c r="R1928" s="42">
        <f>FŐLAP!$F$9</f>
        <v>0</v>
      </c>
      <c r="S1928" s="13" t="e">
        <f t="shared" si="29"/>
        <v>#N/A</v>
      </c>
      <c r="T1928" s="398" t="s">
        <v>3425</v>
      </c>
      <c r="U1928" s="398" t="s">
        <v>3426</v>
      </c>
      <c r="V1928" s="398" t="s">
        <v>3427</v>
      </c>
    </row>
    <row r="1929" spans="1:22" ht="50.1" hidden="1" customHeight="1" x14ac:dyDescent="0.25">
      <c r="A1929" s="60" t="s">
        <v>2002</v>
      </c>
      <c r="B1929" s="87"/>
      <c r="C1929" s="98"/>
      <c r="D1929" s="102"/>
      <c r="E1929" s="98"/>
      <c r="F1929" s="134"/>
      <c r="G1929" s="134"/>
      <c r="H1929" s="359" t="e">
        <f>VLOOKUP(G1929,Munka1!$A$27:$B$90,2,FALSE)</f>
        <v>#N/A</v>
      </c>
      <c r="I1929" s="466" t="e">
        <f>VLOOKUP(G1929,Munka1!$A$27:$C$90,3,FALSE)</f>
        <v>#N/A</v>
      </c>
      <c r="J1929" s="98"/>
      <c r="K1929" s="98"/>
      <c r="L1929" s="98"/>
      <c r="M1929" s="114"/>
      <c r="N1929" s="121"/>
      <c r="O1929" s="483"/>
      <c r="P1929" s="484"/>
      <c r="Q1929" s="42">
        <f>FŐLAP!$D$9</f>
        <v>0</v>
      </c>
      <c r="R1929" s="42">
        <f>FŐLAP!$F$9</f>
        <v>0</v>
      </c>
      <c r="S1929" s="13" t="e">
        <f t="shared" si="29"/>
        <v>#N/A</v>
      </c>
      <c r="T1929" s="398" t="s">
        <v>3425</v>
      </c>
      <c r="U1929" s="398" t="s">
        <v>3426</v>
      </c>
      <c r="V1929" s="398" t="s">
        <v>3427</v>
      </c>
    </row>
    <row r="1930" spans="1:22" ht="50.1" hidden="1" customHeight="1" x14ac:dyDescent="0.25">
      <c r="A1930" s="60" t="s">
        <v>2003</v>
      </c>
      <c r="B1930" s="87"/>
      <c r="C1930" s="98"/>
      <c r="D1930" s="102"/>
      <c r="E1930" s="98"/>
      <c r="F1930" s="134"/>
      <c r="G1930" s="134"/>
      <c r="H1930" s="359" t="e">
        <f>VLOOKUP(G1930,Munka1!$A$27:$B$90,2,FALSE)</f>
        <v>#N/A</v>
      </c>
      <c r="I1930" s="466" t="e">
        <f>VLOOKUP(G1930,Munka1!$A$27:$C$90,3,FALSE)</f>
        <v>#N/A</v>
      </c>
      <c r="J1930" s="98"/>
      <c r="K1930" s="98"/>
      <c r="L1930" s="98"/>
      <c r="M1930" s="114"/>
      <c r="N1930" s="121"/>
      <c r="O1930" s="483"/>
      <c r="P1930" s="484"/>
      <c r="Q1930" s="42">
        <f>FŐLAP!$D$9</f>
        <v>0</v>
      </c>
      <c r="R1930" s="42">
        <f>FŐLAP!$F$9</f>
        <v>0</v>
      </c>
      <c r="S1930" s="13" t="e">
        <f t="shared" si="29"/>
        <v>#N/A</v>
      </c>
      <c r="T1930" s="398" t="s">
        <v>3425</v>
      </c>
      <c r="U1930" s="398" t="s">
        <v>3426</v>
      </c>
      <c r="V1930" s="398" t="s">
        <v>3427</v>
      </c>
    </row>
    <row r="1931" spans="1:22" ht="50.1" hidden="1" customHeight="1" x14ac:dyDescent="0.25">
      <c r="A1931" s="60" t="s">
        <v>2004</v>
      </c>
      <c r="B1931" s="87"/>
      <c r="C1931" s="98"/>
      <c r="D1931" s="102"/>
      <c r="E1931" s="98"/>
      <c r="F1931" s="134"/>
      <c r="G1931" s="134"/>
      <c r="H1931" s="359" t="e">
        <f>VLOOKUP(G1931,Munka1!$A$27:$B$90,2,FALSE)</f>
        <v>#N/A</v>
      </c>
      <c r="I1931" s="466" t="e">
        <f>VLOOKUP(G1931,Munka1!$A$27:$C$90,3,FALSE)</f>
        <v>#N/A</v>
      </c>
      <c r="J1931" s="98"/>
      <c r="K1931" s="98"/>
      <c r="L1931" s="98"/>
      <c r="M1931" s="114"/>
      <c r="N1931" s="121"/>
      <c r="O1931" s="483"/>
      <c r="P1931" s="484"/>
      <c r="Q1931" s="42">
        <f>FŐLAP!$D$9</f>
        <v>0</v>
      </c>
      <c r="R1931" s="42">
        <f>FŐLAP!$F$9</f>
        <v>0</v>
      </c>
      <c r="S1931" s="13" t="e">
        <f t="shared" si="29"/>
        <v>#N/A</v>
      </c>
      <c r="T1931" s="398" t="s">
        <v>3425</v>
      </c>
      <c r="U1931" s="398" t="s">
        <v>3426</v>
      </c>
      <c r="V1931" s="398" t="s">
        <v>3427</v>
      </c>
    </row>
    <row r="1932" spans="1:22" ht="50.1" hidden="1" customHeight="1" x14ac:dyDescent="0.25">
      <c r="A1932" s="60" t="s">
        <v>2005</v>
      </c>
      <c r="B1932" s="87"/>
      <c r="C1932" s="98"/>
      <c r="D1932" s="102"/>
      <c r="E1932" s="98"/>
      <c r="F1932" s="134"/>
      <c r="G1932" s="134"/>
      <c r="H1932" s="359" t="e">
        <f>VLOOKUP(G1932,Munka1!$A$27:$B$90,2,FALSE)</f>
        <v>#N/A</v>
      </c>
      <c r="I1932" s="466" t="e">
        <f>VLOOKUP(G1932,Munka1!$A$27:$C$90,3,FALSE)</f>
        <v>#N/A</v>
      </c>
      <c r="J1932" s="98"/>
      <c r="K1932" s="98"/>
      <c r="L1932" s="98"/>
      <c r="M1932" s="114"/>
      <c r="N1932" s="121"/>
      <c r="O1932" s="483"/>
      <c r="P1932" s="484"/>
      <c r="Q1932" s="42">
        <f>FŐLAP!$D$9</f>
        <v>0</v>
      </c>
      <c r="R1932" s="42">
        <f>FŐLAP!$F$9</f>
        <v>0</v>
      </c>
      <c r="S1932" s="13" t="e">
        <f t="shared" si="29"/>
        <v>#N/A</v>
      </c>
      <c r="T1932" s="398" t="s">
        <v>3425</v>
      </c>
      <c r="U1932" s="398" t="s">
        <v>3426</v>
      </c>
      <c r="V1932" s="398" t="s">
        <v>3427</v>
      </c>
    </row>
    <row r="1933" spans="1:22" ht="50.1" hidden="1" customHeight="1" x14ac:dyDescent="0.25">
      <c r="A1933" s="60" t="s">
        <v>2006</v>
      </c>
      <c r="B1933" s="87"/>
      <c r="C1933" s="98"/>
      <c r="D1933" s="102"/>
      <c r="E1933" s="98"/>
      <c r="F1933" s="134"/>
      <c r="G1933" s="134"/>
      <c r="H1933" s="359" t="e">
        <f>VLOOKUP(G1933,Munka1!$A$27:$B$90,2,FALSE)</f>
        <v>#N/A</v>
      </c>
      <c r="I1933" s="466" t="e">
        <f>VLOOKUP(G1933,Munka1!$A$27:$C$90,3,FALSE)</f>
        <v>#N/A</v>
      </c>
      <c r="J1933" s="98"/>
      <c r="K1933" s="98"/>
      <c r="L1933" s="98"/>
      <c r="M1933" s="114"/>
      <c r="N1933" s="121"/>
      <c r="O1933" s="483"/>
      <c r="P1933" s="484"/>
      <c r="Q1933" s="42">
        <f>FŐLAP!$D$9</f>
        <v>0</v>
      </c>
      <c r="R1933" s="42">
        <f>FŐLAP!$F$9</f>
        <v>0</v>
      </c>
      <c r="S1933" s="13" t="e">
        <f t="shared" ref="S1933:S1996" si="30">H1933</f>
        <v>#N/A</v>
      </c>
      <c r="T1933" s="398" t="s">
        <v>3425</v>
      </c>
      <c r="U1933" s="398" t="s">
        <v>3426</v>
      </c>
      <c r="V1933" s="398" t="s">
        <v>3427</v>
      </c>
    </row>
    <row r="1934" spans="1:22" ht="50.1" hidden="1" customHeight="1" x14ac:dyDescent="0.25">
      <c r="A1934" s="60" t="s">
        <v>2007</v>
      </c>
      <c r="B1934" s="87"/>
      <c r="C1934" s="98"/>
      <c r="D1934" s="102"/>
      <c r="E1934" s="98"/>
      <c r="F1934" s="134"/>
      <c r="G1934" s="134"/>
      <c r="H1934" s="359" t="e">
        <f>VLOOKUP(G1934,Munka1!$A$27:$B$90,2,FALSE)</f>
        <v>#N/A</v>
      </c>
      <c r="I1934" s="466" t="e">
        <f>VLOOKUP(G1934,Munka1!$A$27:$C$90,3,FALSE)</f>
        <v>#N/A</v>
      </c>
      <c r="J1934" s="98"/>
      <c r="K1934" s="98"/>
      <c r="L1934" s="98"/>
      <c r="M1934" s="114"/>
      <c r="N1934" s="121"/>
      <c r="O1934" s="483"/>
      <c r="P1934" s="484"/>
      <c r="Q1934" s="42">
        <f>FŐLAP!$D$9</f>
        <v>0</v>
      </c>
      <c r="R1934" s="42">
        <f>FŐLAP!$F$9</f>
        <v>0</v>
      </c>
      <c r="S1934" s="13" t="e">
        <f t="shared" si="30"/>
        <v>#N/A</v>
      </c>
      <c r="T1934" s="398" t="s">
        <v>3425</v>
      </c>
      <c r="U1934" s="398" t="s">
        <v>3426</v>
      </c>
      <c r="V1934" s="398" t="s">
        <v>3427</v>
      </c>
    </row>
    <row r="1935" spans="1:22" ht="50.1" hidden="1" customHeight="1" x14ac:dyDescent="0.25">
      <c r="A1935" s="60" t="s">
        <v>2008</v>
      </c>
      <c r="B1935" s="87"/>
      <c r="C1935" s="98"/>
      <c r="D1935" s="102"/>
      <c r="E1935" s="98"/>
      <c r="F1935" s="134"/>
      <c r="G1935" s="134"/>
      <c r="H1935" s="359" t="e">
        <f>VLOOKUP(G1935,Munka1!$A$27:$B$90,2,FALSE)</f>
        <v>#N/A</v>
      </c>
      <c r="I1935" s="466" t="e">
        <f>VLOOKUP(G1935,Munka1!$A$27:$C$90,3,FALSE)</f>
        <v>#N/A</v>
      </c>
      <c r="J1935" s="98"/>
      <c r="K1935" s="98"/>
      <c r="L1935" s="98"/>
      <c r="M1935" s="114"/>
      <c r="N1935" s="121"/>
      <c r="O1935" s="483"/>
      <c r="P1935" s="484"/>
      <c r="Q1935" s="42">
        <f>FŐLAP!$D$9</f>
        <v>0</v>
      </c>
      <c r="R1935" s="42">
        <f>FŐLAP!$F$9</f>
        <v>0</v>
      </c>
      <c r="S1935" s="13" t="e">
        <f t="shared" si="30"/>
        <v>#N/A</v>
      </c>
      <c r="T1935" s="398" t="s">
        <v>3425</v>
      </c>
      <c r="U1935" s="398" t="s">
        <v>3426</v>
      </c>
      <c r="V1935" s="398" t="s">
        <v>3427</v>
      </c>
    </row>
    <row r="1936" spans="1:22" ht="50.1" hidden="1" customHeight="1" x14ac:dyDescent="0.25">
      <c r="A1936" s="60" t="s">
        <v>2009</v>
      </c>
      <c r="B1936" s="87"/>
      <c r="C1936" s="98"/>
      <c r="D1936" s="102"/>
      <c r="E1936" s="98"/>
      <c r="F1936" s="134"/>
      <c r="G1936" s="134"/>
      <c r="H1936" s="359" t="e">
        <f>VLOOKUP(G1936,Munka1!$A$27:$B$90,2,FALSE)</f>
        <v>#N/A</v>
      </c>
      <c r="I1936" s="466" t="e">
        <f>VLOOKUP(G1936,Munka1!$A$27:$C$90,3,FALSE)</f>
        <v>#N/A</v>
      </c>
      <c r="J1936" s="98"/>
      <c r="K1936" s="98"/>
      <c r="L1936" s="98"/>
      <c r="M1936" s="114"/>
      <c r="N1936" s="121"/>
      <c r="O1936" s="483"/>
      <c r="P1936" s="484"/>
      <c r="Q1936" s="42">
        <f>FŐLAP!$D$9</f>
        <v>0</v>
      </c>
      <c r="R1936" s="42">
        <f>FŐLAP!$F$9</f>
        <v>0</v>
      </c>
      <c r="S1936" s="13" t="e">
        <f t="shared" si="30"/>
        <v>#N/A</v>
      </c>
      <c r="T1936" s="398" t="s">
        <v>3425</v>
      </c>
      <c r="U1936" s="398" t="s">
        <v>3426</v>
      </c>
      <c r="V1936" s="398" t="s">
        <v>3427</v>
      </c>
    </row>
    <row r="1937" spans="1:22" ht="50.1" hidden="1" customHeight="1" x14ac:dyDescent="0.25">
      <c r="A1937" s="60" t="s">
        <v>2010</v>
      </c>
      <c r="B1937" s="87"/>
      <c r="C1937" s="98"/>
      <c r="D1937" s="102"/>
      <c r="E1937" s="98"/>
      <c r="F1937" s="134"/>
      <c r="G1937" s="134"/>
      <c r="H1937" s="359" t="e">
        <f>VLOOKUP(G1937,Munka1!$A$27:$B$90,2,FALSE)</f>
        <v>#N/A</v>
      </c>
      <c r="I1937" s="466" t="e">
        <f>VLOOKUP(G1937,Munka1!$A$27:$C$90,3,FALSE)</f>
        <v>#N/A</v>
      </c>
      <c r="J1937" s="98"/>
      <c r="K1937" s="98"/>
      <c r="L1937" s="98"/>
      <c r="M1937" s="114"/>
      <c r="N1937" s="121"/>
      <c r="O1937" s="483"/>
      <c r="P1937" s="484"/>
      <c r="Q1937" s="42">
        <f>FŐLAP!$D$9</f>
        <v>0</v>
      </c>
      <c r="R1937" s="42">
        <f>FŐLAP!$F$9</f>
        <v>0</v>
      </c>
      <c r="S1937" s="13" t="e">
        <f t="shared" si="30"/>
        <v>#N/A</v>
      </c>
      <c r="T1937" s="398" t="s">
        <v>3425</v>
      </c>
      <c r="U1937" s="398" t="s">
        <v>3426</v>
      </c>
      <c r="V1937" s="398" t="s">
        <v>3427</v>
      </c>
    </row>
    <row r="1938" spans="1:22" ht="50.1" hidden="1" customHeight="1" x14ac:dyDescent="0.25">
      <c r="A1938" s="60" t="s">
        <v>2011</v>
      </c>
      <c r="B1938" s="87"/>
      <c r="C1938" s="98"/>
      <c r="D1938" s="102"/>
      <c r="E1938" s="98"/>
      <c r="F1938" s="134"/>
      <c r="G1938" s="134"/>
      <c r="H1938" s="359" t="e">
        <f>VLOOKUP(G1938,Munka1!$A$27:$B$90,2,FALSE)</f>
        <v>#N/A</v>
      </c>
      <c r="I1938" s="466" t="e">
        <f>VLOOKUP(G1938,Munka1!$A$27:$C$90,3,FALSE)</f>
        <v>#N/A</v>
      </c>
      <c r="J1938" s="98"/>
      <c r="K1938" s="98"/>
      <c r="L1938" s="98"/>
      <c r="M1938" s="114"/>
      <c r="N1938" s="121"/>
      <c r="O1938" s="483"/>
      <c r="P1938" s="484"/>
      <c r="Q1938" s="42">
        <f>FŐLAP!$D$9</f>
        <v>0</v>
      </c>
      <c r="R1938" s="42">
        <f>FŐLAP!$F$9</f>
        <v>0</v>
      </c>
      <c r="S1938" s="13" t="e">
        <f t="shared" si="30"/>
        <v>#N/A</v>
      </c>
      <c r="T1938" s="398" t="s">
        <v>3425</v>
      </c>
      <c r="U1938" s="398" t="s">
        <v>3426</v>
      </c>
      <c r="V1938" s="398" t="s">
        <v>3427</v>
      </c>
    </row>
    <row r="1939" spans="1:22" ht="50.1" hidden="1" customHeight="1" x14ac:dyDescent="0.25">
      <c r="A1939" s="60" t="s">
        <v>2012</v>
      </c>
      <c r="B1939" s="87"/>
      <c r="C1939" s="98"/>
      <c r="D1939" s="102"/>
      <c r="E1939" s="98"/>
      <c r="F1939" s="134"/>
      <c r="G1939" s="134"/>
      <c r="H1939" s="359" t="e">
        <f>VLOOKUP(G1939,Munka1!$A$27:$B$90,2,FALSE)</f>
        <v>#N/A</v>
      </c>
      <c r="I1939" s="466" t="e">
        <f>VLOOKUP(G1939,Munka1!$A$27:$C$90,3,FALSE)</f>
        <v>#N/A</v>
      </c>
      <c r="J1939" s="98"/>
      <c r="K1939" s="98"/>
      <c r="L1939" s="98"/>
      <c r="M1939" s="114"/>
      <c r="N1939" s="121"/>
      <c r="O1939" s="483"/>
      <c r="P1939" s="484"/>
      <c r="Q1939" s="42">
        <f>FŐLAP!$D$9</f>
        <v>0</v>
      </c>
      <c r="R1939" s="42">
        <f>FŐLAP!$F$9</f>
        <v>0</v>
      </c>
      <c r="S1939" s="13" t="e">
        <f t="shared" si="30"/>
        <v>#N/A</v>
      </c>
      <c r="T1939" s="398" t="s">
        <v>3425</v>
      </c>
      <c r="U1939" s="398" t="s">
        <v>3426</v>
      </c>
      <c r="V1939" s="398" t="s">
        <v>3427</v>
      </c>
    </row>
    <row r="1940" spans="1:22" ht="50.1" hidden="1" customHeight="1" x14ac:dyDescent="0.25">
      <c r="A1940" s="60" t="s">
        <v>2013</v>
      </c>
      <c r="B1940" s="87"/>
      <c r="C1940" s="98"/>
      <c r="D1940" s="102"/>
      <c r="E1940" s="98"/>
      <c r="F1940" s="134"/>
      <c r="G1940" s="134"/>
      <c r="H1940" s="359" t="e">
        <f>VLOOKUP(G1940,Munka1!$A$27:$B$90,2,FALSE)</f>
        <v>#N/A</v>
      </c>
      <c r="I1940" s="466" t="e">
        <f>VLOOKUP(G1940,Munka1!$A$27:$C$90,3,FALSE)</f>
        <v>#N/A</v>
      </c>
      <c r="J1940" s="98"/>
      <c r="K1940" s="98"/>
      <c r="L1940" s="98"/>
      <c r="M1940" s="114"/>
      <c r="N1940" s="121"/>
      <c r="O1940" s="483"/>
      <c r="P1940" s="484"/>
      <c r="Q1940" s="42">
        <f>FŐLAP!$D$9</f>
        <v>0</v>
      </c>
      <c r="R1940" s="42">
        <f>FŐLAP!$F$9</f>
        <v>0</v>
      </c>
      <c r="S1940" s="13" t="e">
        <f t="shared" si="30"/>
        <v>#N/A</v>
      </c>
      <c r="T1940" s="398" t="s">
        <v>3425</v>
      </c>
      <c r="U1940" s="398" t="s">
        <v>3426</v>
      </c>
      <c r="V1940" s="398" t="s">
        <v>3427</v>
      </c>
    </row>
    <row r="1941" spans="1:22" ht="50.1" hidden="1" customHeight="1" x14ac:dyDescent="0.25">
      <c r="A1941" s="60" t="s">
        <v>2014</v>
      </c>
      <c r="B1941" s="87"/>
      <c r="C1941" s="98"/>
      <c r="D1941" s="102"/>
      <c r="E1941" s="98"/>
      <c r="F1941" s="134"/>
      <c r="G1941" s="134"/>
      <c r="H1941" s="359" t="e">
        <f>VLOOKUP(G1941,Munka1!$A$27:$B$90,2,FALSE)</f>
        <v>#N/A</v>
      </c>
      <c r="I1941" s="466" t="e">
        <f>VLOOKUP(G1941,Munka1!$A$27:$C$90,3,FALSE)</f>
        <v>#N/A</v>
      </c>
      <c r="J1941" s="98"/>
      <c r="K1941" s="98"/>
      <c r="L1941" s="98"/>
      <c r="M1941" s="114"/>
      <c r="N1941" s="121"/>
      <c r="O1941" s="483"/>
      <c r="P1941" s="484"/>
      <c r="Q1941" s="42">
        <f>FŐLAP!$D$9</f>
        <v>0</v>
      </c>
      <c r="R1941" s="42">
        <f>FŐLAP!$F$9</f>
        <v>0</v>
      </c>
      <c r="S1941" s="13" t="e">
        <f t="shared" si="30"/>
        <v>#N/A</v>
      </c>
      <c r="T1941" s="398" t="s">
        <v>3425</v>
      </c>
      <c r="U1941" s="398" t="s">
        <v>3426</v>
      </c>
      <c r="V1941" s="398" t="s">
        <v>3427</v>
      </c>
    </row>
    <row r="1942" spans="1:22" ht="50.1" hidden="1" customHeight="1" x14ac:dyDescent="0.25">
      <c r="A1942" s="60" t="s">
        <v>2015</v>
      </c>
      <c r="B1942" s="87"/>
      <c r="C1942" s="98"/>
      <c r="D1942" s="102"/>
      <c r="E1942" s="98"/>
      <c r="F1942" s="134"/>
      <c r="G1942" s="134"/>
      <c r="H1942" s="359" t="e">
        <f>VLOOKUP(G1942,Munka1!$A$27:$B$90,2,FALSE)</f>
        <v>#N/A</v>
      </c>
      <c r="I1942" s="466" t="e">
        <f>VLOOKUP(G1942,Munka1!$A$27:$C$90,3,FALSE)</f>
        <v>#N/A</v>
      </c>
      <c r="J1942" s="98"/>
      <c r="K1942" s="98"/>
      <c r="L1942" s="98"/>
      <c r="M1942" s="114"/>
      <c r="N1942" s="121"/>
      <c r="O1942" s="483"/>
      <c r="P1942" s="484"/>
      <c r="Q1942" s="42">
        <f>FŐLAP!$D$9</f>
        <v>0</v>
      </c>
      <c r="R1942" s="42">
        <f>FŐLAP!$F$9</f>
        <v>0</v>
      </c>
      <c r="S1942" s="13" t="e">
        <f t="shared" si="30"/>
        <v>#N/A</v>
      </c>
      <c r="T1942" s="398" t="s">
        <v>3425</v>
      </c>
      <c r="U1942" s="398" t="s">
        <v>3426</v>
      </c>
      <c r="V1942" s="398" t="s">
        <v>3427</v>
      </c>
    </row>
    <row r="1943" spans="1:22" ht="50.1" hidden="1" customHeight="1" x14ac:dyDescent="0.25">
      <c r="A1943" s="60" t="s">
        <v>2016</v>
      </c>
      <c r="B1943" s="87"/>
      <c r="C1943" s="98"/>
      <c r="D1943" s="102"/>
      <c r="E1943" s="98"/>
      <c r="F1943" s="134"/>
      <c r="G1943" s="134"/>
      <c r="H1943" s="359" t="e">
        <f>VLOOKUP(G1943,Munka1!$A$27:$B$90,2,FALSE)</f>
        <v>#N/A</v>
      </c>
      <c r="I1943" s="466" t="e">
        <f>VLOOKUP(G1943,Munka1!$A$27:$C$90,3,FALSE)</f>
        <v>#N/A</v>
      </c>
      <c r="J1943" s="98"/>
      <c r="K1943" s="98"/>
      <c r="L1943" s="98"/>
      <c r="M1943" s="114"/>
      <c r="N1943" s="121"/>
      <c r="O1943" s="483"/>
      <c r="P1943" s="484"/>
      <c r="Q1943" s="42">
        <f>FŐLAP!$D$9</f>
        <v>0</v>
      </c>
      <c r="R1943" s="42">
        <f>FŐLAP!$F$9</f>
        <v>0</v>
      </c>
      <c r="S1943" s="13" t="e">
        <f t="shared" si="30"/>
        <v>#N/A</v>
      </c>
      <c r="T1943" s="398" t="s">
        <v>3425</v>
      </c>
      <c r="U1943" s="398" t="s">
        <v>3426</v>
      </c>
      <c r="V1943" s="398" t="s">
        <v>3427</v>
      </c>
    </row>
    <row r="1944" spans="1:22" ht="50.1" hidden="1" customHeight="1" x14ac:dyDescent="0.25">
      <c r="A1944" s="60" t="s">
        <v>2017</v>
      </c>
      <c r="B1944" s="87"/>
      <c r="C1944" s="98"/>
      <c r="D1944" s="102"/>
      <c r="E1944" s="98"/>
      <c r="F1944" s="134"/>
      <c r="G1944" s="134"/>
      <c r="H1944" s="359" t="e">
        <f>VLOOKUP(G1944,Munka1!$A$27:$B$90,2,FALSE)</f>
        <v>#N/A</v>
      </c>
      <c r="I1944" s="466" t="e">
        <f>VLOOKUP(G1944,Munka1!$A$27:$C$90,3,FALSE)</f>
        <v>#N/A</v>
      </c>
      <c r="J1944" s="98"/>
      <c r="K1944" s="98"/>
      <c r="L1944" s="98"/>
      <c r="M1944" s="114"/>
      <c r="N1944" s="121"/>
      <c r="O1944" s="483"/>
      <c r="P1944" s="484"/>
      <c r="Q1944" s="42">
        <f>FŐLAP!$D$9</f>
        <v>0</v>
      </c>
      <c r="R1944" s="42">
        <f>FŐLAP!$F$9</f>
        <v>0</v>
      </c>
      <c r="S1944" s="13" t="e">
        <f t="shared" si="30"/>
        <v>#N/A</v>
      </c>
      <c r="T1944" s="398" t="s">
        <v>3425</v>
      </c>
      <c r="U1944" s="398" t="s">
        <v>3426</v>
      </c>
      <c r="V1944" s="398" t="s">
        <v>3427</v>
      </c>
    </row>
    <row r="1945" spans="1:22" ht="50.1" hidden="1" customHeight="1" x14ac:dyDescent="0.25">
      <c r="A1945" s="60" t="s">
        <v>2018</v>
      </c>
      <c r="B1945" s="87"/>
      <c r="C1945" s="98"/>
      <c r="D1945" s="102"/>
      <c r="E1945" s="98"/>
      <c r="F1945" s="134"/>
      <c r="G1945" s="134"/>
      <c r="H1945" s="359" t="e">
        <f>VLOOKUP(G1945,Munka1!$A$27:$B$90,2,FALSE)</f>
        <v>#N/A</v>
      </c>
      <c r="I1945" s="466" t="e">
        <f>VLOOKUP(G1945,Munka1!$A$27:$C$90,3,FALSE)</f>
        <v>#N/A</v>
      </c>
      <c r="J1945" s="98"/>
      <c r="K1945" s="98"/>
      <c r="L1945" s="98"/>
      <c r="M1945" s="114"/>
      <c r="N1945" s="121"/>
      <c r="O1945" s="483"/>
      <c r="P1945" s="484"/>
      <c r="Q1945" s="42">
        <f>FŐLAP!$D$9</f>
        <v>0</v>
      </c>
      <c r="R1945" s="42">
        <f>FŐLAP!$F$9</f>
        <v>0</v>
      </c>
      <c r="S1945" s="13" t="e">
        <f t="shared" si="30"/>
        <v>#N/A</v>
      </c>
      <c r="T1945" s="398" t="s">
        <v>3425</v>
      </c>
      <c r="U1945" s="398" t="s">
        <v>3426</v>
      </c>
      <c r="V1945" s="398" t="s">
        <v>3427</v>
      </c>
    </row>
    <row r="1946" spans="1:22" ht="50.1" hidden="1" customHeight="1" x14ac:dyDescent="0.25">
      <c r="A1946" s="60" t="s">
        <v>2019</v>
      </c>
      <c r="B1946" s="87"/>
      <c r="C1946" s="98"/>
      <c r="D1946" s="102"/>
      <c r="E1946" s="98"/>
      <c r="F1946" s="134"/>
      <c r="G1946" s="134"/>
      <c r="H1946" s="359" t="e">
        <f>VLOOKUP(G1946,Munka1!$A$27:$B$90,2,FALSE)</f>
        <v>#N/A</v>
      </c>
      <c r="I1946" s="466" t="e">
        <f>VLOOKUP(G1946,Munka1!$A$27:$C$90,3,FALSE)</f>
        <v>#N/A</v>
      </c>
      <c r="J1946" s="98"/>
      <c r="K1946" s="98"/>
      <c r="L1946" s="98"/>
      <c r="M1946" s="114"/>
      <c r="N1946" s="121"/>
      <c r="O1946" s="483"/>
      <c r="P1946" s="484"/>
      <c r="Q1946" s="42">
        <f>FŐLAP!$D$9</f>
        <v>0</v>
      </c>
      <c r="R1946" s="42">
        <f>FŐLAP!$F$9</f>
        <v>0</v>
      </c>
      <c r="S1946" s="13" t="e">
        <f t="shared" si="30"/>
        <v>#N/A</v>
      </c>
      <c r="T1946" s="398" t="s">
        <v>3425</v>
      </c>
      <c r="U1946" s="398" t="s">
        <v>3426</v>
      </c>
      <c r="V1946" s="398" t="s">
        <v>3427</v>
      </c>
    </row>
    <row r="1947" spans="1:22" ht="50.1" hidden="1" customHeight="1" x14ac:dyDescent="0.25">
      <c r="A1947" s="60" t="s">
        <v>2020</v>
      </c>
      <c r="B1947" s="87"/>
      <c r="C1947" s="98"/>
      <c r="D1947" s="102"/>
      <c r="E1947" s="98"/>
      <c r="F1947" s="134"/>
      <c r="G1947" s="134"/>
      <c r="H1947" s="359" t="e">
        <f>VLOOKUP(G1947,Munka1!$A$27:$B$90,2,FALSE)</f>
        <v>#N/A</v>
      </c>
      <c r="I1947" s="466" t="e">
        <f>VLOOKUP(G1947,Munka1!$A$27:$C$90,3,FALSE)</f>
        <v>#N/A</v>
      </c>
      <c r="J1947" s="98"/>
      <c r="K1947" s="98"/>
      <c r="L1947" s="98"/>
      <c r="M1947" s="114"/>
      <c r="N1947" s="121"/>
      <c r="O1947" s="483"/>
      <c r="P1947" s="484"/>
      <c r="Q1947" s="42">
        <f>FŐLAP!$D$9</f>
        <v>0</v>
      </c>
      <c r="R1947" s="42">
        <f>FŐLAP!$F$9</f>
        <v>0</v>
      </c>
      <c r="S1947" s="13" t="e">
        <f t="shared" si="30"/>
        <v>#N/A</v>
      </c>
      <c r="T1947" s="398" t="s">
        <v>3425</v>
      </c>
      <c r="U1947" s="398" t="s">
        <v>3426</v>
      </c>
      <c r="V1947" s="398" t="s">
        <v>3427</v>
      </c>
    </row>
    <row r="1948" spans="1:22" ht="50.1" hidden="1" customHeight="1" x14ac:dyDescent="0.25">
      <c r="A1948" s="60" t="s">
        <v>2021</v>
      </c>
      <c r="B1948" s="87"/>
      <c r="C1948" s="98"/>
      <c r="D1948" s="102"/>
      <c r="E1948" s="98"/>
      <c r="F1948" s="134"/>
      <c r="G1948" s="134"/>
      <c r="H1948" s="359" t="e">
        <f>VLOOKUP(G1948,Munka1!$A$27:$B$90,2,FALSE)</f>
        <v>#N/A</v>
      </c>
      <c r="I1948" s="466" t="e">
        <f>VLOOKUP(G1948,Munka1!$A$27:$C$90,3,FALSE)</f>
        <v>#N/A</v>
      </c>
      <c r="J1948" s="98"/>
      <c r="K1948" s="98"/>
      <c r="L1948" s="98"/>
      <c r="M1948" s="114"/>
      <c r="N1948" s="121"/>
      <c r="O1948" s="483"/>
      <c r="P1948" s="484"/>
      <c r="Q1948" s="42">
        <f>FŐLAP!$D$9</f>
        <v>0</v>
      </c>
      <c r="R1948" s="42">
        <f>FŐLAP!$F$9</f>
        <v>0</v>
      </c>
      <c r="S1948" s="13" t="e">
        <f t="shared" si="30"/>
        <v>#N/A</v>
      </c>
      <c r="T1948" s="398" t="s">
        <v>3425</v>
      </c>
      <c r="U1948" s="398" t="s">
        <v>3426</v>
      </c>
      <c r="V1948" s="398" t="s">
        <v>3427</v>
      </c>
    </row>
    <row r="1949" spans="1:22" ht="50.1" hidden="1" customHeight="1" x14ac:dyDescent="0.25">
      <c r="A1949" s="60" t="s">
        <v>2022</v>
      </c>
      <c r="B1949" s="87"/>
      <c r="C1949" s="98"/>
      <c r="D1949" s="102"/>
      <c r="E1949" s="98"/>
      <c r="F1949" s="134"/>
      <c r="G1949" s="134"/>
      <c r="H1949" s="359" t="e">
        <f>VLOOKUP(G1949,Munka1!$A$27:$B$90,2,FALSE)</f>
        <v>#N/A</v>
      </c>
      <c r="I1949" s="466" t="e">
        <f>VLOOKUP(G1949,Munka1!$A$27:$C$90,3,FALSE)</f>
        <v>#N/A</v>
      </c>
      <c r="J1949" s="98"/>
      <c r="K1949" s="98"/>
      <c r="L1949" s="98"/>
      <c r="M1949" s="114"/>
      <c r="N1949" s="121"/>
      <c r="O1949" s="483"/>
      <c r="P1949" s="484"/>
      <c r="Q1949" s="42">
        <f>FŐLAP!$D$9</f>
        <v>0</v>
      </c>
      <c r="R1949" s="42">
        <f>FŐLAP!$F$9</f>
        <v>0</v>
      </c>
      <c r="S1949" s="13" t="e">
        <f t="shared" si="30"/>
        <v>#N/A</v>
      </c>
      <c r="T1949" s="398" t="s">
        <v>3425</v>
      </c>
      <c r="U1949" s="398" t="s">
        <v>3426</v>
      </c>
      <c r="V1949" s="398" t="s">
        <v>3427</v>
      </c>
    </row>
    <row r="1950" spans="1:22" ht="50.1" hidden="1" customHeight="1" x14ac:dyDescent="0.25">
      <c r="A1950" s="60" t="s">
        <v>2023</v>
      </c>
      <c r="B1950" s="87"/>
      <c r="C1950" s="98"/>
      <c r="D1950" s="102"/>
      <c r="E1950" s="98"/>
      <c r="F1950" s="134"/>
      <c r="G1950" s="134"/>
      <c r="H1950" s="359" t="e">
        <f>VLOOKUP(G1950,Munka1!$A$27:$B$90,2,FALSE)</f>
        <v>#N/A</v>
      </c>
      <c r="I1950" s="466" t="e">
        <f>VLOOKUP(G1950,Munka1!$A$27:$C$90,3,FALSE)</f>
        <v>#N/A</v>
      </c>
      <c r="J1950" s="98"/>
      <c r="K1950" s="98"/>
      <c r="L1950" s="98"/>
      <c r="M1950" s="114"/>
      <c r="N1950" s="121"/>
      <c r="O1950" s="483"/>
      <c r="P1950" s="484"/>
      <c r="Q1950" s="42">
        <f>FŐLAP!$D$9</f>
        <v>0</v>
      </c>
      <c r="R1950" s="42">
        <f>FŐLAP!$F$9</f>
        <v>0</v>
      </c>
      <c r="S1950" s="13" t="e">
        <f t="shared" si="30"/>
        <v>#N/A</v>
      </c>
      <c r="T1950" s="398" t="s">
        <v>3425</v>
      </c>
      <c r="U1950" s="398" t="s">
        <v>3426</v>
      </c>
      <c r="V1950" s="398" t="s">
        <v>3427</v>
      </c>
    </row>
    <row r="1951" spans="1:22" ht="50.1" hidden="1" customHeight="1" x14ac:dyDescent="0.25">
      <c r="A1951" s="60" t="s">
        <v>2024</v>
      </c>
      <c r="B1951" s="87"/>
      <c r="C1951" s="98"/>
      <c r="D1951" s="102"/>
      <c r="E1951" s="98"/>
      <c r="F1951" s="134"/>
      <c r="G1951" s="134"/>
      <c r="H1951" s="359" t="e">
        <f>VLOOKUP(G1951,Munka1!$A$27:$B$90,2,FALSE)</f>
        <v>#N/A</v>
      </c>
      <c r="I1951" s="466" t="e">
        <f>VLOOKUP(G1951,Munka1!$A$27:$C$90,3,FALSE)</f>
        <v>#N/A</v>
      </c>
      <c r="J1951" s="98"/>
      <c r="K1951" s="98"/>
      <c r="L1951" s="98"/>
      <c r="M1951" s="114"/>
      <c r="N1951" s="121"/>
      <c r="O1951" s="483"/>
      <c r="P1951" s="484"/>
      <c r="Q1951" s="42">
        <f>FŐLAP!$D$9</f>
        <v>0</v>
      </c>
      <c r="R1951" s="42">
        <f>FŐLAP!$F$9</f>
        <v>0</v>
      </c>
      <c r="S1951" s="13" t="e">
        <f t="shared" si="30"/>
        <v>#N/A</v>
      </c>
      <c r="T1951" s="398" t="s">
        <v>3425</v>
      </c>
      <c r="U1951" s="398" t="s">
        <v>3426</v>
      </c>
      <c r="V1951" s="398" t="s">
        <v>3427</v>
      </c>
    </row>
    <row r="1952" spans="1:22" ht="50.1" hidden="1" customHeight="1" x14ac:dyDescent="0.25">
      <c r="A1952" s="60" t="s">
        <v>2025</v>
      </c>
      <c r="B1952" s="87"/>
      <c r="C1952" s="98"/>
      <c r="D1952" s="102"/>
      <c r="E1952" s="98"/>
      <c r="F1952" s="134"/>
      <c r="G1952" s="134"/>
      <c r="H1952" s="359" t="e">
        <f>VLOOKUP(G1952,Munka1!$A$27:$B$90,2,FALSE)</f>
        <v>#N/A</v>
      </c>
      <c r="I1952" s="466" t="e">
        <f>VLOOKUP(G1952,Munka1!$A$27:$C$90,3,FALSE)</f>
        <v>#N/A</v>
      </c>
      <c r="J1952" s="98"/>
      <c r="K1952" s="98"/>
      <c r="L1952" s="98"/>
      <c r="M1952" s="114"/>
      <c r="N1952" s="121"/>
      <c r="O1952" s="483"/>
      <c r="P1952" s="484"/>
      <c r="Q1952" s="42">
        <f>FŐLAP!$D$9</f>
        <v>0</v>
      </c>
      <c r="R1952" s="42">
        <f>FŐLAP!$F$9</f>
        <v>0</v>
      </c>
      <c r="S1952" s="13" t="e">
        <f t="shared" si="30"/>
        <v>#N/A</v>
      </c>
      <c r="T1952" s="398" t="s">
        <v>3425</v>
      </c>
      <c r="U1952" s="398" t="s">
        <v>3426</v>
      </c>
      <c r="V1952" s="398" t="s">
        <v>3427</v>
      </c>
    </row>
    <row r="1953" spans="1:22" ht="50.1" hidden="1" customHeight="1" x14ac:dyDescent="0.25">
      <c r="A1953" s="60" t="s">
        <v>2026</v>
      </c>
      <c r="B1953" s="87"/>
      <c r="C1953" s="98"/>
      <c r="D1953" s="102"/>
      <c r="E1953" s="98"/>
      <c r="F1953" s="134"/>
      <c r="G1953" s="134"/>
      <c r="H1953" s="359" t="e">
        <f>VLOOKUP(G1953,Munka1!$A$27:$B$90,2,FALSE)</f>
        <v>#N/A</v>
      </c>
      <c r="I1953" s="466" t="e">
        <f>VLOOKUP(G1953,Munka1!$A$27:$C$90,3,FALSE)</f>
        <v>#N/A</v>
      </c>
      <c r="J1953" s="98"/>
      <c r="K1953" s="98"/>
      <c r="L1953" s="98"/>
      <c r="M1953" s="114"/>
      <c r="N1953" s="121"/>
      <c r="O1953" s="483"/>
      <c r="P1953" s="484"/>
      <c r="Q1953" s="42">
        <f>FŐLAP!$D$9</f>
        <v>0</v>
      </c>
      <c r="R1953" s="42">
        <f>FŐLAP!$F$9</f>
        <v>0</v>
      </c>
      <c r="S1953" s="13" t="e">
        <f t="shared" si="30"/>
        <v>#N/A</v>
      </c>
      <c r="T1953" s="398" t="s">
        <v>3425</v>
      </c>
      <c r="U1953" s="398" t="s">
        <v>3426</v>
      </c>
      <c r="V1953" s="398" t="s">
        <v>3427</v>
      </c>
    </row>
    <row r="1954" spans="1:22" ht="50.1" hidden="1" customHeight="1" x14ac:dyDescent="0.25">
      <c r="A1954" s="60" t="s">
        <v>2027</v>
      </c>
      <c r="B1954" s="87"/>
      <c r="C1954" s="98"/>
      <c r="D1954" s="102"/>
      <c r="E1954" s="98"/>
      <c r="F1954" s="134"/>
      <c r="G1954" s="134"/>
      <c r="H1954" s="359" t="e">
        <f>VLOOKUP(G1954,Munka1!$A$27:$B$90,2,FALSE)</f>
        <v>#N/A</v>
      </c>
      <c r="I1954" s="466" t="e">
        <f>VLOOKUP(G1954,Munka1!$A$27:$C$90,3,FALSE)</f>
        <v>#N/A</v>
      </c>
      <c r="J1954" s="98"/>
      <c r="K1954" s="98"/>
      <c r="L1954" s="98"/>
      <c r="M1954" s="114"/>
      <c r="N1954" s="121"/>
      <c r="O1954" s="483"/>
      <c r="P1954" s="484"/>
      <c r="Q1954" s="42">
        <f>FŐLAP!$D$9</f>
        <v>0</v>
      </c>
      <c r="R1954" s="42">
        <f>FŐLAP!$F$9</f>
        <v>0</v>
      </c>
      <c r="S1954" s="13" t="e">
        <f t="shared" si="30"/>
        <v>#N/A</v>
      </c>
      <c r="T1954" s="398" t="s">
        <v>3425</v>
      </c>
      <c r="U1954" s="398" t="s">
        <v>3426</v>
      </c>
      <c r="V1954" s="398" t="s">
        <v>3427</v>
      </c>
    </row>
    <row r="1955" spans="1:22" ht="50.1" hidden="1" customHeight="1" x14ac:dyDescent="0.25">
      <c r="A1955" s="60" t="s">
        <v>2028</v>
      </c>
      <c r="B1955" s="87"/>
      <c r="C1955" s="98"/>
      <c r="D1955" s="102"/>
      <c r="E1955" s="98"/>
      <c r="F1955" s="134"/>
      <c r="G1955" s="134"/>
      <c r="H1955" s="359" t="e">
        <f>VLOOKUP(G1955,Munka1!$A$27:$B$90,2,FALSE)</f>
        <v>#N/A</v>
      </c>
      <c r="I1955" s="466" t="e">
        <f>VLOOKUP(G1955,Munka1!$A$27:$C$90,3,FALSE)</f>
        <v>#N/A</v>
      </c>
      <c r="J1955" s="98"/>
      <c r="K1955" s="98"/>
      <c r="L1955" s="98"/>
      <c r="M1955" s="114"/>
      <c r="N1955" s="121"/>
      <c r="O1955" s="483"/>
      <c r="P1955" s="484"/>
      <c r="Q1955" s="42">
        <f>FŐLAP!$D$9</f>
        <v>0</v>
      </c>
      <c r="R1955" s="42">
        <f>FŐLAP!$F$9</f>
        <v>0</v>
      </c>
      <c r="S1955" s="13" t="e">
        <f t="shared" si="30"/>
        <v>#N/A</v>
      </c>
      <c r="T1955" s="398" t="s">
        <v>3425</v>
      </c>
      <c r="U1955" s="398" t="s">
        <v>3426</v>
      </c>
      <c r="V1955" s="398" t="s">
        <v>3427</v>
      </c>
    </row>
    <row r="1956" spans="1:22" ht="50.1" hidden="1" customHeight="1" x14ac:dyDescent="0.25">
      <c r="A1956" s="60" t="s">
        <v>2029</v>
      </c>
      <c r="B1956" s="87"/>
      <c r="C1956" s="98"/>
      <c r="D1956" s="102"/>
      <c r="E1956" s="98"/>
      <c r="F1956" s="134"/>
      <c r="G1956" s="134"/>
      <c r="H1956" s="359" t="e">
        <f>VLOOKUP(G1956,Munka1!$A$27:$B$90,2,FALSE)</f>
        <v>#N/A</v>
      </c>
      <c r="I1956" s="466" t="e">
        <f>VLOOKUP(G1956,Munka1!$A$27:$C$90,3,FALSE)</f>
        <v>#N/A</v>
      </c>
      <c r="J1956" s="98"/>
      <c r="K1956" s="98"/>
      <c r="L1956" s="98"/>
      <c r="M1956" s="114"/>
      <c r="N1956" s="121"/>
      <c r="O1956" s="483"/>
      <c r="P1956" s="484"/>
      <c r="Q1956" s="42">
        <f>FŐLAP!$D$9</f>
        <v>0</v>
      </c>
      <c r="R1956" s="42">
        <f>FŐLAP!$F$9</f>
        <v>0</v>
      </c>
      <c r="S1956" s="13" t="e">
        <f t="shared" si="30"/>
        <v>#N/A</v>
      </c>
      <c r="T1956" s="398" t="s">
        <v>3425</v>
      </c>
      <c r="U1956" s="398" t="s">
        <v>3426</v>
      </c>
      <c r="V1956" s="398" t="s">
        <v>3427</v>
      </c>
    </row>
    <row r="1957" spans="1:22" ht="50.1" hidden="1" customHeight="1" x14ac:dyDescent="0.25">
      <c r="A1957" s="60" t="s">
        <v>2030</v>
      </c>
      <c r="B1957" s="87"/>
      <c r="C1957" s="98"/>
      <c r="D1957" s="102"/>
      <c r="E1957" s="98"/>
      <c r="F1957" s="134"/>
      <c r="G1957" s="134"/>
      <c r="H1957" s="359" t="e">
        <f>VLOOKUP(G1957,Munka1!$A$27:$B$90,2,FALSE)</f>
        <v>#N/A</v>
      </c>
      <c r="I1957" s="466" t="e">
        <f>VLOOKUP(G1957,Munka1!$A$27:$C$90,3,FALSE)</f>
        <v>#N/A</v>
      </c>
      <c r="J1957" s="98"/>
      <c r="K1957" s="98"/>
      <c r="L1957" s="98"/>
      <c r="M1957" s="114"/>
      <c r="N1957" s="121"/>
      <c r="O1957" s="483"/>
      <c r="P1957" s="484"/>
      <c r="Q1957" s="42">
        <f>FŐLAP!$D$9</f>
        <v>0</v>
      </c>
      <c r="R1957" s="42">
        <f>FŐLAP!$F$9</f>
        <v>0</v>
      </c>
      <c r="S1957" s="13" t="e">
        <f t="shared" si="30"/>
        <v>#N/A</v>
      </c>
      <c r="T1957" s="398" t="s">
        <v>3425</v>
      </c>
      <c r="U1957" s="398" t="s">
        <v>3426</v>
      </c>
      <c r="V1957" s="398" t="s">
        <v>3427</v>
      </c>
    </row>
    <row r="1958" spans="1:22" ht="50.1" hidden="1" customHeight="1" x14ac:dyDescent="0.25">
      <c r="A1958" s="60" t="s">
        <v>2031</v>
      </c>
      <c r="B1958" s="87"/>
      <c r="C1958" s="98"/>
      <c r="D1958" s="102"/>
      <c r="E1958" s="98"/>
      <c r="F1958" s="134"/>
      <c r="G1958" s="134"/>
      <c r="H1958" s="359" t="e">
        <f>VLOOKUP(G1958,Munka1!$A$27:$B$90,2,FALSE)</f>
        <v>#N/A</v>
      </c>
      <c r="I1958" s="466" t="e">
        <f>VLOOKUP(G1958,Munka1!$A$27:$C$90,3,FALSE)</f>
        <v>#N/A</v>
      </c>
      <c r="J1958" s="98"/>
      <c r="K1958" s="98"/>
      <c r="L1958" s="98"/>
      <c r="M1958" s="114"/>
      <c r="N1958" s="121"/>
      <c r="O1958" s="483"/>
      <c r="P1958" s="484"/>
      <c r="Q1958" s="42">
        <f>FŐLAP!$D$9</f>
        <v>0</v>
      </c>
      <c r="R1958" s="42">
        <f>FŐLAP!$F$9</f>
        <v>0</v>
      </c>
      <c r="S1958" s="13" t="e">
        <f t="shared" si="30"/>
        <v>#N/A</v>
      </c>
      <c r="T1958" s="398" t="s">
        <v>3425</v>
      </c>
      <c r="U1958" s="398" t="s">
        <v>3426</v>
      </c>
      <c r="V1958" s="398" t="s">
        <v>3427</v>
      </c>
    </row>
    <row r="1959" spans="1:22" ht="50.1" hidden="1" customHeight="1" x14ac:dyDescent="0.25">
      <c r="A1959" s="60" t="s">
        <v>2032</v>
      </c>
      <c r="B1959" s="87"/>
      <c r="C1959" s="98"/>
      <c r="D1959" s="102"/>
      <c r="E1959" s="98"/>
      <c r="F1959" s="134"/>
      <c r="G1959" s="134"/>
      <c r="H1959" s="359" t="e">
        <f>VLOOKUP(G1959,Munka1!$A$27:$B$90,2,FALSE)</f>
        <v>#N/A</v>
      </c>
      <c r="I1959" s="466" t="e">
        <f>VLOOKUP(G1959,Munka1!$A$27:$C$90,3,FALSE)</f>
        <v>#N/A</v>
      </c>
      <c r="J1959" s="98"/>
      <c r="K1959" s="98"/>
      <c r="L1959" s="98"/>
      <c r="M1959" s="114"/>
      <c r="N1959" s="121"/>
      <c r="O1959" s="483"/>
      <c r="P1959" s="484"/>
      <c r="Q1959" s="42">
        <f>FŐLAP!$D$9</f>
        <v>0</v>
      </c>
      <c r="R1959" s="42">
        <f>FŐLAP!$F$9</f>
        <v>0</v>
      </c>
      <c r="S1959" s="13" t="e">
        <f t="shared" si="30"/>
        <v>#N/A</v>
      </c>
      <c r="T1959" s="398" t="s">
        <v>3425</v>
      </c>
      <c r="U1959" s="398" t="s">
        <v>3426</v>
      </c>
      <c r="V1959" s="398" t="s">
        <v>3427</v>
      </c>
    </row>
    <row r="1960" spans="1:22" ht="50.1" hidden="1" customHeight="1" x14ac:dyDescent="0.25">
      <c r="A1960" s="60" t="s">
        <v>2033</v>
      </c>
      <c r="B1960" s="87"/>
      <c r="C1960" s="98"/>
      <c r="D1960" s="102"/>
      <c r="E1960" s="98"/>
      <c r="F1960" s="134"/>
      <c r="G1960" s="134"/>
      <c r="H1960" s="359" t="e">
        <f>VLOOKUP(G1960,Munka1!$A$27:$B$90,2,FALSE)</f>
        <v>#N/A</v>
      </c>
      <c r="I1960" s="466" t="e">
        <f>VLOOKUP(G1960,Munka1!$A$27:$C$90,3,FALSE)</f>
        <v>#N/A</v>
      </c>
      <c r="J1960" s="98"/>
      <c r="K1960" s="98"/>
      <c r="L1960" s="98"/>
      <c r="M1960" s="114"/>
      <c r="N1960" s="121"/>
      <c r="O1960" s="483"/>
      <c r="P1960" s="484"/>
      <c r="Q1960" s="42">
        <f>FŐLAP!$D$9</f>
        <v>0</v>
      </c>
      <c r="R1960" s="42">
        <f>FŐLAP!$F$9</f>
        <v>0</v>
      </c>
      <c r="S1960" s="13" t="e">
        <f t="shared" si="30"/>
        <v>#N/A</v>
      </c>
      <c r="T1960" s="398" t="s">
        <v>3425</v>
      </c>
      <c r="U1960" s="398" t="s">
        <v>3426</v>
      </c>
      <c r="V1960" s="398" t="s">
        <v>3427</v>
      </c>
    </row>
    <row r="1961" spans="1:22" ht="50.1" hidden="1" customHeight="1" x14ac:dyDescent="0.25">
      <c r="A1961" s="60" t="s">
        <v>2034</v>
      </c>
      <c r="B1961" s="87"/>
      <c r="C1961" s="98"/>
      <c r="D1961" s="102"/>
      <c r="E1961" s="98"/>
      <c r="F1961" s="134"/>
      <c r="G1961" s="134"/>
      <c r="H1961" s="359" t="e">
        <f>VLOOKUP(G1961,Munka1!$A$27:$B$90,2,FALSE)</f>
        <v>#N/A</v>
      </c>
      <c r="I1961" s="466" t="e">
        <f>VLOOKUP(G1961,Munka1!$A$27:$C$90,3,FALSE)</f>
        <v>#N/A</v>
      </c>
      <c r="J1961" s="98"/>
      <c r="K1961" s="98"/>
      <c r="L1961" s="98"/>
      <c r="M1961" s="114"/>
      <c r="N1961" s="121"/>
      <c r="O1961" s="483"/>
      <c r="P1961" s="484"/>
      <c r="Q1961" s="42">
        <f>FŐLAP!$D$9</f>
        <v>0</v>
      </c>
      <c r="R1961" s="42">
        <f>FŐLAP!$F$9</f>
        <v>0</v>
      </c>
      <c r="S1961" s="13" t="e">
        <f t="shared" si="30"/>
        <v>#N/A</v>
      </c>
      <c r="T1961" s="398" t="s">
        <v>3425</v>
      </c>
      <c r="U1961" s="398" t="s">
        <v>3426</v>
      </c>
      <c r="V1961" s="398" t="s">
        <v>3427</v>
      </c>
    </row>
    <row r="1962" spans="1:22" ht="50.1" hidden="1" customHeight="1" x14ac:dyDescent="0.25">
      <c r="A1962" s="60" t="s">
        <v>2035</v>
      </c>
      <c r="B1962" s="87"/>
      <c r="C1962" s="98"/>
      <c r="D1962" s="102"/>
      <c r="E1962" s="98"/>
      <c r="F1962" s="134"/>
      <c r="G1962" s="134"/>
      <c r="H1962" s="359" t="e">
        <f>VLOOKUP(G1962,Munka1!$A$27:$B$90,2,FALSE)</f>
        <v>#N/A</v>
      </c>
      <c r="I1962" s="466" t="e">
        <f>VLOOKUP(G1962,Munka1!$A$27:$C$90,3,FALSE)</f>
        <v>#N/A</v>
      </c>
      <c r="J1962" s="98"/>
      <c r="K1962" s="98"/>
      <c r="L1962" s="98"/>
      <c r="M1962" s="114"/>
      <c r="N1962" s="121"/>
      <c r="O1962" s="483"/>
      <c r="P1962" s="484"/>
      <c r="Q1962" s="42">
        <f>FŐLAP!$D$9</f>
        <v>0</v>
      </c>
      <c r="R1962" s="42">
        <f>FŐLAP!$F$9</f>
        <v>0</v>
      </c>
      <c r="S1962" s="13" t="e">
        <f t="shared" si="30"/>
        <v>#N/A</v>
      </c>
      <c r="T1962" s="398" t="s">
        <v>3425</v>
      </c>
      <c r="U1962" s="398" t="s">
        <v>3426</v>
      </c>
      <c r="V1962" s="398" t="s">
        <v>3427</v>
      </c>
    </row>
    <row r="1963" spans="1:22" ht="50.1" hidden="1" customHeight="1" x14ac:dyDescent="0.25">
      <c r="A1963" s="60" t="s">
        <v>2036</v>
      </c>
      <c r="B1963" s="87"/>
      <c r="C1963" s="98"/>
      <c r="D1963" s="102"/>
      <c r="E1963" s="98"/>
      <c r="F1963" s="134"/>
      <c r="G1963" s="134"/>
      <c r="H1963" s="359" t="e">
        <f>VLOOKUP(G1963,Munka1!$A$27:$B$90,2,FALSE)</f>
        <v>#N/A</v>
      </c>
      <c r="I1963" s="466" t="e">
        <f>VLOOKUP(G1963,Munka1!$A$27:$C$90,3,FALSE)</f>
        <v>#N/A</v>
      </c>
      <c r="J1963" s="98"/>
      <c r="K1963" s="98"/>
      <c r="L1963" s="98"/>
      <c r="M1963" s="114"/>
      <c r="N1963" s="121"/>
      <c r="O1963" s="483"/>
      <c r="P1963" s="484"/>
      <c r="Q1963" s="42">
        <f>FŐLAP!$D$9</f>
        <v>0</v>
      </c>
      <c r="R1963" s="42">
        <f>FŐLAP!$F$9</f>
        <v>0</v>
      </c>
      <c r="S1963" s="13" t="e">
        <f t="shared" si="30"/>
        <v>#N/A</v>
      </c>
      <c r="T1963" s="398" t="s">
        <v>3425</v>
      </c>
      <c r="U1963" s="398" t="s">
        <v>3426</v>
      </c>
      <c r="V1963" s="398" t="s">
        <v>3427</v>
      </c>
    </row>
    <row r="1964" spans="1:22" ht="50.1" hidden="1" customHeight="1" x14ac:dyDescent="0.25">
      <c r="A1964" s="60" t="s">
        <v>2037</v>
      </c>
      <c r="B1964" s="87"/>
      <c r="C1964" s="98"/>
      <c r="D1964" s="102"/>
      <c r="E1964" s="98"/>
      <c r="F1964" s="134"/>
      <c r="G1964" s="134"/>
      <c r="H1964" s="359" t="e">
        <f>VLOOKUP(G1964,Munka1!$A$27:$B$90,2,FALSE)</f>
        <v>#N/A</v>
      </c>
      <c r="I1964" s="466" t="e">
        <f>VLOOKUP(G1964,Munka1!$A$27:$C$90,3,FALSE)</f>
        <v>#N/A</v>
      </c>
      <c r="J1964" s="98"/>
      <c r="K1964" s="98"/>
      <c r="L1964" s="98"/>
      <c r="M1964" s="114"/>
      <c r="N1964" s="121"/>
      <c r="O1964" s="483"/>
      <c r="P1964" s="484"/>
      <c r="Q1964" s="42">
        <f>FŐLAP!$D$9</f>
        <v>0</v>
      </c>
      <c r="R1964" s="42">
        <f>FŐLAP!$F$9</f>
        <v>0</v>
      </c>
      <c r="S1964" s="13" t="e">
        <f t="shared" si="30"/>
        <v>#N/A</v>
      </c>
      <c r="T1964" s="398" t="s">
        <v>3425</v>
      </c>
      <c r="U1964" s="398" t="s">
        <v>3426</v>
      </c>
      <c r="V1964" s="398" t="s">
        <v>3427</v>
      </c>
    </row>
    <row r="1965" spans="1:22" ht="50.1" hidden="1" customHeight="1" x14ac:dyDescent="0.25">
      <c r="A1965" s="60" t="s">
        <v>2038</v>
      </c>
      <c r="B1965" s="87"/>
      <c r="C1965" s="98"/>
      <c r="D1965" s="102"/>
      <c r="E1965" s="98"/>
      <c r="F1965" s="134"/>
      <c r="G1965" s="134"/>
      <c r="H1965" s="359" t="e">
        <f>VLOOKUP(G1965,Munka1!$A$27:$B$90,2,FALSE)</f>
        <v>#N/A</v>
      </c>
      <c r="I1965" s="466" t="e">
        <f>VLOOKUP(G1965,Munka1!$A$27:$C$90,3,FALSE)</f>
        <v>#N/A</v>
      </c>
      <c r="J1965" s="98"/>
      <c r="K1965" s="98"/>
      <c r="L1965" s="98"/>
      <c r="M1965" s="114"/>
      <c r="N1965" s="121"/>
      <c r="O1965" s="483"/>
      <c r="P1965" s="484"/>
      <c r="Q1965" s="42">
        <f>FŐLAP!$D$9</f>
        <v>0</v>
      </c>
      <c r="R1965" s="42">
        <f>FŐLAP!$F$9</f>
        <v>0</v>
      </c>
      <c r="S1965" s="13" t="e">
        <f t="shared" si="30"/>
        <v>#N/A</v>
      </c>
      <c r="T1965" s="398" t="s">
        <v>3425</v>
      </c>
      <c r="U1965" s="398" t="s">
        <v>3426</v>
      </c>
      <c r="V1965" s="398" t="s">
        <v>3427</v>
      </c>
    </row>
    <row r="1966" spans="1:22" ht="50.1" hidden="1" customHeight="1" x14ac:dyDescent="0.25">
      <c r="A1966" s="60" t="s">
        <v>2039</v>
      </c>
      <c r="B1966" s="87"/>
      <c r="C1966" s="98"/>
      <c r="D1966" s="102"/>
      <c r="E1966" s="98"/>
      <c r="F1966" s="134"/>
      <c r="G1966" s="134"/>
      <c r="H1966" s="359" t="e">
        <f>VLOOKUP(G1966,Munka1!$A$27:$B$90,2,FALSE)</f>
        <v>#N/A</v>
      </c>
      <c r="I1966" s="466" t="e">
        <f>VLOOKUP(G1966,Munka1!$A$27:$C$90,3,FALSE)</f>
        <v>#N/A</v>
      </c>
      <c r="J1966" s="98"/>
      <c r="K1966" s="98"/>
      <c r="L1966" s="98"/>
      <c r="M1966" s="114"/>
      <c r="N1966" s="121"/>
      <c r="O1966" s="483"/>
      <c r="P1966" s="484"/>
      <c r="Q1966" s="42">
        <f>FŐLAP!$D$9</f>
        <v>0</v>
      </c>
      <c r="R1966" s="42">
        <f>FŐLAP!$F$9</f>
        <v>0</v>
      </c>
      <c r="S1966" s="13" t="e">
        <f t="shared" si="30"/>
        <v>#N/A</v>
      </c>
      <c r="T1966" s="398" t="s">
        <v>3425</v>
      </c>
      <c r="U1966" s="398" t="s">
        <v>3426</v>
      </c>
      <c r="V1966" s="398" t="s">
        <v>3427</v>
      </c>
    </row>
    <row r="1967" spans="1:22" ht="50.1" hidden="1" customHeight="1" x14ac:dyDescent="0.25">
      <c r="A1967" s="60" t="s">
        <v>2040</v>
      </c>
      <c r="B1967" s="87"/>
      <c r="C1967" s="98"/>
      <c r="D1967" s="102"/>
      <c r="E1967" s="98"/>
      <c r="F1967" s="134"/>
      <c r="G1967" s="134"/>
      <c r="H1967" s="359" t="e">
        <f>VLOOKUP(G1967,Munka1!$A$27:$B$90,2,FALSE)</f>
        <v>#N/A</v>
      </c>
      <c r="I1967" s="466" t="e">
        <f>VLOOKUP(G1967,Munka1!$A$27:$C$90,3,FALSE)</f>
        <v>#N/A</v>
      </c>
      <c r="J1967" s="98"/>
      <c r="K1967" s="98"/>
      <c r="L1967" s="98"/>
      <c r="M1967" s="114"/>
      <c r="N1967" s="121"/>
      <c r="O1967" s="483"/>
      <c r="P1967" s="484"/>
      <c r="Q1967" s="42">
        <f>FŐLAP!$D$9</f>
        <v>0</v>
      </c>
      <c r="R1967" s="42">
        <f>FŐLAP!$F$9</f>
        <v>0</v>
      </c>
      <c r="S1967" s="13" t="e">
        <f t="shared" si="30"/>
        <v>#N/A</v>
      </c>
      <c r="T1967" s="398" t="s">
        <v>3425</v>
      </c>
      <c r="U1967" s="398" t="s">
        <v>3426</v>
      </c>
      <c r="V1967" s="398" t="s">
        <v>3427</v>
      </c>
    </row>
    <row r="1968" spans="1:22" ht="50.1" hidden="1" customHeight="1" x14ac:dyDescent="0.25">
      <c r="A1968" s="60" t="s">
        <v>2041</v>
      </c>
      <c r="B1968" s="87"/>
      <c r="C1968" s="98"/>
      <c r="D1968" s="102"/>
      <c r="E1968" s="98"/>
      <c r="F1968" s="134"/>
      <c r="G1968" s="134"/>
      <c r="H1968" s="359" t="e">
        <f>VLOOKUP(G1968,Munka1!$A$27:$B$90,2,FALSE)</f>
        <v>#N/A</v>
      </c>
      <c r="I1968" s="466" t="e">
        <f>VLOOKUP(G1968,Munka1!$A$27:$C$90,3,FALSE)</f>
        <v>#N/A</v>
      </c>
      <c r="J1968" s="98"/>
      <c r="K1968" s="98"/>
      <c r="L1968" s="98"/>
      <c r="M1968" s="114"/>
      <c r="N1968" s="121"/>
      <c r="O1968" s="483"/>
      <c r="P1968" s="484"/>
      <c r="Q1968" s="42">
        <f>FŐLAP!$D$9</f>
        <v>0</v>
      </c>
      <c r="R1968" s="42">
        <f>FŐLAP!$F$9</f>
        <v>0</v>
      </c>
      <c r="S1968" s="13" t="e">
        <f t="shared" si="30"/>
        <v>#N/A</v>
      </c>
      <c r="T1968" s="398" t="s">
        <v>3425</v>
      </c>
      <c r="U1968" s="398" t="s">
        <v>3426</v>
      </c>
      <c r="V1968" s="398" t="s">
        <v>3427</v>
      </c>
    </row>
    <row r="1969" spans="1:22" ht="50.1" hidden="1" customHeight="1" x14ac:dyDescent="0.25">
      <c r="A1969" s="60" t="s">
        <v>2042</v>
      </c>
      <c r="B1969" s="87"/>
      <c r="C1969" s="98"/>
      <c r="D1969" s="102"/>
      <c r="E1969" s="98"/>
      <c r="F1969" s="134"/>
      <c r="G1969" s="134"/>
      <c r="H1969" s="359" t="e">
        <f>VLOOKUP(G1969,Munka1!$A$27:$B$90,2,FALSE)</f>
        <v>#N/A</v>
      </c>
      <c r="I1969" s="466" t="e">
        <f>VLOOKUP(G1969,Munka1!$A$27:$C$90,3,FALSE)</f>
        <v>#N/A</v>
      </c>
      <c r="J1969" s="98"/>
      <c r="K1969" s="98"/>
      <c r="L1969" s="98"/>
      <c r="M1969" s="114"/>
      <c r="N1969" s="121"/>
      <c r="O1969" s="483"/>
      <c r="P1969" s="484"/>
      <c r="Q1969" s="42">
        <f>FŐLAP!$D$9</f>
        <v>0</v>
      </c>
      <c r="R1969" s="42">
        <f>FŐLAP!$F$9</f>
        <v>0</v>
      </c>
      <c r="S1969" s="13" t="e">
        <f t="shared" si="30"/>
        <v>#N/A</v>
      </c>
      <c r="T1969" s="398" t="s">
        <v>3425</v>
      </c>
      <c r="U1969" s="398" t="s">
        <v>3426</v>
      </c>
      <c r="V1969" s="398" t="s">
        <v>3427</v>
      </c>
    </row>
    <row r="1970" spans="1:22" ht="50.1" hidden="1" customHeight="1" x14ac:dyDescent="0.25">
      <c r="A1970" s="60" t="s">
        <v>2043</v>
      </c>
      <c r="B1970" s="87"/>
      <c r="C1970" s="98"/>
      <c r="D1970" s="102"/>
      <c r="E1970" s="98"/>
      <c r="F1970" s="134"/>
      <c r="G1970" s="134"/>
      <c r="H1970" s="359" t="e">
        <f>VLOOKUP(G1970,Munka1!$A$27:$B$90,2,FALSE)</f>
        <v>#N/A</v>
      </c>
      <c r="I1970" s="466" t="e">
        <f>VLOOKUP(G1970,Munka1!$A$27:$C$90,3,FALSE)</f>
        <v>#N/A</v>
      </c>
      <c r="J1970" s="98"/>
      <c r="K1970" s="98"/>
      <c r="L1970" s="98"/>
      <c r="M1970" s="114"/>
      <c r="N1970" s="121"/>
      <c r="O1970" s="483"/>
      <c r="P1970" s="484"/>
      <c r="Q1970" s="42">
        <f>FŐLAP!$D$9</f>
        <v>0</v>
      </c>
      <c r="R1970" s="42">
        <f>FŐLAP!$F$9</f>
        <v>0</v>
      </c>
      <c r="S1970" s="13" t="e">
        <f t="shared" si="30"/>
        <v>#N/A</v>
      </c>
      <c r="T1970" s="398" t="s">
        <v>3425</v>
      </c>
      <c r="U1970" s="398" t="s">
        <v>3426</v>
      </c>
      <c r="V1970" s="398" t="s">
        <v>3427</v>
      </c>
    </row>
    <row r="1971" spans="1:22" ht="50.1" hidden="1" customHeight="1" x14ac:dyDescent="0.25">
      <c r="A1971" s="60" t="s">
        <v>2044</v>
      </c>
      <c r="B1971" s="87"/>
      <c r="C1971" s="98"/>
      <c r="D1971" s="102"/>
      <c r="E1971" s="98"/>
      <c r="F1971" s="134"/>
      <c r="G1971" s="134"/>
      <c r="H1971" s="359" t="e">
        <f>VLOOKUP(G1971,Munka1!$A$27:$B$90,2,FALSE)</f>
        <v>#N/A</v>
      </c>
      <c r="I1971" s="466" t="e">
        <f>VLOOKUP(G1971,Munka1!$A$27:$C$90,3,FALSE)</f>
        <v>#N/A</v>
      </c>
      <c r="J1971" s="98"/>
      <c r="K1971" s="98"/>
      <c r="L1971" s="98"/>
      <c r="M1971" s="114"/>
      <c r="N1971" s="121"/>
      <c r="O1971" s="483"/>
      <c r="P1971" s="484"/>
      <c r="Q1971" s="42">
        <f>FŐLAP!$D$9</f>
        <v>0</v>
      </c>
      <c r="R1971" s="42">
        <f>FŐLAP!$F$9</f>
        <v>0</v>
      </c>
      <c r="S1971" s="13" t="e">
        <f t="shared" si="30"/>
        <v>#N/A</v>
      </c>
      <c r="T1971" s="398" t="s">
        <v>3425</v>
      </c>
      <c r="U1971" s="398" t="s">
        <v>3426</v>
      </c>
      <c r="V1971" s="398" t="s">
        <v>3427</v>
      </c>
    </row>
    <row r="1972" spans="1:22" ht="50.1" hidden="1" customHeight="1" x14ac:dyDescent="0.25">
      <c r="A1972" s="60" t="s">
        <v>2045</v>
      </c>
      <c r="B1972" s="87"/>
      <c r="C1972" s="98"/>
      <c r="D1972" s="102"/>
      <c r="E1972" s="98"/>
      <c r="F1972" s="134"/>
      <c r="G1972" s="134"/>
      <c r="H1972" s="359" t="e">
        <f>VLOOKUP(G1972,Munka1!$A$27:$B$90,2,FALSE)</f>
        <v>#N/A</v>
      </c>
      <c r="I1972" s="466" t="e">
        <f>VLOOKUP(G1972,Munka1!$A$27:$C$90,3,FALSE)</f>
        <v>#N/A</v>
      </c>
      <c r="J1972" s="98"/>
      <c r="K1972" s="98"/>
      <c r="L1972" s="98"/>
      <c r="M1972" s="114"/>
      <c r="N1972" s="121"/>
      <c r="O1972" s="483"/>
      <c r="P1972" s="484"/>
      <c r="Q1972" s="42">
        <f>FŐLAP!$D$9</f>
        <v>0</v>
      </c>
      <c r="R1972" s="42">
        <f>FŐLAP!$F$9</f>
        <v>0</v>
      </c>
      <c r="S1972" s="13" t="e">
        <f t="shared" si="30"/>
        <v>#N/A</v>
      </c>
      <c r="T1972" s="398" t="s">
        <v>3425</v>
      </c>
      <c r="U1972" s="398" t="s">
        <v>3426</v>
      </c>
      <c r="V1972" s="398" t="s">
        <v>3427</v>
      </c>
    </row>
    <row r="1973" spans="1:22" ht="50.1" hidden="1" customHeight="1" x14ac:dyDescent="0.25">
      <c r="A1973" s="60" t="s">
        <v>2046</v>
      </c>
      <c r="B1973" s="87"/>
      <c r="C1973" s="98"/>
      <c r="D1973" s="102"/>
      <c r="E1973" s="98"/>
      <c r="F1973" s="134"/>
      <c r="G1973" s="134"/>
      <c r="H1973" s="359" t="e">
        <f>VLOOKUP(G1973,Munka1!$A$27:$B$90,2,FALSE)</f>
        <v>#N/A</v>
      </c>
      <c r="I1973" s="466" t="e">
        <f>VLOOKUP(G1973,Munka1!$A$27:$C$90,3,FALSE)</f>
        <v>#N/A</v>
      </c>
      <c r="J1973" s="98"/>
      <c r="K1973" s="98"/>
      <c r="L1973" s="98"/>
      <c r="M1973" s="114"/>
      <c r="N1973" s="121"/>
      <c r="O1973" s="483"/>
      <c r="P1973" s="484"/>
      <c r="Q1973" s="42">
        <f>FŐLAP!$D$9</f>
        <v>0</v>
      </c>
      <c r="R1973" s="42">
        <f>FŐLAP!$F$9</f>
        <v>0</v>
      </c>
      <c r="S1973" s="13" t="e">
        <f t="shared" si="30"/>
        <v>#N/A</v>
      </c>
      <c r="T1973" s="398" t="s">
        <v>3425</v>
      </c>
      <c r="U1973" s="398" t="s">
        <v>3426</v>
      </c>
      <c r="V1973" s="398" t="s">
        <v>3427</v>
      </c>
    </row>
    <row r="1974" spans="1:22" ht="50.1" hidden="1" customHeight="1" x14ac:dyDescent="0.25">
      <c r="A1974" s="60" t="s">
        <v>2047</v>
      </c>
      <c r="B1974" s="87"/>
      <c r="C1974" s="98"/>
      <c r="D1974" s="102"/>
      <c r="E1974" s="98"/>
      <c r="F1974" s="134"/>
      <c r="G1974" s="134"/>
      <c r="H1974" s="359" t="e">
        <f>VLOOKUP(G1974,Munka1!$A$27:$B$90,2,FALSE)</f>
        <v>#N/A</v>
      </c>
      <c r="I1974" s="466" t="e">
        <f>VLOOKUP(G1974,Munka1!$A$27:$C$90,3,FALSE)</f>
        <v>#N/A</v>
      </c>
      <c r="J1974" s="98"/>
      <c r="K1974" s="98"/>
      <c r="L1974" s="98"/>
      <c r="M1974" s="114"/>
      <c r="N1974" s="121"/>
      <c r="O1974" s="483"/>
      <c r="P1974" s="484"/>
      <c r="Q1974" s="42">
        <f>FŐLAP!$D$9</f>
        <v>0</v>
      </c>
      <c r="R1974" s="42">
        <f>FŐLAP!$F$9</f>
        <v>0</v>
      </c>
      <c r="S1974" s="13" t="e">
        <f t="shared" si="30"/>
        <v>#N/A</v>
      </c>
      <c r="T1974" s="398" t="s">
        <v>3425</v>
      </c>
      <c r="U1974" s="398" t="s">
        <v>3426</v>
      </c>
      <c r="V1974" s="398" t="s">
        <v>3427</v>
      </c>
    </row>
    <row r="1975" spans="1:22" ht="50.1" hidden="1" customHeight="1" x14ac:dyDescent="0.25">
      <c r="A1975" s="60" t="s">
        <v>2048</v>
      </c>
      <c r="B1975" s="87"/>
      <c r="C1975" s="98"/>
      <c r="D1975" s="102"/>
      <c r="E1975" s="98"/>
      <c r="F1975" s="134"/>
      <c r="G1975" s="134"/>
      <c r="H1975" s="359" t="e">
        <f>VLOOKUP(G1975,Munka1!$A$27:$B$90,2,FALSE)</f>
        <v>#N/A</v>
      </c>
      <c r="I1975" s="466" t="e">
        <f>VLOOKUP(G1975,Munka1!$A$27:$C$90,3,FALSE)</f>
        <v>#N/A</v>
      </c>
      <c r="J1975" s="98"/>
      <c r="K1975" s="98"/>
      <c r="L1975" s="98"/>
      <c r="M1975" s="114"/>
      <c r="N1975" s="121"/>
      <c r="O1975" s="483"/>
      <c r="P1975" s="484"/>
      <c r="Q1975" s="42">
        <f>FŐLAP!$D$9</f>
        <v>0</v>
      </c>
      <c r="R1975" s="42">
        <f>FŐLAP!$F$9</f>
        <v>0</v>
      </c>
      <c r="S1975" s="13" t="e">
        <f t="shared" si="30"/>
        <v>#N/A</v>
      </c>
      <c r="T1975" s="398" t="s">
        <v>3425</v>
      </c>
      <c r="U1975" s="398" t="s">
        <v>3426</v>
      </c>
      <c r="V1975" s="398" t="s">
        <v>3427</v>
      </c>
    </row>
    <row r="1976" spans="1:22" ht="50.1" hidden="1" customHeight="1" x14ac:dyDescent="0.25">
      <c r="A1976" s="60" t="s">
        <v>2049</v>
      </c>
      <c r="B1976" s="87"/>
      <c r="C1976" s="98"/>
      <c r="D1976" s="102"/>
      <c r="E1976" s="98"/>
      <c r="F1976" s="134"/>
      <c r="G1976" s="134"/>
      <c r="H1976" s="359" t="e">
        <f>VLOOKUP(G1976,Munka1!$A$27:$B$90,2,FALSE)</f>
        <v>#N/A</v>
      </c>
      <c r="I1976" s="466" t="e">
        <f>VLOOKUP(G1976,Munka1!$A$27:$C$90,3,FALSE)</f>
        <v>#N/A</v>
      </c>
      <c r="J1976" s="98"/>
      <c r="K1976" s="98"/>
      <c r="L1976" s="98"/>
      <c r="M1976" s="114"/>
      <c r="N1976" s="121"/>
      <c r="O1976" s="483"/>
      <c r="P1976" s="484"/>
      <c r="Q1976" s="42">
        <f>FŐLAP!$D$9</f>
        <v>0</v>
      </c>
      <c r="R1976" s="42">
        <f>FŐLAP!$F$9</f>
        <v>0</v>
      </c>
      <c r="S1976" s="13" t="e">
        <f t="shared" si="30"/>
        <v>#N/A</v>
      </c>
      <c r="T1976" s="398" t="s">
        <v>3425</v>
      </c>
      <c r="U1976" s="398" t="s">
        <v>3426</v>
      </c>
      <c r="V1976" s="398" t="s">
        <v>3427</v>
      </c>
    </row>
    <row r="1977" spans="1:22" ht="50.1" hidden="1" customHeight="1" x14ac:dyDescent="0.25">
      <c r="A1977" s="60" t="s">
        <v>2050</v>
      </c>
      <c r="B1977" s="87"/>
      <c r="C1977" s="98"/>
      <c r="D1977" s="102"/>
      <c r="E1977" s="98"/>
      <c r="F1977" s="134"/>
      <c r="G1977" s="134"/>
      <c r="H1977" s="359" t="e">
        <f>VLOOKUP(G1977,Munka1!$A$27:$B$90,2,FALSE)</f>
        <v>#N/A</v>
      </c>
      <c r="I1977" s="466" t="e">
        <f>VLOOKUP(G1977,Munka1!$A$27:$C$90,3,FALSE)</f>
        <v>#N/A</v>
      </c>
      <c r="J1977" s="98"/>
      <c r="K1977" s="98"/>
      <c r="L1977" s="98"/>
      <c r="M1977" s="114"/>
      <c r="N1977" s="121"/>
      <c r="O1977" s="483"/>
      <c r="P1977" s="484"/>
      <c r="Q1977" s="42">
        <f>FŐLAP!$D$9</f>
        <v>0</v>
      </c>
      <c r="R1977" s="42">
        <f>FŐLAP!$F$9</f>
        <v>0</v>
      </c>
      <c r="S1977" s="13" t="e">
        <f t="shared" si="30"/>
        <v>#N/A</v>
      </c>
      <c r="T1977" s="398" t="s">
        <v>3425</v>
      </c>
      <c r="U1977" s="398" t="s">
        <v>3426</v>
      </c>
      <c r="V1977" s="398" t="s">
        <v>3427</v>
      </c>
    </row>
    <row r="1978" spans="1:22" ht="50.1" hidden="1" customHeight="1" x14ac:dyDescent="0.25">
      <c r="A1978" s="60" t="s">
        <v>2051</v>
      </c>
      <c r="B1978" s="87"/>
      <c r="C1978" s="98"/>
      <c r="D1978" s="102"/>
      <c r="E1978" s="98"/>
      <c r="F1978" s="134"/>
      <c r="G1978" s="134"/>
      <c r="H1978" s="359" t="e">
        <f>VLOOKUP(G1978,Munka1!$A$27:$B$90,2,FALSE)</f>
        <v>#N/A</v>
      </c>
      <c r="I1978" s="466" t="e">
        <f>VLOOKUP(G1978,Munka1!$A$27:$C$90,3,FALSE)</f>
        <v>#N/A</v>
      </c>
      <c r="J1978" s="98"/>
      <c r="K1978" s="98"/>
      <c r="L1978" s="98"/>
      <c r="M1978" s="114"/>
      <c r="N1978" s="121"/>
      <c r="O1978" s="483"/>
      <c r="P1978" s="484"/>
      <c r="Q1978" s="42">
        <f>FŐLAP!$D$9</f>
        <v>0</v>
      </c>
      <c r="R1978" s="42">
        <f>FŐLAP!$F$9</f>
        <v>0</v>
      </c>
      <c r="S1978" s="13" t="e">
        <f t="shared" si="30"/>
        <v>#N/A</v>
      </c>
      <c r="T1978" s="398" t="s">
        <v>3425</v>
      </c>
      <c r="U1978" s="398" t="s">
        <v>3426</v>
      </c>
      <c r="V1978" s="398" t="s">
        <v>3427</v>
      </c>
    </row>
    <row r="1979" spans="1:22" ht="50.1" hidden="1" customHeight="1" x14ac:dyDescent="0.25">
      <c r="A1979" s="60" t="s">
        <v>2052</v>
      </c>
      <c r="B1979" s="87"/>
      <c r="C1979" s="98"/>
      <c r="D1979" s="102"/>
      <c r="E1979" s="98"/>
      <c r="F1979" s="134"/>
      <c r="G1979" s="134"/>
      <c r="H1979" s="359" t="e">
        <f>VLOOKUP(G1979,Munka1!$A$27:$B$90,2,FALSE)</f>
        <v>#N/A</v>
      </c>
      <c r="I1979" s="466" t="e">
        <f>VLOOKUP(G1979,Munka1!$A$27:$C$90,3,FALSE)</f>
        <v>#N/A</v>
      </c>
      <c r="J1979" s="98"/>
      <c r="K1979" s="98"/>
      <c r="L1979" s="98"/>
      <c r="M1979" s="114"/>
      <c r="N1979" s="121"/>
      <c r="O1979" s="483"/>
      <c r="P1979" s="484"/>
      <c r="Q1979" s="42">
        <f>FŐLAP!$D$9</f>
        <v>0</v>
      </c>
      <c r="R1979" s="42">
        <f>FŐLAP!$F$9</f>
        <v>0</v>
      </c>
      <c r="S1979" s="13" t="e">
        <f t="shared" si="30"/>
        <v>#N/A</v>
      </c>
      <c r="T1979" s="398" t="s">
        <v>3425</v>
      </c>
      <c r="U1979" s="398" t="s">
        <v>3426</v>
      </c>
      <c r="V1979" s="398" t="s">
        <v>3427</v>
      </c>
    </row>
    <row r="1980" spans="1:22" ht="50.1" hidden="1" customHeight="1" x14ac:dyDescent="0.25">
      <c r="A1980" s="60" t="s">
        <v>2053</v>
      </c>
      <c r="B1980" s="87"/>
      <c r="C1980" s="98"/>
      <c r="D1980" s="102"/>
      <c r="E1980" s="98"/>
      <c r="F1980" s="134"/>
      <c r="G1980" s="134"/>
      <c r="H1980" s="359" t="e">
        <f>VLOOKUP(G1980,Munka1!$A$27:$B$90,2,FALSE)</f>
        <v>#N/A</v>
      </c>
      <c r="I1980" s="466" t="e">
        <f>VLOOKUP(G1980,Munka1!$A$27:$C$90,3,FALSE)</f>
        <v>#N/A</v>
      </c>
      <c r="J1980" s="98"/>
      <c r="K1980" s="98"/>
      <c r="L1980" s="98"/>
      <c r="M1980" s="114"/>
      <c r="N1980" s="121"/>
      <c r="O1980" s="483"/>
      <c r="P1980" s="484"/>
      <c r="Q1980" s="42">
        <f>FŐLAP!$D$9</f>
        <v>0</v>
      </c>
      <c r="R1980" s="42">
        <f>FŐLAP!$F$9</f>
        <v>0</v>
      </c>
      <c r="S1980" s="13" t="e">
        <f t="shared" si="30"/>
        <v>#N/A</v>
      </c>
      <c r="T1980" s="398" t="s">
        <v>3425</v>
      </c>
      <c r="U1980" s="398" t="s">
        <v>3426</v>
      </c>
      <c r="V1980" s="398" t="s">
        <v>3427</v>
      </c>
    </row>
    <row r="1981" spans="1:22" ht="50.1" hidden="1" customHeight="1" x14ac:dyDescent="0.25">
      <c r="A1981" s="60" t="s">
        <v>2054</v>
      </c>
      <c r="B1981" s="87"/>
      <c r="C1981" s="98"/>
      <c r="D1981" s="102"/>
      <c r="E1981" s="98"/>
      <c r="F1981" s="134"/>
      <c r="G1981" s="134"/>
      <c r="H1981" s="359" t="e">
        <f>VLOOKUP(G1981,Munka1!$A$27:$B$90,2,FALSE)</f>
        <v>#N/A</v>
      </c>
      <c r="I1981" s="466" t="e">
        <f>VLOOKUP(G1981,Munka1!$A$27:$C$90,3,FALSE)</f>
        <v>#N/A</v>
      </c>
      <c r="J1981" s="98"/>
      <c r="K1981" s="98"/>
      <c r="L1981" s="98"/>
      <c r="M1981" s="114"/>
      <c r="N1981" s="121"/>
      <c r="O1981" s="483"/>
      <c r="P1981" s="484"/>
      <c r="Q1981" s="42">
        <f>FŐLAP!$D$9</f>
        <v>0</v>
      </c>
      <c r="R1981" s="42">
        <f>FŐLAP!$F$9</f>
        <v>0</v>
      </c>
      <c r="S1981" s="13" t="e">
        <f t="shared" si="30"/>
        <v>#N/A</v>
      </c>
      <c r="T1981" s="398" t="s">
        <v>3425</v>
      </c>
      <c r="U1981" s="398" t="s">
        <v>3426</v>
      </c>
      <c r="V1981" s="398" t="s">
        <v>3427</v>
      </c>
    </row>
    <row r="1982" spans="1:22" ht="50.1" hidden="1" customHeight="1" x14ac:dyDescent="0.25">
      <c r="A1982" s="60" t="s">
        <v>2055</v>
      </c>
      <c r="B1982" s="87"/>
      <c r="C1982" s="98"/>
      <c r="D1982" s="102"/>
      <c r="E1982" s="98"/>
      <c r="F1982" s="134"/>
      <c r="G1982" s="134"/>
      <c r="H1982" s="359" t="e">
        <f>VLOOKUP(G1982,Munka1!$A$27:$B$90,2,FALSE)</f>
        <v>#N/A</v>
      </c>
      <c r="I1982" s="466" t="e">
        <f>VLOOKUP(G1982,Munka1!$A$27:$C$90,3,FALSE)</f>
        <v>#N/A</v>
      </c>
      <c r="J1982" s="98"/>
      <c r="K1982" s="98"/>
      <c r="L1982" s="98"/>
      <c r="M1982" s="114"/>
      <c r="N1982" s="121"/>
      <c r="O1982" s="483"/>
      <c r="P1982" s="484"/>
      <c r="Q1982" s="42">
        <f>FŐLAP!$D$9</f>
        <v>0</v>
      </c>
      <c r="R1982" s="42">
        <f>FŐLAP!$F$9</f>
        <v>0</v>
      </c>
      <c r="S1982" s="13" t="e">
        <f t="shared" si="30"/>
        <v>#N/A</v>
      </c>
      <c r="T1982" s="398" t="s">
        <v>3425</v>
      </c>
      <c r="U1982" s="398" t="s">
        <v>3426</v>
      </c>
      <c r="V1982" s="398" t="s">
        <v>3427</v>
      </c>
    </row>
    <row r="1983" spans="1:22" ht="50.1" hidden="1" customHeight="1" x14ac:dyDescent="0.25">
      <c r="A1983" s="60" t="s">
        <v>2056</v>
      </c>
      <c r="B1983" s="87"/>
      <c r="C1983" s="98"/>
      <c r="D1983" s="102"/>
      <c r="E1983" s="98"/>
      <c r="F1983" s="134"/>
      <c r="G1983" s="134"/>
      <c r="H1983" s="359" t="e">
        <f>VLOOKUP(G1983,Munka1!$A$27:$B$90,2,FALSE)</f>
        <v>#N/A</v>
      </c>
      <c r="I1983" s="466" t="e">
        <f>VLOOKUP(G1983,Munka1!$A$27:$C$90,3,FALSE)</f>
        <v>#N/A</v>
      </c>
      <c r="J1983" s="98"/>
      <c r="K1983" s="98"/>
      <c r="L1983" s="98"/>
      <c r="M1983" s="114"/>
      <c r="N1983" s="121"/>
      <c r="O1983" s="483"/>
      <c r="P1983" s="484"/>
      <c r="Q1983" s="42">
        <f>FŐLAP!$D$9</f>
        <v>0</v>
      </c>
      <c r="R1983" s="42">
        <f>FŐLAP!$F$9</f>
        <v>0</v>
      </c>
      <c r="S1983" s="13" t="e">
        <f t="shared" si="30"/>
        <v>#N/A</v>
      </c>
      <c r="T1983" s="398" t="s">
        <v>3425</v>
      </c>
      <c r="U1983" s="398" t="s">
        <v>3426</v>
      </c>
      <c r="V1983" s="398" t="s">
        <v>3427</v>
      </c>
    </row>
    <row r="1984" spans="1:22" ht="50.1" hidden="1" customHeight="1" x14ac:dyDescent="0.25">
      <c r="A1984" s="60" t="s">
        <v>2057</v>
      </c>
      <c r="B1984" s="87"/>
      <c r="C1984" s="98"/>
      <c r="D1984" s="102"/>
      <c r="E1984" s="98"/>
      <c r="F1984" s="134"/>
      <c r="G1984" s="134"/>
      <c r="H1984" s="359" t="e">
        <f>VLOOKUP(G1984,Munka1!$A$27:$B$90,2,FALSE)</f>
        <v>#N/A</v>
      </c>
      <c r="I1984" s="466" t="e">
        <f>VLOOKUP(G1984,Munka1!$A$27:$C$90,3,FALSE)</f>
        <v>#N/A</v>
      </c>
      <c r="J1984" s="98"/>
      <c r="K1984" s="98"/>
      <c r="L1984" s="98"/>
      <c r="M1984" s="114"/>
      <c r="N1984" s="121"/>
      <c r="O1984" s="483"/>
      <c r="P1984" s="484"/>
      <c r="Q1984" s="42">
        <f>FŐLAP!$D$9</f>
        <v>0</v>
      </c>
      <c r="R1984" s="42">
        <f>FŐLAP!$F$9</f>
        <v>0</v>
      </c>
      <c r="S1984" s="13" t="e">
        <f t="shared" si="30"/>
        <v>#N/A</v>
      </c>
      <c r="T1984" s="398" t="s">
        <v>3425</v>
      </c>
      <c r="U1984" s="398" t="s">
        <v>3426</v>
      </c>
      <c r="V1984" s="398" t="s">
        <v>3427</v>
      </c>
    </row>
    <row r="1985" spans="1:22" ht="50.1" hidden="1" customHeight="1" x14ac:dyDescent="0.25">
      <c r="A1985" s="60" t="s">
        <v>2058</v>
      </c>
      <c r="B1985" s="87"/>
      <c r="C1985" s="98"/>
      <c r="D1985" s="102"/>
      <c r="E1985" s="98"/>
      <c r="F1985" s="134"/>
      <c r="G1985" s="134"/>
      <c r="H1985" s="359" t="e">
        <f>VLOOKUP(G1985,Munka1!$A$27:$B$90,2,FALSE)</f>
        <v>#N/A</v>
      </c>
      <c r="I1985" s="466" t="e">
        <f>VLOOKUP(G1985,Munka1!$A$27:$C$90,3,FALSE)</f>
        <v>#N/A</v>
      </c>
      <c r="J1985" s="98"/>
      <c r="K1985" s="98"/>
      <c r="L1985" s="98"/>
      <c r="M1985" s="114"/>
      <c r="N1985" s="121"/>
      <c r="O1985" s="483"/>
      <c r="P1985" s="484"/>
      <c r="Q1985" s="42">
        <f>FŐLAP!$D$9</f>
        <v>0</v>
      </c>
      <c r="R1985" s="42">
        <f>FŐLAP!$F$9</f>
        <v>0</v>
      </c>
      <c r="S1985" s="13" t="e">
        <f t="shared" si="30"/>
        <v>#N/A</v>
      </c>
      <c r="T1985" s="398" t="s">
        <v>3425</v>
      </c>
      <c r="U1985" s="398" t="s">
        <v>3426</v>
      </c>
      <c r="V1985" s="398" t="s">
        <v>3427</v>
      </c>
    </row>
    <row r="1986" spans="1:22" ht="50.1" hidden="1" customHeight="1" x14ac:dyDescent="0.25">
      <c r="A1986" s="60" t="s">
        <v>2059</v>
      </c>
      <c r="B1986" s="87"/>
      <c r="C1986" s="98"/>
      <c r="D1986" s="102"/>
      <c r="E1986" s="98"/>
      <c r="F1986" s="134"/>
      <c r="G1986" s="134"/>
      <c r="H1986" s="359" t="e">
        <f>VLOOKUP(G1986,Munka1!$A$27:$B$90,2,FALSE)</f>
        <v>#N/A</v>
      </c>
      <c r="I1986" s="466" t="e">
        <f>VLOOKUP(G1986,Munka1!$A$27:$C$90,3,FALSE)</f>
        <v>#N/A</v>
      </c>
      <c r="J1986" s="98"/>
      <c r="K1986" s="98"/>
      <c r="L1986" s="98"/>
      <c r="M1986" s="114"/>
      <c r="N1986" s="121"/>
      <c r="O1986" s="483"/>
      <c r="P1986" s="484"/>
      <c r="Q1986" s="42">
        <f>FŐLAP!$D$9</f>
        <v>0</v>
      </c>
      <c r="R1986" s="42">
        <f>FŐLAP!$F$9</f>
        <v>0</v>
      </c>
      <c r="S1986" s="13" t="e">
        <f t="shared" si="30"/>
        <v>#N/A</v>
      </c>
      <c r="T1986" s="398" t="s">
        <v>3425</v>
      </c>
      <c r="U1986" s="398" t="s">
        <v>3426</v>
      </c>
      <c r="V1986" s="398" t="s">
        <v>3427</v>
      </c>
    </row>
    <row r="1987" spans="1:22" ht="50.1" hidden="1" customHeight="1" x14ac:dyDescent="0.25">
      <c r="A1987" s="60" t="s">
        <v>2060</v>
      </c>
      <c r="B1987" s="87"/>
      <c r="C1987" s="98"/>
      <c r="D1987" s="102"/>
      <c r="E1987" s="98"/>
      <c r="F1987" s="134"/>
      <c r="G1987" s="134"/>
      <c r="H1987" s="359" t="e">
        <f>VLOOKUP(G1987,Munka1!$A$27:$B$90,2,FALSE)</f>
        <v>#N/A</v>
      </c>
      <c r="I1987" s="466" t="e">
        <f>VLOOKUP(G1987,Munka1!$A$27:$C$90,3,FALSE)</f>
        <v>#N/A</v>
      </c>
      <c r="J1987" s="98"/>
      <c r="K1987" s="98"/>
      <c r="L1987" s="98"/>
      <c r="M1987" s="114"/>
      <c r="N1987" s="121"/>
      <c r="O1987" s="483"/>
      <c r="P1987" s="484"/>
      <c r="Q1987" s="42">
        <f>FŐLAP!$D$9</f>
        <v>0</v>
      </c>
      <c r="R1987" s="42">
        <f>FŐLAP!$F$9</f>
        <v>0</v>
      </c>
      <c r="S1987" s="13" t="e">
        <f t="shared" si="30"/>
        <v>#N/A</v>
      </c>
      <c r="T1987" s="398" t="s">
        <v>3425</v>
      </c>
      <c r="U1987" s="398" t="s">
        <v>3426</v>
      </c>
      <c r="V1987" s="398" t="s">
        <v>3427</v>
      </c>
    </row>
    <row r="1988" spans="1:22" ht="50.1" hidden="1" customHeight="1" x14ac:dyDescent="0.25">
      <c r="A1988" s="60" t="s">
        <v>2061</v>
      </c>
      <c r="B1988" s="87"/>
      <c r="C1988" s="98"/>
      <c r="D1988" s="102"/>
      <c r="E1988" s="98"/>
      <c r="F1988" s="134"/>
      <c r="G1988" s="134"/>
      <c r="H1988" s="359" t="e">
        <f>VLOOKUP(G1988,Munka1!$A$27:$B$90,2,FALSE)</f>
        <v>#N/A</v>
      </c>
      <c r="I1988" s="466" t="e">
        <f>VLOOKUP(G1988,Munka1!$A$27:$C$90,3,FALSE)</f>
        <v>#N/A</v>
      </c>
      <c r="J1988" s="98"/>
      <c r="K1988" s="98"/>
      <c r="L1988" s="98"/>
      <c r="M1988" s="114"/>
      <c r="N1988" s="121"/>
      <c r="O1988" s="483"/>
      <c r="P1988" s="484"/>
      <c r="Q1988" s="42">
        <f>FŐLAP!$D$9</f>
        <v>0</v>
      </c>
      <c r="R1988" s="42">
        <f>FŐLAP!$F$9</f>
        <v>0</v>
      </c>
      <c r="S1988" s="13" t="e">
        <f t="shared" si="30"/>
        <v>#N/A</v>
      </c>
      <c r="T1988" s="398" t="s">
        <v>3425</v>
      </c>
      <c r="U1988" s="398" t="s">
        <v>3426</v>
      </c>
      <c r="V1988" s="398" t="s">
        <v>3427</v>
      </c>
    </row>
    <row r="1989" spans="1:22" ht="50.1" hidden="1" customHeight="1" x14ac:dyDescent="0.25">
      <c r="A1989" s="60" t="s">
        <v>2062</v>
      </c>
      <c r="B1989" s="87"/>
      <c r="C1989" s="98"/>
      <c r="D1989" s="102"/>
      <c r="E1989" s="98"/>
      <c r="F1989" s="134"/>
      <c r="G1989" s="134"/>
      <c r="H1989" s="359" t="e">
        <f>VLOOKUP(G1989,Munka1!$A$27:$B$90,2,FALSE)</f>
        <v>#N/A</v>
      </c>
      <c r="I1989" s="466" t="e">
        <f>VLOOKUP(G1989,Munka1!$A$27:$C$90,3,FALSE)</f>
        <v>#N/A</v>
      </c>
      <c r="J1989" s="98"/>
      <c r="K1989" s="98"/>
      <c r="L1989" s="98"/>
      <c r="M1989" s="114"/>
      <c r="N1989" s="121"/>
      <c r="O1989" s="483"/>
      <c r="P1989" s="484"/>
      <c r="Q1989" s="42">
        <f>FŐLAP!$D$9</f>
        <v>0</v>
      </c>
      <c r="R1989" s="42">
        <f>FŐLAP!$F$9</f>
        <v>0</v>
      </c>
      <c r="S1989" s="13" t="e">
        <f t="shared" si="30"/>
        <v>#N/A</v>
      </c>
      <c r="T1989" s="398" t="s">
        <v>3425</v>
      </c>
      <c r="U1989" s="398" t="s">
        <v>3426</v>
      </c>
      <c r="V1989" s="398" t="s">
        <v>3427</v>
      </c>
    </row>
    <row r="1990" spans="1:22" ht="50.1" hidden="1" customHeight="1" x14ac:dyDescent="0.25">
      <c r="A1990" s="60" t="s">
        <v>2063</v>
      </c>
      <c r="B1990" s="87"/>
      <c r="C1990" s="98"/>
      <c r="D1990" s="102"/>
      <c r="E1990" s="98"/>
      <c r="F1990" s="134"/>
      <c r="G1990" s="134"/>
      <c r="H1990" s="359" t="e">
        <f>VLOOKUP(G1990,Munka1!$A$27:$B$90,2,FALSE)</f>
        <v>#N/A</v>
      </c>
      <c r="I1990" s="466" t="e">
        <f>VLOOKUP(G1990,Munka1!$A$27:$C$90,3,FALSE)</f>
        <v>#N/A</v>
      </c>
      <c r="J1990" s="98"/>
      <c r="K1990" s="98"/>
      <c r="L1990" s="98"/>
      <c r="M1990" s="114"/>
      <c r="N1990" s="121"/>
      <c r="O1990" s="483"/>
      <c r="P1990" s="484"/>
      <c r="Q1990" s="42">
        <f>FŐLAP!$D$9</f>
        <v>0</v>
      </c>
      <c r="R1990" s="42">
        <f>FŐLAP!$F$9</f>
        <v>0</v>
      </c>
      <c r="S1990" s="13" t="e">
        <f t="shared" si="30"/>
        <v>#N/A</v>
      </c>
      <c r="T1990" s="398" t="s">
        <v>3425</v>
      </c>
      <c r="U1990" s="398" t="s">
        <v>3426</v>
      </c>
      <c r="V1990" s="398" t="s">
        <v>3427</v>
      </c>
    </row>
    <row r="1991" spans="1:22" ht="50.1" hidden="1" customHeight="1" x14ac:dyDescent="0.25">
      <c r="A1991" s="60" t="s">
        <v>2064</v>
      </c>
      <c r="B1991" s="87"/>
      <c r="C1991" s="98"/>
      <c r="D1991" s="102"/>
      <c r="E1991" s="98"/>
      <c r="F1991" s="134"/>
      <c r="G1991" s="134"/>
      <c r="H1991" s="359" t="e">
        <f>VLOOKUP(G1991,Munka1!$A$27:$B$90,2,FALSE)</f>
        <v>#N/A</v>
      </c>
      <c r="I1991" s="466" t="e">
        <f>VLOOKUP(G1991,Munka1!$A$27:$C$90,3,FALSE)</f>
        <v>#N/A</v>
      </c>
      <c r="J1991" s="98"/>
      <c r="K1991" s="98"/>
      <c r="L1991" s="98"/>
      <c r="M1991" s="114"/>
      <c r="N1991" s="121"/>
      <c r="O1991" s="483"/>
      <c r="P1991" s="484"/>
      <c r="Q1991" s="42">
        <f>FŐLAP!$D$9</f>
        <v>0</v>
      </c>
      <c r="R1991" s="42">
        <f>FŐLAP!$F$9</f>
        <v>0</v>
      </c>
      <c r="S1991" s="13" t="e">
        <f t="shared" si="30"/>
        <v>#N/A</v>
      </c>
      <c r="T1991" s="398" t="s">
        <v>3425</v>
      </c>
      <c r="U1991" s="398" t="s">
        <v>3426</v>
      </c>
      <c r="V1991" s="398" t="s">
        <v>3427</v>
      </c>
    </row>
    <row r="1992" spans="1:22" ht="50.1" hidden="1" customHeight="1" x14ac:dyDescent="0.25">
      <c r="A1992" s="60" t="s">
        <v>2065</v>
      </c>
      <c r="B1992" s="87"/>
      <c r="C1992" s="98"/>
      <c r="D1992" s="102"/>
      <c r="E1992" s="98"/>
      <c r="F1992" s="134"/>
      <c r="G1992" s="134"/>
      <c r="H1992" s="359" t="e">
        <f>VLOOKUP(G1992,Munka1!$A$27:$B$90,2,FALSE)</f>
        <v>#N/A</v>
      </c>
      <c r="I1992" s="466" t="e">
        <f>VLOOKUP(G1992,Munka1!$A$27:$C$90,3,FALSE)</f>
        <v>#N/A</v>
      </c>
      <c r="J1992" s="98"/>
      <c r="K1992" s="98"/>
      <c r="L1992" s="98"/>
      <c r="M1992" s="114"/>
      <c r="N1992" s="121"/>
      <c r="O1992" s="483"/>
      <c r="P1992" s="484"/>
      <c r="Q1992" s="42">
        <f>FŐLAP!$D$9</f>
        <v>0</v>
      </c>
      <c r="R1992" s="42">
        <f>FŐLAP!$F$9</f>
        <v>0</v>
      </c>
      <c r="S1992" s="13" t="e">
        <f t="shared" si="30"/>
        <v>#N/A</v>
      </c>
      <c r="T1992" s="398" t="s">
        <v>3425</v>
      </c>
      <c r="U1992" s="398" t="s">
        <v>3426</v>
      </c>
      <c r="V1992" s="398" t="s">
        <v>3427</v>
      </c>
    </row>
    <row r="1993" spans="1:22" ht="50.1" hidden="1" customHeight="1" x14ac:dyDescent="0.25">
      <c r="A1993" s="60" t="s">
        <v>2066</v>
      </c>
      <c r="B1993" s="87"/>
      <c r="C1993" s="98"/>
      <c r="D1993" s="102"/>
      <c r="E1993" s="98"/>
      <c r="F1993" s="134"/>
      <c r="G1993" s="134"/>
      <c r="H1993" s="359" t="e">
        <f>VLOOKUP(G1993,Munka1!$A$27:$B$90,2,FALSE)</f>
        <v>#N/A</v>
      </c>
      <c r="I1993" s="466" t="e">
        <f>VLOOKUP(G1993,Munka1!$A$27:$C$90,3,FALSE)</f>
        <v>#N/A</v>
      </c>
      <c r="J1993" s="98"/>
      <c r="K1993" s="98"/>
      <c r="L1993" s="98"/>
      <c r="M1993" s="114"/>
      <c r="N1993" s="121"/>
      <c r="O1993" s="483"/>
      <c r="P1993" s="484"/>
      <c r="Q1993" s="42">
        <f>FŐLAP!$D$9</f>
        <v>0</v>
      </c>
      <c r="R1993" s="42">
        <f>FŐLAP!$F$9</f>
        <v>0</v>
      </c>
      <c r="S1993" s="13" t="e">
        <f t="shared" si="30"/>
        <v>#N/A</v>
      </c>
      <c r="T1993" s="398" t="s">
        <v>3425</v>
      </c>
      <c r="U1993" s="398" t="s">
        <v>3426</v>
      </c>
      <c r="V1993" s="398" t="s">
        <v>3427</v>
      </c>
    </row>
    <row r="1994" spans="1:22" ht="50.1" hidden="1" customHeight="1" x14ac:dyDescent="0.25">
      <c r="A1994" s="60" t="s">
        <v>2067</v>
      </c>
      <c r="B1994" s="87"/>
      <c r="C1994" s="98"/>
      <c r="D1994" s="102"/>
      <c r="E1994" s="98"/>
      <c r="F1994" s="134"/>
      <c r="G1994" s="134"/>
      <c r="H1994" s="359" t="e">
        <f>VLOOKUP(G1994,Munka1!$A$27:$B$90,2,FALSE)</f>
        <v>#N/A</v>
      </c>
      <c r="I1994" s="466" t="e">
        <f>VLOOKUP(G1994,Munka1!$A$27:$C$90,3,FALSE)</f>
        <v>#N/A</v>
      </c>
      <c r="J1994" s="98"/>
      <c r="K1994" s="98"/>
      <c r="L1994" s="98"/>
      <c r="M1994" s="114"/>
      <c r="N1994" s="121"/>
      <c r="O1994" s="483"/>
      <c r="P1994" s="484"/>
      <c r="Q1994" s="42">
        <f>FŐLAP!$D$9</f>
        <v>0</v>
      </c>
      <c r="R1994" s="42">
        <f>FŐLAP!$F$9</f>
        <v>0</v>
      </c>
      <c r="S1994" s="13" t="e">
        <f t="shared" si="30"/>
        <v>#N/A</v>
      </c>
      <c r="T1994" s="398" t="s">
        <v>3425</v>
      </c>
      <c r="U1994" s="398" t="s">
        <v>3426</v>
      </c>
      <c r="V1994" s="398" t="s">
        <v>3427</v>
      </c>
    </row>
    <row r="1995" spans="1:22" ht="50.1" hidden="1" customHeight="1" x14ac:dyDescent="0.25">
      <c r="A1995" s="60" t="s">
        <v>2068</v>
      </c>
      <c r="B1995" s="87"/>
      <c r="C1995" s="98"/>
      <c r="D1995" s="102"/>
      <c r="E1995" s="98"/>
      <c r="F1995" s="134"/>
      <c r="G1995" s="134"/>
      <c r="H1995" s="359" t="e">
        <f>VLOOKUP(G1995,Munka1!$A$27:$B$90,2,FALSE)</f>
        <v>#N/A</v>
      </c>
      <c r="I1995" s="466" t="e">
        <f>VLOOKUP(G1995,Munka1!$A$27:$C$90,3,FALSE)</f>
        <v>#N/A</v>
      </c>
      <c r="J1995" s="98"/>
      <c r="K1995" s="98"/>
      <c r="L1995" s="98"/>
      <c r="M1995" s="114"/>
      <c r="N1995" s="121"/>
      <c r="O1995" s="483"/>
      <c r="P1995" s="484"/>
      <c r="Q1995" s="42">
        <f>FŐLAP!$D$9</f>
        <v>0</v>
      </c>
      <c r="R1995" s="42">
        <f>FŐLAP!$F$9</f>
        <v>0</v>
      </c>
      <c r="S1995" s="13" t="e">
        <f t="shared" si="30"/>
        <v>#N/A</v>
      </c>
      <c r="T1995" s="398" t="s">
        <v>3425</v>
      </c>
      <c r="U1995" s="398" t="s">
        <v>3426</v>
      </c>
      <c r="V1995" s="398" t="s">
        <v>3427</v>
      </c>
    </row>
    <row r="1996" spans="1:22" ht="50.1" hidden="1" customHeight="1" x14ac:dyDescent="0.25">
      <c r="A1996" s="60" t="s">
        <v>2069</v>
      </c>
      <c r="B1996" s="87"/>
      <c r="C1996" s="98"/>
      <c r="D1996" s="102"/>
      <c r="E1996" s="98"/>
      <c r="F1996" s="134"/>
      <c r="G1996" s="134"/>
      <c r="H1996" s="359" t="e">
        <f>VLOOKUP(G1996,Munka1!$A$27:$B$90,2,FALSE)</f>
        <v>#N/A</v>
      </c>
      <c r="I1996" s="466" t="e">
        <f>VLOOKUP(G1996,Munka1!$A$27:$C$90,3,FALSE)</f>
        <v>#N/A</v>
      </c>
      <c r="J1996" s="98"/>
      <c r="K1996" s="98"/>
      <c r="L1996" s="98"/>
      <c r="M1996" s="114"/>
      <c r="N1996" s="121"/>
      <c r="O1996" s="483"/>
      <c r="P1996" s="484"/>
      <c r="Q1996" s="42">
        <f>FŐLAP!$D$9</f>
        <v>0</v>
      </c>
      <c r="R1996" s="42">
        <f>FŐLAP!$F$9</f>
        <v>0</v>
      </c>
      <c r="S1996" s="13" t="e">
        <f t="shared" si="30"/>
        <v>#N/A</v>
      </c>
      <c r="T1996" s="398" t="s">
        <v>3425</v>
      </c>
      <c r="U1996" s="398" t="s">
        <v>3426</v>
      </c>
      <c r="V1996" s="398" t="s">
        <v>3427</v>
      </c>
    </row>
    <row r="1997" spans="1:22" ht="50.1" hidden="1" customHeight="1" x14ac:dyDescent="0.25">
      <c r="A1997" s="60" t="s">
        <v>2070</v>
      </c>
      <c r="B1997" s="87"/>
      <c r="C1997" s="98"/>
      <c r="D1997" s="102"/>
      <c r="E1997" s="98"/>
      <c r="F1997" s="134"/>
      <c r="G1997" s="134"/>
      <c r="H1997" s="359" t="e">
        <f>VLOOKUP(G1997,Munka1!$A$27:$B$90,2,FALSE)</f>
        <v>#N/A</v>
      </c>
      <c r="I1997" s="466" t="e">
        <f>VLOOKUP(G1997,Munka1!$A$27:$C$90,3,FALSE)</f>
        <v>#N/A</v>
      </c>
      <c r="J1997" s="98"/>
      <c r="K1997" s="98"/>
      <c r="L1997" s="98"/>
      <c r="M1997" s="114"/>
      <c r="N1997" s="121"/>
      <c r="O1997" s="483"/>
      <c r="P1997" s="484"/>
      <c r="Q1997" s="42">
        <f>FŐLAP!$D$9</f>
        <v>0</v>
      </c>
      <c r="R1997" s="42">
        <f>FŐLAP!$F$9</f>
        <v>0</v>
      </c>
      <c r="S1997" s="13" t="e">
        <f t="shared" ref="S1997:S2060" si="31">H1997</f>
        <v>#N/A</v>
      </c>
      <c r="T1997" s="398" t="s">
        <v>3425</v>
      </c>
      <c r="U1997" s="398" t="s">
        <v>3426</v>
      </c>
      <c r="V1997" s="398" t="s">
        <v>3427</v>
      </c>
    </row>
    <row r="1998" spans="1:22" ht="50.1" hidden="1" customHeight="1" x14ac:dyDescent="0.25">
      <c r="A1998" s="60" t="s">
        <v>2071</v>
      </c>
      <c r="B1998" s="87"/>
      <c r="C1998" s="98"/>
      <c r="D1998" s="102"/>
      <c r="E1998" s="98"/>
      <c r="F1998" s="134"/>
      <c r="G1998" s="134"/>
      <c r="H1998" s="359" t="e">
        <f>VLOOKUP(G1998,Munka1!$A$27:$B$90,2,FALSE)</f>
        <v>#N/A</v>
      </c>
      <c r="I1998" s="466" t="e">
        <f>VLOOKUP(G1998,Munka1!$A$27:$C$90,3,FALSE)</f>
        <v>#N/A</v>
      </c>
      <c r="J1998" s="98"/>
      <c r="K1998" s="98"/>
      <c r="L1998" s="98"/>
      <c r="M1998" s="114"/>
      <c r="N1998" s="121"/>
      <c r="O1998" s="483"/>
      <c r="P1998" s="484"/>
      <c r="Q1998" s="42">
        <f>FŐLAP!$D$9</f>
        <v>0</v>
      </c>
      <c r="R1998" s="42">
        <f>FŐLAP!$F$9</f>
        <v>0</v>
      </c>
      <c r="S1998" s="13" t="e">
        <f t="shared" si="31"/>
        <v>#N/A</v>
      </c>
      <c r="T1998" s="398" t="s">
        <v>3425</v>
      </c>
      <c r="U1998" s="398" t="s">
        <v>3426</v>
      </c>
      <c r="V1998" s="398" t="s">
        <v>3427</v>
      </c>
    </row>
    <row r="1999" spans="1:22" ht="50.1" hidden="1" customHeight="1" x14ac:dyDescent="0.25">
      <c r="A1999" s="60" t="s">
        <v>2072</v>
      </c>
      <c r="B1999" s="87"/>
      <c r="C1999" s="98"/>
      <c r="D1999" s="102"/>
      <c r="E1999" s="98"/>
      <c r="F1999" s="134"/>
      <c r="G1999" s="134"/>
      <c r="H1999" s="359" t="e">
        <f>VLOOKUP(G1999,Munka1!$A$27:$B$90,2,FALSE)</f>
        <v>#N/A</v>
      </c>
      <c r="I1999" s="466" t="e">
        <f>VLOOKUP(G1999,Munka1!$A$27:$C$90,3,FALSE)</f>
        <v>#N/A</v>
      </c>
      <c r="J1999" s="98"/>
      <c r="K1999" s="98"/>
      <c r="L1999" s="98"/>
      <c r="M1999" s="114"/>
      <c r="N1999" s="121"/>
      <c r="O1999" s="483"/>
      <c r="P1999" s="484"/>
      <c r="Q1999" s="42">
        <f>FŐLAP!$D$9</f>
        <v>0</v>
      </c>
      <c r="R1999" s="42">
        <f>FŐLAP!$F$9</f>
        <v>0</v>
      </c>
      <c r="S1999" s="13" t="e">
        <f t="shared" si="31"/>
        <v>#N/A</v>
      </c>
      <c r="T1999" s="398" t="s">
        <v>3425</v>
      </c>
      <c r="U1999" s="398" t="s">
        <v>3426</v>
      </c>
      <c r="V1999" s="398" t="s">
        <v>3427</v>
      </c>
    </row>
    <row r="2000" spans="1:22" ht="50.1" hidden="1" customHeight="1" x14ac:dyDescent="0.25">
      <c r="A2000" s="60" t="s">
        <v>2073</v>
      </c>
      <c r="B2000" s="87"/>
      <c r="C2000" s="98"/>
      <c r="D2000" s="102"/>
      <c r="E2000" s="98"/>
      <c r="F2000" s="134"/>
      <c r="G2000" s="134"/>
      <c r="H2000" s="359" t="e">
        <f>VLOOKUP(G2000,Munka1!$A$27:$B$90,2,FALSE)</f>
        <v>#N/A</v>
      </c>
      <c r="I2000" s="466" t="e">
        <f>VLOOKUP(G2000,Munka1!$A$27:$C$90,3,FALSE)</f>
        <v>#N/A</v>
      </c>
      <c r="J2000" s="98"/>
      <c r="K2000" s="98"/>
      <c r="L2000" s="98"/>
      <c r="M2000" s="114"/>
      <c r="N2000" s="121"/>
      <c r="O2000" s="483"/>
      <c r="P2000" s="484"/>
      <c r="Q2000" s="42">
        <f>FŐLAP!$D$9</f>
        <v>0</v>
      </c>
      <c r="R2000" s="42">
        <f>FŐLAP!$F$9</f>
        <v>0</v>
      </c>
      <c r="S2000" s="13" t="e">
        <f t="shared" si="31"/>
        <v>#N/A</v>
      </c>
      <c r="T2000" s="398" t="s">
        <v>3425</v>
      </c>
      <c r="U2000" s="398" t="s">
        <v>3426</v>
      </c>
      <c r="V2000" s="398" t="s">
        <v>3427</v>
      </c>
    </row>
    <row r="2001" spans="1:22" ht="50.1" hidden="1" customHeight="1" x14ac:dyDescent="0.25">
      <c r="A2001" s="60" t="s">
        <v>2074</v>
      </c>
      <c r="B2001" s="87"/>
      <c r="C2001" s="98"/>
      <c r="D2001" s="102"/>
      <c r="E2001" s="98"/>
      <c r="F2001" s="134"/>
      <c r="G2001" s="134"/>
      <c r="H2001" s="359" t="e">
        <f>VLOOKUP(G2001,Munka1!$A$27:$B$90,2,FALSE)</f>
        <v>#N/A</v>
      </c>
      <c r="I2001" s="466" t="e">
        <f>VLOOKUP(G2001,Munka1!$A$27:$C$90,3,FALSE)</f>
        <v>#N/A</v>
      </c>
      <c r="J2001" s="98"/>
      <c r="K2001" s="98"/>
      <c r="L2001" s="98"/>
      <c r="M2001" s="114"/>
      <c r="N2001" s="121"/>
      <c r="O2001" s="483"/>
      <c r="P2001" s="484"/>
      <c r="Q2001" s="42">
        <f>FŐLAP!$D$9</f>
        <v>0</v>
      </c>
      <c r="R2001" s="42">
        <f>FŐLAP!$F$9</f>
        <v>0</v>
      </c>
      <c r="S2001" s="13" t="e">
        <f t="shared" si="31"/>
        <v>#N/A</v>
      </c>
      <c r="T2001" s="398" t="s">
        <v>3425</v>
      </c>
      <c r="U2001" s="398" t="s">
        <v>3426</v>
      </c>
      <c r="V2001" s="398" t="s">
        <v>3427</v>
      </c>
    </row>
    <row r="2002" spans="1:22" ht="50.1" hidden="1" customHeight="1" x14ac:dyDescent="0.25">
      <c r="A2002" s="60" t="s">
        <v>2075</v>
      </c>
      <c r="B2002" s="87"/>
      <c r="C2002" s="98"/>
      <c r="D2002" s="102"/>
      <c r="E2002" s="98"/>
      <c r="F2002" s="134"/>
      <c r="G2002" s="134"/>
      <c r="H2002" s="359" t="e">
        <f>VLOOKUP(G2002,Munka1!$A$27:$B$90,2,FALSE)</f>
        <v>#N/A</v>
      </c>
      <c r="I2002" s="466" t="e">
        <f>VLOOKUP(G2002,Munka1!$A$27:$C$90,3,FALSE)</f>
        <v>#N/A</v>
      </c>
      <c r="J2002" s="98"/>
      <c r="K2002" s="98"/>
      <c r="L2002" s="98"/>
      <c r="M2002" s="114"/>
      <c r="N2002" s="121"/>
      <c r="O2002" s="483"/>
      <c r="P2002" s="484"/>
      <c r="Q2002" s="42">
        <f>FŐLAP!$D$9</f>
        <v>0</v>
      </c>
      <c r="R2002" s="42">
        <f>FŐLAP!$F$9</f>
        <v>0</v>
      </c>
      <c r="S2002" s="13" t="e">
        <f t="shared" si="31"/>
        <v>#N/A</v>
      </c>
      <c r="T2002" s="398" t="s">
        <v>3425</v>
      </c>
      <c r="U2002" s="398" t="s">
        <v>3426</v>
      </c>
      <c r="V2002" s="398" t="s">
        <v>3427</v>
      </c>
    </row>
    <row r="2003" spans="1:22" ht="50.1" hidden="1" customHeight="1" x14ac:dyDescent="0.25">
      <c r="A2003" s="60" t="s">
        <v>2076</v>
      </c>
      <c r="B2003" s="87"/>
      <c r="C2003" s="98"/>
      <c r="D2003" s="102"/>
      <c r="E2003" s="98"/>
      <c r="F2003" s="134"/>
      <c r="G2003" s="134"/>
      <c r="H2003" s="359" t="e">
        <f>VLOOKUP(G2003,Munka1!$A$27:$B$90,2,FALSE)</f>
        <v>#N/A</v>
      </c>
      <c r="I2003" s="466" t="e">
        <f>VLOOKUP(G2003,Munka1!$A$27:$C$90,3,FALSE)</f>
        <v>#N/A</v>
      </c>
      <c r="J2003" s="98"/>
      <c r="K2003" s="98"/>
      <c r="L2003" s="98"/>
      <c r="M2003" s="114"/>
      <c r="N2003" s="121"/>
      <c r="O2003" s="483"/>
      <c r="P2003" s="484"/>
      <c r="Q2003" s="42">
        <f>FŐLAP!$D$9</f>
        <v>0</v>
      </c>
      <c r="R2003" s="42">
        <f>FŐLAP!$F$9</f>
        <v>0</v>
      </c>
      <c r="S2003" s="13" t="e">
        <f t="shared" si="31"/>
        <v>#N/A</v>
      </c>
      <c r="T2003" s="398" t="s">
        <v>3425</v>
      </c>
      <c r="U2003" s="398" t="s">
        <v>3426</v>
      </c>
      <c r="V2003" s="398" t="s">
        <v>3427</v>
      </c>
    </row>
    <row r="2004" spans="1:22" ht="50.1" hidden="1" customHeight="1" x14ac:dyDescent="0.25">
      <c r="A2004" s="60" t="s">
        <v>2077</v>
      </c>
      <c r="B2004" s="87"/>
      <c r="C2004" s="98"/>
      <c r="D2004" s="102"/>
      <c r="E2004" s="98"/>
      <c r="F2004" s="134"/>
      <c r="G2004" s="134"/>
      <c r="H2004" s="359" t="e">
        <f>VLOOKUP(G2004,Munka1!$A$27:$B$90,2,FALSE)</f>
        <v>#N/A</v>
      </c>
      <c r="I2004" s="466" t="e">
        <f>VLOOKUP(G2004,Munka1!$A$27:$C$90,3,FALSE)</f>
        <v>#N/A</v>
      </c>
      <c r="J2004" s="98"/>
      <c r="K2004" s="98"/>
      <c r="L2004" s="98"/>
      <c r="M2004" s="114"/>
      <c r="N2004" s="121"/>
      <c r="O2004" s="483"/>
      <c r="P2004" s="484"/>
      <c r="Q2004" s="42">
        <f>FŐLAP!$D$9</f>
        <v>0</v>
      </c>
      <c r="R2004" s="42">
        <f>FŐLAP!$F$9</f>
        <v>0</v>
      </c>
      <c r="S2004" s="13" t="e">
        <f t="shared" si="31"/>
        <v>#N/A</v>
      </c>
      <c r="T2004" s="398" t="s">
        <v>3425</v>
      </c>
      <c r="U2004" s="398" t="s">
        <v>3426</v>
      </c>
      <c r="V2004" s="398" t="s">
        <v>3427</v>
      </c>
    </row>
    <row r="2005" spans="1:22" ht="50.1" hidden="1" customHeight="1" x14ac:dyDescent="0.25">
      <c r="A2005" s="60" t="s">
        <v>2078</v>
      </c>
      <c r="B2005" s="87"/>
      <c r="C2005" s="98"/>
      <c r="D2005" s="102"/>
      <c r="E2005" s="98"/>
      <c r="F2005" s="134"/>
      <c r="G2005" s="134"/>
      <c r="H2005" s="359" t="e">
        <f>VLOOKUP(G2005,Munka1!$A$27:$B$90,2,FALSE)</f>
        <v>#N/A</v>
      </c>
      <c r="I2005" s="466" t="e">
        <f>VLOOKUP(G2005,Munka1!$A$27:$C$90,3,FALSE)</f>
        <v>#N/A</v>
      </c>
      <c r="J2005" s="98"/>
      <c r="K2005" s="98"/>
      <c r="L2005" s="98"/>
      <c r="M2005" s="114"/>
      <c r="N2005" s="121"/>
      <c r="O2005" s="483"/>
      <c r="P2005" s="484"/>
      <c r="Q2005" s="42">
        <f>FŐLAP!$D$9</f>
        <v>0</v>
      </c>
      <c r="R2005" s="42">
        <f>FŐLAP!$F$9</f>
        <v>0</v>
      </c>
      <c r="S2005" s="13" t="e">
        <f t="shared" si="31"/>
        <v>#N/A</v>
      </c>
      <c r="T2005" s="398" t="s">
        <v>3425</v>
      </c>
      <c r="U2005" s="398" t="s">
        <v>3426</v>
      </c>
      <c r="V2005" s="398" t="s">
        <v>3427</v>
      </c>
    </row>
    <row r="2006" spans="1:22" ht="50.1" hidden="1" customHeight="1" x14ac:dyDescent="0.25">
      <c r="A2006" s="60" t="s">
        <v>2079</v>
      </c>
      <c r="B2006" s="87"/>
      <c r="C2006" s="98"/>
      <c r="D2006" s="102"/>
      <c r="E2006" s="98"/>
      <c r="F2006" s="134"/>
      <c r="G2006" s="134"/>
      <c r="H2006" s="359" t="e">
        <f>VLOOKUP(G2006,Munka1!$A$27:$B$90,2,FALSE)</f>
        <v>#N/A</v>
      </c>
      <c r="I2006" s="466" t="e">
        <f>VLOOKUP(G2006,Munka1!$A$27:$C$90,3,FALSE)</f>
        <v>#N/A</v>
      </c>
      <c r="J2006" s="98"/>
      <c r="K2006" s="98"/>
      <c r="L2006" s="98"/>
      <c r="M2006" s="114"/>
      <c r="N2006" s="121"/>
      <c r="O2006" s="483"/>
      <c r="P2006" s="484"/>
      <c r="Q2006" s="42">
        <f>FŐLAP!$D$9</f>
        <v>0</v>
      </c>
      <c r="R2006" s="42">
        <f>FŐLAP!$F$9</f>
        <v>0</v>
      </c>
      <c r="S2006" s="13" t="e">
        <f t="shared" si="31"/>
        <v>#N/A</v>
      </c>
      <c r="T2006" s="398" t="s">
        <v>3425</v>
      </c>
      <c r="U2006" s="398" t="s">
        <v>3426</v>
      </c>
      <c r="V2006" s="398" t="s">
        <v>3427</v>
      </c>
    </row>
    <row r="2007" spans="1:22" ht="50.1" hidden="1" customHeight="1" x14ac:dyDescent="0.25">
      <c r="A2007" s="60" t="s">
        <v>2080</v>
      </c>
      <c r="B2007" s="87"/>
      <c r="C2007" s="98"/>
      <c r="D2007" s="102"/>
      <c r="E2007" s="98"/>
      <c r="F2007" s="134"/>
      <c r="G2007" s="134"/>
      <c r="H2007" s="359" t="e">
        <f>VLOOKUP(G2007,Munka1!$A$27:$B$90,2,FALSE)</f>
        <v>#N/A</v>
      </c>
      <c r="I2007" s="466" t="e">
        <f>VLOOKUP(G2007,Munka1!$A$27:$C$90,3,FALSE)</f>
        <v>#N/A</v>
      </c>
      <c r="J2007" s="98"/>
      <c r="K2007" s="98"/>
      <c r="L2007" s="98"/>
      <c r="M2007" s="114"/>
      <c r="N2007" s="121"/>
      <c r="O2007" s="483"/>
      <c r="P2007" s="484"/>
      <c r="Q2007" s="42">
        <f>FŐLAP!$D$9</f>
        <v>0</v>
      </c>
      <c r="R2007" s="42">
        <f>FŐLAP!$F$9</f>
        <v>0</v>
      </c>
      <c r="S2007" s="13" t="e">
        <f t="shared" si="31"/>
        <v>#N/A</v>
      </c>
      <c r="T2007" s="398" t="s">
        <v>3425</v>
      </c>
      <c r="U2007" s="398" t="s">
        <v>3426</v>
      </c>
      <c r="V2007" s="398" t="s">
        <v>3427</v>
      </c>
    </row>
    <row r="2008" spans="1:22" ht="50.1" hidden="1" customHeight="1" x14ac:dyDescent="0.25">
      <c r="A2008" s="60" t="s">
        <v>2081</v>
      </c>
      <c r="B2008" s="87"/>
      <c r="C2008" s="98"/>
      <c r="D2008" s="102"/>
      <c r="E2008" s="98"/>
      <c r="F2008" s="134"/>
      <c r="G2008" s="134"/>
      <c r="H2008" s="359" t="e">
        <f>VLOOKUP(G2008,Munka1!$A$27:$B$90,2,FALSE)</f>
        <v>#N/A</v>
      </c>
      <c r="I2008" s="466" t="e">
        <f>VLOOKUP(G2008,Munka1!$A$27:$C$90,3,FALSE)</f>
        <v>#N/A</v>
      </c>
      <c r="J2008" s="98"/>
      <c r="K2008" s="98"/>
      <c r="L2008" s="98"/>
      <c r="M2008" s="114"/>
      <c r="N2008" s="121"/>
      <c r="O2008" s="483"/>
      <c r="P2008" s="484"/>
      <c r="Q2008" s="42">
        <f>FŐLAP!$D$9</f>
        <v>0</v>
      </c>
      <c r="R2008" s="42">
        <f>FŐLAP!$F$9</f>
        <v>0</v>
      </c>
      <c r="S2008" s="13" t="e">
        <f t="shared" si="31"/>
        <v>#N/A</v>
      </c>
      <c r="T2008" s="398" t="s">
        <v>3425</v>
      </c>
      <c r="U2008" s="398" t="s">
        <v>3426</v>
      </c>
      <c r="V2008" s="398" t="s">
        <v>3427</v>
      </c>
    </row>
    <row r="2009" spans="1:22" ht="50.1" hidden="1" customHeight="1" x14ac:dyDescent="0.25">
      <c r="A2009" s="60" t="s">
        <v>2082</v>
      </c>
      <c r="B2009" s="87"/>
      <c r="C2009" s="98"/>
      <c r="D2009" s="102"/>
      <c r="E2009" s="98"/>
      <c r="F2009" s="134"/>
      <c r="G2009" s="134"/>
      <c r="H2009" s="359" t="e">
        <f>VLOOKUP(G2009,Munka1!$A$27:$B$90,2,FALSE)</f>
        <v>#N/A</v>
      </c>
      <c r="I2009" s="466" t="e">
        <f>VLOOKUP(G2009,Munka1!$A$27:$C$90,3,FALSE)</f>
        <v>#N/A</v>
      </c>
      <c r="J2009" s="98"/>
      <c r="K2009" s="98"/>
      <c r="L2009" s="98"/>
      <c r="M2009" s="114"/>
      <c r="N2009" s="121"/>
      <c r="O2009" s="483"/>
      <c r="P2009" s="484"/>
      <c r="Q2009" s="42">
        <f>FŐLAP!$D$9</f>
        <v>0</v>
      </c>
      <c r="R2009" s="42">
        <f>FŐLAP!$F$9</f>
        <v>0</v>
      </c>
      <c r="S2009" s="13" t="e">
        <f t="shared" si="31"/>
        <v>#N/A</v>
      </c>
      <c r="T2009" s="398" t="s">
        <v>3425</v>
      </c>
      <c r="U2009" s="398" t="s">
        <v>3426</v>
      </c>
      <c r="V2009" s="398" t="s">
        <v>3427</v>
      </c>
    </row>
    <row r="2010" spans="1:22" ht="50.1" hidden="1" customHeight="1" x14ac:dyDescent="0.25">
      <c r="A2010" s="60" t="s">
        <v>2083</v>
      </c>
      <c r="B2010" s="87"/>
      <c r="C2010" s="98"/>
      <c r="D2010" s="102"/>
      <c r="E2010" s="98"/>
      <c r="F2010" s="134"/>
      <c r="G2010" s="134"/>
      <c r="H2010" s="359" t="e">
        <f>VLOOKUP(G2010,Munka1!$A$27:$B$90,2,FALSE)</f>
        <v>#N/A</v>
      </c>
      <c r="I2010" s="466" t="e">
        <f>VLOOKUP(G2010,Munka1!$A$27:$C$90,3,FALSE)</f>
        <v>#N/A</v>
      </c>
      <c r="J2010" s="98"/>
      <c r="K2010" s="98"/>
      <c r="L2010" s="98"/>
      <c r="M2010" s="114"/>
      <c r="N2010" s="121"/>
      <c r="O2010" s="483"/>
      <c r="P2010" s="484"/>
      <c r="Q2010" s="42">
        <f>FŐLAP!$D$9</f>
        <v>0</v>
      </c>
      <c r="R2010" s="42">
        <f>FŐLAP!$F$9</f>
        <v>0</v>
      </c>
      <c r="S2010" s="13" t="e">
        <f t="shared" si="31"/>
        <v>#N/A</v>
      </c>
      <c r="T2010" s="398" t="s">
        <v>3425</v>
      </c>
      <c r="U2010" s="398" t="s">
        <v>3426</v>
      </c>
      <c r="V2010" s="398" t="s">
        <v>3427</v>
      </c>
    </row>
    <row r="2011" spans="1:22" ht="50.1" hidden="1" customHeight="1" x14ac:dyDescent="0.25">
      <c r="A2011" s="60" t="s">
        <v>2084</v>
      </c>
      <c r="B2011" s="87"/>
      <c r="C2011" s="98"/>
      <c r="D2011" s="102"/>
      <c r="E2011" s="98"/>
      <c r="F2011" s="134"/>
      <c r="G2011" s="134"/>
      <c r="H2011" s="359" t="e">
        <f>VLOOKUP(G2011,Munka1!$A$27:$B$90,2,FALSE)</f>
        <v>#N/A</v>
      </c>
      <c r="I2011" s="466" t="e">
        <f>VLOOKUP(G2011,Munka1!$A$27:$C$90,3,FALSE)</f>
        <v>#N/A</v>
      </c>
      <c r="J2011" s="98"/>
      <c r="K2011" s="98"/>
      <c r="L2011" s="98"/>
      <c r="M2011" s="114"/>
      <c r="N2011" s="121"/>
      <c r="O2011" s="483"/>
      <c r="P2011" s="484"/>
      <c r="Q2011" s="42">
        <f>FŐLAP!$D$9</f>
        <v>0</v>
      </c>
      <c r="R2011" s="42">
        <f>FŐLAP!$F$9</f>
        <v>0</v>
      </c>
      <c r="S2011" s="13" t="e">
        <f t="shared" si="31"/>
        <v>#N/A</v>
      </c>
      <c r="T2011" s="398" t="s">
        <v>3425</v>
      </c>
      <c r="U2011" s="398" t="s">
        <v>3426</v>
      </c>
      <c r="V2011" s="398" t="s">
        <v>3427</v>
      </c>
    </row>
    <row r="2012" spans="1:22" ht="50.1" hidden="1" customHeight="1" x14ac:dyDescent="0.25">
      <c r="A2012" s="60" t="s">
        <v>2085</v>
      </c>
      <c r="B2012" s="87"/>
      <c r="C2012" s="98"/>
      <c r="D2012" s="102"/>
      <c r="E2012" s="98"/>
      <c r="F2012" s="134"/>
      <c r="G2012" s="134"/>
      <c r="H2012" s="359" t="e">
        <f>VLOOKUP(G2012,Munka1!$A$27:$B$90,2,FALSE)</f>
        <v>#N/A</v>
      </c>
      <c r="I2012" s="466" t="e">
        <f>VLOOKUP(G2012,Munka1!$A$27:$C$90,3,FALSE)</f>
        <v>#N/A</v>
      </c>
      <c r="J2012" s="98"/>
      <c r="K2012" s="98"/>
      <c r="L2012" s="98"/>
      <c r="M2012" s="114"/>
      <c r="N2012" s="121"/>
      <c r="O2012" s="483"/>
      <c r="P2012" s="484"/>
      <c r="Q2012" s="42">
        <f>FŐLAP!$D$9</f>
        <v>0</v>
      </c>
      <c r="R2012" s="42">
        <f>FŐLAP!$F$9</f>
        <v>0</v>
      </c>
      <c r="S2012" s="13" t="e">
        <f t="shared" si="31"/>
        <v>#N/A</v>
      </c>
      <c r="T2012" s="398" t="s">
        <v>3425</v>
      </c>
      <c r="U2012" s="398" t="s">
        <v>3426</v>
      </c>
      <c r="V2012" s="398" t="s">
        <v>3427</v>
      </c>
    </row>
    <row r="2013" spans="1:22" ht="50.1" hidden="1" customHeight="1" x14ac:dyDescent="0.25">
      <c r="A2013" s="60" t="s">
        <v>2086</v>
      </c>
      <c r="B2013" s="87"/>
      <c r="C2013" s="98"/>
      <c r="D2013" s="102"/>
      <c r="E2013" s="98"/>
      <c r="F2013" s="134"/>
      <c r="G2013" s="134"/>
      <c r="H2013" s="359" t="e">
        <f>VLOOKUP(G2013,Munka1!$A$27:$B$90,2,FALSE)</f>
        <v>#N/A</v>
      </c>
      <c r="I2013" s="466" t="e">
        <f>VLOOKUP(G2013,Munka1!$A$27:$C$90,3,FALSE)</f>
        <v>#N/A</v>
      </c>
      <c r="J2013" s="98"/>
      <c r="K2013" s="98"/>
      <c r="L2013" s="98"/>
      <c r="M2013" s="114"/>
      <c r="N2013" s="121"/>
      <c r="O2013" s="483"/>
      <c r="P2013" s="484"/>
      <c r="Q2013" s="42">
        <f>FŐLAP!$D$9</f>
        <v>0</v>
      </c>
      <c r="R2013" s="42">
        <f>FŐLAP!$F$9</f>
        <v>0</v>
      </c>
      <c r="S2013" s="13" t="e">
        <f t="shared" si="31"/>
        <v>#N/A</v>
      </c>
      <c r="T2013" s="398" t="s">
        <v>3425</v>
      </c>
      <c r="U2013" s="398" t="s">
        <v>3426</v>
      </c>
      <c r="V2013" s="398" t="s">
        <v>3427</v>
      </c>
    </row>
    <row r="2014" spans="1:22" ht="50.1" hidden="1" customHeight="1" x14ac:dyDescent="0.25">
      <c r="A2014" s="60" t="s">
        <v>2087</v>
      </c>
      <c r="B2014" s="87"/>
      <c r="C2014" s="98"/>
      <c r="D2014" s="102"/>
      <c r="E2014" s="98"/>
      <c r="F2014" s="134"/>
      <c r="G2014" s="134"/>
      <c r="H2014" s="359" t="e">
        <f>VLOOKUP(G2014,Munka1!$A$27:$B$90,2,FALSE)</f>
        <v>#N/A</v>
      </c>
      <c r="I2014" s="466" t="e">
        <f>VLOOKUP(G2014,Munka1!$A$27:$C$90,3,FALSE)</f>
        <v>#N/A</v>
      </c>
      <c r="J2014" s="98"/>
      <c r="K2014" s="98"/>
      <c r="L2014" s="98"/>
      <c r="M2014" s="114"/>
      <c r="N2014" s="121"/>
      <c r="O2014" s="483"/>
      <c r="P2014" s="484"/>
      <c r="Q2014" s="42">
        <f>FŐLAP!$D$9</f>
        <v>0</v>
      </c>
      <c r="R2014" s="42">
        <f>FŐLAP!$F$9</f>
        <v>0</v>
      </c>
      <c r="S2014" s="13" t="e">
        <f t="shared" si="31"/>
        <v>#N/A</v>
      </c>
      <c r="T2014" s="398" t="s">
        <v>3425</v>
      </c>
      <c r="U2014" s="398" t="s">
        <v>3426</v>
      </c>
      <c r="V2014" s="398" t="s">
        <v>3427</v>
      </c>
    </row>
    <row r="2015" spans="1:22" ht="50.1" hidden="1" customHeight="1" x14ac:dyDescent="0.25">
      <c r="A2015" s="60" t="s">
        <v>2088</v>
      </c>
      <c r="B2015" s="87"/>
      <c r="C2015" s="98"/>
      <c r="D2015" s="102"/>
      <c r="E2015" s="98"/>
      <c r="F2015" s="134"/>
      <c r="G2015" s="134"/>
      <c r="H2015" s="359" t="e">
        <f>VLOOKUP(G2015,Munka1!$A$27:$B$90,2,FALSE)</f>
        <v>#N/A</v>
      </c>
      <c r="I2015" s="466" t="e">
        <f>VLOOKUP(G2015,Munka1!$A$27:$C$90,3,FALSE)</f>
        <v>#N/A</v>
      </c>
      <c r="J2015" s="98"/>
      <c r="K2015" s="98"/>
      <c r="L2015" s="98"/>
      <c r="M2015" s="114"/>
      <c r="N2015" s="121"/>
      <c r="O2015" s="483"/>
      <c r="P2015" s="484"/>
      <c r="Q2015" s="42">
        <f>FŐLAP!$D$9</f>
        <v>0</v>
      </c>
      <c r="R2015" s="42">
        <f>FŐLAP!$F$9</f>
        <v>0</v>
      </c>
      <c r="S2015" s="13" t="e">
        <f t="shared" si="31"/>
        <v>#N/A</v>
      </c>
      <c r="T2015" s="398" t="s">
        <v>3425</v>
      </c>
      <c r="U2015" s="398" t="s">
        <v>3426</v>
      </c>
      <c r="V2015" s="398" t="s">
        <v>3427</v>
      </c>
    </row>
    <row r="2016" spans="1:22" ht="50.1" hidden="1" customHeight="1" x14ac:dyDescent="0.25">
      <c r="A2016" s="60" t="s">
        <v>2089</v>
      </c>
      <c r="B2016" s="87"/>
      <c r="C2016" s="98"/>
      <c r="D2016" s="102"/>
      <c r="E2016" s="98"/>
      <c r="F2016" s="134"/>
      <c r="G2016" s="134"/>
      <c r="H2016" s="359" t="e">
        <f>VLOOKUP(G2016,Munka1!$A$27:$B$90,2,FALSE)</f>
        <v>#N/A</v>
      </c>
      <c r="I2016" s="466" t="e">
        <f>VLOOKUP(G2016,Munka1!$A$27:$C$90,3,FALSE)</f>
        <v>#N/A</v>
      </c>
      <c r="J2016" s="98"/>
      <c r="K2016" s="98"/>
      <c r="L2016" s="98"/>
      <c r="M2016" s="114"/>
      <c r="N2016" s="121"/>
      <c r="O2016" s="483"/>
      <c r="P2016" s="484"/>
      <c r="Q2016" s="42">
        <f>FŐLAP!$D$9</f>
        <v>0</v>
      </c>
      <c r="R2016" s="42">
        <f>FŐLAP!$F$9</f>
        <v>0</v>
      </c>
      <c r="S2016" s="13" t="e">
        <f t="shared" si="31"/>
        <v>#N/A</v>
      </c>
      <c r="T2016" s="398" t="s">
        <v>3425</v>
      </c>
      <c r="U2016" s="398" t="s">
        <v>3426</v>
      </c>
      <c r="V2016" s="398" t="s">
        <v>3427</v>
      </c>
    </row>
    <row r="2017" spans="1:22" ht="50.1" hidden="1" customHeight="1" x14ac:dyDescent="0.25">
      <c r="A2017" s="60" t="s">
        <v>2090</v>
      </c>
      <c r="B2017" s="87"/>
      <c r="C2017" s="98"/>
      <c r="D2017" s="102"/>
      <c r="E2017" s="98"/>
      <c r="F2017" s="134"/>
      <c r="G2017" s="134"/>
      <c r="H2017" s="359" t="e">
        <f>VLOOKUP(G2017,Munka1!$A$27:$B$90,2,FALSE)</f>
        <v>#N/A</v>
      </c>
      <c r="I2017" s="466" t="e">
        <f>VLOOKUP(G2017,Munka1!$A$27:$C$90,3,FALSE)</f>
        <v>#N/A</v>
      </c>
      <c r="J2017" s="98"/>
      <c r="K2017" s="98"/>
      <c r="L2017" s="98"/>
      <c r="M2017" s="114"/>
      <c r="N2017" s="121"/>
      <c r="O2017" s="483"/>
      <c r="P2017" s="484"/>
      <c r="Q2017" s="42">
        <f>FŐLAP!$D$9</f>
        <v>0</v>
      </c>
      <c r="R2017" s="42">
        <f>FŐLAP!$F$9</f>
        <v>0</v>
      </c>
      <c r="S2017" s="13" t="e">
        <f t="shared" si="31"/>
        <v>#N/A</v>
      </c>
      <c r="T2017" s="398" t="s">
        <v>3425</v>
      </c>
      <c r="U2017" s="398" t="s">
        <v>3426</v>
      </c>
      <c r="V2017" s="398" t="s">
        <v>3427</v>
      </c>
    </row>
    <row r="2018" spans="1:22" ht="50.1" hidden="1" customHeight="1" x14ac:dyDescent="0.25">
      <c r="A2018" s="60" t="s">
        <v>2091</v>
      </c>
      <c r="B2018" s="87"/>
      <c r="C2018" s="98"/>
      <c r="D2018" s="102"/>
      <c r="E2018" s="98"/>
      <c r="F2018" s="134"/>
      <c r="G2018" s="134"/>
      <c r="H2018" s="359" t="e">
        <f>VLOOKUP(G2018,Munka1!$A$27:$B$90,2,FALSE)</f>
        <v>#N/A</v>
      </c>
      <c r="I2018" s="466" t="e">
        <f>VLOOKUP(G2018,Munka1!$A$27:$C$90,3,FALSE)</f>
        <v>#N/A</v>
      </c>
      <c r="J2018" s="98"/>
      <c r="K2018" s="98"/>
      <c r="L2018" s="98"/>
      <c r="M2018" s="114"/>
      <c r="N2018" s="121"/>
      <c r="O2018" s="483"/>
      <c r="P2018" s="484"/>
      <c r="Q2018" s="42">
        <f>FŐLAP!$D$9</f>
        <v>0</v>
      </c>
      <c r="R2018" s="42">
        <f>FŐLAP!$F$9</f>
        <v>0</v>
      </c>
      <c r="S2018" s="13" t="e">
        <f t="shared" si="31"/>
        <v>#N/A</v>
      </c>
      <c r="T2018" s="398" t="s">
        <v>3425</v>
      </c>
      <c r="U2018" s="398" t="s">
        <v>3426</v>
      </c>
      <c r="V2018" s="398" t="s">
        <v>3427</v>
      </c>
    </row>
    <row r="2019" spans="1:22" ht="50.1" hidden="1" customHeight="1" x14ac:dyDescent="0.25">
      <c r="A2019" s="60" t="s">
        <v>2092</v>
      </c>
      <c r="B2019" s="87"/>
      <c r="C2019" s="98"/>
      <c r="D2019" s="102"/>
      <c r="E2019" s="98"/>
      <c r="F2019" s="134"/>
      <c r="G2019" s="134"/>
      <c r="H2019" s="359" t="e">
        <f>VLOOKUP(G2019,Munka1!$A$27:$B$90,2,FALSE)</f>
        <v>#N/A</v>
      </c>
      <c r="I2019" s="466" t="e">
        <f>VLOOKUP(G2019,Munka1!$A$27:$C$90,3,FALSE)</f>
        <v>#N/A</v>
      </c>
      <c r="J2019" s="98"/>
      <c r="K2019" s="98"/>
      <c r="L2019" s="98"/>
      <c r="M2019" s="114"/>
      <c r="N2019" s="121"/>
      <c r="O2019" s="483"/>
      <c r="P2019" s="484"/>
      <c r="Q2019" s="42">
        <f>FŐLAP!$D$9</f>
        <v>0</v>
      </c>
      <c r="R2019" s="42">
        <f>FŐLAP!$F$9</f>
        <v>0</v>
      </c>
      <c r="S2019" s="13" t="e">
        <f t="shared" si="31"/>
        <v>#N/A</v>
      </c>
      <c r="T2019" s="398" t="s">
        <v>3425</v>
      </c>
      <c r="U2019" s="398" t="s">
        <v>3426</v>
      </c>
      <c r="V2019" s="398" t="s">
        <v>3427</v>
      </c>
    </row>
    <row r="2020" spans="1:22" ht="50.1" hidden="1" customHeight="1" x14ac:dyDescent="0.25">
      <c r="A2020" s="60" t="s">
        <v>2093</v>
      </c>
      <c r="B2020" s="87"/>
      <c r="C2020" s="98"/>
      <c r="D2020" s="102"/>
      <c r="E2020" s="98"/>
      <c r="F2020" s="134"/>
      <c r="G2020" s="134"/>
      <c r="H2020" s="359" t="e">
        <f>VLOOKUP(G2020,Munka1!$A$27:$B$90,2,FALSE)</f>
        <v>#N/A</v>
      </c>
      <c r="I2020" s="466" t="e">
        <f>VLOOKUP(G2020,Munka1!$A$27:$C$90,3,FALSE)</f>
        <v>#N/A</v>
      </c>
      <c r="J2020" s="98"/>
      <c r="K2020" s="98"/>
      <c r="L2020" s="98"/>
      <c r="M2020" s="114"/>
      <c r="N2020" s="121"/>
      <c r="O2020" s="483"/>
      <c r="P2020" s="484"/>
      <c r="Q2020" s="42">
        <f>FŐLAP!$D$9</f>
        <v>0</v>
      </c>
      <c r="R2020" s="42">
        <f>FŐLAP!$F$9</f>
        <v>0</v>
      </c>
      <c r="S2020" s="13" t="e">
        <f t="shared" si="31"/>
        <v>#N/A</v>
      </c>
      <c r="T2020" s="398" t="s">
        <v>3425</v>
      </c>
      <c r="U2020" s="398" t="s">
        <v>3426</v>
      </c>
      <c r="V2020" s="398" t="s">
        <v>3427</v>
      </c>
    </row>
    <row r="2021" spans="1:22" ht="50.1" hidden="1" customHeight="1" x14ac:dyDescent="0.25">
      <c r="A2021" s="60" t="s">
        <v>2094</v>
      </c>
      <c r="B2021" s="87"/>
      <c r="C2021" s="98"/>
      <c r="D2021" s="102"/>
      <c r="E2021" s="98"/>
      <c r="F2021" s="134"/>
      <c r="G2021" s="134"/>
      <c r="H2021" s="359" t="e">
        <f>VLOOKUP(G2021,Munka1!$A$27:$B$90,2,FALSE)</f>
        <v>#N/A</v>
      </c>
      <c r="I2021" s="466" t="e">
        <f>VLOOKUP(G2021,Munka1!$A$27:$C$90,3,FALSE)</f>
        <v>#N/A</v>
      </c>
      <c r="J2021" s="98"/>
      <c r="K2021" s="98"/>
      <c r="L2021" s="98"/>
      <c r="M2021" s="114"/>
      <c r="N2021" s="121"/>
      <c r="O2021" s="483"/>
      <c r="P2021" s="484"/>
      <c r="Q2021" s="42">
        <f>FŐLAP!$D$9</f>
        <v>0</v>
      </c>
      <c r="R2021" s="42">
        <f>FŐLAP!$F$9</f>
        <v>0</v>
      </c>
      <c r="S2021" s="13" t="e">
        <f t="shared" si="31"/>
        <v>#N/A</v>
      </c>
      <c r="T2021" s="398" t="s">
        <v>3425</v>
      </c>
      <c r="U2021" s="398" t="s">
        <v>3426</v>
      </c>
      <c r="V2021" s="398" t="s">
        <v>3427</v>
      </c>
    </row>
    <row r="2022" spans="1:22" ht="50.1" hidden="1" customHeight="1" x14ac:dyDescent="0.25">
      <c r="A2022" s="60" t="s">
        <v>2095</v>
      </c>
      <c r="B2022" s="87"/>
      <c r="C2022" s="98"/>
      <c r="D2022" s="102"/>
      <c r="E2022" s="98"/>
      <c r="F2022" s="134"/>
      <c r="G2022" s="134"/>
      <c r="H2022" s="359" t="e">
        <f>VLOOKUP(G2022,Munka1!$A$27:$B$90,2,FALSE)</f>
        <v>#N/A</v>
      </c>
      <c r="I2022" s="466" t="e">
        <f>VLOOKUP(G2022,Munka1!$A$27:$C$90,3,FALSE)</f>
        <v>#N/A</v>
      </c>
      <c r="J2022" s="98"/>
      <c r="K2022" s="98"/>
      <c r="L2022" s="98"/>
      <c r="M2022" s="114"/>
      <c r="N2022" s="121"/>
      <c r="O2022" s="483"/>
      <c r="P2022" s="484"/>
      <c r="Q2022" s="42">
        <f>FŐLAP!$D$9</f>
        <v>0</v>
      </c>
      <c r="R2022" s="42">
        <f>FŐLAP!$F$9</f>
        <v>0</v>
      </c>
      <c r="S2022" s="13" t="e">
        <f t="shared" si="31"/>
        <v>#N/A</v>
      </c>
      <c r="T2022" s="398" t="s">
        <v>3425</v>
      </c>
      <c r="U2022" s="398" t="s">
        <v>3426</v>
      </c>
      <c r="V2022" s="398" t="s">
        <v>3427</v>
      </c>
    </row>
    <row r="2023" spans="1:22" ht="50.1" hidden="1" customHeight="1" x14ac:dyDescent="0.25">
      <c r="A2023" s="60" t="s">
        <v>2096</v>
      </c>
      <c r="B2023" s="87"/>
      <c r="C2023" s="98"/>
      <c r="D2023" s="102"/>
      <c r="E2023" s="98"/>
      <c r="F2023" s="134"/>
      <c r="G2023" s="134"/>
      <c r="H2023" s="359" t="e">
        <f>VLOOKUP(G2023,Munka1!$A$27:$B$90,2,FALSE)</f>
        <v>#N/A</v>
      </c>
      <c r="I2023" s="466" t="e">
        <f>VLOOKUP(G2023,Munka1!$A$27:$C$90,3,FALSE)</f>
        <v>#N/A</v>
      </c>
      <c r="J2023" s="98"/>
      <c r="K2023" s="98"/>
      <c r="L2023" s="98"/>
      <c r="M2023" s="114"/>
      <c r="N2023" s="121"/>
      <c r="O2023" s="483"/>
      <c r="P2023" s="484"/>
      <c r="Q2023" s="42">
        <f>FŐLAP!$D$9</f>
        <v>0</v>
      </c>
      <c r="R2023" s="42">
        <f>FŐLAP!$F$9</f>
        <v>0</v>
      </c>
      <c r="S2023" s="13" t="e">
        <f t="shared" si="31"/>
        <v>#N/A</v>
      </c>
      <c r="T2023" s="398" t="s">
        <v>3425</v>
      </c>
      <c r="U2023" s="398" t="s">
        <v>3426</v>
      </c>
      <c r="V2023" s="398" t="s">
        <v>3427</v>
      </c>
    </row>
    <row r="2024" spans="1:22" ht="50.1" hidden="1" customHeight="1" x14ac:dyDescent="0.25">
      <c r="A2024" s="60" t="s">
        <v>2097</v>
      </c>
      <c r="B2024" s="87"/>
      <c r="C2024" s="98"/>
      <c r="D2024" s="102"/>
      <c r="E2024" s="98"/>
      <c r="F2024" s="134"/>
      <c r="G2024" s="134"/>
      <c r="H2024" s="359" t="e">
        <f>VLOOKUP(G2024,Munka1!$A$27:$B$90,2,FALSE)</f>
        <v>#N/A</v>
      </c>
      <c r="I2024" s="466" t="e">
        <f>VLOOKUP(G2024,Munka1!$A$27:$C$90,3,FALSE)</f>
        <v>#N/A</v>
      </c>
      <c r="J2024" s="98"/>
      <c r="K2024" s="98"/>
      <c r="L2024" s="98"/>
      <c r="M2024" s="114"/>
      <c r="N2024" s="121"/>
      <c r="O2024" s="483"/>
      <c r="P2024" s="484"/>
      <c r="Q2024" s="42">
        <f>FŐLAP!$D$9</f>
        <v>0</v>
      </c>
      <c r="R2024" s="42">
        <f>FŐLAP!$F$9</f>
        <v>0</v>
      </c>
      <c r="S2024" s="13" t="e">
        <f t="shared" si="31"/>
        <v>#N/A</v>
      </c>
      <c r="T2024" s="398" t="s">
        <v>3425</v>
      </c>
      <c r="U2024" s="398" t="s">
        <v>3426</v>
      </c>
      <c r="V2024" s="398" t="s">
        <v>3427</v>
      </c>
    </row>
    <row r="2025" spans="1:22" ht="50.1" hidden="1" customHeight="1" x14ac:dyDescent="0.25">
      <c r="A2025" s="60" t="s">
        <v>2098</v>
      </c>
      <c r="B2025" s="87"/>
      <c r="C2025" s="98"/>
      <c r="D2025" s="102"/>
      <c r="E2025" s="98"/>
      <c r="F2025" s="134"/>
      <c r="G2025" s="134"/>
      <c r="H2025" s="359" t="e">
        <f>VLOOKUP(G2025,Munka1!$A$27:$B$90,2,FALSE)</f>
        <v>#N/A</v>
      </c>
      <c r="I2025" s="466" t="e">
        <f>VLOOKUP(G2025,Munka1!$A$27:$C$90,3,FALSE)</f>
        <v>#N/A</v>
      </c>
      <c r="J2025" s="98"/>
      <c r="K2025" s="98"/>
      <c r="L2025" s="98"/>
      <c r="M2025" s="114"/>
      <c r="N2025" s="121"/>
      <c r="O2025" s="483"/>
      <c r="P2025" s="484"/>
      <c r="Q2025" s="42">
        <f>FŐLAP!$D$9</f>
        <v>0</v>
      </c>
      <c r="R2025" s="42">
        <f>FŐLAP!$F$9</f>
        <v>0</v>
      </c>
      <c r="S2025" s="13" t="e">
        <f t="shared" si="31"/>
        <v>#N/A</v>
      </c>
      <c r="T2025" s="398" t="s">
        <v>3425</v>
      </c>
      <c r="U2025" s="398" t="s">
        <v>3426</v>
      </c>
      <c r="V2025" s="398" t="s">
        <v>3427</v>
      </c>
    </row>
    <row r="2026" spans="1:22" ht="50.1" hidden="1" customHeight="1" x14ac:dyDescent="0.25">
      <c r="A2026" s="60" t="s">
        <v>2099</v>
      </c>
      <c r="B2026" s="87"/>
      <c r="C2026" s="98"/>
      <c r="D2026" s="102"/>
      <c r="E2026" s="98"/>
      <c r="F2026" s="134"/>
      <c r="G2026" s="134"/>
      <c r="H2026" s="359" t="e">
        <f>VLOOKUP(G2026,Munka1!$A$27:$B$90,2,FALSE)</f>
        <v>#N/A</v>
      </c>
      <c r="I2026" s="466" t="e">
        <f>VLOOKUP(G2026,Munka1!$A$27:$C$90,3,FALSE)</f>
        <v>#N/A</v>
      </c>
      <c r="J2026" s="98"/>
      <c r="K2026" s="98"/>
      <c r="L2026" s="98"/>
      <c r="M2026" s="114"/>
      <c r="N2026" s="121"/>
      <c r="O2026" s="483"/>
      <c r="P2026" s="484"/>
      <c r="Q2026" s="42">
        <f>FŐLAP!$D$9</f>
        <v>0</v>
      </c>
      <c r="R2026" s="42">
        <f>FŐLAP!$F$9</f>
        <v>0</v>
      </c>
      <c r="S2026" s="13" t="e">
        <f t="shared" si="31"/>
        <v>#N/A</v>
      </c>
      <c r="T2026" s="398" t="s">
        <v>3425</v>
      </c>
      <c r="U2026" s="398" t="s">
        <v>3426</v>
      </c>
      <c r="V2026" s="398" t="s">
        <v>3427</v>
      </c>
    </row>
    <row r="2027" spans="1:22" ht="50.1" hidden="1" customHeight="1" x14ac:dyDescent="0.25">
      <c r="A2027" s="60" t="s">
        <v>2100</v>
      </c>
      <c r="B2027" s="87"/>
      <c r="C2027" s="98"/>
      <c r="D2027" s="102"/>
      <c r="E2027" s="98"/>
      <c r="F2027" s="134"/>
      <c r="G2027" s="134"/>
      <c r="H2027" s="359" t="e">
        <f>VLOOKUP(G2027,Munka1!$A$27:$B$90,2,FALSE)</f>
        <v>#N/A</v>
      </c>
      <c r="I2027" s="466" t="e">
        <f>VLOOKUP(G2027,Munka1!$A$27:$C$90,3,FALSE)</f>
        <v>#N/A</v>
      </c>
      <c r="J2027" s="98"/>
      <c r="K2027" s="98"/>
      <c r="L2027" s="98"/>
      <c r="M2027" s="114"/>
      <c r="N2027" s="121"/>
      <c r="O2027" s="483"/>
      <c r="P2027" s="484"/>
      <c r="Q2027" s="42">
        <f>FŐLAP!$D$9</f>
        <v>0</v>
      </c>
      <c r="R2027" s="42">
        <f>FŐLAP!$F$9</f>
        <v>0</v>
      </c>
      <c r="S2027" s="13" t="e">
        <f t="shared" si="31"/>
        <v>#N/A</v>
      </c>
      <c r="T2027" s="398" t="s">
        <v>3425</v>
      </c>
      <c r="U2027" s="398" t="s">
        <v>3426</v>
      </c>
      <c r="V2027" s="398" t="s">
        <v>3427</v>
      </c>
    </row>
    <row r="2028" spans="1:22" ht="50.1" hidden="1" customHeight="1" x14ac:dyDescent="0.25">
      <c r="A2028" s="60" t="s">
        <v>2101</v>
      </c>
      <c r="B2028" s="87"/>
      <c r="C2028" s="98"/>
      <c r="D2028" s="102"/>
      <c r="E2028" s="98"/>
      <c r="F2028" s="134"/>
      <c r="G2028" s="134"/>
      <c r="H2028" s="359" t="e">
        <f>VLOOKUP(G2028,Munka1!$A$27:$B$90,2,FALSE)</f>
        <v>#N/A</v>
      </c>
      <c r="I2028" s="466" t="e">
        <f>VLOOKUP(G2028,Munka1!$A$27:$C$90,3,FALSE)</f>
        <v>#N/A</v>
      </c>
      <c r="J2028" s="98"/>
      <c r="K2028" s="98"/>
      <c r="L2028" s="98"/>
      <c r="M2028" s="114"/>
      <c r="N2028" s="121"/>
      <c r="O2028" s="483"/>
      <c r="P2028" s="484"/>
      <c r="Q2028" s="42">
        <f>FŐLAP!$D$9</f>
        <v>0</v>
      </c>
      <c r="R2028" s="42">
        <f>FŐLAP!$F$9</f>
        <v>0</v>
      </c>
      <c r="S2028" s="13" t="e">
        <f t="shared" si="31"/>
        <v>#N/A</v>
      </c>
      <c r="T2028" s="398" t="s">
        <v>3425</v>
      </c>
      <c r="U2028" s="398" t="s">
        <v>3426</v>
      </c>
      <c r="V2028" s="398" t="s">
        <v>3427</v>
      </c>
    </row>
    <row r="2029" spans="1:22" ht="50.1" hidden="1" customHeight="1" x14ac:dyDescent="0.25">
      <c r="A2029" s="60" t="s">
        <v>2102</v>
      </c>
      <c r="B2029" s="87"/>
      <c r="C2029" s="98"/>
      <c r="D2029" s="102"/>
      <c r="E2029" s="98"/>
      <c r="F2029" s="134"/>
      <c r="G2029" s="134"/>
      <c r="H2029" s="359" t="e">
        <f>VLOOKUP(G2029,Munka1!$A$27:$B$90,2,FALSE)</f>
        <v>#N/A</v>
      </c>
      <c r="I2029" s="466" t="e">
        <f>VLOOKUP(G2029,Munka1!$A$27:$C$90,3,FALSE)</f>
        <v>#N/A</v>
      </c>
      <c r="J2029" s="98"/>
      <c r="K2029" s="98"/>
      <c r="L2029" s="98"/>
      <c r="M2029" s="114"/>
      <c r="N2029" s="121"/>
      <c r="O2029" s="483"/>
      <c r="P2029" s="484"/>
      <c r="Q2029" s="42">
        <f>FŐLAP!$D$9</f>
        <v>0</v>
      </c>
      <c r="R2029" s="42">
        <f>FŐLAP!$F$9</f>
        <v>0</v>
      </c>
      <c r="S2029" s="13" t="e">
        <f t="shared" si="31"/>
        <v>#N/A</v>
      </c>
      <c r="T2029" s="398" t="s">
        <v>3425</v>
      </c>
      <c r="U2029" s="398" t="s">
        <v>3426</v>
      </c>
      <c r="V2029" s="398" t="s">
        <v>3427</v>
      </c>
    </row>
    <row r="2030" spans="1:22" ht="50.1" hidden="1" customHeight="1" x14ac:dyDescent="0.25">
      <c r="A2030" s="60" t="s">
        <v>2103</v>
      </c>
      <c r="B2030" s="87"/>
      <c r="C2030" s="98"/>
      <c r="D2030" s="102"/>
      <c r="E2030" s="98"/>
      <c r="F2030" s="134"/>
      <c r="G2030" s="134"/>
      <c r="H2030" s="359" t="e">
        <f>VLOOKUP(G2030,Munka1!$A$27:$B$90,2,FALSE)</f>
        <v>#N/A</v>
      </c>
      <c r="I2030" s="466" t="e">
        <f>VLOOKUP(G2030,Munka1!$A$27:$C$90,3,FALSE)</f>
        <v>#N/A</v>
      </c>
      <c r="J2030" s="98"/>
      <c r="K2030" s="98"/>
      <c r="L2030" s="98"/>
      <c r="M2030" s="114"/>
      <c r="N2030" s="121"/>
      <c r="O2030" s="483"/>
      <c r="P2030" s="484"/>
      <c r="Q2030" s="42">
        <f>FŐLAP!$D$9</f>
        <v>0</v>
      </c>
      <c r="R2030" s="42">
        <f>FŐLAP!$F$9</f>
        <v>0</v>
      </c>
      <c r="S2030" s="13" t="e">
        <f t="shared" si="31"/>
        <v>#N/A</v>
      </c>
      <c r="T2030" s="398" t="s">
        <v>3425</v>
      </c>
      <c r="U2030" s="398" t="s">
        <v>3426</v>
      </c>
      <c r="V2030" s="398" t="s">
        <v>3427</v>
      </c>
    </row>
    <row r="2031" spans="1:22" ht="50.1" hidden="1" customHeight="1" x14ac:dyDescent="0.25">
      <c r="A2031" s="60" t="s">
        <v>2104</v>
      </c>
      <c r="B2031" s="87"/>
      <c r="C2031" s="98"/>
      <c r="D2031" s="102"/>
      <c r="E2031" s="98"/>
      <c r="F2031" s="134"/>
      <c r="G2031" s="134"/>
      <c r="H2031" s="359" t="e">
        <f>VLOOKUP(G2031,Munka1!$A$27:$B$90,2,FALSE)</f>
        <v>#N/A</v>
      </c>
      <c r="I2031" s="466" t="e">
        <f>VLOOKUP(G2031,Munka1!$A$27:$C$90,3,FALSE)</f>
        <v>#N/A</v>
      </c>
      <c r="J2031" s="98"/>
      <c r="K2031" s="98"/>
      <c r="L2031" s="98"/>
      <c r="M2031" s="114"/>
      <c r="N2031" s="121"/>
      <c r="O2031" s="483"/>
      <c r="P2031" s="484"/>
      <c r="Q2031" s="42">
        <f>FŐLAP!$D$9</f>
        <v>0</v>
      </c>
      <c r="R2031" s="42">
        <f>FŐLAP!$F$9</f>
        <v>0</v>
      </c>
      <c r="S2031" s="13" t="e">
        <f t="shared" si="31"/>
        <v>#N/A</v>
      </c>
      <c r="T2031" s="398" t="s">
        <v>3425</v>
      </c>
      <c r="U2031" s="398" t="s">
        <v>3426</v>
      </c>
      <c r="V2031" s="398" t="s">
        <v>3427</v>
      </c>
    </row>
    <row r="2032" spans="1:22" ht="50.1" hidden="1" customHeight="1" x14ac:dyDescent="0.25">
      <c r="A2032" s="60" t="s">
        <v>2105</v>
      </c>
      <c r="B2032" s="87"/>
      <c r="C2032" s="98"/>
      <c r="D2032" s="102"/>
      <c r="E2032" s="98"/>
      <c r="F2032" s="134"/>
      <c r="G2032" s="134"/>
      <c r="H2032" s="359" t="e">
        <f>VLOOKUP(G2032,Munka1!$A$27:$B$90,2,FALSE)</f>
        <v>#N/A</v>
      </c>
      <c r="I2032" s="466" t="e">
        <f>VLOOKUP(G2032,Munka1!$A$27:$C$90,3,FALSE)</f>
        <v>#N/A</v>
      </c>
      <c r="J2032" s="98"/>
      <c r="K2032" s="98"/>
      <c r="L2032" s="98"/>
      <c r="M2032" s="114"/>
      <c r="N2032" s="121"/>
      <c r="O2032" s="483"/>
      <c r="P2032" s="484"/>
      <c r="Q2032" s="42">
        <f>FŐLAP!$D$9</f>
        <v>0</v>
      </c>
      <c r="R2032" s="42">
        <f>FŐLAP!$F$9</f>
        <v>0</v>
      </c>
      <c r="S2032" s="13" t="e">
        <f t="shared" si="31"/>
        <v>#N/A</v>
      </c>
      <c r="T2032" s="398" t="s">
        <v>3425</v>
      </c>
      <c r="U2032" s="398" t="s">
        <v>3426</v>
      </c>
      <c r="V2032" s="398" t="s">
        <v>3427</v>
      </c>
    </row>
    <row r="2033" spans="1:22" ht="50.1" hidden="1" customHeight="1" x14ac:dyDescent="0.25">
      <c r="A2033" s="60" t="s">
        <v>2106</v>
      </c>
      <c r="B2033" s="87"/>
      <c r="C2033" s="98"/>
      <c r="D2033" s="102"/>
      <c r="E2033" s="98"/>
      <c r="F2033" s="134"/>
      <c r="G2033" s="134"/>
      <c r="H2033" s="359" t="e">
        <f>VLOOKUP(G2033,Munka1!$A$27:$B$90,2,FALSE)</f>
        <v>#N/A</v>
      </c>
      <c r="I2033" s="466" t="e">
        <f>VLOOKUP(G2033,Munka1!$A$27:$C$90,3,FALSE)</f>
        <v>#N/A</v>
      </c>
      <c r="J2033" s="98"/>
      <c r="K2033" s="98"/>
      <c r="L2033" s="98"/>
      <c r="M2033" s="114"/>
      <c r="N2033" s="121"/>
      <c r="O2033" s="483"/>
      <c r="P2033" s="484"/>
      <c r="Q2033" s="42">
        <f>FŐLAP!$D$9</f>
        <v>0</v>
      </c>
      <c r="R2033" s="42">
        <f>FŐLAP!$F$9</f>
        <v>0</v>
      </c>
      <c r="S2033" s="13" t="e">
        <f t="shared" si="31"/>
        <v>#N/A</v>
      </c>
      <c r="T2033" s="398" t="s">
        <v>3425</v>
      </c>
      <c r="U2033" s="398" t="s">
        <v>3426</v>
      </c>
      <c r="V2033" s="398" t="s">
        <v>3427</v>
      </c>
    </row>
    <row r="2034" spans="1:22" ht="50.1" hidden="1" customHeight="1" x14ac:dyDescent="0.25">
      <c r="A2034" s="60" t="s">
        <v>2107</v>
      </c>
      <c r="B2034" s="87"/>
      <c r="C2034" s="98"/>
      <c r="D2034" s="102"/>
      <c r="E2034" s="98"/>
      <c r="F2034" s="134"/>
      <c r="G2034" s="134"/>
      <c r="H2034" s="359" t="e">
        <f>VLOOKUP(G2034,Munka1!$A$27:$B$90,2,FALSE)</f>
        <v>#N/A</v>
      </c>
      <c r="I2034" s="466" t="e">
        <f>VLOOKUP(G2034,Munka1!$A$27:$C$90,3,FALSE)</f>
        <v>#N/A</v>
      </c>
      <c r="J2034" s="98"/>
      <c r="K2034" s="98"/>
      <c r="L2034" s="98"/>
      <c r="M2034" s="114"/>
      <c r="N2034" s="121"/>
      <c r="O2034" s="483"/>
      <c r="P2034" s="484"/>
      <c r="Q2034" s="42">
        <f>FŐLAP!$D$9</f>
        <v>0</v>
      </c>
      <c r="R2034" s="42">
        <f>FŐLAP!$F$9</f>
        <v>0</v>
      </c>
      <c r="S2034" s="13" t="e">
        <f t="shared" si="31"/>
        <v>#N/A</v>
      </c>
      <c r="T2034" s="398" t="s">
        <v>3425</v>
      </c>
      <c r="U2034" s="398" t="s">
        <v>3426</v>
      </c>
      <c r="V2034" s="398" t="s">
        <v>3427</v>
      </c>
    </row>
    <row r="2035" spans="1:22" ht="50.1" hidden="1" customHeight="1" x14ac:dyDescent="0.25">
      <c r="A2035" s="60" t="s">
        <v>2108</v>
      </c>
      <c r="B2035" s="87"/>
      <c r="C2035" s="98"/>
      <c r="D2035" s="102"/>
      <c r="E2035" s="98"/>
      <c r="F2035" s="134"/>
      <c r="G2035" s="134"/>
      <c r="H2035" s="359" t="e">
        <f>VLOOKUP(G2035,Munka1!$A$27:$B$90,2,FALSE)</f>
        <v>#N/A</v>
      </c>
      <c r="I2035" s="466" t="e">
        <f>VLOOKUP(G2035,Munka1!$A$27:$C$90,3,FALSE)</f>
        <v>#N/A</v>
      </c>
      <c r="J2035" s="98"/>
      <c r="K2035" s="98"/>
      <c r="L2035" s="98"/>
      <c r="M2035" s="114"/>
      <c r="N2035" s="121"/>
      <c r="O2035" s="483"/>
      <c r="P2035" s="484"/>
      <c r="Q2035" s="42">
        <f>FŐLAP!$D$9</f>
        <v>0</v>
      </c>
      <c r="R2035" s="42">
        <f>FŐLAP!$F$9</f>
        <v>0</v>
      </c>
      <c r="S2035" s="13" t="e">
        <f t="shared" si="31"/>
        <v>#N/A</v>
      </c>
      <c r="T2035" s="398" t="s">
        <v>3425</v>
      </c>
      <c r="U2035" s="398" t="s">
        <v>3426</v>
      </c>
      <c r="V2035" s="398" t="s">
        <v>3427</v>
      </c>
    </row>
    <row r="2036" spans="1:22" ht="50.1" hidden="1" customHeight="1" x14ac:dyDescent="0.25">
      <c r="A2036" s="60" t="s">
        <v>2109</v>
      </c>
      <c r="B2036" s="87"/>
      <c r="C2036" s="98"/>
      <c r="D2036" s="102"/>
      <c r="E2036" s="98"/>
      <c r="F2036" s="134"/>
      <c r="G2036" s="134"/>
      <c r="H2036" s="359" t="e">
        <f>VLOOKUP(G2036,Munka1!$A$27:$B$90,2,FALSE)</f>
        <v>#N/A</v>
      </c>
      <c r="I2036" s="466" t="e">
        <f>VLOOKUP(G2036,Munka1!$A$27:$C$90,3,FALSE)</f>
        <v>#N/A</v>
      </c>
      <c r="J2036" s="98"/>
      <c r="K2036" s="98"/>
      <c r="L2036" s="98"/>
      <c r="M2036" s="114"/>
      <c r="N2036" s="121"/>
      <c r="O2036" s="483"/>
      <c r="P2036" s="484"/>
      <c r="Q2036" s="42">
        <f>FŐLAP!$D$9</f>
        <v>0</v>
      </c>
      <c r="R2036" s="42">
        <f>FŐLAP!$F$9</f>
        <v>0</v>
      </c>
      <c r="S2036" s="13" t="e">
        <f t="shared" si="31"/>
        <v>#N/A</v>
      </c>
      <c r="T2036" s="398" t="s">
        <v>3425</v>
      </c>
      <c r="U2036" s="398" t="s">
        <v>3426</v>
      </c>
      <c r="V2036" s="398" t="s">
        <v>3427</v>
      </c>
    </row>
    <row r="2037" spans="1:22" ht="50.1" hidden="1" customHeight="1" x14ac:dyDescent="0.25">
      <c r="A2037" s="60" t="s">
        <v>2110</v>
      </c>
      <c r="B2037" s="87"/>
      <c r="C2037" s="98"/>
      <c r="D2037" s="102"/>
      <c r="E2037" s="98"/>
      <c r="F2037" s="134"/>
      <c r="G2037" s="134"/>
      <c r="H2037" s="359" t="e">
        <f>VLOOKUP(G2037,Munka1!$A$27:$B$90,2,FALSE)</f>
        <v>#N/A</v>
      </c>
      <c r="I2037" s="466" t="e">
        <f>VLOOKUP(G2037,Munka1!$A$27:$C$90,3,FALSE)</f>
        <v>#N/A</v>
      </c>
      <c r="J2037" s="98"/>
      <c r="K2037" s="98"/>
      <c r="L2037" s="98"/>
      <c r="M2037" s="114"/>
      <c r="N2037" s="121"/>
      <c r="O2037" s="483"/>
      <c r="P2037" s="484"/>
      <c r="Q2037" s="42">
        <f>FŐLAP!$D$9</f>
        <v>0</v>
      </c>
      <c r="R2037" s="42">
        <f>FŐLAP!$F$9</f>
        <v>0</v>
      </c>
      <c r="S2037" s="13" t="e">
        <f t="shared" si="31"/>
        <v>#N/A</v>
      </c>
      <c r="T2037" s="398" t="s">
        <v>3425</v>
      </c>
      <c r="U2037" s="398" t="s">
        <v>3426</v>
      </c>
      <c r="V2037" s="398" t="s">
        <v>3427</v>
      </c>
    </row>
    <row r="2038" spans="1:22" ht="50.1" hidden="1" customHeight="1" x14ac:dyDescent="0.25">
      <c r="A2038" s="60" t="s">
        <v>2111</v>
      </c>
      <c r="B2038" s="87"/>
      <c r="C2038" s="98"/>
      <c r="D2038" s="102"/>
      <c r="E2038" s="98"/>
      <c r="F2038" s="134"/>
      <c r="G2038" s="134"/>
      <c r="H2038" s="359" t="e">
        <f>VLOOKUP(G2038,Munka1!$A$27:$B$90,2,FALSE)</f>
        <v>#N/A</v>
      </c>
      <c r="I2038" s="466" t="e">
        <f>VLOOKUP(G2038,Munka1!$A$27:$C$90,3,FALSE)</f>
        <v>#N/A</v>
      </c>
      <c r="J2038" s="98"/>
      <c r="K2038" s="98"/>
      <c r="L2038" s="98"/>
      <c r="M2038" s="114"/>
      <c r="N2038" s="121"/>
      <c r="O2038" s="483"/>
      <c r="P2038" s="484"/>
      <c r="Q2038" s="42">
        <f>FŐLAP!$D$9</f>
        <v>0</v>
      </c>
      <c r="R2038" s="42">
        <f>FŐLAP!$F$9</f>
        <v>0</v>
      </c>
      <c r="S2038" s="13" t="e">
        <f t="shared" si="31"/>
        <v>#N/A</v>
      </c>
      <c r="T2038" s="398" t="s">
        <v>3425</v>
      </c>
      <c r="U2038" s="398" t="s">
        <v>3426</v>
      </c>
      <c r="V2038" s="398" t="s">
        <v>3427</v>
      </c>
    </row>
    <row r="2039" spans="1:22" ht="50.1" hidden="1" customHeight="1" x14ac:dyDescent="0.25">
      <c r="A2039" s="60" t="s">
        <v>2112</v>
      </c>
      <c r="B2039" s="87"/>
      <c r="C2039" s="98"/>
      <c r="D2039" s="102"/>
      <c r="E2039" s="98"/>
      <c r="F2039" s="134"/>
      <c r="G2039" s="134"/>
      <c r="H2039" s="359" t="e">
        <f>VLOOKUP(G2039,Munka1!$A$27:$B$90,2,FALSE)</f>
        <v>#N/A</v>
      </c>
      <c r="I2039" s="466" t="e">
        <f>VLOOKUP(G2039,Munka1!$A$27:$C$90,3,FALSE)</f>
        <v>#N/A</v>
      </c>
      <c r="J2039" s="98"/>
      <c r="K2039" s="98"/>
      <c r="L2039" s="98"/>
      <c r="M2039" s="114"/>
      <c r="N2039" s="121"/>
      <c r="O2039" s="483"/>
      <c r="P2039" s="484"/>
      <c r="Q2039" s="42">
        <f>FŐLAP!$D$9</f>
        <v>0</v>
      </c>
      <c r="R2039" s="42">
        <f>FŐLAP!$F$9</f>
        <v>0</v>
      </c>
      <c r="S2039" s="13" t="e">
        <f t="shared" si="31"/>
        <v>#N/A</v>
      </c>
      <c r="T2039" s="398" t="s">
        <v>3425</v>
      </c>
      <c r="U2039" s="398" t="s">
        <v>3426</v>
      </c>
      <c r="V2039" s="398" t="s">
        <v>3427</v>
      </c>
    </row>
    <row r="2040" spans="1:22" ht="50.1" hidden="1" customHeight="1" x14ac:dyDescent="0.25">
      <c r="A2040" s="60" t="s">
        <v>2113</v>
      </c>
      <c r="B2040" s="87"/>
      <c r="C2040" s="98"/>
      <c r="D2040" s="102"/>
      <c r="E2040" s="98"/>
      <c r="F2040" s="134"/>
      <c r="G2040" s="134"/>
      <c r="H2040" s="359" t="e">
        <f>VLOOKUP(G2040,Munka1!$A$27:$B$90,2,FALSE)</f>
        <v>#N/A</v>
      </c>
      <c r="I2040" s="466" t="e">
        <f>VLOOKUP(G2040,Munka1!$A$27:$C$90,3,FALSE)</f>
        <v>#N/A</v>
      </c>
      <c r="J2040" s="98"/>
      <c r="K2040" s="98"/>
      <c r="L2040" s="98"/>
      <c r="M2040" s="114"/>
      <c r="N2040" s="121"/>
      <c r="O2040" s="483"/>
      <c r="P2040" s="484"/>
      <c r="Q2040" s="42">
        <f>FŐLAP!$D$9</f>
        <v>0</v>
      </c>
      <c r="R2040" s="42">
        <f>FŐLAP!$F$9</f>
        <v>0</v>
      </c>
      <c r="S2040" s="13" t="e">
        <f t="shared" si="31"/>
        <v>#N/A</v>
      </c>
      <c r="T2040" s="398" t="s">
        <v>3425</v>
      </c>
      <c r="U2040" s="398" t="s">
        <v>3426</v>
      </c>
      <c r="V2040" s="398" t="s">
        <v>3427</v>
      </c>
    </row>
    <row r="2041" spans="1:22" ht="49.5" hidden="1" customHeight="1" x14ac:dyDescent="0.25">
      <c r="A2041" s="60" t="s">
        <v>2114</v>
      </c>
      <c r="B2041" s="87"/>
      <c r="C2041" s="98"/>
      <c r="D2041" s="102"/>
      <c r="E2041" s="98"/>
      <c r="F2041" s="134"/>
      <c r="G2041" s="134"/>
      <c r="H2041" s="359" t="e">
        <f>VLOOKUP(G2041,Munka1!$A$27:$B$90,2,FALSE)</f>
        <v>#N/A</v>
      </c>
      <c r="I2041" s="466" t="e">
        <f>VLOOKUP(G2041,Munka1!$A$27:$C$90,3,FALSE)</f>
        <v>#N/A</v>
      </c>
      <c r="J2041" s="98"/>
      <c r="K2041" s="98"/>
      <c r="L2041" s="98"/>
      <c r="M2041" s="114"/>
      <c r="N2041" s="121"/>
      <c r="O2041" s="483"/>
      <c r="P2041" s="484"/>
      <c r="Q2041" s="42">
        <f>FŐLAP!$D$9</f>
        <v>0</v>
      </c>
      <c r="R2041" s="42">
        <f>FŐLAP!$F$9</f>
        <v>0</v>
      </c>
      <c r="S2041" s="13" t="e">
        <f t="shared" si="31"/>
        <v>#N/A</v>
      </c>
      <c r="T2041" s="398" t="s">
        <v>3425</v>
      </c>
      <c r="U2041" s="398" t="s">
        <v>3426</v>
      </c>
      <c r="V2041" s="398" t="s">
        <v>3427</v>
      </c>
    </row>
    <row r="2042" spans="1:22" ht="50.1" hidden="1" customHeight="1" x14ac:dyDescent="0.25">
      <c r="A2042" s="60" t="s">
        <v>2115</v>
      </c>
      <c r="B2042" s="87"/>
      <c r="C2042" s="98"/>
      <c r="D2042" s="102"/>
      <c r="E2042" s="98"/>
      <c r="F2042" s="134"/>
      <c r="G2042" s="134"/>
      <c r="H2042" s="359" t="e">
        <f>VLOOKUP(G2042,Munka1!$A$27:$B$90,2,FALSE)</f>
        <v>#N/A</v>
      </c>
      <c r="I2042" s="466" t="e">
        <f>VLOOKUP(G2042,Munka1!$A$27:$C$90,3,FALSE)</f>
        <v>#N/A</v>
      </c>
      <c r="J2042" s="98"/>
      <c r="K2042" s="98"/>
      <c r="L2042" s="98"/>
      <c r="M2042" s="114"/>
      <c r="N2042" s="121"/>
      <c r="O2042" s="483"/>
      <c r="P2042" s="484"/>
      <c r="Q2042" s="42">
        <f>FŐLAP!$D$9</f>
        <v>0</v>
      </c>
      <c r="R2042" s="42">
        <f>FŐLAP!$F$9</f>
        <v>0</v>
      </c>
      <c r="S2042" s="13" t="e">
        <f t="shared" si="31"/>
        <v>#N/A</v>
      </c>
      <c r="T2042" s="398" t="s">
        <v>3425</v>
      </c>
      <c r="U2042" s="398" t="s">
        <v>3426</v>
      </c>
      <c r="V2042" s="398" t="s">
        <v>3427</v>
      </c>
    </row>
    <row r="2043" spans="1:22" ht="50.1" hidden="1" customHeight="1" x14ac:dyDescent="0.25">
      <c r="A2043" s="60" t="s">
        <v>2116</v>
      </c>
      <c r="B2043" s="87"/>
      <c r="C2043" s="98"/>
      <c r="D2043" s="102"/>
      <c r="E2043" s="98"/>
      <c r="F2043" s="134"/>
      <c r="G2043" s="134"/>
      <c r="H2043" s="359" t="e">
        <f>VLOOKUP(G2043,Munka1!$A$27:$B$90,2,FALSE)</f>
        <v>#N/A</v>
      </c>
      <c r="I2043" s="466" t="e">
        <f>VLOOKUP(G2043,Munka1!$A$27:$C$90,3,FALSE)</f>
        <v>#N/A</v>
      </c>
      <c r="J2043" s="98"/>
      <c r="K2043" s="98"/>
      <c r="L2043" s="98"/>
      <c r="M2043" s="114"/>
      <c r="N2043" s="121"/>
      <c r="O2043" s="483"/>
      <c r="P2043" s="484"/>
      <c r="Q2043" s="42">
        <f>FŐLAP!$D$9</f>
        <v>0</v>
      </c>
      <c r="R2043" s="42">
        <f>FŐLAP!$F$9</f>
        <v>0</v>
      </c>
      <c r="S2043" s="13" t="e">
        <f t="shared" si="31"/>
        <v>#N/A</v>
      </c>
      <c r="T2043" s="398" t="s">
        <v>3425</v>
      </c>
      <c r="U2043" s="398" t="s">
        <v>3426</v>
      </c>
      <c r="V2043" s="398" t="s">
        <v>3427</v>
      </c>
    </row>
    <row r="2044" spans="1:22" ht="50.1" hidden="1" customHeight="1" x14ac:dyDescent="0.25">
      <c r="A2044" s="60" t="s">
        <v>2117</v>
      </c>
      <c r="B2044" s="87"/>
      <c r="C2044" s="98"/>
      <c r="D2044" s="102"/>
      <c r="E2044" s="98"/>
      <c r="F2044" s="134"/>
      <c r="G2044" s="134"/>
      <c r="H2044" s="359" t="e">
        <f>VLOOKUP(G2044,Munka1!$A$27:$B$90,2,FALSE)</f>
        <v>#N/A</v>
      </c>
      <c r="I2044" s="466" t="e">
        <f>VLOOKUP(G2044,Munka1!$A$27:$C$90,3,FALSE)</f>
        <v>#N/A</v>
      </c>
      <c r="J2044" s="98"/>
      <c r="K2044" s="98"/>
      <c r="L2044" s="98"/>
      <c r="M2044" s="114"/>
      <c r="N2044" s="121"/>
      <c r="O2044" s="483"/>
      <c r="P2044" s="484"/>
      <c r="Q2044" s="42">
        <f>FŐLAP!$D$9</f>
        <v>0</v>
      </c>
      <c r="R2044" s="42">
        <f>FŐLAP!$F$9</f>
        <v>0</v>
      </c>
      <c r="S2044" s="13" t="e">
        <f t="shared" si="31"/>
        <v>#N/A</v>
      </c>
      <c r="T2044" s="398" t="s">
        <v>3425</v>
      </c>
      <c r="U2044" s="398" t="s">
        <v>3426</v>
      </c>
      <c r="V2044" s="398" t="s">
        <v>3427</v>
      </c>
    </row>
    <row r="2045" spans="1:22" ht="50.1" hidden="1" customHeight="1" x14ac:dyDescent="0.25">
      <c r="A2045" s="60" t="s">
        <v>2118</v>
      </c>
      <c r="B2045" s="87"/>
      <c r="C2045" s="98"/>
      <c r="D2045" s="102"/>
      <c r="E2045" s="98"/>
      <c r="F2045" s="134"/>
      <c r="G2045" s="134"/>
      <c r="H2045" s="359" t="e">
        <f>VLOOKUP(G2045,Munka1!$A$27:$B$90,2,FALSE)</f>
        <v>#N/A</v>
      </c>
      <c r="I2045" s="466" t="e">
        <f>VLOOKUP(G2045,Munka1!$A$27:$C$90,3,FALSE)</f>
        <v>#N/A</v>
      </c>
      <c r="J2045" s="98"/>
      <c r="K2045" s="98"/>
      <c r="L2045" s="98"/>
      <c r="M2045" s="114"/>
      <c r="N2045" s="121"/>
      <c r="O2045" s="483"/>
      <c r="P2045" s="484"/>
      <c r="Q2045" s="42">
        <f>FŐLAP!$D$9</f>
        <v>0</v>
      </c>
      <c r="R2045" s="42">
        <f>FŐLAP!$F$9</f>
        <v>0</v>
      </c>
      <c r="S2045" s="13" t="e">
        <f t="shared" si="31"/>
        <v>#N/A</v>
      </c>
      <c r="T2045" s="398" t="s">
        <v>3425</v>
      </c>
      <c r="U2045" s="398" t="s">
        <v>3426</v>
      </c>
      <c r="V2045" s="398" t="s">
        <v>3427</v>
      </c>
    </row>
    <row r="2046" spans="1:22" ht="50.1" hidden="1" customHeight="1" x14ac:dyDescent="0.25">
      <c r="A2046" s="60" t="s">
        <v>2119</v>
      </c>
      <c r="B2046" s="87"/>
      <c r="C2046" s="98"/>
      <c r="D2046" s="102"/>
      <c r="E2046" s="98"/>
      <c r="F2046" s="134"/>
      <c r="G2046" s="134"/>
      <c r="H2046" s="359" t="e">
        <f>VLOOKUP(G2046,Munka1!$A$27:$B$90,2,FALSE)</f>
        <v>#N/A</v>
      </c>
      <c r="I2046" s="466" t="e">
        <f>VLOOKUP(G2046,Munka1!$A$27:$C$90,3,FALSE)</f>
        <v>#N/A</v>
      </c>
      <c r="J2046" s="98"/>
      <c r="K2046" s="98"/>
      <c r="L2046" s="98"/>
      <c r="M2046" s="114"/>
      <c r="N2046" s="121"/>
      <c r="O2046" s="483"/>
      <c r="P2046" s="484"/>
      <c r="Q2046" s="42">
        <f>FŐLAP!$D$9</f>
        <v>0</v>
      </c>
      <c r="R2046" s="42">
        <f>FŐLAP!$F$9</f>
        <v>0</v>
      </c>
      <c r="S2046" s="13" t="e">
        <f t="shared" si="31"/>
        <v>#N/A</v>
      </c>
      <c r="T2046" s="398" t="s">
        <v>3425</v>
      </c>
      <c r="U2046" s="398" t="s">
        <v>3426</v>
      </c>
      <c r="V2046" s="398" t="s">
        <v>3427</v>
      </c>
    </row>
    <row r="2047" spans="1:22" ht="49.5" hidden="1" customHeight="1" x14ac:dyDescent="0.25">
      <c r="A2047" s="60" t="s">
        <v>2120</v>
      </c>
      <c r="B2047" s="87"/>
      <c r="C2047" s="98"/>
      <c r="D2047" s="102"/>
      <c r="E2047" s="98"/>
      <c r="F2047" s="134"/>
      <c r="G2047" s="134"/>
      <c r="H2047" s="359" t="e">
        <f>VLOOKUP(G2047,Munka1!$A$27:$B$90,2,FALSE)</f>
        <v>#N/A</v>
      </c>
      <c r="I2047" s="466" t="e">
        <f>VLOOKUP(G2047,Munka1!$A$27:$C$90,3,FALSE)</f>
        <v>#N/A</v>
      </c>
      <c r="J2047" s="98"/>
      <c r="K2047" s="98"/>
      <c r="L2047" s="98"/>
      <c r="M2047" s="114"/>
      <c r="N2047" s="121"/>
      <c r="O2047" s="483"/>
      <c r="P2047" s="484"/>
      <c r="Q2047" s="42">
        <f>FŐLAP!$D$9</f>
        <v>0</v>
      </c>
      <c r="R2047" s="42">
        <f>FŐLAP!$F$9</f>
        <v>0</v>
      </c>
      <c r="S2047" s="13" t="e">
        <f t="shared" si="31"/>
        <v>#N/A</v>
      </c>
      <c r="T2047" s="398" t="s">
        <v>3425</v>
      </c>
      <c r="U2047" s="398" t="s">
        <v>3426</v>
      </c>
      <c r="V2047" s="398" t="s">
        <v>3427</v>
      </c>
    </row>
    <row r="2048" spans="1:22" ht="50.1" hidden="1" customHeight="1" x14ac:dyDescent="0.25">
      <c r="A2048" s="60" t="s">
        <v>2121</v>
      </c>
      <c r="B2048" s="87"/>
      <c r="C2048" s="98"/>
      <c r="D2048" s="102"/>
      <c r="E2048" s="98"/>
      <c r="F2048" s="134"/>
      <c r="G2048" s="134"/>
      <c r="H2048" s="359" t="e">
        <f>VLOOKUP(G2048,Munka1!$A$27:$B$90,2,FALSE)</f>
        <v>#N/A</v>
      </c>
      <c r="I2048" s="466" t="e">
        <f>VLOOKUP(G2048,Munka1!$A$27:$C$90,3,FALSE)</f>
        <v>#N/A</v>
      </c>
      <c r="J2048" s="98"/>
      <c r="K2048" s="98"/>
      <c r="L2048" s="98"/>
      <c r="M2048" s="114"/>
      <c r="N2048" s="121"/>
      <c r="O2048" s="483"/>
      <c r="P2048" s="484"/>
      <c r="Q2048" s="42">
        <f>FŐLAP!$D$9</f>
        <v>0</v>
      </c>
      <c r="R2048" s="42">
        <f>FŐLAP!$F$9</f>
        <v>0</v>
      </c>
      <c r="S2048" s="13" t="e">
        <f t="shared" si="31"/>
        <v>#N/A</v>
      </c>
      <c r="T2048" s="398" t="s">
        <v>3425</v>
      </c>
      <c r="U2048" s="398" t="s">
        <v>3426</v>
      </c>
      <c r="V2048" s="398" t="s">
        <v>3427</v>
      </c>
    </row>
    <row r="2049" spans="1:22" ht="50.1" hidden="1" customHeight="1" x14ac:dyDescent="0.25">
      <c r="A2049" s="60" t="s">
        <v>2122</v>
      </c>
      <c r="B2049" s="87"/>
      <c r="C2049" s="98"/>
      <c r="D2049" s="102"/>
      <c r="E2049" s="98"/>
      <c r="F2049" s="134"/>
      <c r="G2049" s="134"/>
      <c r="H2049" s="359" t="e">
        <f>VLOOKUP(G2049,Munka1!$A$27:$B$90,2,FALSE)</f>
        <v>#N/A</v>
      </c>
      <c r="I2049" s="466" t="e">
        <f>VLOOKUP(G2049,Munka1!$A$27:$C$90,3,FALSE)</f>
        <v>#N/A</v>
      </c>
      <c r="J2049" s="98"/>
      <c r="K2049" s="98"/>
      <c r="L2049" s="98"/>
      <c r="M2049" s="114"/>
      <c r="N2049" s="121"/>
      <c r="O2049" s="483"/>
      <c r="P2049" s="484"/>
      <c r="Q2049" s="42">
        <f>FŐLAP!$D$9</f>
        <v>0</v>
      </c>
      <c r="R2049" s="42">
        <f>FŐLAP!$F$9</f>
        <v>0</v>
      </c>
      <c r="S2049" s="13" t="e">
        <f t="shared" si="31"/>
        <v>#N/A</v>
      </c>
      <c r="T2049" s="398" t="s">
        <v>3425</v>
      </c>
      <c r="U2049" s="398" t="s">
        <v>3426</v>
      </c>
      <c r="V2049" s="398" t="s">
        <v>3427</v>
      </c>
    </row>
    <row r="2050" spans="1:22" ht="50.1" hidden="1" customHeight="1" x14ac:dyDescent="0.25">
      <c r="A2050" s="60" t="s">
        <v>2123</v>
      </c>
      <c r="B2050" s="87"/>
      <c r="C2050" s="98"/>
      <c r="D2050" s="102"/>
      <c r="E2050" s="98"/>
      <c r="F2050" s="134"/>
      <c r="G2050" s="134"/>
      <c r="H2050" s="359" t="e">
        <f>VLOOKUP(G2050,Munka1!$A$27:$B$90,2,FALSE)</f>
        <v>#N/A</v>
      </c>
      <c r="I2050" s="466" t="e">
        <f>VLOOKUP(G2050,Munka1!$A$27:$C$90,3,FALSE)</f>
        <v>#N/A</v>
      </c>
      <c r="J2050" s="98"/>
      <c r="K2050" s="98"/>
      <c r="L2050" s="98"/>
      <c r="M2050" s="114"/>
      <c r="N2050" s="121"/>
      <c r="O2050" s="483"/>
      <c r="P2050" s="484"/>
      <c r="Q2050" s="42">
        <f>FŐLAP!$D$9</f>
        <v>0</v>
      </c>
      <c r="R2050" s="42">
        <f>FŐLAP!$F$9</f>
        <v>0</v>
      </c>
      <c r="S2050" s="13" t="e">
        <f t="shared" si="31"/>
        <v>#N/A</v>
      </c>
      <c r="T2050" s="398" t="s">
        <v>3425</v>
      </c>
      <c r="U2050" s="398" t="s">
        <v>3426</v>
      </c>
      <c r="V2050" s="398" t="s">
        <v>3427</v>
      </c>
    </row>
    <row r="2051" spans="1:22" ht="50.1" hidden="1" customHeight="1" x14ac:dyDescent="0.25">
      <c r="A2051" s="60" t="s">
        <v>2124</v>
      </c>
      <c r="B2051" s="87"/>
      <c r="C2051" s="98"/>
      <c r="D2051" s="102"/>
      <c r="E2051" s="98"/>
      <c r="F2051" s="134"/>
      <c r="G2051" s="134"/>
      <c r="H2051" s="359" t="e">
        <f>VLOOKUP(G2051,Munka1!$A$27:$B$90,2,FALSE)</f>
        <v>#N/A</v>
      </c>
      <c r="I2051" s="466" t="e">
        <f>VLOOKUP(G2051,Munka1!$A$27:$C$90,3,FALSE)</f>
        <v>#N/A</v>
      </c>
      <c r="J2051" s="98"/>
      <c r="K2051" s="98"/>
      <c r="L2051" s="98"/>
      <c r="M2051" s="114"/>
      <c r="N2051" s="121"/>
      <c r="O2051" s="483"/>
      <c r="P2051" s="484"/>
      <c r="Q2051" s="42">
        <f>FŐLAP!$D$9</f>
        <v>0</v>
      </c>
      <c r="R2051" s="42">
        <f>FŐLAP!$F$9</f>
        <v>0</v>
      </c>
      <c r="S2051" s="13" t="e">
        <f t="shared" si="31"/>
        <v>#N/A</v>
      </c>
      <c r="T2051" s="398" t="s">
        <v>3425</v>
      </c>
      <c r="U2051" s="398" t="s">
        <v>3426</v>
      </c>
      <c r="V2051" s="398" t="s">
        <v>3427</v>
      </c>
    </row>
    <row r="2052" spans="1:22" ht="50.1" hidden="1" customHeight="1" x14ac:dyDescent="0.25">
      <c r="A2052" s="60" t="s">
        <v>2125</v>
      </c>
      <c r="B2052" s="87"/>
      <c r="C2052" s="98"/>
      <c r="D2052" s="102"/>
      <c r="E2052" s="98"/>
      <c r="F2052" s="134"/>
      <c r="G2052" s="134"/>
      <c r="H2052" s="359" t="e">
        <f>VLOOKUP(G2052,Munka1!$A$27:$B$90,2,FALSE)</f>
        <v>#N/A</v>
      </c>
      <c r="I2052" s="466" t="e">
        <f>VLOOKUP(G2052,Munka1!$A$27:$C$90,3,FALSE)</f>
        <v>#N/A</v>
      </c>
      <c r="J2052" s="98"/>
      <c r="K2052" s="98"/>
      <c r="L2052" s="98"/>
      <c r="M2052" s="114"/>
      <c r="N2052" s="121"/>
      <c r="O2052" s="483"/>
      <c r="P2052" s="484"/>
      <c r="Q2052" s="42">
        <f>FŐLAP!$D$9</f>
        <v>0</v>
      </c>
      <c r="R2052" s="42">
        <f>FŐLAP!$F$9</f>
        <v>0</v>
      </c>
      <c r="S2052" s="13" t="e">
        <f t="shared" si="31"/>
        <v>#N/A</v>
      </c>
      <c r="T2052" s="398" t="s">
        <v>3425</v>
      </c>
      <c r="U2052" s="398" t="s">
        <v>3426</v>
      </c>
      <c r="V2052" s="398" t="s">
        <v>3427</v>
      </c>
    </row>
    <row r="2053" spans="1:22" ht="50.1" hidden="1" customHeight="1" x14ac:dyDescent="0.25">
      <c r="A2053" s="60" t="s">
        <v>2126</v>
      </c>
      <c r="B2053" s="87"/>
      <c r="C2053" s="98"/>
      <c r="D2053" s="102"/>
      <c r="E2053" s="98"/>
      <c r="F2053" s="134"/>
      <c r="G2053" s="134"/>
      <c r="H2053" s="359" t="e">
        <f>VLOOKUP(G2053,Munka1!$A$27:$B$90,2,FALSE)</f>
        <v>#N/A</v>
      </c>
      <c r="I2053" s="466" t="e">
        <f>VLOOKUP(G2053,Munka1!$A$27:$C$90,3,FALSE)</f>
        <v>#N/A</v>
      </c>
      <c r="J2053" s="98"/>
      <c r="K2053" s="98"/>
      <c r="L2053" s="98"/>
      <c r="M2053" s="114"/>
      <c r="N2053" s="121"/>
      <c r="O2053" s="483"/>
      <c r="P2053" s="484"/>
      <c r="Q2053" s="42">
        <f>FŐLAP!$D$9</f>
        <v>0</v>
      </c>
      <c r="R2053" s="42">
        <f>FŐLAP!$F$9</f>
        <v>0</v>
      </c>
      <c r="S2053" s="13" t="e">
        <f t="shared" si="31"/>
        <v>#N/A</v>
      </c>
      <c r="T2053" s="398" t="s">
        <v>3425</v>
      </c>
      <c r="U2053" s="398" t="s">
        <v>3426</v>
      </c>
      <c r="V2053" s="398" t="s">
        <v>3427</v>
      </c>
    </row>
    <row r="2054" spans="1:22" ht="50.1" hidden="1" customHeight="1" x14ac:dyDescent="0.25">
      <c r="A2054" s="60" t="s">
        <v>2127</v>
      </c>
      <c r="B2054" s="87"/>
      <c r="C2054" s="98"/>
      <c r="D2054" s="102"/>
      <c r="E2054" s="98"/>
      <c r="F2054" s="134"/>
      <c r="G2054" s="134"/>
      <c r="H2054" s="359" t="e">
        <f>VLOOKUP(G2054,Munka1!$A$27:$B$90,2,FALSE)</f>
        <v>#N/A</v>
      </c>
      <c r="I2054" s="466" t="e">
        <f>VLOOKUP(G2054,Munka1!$A$27:$C$90,3,FALSE)</f>
        <v>#N/A</v>
      </c>
      <c r="J2054" s="98"/>
      <c r="K2054" s="98"/>
      <c r="L2054" s="98"/>
      <c r="M2054" s="114"/>
      <c r="N2054" s="121"/>
      <c r="O2054" s="483"/>
      <c r="P2054" s="484"/>
      <c r="Q2054" s="42">
        <f>FŐLAP!$D$9</f>
        <v>0</v>
      </c>
      <c r="R2054" s="42">
        <f>FŐLAP!$F$9</f>
        <v>0</v>
      </c>
      <c r="S2054" s="13" t="e">
        <f t="shared" si="31"/>
        <v>#N/A</v>
      </c>
      <c r="T2054" s="398" t="s">
        <v>3425</v>
      </c>
      <c r="U2054" s="398" t="s">
        <v>3426</v>
      </c>
      <c r="V2054" s="398" t="s">
        <v>3427</v>
      </c>
    </row>
    <row r="2055" spans="1:22" ht="50.1" hidden="1" customHeight="1" x14ac:dyDescent="0.25">
      <c r="A2055" s="60" t="s">
        <v>2128</v>
      </c>
      <c r="B2055" s="87"/>
      <c r="C2055" s="98"/>
      <c r="D2055" s="102"/>
      <c r="E2055" s="98"/>
      <c r="F2055" s="134"/>
      <c r="G2055" s="134"/>
      <c r="H2055" s="359" t="e">
        <f>VLOOKUP(G2055,Munka1!$A$27:$B$90,2,FALSE)</f>
        <v>#N/A</v>
      </c>
      <c r="I2055" s="466" t="e">
        <f>VLOOKUP(G2055,Munka1!$A$27:$C$90,3,FALSE)</f>
        <v>#N/A</v>
      </c>
      <c r="J2055" s="98"/>
      <c r="K2055" s="98"/>
      <c r="L2055" s="98"/>
      <c r="M2055" s="114"/>
      <c r="N2055" s="121"/>
      <c r="O2055" s="483"/>
      <c r="P2055" s="484"/>
      <c r="Q2055" s="42">
        <f>FŐLAP!$D$9</f>
        <v>0</v>
      </c>
      <c r="R2055" s="42">
        <f>FŐLAP!$F$9</f>
        <v>0</v>
      </c>
      <c r="S2055" s="13" t="e">
        <f t="shared" si="31"/>
        <v>#N/A</v>
      </c>
      <c r="T2055" s="398" t="s">
        <v>3425</v>
      </c>
      <c r="U2055" s="398" t="s">
        <v>3426</v>
      </c>
      <c r="V2055" s="398" t="s">
        <v>3427</v>
      </c>
    </row>
    <row r="2056" spans="1:22" ht="50.1" hidden="1" customHeight="1" x14ac:dyDescent="0.25">
      <c r="A2056" s="60" t="s">
        <v>2129</v>
      </c>
      <c r="B2056" s="87"/>
      <c r="C2056" s="98"/>
      <c r="D2056" s="102"/>
      <c r="E2056" s="98"/>
      <c r="F2056" s="134"/>
      <c r="G2056" s="134"/>
      <c r="H2056" s="359" t="e">
        <f>VLOOKUP(G2056,Munka1!$A$27:$B$90,2,FALSE)</f>
        <v>#N/A</v>
      </c>
      <c r="I2056" s="466" t="e">
        <f>VLOOKUP(G2056,Munka1!$A$27:$C$90,3,FALSE)</f>
        <v>#N/A</v>
      </c>
      <c r="J2056" s="98"/>
      <c r="K2056" s="98"/>
      <c r="L2056" s="98"/>
      <c r="M2056" s="114"/>
      <c r="N2056" s="121"/>
      <c r="O2056" s="483"/>
      <c r="P2056" s="484"/>
      <c r="Q2056" s="42">
        <f>FŐLAP!$D$9</f>
        <v>0</v>
      </c>
      <c r="R2056" s="42">
        <f>FŐLAP!$F$9</f>
        <v>0</v>
      </c>
      <c r="S2056" s="13" t="e">
        <f t="shared" si="31"/>
        <v>#N/A</v>
      </c>
      <c r="T2056" s="398" t="s">
        <v>3425</v>
      </c>
      <c r="U2056" s="398" t="s">
        <v>3426</v>
      </c>
      <c r="V2056" s="398" t="s">
        <v>3427</v>
      </c>
    </row>
    <row r="2057" spans="1:22" ht="50.1" hidden="1" customHeight="1" x14ac:dyDescent="0.25">
      <c r="A2057" s="60" t="s">
        <v>2130</v>
      </c>
      <c r="B2057" s="87"/>
      <c r="C2057" s="98"/>
      <c r="D2057" s="102"/>
      <c r="E2057" s="98"/>
      <c r="F2057" s="134"/>
      <c r="G2057" s="134"/>
      <c r="H2057" s="359" t="e">
        <f>VLOOKUP(G2057,Munka1!$A$27:$B$90,2,FALSE)</f>
        <v>#N/A</v>
      </c>
      <c r="I2057" s="466" t="e">
        <f>VLOOKUP(G2057,Munka1!$A$27:$C$90,3,FALSE)</f>
        <v>#N/A</v>
      </c>
      <c r="J2057" s="98"/>
      <c r="K2057" s="98"/>
      <c r="L2057" s="98"/>
      <c r="M2057" s="114"/>
      <c r="N2057" s="121"/>
      <c r="O2057" s="483"/>
      <c r="P2057" s="484"/>
      <c r="Q2057" s="42">
        <f>FŐLAP!$D$9</f>
        <v>0</v>
      </c>
      <c r="R2057" s="42">
        <f>FŐLAP!$F$9</f>
        <v>0</v>
      </c>
      <c r="S2057" s="13" t="e">
        <f t="shared" si="31"/>
        <v>#N/A</v>
      </c>
      <c r="T2057" s="398" t="s">
        <v>3425</v>
      </c>
      <c r="U2057" s="398" t="s">
        <v>3426</v>
      </c>
      <c r="V2057" s="398" t="s">
        <v>3427</v>
      </c>
    </row>
    <row r="2058" spans="1:22" ht="50.1" hidden="1" customHeight="1" x14ac:dyDescent="0.25">
      <c r="A2058" s="60" t="s">
        <v>2131</v>
      </c>
      <c r="B2058" s="87"/>
      <c r="C2058" s="98"/>
      <c r="D2058" s="102"/>
      <c r="E2058" s="98"/>
      <c r="F2058" s="134"/>
      <c r="G2058" s="134"/>
      <c r="H2058" s="359" t="e">
        <f>VLOOKUP(G2058,Munka1!$A$27:$B$90,2,FALSE)</f>
        <v>#N/A</v>
      </c>
      <c r="I2058" s="466" t="e">
        <f>VLOOKUP(G2058,Munka1!$A$27:$C$90,3,FALSE)</f>
        <v>#N/A</v>
      </c>
      <c r="J2058" s="98"/>
      <c r="K2058" s="98"/>
      <c r="L2058" s="98"/>
      <c r="M2058" s="114"/>
      <c r="N2058" s="121"/>
      <c r="O2058" s="483"/>
      <c r="P2058" s="484"/>
      <c r="Q2058" s="42">
        <f>FŐLAP!$D$9</f>
        <v>0</v>
      </c>
      <c r="R2058" s="42">
        <f>FŐLAP!$F$9</f>
        <v>0</v>
      </c>
      <c r="S2058" s="13" t="e">
        <f t="shared" si="31"/>
        <v>#N/A</v>
      </c>
      <c r="T2058" s="398" t="s">
        <v>3425</v>
      </c>
      <c r="U2058" s="398" t="s">
        <v>3426</v>
      </c>
      <c r="V2058" s="398" t="s">
        <v>3427</v>
      </c>
    </row>
    <row r="2059" spans="1:22" ht="50.1" hidden="1" customHeight="1" x14ac:dyDescent="0.25">
      <c r="A2059" s="60" t="s">
        <v>2132</v>
      </c>
      <c r="B2059" s="87"/>
      <c r="C2059" s="98"/>
      <c r="D2059" s="102"/>
      <c r="E2059" s="98"/>
      <c r="F2059" s="134"/>
      <c r="G2059" s="134"/>
      <c r="H2059" s="359" t="e">
        <f>VLOOKUP(G2059,Munka1!$A$27:$B$90,2,FALSE)</f>
        <v>#N/A</v>
      </c>
      <c r="I2059" s="466" t="e">
        <f>VLOOKUP(G2059,Munka1!$A$27:$C$90,3,FALSE)</f>
        <v>#N/A</v>
      </c>
      <c r="J2059" s="98"/>
      <c r="K2059" s="98"/>
      <c r="L2059" s="98"/>
      <c r="M2059" s="114"/>
      <c r="N2059" s="121"/>
      <c r="O2059" s="483"/>
      <c r="P2059" s="484"/>
      <c r="Q2059" s="42">
        <f>FŐLAP!$D$9</f>
        <v>0</v>
      </c>
      <c r="R2059" s="42">
        <f>FŐLAP!$F$9</f>
        <v>0</v>
      </c>
      <c r="S2059" s="13" t="e">
        <f t="shared" si="31"/>
        <v>#N/A</v>
      </c>
      <c r="T2059" s="398" t="s">
        <v>3425</v>
      </c>
      <c r="U2059" s="398" t="s">
        <v>3426</v>
      </c>
      <c r="V2059" s="398" t="s">
        <v>3427</v>
      </c>
    </row>
    <row r="2060" spans="1:22" ht="50.1" hidden="1" customHeight="1" x14ac:dyDescent="0.25">
      <c r="A2060" s="60" t="s">
        <v>2133</v>
      </c>
      <c r="B2060" s="87"/>
      <c r="C2060" s="98"/>
      <c r="D2060" s="102"/>
      <c r="E2060" s="98"/>
      <c r="F2060" s="134"/>
      <c r="G2060" s="134"/>
      <c r="H2060" s="359" t="e">
        <f>VLOOKUP(G2060,Munka1!$A$27:$B$90,2,FALSE)</f>
        <v>#N/A</v>
      </c>
      <c r="I2060" s="466" t="e">
        <f>VLOOKUP(G2060,Munka1!$A$27:$C$90,3,FALSE)</f>
        <v>#N/A</v>
      </c>
      <c r="J2060" s="98"/>
      <c r="K2060" s="98"/>
      <c r="L2060" s="98"/>
      <c r="M2060" s="114"/>
      <c r="N2060" s="121"/>
      <c r="O2060" s="483"/>
      <c r="P2060" s="484"/>
      <c r="Q2060" s="42">
        <f>FŐLAP!$D$9</f>
        <v>0</v>
      </c>
      <c r="R2060" s="42">
        <f>FŐLAP!$F$9</f>
        <v>0</v>
      </c>
      <c r="S2060" s="13" t="e">
        <f t="shared" si="31"/>
        <v>#N/A</v>
      </c>
      <c r="T2060" s="398" t="s">
        <v>3425</v>
      </c>
      <c r="U2060" s="398" t="s">
        <v>3426</v>
      </c>
      <c r="V2060" s="398" t="s">
        <v>3427</v>
      </c>
    </row>
    <row r="2061" spans="1:22" ht="50.1" hidden="1" customHeight="1" x14ac:dyDescent="0.25">
      <c r="A2061" s="60" t="s">
        <v>2134</v>
      </c>
      <c r="B2061" s="87"/>
      <c r="C2061" s="98"/>
      <c r="D2061" s="102"/>
      <c r="E2061" s="98"/>
      <c r="F2061" s="134"/>
      <c r="G2061" s="134"/>
      <c r="H2061" s="359" t="e">
        <f>VLOOKUP(G2061,Munka1!$A$27:$B$90,2,FALSE)</f>
        <v>#N/A</v>
      </c>
      <c r="I2061" s="466" t="e">
        <f>VLOOKUP(G2061,Munka1!$A$27:$C$90,3,FALSE)</f>
        <v>#N/A</v>
      </c>
      <c r="J2061" s="98"/>
      <c r="K2061" s="98"/>
      <c r="L2061" s="98"/>
      <c r="M2061" s="114"/>
      <c r="N2061" s="121"/>
      <c r="O2061" s="483"/>
      <c r="P2061" s="484"/>
      <c r="Q2061" s="42">
        <f>FŐLAP!$D$9</f>
        <v>0</v>
      </c>
      <c r="R2061" s="42">
        <f>FŐLAP!$F$9</f>
        <v>0</v>
      </c>
      <c r="S2061" s="13" t="e">
        <f t="shared" ref="S2061:S2124" si="32">H2061</f>
        <v>#N/A</v>
      </c>
      <c r="T2061" s="398" t="s">
        <v>3425</v>
      </c>
      <c r="U2061" s="398" t="s">
        <v>3426</v>
      </c>
      <c r="V2061" s="398" t="s">
        <v>3427</v>
      </c>
    </row>
    <row r="2062" spans="1:22" ht="50.1" hidden="1" customHeight="1" x14ac:dyDescent="0.25">
      <c r="A2062" s="60" t="s">
        <v>2135</v>
      </c>
      <c r="B2062" s="87"/>
      <c r="C2062" s="98"/>
      <c r="D2062" s="102"/>
      <c r="E2062" s="98"/>
      <c r="F2062" s="134"/>
      <c r="G2062" s="134"/>
      <c r="H2062" s="359" t="e">
        <f>VLOOKUP(G2062,Munka1!$A$27:$B$90,2,FALSE)</f>
        <v>#N/A</v>
      </c>
      <c r="I2062" s="466" t="e">
        <f>VLOOKUP(G2062,Munka1!$A$27:$C$90,3,FALSE)</f>
        <v>#N/A</v>
      </c>
      <c r="J2062" s="98"/>
      <c r="K2062" s="98"/>
      <c r="L2062" s="98"/>
      <c r="M2062" s="114"/>
      <c r="N2062" s="121"/>
      <c r="O2062" s="483"/>
      <c r="P2062" s="484"/>
      <c r="Q2062" s="42">
        <f>FŐLAP!$D$9</f>
        <v>0</v>
      </c>
      <c r="R2062" s="42">
        <f>FŐLAP!$F$9</f>
        <v>0</v>
      </c>
      <c r="S2062" s="13" t="e">
        <f t="shared" si="32"/>
        <v>#N/A</v>
      </c>
      <c r="T2062" s="398" t="s">
        <v>3425</v>
      </c>
      <c r="U2062" s="398" t="s">
        <v>3426</v>
      </c>
      <c r="V2062" s="398" t="s">
        <v>3427</v>
      </c>
    </row>
    <row r="2063" spans="1:22" ht="50.1" hidden="1" customHeight="1" x14ac:dyDescent="0.25">
      <c r="A2063" s="60" t="s">
        <v>2136</v>
      </c>
      <c r="B2063" s="87"/>
      <c r="C2063" s="98"/>
      <c r="D2063" s="102"/>
      <c r="E2063" s="98"/>
      <c r="F2063" s="134"/>
      <c r="G2063" s="134"/>
      <c r="H2063" s="359" t="e">
        <f>VLOOKUP(G2063,Munka1!$A$27:$B$90,2,FALSE)</f>
        <v>#N/A</v>
      </c>
      <c r="I2063" s="466" t="e">
        <f>VLOOKUP(G2063,Munka1!$A$27:$C$90,3,FALSE)</f>
        <v>#N/A</v>
      </c>
      <c r="J2063" s="98"/>
      <c r="K2063" s="98"/>
      <c r="L2063" s="98"/>
      <c r="M2063" s="114"/>
      <c r="N2063" s="121"/>
      <c r="O2063" s="483"/>
      <c r="P2063" s="484"/>
      <c r="Q2063" s="42">
        <f>FŐLAP!$D$9</f>
        <v>0</v>
      </c>
      <c r="R2063" s="42">
        <f>FŐLAP!$F$9</f>
        <v>0</v>
      </c>
      <c r="S2063" s="13" t="e">
        <f t="shared" si="32"/>
        <v>#N/A</v>
      </c>
      <c r="T2063" s="398" t="s">
        <v>3425</v>
      </c>
      <c r="U2063" s="398" t="s">
        <v>3426</v>
      </c>
      <c r="V2063" s="398" t="s">
        <v>3427</v>
      </c>
    </row>
    <row r="2064" spans="1:22" ht="50.1" hidden="1" customHeight="1" x14ac:dyDescent="0.25">
      <c r="A2064" s="60" t="s">
        <v>2137</v>
      </c>
      <c r="B2064" s="87"/>
      <c r="C2064" s="98"/>
      <c r="D2064" s="102"/>
      <c r="E2064" s="98"/>
      <c r="F2064" s="134"/>
      <c r="G2064" s="134"/>
      <c r="H2064" s="359" t="e">
        <f>VLOOKUP(G2064,Munka1!$A$27:$B$90,2,FALSE)</f>
        <v>#N/A</v>
      </c>
      <c r="I2064" s="466" t="e">
        <f>VLOOKUP(G2064,Munka1!$A$27:$C$90,3,FALSE)</f>
        <v>#N/A</v>
      </c>
      <c r="J2064" s="98"/>
      <c r="K2064" s="98"/>
      <c r="L2064" s="98"/>
      <c r="M2064" s="114"/>
      <c r="N2064" s="121"/>
      <c r="O2064" s="483"/>
      <c r="P2064" s="484"/>
      <c r="Q2064" s="42">
        <f>FŐLAP!$D$9</f>
        <v>0</v>
      </c>
      <c r="R2064" s="42">
        <f>FŐLAP!$F$9</f>
        <v>0</v>
      </c>
      <c r="S2064" s="13" t="e">
        <f t="shared" si="32"/>
        <v>#N/A</v>
      </c>
      <c r="T2064" s="398" t="s">
        <v>3425</v>
      </c>
      <c r="U2064" s="398" t="s">
        <v>3426</v>
      </c>
      <c r="V2064" s="398" t="s">
        <v>3427</v>
      </c>
    </row>
    <row r="2065" spans="1:22" ht="50.1" hidden="1" customHeight="1" x14ac:dyDescent="0.25">
      <c r="A2065" s="60" t="s">
        <v>2138</v>
      </c>
      <c r="B2065" s="87"/>
      <c r="C2065" s="98"/>
      <c r="D2065" s="102"/>
      <c r="E2065" s="98"/>
      <c r="F2065" s="134"/>
      <c r="G2065" s="134"/>
      <c r="H2065" s="359" t="e">
        <f>VLOOKUP(G2065,Munka1!$A$27:$B$90,2,FALSE)</f>
        <v>#N/A</v>
      </c>
      <c r="I2065" s="466" t="e">
        <f>VLOOKUP(G2065,Munka1!$A$27:$C$90,3,FALSE)</f>
        <v>#N/A</v>
      </c>
      <c r="J2065" s="98"/>
      <c r="K2065" s="98"/>
      <c r="L2065" s="98"/>
      <c r="M2065" s="114"/>
      <c r="N2065" s="121"/>
      <c r="O2065" s="483"/>
      <c r="P2065" s="484"/>
      <c r="Q2065" s="42">
        <f>FŐLAP!$D$9</f>
        <v>0</v>
      </c>
      <c r="R2065" s="42">
        <f>FŐLAP!$F$9</f>
        <v>0</v>
      </c>
      <c r="S2065" s="13" t="e">
        <f t="shared" si="32"/>
        <v>#N/A</v>
      </c>
      <c r="T2065" s="398" t="s">
        <v>3425</v>
      </c>
      <c r="U2065" s="398" t="s">
        <v>3426</v>
      </c>
      <c r="V2065" s="398" t="s">
        <v>3427</v>
      </c>
    </row>
    <row r="2066" spans="1:22" ht="50.1" hidden="1" customHeight="1" x14ac:dyDescent="0.25">
      <c r="A2066" s="60" t="s">
        <v>2139</v>
      </c>
      <c r="B2066" s="87"/>
      <c r="C2066" s="98"/>
      <c r="D2066" s="102"/>
      <c r="E2066" s="98"/>
      <c r="F2066" s="134"/>
      <c r="G2066" s="134"/>
      <c r="H2066" s="359" t="e">
        <f>VLOOKUP(G2066,Munka1!$A$27:$B$90,2,FALSE)</f>
        <v>#N/A</v>
      </c>
      <c r="I2066" s="466" t="e">
        <f>VLOOKUP(G2066,Munka1!$A$27:$C$90,3,FALSE)</f>
        <v>#N/A</v>
      </c>
      <c r="J2066" s="98"/>
      <c r="K2066" s="98"/>
      <c r="L2066" s="98"/>
      <c r="M2066" s="114"/>
      <c r="N2066" s="121"/>
      <c r="O2066" s="483"/>
      <c r="P2066" s="484"/>
      <c r="Q2066" s="42">
        <f>FŐLAP!$D$9</f>
        <v>0</v>
      </c>
      <c r="R2066" s="42">
        <f>FŐLAP!$F$9</f>
        <v>0</v>
      </c>
      <c r="S2066" s="13" t="e">
        <f t="shared" si="32"/>
        <v>#N/A</v>
      </c>
      <c r="T2066" s="398" t="s">
        <v>3425</v>
      </c>
      <c r="U2066" s="398" t="s">
        <v>3426</v>
      </c>
      <c r="V2066" s="398" t="s">
        <v>3427</v>
      </c>
    </row>
    <row r="2067" spans="1:22" ht="50.1" hidden="1" customHeight="1" x14ac:dyDescent="0.25">
      <c r="A2067" s="60" t="s">
        <v>2140</v>
      </c>
      <c r="B2067" s="87"/>
      <c r="C2067" s="98"/>
      <c r="D2067" s="102"/>
      <c r="E2067" s="98"/>
      <c r="F2067" s="134"/>
      <c r="G2067" s="134"/>
      <c r="H2067" s="359" t="e">
        <f>VLOOKUP(G2067,Munka1!$A$27:$B$90,2,FALSE)</f>
        <v>#N/A</v>
      </c>
      <c r="I2067" s="466" t="e">
        <f>VLOOKUP(G2067,Munka1!$A$27:$C$90,3,FALSE)</f>
        <v>#N/A</v>
      </c>
      <c r="J2067" s="98"/>
      <c r="K2067" s="98"/>
      <c r="L2067" s="98"/>
      <c r="M2067" s="114"/>
      <c r="N2067" s="121"/>
      <c r="O2067" s="483"/>
      <c r="P2067" s="484"/>
      <c r="Q2067" s="42">
        <f>FŐLAP!$D$9</f>
        <v>0</v>
      </c>
      <c r="R2067" s="42">
        <f>FŐLAP!$F$9</f>
        <v>0</v>
      </c>
      <c r="S2067" s="13" t="e">
        <f t="shared" si="32"/>
        <v>#N/A</v>
      </c>
      <c r="T2067" s="398" t="s">
        <v>3425</v>
      </c>
      <c r="U2067" s="398" t="s">
        <v>3426</v>
      </c>
      <c r="V2067" s="398" t="s">
        <v>3427</v>
      </c>
    </row>
    <row r="2068" spans="1:22" ht="50.1" hidden="1" customHeight="1" x14ac:dyDescent="0.25">
      <c r="A2068" s="60" t="s">
        <v>2141</v>
      </c>
      <c r="B2068" s="87"/>
      <c r="C2068" s="98"/>
      <c r="D2068" s="102"/>
      <c r="E2068" s="98"/>
      <c r="F2068" s="134"/>
      <c r="G2068" s="134"/>
      <c r="H2068" s="359" t="e">
        <f>VLOOKUP(G2068,Munka1!$A$27:$B$90,2,FALSE)</f>
        <v>#N/A</v>
      </c>
      <c r="I2068" s="466" t="e">
        <f>VLOOKUP(G2068,Munka1!$A$27:$C$90,3,FALSE)</f>
        <v>#N/A</v>
      </c>
      <c r="J2068" s="98"/>
      <c r="K2068" s="98"/>
      <c r="L2068" s="98"/>
      <c r="M2068" s="114"/>
      <c r="N2068" s="121"/>
      <c r="O2068" s="483"/>
      <c r="P2068" s="484"/>
      <c r="Q2068" s="42">
        <f>FŐLAP!$D$9</f>
        <v>0</v>
      </c>
      <c r="R2068" s="42">
        <f>FŐLAP!$F$9</f>
        <v>0</v>
      </c>
      <c r="S2068" s="13" t="e">
        <f t="shared" si="32"/>
        <v>#N/A</v>
      </c>
      <c r="T2068" s="398" t="s">
        <v>3425</v>
      </c>
      <c r="U2068" s="398" t="s">
        <v>3426</v>
      </c>
      <c r="V2068" s="398" t="s">
        <v>3427</v>
      </c>
    </row>
    <row r="2069" spans="1:22" ht="50.1" hidden="1" customHeight="1" x14ac:dyDescent="0.25">
      <c r="A2069" s="60" t="s">
        <v>2142</v>
      </c>
      <c r="B2069" s="87"/>
      <c r="C2069" s="98"/>
      <c r="D2069" s="102"/>
      <c r="E2069" s="98"/>
      <c r="F2069" s="134"/>
      <c r="G2069" s="134"/>
      <c r="H2069" s="359" t="e">
        <f>VLOOKUP(G2069,Munka1!$A$27:$B$90,2,FALSE)</f>
        <v>#N/A</v>
      </c>
      <c r="I2069" s="466" t="e">
        <f>VLOOKUP(G2069,Munka1!$A$27:$C$90,3,FALSE)</f>
        <v>#N/A</v>
      </c>
      <c r="J2069" s="98"/>
      <c r="K2069" s="98"/>
      <c r="L2069" s="98"/>
      <c r="M2069" s="114"/>
      <c r="N2069" s="121"/>
      <c r="O2069" s="483"/>
      <c r="P2069" s="484"/>
      <c r="Q2069" s="42">
        <f>FŐLAP!$D$9</f>
        <v>0</v>
      </c>
      <c r="R2069" s="42">
        <f>FŐLAP!$F$9</f>
        <v>0</v>
      </c>
      <c r="S2069" s="13" t="e">
        <f t="shared" si="32"/>
        <v>#N/A</v>
      </c>
      <c r="T2069" s="398" t="s">
        <v>3425</v>
      </c>
      <c r="U2069" s="398" t="s">
        <v>3426</v>
      </c>
      <c r="V2069" s="398" t="s">
        <v>3427</v>
      </c>
    </row>
    <row r="2070" spans="1:22" ht="50.1" hidden="1" customHeight="1" x14ac:dyDescent="0.25">
      <c r="A2070" s="60" t="s">
        <v>2143</v>
      </c>
      <c r="B2070" s="87"/>
      <c r="C2070" s="98"/>
      <c r="D2070" s="102"/>
      <c r="E2070" s="98"/>
      <c r="F2070" s="134"/>
      <c r="G2070" s="134"/>
      <c r="H2070" s="359" t="e">
        <f>VLOOKUP(G2070,Munka1!$A$27:$B$90,2,FALSE)</f>
        <v>#N/A</v>
      </c>
      <c r="I2070" s="466" t="e">
        <f>VLOOKUP(G2070,Munka1!$A$27:$C$90,3,FALSE)</f>
        <v>#N/A</v>
      </c>
      <c r="J2070" s="98"/>
      <c r="K2070" s="98"/>
      <c r="L2070" s="98"/>
      <c r="M2070" s="114"/>
      <c r="N2070" s="121"/>
      <c r="O2070" s="483"/>
      <c r="P2070" s="484"/>
      <c r="Q2070" s="42">
        <f>FŐLAP!$D$9</f>
        <v>0</v>
      </c>
      <c r="R2070" s="42">
        <f>FŐLAP!$F$9</f>
        <v>0</v>
      </c>
      <c r="S2070" s="13" t="e">
        <f t="shared" si="32"/>
        <v>#N/A</v>
      </c>
      <c r="T2070" s="398" t="s">
        <v>3425</v>
      </c>
      <c r="U2070" s="398" t="s">
        <v>3426</v>
      </c>
      <c r="V2070" s="398" t="s">
        <v>3427</v>
      </c>
    </row>
    <row r="2071" spans="1:22" ht="50.1" hidden="1" customHeight="1" x14ac:dyDescent="0.25">
      <c r="A2071" s="60" t="s">
        <v>2144</v>
      </c>
      <c r="B2071" s="87"/>
      <c r="C2071" s="98"/>
      <c r="D2071" s="102"/>
      <c r="E2071" s="98"/>
      <c r="F2071" s="134"/>
      <c r="G2071" s="134"/>
      <c r="H2071" s="359" t="e">
        <f>VLOOKUP(G2071,Munka1!$A$27:$B$90,2,FALSE)</f>
        <v>#N/A</v>
      </c>
      <c r="I2071" s="466" t="e">
        <f>VLOOKUP(G2071,Munka1!$A$27:$C$90,3,FALSE)</f>
        <v>#N/A</v>
      </c>
      <c r="J2071" s="98"/>
      <c r="K2071" s="98"/>
      <c r="L2071" s="98"/>
      <c r="M2071" s="114"/>
      <c r="N2071" s="121"/>
      <c r="O2071" s="483"/>
      <c r="P2071" s="484"/>
      <c r="Q2071" s="42">
        <f>FŐLAP!$D$9</f>
        <v>0</v>
      </c>
      <c r="R2071" s="42">
        <f>FŐLAP!$F$9</f>
        <v>0</v>
      </c>
      <c r="S2071" s="13" t="e">
        <f t="shared" si="32"/>
        <v>#N/A</v>
      </c>
      <c r="T2071" s="398" t="s">
        <v>3425</v>
      </c>
      <c r="U2071" s="398" t="s">
        <v>3426</v>
      </c>
      <c r="V2071" s="398" t="s">
        <v>3427</v>
      </c>
    </row>
    <row r="2072" spans="1:22" ht="50.1" hidden="1" customHeight="1" x14ac:dyDescent="0.25">
      <c r="A2072" s="60" t="s">
        <v>2145</v>
      </c>
      <c r="B2072" s="87"/>
      <c r="C2072" s="98"/>
      <c r="D2072" s="102"/>
      <c r="E2072" s="98"/>
      <c r="F2072" s="134"/>
      <c r="G2072" s="134"/>
      <c r="H2072" s="359" t="e">
        <f>VLOOKUP(G2072,Munka1!$A$27:$B$90,2,FALSE)</f>
        <v>#N/A</v>
      </c>
      <c r="I2072" s="466" t="e">
        <f>VLOOKUP(G2072,Munka1!$A$27:$C$90,3,FALSE)</f>
        <v>#N/A</v>
      </c>
      <c r="J2072" s="98"/>
      <c r="K2072" s="98"/>
      <c r="L2072" s="98"/>
      <c r="M2072" s="114"/>
      <c r="N2072" s="121"/>
      <c r="O2072" s="483"/>
      <c r="P2072" s="484"/>
      <c r="Q2072" s="42">
        <f>FŐLAP!$D$9</f>
        <v>0</v>
      </c>
      <c r="R2072" s="42">
        <f>FŐLAP!$F$9</f>
        <v>0</v>
      </c>
      <c r="S2072" s="13" t="e">
        <f t="shared" si="32"/>
        <v>#N/A</v>
      </c>
      <c r="T2072" s="398" t="s">
        <v>3425</v>
      </c>
      <c r="U2072" s="398" t="s">
        <v>3426</v>
      </c>
      <c r="V2072" s="398" t="s">
        <v>3427</v>
      </c>
    </row>
    <row r="2073" spans="1:22" ht="50.1" hidden="1" customHeight="1" x14ac:dyDescent="0.25">
      <c r="A2073" s="60" t="s">
        <v>2146</v>
      </c>
      <c r="B2073" s="87"/>
      <c r="C2073" s="98"/>
      <c r="D2073" s="102"/>
      <c r="E2073" s="98"/>
      <c r="F2073" s="134"/>
      <c r="G2073" s="134"/>
      <c r="H2073" s="359" t="e">
        <f>VLOOKUP(G2073,Munka1!$A$27:$B$90,2,FALSE)</f>
        <v>#N/A</v>
      </c>
      <c r="I2073" s="466" t="e">
        <f>VLOOKUP(G2073,Munka1!$A$27:$C$90,3,FALSE)</f>
        <v>#N/A</v>
      </c>
      <c r="J2073" s="98"/>
      <c r="K2073" s="98"/>
      <c r="L2073" s="98"/>
      <c r="M2073" s="114"/>
      <c r="N2073" s="121"/>
      <c r="O2073" s="483"/>
      <c r="P2073" s="484"/>
      <c r="Q2073" s="42">
        <f>FŐLAP!$D$9</f>
        <v>0</v>
      </c>
      <c r="R2073" s="42">
        <f>FŐLAP!$F$9</f>
        <v>0</v>
      </c>
      <c r="S2073" s="13" t="e">
        <f t="shared" si="32"/>
        <v>#N/A</v>
      </c>
      <c r="T2073" s="398" t="s">
        <v>3425</v>
      </c>
      <c r="U2073" s="398" t="s">
        <v>3426</v>
      </c>
      <c r="V2073" s="398" t="s">
        <v>3427</v>
      </c>
    </row>
    <row r="2074" spans="1:22" ht="50.1" hidden="1" customHeight="1" x14ac:dyDescent="0.25">
      <c r="A2074" s="60" t="s">
        <v>2147</v>
      </c>
      <c r="B2074" s="87"/>
      <c r="C2074" s="98"/>
      <c r="D2074" s="102"/>
      <c r="E2074" s="98"/>
      <c r="F2074" s="134"/>
      <c r="G2074" s="134"/>
      <c r="H2074" s="359" t="e">
        <f>VLOOKUP(G2074,Munka1!$A$27:$B$90,2,FALSE)</f>
        <v>#N/A</v>
      </c>
      <c r="I2074" s="466" t="e">
        <f>VLOOKUP(G2074,Munka1!$A$27:$C$90,3,FALSE)</f>
        <v>#N/A</v>
      </c>
      <c r="J2074" s="98"/>
      <c r="K2074" s="98"/>
      <c r="L2074" s="98"/>
      <c r="M2074" s="114"/>
      <c r="N2074" s="121"/>
      <c r="O2074" s="483"/>
      <c r="P2074" s="484"/>
      <c r="Q2074" s="42">
        <f>FŐLAP!$D$9</f>
        <v>0</v>
      </c>
      <c r="R2074" s="42">
        <f>FŐLAP!$F$9</f>
        <v>0</v>
      </c>
      <c r="S2074" s="13" t="e">
        <f t="shared" si="32"/>
        <v>#N/A</v>
      </c>
      <c r="T2074" s="398" t="s">
        <v>3425</v>
      </c>
      <c r="U2074" s="398" t="s">
        <v>3426</v>
      </c>
      <c r="V2074" s="398" t="s">
        <v>3427</v>
      </c>
    </row>
    <row r="2075" spans="1:22" ht="50.1" hidden="1" customHeight="1" x14ac:dyDescent="0.25">
      <c r="A2075" s="60" t="s">
        <v>2148</v>
      </c>
      <c r="B2075" s="87"/>
      <c r="C2075" s="98"/>
      <c r="D2075" s="102"/>
      <c r="E2075" s="98"/>
      <c r="F2075" s="134"/>
      <c r="G2075" s="134"/>
      <c r="H2075" s="359" t="e">
        <f>VLOOKUP(G2075,Munka1!$A$27:$B$90,2,FALSE)</f>
        <v>#N/A</v>
      </c>
      <c r="I2075" s="466" t="e">
        <f>VLOOKUP(G2075,Munka1!$A$27:$C$90,3,FALSE)</f>
        <v>#N/A</v>
      </c>
      <c r="J2075" s="98"/>
      <c r="K2075" s="98"/>
      <c r="L2075" s="98"/>
      <c r="M2075" s="114"/>
      <c r="N2075" s="121"/>
      <c r="O2075" s="483"/>
      <c r="P2075" s="484"/>
      <c r="Q2075" s="42">
        <f>FŐLAP!$D$9</f>
        <v>0</v>
      </c>
      <c r="R2075" s="42">
        <f>FŐLAP!$F$9</f>
        <v>0</v>
      </c>
      <c r="S2075" s="13" t="e">
        <f t="shared" si="32"/>
        <v>#N/A</v>
      </c>
      <c r="T2075" s="398" t="s">
        <v>3425</v>
      </c>
      <c r="U2075" s="398" t="s">
        <v>3426</v>
      </c>
      <c r="V2075" s="398" t="s">
        <v>3427</v>
      </c>
    </row>
    <row r="2076" spans="1:22" ht="50.1" hidden="1" customHeight="1" x14ac:dyDescent="0.25">
      <c r="A2076" s="60" t="s">
        <v>2149</v>
      </c>
      <c r="B2076" s="87"/>
      <c r="C2076" s="98"/>
      <c r="D2076" s="102"/>
      <c r="E2076" s="98"/>
      <c r="F2076" s="134"/>
      <c r="G2076" s="134"/>
      <c r="H2076" s="359" t="e">
        <f>VLOOKUP(G2076,Munka1!$A$27:$B$90,2,FALSE)</f>
        <v>#N/A</v>
      </c>
      <c r="I2076" s="466" t="e">
        <f>VLOOKUP(G2076,Munka1!$A$27:$C$90,3,FALSE)</f>
        <v>#N/A</v>
      </c>
      <c r="J2076" s="98"/>
      <c r="K2076" s="98"/>
      <c r="L2076" s="98"/>
      <c r="M2076" s="114"/>
      <c r="N2076" s="121"/>
      <c r="O2076" s="483"/>
      <c r="P2076" s="484"/>
      <c r="Q2076" s="42">
        <f>FŐLAP!$D$9</f>
        <v>0</v>
      </c>
      <c r="R2076" s="42">
        <f>FŐLAP!$F$9</f>
        <v>0</v>
      </c>
      <c r="S2076" s="13" t="e">
        <f t="shared" si="32"/>
        <v>#N/A</v>
      </c>
      <c r="T2076" s="398" t="s">
        <v>3425</v>
      </c>
      <c r="U2076" s="398" t="s">
        <v>3426</v>
      </c>
      <c r="V2076" s="398" t="s">
        <v>3427</v>
      </c>
    </row>
    <row r="2077" spans="1:22" ht="50.1" hidden="1" customHeight="1" x14ac:dyDescent="0.25">
      <c r="A2077" s="60" t="s">
        <v>2150</v>
      </c>
      <c r="B2077" s="87"/>
      <c r="C2077" s="98"/>
      <c r="D2077" s="102"/>
      <c r="E2077" s="98"/>
      <c r="F2077" s="134"/>
      <c r="G2077" s="134"/>
      <c r="H2077" s="359" t="e">
        <f>VLOOKUP(G2077,Munka1!$A$27:$B$90,2,FALSE)</f>
        <v>#N/A</v>
      </c>
      <c r="I2077" s="466" t="e">
        <f>VLOOKUP(G2077,Munka1!$A$27:$C$90,3,FALSE)</f>
        <v>#N/A</v>
      </c>
      <c r="J2077" s="98"/>
      <c r="K2077" s="98"/>
      <c r="L2077" s="98"/>
      <c r="M2077" s="114"/>
      <c r="N2077" s="121"/>
      <c r="O2077" s="483"/>
      <c r="P2077" s="484"/>
      <c r="Q2077" s="42">
        <f>FŐLAP!$D$9</f>
        <v>0</v>
      </c>
      <c r="R2077" s="42">
        <f>FŐLAP!$F$9</f>
        <v>0</v>
      </c>
      <c r="S2077" s="13" t="e">
        <f t="shared" si="32"/>
        <v>#N/A</v>
      </c>
      <c r="T2077" s="398" t="s">
        <v>3425</v>
      </c>
      <c r="U2077" s="398" t="s">
        <v>3426</v>
      </c>
      <c r="V2077" s="398" t="s">
        <v>3427</v>
      </c>
    </row>
    <row r="2078" spans="1:22" ht="50.1" hidden="1" customHeight="1" x14ac:dyDescent="0.25">
      <c r="A2078" s="60" t="s">
        <v>2151</v>
      </c>
      <c r="B2078" s="87"/>
      <c r="C2078" s="98"/>
      <c r="D2078" s="102"/>
      <c r="E2078" s="98"/>
      <c r="F2078" s="134"/>
      <c r="G2078" s="134"/>
      <c r="H2078" s="359" t="e">
        <f>VLOOKUP(G2078,Munka1!$A$27:$B$90,2,FALSE)</f>
        <v>#N/A</v>
      </c>
      <c r="I2078" s="466" t="e">
        <f>VLOOKUP(G2078,Munka1!$A$27:$C$90,3,FALSE)</f>
        <v>#N/A</v>
      </c>
      <c r="J2078" s="98"/>
      <c r="K2078" s="98"/>
      <c r="L2078" s="98"/>
      <c r="M2078" s="114"/>
      <c r="N2078" s="121"/>
      <c r="O2078" s="483"/>
      <c r="P2078" s="484"/>
      <c r="Q2078" s="42">
        <f>FŐLAP!$D$9</f>
        <v>0</v>
      </c>
      <c r="R2078" s="42">
        <f>FŐLAP!$F$9</f>
        <v>0</v>
      </c>
      <c r="S2078" s="13" t="e">
        <f t="shared" si="32"/>
        <v>#N/A</v>
      </c>
      <c r="T2078" s="398" t="s">
        <v>3425</v>
      </c>
      <c r="U2078" s="398" t="s">
        <v>3426</v>
      </c>
      <c r="V2078" s="398" t="s">
        <v>3427</v>
      </c>
    </row>
    <row r="2079" spans="1:22" ht="50.1" hidden="1" customHeight="1" x14ac:dyDescent="0.25">
      <c r="A2079" s="60" t="s">
        <v>2152</v>
      </c>
      <c r="B2079" s="87"/>
      <c r="C2079" s="98"/>
      <c r="D2079" s="102"/>
      <c r="E2079" s="98"/>
      <c r="F2079" s="134"/>
      <c r="G2079" s="134"/>
      <c r="H2079" s="359" t="e">
        <f>VLOOKUP(G2079,Munka1!$A$27:$B$90,2,FALSE)</f>
        <v>#N/A</v>
      </c>
      <c r="I2079" s="466" t="e">
        <f>VLOOKUP(G2079,Munka1!$A$27:$C$90,3,FALSE)</f>
        <v>#N/A</v>
      </c>
      <c r="J2079" s="98"/>
      <c r="K2079" s="98"/>
      <c r="L2079" s="98"/>
      <c r="M2079" s="114"/>
      <c r="N2079" s="121"/>
      <c r="O2079" s="483"/>
      <c r="P2079" s="484"/>
      <c r="Q2079" s="42">
        <f>FŐLAP!$D$9</f>
        <v>0</v>
      </c>
      <c r="R2079" s="42">
        <f>FŐLAP!$F$9</f>
        <v>0</v>
      </c>
      <c r="S2079" s="13" t="e">
        <f t="shared" si="32"/>
        <v>#N/A</v>
      </c>
      <c r="T2079" s="398" t="s">
        <v>3425</v>
      </c>
      <c r="U2079" s="398" t="s">
        <v>3426</v>
      </c>
      <c r="V2079" s="398" t="s">
        <v>3427</v>
      </c>
    </row>
    <row r="2080" spans="1:22" ht="50.1" hidden="1" customHeight="1" x14ac:dyDescent="0.25">
      <c r="A2080" s="60" t="s">
        <v>2153</v>
      </c>
      <c r="B2080" s="87"/>
      <c r="C2080" s="98"/>
      <c r="D2080" s="102"/>
      <c r="E2080" s="98"/>
      <c r="F2080" s="134"/>
      <c r="G2080" s="134"/>
      <c r="H2080" s="359" t="e">
        <f>VLOOKUP(G2080,Munka1!$A$27:$B$90,2,FALSE)</f>
        <v>#N/A</v>
      </c>
      <c r="I2080" s="466" t="e">
        <f>VLOOKUP(G2080,Munka1!$A$27:$C$90,3,FALSE)</f>
        <v>#N/A</v>
      </c>
      <c r="J2080" s="98"/>
      <c r="K2080" s="98"/>
      <c r="L2080" s="98"/>
      <c r="M2080" s="114"/>
      <c r="N2080" s="121"/>
      <c r="O2080" s="483"/>
      <c r="P2080" s="484"/>
      <c r="Q2080" s="42">
        <f>FŐLAP!$D$9</f>
        <v>0</v>
      </c>
      <c r="R2080" s="42">
        <f>FŐLAP!$F$9</f>
        <v>0</v>
      </c>
      <c r="S2080" s="13" t="e">
        <f t="shared" si="32"/>
        <v>#N/A</v>
      </c>
      <c r="T2080" s="398" t="s">
        <v>3425</v>
      </c>
      <c r="U2080" s="398" t="s">
        <v>3426</v>
      </c>
      <c r="V2080" s="398" t="s">
        <v>3427</v>
      </c>
    </row>
    <row r="2081" spans="1:22" ht="50.1" hidden="1" customHeight="1" x14ac:dyDescent="0.25">
      <c r="A2081" s="60" t="s">
        <v>2154</v>
      </c>
      <c r="B2081" s="87"/>
      <c r="C2081" s="98"/>
      <c r="D2081" s="102"/>
      <c r="E2081" s="98"/>
      <c r="F2081" s="134"/>
      <c r="G2081" s="134"/>
      <c r="H2081" s="359" t="e">
        <f>VLOOKUP(G2081,Munka1!$A$27:$B$90,2,FALSE)</f>
        <v>#N/A</v>
      </c>
      <c r="I2081" s="466" t="e">
        <f>VLOOKUP(G2081,Munka1!$A$27:$C$90,3,FALSE)</f>
        <v>#N/A</v>
      </c>
      <c r="J2081" s="98"/>
      <c r="K2081" s="98"/>
      <c r="L2081" s="98"/>
      <c r="M2081" s="114"/>
      <c r="N2081" s="121"/>
      <c r="O2081" s="483"/>
      <c r="P2081" s="484"/>
      <c r="Q2081" s="42">
        <f>FŐLAP!$D$9</f>
        <v>0</v>
      </c>
      <c r="R2081" s="42">
        <f>FŐLAP!$F$9</f>
        <v>0</v>
      </c>
      <c r="S2081" s="13" t="e">
        <f t="shared" si="32"/>
        <v>#N/A</v>
      </c>
      <c r="T2081" s="398" t="s">
        <v>3425</v>
      </c>
      <c r="U2081" s="398" t="s">
        <v>3426</v>
      </c>
      <c r="V2081" s="398" t="s">
        <v>3427</v>
      </c>
    </row>
    <row r="2082" spans="1:22" ht="50.1" hidden="1" customHeight="1" x14ac:dyDescent="0.25">
      <c r="A2082" s="60" t="s">
        <v>2155</v>
      </c>
      <c r="B2082" s="87"/>
      <c r="C2082" s="98"/>
      <c r="D2082" s="102"/>
      <c r="E2082" s="98"/>
      <c r="F2082" s="134"/>
      <c r="G2082" s="134"/>
      <c r="H2082" s="359" t="e">
        <f>VLOOKUP(G2082,Munka1!$A$27:$B$90,2,FALSE)</f>
        <v>#N/A</v>
      </c>
      <c r="I2082" s="466" t="e">
        <f>VLOOKUP(G2082,Munka1!$A$27:$C$90,3,FALSE)</f>
        <v>#N/A</v>
      </c>
      <c r="J2082" s="98"/>
      <c r="K2082" s="98"/>
      <c r="L2082" s="98"/>
      <c r="M2082" s="114"/>
      <c r="N2082" s="121"/>
      <c r="O2082" s="483"/>
      <c r="P2082" s="484"/>
      <c r="Q2082" s="42">
        <f>FŐLAP!$D$9</f>
        <v>0</v>
      </c>
      <c r="R2082" s="42">
        <f>FŐLAP!$F$9</f>
        <v>0</v>
      </c>
      <c r="S2082" s="13" t="e">
        <f t="shared" si="32"/>
        <v>#N/A</v>
      </c>
      <c r="T2082" s="398" t="s">
        <v>3425</v>
      </c>
      <c r="U2082" s="398" t="s">
        <v>3426</v>
      </c>
      <c r="V2082" s="398" t="s">
        <v>3427</v>
      </c>
    </row>
    <row r="2083" spans="1:22" ht="50.1" hidden="1" customHeight="1" x14ac:dyDescent="0.25">
      <c r="A2083" s="60" t="s">
        <v>2156</v>
      </c>
      <c r="B2083" s="87"/>
      <c r="C2083" s="98"/>
      <c r="D2083" s="102"/>
      <c r="E2083" s="98"/>
      <c r="F2083" s="134"/>
      <c r="G2083" s="134"/>
      <c r="H2083" s="359" t="e">
        <f>VLOOKUP(G2083,Munka1!$A$27:$B$90,2,FALSE)</f>
        <v>#N/A</v>
      </c>
      <c r="I2083" s="466" t="e">
        <f>VLOOKUP(G2083,Munka1!$A$27:$C$90,3,FALSE)</f>
        <v>#N/A</v>
      </c>
      <c r="J2083" s="98"/>
      <c r="K2083" s="98"/>
      <c r="L2083" s="98"/>
      <c r="M2083" s="114"/>
      <c r="N2083" s="121"/>
      <c r="O2083" s="483"/>
      <c r="P2083" s="484"/>
      <c r="Q2083" s="42">
        <f>FŐLAP!$D$9</f>
        <v>0</v>
      </c>
      <c r="R2083" s="42">
        <f>FŐLAP!$F$9</f>
        <v>0</v>
      </c>
      <c r="S2083" s="13" t="e">
        <f t="shared" si="32"/>
        <v>#N/A</v>
      </c>
      <c r="T2083" s="398" t="s">
        <v>3425</v>
      </c>
      <c r="U2083" s="398" t="s">
        <v>3426</v>
      </c>
      <c r="V2083" s="398" t="s">
        <v>3427</v>
      </c>
    </row>
    <row r="2084" spans="1:22" ht="50.1" hidden="1" customHeight="1" x14ac:dyDescent="0.25">
      <c r="A2084" s="60" t="s">
        <v>2157</v>
      </c>
      <c r="B2084" s="87"/>
      <c r="C2084" s="98"/>
      <c r="D2084" s="102"/>
      <c r="E2084" s="98"/>
      <c r="F2084" s="134"/>
      <c r="G2084" s="134"/>
      <c r="H2084" s="359" t="e">
        <f>VLOOKUP(G2084,Munka1!$A$27:$B$90,2,FALSE)</f>
        <v>#N/A</v>
      </c>
      <c r="I2084" s="466" t="e">
        <f>VLOOKUP(G2084,Munka1!$A$27:$C$90,3,FALSE)</f>
        <v>#N/A</v>
      </c>
      <c r="J2084" s="98"/>
      <c r="K2084" s="98"/>
      <c r="L2084" s="98"/>
      <c r="M2084" s="114"/>
      <c r="N2084" s="121"/>
      <c r="O2084" s="483"/>
      <c r="P2084" s="484"/>
      <c r="Q2084" s="42">
        <f>FŐLAP!$D$9</f>
        <v>0</v>
      </c>
      <c r="R2084" s="42">
        <f>FŐLAP!$F$9</f>
        <v>0</v>
      </c>
      <c r="S2084" s="13" t="e">
        <f t="shared" si="32"/>
        <v>#N/A</v>
      </c>
      <c r="T2084" s="398" t="s">
        <v>3425</v>
      </c>
      <c r="U2084" s="398" t="s">
        <v>3426</v>
      </c>
      <c r="V2084" s="398" t="s">
        <v>3427</v>
      </c>
    </row>
    <row r="2085" spans="1:22" ht="50.1" hidden="1" customHeight="1" x14ac:dyDescent="0.25">
      <c r="A2085" s="60" t="s">
        <v>2158</v>
      </c>
      <c r="B2085" s="87"/>
      <c r="C2085" s="98"/>
      <c r="D2085" s="102"/>
      <c r="E2085" s="98"/>
      <c r="F2085" s="134"/>
      <c r="G2085" s="134"/>
      <c r="H2085" s="359" t="e">
        <f>VLOOKUP(G2085,Munka1!$A$27:$B$90,2,FALSE)</f>
        <v>#N/A</v>
      </c>
      <c r="I2085" s="466" t="e">
        <f>VLOOKUP(G2085,Munka1!$A$27:$C$90,3,FALSE)</f>
        <v>#N/A</v>
      </c>
      <c r="J2085" s="98"/>
      <c r="K2085" s="98"/>
      <c r="L2085" s="98"/>
      <c r="M2085" s="114"/>
      <c r="N2085" s="121"/>
      <c r="O2085" s="483"/>
      <c r="P2085" s="484"/>
      <c r="Q2085" s="42">
        <f>FŐLAP!$D$9</f>
        <v>0</v>
      </c>
      <c r="R2085" s="42">
        <f>FŐLAP!$F$9</f>
        <v>0</v>
      </c>
      <c r="S2085" s="13" t="e">
        <f t="shared" si="32"/>
        <v>#N/A</v>
      </c>
      <c r="T2085" s="398" t="s">
        <v>3425</v>
      </c>
      <c r="U2085" s="398" t="s">
        <v>3426</v>
      </c>
      <c r="V2085" s="398" t="s">
        <v>3427</v>
      </c>
    </row>
    <row r="2086" spans="1:22" ht="50.1" hidden="1" customHeight="1" x14ac:dyDescent="0.25">
      <c r="A2086" s="60" t="s">
        <v>2159</v>
      </c>
      <c r="B2086" s="87"/>
      <c r="C2086" s="98"/>
      <c r="D2086" s="102"/>
      <c r="E2086" s="98"/>
      <c r="F2086" s="134"/>
      <c r="G2086" s="134"/>
      <c r="H2086" s="359" t="e">
        <f>VLOOKUP(G2086,Munka1!$A$27:$B$90,2,FALSE)</f>
        <v>#N/A</v>
      </c>
      <c r="I2086" s="466" t="e">
        <f>VLOOKUP(G2086,Munka1!$A$27:$C$90,3,FALSE)</f>
        <v>#N/A</v>
      </c>
      <c r="J2086" s="98"/>
      <c r="K2086" s="98"/>
      <c r="L2086" s="98"/>
      <c r="M2086" s="114"/>
      <c r="N2086" s="121"/>
      <c r="O2086" s="483"/>
      <c r="P2086" s="484"/>
      <c r="Q2086" s="42">
        <f>FŐLAP!$D$9</f>
        <v>0</v>
      </c>
      <c r="R2086" s="42">
        <f>FŐLAP!$F$9</f>
        <v>0</v>
      </c>
      <c r="S2086" s="13" t="e">
        <f t="shared" si="32"/>
        <v>#N/A</v>
      </c>
      <c r="T2086" s="398" t="s">
        <v>3425</v>
      </c>
      <c r="U2086" s="398" t="s">
        <v>3426</v>
      </c>
      <c r="V2086" s="398" t="s">
        <v>3427</v>
      </c>
    </row>
    <row r="2087" spans="1:22" ht="50.1" hidden="1" customHeight="1" x14ac:dyDescent="0.25">
      <c r="A2087" s="60" t="s">
        <v>2160</v>
      </c>
      <c r="B2087" s="87"/>
      <c r="C2087" s="98"/>
      <c r="D2087" s="102"/>
      <c r="E2087" s="98"/>
      <c r="F2087" s="134"/>
      <c r="G2087" s="134"/>
      <c r="H2087" s="359" t="e">
        <f>VLOOKUP(G2087,Munka1!$A$27:$B$90,2,FALSE)</f>
        <v>#N/A</v>
      </c>
      <c r="I2087" s="466" t="e">
        <f>VLOOKUP(G2087,Munka1!$A$27:$C$90,3,FALSE)</f>
        <v>#N/A</v>
      </c>
      <c r="J2087" s="98"/>
      <c r="K2087" s="98"/>
      <c r="L2087" s="98"/>
      <c r="M2087" s="114"/>
      <c r="N2087" s="121"/>
      <c r="O2087" s="483"/>
      <c r="P2087" s="484"/>
      <c r="Q2087" s="42">
        <f>FŐLAP!$D$9</f>
        <v>0</v>
      </c>
      <c r="R2087" s="42">
        <f>FŐLAP!$F$9</f>
        <v>0</v>
      </c>
      <c r="S2087" s="13" t="e">
        <f t="shared" si="32"/>
        <v>#N/A</v>
      </c>
      <c r="T2087" s="398" t="s">
        <v>3425</v>
      </c>
      <c r="U2087" s="398" t="s">
        <v>3426</v>
      </c>
      <c r="V2087" s="398" t="s">
        <v>3427</v>
      </c>
    </row>
    <row r="2088" spans="1:22" ht="50.1" hidden="1" customHeight="1" x14ac:dyDescent="0.25">
      <c r="A2088" s="60" t="s">
        <v>2161</v>
      </c>
      <c r="B2088" s="87"/>
      <c r="C2088" s="98"/>
      <c r="D2088" s="102"/>
      <c r="E2088" s="98"/>
      <c r="F2088" s="134"/>
      <c r="G2088" s="134"/>
      <c r="H2088" s="359" t="e">
        <f>VLOOKUP(G2088,Munka1!$A$27:$B$90,2,FALSE)</f>
        <v>#N/A</v>
      </c>
      <c r="I2088" s="466" t="e">
        <f>VLOOKUP(G2088,Munka1!$A$27:$C$90,3,FALSE)</f>
        <v>#N/A</v>
      </c>
      <c r="J2088" s="98"/>
      <c r="K2088" s="98"/>
      <c r="L2088" s="98"/>
      <c r="M2088" s="114"/>
      <c r="N2088" s="121"/>
      <c r="O2088" s="483"/>
      <c r="P2088" s="484"/>
      <c r="Q2088" s="42">
        <f>FŐLAP!$D$9</f>
        <v>0</v>
      </c>
      <c r="R2088" s="42">
        <f>FŐLAP!$F$9</f>
        <v>0</v>
      </c>
      <c r="S2088" s="13" t="e">
        <f t="shared" si="32"/>
        <v>#N/A</v>
      </c>
      <c r="T2088" s="398" t="s">
        <v>3425</v>
      </c>
      <c r="U2088" s="398" t="s">
        <v>3426</v>
      </c>
      <c r="V2088" s="398" t="s">
        <v>3427</v>
      </c>
    </row>
    <row r="2089" spans="1:22" ht="50.1" hidden="1" customHeight="1" x14ac:dyDescent="0.25">
      <c r="A2089" s="60" t="s">
        <v>2162</v>
      </c>
      <c r="B2089" s="87"/>
      <c r="C2089" s="98"/>
      <c r="D2089" s="102"/>
      <c r="E2089" s="98"/>
      <c r="F2089" s="134"/>
      <c r="G2089" s="134"/>
      <c r="H2089" s="359" t="e">
        <f>VLOOKUP(G2089,Munka1!$A$27:$B$90,2,FALSE)</f>
        <v>#N/A</v>
      </c>
      <c r="I2089" s="466" t="e">
        <f>VLOOKUP(G2089,Munka1!$A$27:$C$90,3,FALSE)</f>
        <v>#N/A</v>
      </c>
      <c r="J2089" s="98"/>
      <c r="K2089" s="98"/>
      <c r="L2089" s="98"/>
      <c r="M2089" s="114"/>
      <c r="N2089" s="121"/>
      <c r="O2089" s="483"/>
      <c r="P2089" s="484"/>
      <c r="Q2089" s="42">
        <f>FŐLAP!$D$9</f>
        <v>0</v>
      </c>
      <c r="R2089" s="42">
        <f>FŐLAP!$F$9</f>
        <v>0</v>
      </c>
      <c r="S2089" s="13" t="e">
        <f t="shared" si="32"/>
        <v>#N/A</v>
      </c>
      <c r="T2089" s="398" t="s">
        <v>3425</v>
      </c>
      <c r="U2089" s="398" t="s">
        <v>3426</v>
      </c>
      <c r="V2089" s="398" t="s">
        <v>3427</v>
      </c>
    </row>
    <row r="2090" spans="1:22" ht="50.1" hidden="1" customHeight="1" x14ac:dyDescent="0.25">
      <c r="A2090" s="60" t="s">
        <v>2163</v>
      </c>
      <c r="B2090" s="87"/>
      <c r="C2090" s="98"/>
      <c r="D2090" s="102"/>
      <c r="E2090" s="98"/>
      <c r="F2090" s="134"/>
      <c r="G2090" s="134"/>
      <c r="H2090" s="359" t="e">
        <f>VLOOKUP(G2090,Munka1!$A$27:$B$90,2,FALSE)</f>
        <v>#N/A</v>
      </c>
      <c r="I2090" s="466" t="e">
        <f>VLOOKUP(G2090,Munka1!$A$27:$C$90,3,FALSE)</f>
        <v>#N/A</v>
      </c>
      <c r="J2090" s="98"/>
      <c r="K2090" s="98"/>
      <c r="L2090" s="98"/>
      <c r="M2090" s="114"/>
      <c r="N2090" s="121"/>
      <c r="O2090" s="483"/>
      <c r="P2090" s="484"/>
      <c r="Q2090" s="42">
        <f>FŐLAP!$D$9</f>
        <v>0</v>
      </c>
      <c r="R2090" s="42">
        <f>FŐLAP!$F$9</f>
        <v>0</v>
      </c>
      <c r="S2090" s="13" t="e">
        <f t="shared" si="32"/>
        <v>#N/A</v>
      </c>
      <c r="T2090" s="398" t="s">
        <v>3425</v>
      </c>
      <c r="U2090" s="398" t="s">
        <v>3426</v>
      </c>
      <c r="V2090" s="398" t="s">
        <v>3427</v>
      </c>
    </row>
    <row r="2091" spans="1:22" ht="50.1" hidden="1" customHeight="1" x14ac:dyDescent="0.25">
      <c r="A2091" s="60" t="s">
        <v>2164</v>
      </c>
      <c r="B2091" s="87"/>
      <c r="C2091" s="98"/>
      <c r="D2091" s="102"/>
      <c r="E2091" s="98"/>
      <c r="F2091" s="134"/>
      <c r="G2091" s="134"/>
      <c r="H2091" s="359" t="e">
        <f>VLOOKUP(G2091,Munka1!$A$27:$B$90,2,FALSE)</f>
        <v>#N/A</v>
      </c>
      <c r="I2091" s="466" t="e">
        <f>VLOOKUP(G2091,Munka1!$A$27:$C$90,3,FALSE)</f>
        <v>#N/A</v>
      </c>
      <c r="J2091" s="98"/>
      <c r="K2091" s="98"/>
      <c r="L2091" s="98"/>
      <c r="M2091" s="114"/>
      <c r="N2091" s="121"/>
      <c r="O2091" s="483"/>
      <c r="P2091" s="484"/>
      <c r="Q2091" s="42">
        <f>FŐLAP!$D$9</f>
        <v>0</v>
      </c>
      <c r="R2091" s="42">
        <f>FŐLAP!$F$9</f>
        <v>0</v>
      </c>
      <c r="S2091" s="13" t="e">
        <f t="shared" si="32"/>
        <v>#N/A</v>
      </c>
      <c r="T2091" s="398" t="s">
        <v>3425</v>
      </c>
      <c r="U2091" s="398" t="s">
        <v>3426</v>
      </c>
      <c r="V2091" s="398" t="s">
        <v>3427</v>
      </c>
    </row>
    <row r="2092" spans="1:22" ht="50.1" hidden="1" customHeight="1" x14ac:dyDescent="0.25">
      <c r="A2092" s="60" t="s">
        <v>2165</v>
      </c>
      <c r="B2092" s="87"/>
      <c r="C2092" s="98"/>
      <c r="D2092" s="102"/>
      <c r="E2092" s="98"/>
      <c r="F2092" s="134"/>
      <c r="G2092" s="134"/>
      <c r="H2092" s="359" t="e">
        <f>VLOOKUP(G2092,Munka1!$A$27:$B$90,2,FALSE)</f>
        <v>#N/A</v>
      </c>
      <c r="I2092" s="466" t="e">
        <f>VLOOKUP(G2092,Munka1!$A$27:$C$90,3,FALSE)</f>
        <v>#N/A</v>
      </c>
      <c r="J2092" s="98"/>
      <c r="K2092" s="98"/>
      <c r="L2092" s="98"/>
      <c r="M2092" s="114"/>
      <c r="N2092" s="121"/>
      <c r="O2092" s="483"/>
      <c r="P2092" s="484"/>
      <c r="Q2092" s="42">
        <f>FŐLAP!$D$9</f>
        <v>0</v>
      </c>
      <c r="R2092" s="42">
        <f>FŐLAP!$F$9</f>
        <v>0</v>
      </c>
      <c r="S2092" s="13" t="e">
        <f t="shared" si="32"/>
        <v>#N/A</v>
      </c>
      <c r="T2092" s="398" t="s">
        <v>3425</v>
      </c>
      <c r="U2092" s="398" t="s">
        <v>3426</v>
      </c>
      <c r="V2092" s="398" t="s">
        <v>3427</v>
      </c>
    </row>
    <row r="2093" spans="1:22" ht="50.1" hidden="1" customHeight="1" x14ac:dyDescent="0.25">
      <c r="A2093" s="60" t="s">
        <v>2166</v>
      </c>
      <c r="B2093" s="87"/>
      <c r="C2093" s="98"/>
      <c r="D2093" s="102"/>
      <c r="E2093" s="98"/>
      <c r="F2093" s="134"/>
      <c r="G2093" s="134"/>
      <c r="H2093" s="359" t="e">
        <f>VLOOKUP(G2093,Munka1!$A$27:$B$90,2,FALSE)</f>
        <v>#N/A</v>
      </c>
      <c r="I2093" s="466" t="e">
        <f>VLOOKUP(G2093,Munka1!$A$27:$C$90,3,FALSE)</f>
        <v>#N/A</v>
      </c>
      <c r="J2093" s="98"/>
      <c r="K2093" s="98"/>
      <c r="L2093" s="98"/>
      <c r="M2093" s="114"/>
      <c r="N2093" s="121"/>
      <c r="O2093" s="483"/>
      <c r="P2093" s="484"/>
      <c r="Q2093" s="42">
        <f>FŐLAP!$D$9</f>
        <v>0</v>
      </c>
      <c r="R2093" s="42">
        <f>FŐLAP!$F$9</f>
        <v>0</v>
      </c>
      <c r="S2093" s="13" t="e">
        <f t="shared" si="32"/>
        <v>#N/A</v>
      </c>
      <c r="T2093" s="398" t="s">
        <v>3425</v>
      </c>
      <c r="U2093" s="398" t="s">
        <v>3426</v>
      </c>
      <c r="V2093" s="398" t="s">
        <v>3427</v>
      </c>
    </row>
    <row r="2094" spans="1:22" ht="50.1" hidden="1" customHeight="1" x14ac:dyDescent="0.25">
      <c r="A2094" s="60" t="s">
        <v>2167</v>
      </c>
      <c r="B2094" s="87"/>
      <c r="C2094" s="98"/>
      <c r="D2094" s="102"/>
      <c r="E2094" s="98"/>
      <c r="F2094" s="134"/>
      <c r="G2094" s="134"/>
      <c r="H2094" s="359" t="e">
        <f>VLOOKUP(G2094,Munka1!$A$27:$B$90,2,FALSE)</f>
        <v>#N/A</v>
      </c>
      <c r="I2094" s="466" t="e">
        <f>VLOOKUP(G2094,Munka1!$A$27:$C$90,3,FALSE)</f>
        <v>#N/A</v>
      </c>
      <c r="J2094" s="98"/>
      <c r="K2094" s="98"/>
      <c r="L2094" s="98"/>
      <c r="M2094" s="114"/>
      <c r="N2094" s="121"/>
      <c r="O2094" s="483"/>
      <c r="P2094" s="484"/>
      <c r="Q2094" s="42">
        <f>FŐLAP!$D$9</f>
        <v>0</v>
      </c>
      <c r="R2094" s="42">
        <f>FŐLAP!$F$9</f>
        <v>0</v>
      </c>
      <c r="S2094" s="13" t="e">
        <f t="shared" si="32"/>
        <v>#N/A</v>
      </c>
      <c r="T2094" s="398" t="s">
        <v>3425</v>
      </c>
      <c r="U2094" s="398" t="s">
        <v>3426</v>
      </c>
      <c r="V2094" s="398" t="s">
        <v>3427</v>
      </c>
    </row>
    <row r="2095" spans="1:22" ht="50.1" hidden="1" customHeight="1" x14ac:dyDescent="0.25">
      <c r="A2095" s="60" t="s">
        <v>2168</v>
      </c>
      <c r="B2095" s="87"/>
      <c r="C2095" s="98"/>
      <c r="D2095" s="102"/>
      <c r="E2095" s="98"/>
      <c r="F2095" s="134"/>
      <c r="G2095" s="134"/>
      <c r="H2095" s="359" t="e">
        <f>VLOOKUP(G2095,Munka1!$A$27:$B$90,2,FALSE)</f>
        <v>#N/A</v>
      </c>
      <c r="I2095" s="466" t="e">
        <f>VLOOKUP(G2095,Munka1!$A$27:$C$90,3,FALSE)</f>
        <v>#N/A</v>
      </c>
      <c r="J2095" s="98"/>
      <c r="K2095" s="98"/>
      <c r="L2095" s="98"/>
      <c r="M2095" s="114"/>
      <c r="N2095" s="121"/>
      <c r="O2095" s="483"/>
      <c r="P2095" s="484"/>
      <c r="Q2095" s="42">
        <f>FŐLAP!$D$9</f>
        <v>0</v>
      </c>
      <c r="R2095" s="42">
        <f>FŐLAP!$F$9</f>
        <v>0</v>
      </c>
      <c r="S2095" s="13" t="e">
        <f t="shared" si="32"/>
        <v>#N/A</v>
      </c>
      <c r="T2095" s="398" t="s">
        <v>3425</v>
      </c>
      <c r="U2095" s="398" t="s">
        <v>3426</v>
      </c>
      <c r="V2095" s="398" t="s">
        <v>3427</v>
      </c>
    </row>
    <row r="2096" spans="1:22" ht="50.1" hidden="1" customHeight="1" x14ac:dyDescent="0.25">
      <c r="A2096" s="60" t="s">
        <v>2169</v>
      </c>
      <c r="B2096" s="87"/>
      <c r="C2096" s="98"/>
      <c r="D2096" s="102"/>
      <c r="E2096" s="98"/>
      <c r="F2096" s="134"/>
      <c r="G2096" s="134"/>
      <c r="H2096" s="359" t="e">
        <f>VLOOKUP(G2096,Munka1!$A$27:$B$90,2,FALSE)</f>
        <v>#N/A</v>
      </c>
      <c r="I2096" s="466" t="e">
        <f>VLOOKUP(G2096,Munka1!$A$27:$C$90,3,FALSE)</f>
        <v>#N/A</v>
      </c>
      <c r="J2096" s="98"/>
      <c r="K2096" s="98"/>
      <c r="L2096" s="98"/>
      <c r="M2096" s="114"/>
      <c r="N2096" s="121"/>
      <c r="O2096" s="483"/>
      <c r="P2096" s="484"/>
      <c r="Q2096" s="42">
        <f>FŐLAP!$D$9</f>
        <v>0</v>
      </c>
      <c r="R2096" s="42">
        <f>FŐLAP!$F$9</f>
        <v>0</v>
      </c>
      <c r="S2096" s="13" t="e">
        <f t="shared" si="32"/>
        <v>#N/A</v>
      </c>
      <c r="T2096" s="398" t="s">
        <v>3425</v>
      </c>
      <c r="U2096" s="398" t="s">
        <v>3426</v>
      </c>
      <c r="V2096" s="398" t="s">
        <v>3427</v>
      </c>
    </row>
    <row r="2097" spans="1:22" ht="50.1" hidden="1" customHeight="1" x14ac:dyDescent="0.25">
      <c r="A2097" s="60" t="s">
        <v>2170</v>
      </c>
      <c r="B2097" s="87"/>
      <c r="C2097" s="98"/>
      <c r="D2097" s="102"/>
      <c r="E2097" s="98"/>
      <c r="F2097" s="134"/>
      <c r="G2097" s="134"/>
      <c r="H2097" s="359" t="e">
        <f>VLOOKUP(G2097,Munka1!$A$27:$B$90,2,FALSE)</f>
        <v>#N/A</v>
      </c>
      <c r="I2097" s="466" t="e">
        <f>VLOOKUP(G2097,Munka1!$A$27:$C$90,3,FALSE)</f>
        <v>#N/A</v>
      </c>
      <c r="J2097" s="98"/>
      <c r="K2097" s="98"/>
      <c r="L2097" s="98"/>
      <c r="M2097" s="114"/>
      <c r="N2097" s="121"/>
      <c r="O2097" s="483"/>
      <c r="P2097" s="484"/>
      <c r="Q2097" s="42">
        <f>FŐLAP!$D$9</f>
        <v>0</v>
      </c>
      <c r="R2097" s="42">
        <f>FŐLAP!$F$9</f>
        <v>0</v>
      </c>
      <c r="S2097" s="13" t="e">
        <f t="shared" si="32"/>
        <v>#N/A</v>
      </c>
      <c r="T2097" s="398" t="s">
        <v>3425</v>
      </c>
      <c r="U2097" s="398" t="s">
        <v>3426</v>
      </c>
      <c r="V2097" s="398" t="s">
        <v>3427</v>
      </c>
    </row>
    <row r="2098" spans="1:22" ht="50.1" hidden="1" customHeight="1" x14ac:dyDescent="0.25">
      <c r="A2098" s="60" t="s">
        <v>2171</v>
      </c>
      <c r="B2098" s="87"/>
      <c r="C2098" s="98"/>
      <c r="D2098" s="102"/>
      <c r="E2098" s="98"/>
      <c r="F2098" s="134"/>
      <c r="G2098" s="134"/>
      <c r="H2098" s="359" t="e">
        <f>VLOOKUP(G2098,Munka1!$A$27:$B$90,2,FALSE)</f>
        <v>#N/A</v>
      </c>
      <c r="I2098" s="466" t="e">
        <f>VLOOKUP(G2098,Munka1!$A$27:$C$90,3,FALSE)</f>
        <v>#N/A</v>
      </c>
      <c r="J2098" s="98"/>
      <c r="K2098" s="98"/>
      <c r="L2098" s="98"/>
      <c r="M2098" s="114"/>
      <c r="N2098" s="121"/>
      <c r="O2098" s="483"/>
      <c r="P2098" s="484"/>
      <c r="Q2098" s="42">
        <f>FŐLAP!$D$9</f>
        <v>0</v>
      </c>
      <c r="R2098" s="42">
        <f>FŐLAP!$F$9</f>
        <v>0</v>
      </c>
      <c r="S2098" s="13" t="e">
        <f t="shared" si="32"/>
        <v>#N/A</v>
      </c>
      <c r="T2098" s="398" t="s">
        <v>3425</v>
      </c>
      <c r="U2098" s="398" t="s">
        <v>3426</v>
      </c>
      <c r="V2098" s="398" t="s">
        <v>3427</v>
      </c>
    </row>
    <row r="2099" spans="1:22" ht="50.1" hidden="1" customHeight="1" x14ac:dyDescent="0.25">
      <c r="A2099" s="60" t="s">
        <v>2172</v>
      </c>
      <c r="B2099" s="87"/>
      <c r="C2099" s="98"/>
      <c r="D2099" s="102"/>
      <c r="E2099" s="98"/>
      <c r="F2099" s="134"/>
      <c r="G2099" s="134"/>
      <c r="H2099" s="359" t="e">
        <f>VLOOKUP(G2099,Munka1!$A$27:$B$90,2,FALSE)</f>
        <v>#N/A</v>
      </c>
      <c r="I2099" s="466" t="e">
        <f>VLOOKUP(G2099,Munka1!$A$27:$C$90,3,FALSE)</f>
        <v>#N/A</v>
      </c>
      <c r="J2099" s="98"/>
      <c r="K2099" s="98"/>
      <c r="L2099" s="98"/>
      <c r="M2099" s="114"/>
      <c r="N2099" s="121"/>
      <c r="O2099" s="483"/>
      <c r="P2099" s="484"/>
      <c r="Q2099" s="42">
        <f>FŐLAP!$D$9</f>
        <v>0</v>
      </c>
      <c r="R2099" s="42">
        <f>FŐLAP!$F$9</f>
        <v>0</v>
      </c>
      <c r="S2099" s="13" t="e">
        <f t="shared" si="32"/>
        <v>#N/A</v>
      </c>
      <c r="T2099" s="398" t="s">
        <v>3425</v>
      </c>
      <c r="U2099" s="398" t="s">
        <v>3426</v>
      </c>
      <c r="V2099" s="398" t="s">
        <v>3427</v>
      </c>
    </row>
    <row r="2100" spans="1:22" ht="50.1" hidden="1" customHeight="1" x14ac:dyDescent="0.25">
      <c r="A2100" s="60" t="s">
        <v>2173</v>
      </c>
      <c r="B2100" s="87"/>
      <c r="C2100" s="98"/>
      <c r="D2100" s="102"/>
      <c r="E2100" s="98"/>
      <c r="F2100" s="134"/>
      <c r="G2100" s="134"/>
      <c r="H2100" s="359" t="e">
        <f>VLOOKUP(G2100,Munka1!$A$27:$B$90,2,FALSE)</f>
        <v>#N/A</v>
      </c>
      <c r="I2100" s="466" t="e">
        <f>VLOOKUP(G2100,Munka1!$A$27:$C$90,3,FALSE)</f>
        <v>#N/A</v>
      </c>
      <c r="J2100" s="98"/>
      <c r="K2100" s="98"/>
      <c r="L2100" s="98"/>
      <c r="M2100" s="114"/>
      <c r="N2100" s="121"/>
      <c r="O2100" s="483"/>
      <c r="P2100" s="484"/>
      <c r="Q2100" s="42">
        <f>FŐLAP!$D$9</f>
        <v>0</v>
      </c>
      <c r="R2100" s="42">
        <f>FŐLAP!$F$9</f>
        <v>0</v>
      </c>
      <c r="S2100" s="13" t="e">
        <f t="shared" si="32"/>
        <v>#N/A</v>
      </c>
      <c r="T2100" s="398" t="s">
        <v>3425</v>
      </c>
      <c r="U2100" s="398" t="s">
        <v>3426</v>
      </c>
      <c r="V2100" s="398" t="s">
        <v>3427</v>
      </c>
    </row>
    <row r="2101" spans="1:22" ht="50.1" hidden="1" customHeight="1" x14ac:dyDescent="0.25">
      <c r="A2101" s="60" t="s">
        <v>2174</v>
      </c>
      <c r="B2101" s="87"/>
      <c r="C2101" s="98"/>
      <c r="D2101" s="102"/>
      <c r="E2101" s="98"/>
      <c r="F2101" s="134"/>
      <c r="G2101" s="134"/>
      <c r="H2101" s="359" t="e">
        <f>VLOOKUP(G2101,Munka1!$A$27:$B$90,2,FALSE)</f>
        <v>#N/A</v>
      </c>
      <c r="I2101" s="466" t="e">
        <f>VLOOKUP(G2101,Munka1!$A$27:$C$90,3,FALSE)</f>
        <v>#N/A</v>
      </c>
      <c r="J2101" s="98"/>
      <c r="K2101" s="98"/>
      <c r="L2101" s="98"/>
      <c r="M2101" s="114"/>
      <c r="N2101" s="121"/>
      <c r="O2101" s="483"/>
      <c r="P2101" s="484"/>
      <c r="Q2101" s="42">
        <f>FŐLAP!$D$9</f>
        <v>0</v>
      </c>
      <c r="R2101" s="42">
        <f>FŐLAP!$F$9</f>
        <v>0</v>
      </c>
      <c r="S2101" s="13" t="e">
        <f t="shared" si="32"/>
        <v>#N/A</v>
      </c>
      <c r="T2101" s="398" t="s">
        <v>3425</v>
      </c>
      <c r="U2101" s="398" t="s">
        <v>3426</v>
      </c>
      <c r="V2101" s="398" t="s">
        <v>3427</v>
      </c>
    </row>
    <row r="2102" spans="1:22" ht="50.1" hidden="1" customHeight="1" x14ac:dyDescent="0.25">
      <c r="A2102" s="60" t="s">
        <v>2175</v>
      </c>
      <c r="B2102" s="87"/>
      <c r="C2102" s="98"/>
      <c r="D2102" s="102"/>
      <c r="E2102" s="98"/>
      <c r="F2102" s="134"/>
      <c r="G2102" s="134"/>
      <c r="H2102" s="359" t="e">
        <f>VLOOKUP(G2102,Munka1!$A$27:$B$90,2,FALSE)</f>
        <v>#N/A</v>
      </c>
      <c r="I2102" s="466" t="e">
        <f>VLOOKUP(G2102,Munka1!$A$27:$C$90,3,FALSE)</f>
        <v>#N/A</v>
      </c>
      <c r="J2102" s="98"/>
      <c r="K2102" s="98"/>
      <c r="L2102" s="98"/>
      <c r="M2102" s="114"/>
      <c r="N2102" s="121"/>
      <c r="O2102" s="483"/>
      <c r="P2102" s="484"/>
      <c r="Q2102" s="42">
        <f>FŐLAP!$D$9</f>
        <v>0</v>
      </c>
      <c r="R2102" s="42">
        <f>FŐLAP!$F$9</f>
        <v>0</v>
      </c>
      <c r="S2102" s="13" t="e">
        <f t="shared" si="32"/>
        <v>#N/A</v>
      </c>
      <c r="T2102" s="398" t="s">
        <v>3425</v>
      </c>
      <c r="U2102" s="398" t="s">
        <v>3426</v>
      </c>
      <c r="V2102" s="398" t="s">
        <v>3427</v>
      </c>
    </row>
    <row r="2103" spans="1:22" ht="50.1" hidden="1" customHeight="1" x14ac:dyDescent="0.25">
      <c r="A2103" s="60" t="s">
        <v>2176</v>
      </c>
      <c r="B2103" s="87"/>
      <c r="C2103" s="98"/>
      <c r="D2103" s="102"/>
      <c r="E2103" s="98"/>
      <c r="F2103" s="134"/>
      <c r="G2103" s="134"/>
      <c r="H2103" s="359" t="e">
        <f>VLOOKUP(G2103,Munka1!$A$27:$B$90,2,FALSE)</f>
        <v>#N/A</v>
      </c>
      <c r="I2103" s="466" t="e">
        <f>VLOOKUP(G2103,Munka1!$A$27:$C$90,3,FALSE)</f>
        <v>#N/A</v>
      </c>
      <c r="J2103" s="98"/>
      <c r="K2103" s="98"/>
      <c r="L2103" s="98"/>
      <c r="M2103" s="114"/>
      <c r="N2103" s="121"/>
      <c r="O2103" s="483"/>
      <c r="P2103" s="484"/>
      <c r="Q2103" s="42">
        <f>FŐLAP!$D$9</f>
        <v>0</v>
      </c>
      <c r="R2103" s="42">
        <f>FŐLAP!$F$9</f>
        <v>0</v>
      </c>
      <c r="S2103" s="13" t="e">
        <f t="shared" si="32"/>
        <v>#N/A</v>
      </c>
      <c r="T2103" s="398" t="s">
        <v>3425</v>
      </c>
      <c r="U2103" s="398" t="s">
        <v>3426</v>
      </c>
      <c r="V2103" s="398" t="s">
        <v>3427</v>
      </c>
    </row>
    <row r="2104" spans="1:22" ht="50.1" hidden="1" customHeight="1" x14ac:dyDescent="0.25">
      <c r="A2104" s="60" t="s">
        <v>2177</v>
      </c>
      <c r="B2104" s="87"/>
      <c r="C2104" s="98"/>
      <c r="D2104" s="102"/>
      <c r="E2104" s="98"/>
      <c r="F2104" s="134"/>
      <c r="G2104" s="134"/>
      <c r="H2104" s="359" t="e">
        <f>VLOOKUP(G2104,Munka1!$A$27:$B$90,2,FALSE)</f>
        <v>#N/A</v>
      </c>
      <c r="I2104" s="466" t="e">
        <f>VLOOKUP(G2104,Munka1!$A$27:$C$90,3,FALSE)</f>
        <v>#N/A</v>
      </c>
      <c r="J2104" s="98"/>
      <c r="K2104" s="98"/>
      <c r="L2104" s="98"/>
      <c r="M2104" s="114"/>
      <c r="N2104" s="121"/>
      <c r="O2104" s="483"/>
      <c r="P2104" s="484"/>
      <c r="Q2104" s="42">
        <f>FŐLAP!$D$9</f>
        <v>0</v>
      </c>
      <c r="R2104" s="42">
        <f>FŐLAP!$F$9</f>
        <v>0</v>
      </c>
      <c r="S2104" s="13" t="e">
        <f t="shared" si="32"/>
        <v>#N/A</v>
      </c>
      <c r="T2104" s="398" t="s">
        <v>3425</v>
      </c>
      <c r="U2104" s="398" t="s">
        <v>3426</v>
      </c>
      <c r="V2104" s="398" t="s">
        <v>3427</v>
      </c>
    </row>
    <row r="2105" spans="1:22" ht="50.1" hidden="1" customHeight="1" x14ac:dyDescent="0.25">
      <c r="A2105" s="60" t="s">
        <v>2178</v>
      </c>
      <c r="B2105" s="87"/>
      <c r="C2105" s="98"/>
      <c r="D2105" s="102"/>
      <c r="E2105" s="98"/>
      <c r="F2105" s="134"/>
      <c r="G2105" s="134"/>
      <c r="H2105" s="359" t="e">
        <f>VLOOKUP(G2105,Munka1!$A$27:$B$90,2,FALSE)</f>
        <v>#N/A</v>
      </c>
      <c r="I2105" s="466" t="e">
        <f>VLOOKUP(G2105,Munka1!$A$27:$C$90,3,FALSE)</f>
        <v>#N/A</v>
      </c>
      <c r="J2105" s="98"/>
      <c r="K2105" s="98"/>
      <c r="L2105" s="98"/>
      <c r="M2105" s="114"/>
      <c r="N2105" s="121"/>
      <c r="O2105" s="483"/>
      <c r="P2105" s="484"/>
      <c r="Q2105" s="42">
        <f>FŐLAP!$D$9</f>
        <v>0</v>
      </c>
      <c r="R2105" s="42">
        <f>FŐLAP!$F$9</f>
        <v>0</v>
      </c>
      <c r="S2105" s="13" t="e">
        <f t="shared" si="32"/>
        <v>#N/A</v>
      </c>
      <c r="T2105" s="398" t="s">
        <v>3425</v>
      </c>
      <c r="U2105" s="398" t="s">
        <v>3426</v>
      </c>
      <c r="V2105" s="398" t="s">
        <v>3427</v>
      </c>
    </row>
    <row r="2106" spans="1:22" ht="50.1" hidden="1" customHeight="1" x14ac:dyDescent="0.25">
      <c r="A2106" s="60" t="s">
        <v>2179</v>
      </c>
      <c r="B2106" s="87"/>
      <c r="C2106" s="98"/>
      <c r="D2106" s="102"/>
      <c r="E2106" s="98"/>
      <c r="F2106" s="134"/>
      <c r="G2106" s="134"/>
      <c r="H2106" s="359" t="e">
        <f>VLOOKUP(G2106,Munka1!$A$27:$B$90,2,FALSE)</f>
        <v>#N/A</v>
      </c>
      <c r="I2106" s="466" t="e">
        <f>VLOOKUP(G2106,Munka1!$A$27:$C$90,3,FALSE)</f>
        <v>#N/A</v>
      </c>
      <c r="J2106" s="98"/>
      <c r="K2106" s="98"/>
      <c r="L2106" s="98"/>
      <c r="M2106" s="114"/>
      <c r="N2106" s="121"/>
      <c r="O2106" s="483"/>
      <c r="P2106" s="484"/>
      <c r="Q2106" s="42">
        <f>FŐLAP!$D$9</f>
        <v>0</v>
      </c>
      <c r="R2106" s="42">
        <f>FŐLAP!$F$9</f>
        <v>0</v>
      </c>
      <c r="S2106" s="13" t="e">
        <f t="shared" si="32"/>
        <v>#N/A</v>
      </c>
      <c r="T2106" s="398" t="s">
        <v>3425</v>
      </c>
      <c r="U2106" s="398" t="s">
        <v>3426</v>
      </c>
      <c r="V2106" s="398" t="s">
        <v>3427</v>
      </c>
    </row>
    <row r="2107" spans="1:22" ht="50.1" hidden="1" customHeight="1" x14ac:dyDescent="0.25">
      <c r="A2107" s="60" t="s">
        <v>2180</v>
      </c>
      <c r="B2107" s="87"/>
      <c r="C2107" s="98"/>
      <c r="D2107" s="102"/>
      <c r="E2107" s="98"/>
      <c r="F2107" s="134"/>
      <c r="G2107" s="134"/>
      <c r="H2107" s="359" t="e">
        <f>VLOOKUP(G2107,Munka1!$A$27:$B$90,2,FALSE)</f>
        <v>#N/A</v>
      </c>
      <c r="I2107" s="466" t="e">
        <f>VLOOKUP(G2107,Munka1!$A$27:$C$90,3,FALSE)</f>
        <v>#N/A</v>
      </c>
      <c r="J2107" s="98"/>
      <c r="K2107" s="98"/>
      <c r="L2107" s="98"/>
      <c r="M2107" s="114"/>
      <c r="N2107" s="121"/>
      <c r="O2107" s="483"/>
      <c r="P2107" s="484"/>
      <c r="Q2107" s="42">
        <f>FŐLAP!$D$9</f>
        <v>0</v>
      </c>
      <c r="R2107" s="42">
        <f>FŐLAP!$F$9</f>
        <v>0</v>
      </c>
      <c r="S2107" s="13" t="e">
        <f t="shared" si="32"/>
        <v>#N/A</v>
      </c>
      <c r="T2107" s="398" t="s">
        <v>3425</v>
      </c>
      <c r="U2107" s="398" t="s">
        <v>3426</v>
      </c>
      <c r="V2107" s="398" t="s">
        <v>3427</v>
      </c>
    </row>
    <row r="2108" spans="1:22" ht="50.1" hidden="1" customHeight="1" x14ac:dyDescent="0.25">
      <c r="A2108" s="60" t="s">
        <v>2181</v>
      </c>
      <c r="B2108" s="87"/>
      <c r="C2108" s="98"/>
      <c r="D2108" s="102"/>
      <c r="E2108" s="98"/>
      <c r="F2108" s="134"/>
      <c r="G2108" s="134"/>
      <c r="H2108" s="359" t="e">
        <f>VLOOKUP(G2108,Munka1!$A$27:$B$90,2,FALSE)</f>
        <v>#N/A</v>
      </c>
      <c r="I2108" s="466" t="e">
        <f>VLOOKUP(G2108,Munka1!$A$27:$C$90,3,FALSE)</f>
        <v>#N/A</v>
      </c>
      <c r="J2108" s="98"/>
      <c r="K2108" s="98"/>
      <c r="L2108" s="98"/>
      <c r="M2108" s="114"/>
      <c r="N2108" s="121"/>
      <c r="O2108" s="483"/>
      <c r="P2108" s="484"/>
      <c r="Q2108" s="42">
        <f>FŐLAP!$D$9</f>
        <v>0</v>
      </c>
      <c r="R2108" s="42">
        <f>FŐLAP!$F$9</f>
        <v>0</v>
      </c>
      <c r="S2108" s="13" t="e">
        <f t="shared" si="32"/>
        <v>#N/A</v>
      </c>
      <c r="T2108" s="398" t="s">
        <v>3425</v>
      </c>
      <c r="U2108" s="398" t="s">
        <v>3426</v>
      </c>
      <c r="V2108" s="398" t="s">
        <v>3427</v>
      </c>
    </row>
    <row r="2109" spans="1:22" ht="50.1" hidden="1" customHeight="1" x14ac:dyDescent="0.25">
      <c r="A2109" s="60" t="s">
        <v>2182</v>
      </c>
      <c r="B2109" s="87"/>
      <c r="C2109" s="98"/>
      <c r="D2109" s="102"/>
      <c r="E2109" s="98"/>
      <c r="F2109" s="134"/>
      <c r="G2109" s="134"/>
      <c r="H2109" s="359" t="e">
        <f>VLOOKUP(G2109,Munka1!$A$27:$B$90,2,FALSE)</f>
        <v>#N/A</v>
      </c>
      <c r="I2109" s="466" t="e">
        <f>VLOOKUP(G2109,Munka1!$A$27:$C$90,3,FALSE)</f>
        <v>#N/A</v>
      </c>
      <c r="J2109" s="98"/>
      <c r="K2109" s="98"/>
      <c r="L2109" s="98"/>
      <c r="M2109" s="114"/>
      <c r="N2109" s="121"/>
      <c r="O2109" s="483"/>
      <c r="P2109" s="484"/>
      <c r="Q2109" s="42">
        <f>FŐLAP!$D$9</f>
        <v>0</v>
      </c>
      <c r="R2109" s="42">
        <f>FŐLAP!$F$9</f>
        <v>0</v>
      </c>
      <c r="S2109" s="13" t="e">
        <f t="shared" si="32"/>
        <v>#N/A</v>
      </c>
      <c r="T2109" s="398" t="s">
        <v>3425</v>
      </c>
      <c r="U2109" s="398" t="s">
        <v>3426</v>
      </c>
      <c r="V2109" s="398" t="s">
        <v>3427</v>
      </c>
    </row>
    <row r="2110" spans="1:22" ht="50.1" hidden="1" customHeight="1" x14ac:dyDescent="0.25">
      <c r="A2110" s="60" t="s">
        <v>2183</v>
      </c>
      <c r="B2110" s="87"/>
      <c r="C2110" s="98"/>
      <c r="D2110" s="102"/>
      <c r="E2110" s="98"/>
      <c r="F2110" s="134"/>
      <c r="G2110" s="134"/>
      <c r="H2110" s="359" t="e">
        <f>VLOOKUP(G2110,Munka1!$A$27:$B$90,2,FALSE)</f>
        <v>#N/A</v>
      </c>
      <c r="I2110" s="466" t="e">
        <f>VLOOKUP(G2110,Munka1!$A$27:$C$90,3,FALSE)</f>
        <v>#N/A</v>
      </c>
      <c r="J2110" s="98"/>
      <c r="K2110" s="98"/>
      <c r="L2110" s="98"/>
      <c r="M2110" s="114"/>
      <c r="N2110" s="121"/>
      <c r="O2110" s="483"/>
      <c r="P2110" s="484"/>
      <c r="Q2110" s="42">
        <f>FŐLAP!$D$9</f>
        <v>0</v>
      </c>
      <c r="R2110" s="42">
        <f>FŐLAP!$F$9</f>
        <v>0</v>
      </c>
      <c r="S2110" s="13" t="e">
        <f t="shared" si="32"/>
        <v>#N/A</v>
      </c>
      <c r="T2110" s="398" t="s">
        <v>3425</v>
      </c>
      <c r="U2110" s="398" t="s">
        <v>3426</v>
      </c>
      <c r="V2110" s="398" t="s">
        <v>3427</v>
      </c>
    </row>
    <row r="2111" spans="1:22" ht="50.1" hidden="1" customHeight="1" x14ac:dyDescent="0.25">
      <c r="A2111" s="60" t="s">
        <v>2184</v>
      </c>
      <c r="B2111" s="87"/>
      <c r="C2111" s="98"/>
      <c r="D2111" s="102"/>
      <c r="E2111" s="98"/>
      <c r="F2111" s="134"/>
      <c r="G2111" s="134"/>
      <c r="H2111" s="359" t="e">
        <f>VLOOKUP(G2111,Munka1!$A$27:$B$90,2,FALSE)</f>
        <v>#N/A</v>
      </c>
      <c r="I2111" s="466" t="e">
        <f>VLOOKUP(G2111,Munka1!$A$27:$C$90,3,FALSE)</f>
        <v>#N/A</v>
      </c>
      <c r="J2111" s="98"/>
      <c r="K2111" s="98"/>
      <c r="L2111" s="98"/>
      <c r="M2111" s="114"/>
      <c r="N2111" s="121"/>
      <c r="O2111" s="483"/>
      <c r="P2111" s="484"/>
      <c r="Q2111" s="42">
        <f>FŐLAP!$D$9</f>
        <v>0</v>
      </c>
      <c r="R2111" s="42">
        <f>FŐLAP!$F$9</f>
        <v>0</v>
      </c>
      <c r="S2111" s="13" t="e">
        <f t="shared" si="32"/>
        <v>#N/A</v>
      </c>
      <c r="T2111" s="398" t="s">
        <v>3425</v>
      </c>
      <c r="U2111" s="398" t="s">
        <v>3426</v>
      </c>
      <c r="V2111" s="398" t="s">
        <v>3427</v>
      </c>
    </row>
    <row r="2112" spans="1:22" ht="50.1" hidden="1" customHeight="1" x14ac:dyDescent="0.25">
      <c r="A2112" s="60" t="s">
        <v>2185</v>
      </c>
      <c r="B2112" s="87"/>
      <c r="C2112" s="98"/>
      <c r="D2112" s="102"/>
      <c r="E2112" s="98"/>
      <c r="F2112" s="134"/>
      <c r="G2112" s="134"/>
      <c r="H2112" s="359" t="e">
        <f>VLOOKUP(G2112,Munka1!$A$27:$B$90,2,FALSE)</f>
        <v>#N/A</v>
      </c>
      <c r="I2112" s="466" t="e">
        <f>VLOOKUP(G2112,Munka1!$A$27:$C$90,3,FALSE)</f>
        <v>#N/A</v>
      </c>
      <c r="J2112" s="98"/>
      <c r="K2112" s="89"/>
      <c r="L2112" s="89"/>
      <c r="M2112" s="113"/>
      <c r="N2112" s="121"/>
      <c r="O2112" s="483"/>
      <c r="P2112" s="484"/>
      <c r="Q2112" s="42">
        <f>FŐLAP!$D$9</f>
        <v>0</v>
      </c>
      <c r="R2112" s="42">
        <f>FŐLAP!$F$9</f>
        <v>0</v>
      </c>
      <c r="S2112" s="13" t="e">
        <f t="shared" si="32"/>
        <v>#N/A</v>
      </c>
      <c r="T2112" s="398" t="s">
        <v>3425</v>
      </c>
      <c r="U2112" s="398" t="s">
        <v>3426</v>
      </c>
      <c r="V2112" s="398" t="s">
        <v>3427</v>
      </c>
    </row>
    <row r="2113" spans="1:22" ht="50.1" hidden="1" customHeight="1" x14ac:dyDescent="0.25">
      <c r="A2113" s="60" t="s">
        <v>2186</v>
      </c>
      <c r="B2113" s="87"/>
      <c r="C2113" s="98"/>
      <c r="D2113" s="102"/>
      <c r="E2113" s="98"/>
      <c r="F2113" s="134"/>
      <c r="G2113" s="134"/>
      <c r="H2113" s="359" t="e">
        <f>VLOOKUP(G2113,Munka1!$A$27:$B$90,2,FALSE)</f>
        <v>#N/A</v>
      </c>
      <c r="I2113" s="466" t="e">
        <f>VLOOKUP(G2113,Munka1!$A$27:$C$90,3,FALSE)</f>
        <v>#N/A</v>
      </c>
      <c r="J2113" s="98"/>
      <c r="K2113" s="98"/>
      <c r="L2113" s="98"/>
      <c r="M2113" s="114"/>
      <c r="N2113" s="121"/>
      <c r="O2113" s="483"/>
      <c r="P2113" s="484"/>
      <c r="Q2113" s="42">
        <f>FŐLAP!$D$9</f>
        <v>0</v>
      </c>
      <c r="R2113" s="42">
        <f>FŐLAP!$F$9</f>
        <v>0</v>
      </c>
      <c r="S2113" s="13" t="e">
        <f t="shared" si="32"/>
        <v>#N/A</v>
      </c>
      <c r="T2113" s="398" t="s">
        <v>3425</v>
      </c>
      <c r="U2113" s="398" t="s">
        <v>3426</v>
      </c>
      <c r="V2113" s="398" t="s">
        <v>3427</v>
      </c>
    </row>
    <row r="2114" spans="1:22" ht="50.1" hidden="1" customHeight="1" x14ac:dyDescent="0.25">
      <c r="A2114" s="60" t="s">
        <v>2187</v>
      </c>
      <c r="B2114" s="87"/>
      <c r="C2114" s="98"/>
      <c r="D2114" s="102"/>
      <c r="E2114" s="98"/>
      <c r="F2114" s="134"/>
      <c r="G2114" s="134"/>
      <c r="H2114" s="359" t="e">
        <f>VLOOKUP(G2114,Munka1!$A$27:$B$90,2,FALSE)</f>
        <v>#N/A</v>
      </c>
      <c r="I2114" s="466" t="e">
        <f>VLOOKUP(G2114,Munka1!$A$27:$C$90,3,FALSE)</f>
        <v>#N/A</v>
      </c>
      <c r="J2114" s="98"/>
      <c r="K2114" s="89"/>
      <c r="L2114" s="89"/>
      <c r="M2114" s="113"/>
      <c r="N2114" s="121"/>
      <c r="O2114" s="483"/>
      <c r="P2114" s="484"/>
      <c r="Q2114" s="42">
        <f>FŐLAP!$D$9</f>
        <v>0</v>
      </c>
      <c r="R2114" s="42">
        <f>FŐLAP!$F$9</f>
        <v>0</v>
      </c>
      <c r="S2114" s="13" t="e">
        <f t="shared" si="32"/>
        <v>#N/A</v>
      </c>
      <c r="T2114" s="398" t="s">
        <v>3425</v>
      </c>
      <c r="U2114" s="398" t="s">
        <v>3426</v>
      </c>
      <c r="V2114" s="398" t="s">
        <v>3427</v>
      </c>
    </row>
    <row r="2115" spans="1:22" ht="50.1" hidden="1" customHeight="1" x14ac:dyDescent="0.25">
      <c r="A2115" s="60" t="s">
        <v>2188</v>
      </c>
      <c r="B2115" s="87"/>
      <c r="C2115" s="98"/>
      <c r="D2115" s="102"/>
      <c r="E2115" s="98"/>
      <c r="F2115" s="134"/>
      <c r="G2115" s="134"/>
      <c r="H2115" s="359" t="e">
        <f>VLOOKUP(G2115,Munka1!$A$27:$B$90,2,FALSE)</f>
        <v>#N/A</v>
      </c>
      <c r="I2115" s="466" t="e">
        <f>VLOOKUP(G2115,Munka1!$A$27:$C$90,3,FALSE)</f>
        <v>#N/A</v>
      </c>
      <c r="J2115" s="98"/>
      <c r="K2115" s="98"/>
      <c r="L2115" s="98"/>
      <c r="M2115" s="114"/>
      <c r="N2115" s="121"/>
      <c r="O2115" s="483"/>
      <c r="P2115" s="484"/>
      <c r="Q2115" s="42">
        <f>FŐLAP!$D$9</f>
        <v>0</v>
      </c>
      <c r="R2115" s="42">
        <f>FŐLAP!$F$9</f>
        <v>0</v>
      </c>
      <c r="S2115" s="13" t="e">
        <f t="shared" si="32"/>
        <v>#N/A</v>
      </c>
      <c r="T2115" s="398" t="s">
        <v>3425</v>
      </c>
      <c r="U2115" s="398" t="s">
        <v>3426</v>
      </c>
      <c r="V2115" s="398" t="s">
        <v>3427</v>
      </c>
    </row>
    <row r="2116" spans="1:22" ht="50.1" hidden="1" customHeight="1" x14ac:dyDescent="0.25">
      <c r="A2116" s="60" t="s">
        <v>2189</v>
      </c>
      <c r="B2116" s="87"/>
      <c r="C2116" s="98"/>
      <c r="D2116" s="102"/>
      <c r="E2116" s="98"/>
      <c r="F2116" s="134"/>
      <c r="G2116" s="134"/>
      <c r="H2116" s="359" t="e">
        <f>VLOOKUP(G2116,Munka1!$A$27:$B$90,2,FALSE)</f>
        <v>#N/A</v>
      </c>
      <c r="I2116" s="466" t="e">
        <f>VLOOKUP(G2116,Munka1!$A$27:$C$90,3,FALSE)</f>
        <v>#N/A</v>
      </c>
      <c r="J2116" s="98"/>
      <c r="K2116" s="89"/>
      <c r="L2116" s="89"/>
      <c r="M2116" s="113"/>
      <c r="N2116" s="121"/>
      <c r="O2116" s="483"/>
      <c r="P2116" s="484"/>
      <c r="Q2116" s="42">
        <f>FŐLAP!$D$9</f>
        <v>0</v>
      </c>
      <c r="R2116" s="42">
        <f>FŐLAP!$F$9</f>
        <v>0</v>
      </c>
      <c r="S2116" s="13" t="e">
        <f t="shared" si="32"/>
        <v>#N/A</v>
      </c>
      <c r="T2116" s="398" t="s">
        <v>3425</v>
      </c>
      <c r="U2116" s="398" t="s">
        <v>3426</v>
      </c>
      <c r="V2116" s="398" t="s">
        <v>3427</v>
      </c>
    </row>
    <row r="2117" spans="1:22" ht="50.1" hidden="1" customHeight="1" x14ac:dyDescent="0.25">
      <c r="A2117" s="60" t="s">
        <v>2190</v>
      </c>
      <c r="B2117" s="87"/>
      <c r="C2117" s="98"/>
      <c r="D2117" s="102"/>
      <c r="E2117" s="98"/>
      <c r="F2117" s="134"/>
      <c r="G2117" s="134"/>
      <c r="H2117" s="359" t="e">
        <f>VLOOKUP(G2117,Munka1!$A$27:$B$90,2,FALSE)</f>
        <v>#N/A</v>
      </c>
      <c r="I2117" s="466" t="e">
        <f>VLOOKUP(G2117,Munka1!$A$27:$C$90,3,FALSE)</f>
        <v>#N/A</v>
      </c>
      <c r="J2117" s="98"/>
      <c r="K2117" s="98"/>
      <c r="L2117" s="98"/>
      <c r="M2117" s="114"/>
      <c r="N2117" s="121"/>
      <c r="O2117" s="483"/>
      <c r="P2117" s="484"/>
      <c r="Q2117" s="42">
        <f>FŐLAP!$D$9</f>
        <v>0</v>
      </c>
      <c r="R2117" s="42">
        <f>FŐLAP!$F$9</f>
        <v>0</v>
      </c>
      <c r="S2117" s="13" t="e">
        <f t="shared" si="32"/>
        <v>#N/A</v>
      </c>
      <c r="T2117" s="398" t="s">
        <v>3425</v>
      </c>
      <c r="U2117" s="398" t="s">
        <v>3426</v>
      </c>
      <c r="V2117" s="398" t="s">
        <v>3427</v>
      </c>
    </row>
    <row r="2118" spans="1:22" ht="50.1" hidden="1" customHeight="1" x14ac:dyDescent="0.25">
      <c r="A2118" s="60" t="s">
        <v>2191</v>
      </c>
      <c r="B2118" s="87"/>
      <c r="C2118" s="98"/>
      <c r="D2118" s="102"/>
      <c r="E2118" s="89"/>
      <c r="F2118" s="134"/>
      <c r="G2118" s="134"/>
      <c r="H2118" s="359" t="e">
        <f>VLOOKUP(G2118,Munka1!$A$27:$B$90,2,FALSE)</f>
        <v>#N/A</v>
      </c>
      <c r="I2118" s="466" t="e">
        <f>VLOOKUP(G2118,Munka1!$A$27:$C$90,3,FALSE)</f>
        <v>#N/A</v>
      </c>
      <c r="J2118" s="98"/>
      <c r="K2118" s="89"/>
      <c r="L2118" s="89"/>
      <c r="M2118" s="113"/>
      <c r="N2118" s="121"/>
      <c r="O2118" s="483"/>
      <c r="P2118" s="484"/>
      <c r="Q2118" s="42">
        <f>FŐLAP!$D$9</f>
        <v>0</v>
      </c>
      <c r="R2118" s="42">
        <f>FŐLAP!$F$9</f>
        <v>0</v>
      </c>
      <c r="S2118" s="13" t="e">
        <f t="shared" si="32"/>
        <v>#N/A</v>
      </c>
      <c r="T2118" s="398" t="s">
        <v>3425</v>
      </c>
      <c r="U2118" s="398" t="s">
        <v>3426</v>
      </c>
      <c r="V2118" s="398" t="s">
        <v>3427</v>
      </c>
    </row>
    <row r="2119" spans="1:22" ht="50.1" hidden="1" customHeight="1" x14ac:dyDescent="0.25">
      <c r="A2119" s="60" t="s">
        <v>2192</v>
      </c>
      <c r="B2119" s="87"/>
      <c r="C2119" s="98"/>
      <c r="D2119" s="102"/>
      <c r="E2119" s="98"/>
      <c r="F2119" s="134"/>
      <c r="G2119" s="134"/>
      <c r="H2119" s="359" t="e">
        <f>VLOOKUP(G2119,Munka1!$A$27:$B$90,2,FALSE)</f>
        <v>#N/A</v>
      </c>
      <c r="I2119" s="466" t="e">
        <f>VLOOKUP(G2119,Munka1!$A$27:$C$90,3,FALSE)</f>
        <v>#N/A</v>
      </c>
      <c r="J2119" s="98"/>
      <c r="K2119" s="98"/>
      <c r="L2119" s="98"/>
      <c r="M2119" s="114"/>
      <c r="N2119" s="121"/>
      <c r="O2119" s="483"/>
      <c r="P2119" s="484"/>
      <c r="Q2119" s="42">
        <f>FŐLAP!$D$9</f>
        <v>0</v>
      </c>
      <c r="R2119" s="42">
        <f>FŐLAP!$F$9</f>
        <v>0</v>
      </c>
      <c r="S2119" s="13" t="e">
        <f t="shared" si="32"/>
        <v>#N/A</v>
      </c>
      <c r="T2119" s="398" t="s">
        <v>3425</v>
      </c>
      <c r="U2119" s="398" t="s">
        <v>3426</v>
      </c>
      <c r="V2119" s="398" t="s">
        <v>3427</v>
      </c>
    </row>
    <row r="2120" spans="1:22" ht="50.1" hidden="1" customHeight="1" x14ac:dyDescent="0.25">
      <c r="A2120" s="60" t="s">
        <v>2193</v>
      </c>
      <c r="B2120" s="87"/>
      <c r="C2120" s="98"/>
      <c r="D2120" s="102"/>
      <c r="E2120" s="89"/>
      <c r="F2120" s="134"/>
      <c r="G2120" s="134"/>
      <c r="H2120" s="359" t="e">
        <f>VLOOKUP(G2120,Munka1!$A$27:$B$90,2,FALSE)</f>
        <v>#N/A</v>
      </c>
      <c r="I2120" s="466" t="e">
        <f>VLOOKUP(G2120,Munka1!$A$27:$C$90,3,FALSE)</f>
        <v>#N/A</v>
      </c>
      <c r="J2120" s="98"/>
      <c r="K2120" s="89"/>
      <c r="L2120" s="89"/>
      <c r="M2120" s="113"/>
      <c r="N2120" s="121"/>
      <c r="O2120" s="483"/>
      <c r="P2120" s="484"/>
      <c r="Q2120" s="42">
        <f>FŐLAP!$D$9</f>
        <v>0</v>
      </c>
      <c r="R2120" s="42">
        <f>FŐLAP!$F$9</f>
        <v>0</v>
      </c>
      <c r="S2120" s="13" t="e">
        <f t="shared" si="32"/>
        <v>#N/A</v>
      </c>
      <c r="T2120" s="398" t="s">
        <v>3425</v>
      </c>
      <c r="U2120" s="398" t="s">
        <v>3426</v>
      </c>
      <c r="V2120" s="398" t="s">
        <v>3427</v>
      </c>
    </row>
    <row r="2121" spans="1:22" ht="50.1" hidden="1" customHeight="1" x14ac:dyDescent="0.25">
      <c r="A2121" s="60" t="s">
        <v>2194</v>
      </c>
      <c r="B2121" s="87"/>
      <c r="C2121" s="98"/>
      <c r="D2121" s="102"/>
      <c r="E2121" s="98"/>
      <c r="F2121" s="134"/>
      <c r="G2121" s="134"/>
      <c r="H2121" s="359" t="e">
        <f>VLOOKUP(G2121,Munka1!$A$27:$B$90,2,FALSE)</f>
        <v>#N/A</v>
      </c>
      <c r="I2121" s="466" t="e">
        <f>VLOOKUP(G2121,Munka1!$A$27:$C$90,3,FALSE)</f>
        <v>#N/A</v>
      </c>
      <c r="J2121" s="98"/>
      <c r="K2121" s="98"/>
      <c r="L2121" s="98"/>
      <c r="M2121" s="114"/>
      <c r="N2121" s="121"/>
      <c r="O2121" s="483"/>
      <c r="P2121" s="484"/>
      <c r="Q2121" s="42">
        <f>FŐLAP!$D$9</f>
        <v>0</v>
      </c>
      <c r="R2121" s="42">
        <f>FŐLAP!$F$9</f>
        <v>0</v>
      </c>
      <c r="S2121" s="13" t="e">
        <f t="shared" si="32"/>
        <v>#N/A</v>
      </c>
      <c r="T2121" s="398" t="s">
        <v>3425</v>
      </c>
      <c r="U2121" s="398" t="s">
        <v>3426</v>
      </c>
      <c r="V2121" s="398" t="s">
        <v>3427</v>
      </c>
    </row>
    <row r="2122" spans="1:22" ht="50.1" hidden="1" customHeight="1" x14ac:dyDescent="0.25">
      <c r="A2122" s="60" t="s">
        <v>2195</v>
      </c>
      <c r="B2122" s="87"/>
      <c r="C2122" s="98"/>
      <c r="D2122" s="102"/>
      <c r="E2122" s="89"/>
      <c r="F2122" s="134"/>
      <c r="G2122" s="134"/>
      <c r="H2122" s="359" t="e">
        <f>VLOOKUP(G2122,Munka1!$A$27:$B$90,2,FALSE)</f>
        <v>#N/A</v>
      </c>
      <c r="I2122" s="466" t="e">
        <f>VLOOKUP(G2122,Munka1!$A$27:$C$90,3,FALSE)</f>
        <v>#N/A</v>
      </c>
      <c r="J2122" s="98"/>
      <c r="K2122" s="89"/>
      <c r="L2122" s="89"/>
      <c r="M2122" s="113"/>
      <c r="N2122" s="121"/>
      <c r="O2122" s="483"/>
      <c r="P2122" s="484"/>
      <c r="Q2122" s="42">
        <f>FŐLAP!$D$9</f>
        <v>0</v>
      </c>
      <c r="R2122" s="42">
        <f>FŐLAP!$F$9</f>
        <v>0</v>
      </c>
      <c r="S2122" s="13" t="e">
        <f t="shared" si="32"/>
        <v>#N/A</v>
      </c>
      <c r="T2122" s="398" t="s">
        <v>3425</v>
      </c>
      <c r="U2122" s="398" t="s">
        <v>3426</v>
      </c>
      <c r="V2122" s="398" t="s">
        <v>3427</v>
      </c>
    </row>
    <row r="2123" spans="1:22" ht="50.1" hidden="1" customHeight="1" x14ac:dyDescent="0.25">
      <c r="A2123" s="60" t="s">
        <v>2196</v>
      </c>
      <c r="B2123" s="87"/>
      <c r="C2123" s="98"/>
      <c r="D2123" s="102"/>
      <c r="E2123" s="98"/>
      <c r="F2123" s="134"/>
      <c r="G2123" s="134"/>
      <c r="H2123" s="359" t="e">
        <f>VLOOKUP(G2123,Munka1!$A$27:$B$90,2,FALSE)</f>
        <v>#N/A</v>
      </c>
      <c r="I2123" s="466" t="e">
        <f>VLOOKUP(G2123,Munka1!$A$27:$C$90,3,FALSE)</f>
        <v>#N/A</v>
      </c>
      <c r="J2123" s="98"/>
      <c r="K2123" s="98"/>
      <c r="L2123" s="98"/>
      <c r="M2123" s="114"/>
      <c r="N2123" s="121"/>
      <c r="O2123" s="483"/>
      <c r="P2123" s="484"/>
      <c r="Q2123" s="42">
        <f>FŐLAP!$D$9</f>
        <v>0</v>
      </c>
      <c r="R2123" s="42">
        <f>FŐLAP!$F$9</f>
        <v>0</v>
      </c>
      <c r="S2123" s="13" t="e">
        <f t="shared" si="32"/>
        <v>#N/A</v>
      </c>
      <c r="T2123" s="398" t="s">
        <v>3425</v>
      </c>
      <c r="U2123" s="398" t="s">
        <v>3426</v>
      </c>
      <c r="V2123" s="398" t="s">
        <v>3427</v>
      </c>
    </row>
    <row r="2124" spans="1:22" ht="50.1" hidden="1" customHeight="1" x14ac:dyDescent="0.25">
      <c r="A2124" s="60" t="s">
        <v>2197</v>
      </c>
      <c r="B2124" s="87"/>
      <c r="C2124" s="98"/>
      <c r="D2124" s="102"/>
      <c r="E2124" s="89"/>
      <c r="F2124" s="134"/>
      <c r="G2124" s="134"/>
      <c r="H2124" s="359" t="e">
        <f>VLOOKUP(G2124,Munka1!$A$27:$B$90,2,FALSE)</f>
        <v>#N/A</v>
      </c>
      <c r="I2124" s="466" t="e">
        <f>VLOOKUP(G2124,Munka1!$A$27:$C$90,3,FALSE)</f>
        <v>#N/A</v>
      </c>
      <c r="J2124" s="98"/>
      <c r="K2124" s="89"/>
      <c r="L2124" s="89"/>
      <c r="M2124" s="113"/>
      <c r="N2124" s="121"/>
      <c r="O2124" s="483"/>
      <c r="P2124" s="484"/>
      <c r="Q2124" s="42">
        <f>FŐLAP!$D$9</f>
        <v>0</v>
      </c>
      <c r="R2124" s="42">
        <f>FŐLAP!$F$9</f>
        <v>0</v>
      </c>
      <c r="S2124" s="13" t="e">
        <f t="shared" si="32"/>
        <v>#N/A</v>
      </c>
      <c r="T2124" s="398" t="s">
        <v>3425</v>
      </c>
      <c r="U2124" s="398" t="s">
        <v>3426</v>
      </c>
      <c r="V2124" s="398" t="s">
        <v>3427</v>
      </c>
    </row>
    <row r="2125" spans="1:22" ht="50.1" hidden="1" customHeight="1" x14ac:dyDescent="0.25">
      <c r="A2125" s="60" t="s">
        <v>2198</v>
      </c>
      <c r="B2125" s="87"/>
      <c r="C2125" s="98"/>
      <c r="D2125" s="102"/>
      <c r="E2125" s="98"/>
      <c r="F2125" s="134"/>
      <c r="G2125" s="134"/>
      <c r="H2125" s="359" t="e">
        <f>VLOOKUP(G2125,Munka1!$A$27:$B$90,2,FALSE)</f>
        <v>#N/A</v>
      </c>
      <c r="I2125" s="466" t="e">
        <f>VLOOKUP(G2125,Munka1!$A$27:$C$90,3,FALSE)</f>
        <v>#N/A</v>
      </c>
      <c r="J2125" s="98"/>
      <c r="K2125" s="98"/>
      <c r="L2125" s="98"/>
      <c r="M2125" s="114"/>
      <c r="N2125" s="121"/>
      <c r="O2125" s="483"/>
      <c r="P2125" s="484"/>
      <c r="Q2125" s="42">
        <f>FŐLAP!$D$9</f>
        <v>0</v>
      </c>
      <c r="R2125" s="42">
        <f>FŐLAP!$F$9</f>
        <v>0</v>
      </c>
      <c r="S2125" s="13" t="e">
        <f t="shared" ref="S2125:S2188" si="33">H2125</f>
        <v>#N/A</v>
      </c>
      <c r="T2125" s="398" t="s">
        <v>3425</v>
      </c>
      <c r="U2125" s="398" t="s">
        <v>3426</v>
      </c>
      <c r="V2125" s="398" t="s">
        <v>3427</v>
      </c>
    </row>
    <row r="2126" spans="1:22" ht="50.1" hidden="1" customHeight="1" x14ac:dyDescent="0.25">
      <c r="A2126" s="60" t="s">
        <v>2199</v>
      </c>
      <c r="B2126" s="87"/>
      <c r="C2126" s="98"/>
      <c r="D2126" s="102"/>
      <c r="E2126" s="89"/>
      <c r="F2126" s="134"/>
      <c r="G2126" s="134"/>
      <c r="H2126" s="359" t="e">
        <f>VLOOKUP(G2126,Munka1!$A$27:$B$90,2,FALSE)</f>
        <v>#N/A</v>
      </c>
      <c r="I2126" s="466" t="e">
        <f>VLOOKUP(G2126,Munka1!$A$27:$C$90,3,FALSE)</f>
        <v>#N/A</v>
      </c>
      <c r="J2126" s="98"/>
      <c r="K2126" s="89"/>
      <c r="L2126" s="89"/>
      <c r="M2126" s="113"/>
      <c r="N2126" s="121"/>
      <c r="O2126" s="483"/>
      <c r="P2126" s="484"/>
      <c r="Q2126" s="42">
        <f>FŐLAP!$D$9</f>
        <v>0</v>
      </c>
      <c r="R2126" s="42">
        <f>FŐLAP!$F$9</f>
        <v>0</v>
      </c>
      <c r="S2126" s="13" t="e">
        <f t="shared" si="33"/>
        <v>#N/A</v>
      </c>
      <c r="T2126" s="398" t="s">
        <v>3425</v>
      </c>
      <c r="U2126" s="398" t="s">
        <v>3426</v>
      </c>
      <c r="V2126" s="398" t="s">
        <v>3427</v>
      </c>
    </row>
    <row r="2127" spans="1:22" ht="50.1" hidden="1" customHeight="1" x14ac:dyDescent="0.25">
      <c r="A2127" s="60" t="s">
        <v>2200</v>
      </c>
      <c r="B2127" s="87"/>
      <c r="C2127" s="98"/>
      <c r="D2127" s="102"/>
      <c r="E2127" s="98"/>
      <c r="F2127" s="134"/>
      <c r="G2127" s="134"/>
      <c r="H2127" s="359" t="e">
        <f>VLOOKUP(G2127,Munka1!$A$27:$B$90,2,FALSE)</f>
        <v>#N/A</v>
      </c>
      <c r="I2127" s="466" t="e">
        <f>VLOOKUP(G2127,Munka1!$A$27:$C$90,3,FALSE)</f>
        <v>#N/A</v>
      </c>
      <c r="J2127" s="98"/>
      <c r="K2127" s="98"/>
      <c r="L2127" s="98"/>
      <c r="M2127" s="114"/>
      <c r="N2127" s="121"/>
      <c r="O2127" s="483"/>
      <c r="P2127" s="484"/>
      <c r="Q2127" s="42">
        <f>FŐLAP!$D$9</f>
        <v>0</v>
      </c>
      <c r="R2127" s="42">
        <f>FŐLAP!$F$9</f>
        <v>0</v>
      </c>
      <c r="S2127" s="13" t="e">
        <f t="shared" si="33"/>
        <v>#N/A</v>
      </c>
      <c r="T2127" s="398" t="s">
        <v>3425</v>
      </c>
      <c r="U2127" s="398" t="s">
        <v>3426</v>
      </c>
      <c r="V2127" s="398" t="s">
        <v>3427</v>
      </c>
    </row>
    <row r="2128" spans="1:22" ht="50.1" hidden="1" customHeight="1" x14ac:dyDescent="0.25">
      <c r="A2128" s="60" t="s">
        <v>2201</v>
      </c>
      <c r="B2128" s="87"/>
      <c r="C2128" s="98"/>
      <c r="D2128" s="102"/>
      <c r="E2128" s="89"/>
      <c r="F2128" s="134"/>
      <c r="G2128" s="134"/>
      <c r="H2128" s="359" t="e">
        <f>VLOOKUP(G2128,Munka1!$A$27:$B$90,2,FALSE)</f>
        <v>#N/A</v>
      </c>
      <c r="I2128" s="466" t="e">
        <f>VLOOKUP(G2128,Munka1!$A$27:$C$90,3,FALSE)</f>
        <v>#N/A</v>
      </c>
      <c r="J2128" s="98"/>
      <c r="K2128" s="89"/>
      <c r="L2128" s="89"/>
      <c r="M2128" s="113"/>
      <c r="N2128" s="121"/>
      <c r="O2128" s="483"/>
      <c r="P2128" s="484"/>
      <c r="Q2128" s="42">
        <f>FŐLAP!$D$9</f>
        <v>0</v>
      </c>
      <c r="R2128" s="42">
        <f>FŐLAP!$F$9</f>
        <v>0</v>
      </c>
      <c r="S2128" s="13" t="e">
        <f t="shared" si="33"/>
        <v>#N/A</v>
      </c>
      <c r="T2128" s="398" t="s">
        <v>3425</v>
      </c>
      <c r="U2128" s="398" t="s">
        <v>3426</v>
      </c>
      <c r="V2128" s="398" t="s">
        <v>3427</v>
      </c>
    </row>
    <row r="2129" spans="1:22" ht="50.1" hidden="1" customHeight="1" x14ac:dyDescent="0.25">
      <c r="A2129" s="60" t="s">
        <v>2202</v>
      </c>
      <c r="B2129" s="87"/>
      <c r="C2129" s="98"/>
      <c r="D2129" s="102"/>
      <c r="E2129" s="98"/>
      <c r="F2129" s="134"/>
      <c r="G2129" s="134"/>
      <c r="H2129" s="359" t="e">
        <f>VLOOKUP(G2129,Munka1!$A$27:$B$90,2,FALSE)</f>
        <v>#N/A</v>
      </c>
      <c r="I2129" s="466" t="e">
        <f>VLOOKUP(G2129,Munka1!$A$27:$C$90,3,FALSE)</f>
        <v>#N/A</v>
      </c>
      <c r="J2129" s="98"/>
      <c r="K2129" s="98"/>
      <c r="L2129" s="98"/>
      <c r="M2129" s="114"/>
      <c r="N2129" s="121"/>
      <c r="O2129" s="483"/>
      <c r="P2129" s="484"/>
      <c r="Q2129" s="42">
        <f>FŐLAP!$D$9</f>
        <v>0</v>
      </c>
      <c r="R2129" s="42">
        <f>FŐLAP!$F$9</f>
        <v>0</v>
      </c>
      <c r="S2129" s="13" t="e">
        <f t="shared" si="33"/>
        <v>#N/A</v>
      </c>
      <c r="T2129" s="398" t="s">
        <v>3425</v>
      </c>
      <c r="U2129" s="398" t="s">
        <v>3426</v>
      </c>
      <c r="V2129" s="398" t="s">
        <v>3427</v>
      </c>
    </row>
    <row r="2130" spans="1:22" ht="50.1" hidden="1" customHeight="1" x14ac:dyDescent="0.25">
      <c r="A2130" s="60" t="s">
        <v>2203</v>
      </c>
      <c r="B2130" s="87"/>
      <c r="C2130" s="98"/>
      <c r="D2130" s="102"/>
      <c r="E2130" s="89"/>
      <c r="F2130" s="134"/>
      <c r="G2130" s="134"/>
      <c r="H2130" s="359" t="e">
        <f>VLOOKUP(G2130,Munka1!$A$27:$B$90,2,FALSE)</f>
        <v>#N/A</v>
      </c>
      <c r="I2130" s="466" t="e">
        <f>VLOOKUP(G2130,Munka1!$A$27:$C$90,3,FALSE)</f>
        <v>#N/A</v>
      </c>
      <c r="J2130" s="98"/>
      <c r="K2130" s="89"/>
      <c r="L2130" s="89"/>
      <c r="M2130" s="113"/>
      <c r="N2130" s="121"/>
      <c r="O2130" s="483"/>
      <c r="P2130" s="484"/>
      <c r="Q2130" s="42">
        <f>FŐLAP!$D$9</f>
        <v>0</v>
      </c>
      <c r="R2130" s="42">
        <f>FŐLAP!$F$9</f>
        <v>0</v>
      </c>
      <c r="S2130" s="13" t="e">
        <f t="shared" si="33"/>
        <v>#N/A</v>
      </c>
      <c r="T2130" s="398" t="s">
        <v>3425</v>
      </c>
      <c r="U2130" s="398" t="s">
        <v>3426</v>
      </c>
      <c r="V2130" s="398" t="s">
        <v>3427</v>
      </c>
    </row>
    <row r="2131" spans="1:22" ht="50.1" hidden="1" customHeight="1" x14ac:dyDescent="0.25">
      <c r="A2131" s="60" t="s">
        <v>2204</v>
      </c>
      <c r="B2131" s="87"/>
      <c r="C2131" s="98"/>
      <c r="D2131" s="102"/>
      <c r="E2131" s="98"/>
      <c r="F2131" s="134"/>
      <c r="G2131" s="134"/>
      <c r="H2131" s="359" t="e">
        <f>VLOOKUP(G2131,Munka1!$A$27:$B$90,2,FALSE)</f>
        <v>#N/A</v>
      </c>
      <c r="I2131" s="466" t="e">
        <f>VLOOKUP(G2131,Munka1!$A$27:$C$90,3,FALSE)</f>
        <v>#N/A</v>
      </c>
      <c r="J2131" s="98"/>
      <c r="K2131" s="98"/>
      <c r="L2131" s="98"/>
      <c r="M2131" s="114"/>
      <c r="N2131" s="121"/>
      <c r="O2131" s="483"/>
      <c r="P2131" s="484"/>
      <c r="Q2131" s="42">
        <f>FŐLAP!$D$9</f>
        <v>0</v>
      </c>
      <c r="R2131" s="42">
        <f>FŐLAP!$F$9</f>
        <v>0</v>
      </c>
      <c r="S2131" s="13" t="e">
        <f t="shared" si="33"/>
        <v>#N/A</v>
      </c>
      <c r="T2131" s="398" t="s">
        <v>3425</v>
      </c>
      <c r="U2131" s="398" t="s">
        <v>3426</v>
      </c>
      <c r="V2131" s="398" t="s">
        <v>3427</v>
      </c>
    </row>
    <row r="2132" spans="1:22" ht="50.1" hidden="1" customHeight="1" x14ac:dyDescent="0.25">
      <c r="A2132" s="60" t="s">
        <v>2205</v>
      </c>
      <c r="B2132" s="87"/>
      <c r="C2132" s="98"/>
      <c r="D2132" s="102"/>
      <c r="E2132" s="98"/>
      <c r="F2132" s="134"/>
      <c r="G2132" s="134"/>
      <c r="H2132" s="359" t="e">
        <f>VLOOKUP(G2132,Munka1!$A$27:$B$90,2,FALSE)</f>
        <v>#N/A</v>
      </c>
      <c r="I2132" s="466" t="e">
        <f>VLOOKUP(G2132,Munka1!$A$27:$C$90,3,FALSE)</f>
        <v>#N/A</v>
      </c>
      <c r="J2132" s="98"/>
      <c r="K2132" s="98"/>
      <c r="L2132" s="98"/>
      <c r="M2132" s="114"/>
      <c r="N2132" s="121"/>
      <c r="O2132" s="483"/>
      <c r="P2132" s="484"/>
      <c r="Q2132" s="42">
        <f>FŐLAP!$D$9</f>
        <v>0</v>
      </c>
      <c r="R2132" s="42">
        <f>FŐLAP!$F$9</f>
        <v>0</v>
      </c>
      <c r="S2132" s="13" t="e">
        <f t="shared" si="33"/>
        <v>#N/A</v>
      </c>
      <c r="T2132" s="398" t="s">
        <v>3425</v>
      </c>
      <c r="U2132" s="398" t="s">
        <v>3426</v>
      </c>
      <c r="V2132" s="398" t="s">
        <v>3427</v>
      </c>
    </row>
    <row r="2133" spans="1:22" ht="50.1" hidden="1" customHeight="1" x14ac:dyDescent="0.25">
      <c r="A2133" s="60" t="s">
        <v>2206</v>
      </c>
      <c r="B2133" s="87"/>
      <c r="C2133" s="98"/>
      <c r="D2133" s="102"/>
      <c r="E2133" s="98"/>
      <c r="F2133" s="134"/>
      <c r="G2133" s="134"/>
      <c r="H2133" s="359" t="e">
        <f>VLOOKUP(G2133,Munka1!$A$27:$B$90,2,FALSE)</f>
        <v>#N/A</v>
      </c>
      <c r="I2133" s="466" t="e">
        <f>VLOOKUP(G2133,Munka1!$A$27:$C$90,3,FALSE)</f>
        <v>#N/A</v>
      </c>
      <c r="J2133" s="98"/>
      <c r="K2133" s="98"/>
      <c r="L2133" s="98"/>
      <c r="M2133" s="114"/>
      <c r="N2133" s="121"/>
      <c r="O2133" s="483"/>
      <c r="P2133" s="484"/>
      <c r="Q2133" s="42">
        <f>FŐLAP!$D$9</f>
        <v>0</v>
      </c>
      <c r="R2133" s="42">
        <f>FŐLAP!$F$9</f>
        <v>0</v>
      </c>
      <c r="S2133" s="13" t="e">
        <f t="shared" si="33"/>
        <v>#N/A</v>
      </c>
      <c r="T2133" s="398" t="s">
        <v>3425</v>
      </c>
      <c r="U2133" s="398" t="s">
        <v>3426</v>
      </c>
      <c r="V2133" s="398" t="s">
        <v>3427</v>
      </c>
    </row>
    <row r="2134" spans="1:22" ht="50.1" hidden="1" customHeight="1" x14ac:dyDescent="0.25">
      <c r="A2134" s="60" t="s">
        <v>2207</v>
      </c>
      <c r="B2134" s="87"/>
      <c r="C2134" s="98"/>
      <c r="D2134" s="102"/>
      <c r="E2134" s="98"/>
      <c r="F2134" s="134"/>
      <c r="G2134" s="134"/>
      <c r="H2134" s="359" t="e">
        <f>VLOOKUP(G2134,Munka1!$A$27:$B$90,2,FALSE)</f>
        <v>#N/A</v>
      </c>
      <c r="I2134" s="466" t="e">
        <f>VLOOKUP(G2134,Munka1!$A$27:$C$90,3,FALSE)</f>
        <v>#N/A</v>
      </c>
      <c r="J2134" s="98"/>
      <c r="K2134" s="98"/>
      <c r="L2134" s="98"/>
      <c r="M2134" s="114"/>
      <c r="N2134" s="121"/>
      <c r="O2134" s="483"/>
      <c r="P2134" s="484"/>
      <c r="Q2134" s="42">
        <f>FŐLAP!$D$9</f>
        <v>0</v>
      </c>
      <c r="R2134" s="42">
        <f>FŐLAP!$F$9</f>
        <v>0</v>
      </c>
      <c r="S2134" s="13" t="e">
        <f t="shared" si="33"/>
        <v>#N/A</v>
      </c>
      <c r="T2134" s="398" t="s">
        <v>3425</v>
      </c>
      <c r="U2134" s="398" t="s">
        <v>3426</v>
      </c>
      <c r="V2134" s="398" t="s">
        <v>3427</v>
      </c>
    </row>
    <row r="2135" spans="1:22" ht="50.1" hidden="1" customHeight="1" x14ac:dyDescent="0.25">
      <c r="A2135" s="60" t="s">
        <v>2208</v>
      </c>
      <c r="B2135" s="87"/>
      <c r="C2135" s="98"/>
      <c r="D2135" s="102"/>
      <c r="E2135" s="98"/>
      <c r="F2135" s="134"/>
      <c r="G2135" s="134"/>
      <c r="H2135" s="359" t="e">
        <f>VLOOKUP(G2135,Munka1!$A$27:$B$90,2,FALSE)</f>
        <v>#N/A</v>
      </c>
      <c r="I2135" s="466" t="e">
        <f>VLOOKUP(G2135,Munka1!$A$27:$C$90,3,FALSE)</f>
        <v>#N/A</v>
      </c>
      <c r="J2135" s="98"/>
      <c r="K2135" s="98"/>
      <c r="L2135" s="98"/>
      <c r="M2135" s="114"/>
      <c r="N2135" s="121"/>
      <c r="O2135" s="483"/>
      <c r="P2135" s="484"/>
      <c r="Q2135" s="42">
        <f>FŐLAP!$D$9</f>
        <v>0</v>
      </c>
      <c r="R2135" s="42">
        <f>FŐLAP!$F$9</f>
        <v>0</v>
      </c>
      <c r="S2135" s="13" t="e">
        <f t="shared" si="33"/>
        <v>#N/A</v>
      </c>
      <c r="T2135" s="398" t="s">
        <v>3425</v>
      </c>
      <c r="U2135" s="398" t="s">
        <v>3426</v>
      </c>
      <c r="V2135" s="398" t="s">
        <v>3427</v>
      </c>
    </row>
    <row r="2136" spans="1:22" ht="50.1" hidden="1" customHeight="1" x14ac:dyDescent="0.25">
      <c r="A2136" s="60" t="s">
        <v>2209</v>
      </c>
      <c r="B2136" s="87"/>
      <c r="C2136" s="98"/>
      <c r="D2136" s="102"/>
      <c r="E2136" s="98"/>
      <c r="F2136" s="134"/>
      <c r="G2136" s="134"/>
      <c r="H2136" s="359" t="e">
        <f>VLOOKUP(G2136,Munka1!$A$27:$B$90,2,FALSE)</f>
        <v>#N/A</v>
      </c>
      <c r="I2136" s="466" t="e">
        <f>VLOOKUP(G2136,Munka1!$A$27:$C$90,3,FALSE)</f>
        <v>#N/A</v>
      </c>
      <c r="J2136" s="98"/>
      <c r="K2136" s="98"/>
      <c r="L2136" s="98"/>
      <c r="M2136" s="114"/>
      <c r="N2136" s="121"/>
      <c r="O2136" s="483"/>
      <c r="P2136" s="484"/>
      <c r="Q2136" s="42">
        <f>FŐLAP!$D$9</f>
        <v>0</v>
      </c>
      <c r="R2136" s="42">
        <f>FŐLAP!$F$9</f>
        <v>0</v>
      </c>
      <c r="S2136" s="13" t="e">
        <f t="shared" si="33"/>
        <v>#N/A</v>
      </c>
      <c r="T2136" s="398" t="s">
        <v>3425</v>
      </c>
      <c r="U2136" s="398" t="s">
        <v>3426</v>
      </c>
      <c r="V2136" s="398" t="s">
        <v>3427</v>
      </c>
    </row>
    <row r="2137" spans="1:22" ht="50.1" hidden="1" customHeight="1" x14ac:dyDescent="0.25">
      <c r="A2137" s="60" t="s">
        <v>2210</v>
      </c>
      <c r="B2137" s="87"/>
      <c r="C2137" s="98"/>
      <c r="D2137" s="102"/>
      <c r="E2137" s="98"/>
      <c r="F2137" s="134"/>
      <c r="G2137" s="134"/>
      <c r="H2137" s="359" t="e">
        <f>VLOOKUP(G2137,Munka1!$A$27:$B$90,2,FALSE)</f>
        <v>#N/A</v>
      </c>
      <c r="I2137" s="466" t="e">
        <f>VLOOKUP(G2137,Munka1!$A$27:$C$90,3,FALSE)</f>
        <v>#N/A</v>
      </c>
      <c r="J2137" s="98"/>
      <c r="K2137" s="98"/>
      <c r="L2137" s="98"/>
      <c r="M2137" s="114"/>
      <c r="N2137" s="121"/>
      <c r="O2137" s="483"/>
      <c r="P2137" s="484"/>
      <c r="Q2137" s="42">
        <f>FŐLAP!$D$9</f>
        <v>0</v>
      </c>
      <c r="R2137" s="42">
        <f>FŐLAP!$F$9</f>
        <v>0</v>
      </c>
      <c r="S2137" s="13" t="e">
        <f t="shared" si="33"/>
        <v>#N/A</v>
      </c>
      <c r="T2137" s="398" t="s">
        <v>3425</v>
      </c>
      <c r="U2137" s="398" t="s">
        <v>3426</v>
      </c>
      <c r="V2137" s="398" t="s">
        <v>3427</v>
      </c>
    </row>
    <row r="2138" spans="1:22" ht="50.1" hidden="1" customHeight="1" x14ac:dyDescent="0.25">
      <c r="A2138" s="60" t="s">
        <v>2211</v>
      </c>
      <c r="B2138" s="87"/>
      <c r="C2138" s="98"/>
      <c r="D2138" s="102"/>
      <c r="E2138" s="98"/>
      <c r="F2138" s="134"/>
      <c r="G2138" s="134"/>
      <c r="H2138" s="359" t="e">
        <f>VLOOKUP(G2138,Munka1!$A$27:$B$90,2,FALSE)</f>
        <v>#N/A</v>
      </c>
      <c r="I2138" s="466" t="e">
        <f>VLOOKUP(G2138,Munka1!$A$27:$C$90,3,FALSE)</f>
        <v>#N/A</v>
      </c>
      <c r="J2138" s="98"/>
      <c r="K2138" s="98"/>
      <c r="L2138" s="98"/>
      <c r="M2138" s="114"/>
      <c r="N2138" s="121"/>
      <c r="O2138" s="483"/>
      <c r="P2138" s="484"/>
      <c r="Q2138" s="42">
        <f>FŐLAP!$D$9</f>
        <v>0</v>
      </c>
      <c r="R2138" s="42">
        <f>FŐLAP!$F$9</f>
        <v>0</v>
      </c>
      <c r="S2138" s="13" t="e">
        <f t="shared" si="33"/>
        <v>#N/A</v>
      </c>
      <c r="T2138" s="398" t="s">
        <v>3425</v>
      </c>
      <c r="U2138" s="398" t="s">
        <v>3426</v>
      </c>
      <c r="V2138" s="398" t="s">
        <v>3427</v>
      </c>
    </row>
    <row r="2139" spans="1:22" ht="50.1" hidden="1" customHeight="1" x14ac:dyDescent="0.25">
      <c r="A2139" s="60" t="s">
        <v>2212</v>
      </c>
      <c r="B2139" s="87"/>
      <c r="C2139" s="98"/>
      <c r="D2139" s="102"/>
      <c r="E2139" s="98"/>
      <c r="F2139" s="134"/>
      <c r="G2139" s="134"/>
      <c r="H2139" s="359" t="e">
        <f>VLOOKUP(G2139,Munka1!$A$27:$B$90,2,FALSE)</f>
        <v>#N/A</v>
      </c>
      <c r="I2139" s="466" t="e">
        <f>VLOOKUP(G2139,Munka1!$A$27:$C$90,3,FALSE)</f>
        <v>#N/A</v>
      </c>
      <c r="J2139" s="98"/>
      <c r="K2139" s="98"/>
      <c r="L2139" s="98"/>
      <c r="M2139" s="114"/>
      <c r="N2139" s="121"/>
      <c r="O2139" s="483"/>
      <c r="P2139" s="484"/>
      <c r="Q2139" s="42">
        <f>FŐLAP!$D$9</f>
        <v>0</v>
      </c>
      <c r="R2139" s="42">
        <f>FŐLAP!$F$9</f>
        <v>0</v>
      </c>
      <c r="S2139" s="13" t="e">
        <f t="shared" si="33"/>
        <v>#N/A</v>
      </c>
      <c r="T2139" s="398" t="s">
        <v>3425</v>
      </c>
      <c r="U2139" s="398" t="s">
        <v>3426</v>
      </c>
      <c r="V2139" s="398" t="s">
        <v>3427</v>
      </c>
    </row>
    <row r="2140" spans="1:22" ht="50.1" hidden="1" customHeight="1" x14ac:dyDescent="0.25">
      <c r="A2140" s="60" t="s">
        <v>2213</v>
      </c>
      <c r="B2140" s="87"/>
      <c r="C2140" s="98"/>
      <c r="D2140" s="102"/>
      <c r="E2140" s="98"/>
      <c r="F2140" s="134"/>
      <c r="G2140" s="134"/>
      <c r="H2140" s="359" t="e">
        <f>VLOOKUP(G2140,Munka1!$A$27:$B$90,2,FALSE)</f>
        <v>#N/A</v>
      </c>
      <c r="I2140" s="466" t="e">
        <f>VLOOKUP(G2140,Munka1!$A$27:$C$90,3,FALSE)</f>
        <v>#N/A</v>
      </c>
      <c r="J2140" s="98"/>
      <c r="K2140" s="98"/>
      <c r="L2140" s="98"/>
      <c r="M2140" s="114"/>
      <c r="N2140" s="121"/>
      <c r="O2140" s="483"/>
      <c r="P2140" s="484"/>
      <c r="Q2140" s="42">
        <f>FŐLAP!$D$9</f>
        <v>0</v>
      </c>
      <c r="R2140" s="42">
        <f>FŐLAP!$F$9</f>
        <v>0</v>
      </c>
      <c r="S2140" s="13" t="e">
        <f t="shared" si="33"/>
        <v>#N/A</v>
      </c>
      <c r="T2140" s="398" t="s">
        <v>3425</v>
      </c>
      <c r="U2140" s="398" t="s">
        <v>3426</v>
      </c>
      <c r="V2140" s="398" t="s">
        <v>3427</v>
      </c>
    </row>
    <row r="2141" spans="1:22" ht="50.1" hidden="1" customHeight="1" x14ac:dyDescent="0.25">
      <c r="A2141" s="60" t="s">
        <v>2214</v>
      </c>
      <c r="B2141" s="87"/>
      <c r="C2141" s="98"/>
      <c r="D2141" s="102"/>
      <c r="E2141" s="98"/>
      <c r="F2141" s="134"/>
      <c r="G2141" s="134"/>
      <c r="H2141" s="359" t="e">
        <f>VLOOKUP(G2141,Munka1!$A$27:$B$90,2,FALSE)</f>
        <v>#N/A</v>
      </c>
      <c r="I2141" s="466" t="e">
        <f>VLOOKUP(G2141,Munka1!$A$27:$C$90,3,FALSE)</f>
        <v>#N/A</v>
      </c>
      <c r="J2141" s="98"/>
      <c r="K2141" s="98"/>
      <c r="L2141" s="98"/>
      <c r="M2141" s="114"/>
      <c r="N2141" s="121"/>
      <c r="O2141" s="483"/>
      <c r="P2141" s="484"/>
      <c r="Q2141" s="42">
        <f>FŐLAP!$D$9</f>
        <v>0</v>
      </c>
      <c r="R2141" s="42">
        <f>FŐLAP!$F$9</f>
        <v>0</v>
      </c>
      <c r="S2141" s="13" t="e">
        <f t="shared" si="33"/>
        <v>#N/A</v>
      </c>
      <c r="T2141" s="398" t="s">
        <v>3425</v>
      </c>
      <c r="U2141" s="398" t="s">
        <v>3426</v>
      </c>
      <c r="V2141" s="398" t="s">
        <v>3427</v>
      </c>
    </row>
    <row r="2142" spans="1:22" ht="50.1" hidden="1" customHeight="1" x14ac:dyDescent="0.25">
      <c r="A2142" s="60" t="s">
        <v>2215</v>
      </c>
      <c r="B2142" s="87"/>
      <c r="C2142" s="98"/>
      <c r="D2142" s="102"/>
      <c r="E2142" s="98"/>
      <c r="F2142" s="134"/>
      <c r="G2142" s="134"/>
      <c r="H2142" s="359" t="e">
        <f>VLOOKUP(G2142,Munka1!$A$27:$B$90,2,FALSE)</f>
        <v>#N/A</v>
      </c>
      <c r="I2142" s="466" t="e">
        <f>VLOOKUP(G2142,Munka1!$A$27:$C$90,3,FALSE)</f>
        <v>#N/A</v>
      </c>
      <c r="J2142" s="98"/>
      <c r="K2142" s="98"/>
      <c r="L2142" s="98"/>
      <c r="M2142" s="114"/>
      <c r="N2142" s="121"/>
      <c r="O2142" s="483"/>
      <c r="P2142" s="484"/>
      <c r="Q2142" s="42">
        <f>FŐLAP!$D$9</f>
        <v>0</v>
      </c>
      <c r="R2142" s="42">
        <f>FŐLAP!$F$9</f>
        <v>0</v>
      </c>
      <c r="S2142" s="13" t="e">
        <f t="shared" si="33"/>
        <v>#N/A</v>
      </c>
      <c r="T2142" s="398" t="s">
        <v>3425</v>
      </c>
      <c r="U2142" s="398" t="s">
        <v>3426</v>
      </c>
      <c r="V2142" s="398" t="s">
        <v>3427</v>
      </c>
    </row>
    <row r="2143" spans="1:22" ht="50.1" hidden="1" customHeight="1" x14ac:dyDescent="0.25">
      <c r="A2143" s="60" t="s">
        <v>2216</v>
      </c>
      <c r="B2143" s="87"/>
      <c r="C2143" s="98"/>
      <c r="D2143" s="102"/>
      <c r="E2143" s="98"/>
      <c r="F2143" s="134"/>
      <c r="G2143" s="134"/>
      <c r="H2143" s="359" t="e">
        <f>VLOOKUP(G2143,Munka1!$A$27:$B$90,2,FALSE)</f>
        <v>#N/A</v>
      </c>
      <c r="I2143" s="466" t="e">
        <f>VLOOKUP(G2143,Munka1!$A$27:$C$90,3,FALSE)</f>
        <v>#N/A</v>
      </c>
      <c r="J2143" s="98"/>
      <c r="K2143" s="98"/>
      <c r="L2143" s="98"/>
      <c r="M2143" s="114"/>
      <c r="N2143" s="121"/>
      <c r="O2143" s="483"/>
      <c r="P2143" s="484"/>
      <c r="Q2143" s="42">
        <f>FŐLAP!$D$9</f>
        <v>0</v>
      </c>
      <c r="R2143" s="42">
        <f>FŐLAP!$F$9</f>
        <v>0</v>
      </c>
      <c r="S2143" s="13" t="e">
        <f t="shared" si="33"/>
        <v>#N/A</v>
      </c>
      <c r="T2143" s="398" t="s">
        <v>3425</v>
      </c>
      <c r="U2143" s="398" t="s">
        <v>3426</v>
      </c>
      <c r="V2143" s="398" t="s">
        <v>3427</v>
      </c>
    </row>
    <row r="2144" spans="1:22" ht="50.1" hidden="1" customHeight="1" x14ac:dyDescent="0.25">
      <c r="A2144" s="60" t="s">
        <v>2217</v>
      </c>
      <c r="B2144" s="87"/>
      <c r="C2144" s="98"/>
      <c r="D2144" s="102"/>
      <c r="E2144" s="98"/>
      <c r="F2144" s="134"/>
      <c r="G2144" s="134"/>
      <c r="H2144" s="359" t="e">
        <f>VLOOKUP(G2144,Munka1!$A$27:$B$90,2,FALSE)</f>
        <v>#N/A</v>
      </c>
      <c r="I2144" s="466" t="e">
        <f>VLOOKUP(G2144,Munka1!$A$27:$C$90,3,FALSE)</f>
        <v>#N/A</v>
      </c>
      <c r="J2144" s="98"/>
      <c r="K2144" s="98"/>
      <c r="L2144" s="98"/>
      <c r="M2144" s="114"/>
      <c r="N2144" s="121"/>
      <c r="O2144" s="483"/>
      <c r="P2144" s="484"/>
      <c r="Q2144" s="42">
        <f>FŐLAP!$D$9</f>
        <v>0</v>
      </c>
      <c r="R2144" s="42">
        <f>FŐLAP!$F$9</f>
        <v>0</v>
      </c>
      <c r="S2144" s="13" t="e">
        <f t="shared" si="33"/>
        <v>#N/A</v>
      </c>
      <c r="T2144" s="398" t="s">
        <v>3425</v>
      </c>
      <c r="U2144" s="398" t="s">
        <v>3426</v>
      </c>
      <c r="V2144" s="398" t="s">
        <v>3427</v>
      </c>
    </row>
    <row r="2145" spans="1:22" ht="50.1" hidden="1" customHeight="1" x14ac:dyDescent="0.25">
      <c r="A2145" s="60" t="s">
        <v>2218</v>
      </c>
      <c r="B2145" s="87"/>
      <c r="C2145" s="98"/>
      <c r="D2145" s="102"/>
      <c r="E2145" s="98"/>
      <c r="F2145" s="134"/>
      <c r="G2145" s="134"/>
      <c r="H2145" s="359" t="e">
        <f>VLOOKUP(G2145,Munka1!$A$27:$B$90,2,FALSE)</f>
        <v>#N/A</v>
      </c>
      <c r="I2145" s="466" t="e">
        <f>VLOOKUP(G2145,Munka1!$A$27:$C$90,3,FALSE)</f>
        <v>#N/A</v>
      </c>
      <c r="J2145" s="98"/>
      <c r="K2145" s="98"/>
      <c r="L2145" s="98"/>
      <c r="M2145" s="114"/>
      <c r="N2145" s="121"/>
      <c r="O2145" s="483"/>
      <c r="P2145" s="484"/>
      <c r="Q2145" s="42">
        <f>FŐLAP!$D$9</f>
        <v>0</v>
      </c>
      <c r="R2145" s="42">
        <f>FŐLAP!$F$9</f>
        <v>0</v>
      </c>
      <c r="S2145" s="13" t="e">
        <f t="shared" si="33"/>
        <v>#N/A</v>
      </c>
      <c r="T2145" s="398" t="s">
        <v>3425</v>
      </c>
      <c r="U2145" s="398" t="s">
        <v>3426</v>
      </c>
      <c r="V2145" s="398" t="s">
        <v>3427</v>
      </c>
    </row>
    <row r="2146" spans="1:22" ht="50.1" hidden="1" customHeight="1" x14ac:dyDescent="0.25">
      <c r="A2146" s="60" t="s">
        <v>2219</v>
      </c>
      <c r="B2146" s="87"/>
      <c r="C2146" s="98"/>
      <c r="D2146" s="102"/>
      <c r="E2146" s="98"/>
      <c r="F2146" s="134"/>
      <c r="G2146" s="134"/>
      <c r="H2146" s="359" t="e">
        <f>VLOOKUP(G2146,Munka1!$A$27:$B$90,2,FALSE)</f>
        <v>#N/A</v>
      </c>
      <c r="I2146" s="466" t="e">
        <f>VLOOKUP(G2146,Munka1!$A$27:$C$90,3,FALSE)</f>
        <v>#N/A</v>
      </c>
      <c r="J2146" s="98"/>
      <c r="K2146" s="98"/>
      <c r="L2146" s="98"/>
      <c r="M2146" s="114"/>
      <c r="N2146" s="121"/>
      <c r="O2146" s="483"/>
      <c r="P2146" s="484"/>
      <c r="Q2146" s="42">
        <f>FŐLAP!$D$9</f>
        <v>0</v>
      </c>
      <c r="R2146" s="42">
        <f>FŐLAP!$F$9</f>
        <v>0</v>
      </c>
      <c r="S2146" s="13" t="e">
        <f t="shared" si="33"/>
        <v>#N/A</v>
      </c>
      <c r="T2146" s="398" t="s">
        <v>3425</v>
      </c>
      <c r="U2146" s="398" t="s">
        <v>3426</v>
      </c>
      <c r="V2146" s="398" t="s">
        <v>3427</v>
      </c>
    </row>
    <row r="2147" spans="1:22" ht="50.1" hidden="1" customHeight="1" x14ac:dyDescent="0.25">
      <c r="A2147" s="60" t="s">
        <v>2220</v>
      </c>
      <c r="B2147" s="87"/>
      <c r="C2147" s="98"/>
      <c r="D2147" s="102"/>
      <c r="E2147" s="98"/>
      <c r="F2147" s="134"/>
      <c r="G2147" s="134"/>
      <c r="H2147" s="359" t="e">
        <f>VLOOKUP(G2147,Munka1!$A$27:$B$90,2,FALSE)</f>
        <v>#N/A</v>
      </c>
      <c r="I2147" s="466" t="e">
        <f>VLOOKUP(G2147,Munka1!$A$27:$C$90,3,FALSE)</f>
        <v>#N/A</v>
      </c>
      <c r="J2147" s="98"/>
      <c r="K2147" s="98"/>
      <c r="L2147" s="98"/>
      <c r="M2147" s="114"/>
      <c r="N2147" s="121"/>
      <c r="O2147" s="483"/>
      <c r="P2147" s="484"/>
      <c r="Q2147" s="42">
        <f>FŐLAP!$D$9</f>
        <v>0</v>
      </c>
      <c r="R2147" s="42">
        <f>FŐLAP!$F$9</f>
        <v>0</v>
      </c>
      <c r="S2147" s="13" t="e">
        <f t="shared" si="33"/>
        <v>#N/A</v>
      </c>
      <c r="T2147" s="398" t="s">
        <v>3425</v>
      </c>
      <c r="U2147" s="398" t="s">
        <v>3426</v>
      </c>
      <c r="V2147" s="398" t="s">
        <v>3427</v>
      </c>
    </row>
    <row r="2148" spans="1:22" ht="50.1" hidden="1" customHeight="1" x14ac:dyDescent="0.25">
      <c r="A2148" s="60" t="s">
        <v>2221</v>
      </c>
      <c r="B2148" s="87"/>
      <c r="C2148" s="98"/>
      <c r="D2148" s="102"/>
      <c r="E2148" s="98"/>
      <c r="F2148" s="134"/>
      <c r="G2148" s="134"/>
      <c r="H2148" s="359" t="e">
        <f>VLOOKUP(G2148,Munka1!$A$27:$B$90,2,FALSE)</f>
        <v>#N/A</v>
      </c>
      <c r="I2148" s="466" t="e">
        <f>VLOOKUP(G2148,Munka1!$A$27:$C$90,3,FALSE)</f>
        <v>#N/A</v>
      </c>
      <c r="J2148" s="98"/>
      <c r="K2148" s="98"/>
      <c r="L2148" s="98"/>
      <c r="M2148" s="114"/>
      <c r="N2148" s="121"/>
      <c r="O2148" s="483"/>
      <c r="P2148" s="484"/>
      <c r="Q2148" s="42">
        <f>FŐLAP!$D$9</f>
        <v>0</v>
      </c>
      <c r="R2148" s="42">
        <f>FŐLAP!$F$9</f>
        <v>0</v>
      </c>
      <c r="S2148" s="13" t="e">
        <f t="shared" si="33"/>
        <v>#N/A</v>
      </c>
      <c r="T2148" s="398" t="s">
        <v>3425</v>
      </c>
      <c r="U2148" s="398" t="s">
        <v>3426</v>
      </c>
      <c r="V2148" s="398" t="s">
        <v>3427</v>
      </c>
    </row>
    <row r="2149" spans="1:22" ht="50.1" hidden="1" customHeight="1" x14ac:dyDescent="0.25">
      <c r="A2149" s="60" t="s">
        <v>2222</v>
      </c>
      <c r="B2149" s="87"/>
      <c r="C2149" s="98"/>
      <c r="D2149" s="102"/>
      <c r="E2149" s="98"/>
      <c r="F2149" s="134"/>
      <c r="G2149" s="134"/>
      <c r="H2149" s="359" t="e">
        <f>VLOOKUP(G2149,Munka1!$A$27:$B$90,2,FALSE)</f>
        <v>#N/A</v>
      </c>
      <c r="I2149" s="466" t="e">
        <f>VLOOKUP(G2149,Munka1!$A$27:$C$90,3,FALSE)</f>
        <v>#N/A</v>
      </c>
      <c r="J2149" s="98"/>
      <c r="K2149" s="98"/>
      <c r="L2149" s="98"/>
      <c r="M2149" s="114"/>
      <c r="N2149" s="121"/>
      <c r="O2149" s="483"/>
      <c r="P2149" s="484"/>
      <c r="Q2149" s="42">
        <f>FŐLAP!$D$9</f>
        <v>0</v>
      </c>
      <c r="R2149" s="42">
        <f>FŐLAP!$F$9</f>
        <v>0</v>
      </c>
      <c r="S2149" s="13" t="e">
        <f t="shared" si="33"/>
        <v>#N/A</v>
      </c>
      <c r="T2149" s="398" t="s">
        <v>3425</v>
      </c>
      <c r="U2149" s="398" t="s">
        <v>3426</v>
      </c>
      <c r="V2149" s="398" t="s">
        <v>3427</v>
      </c>
    </row>
    <row r="2150" spans="1:22" ht="50.1" hidden="1" customHeight="1" x14ac:dyDescent="0.25">
      <c r="A2150" s="60" t="s">
        <v>2223</v>
      </c>
      <c r="B2150" s="87"/>
      <c r="C2150" s="98"/>
      <c r="D2150" s="102"/>
      <c r="E2150" s="98"/>
      <c r="F2150" s="134"/>
      <c r="G2150" s="134"/>
      <c r="H2150" s="359" t="e">
        <f>VLOOKUP(G2150,Munka1!$A$27:$B$90,2,FALSE)</f>
        <v>#N/A</v>
      </c>
      <c r="I2150" s="466" t="e">
        <f>VLOOKUP(G2150,Munka1!$A$27:$C$90,3,FALSE)</f>
        <v>#N/A</v>
      </c>
      <c r="J2150" s="98"/>
      <c r="K2150" s="98"/>
      <c r="L2150" s="98"/>
      <c r="M2150" s="114"/>
      <c r="N2150" s="121"/>
      <c r="O2150" s="483"/>
      <c r="P2150" s="484"/>
      <c r="Q2150" s="42">
        <f>FŐLAP!$D$9</f>
        <v>0</v>
      </c>
      <c r="R2150" s="42">
        <f>FŐLAP!$F$9</f>
        <v>0</v>
      </c>
      <c r="S2150" s="13" t="e">
        <f t="shared" si="33"/>
        <v>#N/A</v>
      </c>
      <c r="T2150" s="398" t="s">
        <v>3425</v>
      </c>
      <c r="U2150" s="398" t="s">
        <v>3426</v>
      </c>
      <c r="V2150" s="398" t="s">
        <v>3427</v>
      </c>
    </row>
    <row r="2151" spans="1:22" ht="50.1" hidden="1" customHeight="1" x14ac:dyDescent="0.25">
      <c r="A2151" s="60" t="s">
        <v>2224</v>
      </c>
      <c r="B2151" s="87"/>
      <c r="C2151" s="98"/>
      <c r="D2151" s="102"/>
      <c r="E2151" s="98"/>
      <c r="F2151" s="134"/>
      <c r="G2151" s="134"/>
      <c r="H2151" s="359" t="e">
        <f>VLOOKUP(G2151,Munka1!$A$27:$B$90,2,FALSE)</f>
        <v>#N/A</v>
      </c>
      <c r="I2151" s="466" t="e">
        <f>VLOOKUP(G2151,Munka1!$A$27:$C$90,3,FALSE)</f>
        <v>#N/A</v>
      </c>
      <c r="J2151" s="98"/>
      <c r="K2151" s="98"/>
      <c r="L2151" s="98"/>
      <c r="M2151" s="114"/>
      <c r="N2151" s="121"/>
      <c r="O2151" s="483"/>
      <c r="P2151" s="484"/>
      <c r="Q2151" s="42">
        <f>FŐLAP!$D$9</f>
        <v>0</v>
      </c>
      <c r="R2151" s="42">
        <f>FŐLAP!$F$9</f>
        <v>0</v>
      </c>
      <c r="S2151" s="13" t="e">
        <f t="shared" si="33"/>
        <v>#N/A</v>
      </c>
      <c r="T2151" s="398" t="s">
        <v>3425</v>
      </c>
      <c r="U2151" s="398" t="s">
        <v>3426</v>
      </c>
      <c r="V2151" s="398" t="s">
        <v>3427</v>
      </c>
    </row>
    <row r="2152" spans="1:22" ht="50.1" hidden="1" customHeight="1" x14ac:dyDescent="0.25">
      <c r="A2152" s="60" t="s">
        <v>2225</v>
      </c>
      <c r="B2152" s="87"/>
      <c r="C2152" s="98"/>
      <c r="D2152" s="102"/>
      <c r="E2152" s="98"/>
      <c r="F2152" s="134"/>
      <c r="G2152" s="134"/>
      <c r="H2152" s="359" t="e">
        <f>VLOOKUP(G2152,Munka1!$A$27:$B$90,2,FALSE)</f>
        <v>#N/A</v>
      </c>
      <c r="I2152" s="466" t="e">
        <f>VLOOKUP(G2152,Munka1!$A$27:$C$90,3,FALSE)</f>
        <v>#N/A</v>
      </c>
      <c r="J2152" s="98"/>
      <c r="K2152" s="98"/>
      <c r="L2152" s="98"/>
      <c r="M2152" s="114"/>
      <c r="N2152" s="121"/>
      <c r="O2152" s="483"/>
      <c r="P2152" s="484"/>
      <c r="Q2152" s="42">
        <f>FŐLAP!$D$9</f>
        <v>0</v>
      </c>
      <c r="R2152" s="42">
        <f>FŐLAP!$F$9</f>
        <v>0</v>
      </c>
      <c r="S2152" s="13" t="e">
        <f t="shared" si="33"/>
        <v>#N/A</v>
      </c>
      <c r="T2152" s="398" t="s">
        <v>3425</v>
      </c>
      <c r="U2152" s="398" t="s">
        <v>3426</v>
      </c>
      <c r="V2152" s="398" t="s">
        <v>3427</v>
      </c>
    </row>
    <row r="2153" spans="1:22" ht="50.1" hidden="1" customHeight="1" x14ac:dyDescent="0.25">
      <c r="A2153" s="60" t="s">
        <v>2226</v>
      </c>
      <c r="B2153" s="87"/>
      <c r="C2153" s="98"/>
      <c r="D2153" s="102"/>
      <c r="E2153" s="98"/>
      <c r="F2153" s="134"/>
      <c r="G2153" s="134"/>
      <c r="H2153" s="359" t="e">
        <f>VLOOKUP(G2153,Munka1!$A$27:$B$90,2,FALSE)</f>
        <v>#N/A</v>
      </c>
      <c r="I2153" s="466" t="e">
        <f>VLOOKUP(G2153,Munka1!$A$27:$C$90,3,FALSE)</f>
        <v>#N/A</v>
      </c>
      <c r="J2153" s="98"/>
      <c r="K2153" s="98"/>
      <c r="L2153" s="98"/>
      <c r="M2153" s="114"/>
      <c r="N2153" s="121"/>
      <c r="O2153" s="483"/>
      <c r="P2153" s="484"/>
      <c r="Q2153" s="42">
        <f>FŐLAP!$D$9</f>
        <v>0</v>
      </c>
      <c r="R2153" s="42">
        <f>FŐLAP!$F$9</f>
        <v>0</v>
      </c>
      <c r="S2153" s="13" t="e">
        <f t="shared" si="33"/>
        <v>#N/A</v>
      </c>
      <c r="T2153" s="398" t="s">
        <v>3425</v>
      </c>
      <c r="U2153" s="398" t="s">
        <v>3426</v>
      </c>
      <c r="V2153" s="398" t="s">
        <v>3427</v>
      </c>
    </row>
    <row r="2154" spans="1:22" ht="50.1" hidden="1" customHeight="1" x14ac:dyDescent="0.25">
      <c r="A2154" s="60" t="s">
        <v>2227</v>
      </c>
      <c r="B2154" s="87"/>
      <c r="C2154" s="98"/>
      <c r="D2154" s="102"/>
      <c r="E2154" s="98"/>
      <c r="F2154" s="134"/>
      <c r="G2154" s="134"/>
      <c r="H2154" s="359" t="e">
        <f>VLOOKUP(G2154,Munka1!$A$27:$B$90,2,FALSE)</f>
        <v>#N/A</v>
      </c>
      <c r="I2154" s="466" t="e">
        <f>VLOOKUP(G2154,Munka1!$A$27:$C$90,3,FALSE)</f>
        <v>#N/A</v>
      </c>
      <c r="J2154" s="98"/>
      <c r="K2154" s="98"/>
      <c r="L2154" s="98"/>
      <c r="M2154" s="114"/>
      <c r="N2154" s="121"/>
      <c r="O2154" s="483"/>
      <c r="P2154" s="484"/>
      <c r="Q2154" s="42">
        <f>FŐLAP!$D$9</f>
        <v>0</v>
      </c>
      <c r="R2154" s="42">
        <f>FŐLAP!$F$9</f>
        <v>0</v>
      </c>
      <c r="S2154" s="13" t="e">
        <f t="shared" si="33"/>
        <v>#N/A</v>
      </c>
      <c r="T2154" s="398" t="s">
        <v>3425</v>
      </c>
      <c r="U2154" s="398" t="s">
        <v>3426</v>
      </c>
      <c r="V2154" s="398" t="s">
        <v>3427</v>
      </c>
    </row>
    <row r="2155" spans="1:22" ht="50.1" hidden="1" customHeight="1" x14ac:dyDescent="0.25">
      <c r="A2155" s="60" t="s">
        <v>2228</v>
      </c>
      <c r="B2155" s="87"/>
      <c r="C2155" s="98"/>
      <c r="D2155" s="102"/>
      <c r="E2155" s="98"/>
      <c r="F2155" s="134"/>
      <c r="G2155" s="134"/>
      <c r="H2155" s="359" t="e">
        <f>VLOOKUP(G2155,Munka1!$A$27:$B$90,2,FALSE)</f>
        <v>#N/A</v>
      </c>
      <c r="I2155" s="466" t="e">
        <f>VLOOKUP(G2155,Munka1!$A$27:$C$90,3,FALSE)</f>
        <v>#N/A</v>
      </c>
      <c r="J2155" s="98"/>
      <c r="K2155" s="98"/>
      <c r="L2155" s="98"/>
      <c r="M2155" s="114"/>
      <c r="N2155" s="121"/>
      <c r="O2155" s="483"/>
      <c r="P2155" s="484"/>
      <c r="Q2155" s="42">
        <f>FŐLAP!$D$9</f>
        <v>0</v>
      </c>
      <c r="R2155" s="42">
        <f>FŐLAP!$F$9</f>
        <v>0</v>
      </c>
      <c r="S2155" s="13" t="e">
        <f t="shared" si="33"/>
        <v>#N/A</v>
      </c>
      <c r="T2155" s="398" t="s">
        <v>3425</v>
      </c>
      <c r="U2155" s="398" t="s">
        <v>3426</v>
      </c>
      <c r="V2155" s="398" t="s">
        <v>3427</v>
      </c>
    </row>
    <row r="2156" spans="1:22" ht="50.1" hidden="1" customHeight="1" x14ac:dyDescent="0.25">
      <c r="A2156" s="60" t="s">
        <v>2229</v>
      </c>
      <c r="B2156" s="87"/>
      <c r="C2156" s="98"/>
      <c r="D2156" s="102"/>
      <c r="E2156" s="98"/>
      <c r="F2156" s="134"/>
      <c r="G2156" s="134"/>
      <c r="H2156" s="359" t="e">
        <f>VLOOKUP(G2156,Munka1!$A$27:$B$90,2,FALSE)</f>
        <v>#N/A</v>
      </c>
      <c r="I2156" s="466" t="e">
        <f>VLOOKUP(G2156,Munka1!$A$27:$C$90,3,FALSE)</f>
        <v>#N/A</v>
      </c>
      <c r="J2156" s="98"/>
      <c r="K2156" s="98"/>
      <c r="L2156" s="98"/>
      <c r="M2156" s="114"/>
      <c r="N2156" s="121"/>
      <c r="O2156" s="483"/>
      <c r="P2156" s="484"/>
      <c r="Q2156" s="42">
        <f>FŐLAP!$D$9</f>
        <v>0</v>
      </c>
      <c r="R2156" s="42">
        <f>FŐLAP!$F$9</f>
        <v>0</v>
      </c>
      <c r="S2156" s="13" t="e">
        <f t="shared" si="33"/>
        <v>#N/A</v>
      </c>
      <c r="T2156" s="398" t="s">
        <v>3425</v>
      </c>
      <c r="U2156" s="398" t="s">
        <v>3426</v>
      </c>
      <c r="V2156" s="398" t="s">
        <v>3427</v>
      </c>
    </row>
    <row r="2157" spans="1:22" ht="50.1" hidden="1" customHeight="1" x14ac:dyDescent="0.25">
      <c r="A2157" s="60" t="s">
        <v>2230</v>
      </c>
      <c r="B2157" s="87"/>
      <c r="C2157" s="98"/>
      <c r="D2157" s="102"/>
      <c r="E2157" s="98"/>
      <c r="F2157" s="134"/>
      <c r="G2157" s="134"/>
      <c r="H2157" s="359" t="e">
        <f>VLOOKUP(G2157,Munka1!$A$27:$B$90,2,FALSE)</f>
        <v>#N/A</v>
      </c>
      <c r="I2157" s="466" t="e">
        <f>VLOOKUP(G2157,Munka1!$A$27:$C$90,3,FALSE)</f>
        <v>#N/A</v>
      </c>
      <c r="J2157" s="98"/>
      <c r="K2157" s="98"/>
      <c r="L2157" s="98"/>
      <c r="M2157" s="114"/>
      <c r="N2157" s="121"/>
      <c r="O2157" s="483"/>
      <c r="P2157" s="484"/>
      <c r="Q2157" s="42">
        <f>FŐLAP!$D$9</f>
        <v>0</v>
      </c>
      <c r="R2157" s="42">
        <f>FŐLAP!$F$9</f>
        <v>0</v>
      </c>
      <c r="S2157" s="13" t="e">
        <f t="shared" si="33"/>
        <v>#N/A</v>
      </c>
      <c r="T2157" s="398" t="s">
        <v>3425</v>
      </c>
      <c r="U2157" s="398" t="s">
        <v>3426</v>
      </c>
      <c r="V2157" s="398" t="s">
        <v>3427</v>
      </c>
    </row>
    <row r="2158" spans="1:22" ht="50.1" hidden="1" customHeight="1" x14ac:dyDescent="0.25">
      <c r="A2158" s="60" t="s">
        <v>2231</v>
      </c>
      <c r="B2158" s="87"/>
      <c r="C2158" s="98"/>
      <c r="D2158" s="102"/>
      <c r="E2158" s="98"/>
      <c r="F2158" s="134"/>
      <c r="G2158" s="134"/>
      <c r="H2158" s="359" t="e">
        <f>VLOOKUP(G2158,Munka1!$A$27:$B$90,2,FALSE)</f>
        <v>#N/A</v>
      </c>
      <c r="I2158" s="466" t="e">
        <f>VLOOKUP(G2158,Munka1!$A$27:$C$90,3,FALSE)</f>
        <v>#N/A</v>
      </c>
      <c r="J2158" s="98"/>
      <c r="K2158" s="98"/>
      <c r="L2158" s="98"/>
      <c r="M2158" s="114"/>
      <c r="N2158" s="121"/>
      <c r="O2158" s="483"/>
      <c r="P2158" s="484"/>
      <c r="Q2158" s="42">
        <f>FŐLAP!$D$9</f>
        <v>0</v>
      </c>
      <c r="R2158" s="42">
        <f>FŐLAP!$F$9</f>
        <v>0</v>
      </c>
      <c r="S2158" s="13" t="e">
        <f t="shared" si="33"/>
        <v>#N/A</v>
      </c>
      <c r="T2158" s="398" t="s">
        <v>3425</v>
      </c>
      <c r="U2158" s="398" t="s">
        <v>3426</v>
      </c>
      <c r="V2158" s="398" t="s">
        <v>3427</v>
      </c>
    </row>
    <row r="2159" spans="1:22" ht="50.1" hidden="1" customHeight="1" x14ac:dyDescent="0.25">
      <c r="A2159" s="60" t="s">
        <v>2232</v>
      </c>
      <c r="B2159" s="87"/>
      <c r="C2159" s="98"/>
      <c r="D2159" s="102"/>
      <c r="E2159" s="98"/>
      <c r="F2159" s="134"/>
      <c r="G2159" s="134"/>
      <c r="H2159" s="359" t="e">
        <f>VLOOKUP(G2159,Munka1!$A$27:$B$90,2,FALSE)</f>
        <v>#N/A</v>
      </c>
      <c r="I2159" s="466" t="e">
        <f>VLOOKUP(G2159,Munka1!$A$27:$C$90,3,FALSE)</f>
        <v>#N/A</v>
      </c>
      <c r="J2159" s="98"/>
      <c r="K2159" s="98"/>
      <c r="L2159" s="98"/>
      <c r="M2159" s="114"/>
      <c r="N2159" s="121"/>
      <c r="O2159" s="483"/>
      <c r="P2159" s="484"/>
      <c r="Q2159" s="42">
        <f>FŐLAP!$D$9</f>
        <v>0</v>
      </c>
      <c r="R2159" s="42">
        <f>FŐLAP!$F$9</f>
        <v>0</v>
      </c>
      <c r="S2159" s="13" t="e">
        <f t="shared" si="33"/>
        <v>#N/A</v>
      </c>
      <c r="T2159" s="398" t="s">
        <v>3425</v>
      </c>
      <c r="U2159" s="398" t="s">
        <v>3426</v>
      </c>
      <c r="V2159" s="398" t="s">
        <v>3427</v>
      </c>
    </row>
    <row r="2160" spans="1:22" ht="50.1" hidden="1" customHeight="1" x14ac:dyDescent="0.25">
      <c r="A2160" s="60" t="s">
        <v>2233</v>
      </c>
      <c r="B2160" s="87"/>
      <c r="C2160" s="98"/>
      <c r="D2160" s="102"/>
      <c r="E2160" s="98"/>
      <c r="F2160" s="134"/>
      <c r="G2160" s="134"/>
      <c r="H2160" s="359" t="e">
        <f>VLOOKUP(G2160,Munka1!$A$27:$B$90,2,FALSE)</f>
        <v>#N/A</v>
      </c>
      <c r="I2160" s="466" t="e">
        <f>VLOOKUP(G2160,Munka1!$A$27:$C$90,3,FALSE)</f>
        <v>#N/A</v>
      </c>
      <c r="J2160" s="98"/>
      <c r="K2160" s="98"/>
      <c r="L2160" s="98"/>
      <c r="M2160" s="114"/>
      <c r="N2160" s="121"/>
      <c r="O2160" s="483"/>
      <c r="P2160" s="484"/>
      <c r="Q2160" s="42">
        <f>FŐLAP!$D$9</f>
        <v>0</v>
      </c>
      <c r="R2160" s="42">
        <f>FŐLAP!$F$9</f>
        <v>0</v>
      </c>
      <c r="S2160" s="13" t="e">
        <f t="shared" si="33"/>
        <v>#N/A</v>
      </c>
      <c r="T2160" s="398" t="s">
        <v>3425</v>
      </c>
      <c r="U2160" s="398" t="s">
        <v>3426</v>
      </c>
      <c r="V2160" s="398" t="s">
        <v>3427</v>
      </c>
    </row>
    <row r="2161" spans="1:22" ht="50.1" hidden="1" customHeight="1" x14ac:dyDescent="0.25">
      <c r="A2161" s="60" t="s">
        <v>2234</v>
      </c>
      <c r="B2161" s="87"/>
      <c r="C2161" s="98"/>
      <c r="D2161" s="102"/>
      <c r="E2161" s="98"/>
      <c r="F2161" s="134"/>
      <c r="G2161" s="134"/>
      <c r="H2161" s="359" t="e">
        <f>VLOOKUP(G2161,Munka1!$A$27:$B$90,2,FALSE)</f>
        <v>#N/A</v>
      </c>
      <c r="I2161" s="466" t="e">
        <f>VLOOKUP(G2161,Munka1!$A$27:$C$90,3,FALSE)</f>
        <v>#N/A</v>
      </c>
      <c r="J2161" s="98"/>
      <c r="K2161" s="98"/>
      <c r="L2161" s="98"/>
      <c r="M2161" s="114"/>
      <c r="N2161" s="121"/>
      <c r="O2161" s="483"/>
      <c r="P2161" s="484"/>
      <c r="Q2161" s="42">
        <f>FŐLAP!$D$9</f>
        <v>0</v>
      </c>
      <c r="R2161" s="42">
        <f>FŐLAP!$F$9</f>
        <v>0</v>
      </c>
      <c r="S2161" s="13" t="e">
        <f t="shared" si="33"/>
        <v>#N/A</v>
      </c>
      <c r="T2161" s="398" t="s">
        <v>3425</v>
      </c>
      <c r="U2161" s="398" t="s">
        <v>3426</v>
      </c>
      <c r="V2161" s="398" t="s">
        <v>3427</v>
      </c>
    </row>
    <row r="2162" spans="1:22" ht="50.1" hidden="1" customHeight="1" x14ac:dyDescent="0.25">
      <c r="A2162" s="60" t="s">
        <v>2235</v>
      </c>
      <c r="B2162" s="87"/>
      <c r="C2162" s="98"/>
      <c r="D2162" s="102"/>
      <c r="E2162" s="98"/>
      <c r="F2162" s="134"/>
      <c r="G2162" s="134"/>
      <c r="H2162" s="359" t="e">
        <f>VLOOKUP(G2162,Munka1!$A$27:$B$90,2,FALSE)</f>
        <v>#N/A</v>
      </c>
      <c r="I2162" s="466" t="e">
        <f>VLOOKUP(G2162,Munka1!$A$27:$C$90,3,FALSE)</f>
        <v>#N/A</v>
      </c>
      <c r="J2162" s="98"/>
      <c r="K2162" s="98"/>
      <c r="L2162" s="98"/>
      <c r="M2162" s="114"/>
      <c r="N2162" s="121"/>
      <c r="O2162" s="483"/>
      <c r="P2162" s="484"/>
      <c r="Q2162" s="42">
        <f>FŐLAP!$D$9</f>
        <v>0</v>
      </c>
      <c r="R2162" s="42">
        <f>FŐLAP!$F$9</f>
        <v>0</v>
      </c>
      <c r="S2162" s="13" t="e">
        <f t="shared" si="33"/>
        <v>#N/A</v>
      </c>
      <c r="T2162" s="398" t="s">
        <v>3425</v>
      </c>
      <c r="U2162" s="398" t="s">
        <v>3426</v>
      </c>
      <c r="V2162" s="398" t="s">
        <v>3427</v>
      </c>
    </row>
    <row r="2163" spans="1:22" ht="50.1" hidden="1" customHeight="1" x14ac:dyDescent="0.25">
      <c r="A2163" s="60" t="s">
        <v>2236</v>
      </c>
      <c r="B2163" s="87"/>
      <c r="C2163" s="98"/>
      <c r="D2163" s="102"/>
      <c r="E2163" s="98"/>
      <c r="F2163" s="134"/>
      <c r="G2163" s="134"/>
      <c r="H2163" s="359" t="e">
        <f>VLOOKUP(G2163,Munka1!$A$27:$B$90,2,FALSE)</f>
        <v>#N/A</v>
      </c>
      <c r="I2163" s="466" t="e">
        <f>VLOOKUP(G2163,Munka1!$A$27:$C$90,3,FALSE)</f>
        <v>#N/A</v>
      </c>
      <c r="J2163" s="98"/>
      <c r="K2163" s="98"/>
      <c r="L2163" s="98"/>
      <c r="M2163" s="114"/>
      <c r="N2163" s="121"/>
      <c r="O2163" s="483"/>
      <c r="P2163" s="484"/>
      <c r="Q2163" s="42">
        <f>FŐLAP!$D$9</f>
        <v>0</v>
      </c>
      <c r="R2163" s="42">
        <f>FŐLAP!$F$9</f>
        <v>0</v>
      </c>
      <c r="S2163" s="13" t="e">
        <f t="shared" si="33"/>
        <v>#N/A</v>
      </c>
      <c r="T2163" s="398" t="s">
        <v>3425</v>
      </c>
      <c r="U2163" s="398" t="s">
        <v>3426</v>
      </c>
      <c r="V2163" s="398" t="s">
        <v>3427</v>
      </c>
    </row>
    <row r="2164" spans="1:22" ht="50.1" hidden="1" customHeight="1" x14ac:dyDescent="0.25">
      <c r="A2164" s="60" t="s">
        <v>2237</v>
      </c>
      <c r="B2164" s="87"/>
      <c r="C2164" s="98"/>
      <c r="D2164" s="102"/>
      <c r="E2164" s="98"/>
      <c r="F2164" s="134"/>
      <c r="G2164" s="134"/>
      <c r="H2164" s="359" t="e">
        <f>VLOOKUP(G2164,Munka1!$A$27:$B$90,2,FALSE)</f>
        <v>#N/A</v>
      </c>
      <c r="I2164" s="466" t="e">
        <f>VLOOKUP(G2164,Munka1!$A$27:$C$90,3,FALSE)</f>
        <v>#N/A</v>
      </c>
      <c r="J2164" s="98"/>
      <c r="K2164" s="98"/>
      <c r="L2164" s="98"/>
      <c r="M2164" s="114"/>
      <c r="N2164" s="121"/>
      <c r="O2164" s="483"/>
      <c r="P2164" s="484"/>
      <c r="Q2164" s="42">
        <f>FŐLAP!$D$9</f>
        <v>0</v>
      </c>
      <c r="R2164" s="42">
        <f>FŐLAP!$F$9</f>
        <v>0</v>
      </c>
      <c r="S2164" s="13" t="e">
        <f t="shared" si="33"/>
        <v>#N/A</v>
      </c>
      <c r="T2164" s="398" t="s">
        <v>3425</v>
      </c>
      <c r="U2164" s="398" t="s">
        <v>3426</v>
      </c>
      <c r="V2164" s="398" t="s">
        <v>3427</v>
      </c>
    </row>
    <row r="2165" spans="1:22" ht="50.1" hidden="1" customHeight="1" x14ac:dyDescent="0.25">
      <c r="A2165" s="60" t="s">
        <v>2238</v>
      </c>
      <c r="B2165" s="87"/>
      <c r="C2165" s="98"/>
      <c r="D2165" s="102"/>
      <c r="E2165" s="98"/>
      <c r="F2165" s="134"/>
      <c r="G2165" s="134"/>
      <c r="H2165" s="359" t="e">
        <f>VLOOKUP(G2165,Munka1!$A$27:$B$90,2,FALSE)</f>
        <v>#N/A</v>
      </c>
      <c r="I2165" s="466" t="e">
        <f>VLOOKUP(G2165,Munka1!$A$27:$C$90,3,FALSE)</f>
        <v>#N/A</v>
      </c>
      <c r="J2165" s="98"/>
      <c r="K2165" s="98"/>
      <c r="L2165" s="98"/>
      <c r="M2165" s="114"/>
      <c r="N2165" s="121"/>
      <c r="O2165" s="483"/>
      <c r="P2165" s="484"/>
      <c r="Q2165" s="42">
        <f>FŐLAP!$D$9</f>
        <v>0</v>
      </c>
      <c r="R2165" s="42">
        <f>FŐLAP!$F$9</f>
        <v>0</v>
      </c>
      <c r="S2165" s="13" t="e">
        <f t="shared" si="33"/>
        <v>#N/A</v>
      </c>
      <c r="T2165" s="398" t="s">
        <v>3425</v>
      </c>
      <c r="U2165" s="398" t="s">
        <v>3426</v>
      </c>
      <c r="V2165" s="398" t="s">
        <v>3427</v>
      </c>
    </row>
    <row r="2166" spans="1:22" ht="50.1" hidden="1" customHeight="1" x14ac:dyDescent="0.25">
      <c r="A2166" s="60" t="s">
        <v>2239</v>
      </c>
      <c r="B2166" s="87"/>
      <c r="C2166" s="98"/>
      <c r="D2166" s="102"/>
      <c r="E2166" s="98"/>
      <c r="F2166" s="134"/>
      <c r="G2166" s="134"/>
      <c r="H2166" s="359" t="e">
        <f>VLOOKUP(G2166,Munka1!$A$27:$B$90,2,FALSE)</f>
        <v>#N/A</v>
      </c>
      <c r="I2166" s="466" t="e">
        <f>VLOOKUP(G2166,Munka1!$A$27:$C$90,3,FALSE)</f>
        <v>#N/A</v>
      </c>
      <c r="J2166" s="98"/>
      <c r="K2166" s="98"/>
      <c r="L2166" s="98"/>
      <c r="M2166" s="114"/>
      <c r="N2166" s="121"/>
      <c r="O2166" s="483"/>
      <c r="P2166" s="484"/>
      <c r="Q2166" s="42">
        <f>FŐLAP!$D$9</f>
        <v>0</v>
      </c>
      <c r="R2166" s="42">
        <f>FŐLAP!$F$9</f>
        <v>0</v>
      </c>
      <c r="S2166" s="13" t="e">
        <f t="shared" si="33"/>
        <v>#N/A</v>
      </c>
      <c r="T2166" s="398" t="s">
        <v>3425</v>
      </c>
      <c r="U2166" s="398" t="s">
        <v>3426</v>
      </c>
      <c r="V2166" s="398" t="s">
        <v>3427</v>
      </c>
    </row>
    <row r="2167" spans="1:22" ht="50.1" hidden="1" customHeight="1" x14ac:dyDescent="0.25">
      <c r="A2167" s="60" t="s">
        <v>2240</v>
      </c>
      <c r="B2167" s="87"/>
      <c r="C2167" s="98"/>
      <c r="D2167" s="102"/>
      <c r="E2167" s="98"/>
      <c r="F2167" s="134"/>
      <c r="G2167" s="134"/>
      <c r="H2167" s="359" t="e">
        <f>VLOOKUP(G2167,Munka1!$A$27:$B$90,2,FALSE)</f>
        <v>#N/A</v>
      </c>
      <c r="I2167" s="466" t="e">
        <f>VLOOKUP(G2167,Munka1!$A$27:$C$90,3,FALSE)</f>
        <v>#N/A</v>
      </c>
      <c r="J2167" s="98"/>
      <c r="K2167" s="98"/>
      <c r="L2167" s="98"/>
      <c r="M2167" s="114"/>
      <c r="N2167" s="121"/>
      <c r="O2167" s="483"/>
      <c r="P2167" s="484"/>
      <c r="Q2167" s="42">
        <f>FŐLAP!$D$9</f>
        <v>0</v>
      </c>
      <c r="R2167" s="42">
        <f>FŐLAP!$F$9</f>
        <v>0</v>
      </c>
      <c r="S2167" s="13" t="e">
        <f t="shared" si="33"/>
        <v>#N/A</v>
      </c>
      <c r="T2167" s="398" t="s">
        <v>3425</v>
      </c>
      <c r="U2167" s="398" t="s">
        <v>3426</v>
      </c>
      <c r="V2167" s="398" t="s">
        <v>3427</v>
      </c>
    </row>
    <row r="2168" spans="1:22" ht="50.1" hidden="1" customHeight="1" x14ac:dyDescent="0.25">
      <c r="A2168" s="60" t="s">
        <v>2241</v>
      </c>
      <c r="B2168" s="87"/>
      <c r="C2168" s="98"/>
      <c r="D2168" s="102"/>
      <c r="E2168" s="98"/>
      <c r="F2168" s="134"/>
      <c r="G2168" s="134"/>
      <c r="H2168" s="359" t="e">
        <f>VLOOKUP(G2168,Munka1!$A$27:$B$90,2,FALSE)</f>
        <v>#N/A</v>
      </c>
      <c r="I2168" s="466" t="e">
        <f>VLOOKUP(G2168,Munka1!$A$27:$C$90,3,FALSE)</f>
        <v>#N/A</v>
      </c>
      <c r="J2168" s="98"/>
      <c r="K2168" s="98"/>
      <c r="L2168" s="98"/>
      <c r="M2168" s="114"/>
      <c r="N2168" s="121"/>
      <c r="O2168" s="483"/>
      <c r="P2168" s="484"/>
      <c r="Q2168" s="42">
        <f>FŐLAP!$D$9</f>
        <v>0</v>
      </c>
      <c r="R2168" s="42">
        <f>FŐLAP!$F$9</f>
        <v>0</v>
      </c>
      <c r="S2168" s="13" t="e">
        <f t="shared" si="33"/>
        <v>#N/A</v>
      </c>
      <c r="T2168" s="398" t="s">
        <v>3425</v>
      </c>
      <c r="U2168" s="398" t="s">
        <v>3426</v>
      </c>
      <c r="V2168" s="398" t="s">
        <v>3427</v>
      </c>
    </row>
    <row r="2169" spans="1:22" ht="50.1" hidden="1" customHeight="1" x14ac:dyDescent="0.25">
      <c r="A2169" s="60" t="s">
        <v>2242</v>
      </c>
      <c r="B2169" s="87"/>
      <c r="C2169" s="98"/>
      <c r="D2169" s="102"/>
      <c r="E2169" s="98"/>
      <c r="F2169" s="134"/>
      <c r="G2169" s="134"/>
      <c r="H2169" s="359" t="e">
        <f>VLOOKUP(G2169,Munka1!$A$27:$B$90,2,FALSE)</f>
        <v>#N/A</v>
      </c>
      <c r="I2169" s="466" t="e">
        <f>VLOOKUP(G2169,Munka1!$A$27:$C$90,3,FALSE)</f>
        <v>#N/A</v>
      </c>
      <c r="J2169" s="98"/>
      <c r="K2169" s="98"/>
      <c r="L2169" s="98"/>
      <c r="M2169" s="114"/>
      <c r="N2169" s="121"/>
      <c r="O2169" s="483"/>
      <c r="P2169" s="484"/>
      <c r="Q2169" s="42">
        <f>FŐLAP!$D$9</f>
        <v>0</v>
      </c>
      <c r="R2169" s="42">
        <f>FŐLAP!$F$9</f>
        <v>0</v>
      </c>
      <c r="S2169" s="13" t="e">
        <f t="shared" si="33"/>
        <v>#N/A</v>
      </c>
      <c r="T2169" s="398" t="s">
        <v>3425</v>
      </c>
      <c r="U2169" s="398" t="s">
        <v>3426</v>
      </c>
      <c r="V2169" s="398" t="s">
        <v>3427</v>
      </c>
    </row>
    <row r="2170" spans="1:22" ht="50.1" hidden="1" customHeight="1" x14ac:dyDescent="0.25">
      <c r="A2170" s="60" t="s">
        <v>2243</v>
      </c>
      <c r="B2170" s="87"/>
      <c r="C2170" s="98"/>
      <c r="D2170" s="102"/>
      <c r="E2170" s="98"/>
      <c r="F2170" s="134"/>
      <c r="G2170" s="134"/>
      <c r="H2170" s="359" t="e">
        <f>VLOOKUP(G2170,Munka1!$A$27:$B$90,2,FALSE)</f>
        <v>#N/A</v>
      </c>
      <c r="I2170" s="466" t="e">
        <f>VLOOKUP(G2170,Munka1!$A$27:$C$90,3,FALSE)</f>
        <v>#N/A</v>
      </c>
      <c r="J2170" s="98"/>
      <c r="K2170" s="98"/>
      <c r="L2170" s="98"/>
      <c r="M2170" s="114"/>
      <c r="N2170" s="121"/>
      <c r="O2170" s="483"/>
      <c r="P2170" s="484"/>
      <c r="Q2170" s="42">
        <f>FŐLAP!$D$9</f>
        <v>0</v>
      </c>
      <c r="R2170" s="42">
        <f>FŐLAP!$F$9</f>
        <v>0</v>
      </c>
      <c r="S2170" s="13" t="e">
        <f t="shared" si="33"/>
        <v>#N/A</v>
      </c>
      <c r="T2170" s="398" t="s">
        <v>3425</v>
      </c>
      <c r="U2170" s="398" t="s">
        <v>3426</v>
      </c>
      <c r="V2170" s="398" t="s">
        <v>3427</v>
      </c>
    </row>
    <row r="2171" spans="1:22" ht="50.1" hidden="1" customHeight="1" x14ac:dyDescent="0.25">
      <c r="A2171" s="60" t="s">
        <v>2244</v>
      </c>
      <c r="B2171" s="87"/>
      <c r="C2171" s="98"/>
      <c r="D2171" s="102"/>
      <c r="E2171" s="98"/>
      <c r="F2171" s="134"/>
      <c r="G2171" s="134"/>
      <c r="H2171" s="359" t="e">
        <f>VLOOKUP(G2171,Munka1!$A$27:$B$90,2,FALSE)</f>
        <v>#N/A</v>
      </c>
      <c r="I2171" s="466" t="e">
        <f>VLOOKUP(G2171,Munka1!$A$27:$C$90,3,FALSE)</f>
        <v>#N/A</v>
      </c>
      <c r="J2171" s="98"/>
      <c r="K2171" s="98"/>
      <c r="L2171" s="98"/>
      <c r="M2171" s="114"/>
      <c r="N2171" s="121"/>
      <c r="O2171" s="483"/>
      <c r="P2171" s="484"/>
      <c r="Q2171" s="42">
        <f>FŐLAP!$D$9</f>
        <v>0</v>
      </c>
      <c r="R2171" s="42">
        <f>FŐLAP!$F$9</f>
        <v>0</v>
      </c>
      <c r="S2171" s="13" t="e">
        <f t="shared" si="33"/>
        <v>#N/A</v>
      </c>
      <c r="T2171" s="398" t="s">
        <v>3425</v>
      </c>
      <c r="U2171" s="398" t="s">
        <v>3426</v>
      </c>
      <c r="V2171" s="398" t="s">
        <v>3427</v>
      </c>
    </row>
    <row r="2172" spans="1:22" ht="50.1" hidden="1" customHeight="1" x14ac:dyDescent="0.25">
      <c r="A2172" s="60" t="s">
        <v>2245</v>
      </c>
      <c r="B2172" s="87"/>
      <c r="C2172" s="98"/>
      <c r="D2172" s="102"/>
      <c r="E2172" s="98"/>
      <c r="F2172" s="134"/>
      <c r="G2172" s="134"/>
      <c r="H2172" s="359" t="e">
        <f>VLOOKUP(G2172,Munka1!$A$27:$B$90,2,FALSE)</f>
        <v>#N/A</v>
      </c>
      <c r="I2172" s="466" t="e">
        <f>VLOOKUP(G2172,Munka1!$A$27:$C$90,3,FALSE)</f>
        <v>#N/A</v>
      </c>
      <c r="J2172" s="98"/>
      <c r="K2172" s="98"/>
      <c r="L2172" s="98"/>
      <c r="M2172" s="114"/>
      <c r="N2172" s="121"/>
      <c r="O2172" s="483"/>
      <c r="P2172" s="484"/>
      <c r="Q2172" s="42">
        <f>FŐLAP!$D$9</f>
        <v>0</v>
      </c>
      <c r="R2172" s="42">
        <f>FŐLAP!$F$9</f>
        <v>0</v>
      </c>
      <c r="S2172" s="13" t="e">
        <f t="shared" si="33"/>
        <v>#N/A</v>
      </c>
      <c r="T2172" s="398" t="s">
        <v>3425</v>
      </c>
      <c r="U2172" s="398" t="s">
        <v>3426</v>
      </c>
      <c r="V2172" s="398" t="s">
        <v>3427</v>
      </c>
    </row>
    <row r="2173" spans="1:22" ht="50.1" hidden="1" customHeight="1" x14ac:dyDescent="0.25">
      <c r="A2173" s="60" t="s">
        <v>2246</v>
      </c>
      <c r="B2173" s="87"/>
      <c r="C2173" s="98"/>
      <c r="D2173" s="102"/>
      <c r="E2173" s="98"/>
      <c r="F2173" s="134"/>
      <c r="G2173" s="134"/>
      <c r="H2173" s="359" t="e">
        <f>VLOOKUP(G2173,Munka1!$A$27:$B$90,2,FALSE)</f>
        <v>#N/A</v>
      </c>
      <c r="I2173" s="466" t="e">
        <f>VLOOKUP(G2173,Munka1!$A$27:$C$90,3,FALSE)</f>
        <v>#N/A</v>
      </c>
      <c r="J2173" s="98"/>
      <c r="K2173" s="98"/>
      <c r="L2173" s="98"/>
      <c r="M2173" s="114"/>
      <c r="N2173" s="121"/>
      <c r="O2173" s="483"/>
      <c r="P2173" s="484"/>
      <c r="Q2173" s="42">
        <f>FŐLAP!$D$9</f>
        <v>0</v>
      </c>
      <c r="R2173" s="42">
        <f>FŐLAP!$F$9</f>
        <v>0</v>
      </c>
      <c r="S2173" s="13" t="e">
        <f t="shared" si="33"/>
        <v>#N/A</v>
      </c>
      <c r="T2173" s="398" t="s">
        <v>3425</v>
      </c>
      <c r="U2173" s="398" t="s">
        <v>3426</v>
      </c>
      <c r="V2173" s="398" t="s">
        <v>3427</v>
      </c>
    </row>
    <row r="2174" spans="1:22" ht="50.1" hidden="1" customHeight="1" x14ac:dyDescent="0.25">
      <c r="A2174" s="60" t="s">
        <v>2247</v>
      </c>
      <c r="B2174" s="87"/>
      <c r="C2174" s="98"/>
      <c r="D2174" s="102"/>
      <c r="E2174" s="98"/>
      <c r="F2174" s="134"/>
      <c r="G2174" s="134"/>
      <c r="H2174" s="359" t="e">
        <f>VLOOKUP(G2174,Munka1!$A$27:$B$90,2,FALSE)</f>
        <v>#N/A</v>
      </c>
      <c r="I2174" s="466" t="e">
        <f>VLOOKUP(G2174,Munka1!$A$27:$C$90,3,FALSE)</f>
        <v>#N/A</v>
      </c>
      <c r="J2174" s="98"/>
      <c r="K2174" s="98"/>
      <c r="L2174" s="98"/>
      <c r="M2174" s="114"/>
      <c r="N2174" s="121"/>
      <c r="O2174" s="483"/>
      <c r="P2174" s="484"/>
      <c r="Q2174" s="42">
        <f>FŐLAP!$D$9</f>
        <v>0</v>
      </c>
      <c r="R2174" s="42">
        <f>FŐLAP!$F$9</f>
        <v>0</v>
      </c>
      <c r="S2174" s="13" t="e">
        <f t="shared" si="33"/>
        <v>#N/A</v>
      </c>
      <c r="T2174" s="398" t="s">
        <v>3425</v>
      </c>
      <c r="U2174" s="398" t="s">
        <v>3426</v>
      </c>
      <c r="V2174" s="398" t="s">
        <v>3427</v>
      </c>
    </row>
    <row r="2175" spans="1:22" ht="50.1" hidden="1" customHeight="1" x14ac:dyDescent="0.25">
      <c r="A2175" s="60" t="s">
        <v>2248</v>
      </c>
      <c r="B2175" s="87"/>
      <c r="C2175" s="98"/>
      <c r="D2175" s="102"/>
      <c r="E2175" s="98"/>
      <c r="F2175" s="134"/>
      <c r="G2175" s="134"/>
      <c r="H2175" s="359" t="e">
        <f>VLOOKUP(G2175,Munka1!$A$27:$B$90,2,FALSE)</f>
        <v>#N/A</v>
      </c>
      <c r="I2175" s="466" t="e">
        <f>VLOOKUP(G2175,Munka1!$A$27:$C$90,3,FALSE)</f>
        <v>#N/A</v>
      </c>
      <c r="J2175" s="98"/>
      <c r="K2175" s="98"/>
      <c r="L2175" s="98"/>
      <c r="M2175" s="114"/>
      <c r="N2175" s="121"/>
      <c r="O2175" s="483"/>
      <c r="P2175" s="484"/>
      <c r="Q2175" s="42">
        <f>FŐLAP!$D$9</f>
        <v>0</v>
      </c>
      <c r="R2175" s="42">
        <f>FŐLAP!$F$9</f>
        <v>0</v>
      </c>
      <c r="S2175" s="13" t="e">
        <f t="shared" si="33"/>
        <v>#N/A</v>
      </c>
      <c r="T2175" s="398" t="s">
        <v>3425</v>
      </c>
      <c r="U2175" s="398" t="s">
        <v>3426</v>
      </c>
      <c r="V2175" s="398" t="s">
        <v>3427</v>
      </c>
    </row>
    <row r="2176" spans="1:22" ht="50.1" hidden="1" customHeight="1" x14ac:dyDescent="0.25">
      <c r="A2176" s="60" t="s">
        <v>2249</v>
      </c>
      <c r="B2176" s="87"/>
      <c r="C2176" s="98"/>
      <c r="D2176" s="102"/>
      <c r="E2176" s="98"/>
      <c r="F2176" s="134"/>
      <c r="G2176" s="134"/>
      <c r="H2176" s="359" t="e">
        <f>VLOOKUP(G2176,Munka1!$A$27:$B$90,2,FALSE)</f>
        <v>#N/A</v>
      </c>
      <c r="I2176" s="466" t="e">
        <f>VLOOKUP(G2176,Munka1!$A$27:$C$90,3,FALSE)</f>
        <v>#N/A</v>
      </c>
      <c r="J2176" s="98"/>
      <c r="K2176" s="98"/>
      <c r="L2176" s="98"/>
      <c r="M2176" s="114"/>
      <c r="N2176" s="121"/>
      <c r="O2176" s="483"/>
      <c r="P2176" s="484"/>
      <c r="Q2176" s="42">
        <f>FŐLAP!$D$9</f>
        <v>0</v>
      </c>
      <c r="R2176" s="42">
        <f>FŐLAP!$F$9</f>
        <v>0</v>
      </c>
      <c r="S2176" s="13" t="e">
        <f t="shared" si="33"/>
        <v>#N/A</v>
      </c>
      <c r="T2176" s="398" t="s">
        <v>3425</v>
      </c>
      <c r="U2176" s="398" t="s">
        <v>3426</v>
      </c>
      <c r="V2176" s="398" t="s">
        <v>3427</v>
      </c>
    </row>
    <row r="2177" spans="1:22" ht="50.1" hidden="1" customHeight="1" x14ac:dyDescent="0.25">
      <c r="A2177" s="60" t="s">
        <v>2250</v>
      </c>
      <c r="B2177" s="87"/>
      <c r="C2177" s="98"/>
      <c r="D2177" s="102"/>
      <c r="E2177" s="98"/>
      <c r="F2177" s="134"/>
      <c r="G2177" s="134"/>
      <c r="H2177" s="359" t="e">
        <f>VLOOKUP(G2177,Munka1!$A$27:$B$90,2,FALSE)</f>
        <v>#N/A</v>
      </c>
      <c r="I2177" s="466" t="e">
        <f>VLOOKUP(G2177,Munka1!$A$27:$C$90,3,FALSE)</f>
        <v>#N/A</v>
      </c>
      <c r="J2177" s="98"/>
      <c r="K2177" s="98"/>
      <c r="L2177" s="98"/>
      <c r="M2177" s="114"/>
      <c r="N2177" s="121"/>
      <c r="O2177" s="483"/>
      <c r="P2177" s="484"/>
      <c r="Q2177" s="42">
        <f>FŐLAP!$D$9</f>
        <v>0</v>
      </c>
      <c r="R2177" s="42">
        <f>FŐLAP!$F$9</f>
        <v>0</v>
      </c>
      <c r="S2177" s="13" t="e">
        <f t="shared" si="33"/>
        <v>#N/A</v>
      </c>
      <c r="T2177" s="398" t="s">
        <v>3425</v>
      </c>
      <c r="U2177" s="398" t="s">
        <v>3426</v>
      </c>
      <c r="V2177" s="398" t="s">
        <v>3427</v>
      </c>
    </row>
    <row r="2178" spans="1:22" ht="50.1" hidden="1" customHeight="1" x14ac:dyDescent="0.25">
      <c r="A2178" s="60" t="s">
        <v>2251</v>
      </c>
      <c r="B2178" s="87"/>
      <c r="C2178" s="98"/>
      <c r="D2178" s="102"/>
      <c r="E2178" s="98"/>
      <c r="F2178" s="134"/>
      <c r="G2178" s="134"/>
      <c r="H2178" s="359" t="e">
        <f>VLOOKUP(G2178,Munka1!$A$27:$B$90,2,FALSE)</f>
        <v>#N/A</v>
      </c>
      <c r="I2178" s="466" t="e">
        <f>VLOOKUP(G2178,Munka1!$A$27:$C$90,3,FALSE)</f>
        <v>#N/A</v>
      </c>
      <c r="J2178" s="98"/>
      <c r="K2178" s="98"/>
      <c r="L2178" s="98"/>
      <c r="M2178" s="114"/>
      <c r="N2178" s="121"/>
      <c r="O2178" s="483"/>
      <c r="P2178" s="484"/>
      <c r="Q2178" s="42">
        <f>FŐLAP!$D$9</f>
        <v>0</v>
      </c>
      <c r="R2178" s="42">
        <f>FŐLAP!$F$9</f>
        <v>0</v>
      </c>
      <c r="S2178" s="13" t="e">
        <f t="shared" si="33"/>
        <v>#N/A</v>
      </c>
      <c r="T2178" s="398" t="s">
        <v>3425</v>
      </c>
      <c r="U2178" s="398" t="s">
        <v>3426</v>
      </c>
      <c r="V2178" s="398" t="s">
        <v>3427</v>
      </c>
    </row>
    <row r="2179" spans="1:22" ht="50.1" hidden="1" customHeight="1" x14ac:dyDescent="0.25">
      <c r="A2179" s="60" t="s">
        <v>2252</v>
      </c>
      <c r="B2179" s="87"/>
      <c r="C2179" s="98"/>
      <c r="D2179" s="102"/>
      <c r="E2179" s="98"/>
      <c r="F2179" s="134"/>
      <c r="G2179" s="134"/>
      <c r="H2179" s="359" t="e">
        <f>VLOOKUP(G2179,Munka1!$A$27:$B$90,2,FALSE)</f>
        <v>#N/A</v>
      </c>
      <c r="I2179" s="466" t="e">
        <f>VLOOKUP(G2179,Munka1!$A$27:$C$90,3,FALSE)</f>
        <v>#N/A</v>
      </c>
      <c r="J2179" s="98"/>
      <c r="K2179" s="98"/>
      <c r="L2179" s="98"/>
      <c r="M2179" s="114"/>
      <c r="N2179" s="121"/>
      <c r="O2179" s="483"/>
      <c r="P2179" s="484"/>
      <c r="Q2179" s="42">
        <f>FŐLAP!$D$9</f>
        <v>0</v>
      </c>
      <c r="R2179" s="42">
        <f>FŐLAP!$F$9</f>
        <v>0</v>
      </c>
      <c r="S2179" s="13" t="e">
        <f t="shared" si="33"/>
        <v>#N/A</v>
      </c>
      <c r="T2179" s="398" t="s">
        <v>3425</v>
      </c>
      <c r="U2179" s="398" t="s">
        <v>3426</v>
      </c>
      <c r="V2179" s="398" t="s">
        <v>3427</v>
      </c>
    </row>
    <row r="2180" spans="1:22" ht="50.1" hidden="1" customHeight="1" x14ac:dyDescent="0.25">
      <c r="A2180" s="60" t="s">
        <v>2253</v>
      </c>
      <c r="B2180" s="87"/>
      <c r="C2180" s="98"/>
      <c r="D2180" s="102"/>
      <c r="E2180" s="98"/>
      <c r="F2180" s="134"/>
      <c r="G2180" s="134"/>
      <c r="H2180" s="359" t="e">
        <f>VLOOKUP(G2180,Munka1!$A$27:$B$90,2,FALSE)</f>
        <v>#N/A</v>
      </c>
      <c r="I2180" s="466" t="e">
        <f>VLOOKUP(G2180,Munka1!$A$27:$C$90,3,FALSE)</f>
        <v>#N/A</v>
      </c>
      <c r="J2180" s="98"/>
      <c r="K2180" s="98"/>
      <c r="L2180" s="98"/>
      <c r="M2180" s="114"/>
      <c r="N2180" s="121"/>
      <c r="O2180" s="483"/>
      <c r="P2180" s="484"/>
      <c r="Q2180" s="42">
        <f>FŐLAP!$D$9</f>
        <v>0</v>
      </c>
      <c r="R2180" s="42">
        <f>FŐLAP!$F$9</f>
        <v>0</v>
      </c>
      <c r="S2180" s="13" t="e">
        <f t="shared" si="33"/>
        <v>#N/A</v>
      </c>
      <c r="T2180" s="398" t="s">
        <v>3425</v>
      </c>
      <c r="U2180" s="398" t="s">
        <v>3426</v>
      </c>
      <c r="V2180" s="398" t="s">
        <v>3427</v>
      </c>
    </row>
    <row r="2181" spans="1:22" ht="50.1" hidden="1" customHeight="1" x14ac:dyDescent="0.25">
      <c r="A2181" s="60" t="s">
        <v>2254</v>
      </c>
      <c r="B2181" s="87"/>
      <c r="C2181" s="98"/>
      <c r="D2181" s="102"/>
      <c r="E2181" s="98"/>
      <c r="F2181" s="134"/>
      <c r="G2181" s="134"/>
      <c r="H2181" s="359" t="e">
        <f>VLOOKUP(G2181,Munka1!$A$27:$B$90,2,FALSE)</f>
        <v>#N/A</v>
      </c>
      <c r="I2181" s="466" t="e">
        <f>VLOOKUP(G2181,Munka1!$A$27:$C$90,3,FALSE)</f>
        <v>#N/A</v>
      </c>
      <c r="J2181" s="98"/>
      <c r="K2181" s="98"/>
      <c r="L2181" s="98"/>
      <c r="M2181" s="114"/>
      <c r="N2181" s="121"/>
      <c r="O2181" s="483"/>
      <c r="P2181" s="484"/>
      <c r="Q2181" s="42">
        <f>FŐLAP!$D$9</f>
        <v>0</v>
      </c>
      <c r="R2181" s="42">
        <f>FŐLAP!$F$9</f>
        <v>0</v>
      </c>
      <c r="S2181" s="13" t="e">
        <f t="shared" si="33"/>
        <v>#N/A</v>
      </c>
      <c r="T2181" s="398" t="s">
        <v>3425</v>
      </c>
      <c r="U2181" s="398" t="s">
        <v>3426</v>
      </c>
      <c r="V2181" s="398" t="s">
        <v>3427</v>
      </c>
    </row>
    <row r="2182" spans="1:22" ht="50.1" hidden="1" customHeight="1" x14ac:dyDescent="0.25">
      <c r="A2182" s="60" t="s">
        <v>2255</v>
      </c>
      <c r="B2182" s="87"/>
      <c r="C2182" s="98"/>
      <c r="D2182" s="102"/>
      <c r="E2182" s="98"/>
      <c r="F2182" s="134"/>
      <c r="G2182" s="134"/>
      <c r="H2182" s="359" t="e">
        <f>VLOOKUP(G2182,Munka1!$A$27:$B$90,2,FALSE)</f>
        <v>#N/A</v>
      </c>
      <c r="I2182" s="466" t="e">
        <f>VLOOKUP(G2182,Munka1!$A$27:$C$90,3,FALSE)</f>
        <v>#N/A</v>
      </c>
      <c r="J2182" s="98"/>
      <c r="K2182" s="98"/>
      <c r="L2182" s="98"/>
      <c r="M2182" s="114"/>
      <c r="N2182" s="121"/>
      <c r="O2182" s="483"/>
      <c r="P2182" s="484"/>
      <c r="Q2182" s="42">
        <f>FŐLAP!$D$9</f>
        <v>0</v>
      </c>
      <c r="R2182" s="42">
        <f>FŐLAP!$F$9</f>
        <v>0</v>
      </c>
      <c r="S2182" s="13" t="e">
        <f t="shared" si="33"/>
        <v>#N/A</v>
      </c>
      <c r="T2182" s="398" t="s">
        <v>3425</v>
      </c>
      <c r="U2182" s="398" t="s">
        <v>3426</v>
      </c>
      <c r="V2182" s="398" t="s">
        <v>3427</v>
      </c>
    </row>
    <row r="2183" spans="1:22" ht="50.1" hidden="1" customHeight="1" x14ac:dyDescent="0.25">
      <c r="A2183" s="60" t="s">
        <v>2256</v>
      </c>
      <c r="B2183" s="87"/>
      <c r="C2183" s="98"/>
      <c r="D2183" s="102"/>
      <c r="E2183" s="98"/>
      <c r="F2183" s="134"/>
      <c r="G2183" s="134"/>
      <c r="H2183" s="359" t="e">
        <f>VLOOKUP(G2183,Munka1!$A$27:$B$90,2,FALSE)</f>
        <v>#N/A</v>
      </c>
      <c r="I2183" s="466" t="e">
        <f>VLOOKUP(G2183,Munka1!$A$27:$C$90,3,FALSE)</f>
        <v>#N/A</v>
      </c>
      <c r="J2183" s="98"/>
      <c r="K2183" s="98"/>
      <c r="L2183" s="98"/>
      <c r="M2183" s="114"/>
      <c r="N2183" s="121"/>
      <c r="O2183" s="483"/>
      <c r="P2183" s="484"/>
      <c r="Q2183" s="42">
        <f>FŐLAP!$D$9</f>
        <v>0</v>
      </c>
      <c r="R2183" s="42">
        <f>FŐLAP!$F$9</f>
        <v>0</v>
      </c>
      <c r="S2183" s="13" t="e">
        <f t="shared" si="33"/>
        <v>#N/A</v>
      </c>
      <c r="T2183" s="398" t="s">
        <v>3425</v>
      </c>
      <c r="U2183" s="398" t="s">
        <v>3426</v>
      </c>
      <c r="V2183" s="398" t="s">
        <v>3427</v>
      </c>
    </row>
    <row r="2184" spans="1:22" ht="50.1" hidden="1" customHeight="1" x14ac:dyDescent="0.25">
      <c r="A2184" s="60" t="s">
        <v>2257</v>
      </c>
      <c r="B2184" s="87"/>
      <c r="C2184" s="98"/>
      <c r="D2184" s="102"/>
      <c r="E2184" s="98"/>
      <c r="F2184" s="134"/>
      <c r="G2184" s="134"/>
      <c r="H2184" s="359" t="e">
        <f>VLOOKUP(G2184,Munka1!$A$27:$B$90,2,FALSE)</f>
        <v>#N/A</v>
      </c>
      <c r="I2184" s="466" t="e">
        <f>VLOOKUP(G2184,Munka1!$A$27:$C$90,3,FALSE)</f>
        <v>#N/A</v>
      </c>
      <c r="J2184" s="98"/>
      <c r="K2184" s="98"/>
      <c r="L2184" s="98"/>
      <c r="M2184" s="114"/>
      <c r="N2184" s="121"/>
      <c r="O2184" s="483"/>
      <c r="P2184" s="484"/>
      <c r="Q2184" s="42">
        <f>FŐLAP!$D$9</f>
        <v>0</v>
      </c>
      <c r="R2184" s="42">
        <f>FŐLAP!$F$9</f>
        <v>0</v>
      </c>
      <c r="S2184" s="13" t="e">
        <f t="shared" si="33"/>
        <v>#N/A</v>
      </c>
      <c r="T2184" s="398" t="s">
        <v>3425</v>
      </c>
      <c r="U2184" s="398" t="s">
        <v>3426</v>
      </c>
      <c r="V2184" s="398" t="s">
        <v>3427</v>
      </c>
    </row>
    <row r="2185" spans="1:22" ht="50.1" hidden="1" customHeight="1" x14ac:dyDescent="0.25">
      <c r="A2185" s="60" t="s">
        <v>2258</v>
      </c>
      <c r="B2185" s="87"/>
      <c r="C2185" s="98"/>
      <c r="D2185" s="102"/>
      <c r="E2185" s="98"/>
      <c r="F2185" s="134"/>
      <c r="G2185" s="134"/>
      <c r="H2185" s="359" t="e">
        <f>VLOOKUP(G2185,Munka1!$A$27:$B$90,2,FALSE)</f>
        <v>#N/A</v>
      </c>
      <c r="I2185" s="466" t="e">
        <f>VLOOKUP(G2185,Munka1!$A$27:$C$90,3,FALSE)</f>
        <v>#N/A</v>
      </c>
      <c r="J2185" s="98"/>
      <c r="K2185" s="98"/>
      <c r="L2185" s="98"/>
      <c r="M2185" s="114"/>
      <c r="N2185" s="121"/>
      <c r="O2185" s="483"/>
      <c r="P2185" s="484"/>
      <c r="Q2185" s="42">
        <f>FŐLAP!$D$9</f>
        <v>0</v>
      </c>
      <c r="R2185" s="42">
        <f>FŐLAP!$F$9</f>
        <v>0</v>
      </c>
      <c r="S2185" s="13" t="e">
        <f t="shared" si="33"/>
        <v>#N/A</v>
      </c>
      <c r="T2185" s="398" t="s">
        <v>3425</v>
      </c>
      <c r="U2185" s="398" t="s">
        <v>3426</v>
      </c>
      <c r="V2185" s="398" t="s">
        <v>3427</v>
      </c>
    </row>
    <row r="2186" spans="1:22" ht="50.1" hidden="1" customHeight="1" x14ac:dyDescent="0.25">
      <c r="A2186" s="60" t="s">
        <v>2259</v>
      </c>
      <c r="B2186" s="87"/>
      <c r="C2186" s="98"/>
      <c r="D2186" s="102"/>
      <c r="E2186" s="98"/>
      <c r="F2186" s="134"/>
      <c r="G2186" s="134"/>
      <c r="H2186" s="359" t="e">
        <f>VLOOKUP(G2186,Munka1!$A$27:$B$90,2,FALSE)</f>
        <v>#N/A</v>
      </c>
      <c r="I2186" s="466" t="e">
        <f>VLOOKUP(G2186,Munka1!$A$27:$C$90,3,FALSE)</f>
        <v>#N/A</v>
      </c>
      <c r="J2186" s="98"/>
      <c r="K2186" s="98"/>
      <c r="L2186" s="98"/>
      <c r="M2186" s="114"/>
      <c r="N2186" s="121"/>
      <c r="O2186" s="483"/>
      <c r="P2186" s="484"/>
      <c r="Q2186" s="42">
        <f>FŐLAP!$D$9</f>
        <v>0</v>
      </c>
      <c r="R2186" s="42">
        <f>FŐLAP!$F$9</f>
        <v>0</v>
      </c>
      <c r="S2186" s="13" t="e">
        <f t="shared" si="33"/>
        <v>#N/A</v>
      </c>
      <c r="T2186" s="398" t="s">
        <v>3425</v>
      </c>
      <c r="U2186" s="398" t="s">
        <v>3426</v>
      </c>
      <c r="V2186" s="398" t="s">
        <v>3427</v>
      </c>
    </row>
    <row r="2187" spans="1:22" ht="50.1" hidden="1" customHeight="1" x14ac:dyDescent="0.25">
      <c r="A2187" s="60" t="s">
        <v>2260</v>
      </c>
      <c r="B2187" s="87"/>
      <c r="C2187" s="98"/>
      <c r="D2187" s="102"/>
      <c r="E2187" s="98"/>
      <c r="F2187" s="134"/>
      <c r="G2187" s="134"/>
      <c r="H2187" s="359" t="e">
        <f>VLOOKUP(G2187,Munka1!$A$27:$B$90,2,FALSE)</f>
        <v>#N/A</v>
      </c>
      <c r="I2187" s="466" t="e">
        <f>VLOOKUP(G2187,Munka1!$A$27:$C$90,3,FALSE)</f>
        <v>#N/A</v>
      </c>
      <c r="J2187" s="98"/>
      <c r="K2187" s="98"/>
      <c r="L2187" s="98"/>
      <c r="M2187" s="114"/>
      <c r="N2187" s="121"/>
      <c r="O2187" s="483"/>
      <c r="P2187" s="484"/>
      <c r="Q2187" s="42">
        <f>FŐLAP!$D$9</f>
        <v>0</v>
      </c>
      <c r="R2187" s="42">
        <f>FŐLAP!$F$9</f>
        <v>0</v>
      </c>
      <c r="S2187" s="13" t="e">
        <f t="shared" si="33"/>
        <v>#N/A</v>
      </c>
      <c r="T2187" s="398" t="s">
        <v>3425</v>
      </c>
      <c r="U2187" s="398" t="s">
        <v>3426</v>
      </c>
      <c r="V2187" s="398" t="s">
        <v>3427</v>
      </c>
    </row>
    <row r="2188" spans="1:22" ht="50.1" hidden="1" customHeight="1" x14ac:dyDescent="0.25">
      <c r="A2188" s="60" t="s">
        <v>2261</v>
      </c>
      <c r="B2188" s="87"/>
      <c r="C2188" s="98"/>
      <c r="D2188" s="102"/>
      <c r="E2188" s="98"/>
      <c r="F2188" s="134"/>
      <c r="G2188" s="134"/>
      <c r="H2188" s="359" t="e">
        <f>VLOOKUP(G2188,Munka1!$A$27:$B$90,2,FALSE)</f>
        <v>#N/A</v>
      </c>
      <c r="I2188" s="466" t="e">
        <f>VLOOKUP(G2188,Munka1!$A$27:$C$90,3,FALSE)</f>
        <v>#N/A</v>
      </c>
      <c r="J2188" s="98"/>
      <c r="K2188" s="98"/>
      <c r="L2188" s="98"/>
      <c r="M2188" s="114"/>
      <c r="N2188" s="121"/>
      <c r="O2188" s="483"/>
      <c r="P2188" s="484"/>
      <c r="Q2188" s="42">
        <f>FŐLAP!$D$9</f>
        <v>0</v>
      </c>
      <c r="R2188" s="42">
        <f>FŐLAP!$F$9</f>
        <v>0</v>
      </c>
      <c r="S2188" s="13" t="e">
        <f t="shared" si="33"/>
        <v>#N/A</v>
      </c>
      <c r="T2188" s="398" t="s">
        <v>3425</v>
      </c>
      <c r="U2188" s="398" t="s">
        <v>3426</v>
      </c>
      <c r="V2188" s="398" t="s">
        <v>3427</v>
      </c>
    </row>
    <row r="2189" spans="1:22" ht="50.1" hidden="1" customHeight="1" x14ac:dyDescent="0.25">
      <c r="A2189" s="60" t="s">
        <v>2262</v>
      </c>
      <c r="B2189" s="87"/>
      <c r="C2189" s="98"/>
      <c r="D2189" s="102"/>
      <c r="E2189" s="98"/>
      <c r="F2189" s="134"/>
      <c r="G2189" s="134"/>
      <c r="H2189" s="359" t="e">
        <f>VLOOKUP(G2189,Munka1!$A$27:$B$90,2,FALSE)</f>
        <v>#N/A</v>
      </c>
      <c r="I2189" s="466" t="e">
        <f>VLOOKUP(G2189,Munka1!$A$27:$C$90,3,FALSE)</f>
        <v>#N/A</v>
      </c>
      <c r="J2189" s="98"/>
      <c r="K2189" s="98"/>
      <c r="L2189" s="98"/>
      <c r="M2189" s="114"/>
      <c r="N2189" s="121"/>
      <c r="O2189" s="483"/>
      <c r="P2189" s="484"/>
      <c r="Q2189" s="42">
        <f>FŐLAP!$D$9</f>
        <v>0</v>
      </c>
      <c r="R2189" s="42">
        <f>FŐLAP!$F$9</f>
        <v>0</v>
      </c>
      <c r="S2189" s="13" t="e">
        <f t="shared" ref="S2189:S2252" si="34">H2189</f>
        <v>#N/A</v>
      </c>
      <c r="T2189" s="398" t="s">
        <v>3425</v>
      </c>
      <c r="U2189" s="398" t="s">
        <v>3426</v>
      </c>
      <c r="V2189" s="398" t="s">
        <v>3427</v>
      </c>
    </row>
    <row r="2190" spans="1:22" ht="50.1" hidden="1" customHeight="1" x14ac:dyDescent="0.25">
      <c r="A2190" s="60" t="s">
        <v>2263</v>
      </c>
      <c r="B2190" s="87"/>
      <c r="C2190" s="98"/>
      <c r="D2190" s="102"/>
      <c r="E2190" s="98"/>
      <c r="F2190" s="134"/>
      <c r="G2190" s="134"/>
      <c r="H2190" s="359" t="e">
        <f>VLOOKUP(G2190,Munka1!$A$27:$B$90,2,FALSE)</f>
        <v>#N/A</v>
      </c>
      <c r="I2190" s="466" t="e">
        <f>VLOOKUP(G2190,Munka1!$A$27:$C$90,3,FALSE)</f>
        <v>#N/A</v>
      </c>
      <c r="J2190" s="98"/>
      <c r="K2190" s="98"/>
      <c r="L2190" s="98"/>
      <c r="M2190" s="114"/>
      <c r="N2190" s="121"/>
      <c r="O2190" s="483"/>
      <c r="P2190" s="484"/>
      <c r="Q2190" s="42">
        <f>FŐLAP!$D$9</f>
        <v>0</v>
      </c>
      <c r="R2190" s="42">
        <f>FŐLAP!$F$9</f>
        <v>0</v>
      </c>
      <c r="S2190" s="13" t="e">
        <f t="shared" si="34"/>
        <v>#N/A</v>
      </c>
      <c r="T2190" s="398" t="s">
        <v>3425</v>
      </c>
      <c r="U2190" s="398" t="s">
        <v>3426</v>
      </c>
      <c r="V2190" s="398" t="s">
        <v>3427</v>
      </c>
    </row>
    <row r="2191" spans="1:22" ht="50.1" hidden="1" customHeight="1" x14ac:dyDescent="0.25">
      <c r="A2191" s="60" t="s">
        <v>2264</v>
      </c>
      <c r="B2191" s="87"/>
      <c r="C2191" s="98"/>
      <c r="D2191" s="102"/>
      <c r="E2191" s="98"/>
      <c r="F2191" s="134"/>
      <c r="G2191" s="134"/>
      <c r="H2191" s="359" t="e">
        <f>VLOOKUP(G2191,Munka1!$A$27:$B$90,2,FALSE)</f>
        <v>#N/A</v>
      </c>
      <c r="I2191" s="466" t="e">
        <f>VLOOKUP(G2191,Munka1!$A$27:$C$90,3,FALSE)</f>
        <v>#N/A</v>
      </c>
      <c r="J2191" s="98"/>
      <c r="K2191" s="98"/>
      <c r="L2191" s="98"/>
      <c r="M2191" s="114"/>
      <c r="N2191" s="121"/>
      <c r="O2191" s="483"/>
      <c r="P2191" s="484"/>
      <c r="Q2191" s="42">
        <f>FŐLAP!$D$9</f>
        <v>0</v>
      </c>
      <c r="R2191" s="42">
        <f>FŐLAP!$F$9</f>
        <v>0</v>
      </c>
      <c r="S2191" s="13" t="e">
        <f t="shared" si="34"/>
        <v>#N/A</v>
      </c>
      <c r="T2191" s="398" t="s">
        <v>3425</v>
      </c>
      <c r="U2191" s="398" t="s">
        <v>3426</v>
      </c>
      <c r="V2191" s="398" t="s">
        <v>3427</v>
      </c>
    </row>
    <row r="2192" spans="1:22" ht="50.1" hidden="1" customHeight="1" x14ac:dyDescent="0.25">
      <c r="A2192" s="60" t="s">
        <v>2265</v>
      </c>
      <c r="B2192" s="87"/>
      <c r="C2192" s="98"/>
      <c r="D2192" s="102"/>
      <c r="E2192" s="98"/>
      <c r="F2192" s="134"/>
      <c r="G2192" s="134"/>
      <c r="H2192" s="359" t="e">
        <f>VLOOKUP(G2192,Munka1!$A$27:$B$90,2,FALSE)</f>
        <v>#N/A</v>
      </c>
      <c r="I2192" s="466" t="e">
        <f>VLOOKUP(G2192,Munka1!$A$27:$C$90,3,FALSE)</f>
        <v>#N/A</v>
      </c>
      <c r="J2192" s="98"/>
      <c r="K2192" s="98"/>
      <c r="L2192" s="98"/>
      <c r="M2192" s="114"/>
      <c r="N2192" s="121"/>
      <c r="O2192" s="483"/>
      <c r="P2192" s="484"/>
      <c r="Q2192" s="42">
        <f>FŐLAP!$D$9</f>
        <v>0</v>
      </c>
      <c r="R2192" s="42">
        <f>FŐLAP!$F$9</f>
        <v>0</v>
      </c>
      <c r="S2192" s="13" t="e">
        <f t="shared" si="34"/>
        <v>#N/A</v>
      </c>
      <c r="T2192" s="398" t="s">
        <v>3425</v>
      </c>
      <c r="U2192" s="398" t="s">
        <v>3426</v>
      </c>
      <c r="V2192" s="398" t="s">
        <v>3427</v>
      </c>
    </row>
    <row r="2193" spans="1:22" ht="50.1" hidden="1" customHeight="1" x14ac:dyDescent="0.25">
      <c r="A2193" s="60" t="s">
        <v>2266</v>
      </c>
      <c r="B2193" s="87"/>
      <c r="C2193" s="98"/>
      <c r="D2193" s="102"/>
      <c r="E2193" s="98"/>
      <c r="F2193" s="134"/>
      <c r="G2193" s="134"/>
      <c r="H2193" s="359" t="e">
        <f>VLOOKUP(G2193,Munka1!$A$27:$B$90,2,FALSE)</f>
        <v>#N/A</v>
      </c>
      <c r="I2193" s="466" t="e">
        <f>VLOOKUP(G2193,Munka1!$A$27:$C$90,3,FALSE)</f>
        <v>#N/A</v>
      </c>
      <c r="J2193" s="98"/>
      <c r="K2193" s="98"/>
      <c r="L2193" s="98"/>
      <c r="M2193" s="114"/>
      <c r="N2193" s="121"/>
      <c r="O2193" s="483"/>
      <c r="P2193" s="484"/>
      <c r="Q2193" s="42">
        <f>FŐLAP!$D$9</f>
        <v>0</v>
      </c>
      <c r="R2193" s="42">
        <f>FŐLAP!$F$9</f>
        <v>0</v>
      </c>
      <c r="S2193" s="13" t="e">
        <f t="shared" si="34"/>
        <v>#N/A</v>
      </c>
      <c r="T2193" s="398" t="s">
        <v>3425</v>
      </c>
      <c r="U2193" s="398" t="s">
        <v>3426</v>
      </c>
      <c r="V2193" s="398" t="s">
        <v>3427</v>
      </c>
    </row>
    <row r="2194" spans="1:22" ht="50.1" hidden="1" customHeight="1" x14ac:dyDescent="0.25">
      <c r="A2194" s="60" t="s">
        <v>2267</v>
      </c>
      <c r="B2194" s="87"/>
      <c r="C2194" s="98"/>
      <c r="D2194" s="102"/>
      <c r="E2194" s="98"/>
      <c r="F2194" s="134"/>
      <c r="G2194" s="134"/>
      <c r="H2194" s="359" t="e">
        <f>VLOOKUP(G2194,Munka1!$A$27:$B$90,2,FALSE)</f>
        <v>#N/A</v>
      </c>
      <c r="I2194" s="466" t="e">
        <f>VLOOKUP(G2194,Munka1!$A$27:$C$90,3,FALSE)</f>
        <v>#N/A</v>
      </c>
      <c r="J2194" s="98"/>
      <c r="K2194" s="98"/>
      <c r="L2194" s="98"/>
      <c r="M2194" s="114"/>
      <c r="N2194" s="121"/>
      <c r="O2194" s="483"/>
      <c r="P2194" s="484"/>
      <c r="Q2194" s="42">
        <f>FŐLAP!$D$9</f>
        <v>0</v>
      </c>
      <c r="R2194" s="42">
        <f>FŐLAP!$F$9</f>
        <v>0</v>
      </c>
      <c r="S2194" s="13" t="e">
        <f t="shared" si="34"/>
        <v>#N/A</v>
      </c>
      <c r="T2194" s="398" t="s">
        <v>3425</v>
      </c>
      <c r="U2194" s="398" t="s">
        <v>3426</v>
      </c>
      <c r="V2194" s="398" t="s">
        <v>3427</v>
      </c>
    </row>
    <row r="2195" spans="1:22" ht="50.1" hidden="1" customHeight="1" x14ac:dyDescent="0.25">
      <c r="A2195" s="60" t="s">
        <v>2268</v>
      </c>
      <c r="B2195" s="87"/>
      <c r="C2195" s="98"/>
      <c r="D2195" s="102"/>
      <c r="E2195" s="98"/>
      <c r="F2195" s="134"/>
      <c r="G2195" s="134"/>
      <c r="H2195" s="359" t="e">
        <f>VLOOKUP(G2195,Munka1!$A$27:$B$90,2,FALSE)</f>
        <v>#N/A</v>
      </c>
      <c r="I2195" s="466" t="e">
        <f>VLOOKUP(G2195,Munka1!$A$27:$C$90,3,FALSE)</f>
        <v>#N/A</v>
      </c>
      <c r="J2195" s="98"/>
      <c r="K2195" s="98"/>
      <c r="L2195" s="98"/>
      <c r="M2195" s="114"/>
      <c r="N2195" s="121"/>
      <c r="O2195" s="483"/>
      <c r="P2195" s="484"/>
      <c r="Q2195" s="42">
        <f>FŐLAP!$D$9</f>
        <v>0</v>
      </c>
      <c r="R2195" s="42">
        <f>FŐLAP!$F$9</f>
        <v>0</v>
      </c>
      <c r="S2195" s="13" t="e">
        <f t="shared" si="34"/>
        <v>#N/A</v>
      </c>
      <c r="T2195" s="398" t="s">
        <v>3425</v>
      </c>
      <c r="U2195" s="398" t="s">
        <v>3426</v>
      </c>
      <c r="V2195" s="398" t="s">
        <v>3427</v>
      </c>
    </row>
    <row r="2196" spans="1:22" ht="50.1" hidden="1" customHeight="1" x14ac:dyDescent="0.25">
      <c r="A2196" s="60" t="s">
        <v>2269</v>
      </c>
      <c r="B2196" s="87"/>
      <c r="C2196" s="98"/>
      <c r="D2196" s="102"/>
      <c r="E2196" s="98"/>
      <c r="F2196" s="134"/>
      <c r="G2196" s="134"/>
      <c r="H2196" s="359" t="e">
        <f>VLOOKUP(G2196,Munka1!$A$27:$B$90,2,FALSE)</f>
        <v>#N/A</v>
      </c>
      <c r="I2196" s="466" t="e">
        <f>VLOOKUP(G2196,Munka1!$A$27:$C$90,3,FALSE)</f>
        <v>#N/A</v>
      </c>
      <c r="J2196" s="98"/>
      <c r="K2196" s="98"/>
      <c r="L2196" s="98"/>
      <c r="M2196" s="114"/>
      <c r="N2196" s="121"/>
      <c r="O2196" s="483"/>
      <c r="P2196" s="484"/>
      <c r="Q2196" s="42">
        <f>FŐLAP!$D$9</f>
        <v>0</v>
      </c>
      <c r="R2196" s="42">
        <f>FŐLAP!$F$9</f>
        <v>0</v>
      </c>
      <c r="S2196" s="13" t="e">
        <f t="shared" si="34"/>
        <v>#N/A</v>
      </c>
      <c r="T2196" s="398" t="s">
        <v>3425</v>
      </c>
      <c r="U2196" s="398" t="s">
        <v>3426</v>
      </c>
      <c r="V2196" s="398" t="s">
        <v>3427</v>
      </c>
    </row>
    <row r="2197" spans="1:22" ht="50.1" hidden="1" customHeight="1" x14ac:dyDescent="0.25">
      <c r="A2197" s="60" t="s">
        <v>2270</v>
      </c>
      <c r="B2197" s="87"/>
      <c r="C2197" s="98"/>
      <c r="D2197" s="102"/>
      <c r="E2197" s="98"/>
      <c r="F2197" s="134"/>
      <c r="G2197" s="134"/>
      <c r="H2197" s="359" t="e">
        <f>VLOOKUP(G2197,Munka1!$A$27:$B$90,2,FALSE)</f>
        <v>#N/A</v>
      </c>
      <c r="I2197" s="466" t="e">
        <f>VLOOKUP(G2197,Munka1!$A$27:$C$90,3,FALSE)</f>
        <v>#N/A</v>
      </c>
      <c r="J2197" s="98"/>
      <c r="K2197" s="98"/>
      <c r="L2197" s="98"/>
      <c r="M2197" s="114"/>
      <c r="N2197" s="121"/>
      <c r="O2197" s="483"/>
      <c r="P2197" s="484"/>
      <c r="Q2197" s="42">
        <f>FŐLAP!$D$9</f>
        <v>0</v>
      </c>
      <c r="R2197" s="42">
        <f>FŐLAP!$F$9</f>
        <v>0</v>
      </c>
      <c r="S2197" s="13" t="e">
        <f t="shared" si="34"/>
        <v>#N/A</v>
      </c>
      <c r="T2197" s="398" t="s">
        <v>3425</v>
      </c>
      <c r="U2197" s="398" t="s">
        <v>3426</v>
      </c>
      <c r="V2197" s="398" t="s">
        <v>3427</v>
      </c>
    </row>
    <row r="2198" spans="1:22" ht="50.1" hidden="1" customHeight="1" x14ac:dyDescent="0.25">
      <c r="A2198" s="60" t="s">
        <v>2271</v>
      </c>
      <c r="B2198" s="87"/>
      <c r="C2198" s="98"/>
      <c r="D2198" s="102"/>
      <c r="E2198" s="98"/>
      <c r="F2198" s="134"/>
      <c r="G2198" s="134"/>
      <c r="H2198" s="359" t="e">
        <f>VLOOKUP(G2198,Munka1!$A$27:$B$90,2,FALSE)</f>
        <v>#N/A</v>
      </c>
      <c r="I2198" s="466" t="e">
        <f>VLOOKUP(G2198,Munka1!$A$27:$C$90,3,FALSE)</f>
        <v>#N/A</v>
      </c>
      <c r="J2198" s="98"/>
      <c r="K2198" s="98"/>
      <c r="L2198" s="98"/>
      <c r="M2198" s="114"/>
      <c r="N2198" s="121"/>
      <c r="O2198" s="483"/>
      <c r="P2198" s="484"/>
      <c r="Q2198" s="42">
        <f>FŐLAP!$D$9</f>
        <v>0</v>
      </c>
      <c r="R2198" s="42">
        <f>FŐLAP!$F$9</f>
        <v>0</v>
      </c>
      <c r="S2198" s="13" t="e">
        <f t="shared" si="34"/>
        <v>#N/A</v>
      </c>
      <c r="T2198" s="398" t="s">
        <v>3425</v>
      </c>
      <c r="U2198" s="398" t="s">
        <v>3426</v>
      </c>
      <c r="V2198" s="398" t="s">
        <v>3427</v>
      </c>
    </row>
    <row r="2199" spans="1:22" ht="50.1" hidden="1" customHeight="1" x14ac:dyDescent="0.25">
      <c r="A2199" s="60" t="s">
        <v>2272</v>
      </c>
      <c r="B2199" s="87"/>
      <c r="C2199" s="98"/>
      <c r="D2199" s="102"/>
      <c r="E2199" s="98"/>
      <c r="F2199" s="134"/>
      <c r="G2199" s="134"/>
      <c r="H2199" s="359" t="e">
        <f>VLOOKUP(G2199,Munka1!$A$27:$B$90,2,FALSE)</f>
        <v>#N/A</v>
      </c>
      <c r="I2199" s="466" t="e">
        <f>VLOOKUP(G2199,Munka1!$A$27:$C$90,3,FALSE)</f>
        <v>#N/A</v>
      </c>
      <c r="J2199" s="98"/>
      <c r="K2199" s="98"/>
      <c r="L2199" s="98"/>
      <c r="M2199" s="114"/>
      <c r="N2199" s="121"/>
      <c r="O2199" s="483"/>
      <c r="P2199" s="484"/>
      <c r="Q2199" s="42">
        <f>FŐLAP!$D$9</f>
        <v>0</v>
      </c>
      <c r="R2199" s="42">
        <f>FŐLAP!$F$9</f>
        <v>0</v>
      </c>
      <c r="S2199" s="13" t="e">
        <f t="shared" si="34"/>
        <v>#N/A</v>
      </c>
      <c r="T2199" s="398" t="s">
        <v>3425</v>
      </c>
      <c r="U2199" s="398" t="s">
        <v>3426</v>
      </c>
      <c r="V2199" s="398" t="s">
        <v>3427</v>
      </c>
    </row>
    <row r="2200" spans="1:22" ht="50.1" hidden="1" customHeight="1" x14ac:dyDescent="0.25">
      <c r="A2200" s="60" t="s">
        <v>2273</v>
      </c>
      <c r="B2200" s="87"/>
      <c r="C2200" s="98"/>
      <c r="D2200" s="102"/>
      <c r="E2200" s="98"/>
      <c r="F2200" s="134"/>
      <c r="G2200" s="134"/>
      <c r="H2200" s="359" t="e">
        <f>VLOOKUP(G2200,Munka1!$A$27:$B$90,2,FALSE)</f>
        <v>#N/A</v>
      </c>
      <c r="I2200" s="466" t="e">
        <f>VLOOKUP(G2200,Munka1!$A$27:$C$90,3,FALSE)</f>
        <v>#N/A</v>
      </c>
      <c r="J2200" s="98"/>
      <c r="K2200" s="98"/>
      <c r="L2200" s="98"/>
      <c r="M2200" s="114"/>
      <c r="N2200" s="121"/>
      <c r="O2200" s="483"/>
      <c r="P2200" s="484"/>
      <c r="Q2200" s="42">
        <f>FŐLAP!$D$9</f>
        <v>0</v>
      </c>
      <c r="R2200" s="42">
        <f>FŐLAP!$F$9</f>
        <v>0</v>
      </c>
      <c r="S2200" s="13" t="e">
        <f t="shared" si="34"/>
        <v>#N/A</v>
      </c>
      <c r="T2200" s="398" t="s">
        <v>3425</v>
      </c>
      <c r="U2200" s="398" t="s">
        <v>3426</v>
      </c>
      <c r="V2200" s="398" t="s">
        <v>3427</v>
      </c>
    </row>
    <row r="2201" spans="1:22" ht="50.1" hidden="1" customHeight="1" x14ac:dyDescent="0.25">
      <c r="A2201" s="60" t="s">
        <v>2274</v>
      </c>
      <c r="B2201" s="87"/>
      <c r="C2201" s="98"/>
      <c r="D2201" s="102"/>
      <c r="E2201" s="98"/>
      <c r="F2201" s="134"/>
      <c r="G2201" s="134"/>
      <c r="H2201" s="359" t="e">
        <f>VLOOKUP(G2201,Munka1!$A$27:$B$90,2,FALSE)</f>
        <v>#N/A</v>
      </c>
      <c r="I2201" s="466" t="e">
        <f>VLOOKUP(G2201,Munka1!$A$27:$C$90,3,FALSE)</f>
        <v>#N/A</v>
      </c>
      <c r="J2201" s="98"/>
      <c r="K2201" s="98"/>
      <c r="L2201" s="98"/>
      <c r="M2201" s="114"/>
      <c r="N2201" s="121"/>
      <c r="O2201" s="483"/>
      <c r="P2201" s="484"/>
      <c r="Q2201" s="42">
        <f>FŐLAP!$D$9</f>
        <v>0</v>
      </c>
      <c r="R2201" s="42">
        <f>FŐLAP!$F$9</f>
        <v>0</v>
      </c>
      <c r="S2201" s="13" t="e">
        <f t="shared" si="34"/>
        <v>#N/A</v>
      </c>
      <c r="T2201" s="398" t="s">
        <v>3425</v>
      </c>
      <c r="U2201" s="398" t="s">
        <v>3426</v>
      </c>
      <c r="V2201" s="398" t="s">
        <v>3427</v>
      </c>
    </row>
    <row r="2202" spans="1:22" ht="50.1" hidden="1" customHeight="1" x14ac:dyDescent="0.25">
      <c r="A2202" s="60" t="s">
        <v>2275</v>
      </c>
      <c r="B2202" s="87"/>
      <c r="C2202" s="98"/>
      <c r="D2202" s="102"/>
      <c r="E2202" s="98"/>
      <c r="F2202" s="134"/>
      <c r="G2202" s="134"/>
      <c r="H2202" s="359" t="e">
        <f>VLOOKUP(G2202,Munka1!$A$27:$B$90,2,FALSE)</f>
        <v>#N/A</v>
      </c>
      <c r="I2202" s="466" t="e">
        <f>VLOOKUP(G2202,Munka1!$A$27:$C$90,3,FALSE)</f>
        <v>#N/A</v>
      </c>
      <c r="J2202" s="98"/>
      <c r="K2202" s="98"/>
      <c r="L2202" s="98"/>
      <c r="M2202" s="114"/>
      <c r="N2202" s="121"/>
      <c r="O2202" s="483"/>
      <c r="P2202" s="484"/>
      <c r="Q2202" s="42">
        <f>FŐLAP!$D$9</f>
        <v>0</v>
      </c>
      <c r="R2202" s="42">
        <f>FŐLAP!$F$9</f>
        <v>0</v>
      </c>
      <c r="S2202" s="13" t="e">
        <f t="shared" si="34"/>
        <v>#N/A</v>
      </c>
      <c r="T2202" s="398" t="s">
        <v>3425</v>
      </c>
      <c r="U2202" s="398" t="s">
        <v>3426</v>
      </c>
      <c r="V2202" s="398" t="s">
        <v>3427</v>
      </c>
    </row>
    <row r="2203" spans="1:22" ht="50.1" hidden="1" customHeight="1" x14ac:dyDescent="0.25">
      <c r="A2203" s="60" t="s">
        <v>2276</v>
      </c>
      <c r="B2203" s="87"/>
      <c r="C2203" s="98"/>
      <c r="D2203" s="102"/>
      <c r="E2203" s="98"/>
      <c r="F2203" s="134"/>
      <c r="G2203" s="134"/>
      <c r="H2203" s="359" t="e">
        <f>VLOOKUP(G2203,Munka1!$A$27:$B$90,2,FALSE)</f>
        <v>#N/A</v>
      </c>
      <c r="I2203" s="466" t="e">
        <f>VLOOKUP(G2203,Munka1!$A$27:$C$90,3,FALSE)</f>
        <v>#N/A</v>
      </c>
      <c r="J2203" s="98"/>
      <c r="K2203" s="98"/>
      <c r="L2203" s="98"/>
      <c r="M2203" s="114"/>
      <c r="N2203" s="121"/>
      <c r="O2203" s="483"/>
      <c r="P2203" s="484"/>
      <c r="Q2203" s="42">
        <f>FŐLAP!$D$9</f>
        <v>0</v>
      </c>
      <c r="R2203" s="42">
        <f>FŐLAP!$F$9</f>
        <v>0</v>
      </c>
      <c r="S2203" s="13" t="e">
        <f t="shared" si="34"/>
        <v>#N/A</v>
      </c>
      <c r="T2203" s="398" t="s">
        <v>3425</v>
      </c>
      <c r="U2203" s="398" t="s">
        <v>3426</v>
      </c>
      <c r="V2203" s="398" t="s">
        <v>3427</v>
      </c>
    </row>
    <row r="2204" spans="1:22" ht="50.1" hidden="1" customHeight="1" x14ac:dyDescent="0.25">
      <c r="A2204" s="60" t="s">
        <v>2277</v>
      </c>
      <c r="B2204" s="87"/>
      <c r="C2204" s="98"/>
      <c r="D2204" s="102"/>
      <c r="E2204" s="98"/>
      <c r="F2204" s="134"/>
      <c r="G2204" s="134"/>
      <c r="H2204" s="359" t="e">
        <f>VLOOKUP(G2204,Munka1!$A$27:$B$90,2,FALSE)</f>
        <v>#N/A</v>
      </c>
      <c r="I2204" s="466" t="e">
        <f>VLOOKUP(G2204,Munka1!$A$27:$C$90,3,FALSE)</f>
        <v>#N/A</v>
      </c>
      <c r="J2204" s="98"/>
      <c r="K2204" s="98"/>
      <c r="L2204" s="98"/>
      <c r="M2204" s="114"/>
      <c r="N2204" s="121"/>
      <c r="O2204" s="483"/>
      <c r="P2204" s="484"/>
      <c r="Q2204" s="42">
        <f>FŐLAP!$D$9</f>
        <v>0</v>
      </c>
      <c r="R2204" s="42">
        <f>FŐLAP!$F$9</f>
        <v>0</v>
      </c>
      <c r="S2204" s="13" t="e">
        <f t="shared" si="34"/>
        <v>#N/A</v>
      </c>
      <c r="T2204" s="398" t="s">
        <v>3425</v>
      </c>
      <c r="U2204" s="398" t="s">
        <v>3426</v>
      </c>
      <c r="V2204" s="398" t="s">
        <v>3427</v>
      </c>
    </row>
    <row r="2205" spans="1:22" ht="50.1" hidden="1" customHeight="1" x14ac:dyDescent="0.25">
      <c r="A2205" s="60" t="s">
        <v>2278</v>
      </c>
      <c r="B2205" s="87"/>
      <c r="C2205" s="98"/>
      <c r="D2205" s="102"/>
      <c r="E2205" s="98"/>
      <c r="F2205" s="134"/>
      <c r="G2205" s="134"/>
      <c r="H2205" s="359" t="e">
        <f>VLOOKUP(G2205,Munka1!$A$27:$B$90,2,FALSE)</f>
        <v>#N/A</v>
      </c>
      <c r="I2205" s="466" t="e">
        <f>VLOOKUP(G2205,Munka1!$A$27:$C$90,3,FALSE)</f>
        <v>#N/A</v>
      </c>
      <c r="J2205" s="98"/>
      <c r="K2205" s="98"/>
      <c r="L2205" s="98"/>
      <c r="M2205" s="114"/>
      <c r="N2205" s="121"/>
      <c r="O2205" s="483"/>
      <c r="P2205" s="484"/>
      <c r="Q2205" s="42">
        <f>FŐLAP!$D$9</f>
        <v>0</v>
      </c>
      <c r="R2205" s="42">
        <f>FŐLAP!$F$9</f>
        <v>0</v>
      </c>
      <c r="S2205" s="13" t="e">
        <f t="shared" si="34"/>
        <v>#N/A</v>
      </c>
      <c r="T2205" s="398" t="s">
        <v>3425</v>
      </c>
      <c r="U2205" s="398" t="s">
        <v>3426</v>
      </c>
      <c r="V2205" s="398" t="s">
        <v>3427</v>
      </c>
    </row>
    <row r="2206" spans="1:22" ht="50.1" hidden="1" customHeight="1" x14ac:dyDescent="0.25">
      <c r="A2206" s="60" t="s">
        <v>2279</v>
      </c>
      <c r="B2206" s="87"/>
      <c r="C2206" s="98"/>
      <c r="D2206" s="102"/>
      <c r="E2206" s="98"/>
      <c r="F2206" s="134"/>
      <c r="G2206" s="134"/>
      <c r="H2206" s="359" t="e">
        <f>VLOOKUP(G2206,Munka1!$A$27:$B$90,2,FALSE)</f>
        <v>#N/A</v>
      </c>
      <c r="I2206" s="466" t="e">
        <f>VLOOKUP(G2206,Munka1!$A$27:$C$90,3,FALSE)</f>
        <v>#N/A</v>
      </c>
      <c r="J2206" s="98"/>
      <c r="K2206" s="98"/>
      <c r="L2206" s="98"/>
      <c r="M2206" s="114"/>
      <c r="N2206" s="121"/>
      <c r="O2206" s="483"/>
      <c r="P2206" s="484"/>
      <c r="Q2206" s="42">
        <f>FŐLAP!$D$9</f>
        <v>0</v>
      </c>
      <c r="R2206" s="42">
        <f>FŐLAP!$F$9</f>
        <v>0</v>
      </c>
      <c r="S2206" s="13" t="e">
        <f t="shared" si="34"/>
        <v>#N/A</v>
      </c>
      <c r="T2206" s="398" t="s">
        <v>3425</v>
      </c>
      <c r="U2206" s="398" t="s">
        <v>3426</v>
      </c>
      <c r="V2206" s="398" t="s">
        <v>3427</v>
      </c>
    </row>
    <row r="2207" spans="1:22" ht="50.1" hidden="1" customHeight="1" x14ac:dyDescent="0.25">
      <c r="A2207" s="60" t="s">
        <v>2280</v>
      </c>
      <c r="B2207" s="87"/>
      <c r="C2207" s="98"/>
      <c r="D2207" s="102"/>
      <c r="E2207" s="98"/>
      <c r="F2207" s="134"/>
      <c r="G2207" s="134"/>
      <c r="H2207" s="359" t="e">
        <f>VLOOKUP(G2207,Munka1!$A$27:$B$90,2,FALSE)</f>
        <v>#N/A</v>
      </c>
      <c r="I2207" s="466" t="e">
        <f>VLOOKUP(G2207,Munka1!$A$27:$C$90,3,FALSE)</f>
        <v>#N/A</v>
      </c>
      <c r="J2207" s="98"/>
      <c r="K2207" s="98"/>
      <c r="L2207" s="98"/>
      <c r="M2207" s="114"/>
      <c r="N2207" s="121"/>
      <c r="O2207" s="483"/>
      <c r="P2207" s="484"/>
      <c r="Q2207" s="42">
        <f>FŐLAP!$D$9</f>
        <v>0</v>
      </c>
      <c r="R2207" s="42">
        <f>FŐLAP!$F$9</f>
        <v>0</v>
      </c>
      <c r="S2207" s="13" t="e">
        <f t="shared" si="34"/>
        <v>#N/A</v>
      </c>
      <c r="T2207" s="398" t="s">
        <v>3425</v>
      </c>
      <c r="U2207" s="398" t="s">
        <v>3426</v>
      </c>
      <c r="V2207" s="398" t="s">
        <v>3427</v>
      </c>
    </row>
    <row r="2208" spans="1:22" ht="50.1" hidden="1" customHeight="1" x14ac:dyDescent="0.25">
      <c r="A2208" s="60" t="s">
        <v>2281</v>
      </c>
      <c r="B2208" s="87"/>
      <c r="C2208" s="98"/>
      <c r="D2208" s="102"/>
      <c r="E2208" s="98"/>
      <c r="F2208" s="134"/>
      <c r="G2208" s="134"/>
      <c r="H2208" s="359" t="e">
        <f>VLOOKUP(G2208,Munka1!$A$27:$B$90,2,FALSE)</f>
        <v>#N/A</v>
      </c>
      <c r="I2208" s="466" t="e">
        <f>VLOOKUP(G2208,Munka1!$A$27:$C$90,3,FALSE)</f>
        <v>#N/A</v>
      </c>
      <c r="J2208" s="98"/>
      <c r="K2208" s="98"/>
      <c r="L2208" s="98"/>
      <c r="M2208" s="114"/>
      <c r="N2208" s="121"/>
      <c r="O2208" s="483"/>
      <c r="P2208" s="484"/>
      <c r="Q2208" s="42">
        <f>FŐLAP!$D$9</f>
        <v>0</v>
      </c>
      <c r="R2208" s="42">
        <f>FŐLAP!$F$9</f>
        <v>0</v>
      </c>
      <c r="S2208" s="13" t="e">
        <f t="shared" si="34"/>
        <v>#N/A</v>
      </c>
      <c r="T2208" s="398" t="s">
        <v>3425</v>
      </c>
      <c r="U2208" s="398" t="s">
        <v>3426</v>
      </c>
      <c r="V2208" s="398" t="s">
        <v>3427</v>
      </c>
    </row>
    <row r="2209" spans="1:22" ht="50.1" hidden="1" customHeight="1" x14ac:dyDescent="0.25">
      <c r="A2209" s="60" t="s">
        <v>2282</v>
      </c>
      <c r="B2209" s="87"/>
      <c r="C2209" s="98"/>
      <c r="D2209" s="102"/>
      <c r="E2209" s="98"/>
      <c r="F2209" s="134"/>
      <c r="G2209" s="134"/>
      <c r="H2209" s="359" t="e">
        <f>VLOOKUP(G2209,Munka1!$A$27:$B$90,2,FALSE)</f>
        <v>#N/A</v>
      </c>
      <c r="I2209" s="466" t="e">
        <f>VLOOKUP(G2209,Munka1!$A$27:$C$90,3,FALSE)</f>
        <v>#N/A</v>
      </c>
      <c r="J2209" s="98"/>
      <c r="K2209" s="98"/>
      <c r="L2209" s="98"/>
      <c r="M2209" s="114"/>
      <c r="N2209" s="121"/>
      <c r="O2209" s="483"/>
      <c r="P2209" s="484"/>
      <c r="Q2209" s="42">
        <f>FŐLAP!$D$9</f>
        <v>0</v>
      </c>
      <c r="R2209" s="42">
        <f>FŐLAP!$F$9</f>
        <v>0</v>
      </c>
      <c r="S2209" s="13" t="e">
        <f t="shared" si="34"/>
        <v>#N/A</v>
      </c>
      <c r="T2209" s="398" t="s">
        <v>3425</v>
      </c>
      <c r="U2209" s="398" t="s">
        <v>3426</v>
      </c>
      <c r="V2209" s="398" t="s">
        <v>3427</v>
      </c>
    </row>
    <row r="2210" spans="1:22" ht="50.1" hidden="1" customHeight="1" x14ac:dyDescent="0.25">
      <c r="A2210" s="60" t="s">
        <v>2283</v>
      </c>
      <c r="B2210" s="87"/>
      <c r="C2210" s="98"/>
      <c r="D2210" s="102"/>
      <c r="E2210" s="98"/>
      <c r="F2210" s="134"/>
      <c r="G2210" s="134"/>
      <c r="H2210" s="359" t="e">
        <f>VLOOKUP(G2210,Munka1!$A$27:$B$90,2,FALSE)</f>
        <v>#N/A</v>
      </c>
      <c r="I2210" s="466" t="e">
        <f>VLOOKUP(G2210,Munka1!$A$27:$C$90,3,FALSE)</f>
        <v>#N/A</v>
      </c>
      <c r="J2210" s="98"/>
      <c r="K2210" s="98"/>
      <c r="L2210" s="98"/>
      <c r="M2210" s="114"/>
      <c r="N2210" s="121"/>
      <c r="O2210" s="483"/>
      <c r="P2210" s="484"/>
      <c r="Q2210" s="42">
        <f>FŐLAP!$D$9</f>
        <v>0</v>
      </c>
      <c r="R2210" s="42">
        <f>FŐLAP!$F$9</f>
        <v>0</v>
      </c>
      <c r="S2210" s="13" t="e">
        <f t="shared" si="34"/>
        <v>#N/A</v>
      </c>
      <c r="T2210" s="398" t="s">
        <v>3425</v>
      </c>
      <c r="U2210" s="398" t="s">
        <v>3426</v>
      </c>
      <c r="V2210" s="398" t="s">
        <v>3427</v>
      </c>
    </row>
    <row r="2211" spans="1:22" ht="50.1" hidden="1" customHeight="1" x14ac:dyDescent="0.25">
      <c r="A2211" s="60" t="s">
        <v>2284</v>
      </c>
      <c r="B2211" s="87"/>
      <c r="C2211" s="98"/>
      <c r="D2211" s="102"/>
      <c r="E2211" s="98"/>
      <c r="F2211" s="134"/>
      <c r="G2211" s="134"/>
      <c r="H2211" s="359" t="e">
        <f>VLOOKUP(G2211,Munka1!$A$27:$B$90,2,FALSE)</f>
        <v>#N/A</v>
      </c>
      <c r="I2211" s="466" t="e">
        <f>VLOOKUP(G2211,Munka1!$A$27:$C$90,3,FALSE)</f>
        <v>#N/A</v>
      </c>
      <c r="J2211" s="98"/>
      <c r="K2211" s="98"/>
      <c r="L2211" s="98"/>
      <c r="M2211" s="114"/>
      <c r="N2211" s="121"/>
      <c r="O2211" s="483"/>
      <c r="P2211" s="484"/>
      <c r="Q2211" s="42">
        <f>FŐLAP!$D$9</f>
        <v>0</v>
      </c>
      <c r="R2211" s="42">
        <f>FŐLAP!$F$9</f>
        <v>0</v>
      </c>
      <c r="S2211" s="13" t="e">
        <f t="shared" si="34"/>
        <v>#N/A</v>
      </c>
      <c r="T2211" s="398" t="s">
        <v>3425</v>
      </c>
      <c r="U2211" s="398" t="s">
        <v>3426</v>
      </c>
      <c r="V2211" s="398" t="s">
        <v>3427</v>
      </c>
    </row>
    <row r="2212" spans="1:22" ht="50.1" hidden="1" customHeight="1" x14ac:dyDescent="0.25">
      <c r="A2212" s="60" t="s">
        <v>2285</v>
      </c>
      <c r="B2212" s="87"/>
      <c r="C2212" s="98"/>
      <c r="D2212" s="102"/>
      <c r="E2212" s="98"/>
      <c r="F2212" s="134"/>
      <c r="G2212" s="134"/>
      <c r="H2212" s="359" t="e">
        <f>VLOOKUP(G2212,Munka1!$A$27:$B$90,2,FALSE)</f>
        <v>#N/A</v>
      </c>
      <c r="I2212" s="466" t="e">
        <f>VLOOKUP(G2212,Munka1!$A$27:$C$90,3,FALSE)</f>
        <v>#N/A</v>
      </c>
      <c r="J2212" s="98"/>
      <c r="K2212" s="98"/>
      <c r="L2212" s="98"/>
      <c r="M2212" s="114"/>
      <c r="N2212" s="121"/>
      <c r="O2212" s="483"/>
      <c r="P2212" s="484"/>
      <c r="Q2212" s="42">
        <f>FŐLAP!$D$9</f>
        <v>0</v>
      </c>
      <c r="R2212" s="42">
        <f>FŐLAP!$F$9</f>
        <v>0</v>
      </c>
      <c r="S2212" s="13" t="e">
        <f t="shared" si="34"/>
        <v>#N/A</v>
      </c>
      <c r="T2212" s="398" t="s">
        <v>3425</v>
      </c>
      <c r="U2212" s="398" t="s">
        <v>3426</v>
      </c>
      <c r="V2212" s="398" t="s">
        <v>3427</v>
      </c>
    </row>
    <row r="2213" spans="1:22" ht="50.1" hidden="1" customHeight="1" x14ac:dyDescent="0.25">
      <c r="A2213" s="60" t="s">
        <v>2286</v>
      </c>
      <c r="B2213" s="87"/>
      <c r="C2213" s="98"/>
      <c r="D2213" s="102"/>
      <c r="E2213" s="98"/>
      <c r="F2213" s="134"/>
      <c r="G2213" s="134"/>
      <c r="H2213" s="359" t="e">
        <f>VLOOKUP(G2213,Munka1!$A$27:$B$90,2,FALSE)</f>
        <v>#N/A</v>
      </c>
      <c r="I2213" s="466" t="e">
        <f>VLOOKUP(G2213,Munka1!$A$27:$C$90,3,FALSE)</f>
        <v>#N/A</v>
      </c>
      <c r="J2213" s="98"/>
      <c r="K2213" s="98"/>
      <c r="L2213" s="98"/>
      <c r="M2213" s="114"/>
      <c r="N2213" s="121"/>
      <c r="O2213" s="483"/>
      <c r="P2213" s="484"/>
      <c r="Q2213" s="42">
        <f>FŐLAP!$D$9</f>
        <v>0</v>
      </c>
      <c r="R2213" s="42">
        <f>FŐLAP!$F$9</f>
        <v>0</v>
      </c>
      <c r="S2213" s="13" t="e">
        <f t="shared" si="34"/>
        <v>#N/A</v>
      </c>
      <c r="T2213" s="398" t="s">
        <v>3425</v>
      </c>
      <c r="U2213" s="398" t="s">
        <v>3426</v>
      </c>
      <c r="V2213" s="398" t="s">
        <v>3427</v>
      </c>
    </row>
    <row r="2214" spans="1:22" ht="50.1" hidden="1" customHeight="1" x14ac:dyDescent="0.25">
      <c r="A2214" s="60" t="s">
        <v>2287</v>
      </c>
      <c r="B2214" s="87"/>
      <c r="C2214" s="98"/>
      <c r="D2214" s="102"/>
      <c r="E2214" s="98"/>
      <c r="F2214" s="134"/>
      <c r="G2214" s="134"/>
      <c r="H2214" s="359" t="e">
        <f>VLOOKUP(G2214,Munka1!$A$27:$B$90,2,FALSE)</f>
        <v>#N/A</v>
      </c>
      <c r="I2214" s="466" t="e">
        <f>VLOOKUP(G2214,Munka1!$A$27:$C$90,3,FALSE)</f>
        <v>#N/A</v>
      </c>
      <c r="J2214" s="98"/>
      <c r="K2214" s="98"/>
      <c r="L2214" s="98"/>
      <c r="M2214" s="114"/>
      <c r="N2214" s="121"/>
      <c r="O2214" s="483"/>
      <c r="P2214" s="484"/>
      <c r="Q2214" s="42">
        <f>FŐLAP!$D$9</f>
        <v>0</v>
      </c>
      <c r="R2214" s="42">
        <f>FŐLAP!$F$9</f>
        <v>0</v>
      </c>
      <c r="S2214" s="13" t="e">
        <f t="shared" si="34"/>
        <v>#N/A</v>
      </c>
      <c r="T2214" s="398" t="s">
        <v>3425</v>
      </c>
      <c r="U2214" s="398" t="s">
        <v>3426</v>
      </c>
      <c r="V2214" s="398" t="s">
        <v>3427</v>
      </c>
    </row>
    <row r="2215" spans="1:22" ht="50.1" hidden="1" customHeight="1" x14ac:dyDescent="0.25">
      <c r="A2215" s="60" t="s">
        <v>2288</v>
      </c>
      <c r="B2215" s="87"/>
      <c r="C2215" s="98"/>
      <c r="D2215" s="102"/>
      <c r="E2215" s="98"/>
      <c r="F2215" s="134"/>
      <c r="G2215" s="134"/>
      <c r="H2215" s="359" t="e">
        <f>VLOOKUP(G2215,Munka1!$A$27:$B$90,2,FALSE)</f>
        <v>#N/A</v>
      </c>
      <c r="I2215" s="466" t="e">
        <f>VLOOKUP(G2215,Munka1!$A$27:$C$90,3,FALSE)</f>
        <v>#N/A</v>
      </c>
      <c r="J2215" s="98"/>
      <c r="K2215" s="98"/>
      <c r="L2215" s="98"/>
      <c r="M2215" s="114"/>
      <c r="N2215" s="121"/>
      <c r="O2215" s="483"/>
      <c r="P2215" s="484"/>
      <c r="Q2215" s="42">
        <f>FŐLAP!$D$9</f>
        <v>0</v>
      </c>
      <c r="R2215" s="42">
        <f>FŐLAP!$F$9</f>
        <v>0</v>
      </c>
      <c r="S2215" s="13" t="e">
        <f t="shared" si="34"/>
        <v>#N/A</v>
      </c>
      <c r="T2215" s="398" t="s">
        <v>3425</v>
      </c>
      <c r="U2215" s="398" t="s">
        <v>3426</v>
      </c>
      <c r="V2215" s="398" t="s">
        <v>3427</v>
      </c>
    </row>
    <row r="2216" spans="1:22" ht="50.1" hidden="1" customHeight="1" x14ac:dyDescent="0.25">
      <c r="A2216" s="60" t="s">
        <v>2289</v>
      </c>
      <c r="B2216" s="87"/>
      <c r="C2216" s="98"/>
      <c r="D2216" s="102"/>
      <c r="E2216" s="98"/>
      <c r="F2216" s="134"/>
      <c r="G2216" s="134"/>
      <c r="H2216" s="359" t="e">
        <f>VLOOKUP(G2216,Munka1!$A$27:$B$90,2,FALSE)</f>
        <v>#N/A</v>
      </c>
      <c r="I2216" s="466" t="e">
        <f>VLOOKUP(G2216,Munka1!$A$27:$C$90,3,FALSE)</f>
        <v>#N/A</v>
      </c>
      <c r="J2216" s="98"/>
      <c r="K2216" s="98"/>
      <c r="L2216" s="98"/>
      <c r="M2216" s="114"/>
      <c r="N2216" s="121"/>
      <c r="O2216" s="483"/>
      <c r="P2216" s="484"/>
      <c r="Q2216" s="42">
        <f>FŐLAP!$D$9</f>
        <v>0</v>
      </c>
      <c r="R2216" s="42">
        <f>FŐLAP!$F$9</f>
        <v>0</v>
      </c>
      <c r="S2216" s="13" t="e">
        <f t="shared" si="34"/>
        <v>#N/A</v>
      </c>
      <c r="T2216" s="398" t="s">
        <v>3425</v>
      </c>
      <c r="U2216" s="398" t="s">
        <v>3426</v>
      </c>
      <c r="V2216" s="398" t="s">
        <v>3427</v>
      </c>
    </row>
    <row r="2217" spans="1:22" ht="50.1" hidden="1" customHeight="1" x14ac:dyDescent="0.25">
      <c r="A2217" s="60" t="s">
        <v>2290</v>
      </c>
      <c r="B2217" s="87"/>
      <c r="C2217" s="98"/>
      <c r="D2217" s="102"/>
      <c r="E2217" s="98"/>
      <c r="F2217" s="134"/>
      <c r="G2217" s="134"/>
      <c r="H2217" s="359" t="e">
        <f>VLOOKUP(G2217,Munka1!$A$27:$B$90,2,FALSE)</f>
        <v>#N/A</v>
      </c>
      <c r="I2217" s="466" t="e">
        <f>VLOOKUP(G2217,Munka1!$A$27:$C$90,3,FALSE)</f>
        <v>#N/A</v>
      </c>
      <c r="J2217" s="98"/>
      <c r="K2217" s="98"/>
      <c r="L2217" s="98"/>
      <c r="M2217" s="114"/>
      <c r="N2217" s="121"/>
      <c r="O2217" s="483"/>
      <c r="P2217" s="484"/>
      <c r="Q2217" s="42">
        <f>FŐLAP!$D$9</f>
        <v>0</v>
      </c>
      <c r="R2217" s="42">
        <f>FŐLAP!$F$9</f>
        <v>0</v>
      </c>
      <c r="S2217" s="13" t="e">
        <f t="shared" si="34"/>
        <v>#N/A</v>
      </c>
      <c r="T2217" s="398" t="s">
        <v>3425</v>
      </c>
      <c r="U2217" s="398" t="s">
        <v>3426</v>
      </c>
      <c r="V2217" s="398" t="s">
        <v>3427</v>
      </c>
    </row>
    <row r="2218" spans="1:22" ht="50.1" hidden="1" customHeight="1" x14ac:dyDescent="0.25">
      <c r="A2218" s="60" t="s">
        <v>2291</v>
      </c>
      <c r="B2218" s="87"/>
      <c r="C2218" s="98"/>
      <c r="D2218" s="102"/>
      <c r="E2218" s="98"/>
      <c r="F2218" s="134"/>
      <c r="G2218" s="134"/>
      <c r="H2218" s="359" t="e">
        <f>VLOOKUP(G2218,Munka1!$A$27:$B$90,2,FALSE)</f>
        <v>#N/A</v>
      </c>
      <c r="I2218" s="466" t="e">
        <f>VLOOKUP(G2218,Munka1!$A$27:$C$90,3,FALSE)</f>
        <v>#N/A</v>
      </c>
      <c r="J2218" s="98"/>
      <c r="K2218" s="98"/>
      <c r="L2218" s="98"/>
      <c r="M2218" s="114"/>
      <c r="N2218" s="121"/>
      <c r="O2218" s="483"/>
      <c r="P2218" s="484"/>
      <c r="Q2218" s="42">
        <f>FŐLAP!$D$9</f>
        <v>0</v>
      </c>
      <c r="R2218" s="42">
        <f>FŐLAP!$F$9</f>
        <v>0</v>
      </c>
      <c r="S2218" s="13" t="e">
        <f t="shared" si="34"/>
        <v>#N/A</v>
      </c>
      <c r="T2218" s="398" t="s">
        <v>3425</v>
      </c>
      <c r="U2218" s="398" t="s">
        <v>3426</v>
      </c>
      <c r="V2218" s="398" t="s">
        <v>3427</v>
      </c>
    </row>
    <row r="2219" spans="1:22" ht="50.1" hidden="1" customHeight="1" x14ac:dyDescent="0.25">
      <c r="A2219" s="60" t="s">
        <v>2292</v>
      </c>
      <c r="B2219" s="87"/>
      <c r="C2219" s="98"/>
      <c r="D2219" s="102"/>
      <c r="E2219" s="98"/>
      <c r="F2219" s="134"/>
      <c r="G2219" s="134"/>
      <c r="H2219" s="359" t="e">
        <f>VLOOKUP(G2219,Munka1!$A$27:$B$90,2,FALSE)</f>
        <v>#N/A</v>
      </c>
      <c r="I2219" s="466" t="e">
        <f>VLOOKUP(G2219,Munka1!$A$27:$C$90,3,FALSE)</f>
        <v>#N/A</v>
      </c>
      <c r="J2219" s="98"/>
      <c r="K2219" s="98"/>
      <c r="L2219" s="98"/>
      <c r="M2219" s="114"/>
      <c r="N2219" s="121"/>
      <c r="O2219" s="483"/>
      <c r="P2219" s="484"/>
      <c r="Q2219" s="42">
        <f>FŐLAP!$D$9</f>
        <v>0</v>
      </c>
      <c r="R2219" s="42">
        <f>FŐLAP!$F$9</f>
        <v>0</v>
      </c>
      <c r="S2219" s="13" t="e">
        <f t="shared" si="34"/>
        <v>#N/A</v>
      </c>
      <c r="T2219" s="398" t="s">
        <v>3425</v>
      </c>
      <c r="U2219" s="398" t="s">
        <v>3426</v>
      </c>
      <c r="V2219" s="398" t="s">
        <v>3427</v>
      </c>
    </row>
    <row r="2220" spans="1:22" ht="50.1" hidden="1" customHeight="1" x14ac:dyDescent="0.25">
      <c r="A2220" s="60" t="s">
        <v>2293</v>
      </c>
      <c r="B2220" s="87"/>
      <c r="C2220" s="98"/>
      <c r="D2220" s="102"/>
      <c r="E2220" s="98"/>
      <c r="F2220" s="134"/>
      <c r="G2220" s="134"/>
      <c r="H2220" s="359" t="e">
        <f>VLOOKUP(G2220,Munka1!$A$27:$B$90,2,FALSE)</f>
        <v>#N/A</v>
      </c>
      <c r="I2220" s="466" t="e">
        <f>VLOOKUP(G2220,Munka1!$A$27:$C$90,3,FALSE)</f>
        <v>#N/A</v>
      </c>
      <c r="J2220" s="98"/>
      <c r="K2220" s="98"/>
      <c r="L2220" s="98"/>
      <c r="M2220" s="114"/>
      <c r="N2220" s="121"/>
      <c r="O2220" s="483"/>
      <c r="P2220" s="484"/>
      <c r="Q2220" s="42">
        <f>FŐLAP!$D$9</f>
        <v>0</v>
      </c>
      <c r="R2220" s="42">
        <f>FŐLAP!$F$9</f>
        <v>0</v>
      </c>
      <c r="S2220" s="13" t="e">
        <f t="shared" si="34"/>
        <v>#N/A</v>
      </c>
      <c r="T2220" s="398" t="s">
        <v>3425</v>
      </c>
      <c r="U2220" s="398" t="s">
        <v>3426</v>
      </c>
      <c r="V2220" s="398" t="s">
        <v>3427</v>
      </c>
    </row>
    <row r="2221" spans="1:22" ht="50.1" hidden="1" customHeight="1" x14ac:dyDescent="0.25">
      <c r="A2221" s="60" t="s">
        <v>2294</v>
      </c>
      <c r="B2221" s="87"/>
      <c r="C2221" s="98"/>
      <c r="D2221" s="102"/>
      <c r="E2221" s="98"/>
      <c r="F2221" s="134"/>
      <c r="G2221" s="134"/>
      <c r="H2221" s="359" t="e">
        <f>VLOOKUP(G2221,Munka1!$A$27:$B$90,2,FALSE)</f>
        <v>#N/A</v>
      </c>
      <c r="I2221" s="466" t="e">
        <f>VLOOKUP(G2221,Munka1!$A$27:$C$90,3,FALSE)</f>
        <v>#N/A</v>
      </c>
      <c r="J2221" s="98"/>
      <c r="K2221" s="98"/>
      <c r="L2221" s="98"/>
      <c r="M2221" s="114"/>
      <c r="N2221" s="121"/>
      <c r="O2221" s="483"/>
      <c r="P2221" s="484"/>
      <c r="Q2221" s="42">
        <f>FŐLAP!$D$9</f>
        <v>0</v>
      </c>
      <c r="R2221" s="42">
        <f>FŐLAP!$F$9</f>
        <v>0</v>
      </c>
      <c r="S2221" s="13" t="e">
        <f t="shared" si="34"/>
        <v>#N/A</v>
      </c>
      <c r="T2221" s="398" t="s">
        <v>3425</v>
      </c>
      <c r="U2221" s="398" t="s">
        <v>3426</v>
      </c>
      <c r="V2221" s="398" t="s">
        <v>3427</v>
      </c>
    </row>
    <row r="2222" spans="1:22" ht="50.1" hidden="1" customHeight="1" x14ac:dyDescent="0.25">
      <c r="A2222" s="60" t="s">
        <v>2295</v>
      </c>
      <c r="B2222" s="87"/>
      <c r="C2222" s="98"/>
      <c r="D2222" s="102"/>
      <c r="E2222" s="98"/>
      <c r="F2222" s="134"/>
      <c r="G2222" s="134"/>
      <c r="H2222" s="359" t="e">
        <f>VLOOKUP(G2222,Munka1!$A$27:$B$90,2,FALSE)</f>
        <v>#N/A</v>
      </c>
      <c r="I2222" s="466" t="e">
        <f>VLOOKUP(G2222,Munka1!$A$27:$C$90,3,FALSE)</f>
        <v>#N/A</v>
      </c>
      <c r="J2222" s="98"/>
      <c r="K2222" s="98"/>
      <c r="L2222" s="98"/>
      <c r="M2222" s="114"/>
      <c r="N2222" s="121"/>
      <c r="O2222" s="483"/>
      <c r="P2222" s="484"/>
      <c r="Q2222" s="42">
        <f>FŐLAP!$D$9</f>
        <v>0</v>
      </c>
      <c r="R2222" s="42">
        <f>FŐLAP!$F$9</f>
        <v>0</v>
      </c>
      <c r="S2222" s="13" t="e">
        <f t="shared" si="34"/>
        <v>#N/A</v>
      </c>
      <c r="T2222" s="398" t="s">
        <v>3425</v>
      </c>
      <c r="U2222" s="398" t="s">
        <v>3426</v>
      </c>
      <c r="V2222" s="398" t="s">
        <v>3427</v>
      </c>
    </row>
    <row r="2223" spans="1:22" ht="50.1" hidden="1" customHeight="1" x14ac:dyDescent="0.25">
      <c r="A2223" s="60" t="s">
        <v>2296</v>
      </c>
      <c r="B2223" s="87"/>
      <c r="C2223" s="98"/>
      <c r="D2223" s="102"/>
      <c r="E2223" s="98"/>
      <c r="F2223" s="134"/>
      <c r="G2223" s="134"/>
      <c r="H2223" s="359" t="e">
        <f>VLOOKUP(G2223,Munka1!$A$27:$B$90,2,FALSE)</f>
        <v>#N/A</v>
      </c>
      <c r="I2223" s="466" t="e">
        <f>VLOOKUP(G2223,Munka1!$A$27:$C$90,3,FALSE)</f>
        <v>#N/A</v>
      </c>
      <c r="J2223" s="98"/>
      <c r="K2223" s="98"/>
      <c r="L2223" s="98"/>
      <c r="M2223" s="114"/>
      <c r="N2223" s="121"/>
      <c r="O2223" s="483"/>
      <c r="P2223" s="484"/>
      <c r="Q2223" s="42">
        <f>FŐLAP!$D$9</f>
        <v>0</v>
      </c>
      <c r="R2223" s="42">
        <f>FŐLAP!$F$9</f>
        <v>0</v>
      </c>
      <c r="S2223" s="13" t="e">
        <f t="shared" si="34"/>
        <v>#N/A</v>
      </c>
      <c r="T2223" s="398" t="s">
        <v>3425</v>
      </c>
      <c r="U2223" s="398" t="s">
        <v>3426</v>
      </c>
      <c r="V2223" s="398" t="s">
        <v>3427</v>
      </c>
    </row>
    <row r="2224" spans="1:22" ht="50.1" hidden="1" customHeight="1" x14ac:dyDescent="0.25">
      <c r="A2224" s="60" t="s">
        <v>2297</v>
      </c>
      <c r="B2224" s="87"/>
      <c r="C2224" s="98"/>
      <c r="D2224" s="102"/>
      <c r="E2224" s="98"/>
      <c r="F2224" s="134"/>
      <c r="G2224" s="134"/>
      <c r="H2224" s="359" t="e">
        <f>VLOOKUP(G2224,Munka1!$A$27:$B$90,2,FALSE)</f>
        <v>#N/A</v>
      </c>
      <c r="I2224" s="466" t="e">
        <f>VLOOKUP(G2224,Munka1!$A$27:$C$90,3,FALSE)</f>
        <v>#N/A</v>
      </c>
      <c r="J2224" s="98"/>
      <c r="K2224" s="98"/>
      <c r="L2224" s="98"/>
      <c r="M2224" s="114"/>
      <c r="N2224" s="121"/>
      <c r="O2224" s="483"/>
      <c r="P2224" s="484"/>
      <c r="Q2224" s="42">
        <f>FŐLAP!$D$9</f>
        <v>0</v>
      </c>
      <c r="R2224" s="42">
        <f>FŐLAP!$F$9</f>
        <v>0</v>
      </c>
      <c r="S2224" s="13" t="e">
        <f t="shared" si="34"/>
        <v>#N/A</v>
      </c>
      <c r="T2224" s="398" t="s">
        <v>3425</v>
      </c>
      <c r="U2224" s="398" t="s">
        <v>3426</v>
      </c>
      <c r="V2224" s="398" t="s">
        <v>3427</v>
      </c>
    </row>
    <row r="2225" spans="1:22" ht="50.1" hidden="1" customHeight="1" x14ac:dyDescent="0.25">
      <c r="A2225" s="60" t="s">
        <v>2298</v>
      </c>
      <c r="B2225" s="87"/>
      <c r="C2225" s="98"/>
      <c r="D2225" s="102"/>
      <c r="E2225" s="98"/>
      <c r="F2225" s="134"/>
      <c r="G2225" s="134"/>
      <c r="H2225" s="359" t="e">
        <f>VLOOKUP(G2225,Munka1!$A$27:$B$90,2,FALSE)</f>
        <v>#N/A</v>
      </c>
      <c r="I2225" s="466" t="e">
        <f>VLOOKUP(G2225,Munka1!$A$27:$C$90,3,FALSE)</f>
        <v>#N/A</v>
      </c>
      <c r="J2225" s="98"/>
      <c r="K2225" s="98"/>
      <c r="L2225" s="98"/>
      <c r="M2225" s="114"/>
      <c r="N2225" s="121"/>
      <c r="O2225" s="483"/>
      <c r="P2225" s="484"/>
      <c r="Q2225" s="42">
        <f>FŐLAP!$D$9</f>
        <v>0</v>
      </c>
      <c r="R2225" s="42">
        <f>FŐLAP!$F$9</f>
        <v>0</v>
      </c>
      <c r="S2225" s="13" t="e">
        <f t="shared" si="34"/>
        <v>#N/A</v>
      </c>
      <c r="T2225" s="398" t="s">
        <v>3425</v>
      </c>
      <c r="U2225" s="398" t="s">
        <v>3426</v>
      </c>
      <c r="V2225" s="398" t="s">
        <v>3427</v>
      </c>
    </row>
    <row r="2226" spans="1:22" ht="50.1" hidden="1" customHeight="1" x14ac:dyDescent="0.25">
      <c r="A2226" s="60" t="s">
        <v>2299</v>
      </c>
      <c r="B2226" s="87"/>
      <c r="C2226" s="98"/>
      <c r="D2226" s="102"/>
      <c r="E2226" s="98"/>
      <c r="F2226" s="134"/>
      <c r="G2226" s="134"/>
      <c r="H2226" s="359" t="e">
        <f>VLOOKUP(G2226,Munka1!$A$27:$B$90,2,FALSE)</f>
        <v>#N/A</v>
      </c>
      <c r="I2226" s="466" t="e">
        <f>VLOOKUP(G2226,Munka1!$A$27:$C$90,3,FALSE)</f>
        <v>#N/A</v>
      </c>
      <c r="J2226" s="98"/>
      <c r="K2226" s="98"/>
      <c r="L2226" s="98"/>
      <c r="M2226" s="114"/>
      <c r="N2226" s="121"/>
      <c r="O2226" s="483"/>
      <c r="P2226" s="484"/>
      <c r="Q2226" s="42">
        <f>FŐLAP!$D$9</f>
        <v>0</v>
      </c>
      <c r="R2226" s="42">
        <f>FŐLAP!$F$9</f>
        <v>0</v>
      </c>
      <c r="S2226" s="13" t="e">
        <f t="shared" si="34"/>
        <v>#N/A</v>
      </c>
      <c r="T2226" s="398" t="s">
        <v>3425</v>
      </c>
      <c r="U2226" s="398" t="s">
        <v>3426</v>
      </c>
      <c r="V2226" s="398" t="s">
        <v>3427</v>
      </c>
    </row>
    <row r="2227" spans="1:22" ht="50.1" hidden="1" customHeight="1" x14ac:dyDescent="0.25">
      <c r="A2227" s="60" t="s">
        <v>2300</v>
      </c>
      <c r="B2227" s="87"/>
      <c r="C2227" s="98"/>
      <c r="D2227" s="102"/>
      <c r="E2227" s="98"/>
      <c r="F2227" s="134"/>
      <c r="G2227" s="134"/>
      <c r="H2227" s="359" t="e">
        <f>VLOOKUP(G2227,Munka1!$A$27:$B$90,2,FALSE)</f>
        <v>#N/A</v>
      </c>
      <c r="I2227" s="466" t="e">
        <f>VLOOKUP(G2227,Munka1!$A$27:$C$90,3,FALSE)</f>
        <v>#N/A</v>
      </c>
      <c r="J2227" s="98"/>
      <c r="K2227" s="98"/>
      <c r="L2227" s="98"/>
      <c r="M2227" s="114"/>
      <c r="N2227" s="121"/>
      <c r="O2227" s="483"/>
      <c r="P2227" s="484"/>
      <c r="Q2227" s="42">
        <f>FŐLAP!$D$9</f>
        <v>0</v>
      </c>
      <c r="R2227" s="42">
        <f>FŐLAP!$F$9</f>
        <v>0</v>
      </c>
      <c r="S2227" s="13" t="e">
        <f t="shared" si="34"/>
        <v>#N/A</v>
      </c>
      <c r="T2227" s="398" t="s">
        <v>3425</v>
      </c>
      <c r="U2227" s="398" t="s">
        <v>3426</v>
      </c>
      <c r="V2227" s="398" t="s">
        <v>3427</v>
      </c>
    </row>
    <row r="2228" spans="1:22" ht="50.1" hidden="1" customHeight="1" x14ac:dyDescent="0.25">
      <c r="A2228" s="60" t="s">
        <v>2301</v>
      </c>
      <c r="B2228" s="87"/>
      <c r="C2228" s="98"/>
      <c r="D2228" s="102"/>
      <c r="E2228" s="98"/>
      <c r="F2228" s="134"/>
      <c r="G2228" s="134"/>
      <c r="H2228" s="359" t="e">
        <f>VLOOKUP(G2228,Munka1!$A$27:$B$90,2,FALSE)</f>
        <v>#N/A</v>
      </c>
      <c r="I2228" s="466" t="e">
        <f>VLOOKUP(G2228,Munka1!$A$27:$C$90,3,FALSE)</f>
        <v>#N/A</v>
      </c>
      <c r="J2228" s="98"/>
      <c r="K2228" s="98"/>
      <c r="L2228" s="98"/>
      <c r="M2228" s="114"/>
      <c r="N2228" s="121"/>
      <c r="O2228" s="483"/>
      <c r="P2228" s="484"/>
      <c r="Q2228" s="42">
        <f>FŐLAP!$D$9</f>
        <v>0</v>
      </c>
      <c r="R2228" s="42">
        <f>FŐLAP!$F$9</f>
        <v>0</v>
      </c>
      <c r="S2228" s="13" t="e">
        <f t="shared" si="34"/>
        <v>#N/A</v>
      </c>
      <c r="T2228" s="398" t="s">
        <v>3425</v>
      </c>
      <c r="U2228" s="398" t="s">
        <v>3426</v>
      </c>
      <c r="V2228" s="398" t="s">
        <v>3427</v>
      </c>
    </row>
    <row r="2229" spans="1:22" ht="50.1" hidden="1" customHeight="1" x14ac:dyDescent="0.25">
      <c r="A2229" s="60" t="s">
        <v>2302</v>
      </c>
      <c r="B2229" s="87"/>
      <c r="C2229" s="98"/>
      <c r="D2229" s="102"/>
      <c r="E2229" s="98"/>
      <c r="F2229" s="134"/>
      <c r="G2229" s="134"/>
      <c r="H2229" s="359" t="e">
        <f>VLOOKUP(G2229,Munka1!$A$27:$B$90,2,FALSE)</f>
        <v>#N/A</v>
      </c>
      <c r="I2229" s="466" t="e">
        <f>VLOOKUP(G2229,Munka1!$A$27:$C$90,3,FALSE)</f>
        <v>#N/A</v>
      </c>
      <c r="J2229" s="98"/>
      <c r="K2229" s="98"/>
      <c r="L2229" s="98"/>
      <c r="M2229" s="114"/>
      <c r="N2229" s="121"/>
      <c r="O2229" s="483"/>
      <c r="P2229" s="484"/>
      <c r="Q2229" s="42">
        <f>FŐLAP!$D$9</f>
        <v>0</v>
      </c>
      <c r="R2229" s="42">
        <f>FŐLAP!$F$9</f>
        <v>0</v>
      </c>
      <c r="S2229" s="13" t="e">
        <f t="shared" si="34"/>
        <v>#N/A</v>
      </c>
      <c r="T2229" s="398" t="s">
        <v>3425</v>
      </c>
      <c r="U2229" s="398" t="s">
        <v>3426</v>
      </c>
      <c r="V2229" s="398" t="s">
        <v>3427</v>
      </c>
    </row>
    <row r="2230" spans="1:22" ht="50.1" hidden="1" customHeight="1" x14ac:dyDescent="0.25">
      <c r="A2230" s="60" t="s">
        <v>2303</v>
      </c>
      <c r="B2230" s="87"/>
      <c r="C2230" s="98"/>
      <c r="D2230" s="102"/>
      <c r="E2230" s="98"/>
      <c r="F2230" s="134"/>
      <c r="G2230" s="134"/>
      <c r="H2230" s="359" t="e">
        <f>VLOOKUP(G2230,Munka1!$A$27:$B$90,2,FALSE)</f>
        <v>#N/A</v>
      </c>
      <c r="I2230" s="466" t="e">
        <f>VLOOKUP(G2230,Munka1!$A$27:$C$90,3,FALSE)</f>
        <v>#N/A</v>
      </c>
      <c r="J2230" s="98"/>
      <c r="K2230" s="98"/>
      <c r="L2230" s="98"/>
      <c r="M2230" s="114"/>
      <c r="N2230" s="121"/>
      <c r="O2230" s="483"/>
      <c r="P2230" s="484"/>
      <c r="Q2230" s="42">
        <f>FŐLAP!$D$9</f>
        <v>0</v>
      </c>
      <c r="R2230" s="42">
        <f>FŐLAP!$F$9</f>
        <v>0</v>
      </c>
      <c r="S2230" s="13" t="e">
        <f t="shared" si="34"/>
        <v>#N/A</v>
      </c>
      <c r="T2230" s="398" t="s">
        <v>3425</v>
      </c>
      <c r="U2230" s="398" t="s">
        <v>3426</v>
      </c>
      <c r="V2230" s="398" t="s">
        <v>3427</v>
      </c>
    </row>
    <row r="2231" spans="1:22" ht="50.1" hidden="1" customHeight="1" x14ac:dyDescent="0.25">
      <c r="A2231" s="60" t="s">
        <v>2304</v>
      </c>
      <c r="B2231" s="87"/>
      <c r="C2231" s="98"/>
      <c r="D2231" s="102"/>
      <c r="E2231" s="98"/>
      <c r="F2231" s="134"/>
      <c r="G2231" s="134"/>
      <c r="H2231" s="359" t="e">
        <f>VLOOKUP(G2231,Munka1!$A$27:$B$90,2,FALSE)</f>
        <v>#N/A</v>
      </c>
      <c r="I2231" s="466" t="e">
        <f>VLOOKUP(G2231,Munka1!$A$27:$C$90,3,FALSE)</f>
        <v>#N/A</v>
      </c>
      <c r="J2231" s="98"/>
      <c r="K2231" s="98"/>
      <c r="L2231" s="98"/>
      <c r="M2231" s="114"/>
      <c r="N2231" s="121"/>
      <c r="O2231" s="483"/>
      <c r="P2231" s="484"/>
      <c r="Q2231" s="42">
        <f>FŐLAP!$D$9</f>
        <v>0</v>
      </c>
      <c r="R2231" s="42">
        <f>FŐLAP!$F$9</f>
        <v>0</v>
      </c>
      <c r="S2231" s="13" t="e">
        <f t="shared" si="34"/>
        <v>#N/A</v>
      </c>
      <c r="T2231" s="398" t="s">
        <v>3425</v>
      </c>
      <c r="U2231" s="398" t="s">
        <v>3426</v>
      </c>
      <c r="V2231" s="398" t="s">
        <v>3427</v>
      </c>
    </row>
    <row r="2232" spans="1:22" ht="50.1" hidden="1" customHeight="1" x14ac:dyDescent="0.25">
      <c r="A2232" s="60" t="s">
        <v>2305</v>
      </c>
      <c r="B2232" s="87"/>
      <c r="C2232" s="98"/>
      <c r="D2232" s="102"/>
      <c r="E2232" s="98"/>
      <c r="F2232" s="134"/>
      <c r="G2232" s="134"/>
      <c r="H2232" s="359" t="e">
        <f>VLOOKUP(G2232,Munka1!$A$27:$B$90,2,FALSE)</f>
        <v>#N/A</v>
      </c>
      <c r="I2232" s="466" t="e">
        <f>VLOOKUP(G2232,Munka1!$A$27:$C$90,3,FALSE)</f>
        <v>#N/A</v>
      </c>
      <c r="J2232" s="98"/>
      <c r="K2232" s="98"/>
      <c r="L2232" s="98"/>
      <c r="M2232" s="114"/>
      <c r="N2232" s="121"/>
      <c r="O2232" s="483"/>
      <c r="P2232" s="484"/>
      <c r="Q2232" s="42">
        <f>FŐLAP!$D$9</f>
        <v>0</v>
      </c>
      <c r="R2232" s="42">
        <f>FŐLAP!$F$9</f>
        <v>0</v>
      </c>
      <c r="S2232" s="13" t="e">
        <f t="shared" si="34"/>
        <v>#N/A</v>
      </c>
      <c r="T2232" s="398" t="s">
        <v>3425</v>
      </c>
      <c r="U2232" s="398" t="s">
        <v>3426</v>
      </c>
      <c r="V2232" s="398" t="s">
        <v>3427</v>
      </c>
    </row>
    <row r="2233" spans="1:22" ht="50.1" hidden="1" customHeight="1" x14ac:dyDescent="0.25">
      <c r="A2233" s="60" t="s">
        <v>2306</v>
      </c>
      <c r="B2233" s="87"/>
      <c r="C2233" s="98"/>
      <c r="D2233" s="102"/>
      <c r="E2233" s="98"/>
      <c r="F2233" s="134"/>
      <c r="G2233" s="134"/>
      <c r="H2233" s="359" t="e">
        <f>VLOOKUP(G2233,Munka1!$A$27:$B$90,2,FALSE)</f>
        <v>#N/A</v>
      </c>
      <c r="I2233" s="466" t="e">
        <f>VLOOKUP(G2233,Munka1!$A$27:$C$90,3,FALSE)</f>
        <v>#N/A</v>
      </c>
      <c r="J2233" s="98"/>
      <c r="K2233" s="98"/>
      <c r="L2233" s="98"/>
      <c r="M2233" s="114"/>
      <c r="N2233" s="121"/>
      <c r="O2233" s="483"/>
      <c r="P2233" s="484"/>
      <c r="Q2233" s="42">
        <f>FŐLAP!$D$9</f>
        <v>0</v>
      </c>
      <c r="R2233" s="42">
        <f>FŐLAP!$F$9</f>
        <v>0</v>
      </c>
      <c r="S2233" s="13" t="e">
        <f t="shared" si="34"/>
        <v>#N/A</v>
      </c>
      <c r="T2233" s="398" t="s">
        <v>3425</v>
      </c>
      <c r="U2233" s="398" t="s">
        <v>3426</v>
      </c>
      <c r="V2233" s="398" t="s">
        <v>3427</v>
      </c>
    </row>
    <row r="2234" spans="1:22" ht="50.1" hidden="1" customHeight="1" x14ac:dyDescent="0.25">
      <c r="A2234" s="60" t="s">
        <v>2307</v>
      </c>
      <c r="B2234" s="87"/>
      <c r="C2234" s="98"/>
      <c r="D2234" s="102"/>
      <c r="E2234" s="98"/>
      <c r="F2234" s="134"/>
      <c r="G2234" s="134"/>
      <c r="H2234" s="359" t="e">
        <f>VLOOKUP(G2234,Munka1!$A$27:$B$90,2,FALSE)</f>
        <v>#N/A</v>
      </c>
      <c r="I2234" s="466" t="e">
        <f>VLOOKUP(G2234,Munka1!$A$27:$C$90,3,FALSE)</f>
        <v>#N/A</v>
      </c>
      <c r="J2234" s="98"/>
      <c r="K2234" s="98"/>
      <c r="L2234" s="98"/>
      <c r="M2234" s="114"/>
      <c r="N2234" s="121"/>
      <c r="O2234" s="483"/>
      <c r="P2234" s="484"/>
      <c r="Q2234" s="42">
        <f>FŐLAP!$D$9</f>
        <v>0</v>
      </c>
      <c r="R2234" s="42">
        <f>FŐLAP!$F$9</f>
        <v>0</v>
      </c>
      <c r="S2234" s="13" t="e">
        <f t="shared" si="34"/>
        <v>#N/A</v>
      </c>
      <c r="T2234" s="398" t="s">
        <v>3425</v>
      </c>
      <c r="U2234" s="398" t="s">
        <v>3426</v>
      </c>
      <c r="V2234" s="398" t="s">
        <v>3427</v>
      </c>
    </row>
    <row r="2235" spans="1:22" ht="50.1" hidden="1" customHeight="1" x14ac:dyDescent="0.25">
      <c r="A2235" s="60" t="s">
        <v>2308</v>
      </c>
      <c r="B2235" s="87"/>
      <c r="C2235" s="98"/>
      <c r="D2235" s="102"/>
      <c r="E2235" s="98"/>
      <c r="F2235" s="134"/>
      <c r="G2235" s="134"/>
      <c r="H2235" s="359" t="e">
        <f>VLOOKUP(G2235,Munka1!$A$27:$B$90,2,FALSE)</f>
        <v>#N/A</v>
      </c>
      <c r="I2235" s="466" t="e">
        <f>VLOOKUP(G2235,Munka1!$A$27:$C$90,3,FALSE)</f>
        <v>#N/A</v>
      </c>
      <c r="J2235" s="98"/>
      <c r="K2235" s="98"/>
      <c r="L2235" s="98"/>
      <c r="M2235" s="114"/>
      <c r="N2235" s="121"/>
      <c r="O2235" s="483"/>
      <c r="P2235" s="484"/>
      <c r="Q2235" s="42">
        <f>FŐLAP!$D$9</f>
        <v>0</v>
      </c>
      <c r="R2235" s="42">
        <f>FŐLAP!$F$9</f>
        <v>0</v>
      </c>
      <c r="S2235" s="13" t="e">
        <f t="shared" si="34"/>
        <v>#N/A</v>
      </c>
      <c r="T2235" s="398" t="s">
        <v>3425</v>
      </c>
      <c r="U2235" s="398" t="s">
        <v>3426</v>
      </c>
      <c r="V2235" s="398" t="s">
        <v>3427</v>
      </c>
    </row>
    <row r="2236" spans="1:22" ht="50.1" hidden="1" customHeight="1" x14ac:dyDescent="0.25">
      <c r="A2236" s="60" t="s">
        <v>2309</v>
      </c>
      <c r="B2236" s="87"/>
      <c r="C2236" s="98"/>
      <c r="D2236" s="102"/>
      <c r="E2236" s="98"/>
      <c r="F2236" s="134"/>
      <c r="G2236" s="134"/>
      <c r="H2236" s="359" t="e">
        <f>VLOOKUP(G2236,Munka1!$A$27:$B$90,2,FALSE)</f>
        <v>#N/A</v>
      </c>
      <c r="I2236" s="466" t="e">
        <f>VLOOKUP(G2236,Munka1!$A$27:$C$90,3,FALSE)</f>
        <v>#N/A</v>
      </c>
      <c r="J2236" s="98"/>
      <c r="K2236" s="98"/>
      <c r="L2236" s="98"/>
      <c r="M2236" s="114"/>
      <c r="N2236" s="121"/>
      <c r="O2236" s="483"/>
      <c r="P2236" s="484"/>
      <c r="Q2236" s="42">
        <f>FŐLAP!$D$9</f>
        <v>0</v>
      </c>
      <c r="R2236" s="42">
        <f>FŐLAP!$F$9</f>
        <v>0</v>
      </c>
      <c r="S2236" s="13" t="e">
        <f t="shared" si="34"/>
        <v>#N/A</v>
      </c>
      <c r="T2236" s="398" t="s">
        <v>3425</v>
      </c>
      <c r="U2236" s="398" t="s">
        <v>3426</v>
      </c>
      <c r="V2236" s="398" t="s">
        <v>3427</v>
      </c>
    </row>
    <row r="2237" spans="1:22" ht="50.1" hidden="1" customHeight="1" x14ac:dyDescent="0.25">
      <c r="A2237" s="60" t="s">
        <v>2310</v>
      </c>
      <c r="B2237" s="87"/>
      <c r="C2237" s="98"/>
      <c r="D2237" s="102"/>
      <c r="E2237" s="98"/>
      <c r="F2237" s="134"/>
      <c r="G2237" s="134"/>
      <c r="H2237" s="359" t="e">
        <f>VLOOKUP(G2237,Munka1!$A$27:$B$90,2,FALSE)</f>
        <v>#N/A</v>
      </c>
      <c r="I2237" s="466" t="e">
        <f>VLOOKUP(G2237,Munka1!$A$27:$C$90,3,FALSE)</f>
        <v>#N/A</v>
      </c>
      <c r="J2237" s="98"/>
      <c r="K2237" s="98"/>
      <c r="L2237" s="98"/>
      <c r="M2237" s="114"/>
      <c r="N2237" s="121"/>
      <c r="O2237" s="483"/>
      <c r="P2237" s="484"/>
      <c r="Q2237" s="42">
        <f>FŐLAP!$D$9</f>
        <v>0</v>
      </c>
      <c r="R2237" s="42">
        <f>FŐLAP!$F$9</f>
        <v>0</v>
      </c>
      <c r="S2237" s="13" t="e">
        <f t="shared" si="34"/>
        <v>#N/A</v>
      </c>
      <c r="T2237" s="398" t="s">
        <v>3425</v>
      </c>
      <c r="U2237" s="398" t="s">
        <v>3426</v>
      </c>
      <c r="V2237" s="398" t="s">
        <v>3427</v>
      </c>
    </row>
    <row r="2238" spans="1:22" ht="50.1" hidden="1" customHeight="1" x14ac:dyDescent="0.25">
      <c r="A2238" s="60" t="s">
        <v>2311</v>
      </c>
      <c r="B2238" s="87"/>
      <c r="C2238" s="98"/>
      <c r="D2238" s="102"/>
      <c r="E2238" s="98"/>
      <c r="F2238" s="134"/>
      <c r="G2238" s="134"/>
      <c r="H2238" s="359" t="e">
        <f>VLOOKUP(G2238,Munka1!$A$27:$B$90,2,FALSE)</f>
        <v>#N/A</v>
      </c>
      <c r="I2238" s="466" t="e">
        <f>VLOOKUP(G2238,Munka1!$A$27:$C$90,3,FALSE)</f>
        <v>#N/A</v>
      </c>
      <c r="J2238" s="98"/>
      <c r="K2238" s="98"/>
      <c r="L2238" s="98"/>
      <c r="M2238" s="114"/>
      <c r="N2238" s="121"/>
      <c r="O2238" s="483"/>
      <c r="P2238" s="484"/>
      <c r="Q2238" s="42">
        <f>FŐLAP!$D$9</f>
        <v>0</v>
      </c>
      <c r="R2238" s="42">
        <f>FŐLAP!$F$9</f>
        <v>0</v>
      </c>
      <c r="S2238" s="13" t="e">
        <f t="shared" si="34"/>
        <v>#N/A</v>
      </c>
      <c r="T2238" s="398" t="s">
        <v>3425</v>
      </c>
      <c r="U2238" s="398" t="s">
        <v>3426</v>
      </c>
      <c r="V2238" s="398" t="s">
        <v>3427</v>
      </c>
    </row>
    <row r="2239" spans="1:22" ht="50.1" hidden="1" customHeight="1" x14ac:dyDescent="0.25">
      <c r="A2239" s="60" t="s">
        <v>2312</v>
      </c>
      <c r="B2239" s="87"/>
      <c r="C2239" s="98"/>
      <c r="D2239" s="102"/>
      <c r="E2239" s="98"/>
      <c r="F2239" s="134"/>
      <c r="G2239" s="134"/>
      <c r="H2239" s="359" t="e">
        <f>VLOOKUP(G2239,Munka1!$A$27:$B$90,2,FALSE)</f>
        <v>#N/A</v>
      </c>
      <c r="I2239" s="466" t="e">
        <f>VLOOKUP(G2239,Munka1!$A$27:$C$90,3,FALSE)</f>
        <v>#N/A</v>
      </c>
      <c r="J2239" s="98"/>
      <c r="K2239" s="98"/>
      <c r="L2239" s="98"/>
      <c r="M2239" s="114"/>
      <c r="N2239" s="121"/>
      <c r="O2239" s="483"/>
      <c r="P2239" s="484"/>
      <c r="Q2239" s="42">
        <f>FŐLAP!$D$9</f>
        <v>0</v>
      </c>
      <c r="R2239" s="42">
        <f>FŐLAP!$F$9</f>
        <v>0</v>
      </c>
      <c r="S2239" s="13" t="e">
        <f t="shared" si="34"/>
        <v>#N/A</v>
      </c>
      <c r="T2239" s="398" t="s">
        <v>3425</v>
      </c>
      <c r="U2239" s="398" t="s">
        <v>3426</v>
      </c>
      <c r="V2239" s="398" t="s">
        <v>3427</v>
      </c>
    </row>
    <row r="2240" spans="1:22" ht="50.1" hidden="1" customHeight="1" x14ac:dyDescent="0.25">
      <c r="A2240" s="60" t="s">
        <v>2313</v>
      </c>
      <c r="B2240" s="87"/>
      <c r="C2240" s="98"/>
      <c r="D2240" s="102"/>
      <c r="E2240" s="98"/>
      <c r="F2240" s="134"/>
      <c r="G2240" s="134"/>
      <c r="H2240" s="359" t="e">
        <f>VLOOKUP(G2240,Munka1!$A$27:$B$90,2,FALSE)</f>
        <v>#N/A</v>
      </c>
      <c r="I2240" s="466" t="e">
        <f>VLOOKUP(G2240,Munka1!$A$27:$C$90,3,FALSE)</f>
        <v>#N/A</v>
      </c>
      <c r="J2240" s="98"/>
      <c r="K2240" s="98"/>
      <c r="L2240" s="98"/>
      <c r="M2240" s="114"/>
      <c r="N2240" s="121"/>
      <c r="O2240" s="483"/>
      <c r="P2240" s="484"/>
      <c r="Q2240" s="42">
        <f>FŐLAP!$D$9</f>
        <v>0</v>
      </c>
      <c r="R2240" s="42">
        <f>FŐLAP!$F$9</f>
        <v>0</v>
      </c>
      <c r="S2240" s="13" t="e">
        <f t="shared" si="34"/>
        <v>#N/A</v>
      </c>
      <c r="T2240" s="398" t="s">
        <v>3425</v>
      </c>
      <c r="U2240" s="398" t="s">
        <v>3426</v>
      </c>
      <c r="V2240" s="398" t="s">
        <v>3427</v>
      </c>
    </row>
    <row r="2241" spans="1:22" ht="50.1" hidden="1" customHeight="1" x14ac:dyDescent="0.25">
      <c r="A2241" s="60" t="s">
        <v>2314</v>
      </c>
      <c r="B2241" s="87"/>
      <c r="C2241" s="98"/>
      <c r="D2241" s="102"/>
      <c r="E2241" s="98"/>
      <c r="F2241" s="134"/>
      <c r="G2241" s="134"/>
      <c r="H2241" s="359" t="e">
        <f>VLOOKUP(G2241,Munka1!$A$27:$B$90,2,FALSE)</f>
        <v>#N/A</v>
      </c>
      <c r="I2241" s="466" t="e">
        <f>VLOOKUP(G2241,Munka1!$A$27:$C$90,3,FALSE)</f>
        <v>#N/A</v>
      </c>
      <c r="J2241" s="98"/>
      <c r="K2241" s="98"/>
      <c r="L2241" s="98"/>
      <c r="M2241" s="114"/>
      <c r="N2241" s="121"/>
      <c r="O2241" s="483"/>
      <c r="P2241" s="484"/>
      <c r="Q2241" s="42">
        <f>FŐLAP!$D$9</f>
        <v>0</v>
      </c>
      <c r="R2241" s="42">
        <f>FŐLAP!$F$9</f>
        <v>0</v>
      </c>
      <c r="S2241" s="13" t="e">
        <f t="shared" si="34"/>
        <v>#N/A</v>
      </c>
      <c r="T2241" s="398" t="s">
        <v>3425</v>
      </c>
      <c r="U2241" s="398" t="s">
        <v>3426</v>
      </c>
      <c r="V2241" s="398" t="s">
        <v>3427</v>
      </c>
    </row>
    <row r="2242" spans="1:22" ht="50.1" hidden="1" customHeight="1" x14ac:dyDescent="0.25">
      <c r="A2242" s="60" t="s">
        <v>2315</v>
      </c>
      <c r="B2242" s="87"/>
      <c r="C2242" s="98"/>
      <c r="D2242" s="102"/>
      <c r="E2242" s="98"/>
      <c r="F2242" s="134"/>
      <c r="G2242" s="134"/>
      <c r="H2242" s="359" t="e">
        <f>VLOOKUP(G2242,Munka1!$A$27:$B$90,2,FALSE)</f>
        <v>#N/A</v>
      </c>
      <c r="I2242" s="466" t="e">
        <f>VLOOKUP(G2242,Munka1!$A$27:$C$90,3,FALSE)</f>
        <v>#N/A</v>
      </c>
      <c r="J2242" s="98"/>
      <c r="K2242" s="98"/>
      <c r="L2242" s="98"/>
      <c r="M2242" s="114"/>
      <c r="N2242" s="121"/>
      <c r="O2242" s="483"/>
      <c r="P2242" s="484"/>
      <c r="Q2242" s="42">
        <f>FŐLAP!$D$9</f>
        <v>0</v>
      </c>
      <c r="R2242" s="42">
        <f>FŐLAP!$F$9</f>
        <v>0</v>
      </c>
      <c r="S2242" s="13" t="e">
        <f t="shared" si="34"/>
        <v>#N/A</v>
      </c>
      <c r="T2242" s="398" t="s">
        <v>3425</v>
      </c>
      <c r="U2242" s="398" t="s">
        <v>3426</v>
      </c>
      <c r="V2242" s="398" t="s">
        <v>3427</v>
      </c>
    </row>
    <row r="2243" spans="1:22" ht="50.1" hidden="1" customHeight="1" x14ac:dyDescent="0.25">
      <c r="A2243" s="60" t="s">
        <v>2316</v>
      </c>
      <c r="B2243" s="87"/>
      <c r="C2243" s="98"/>
      <c r="D2243" s="102"/>
      <c r="E2243" s="98"/>
      <c r="F2243" s="134"/>
      <c r="G2243" s="134"/>
      <c r="H2243" s="359" t="e">
        <f>VLOOKUP(G2243,Munka1!$A$27:$B$90,2,FALSE)</f>
        <v>#N/A</v>
      </c>
      <c r="I2243" s="466" t="e">
        <f>VLOOKUP(G2243,Munka1!$A$27:$C$90,3,FALSE)</f>
        <v>#N/A</v>
      </c>
      <c r="J2243" s="98"/>
      <c r="K2243" s="98"/>
      <c r="L2243" s="98"/>
      <c r="M2243" s="114"/>
      <c r="N2243" s="121"/>
      <c r="O2243" s="483"/>
      <c r="P2243" s="484"/>
      <c r="Q2243" s="42">
        <f>FŐLAP!$D$9</f>
        <v>0</v>
      </c>
      <c r="R2243" s="42">
        <f>FŐLAP!$F$9</f>
        <v>0</v>
      </c>
      <c r="S2243" s="13" t="e">
        <f t="shared" si="34"/>
        <v>#N/A</v>
      </c>
      <c r="T2243" s="398" t="s">
        <v>3425</v>
      </c>
      <c r="U2243" s="398" t="s">
        <v>3426</v>
      </c>
      <c r="V2243" s="398" t="s">
        <v>3427</v>
      </c>
    </row>
    <row r="2244" spans="1:22" ht="50.1" hidden="1" customHeight="1" x14ac:dyDescent="0.25">
      <c r="A2244" s="60" t="s">
        <v>2317</v>
      </c>
      <c r="B2244" s="87"/>
      <c r="C2244" s="98"/>
      <c r="D2244" s="102"/>
      <c r="E2244" s="98"/>
      <c r="F2244" s="134"/>
      <c r="G2244" s="134"/>
      <c r="H2244" s="359" t="e">
        <f>VLOOKUP(G2244,Munka1!$A$27:$B$90,2,FALSE)</f>
        <v>#N/A</v>
      </c>
      <c r="I2244" s="466" t="e">
        <f>VLOOKUP(G2244,Munka1!$A$27:$C$90,3,FALSE)</f>
        <v>#N/A</v>
      </c>
      <c r="J2244" s="98"/>
      <c r="K2244" s="98"/>
      <c r="L2244" s="98"/>
      <c r="M2244" s="114"/>
      <c r="N2244" s="121"/>
      <c r="O2244" s="483"/>
      <c r="P2244" s="484"/>
      <c r="Q2244" s="42">
        <f>FŐLAP!$D$9</f>
        <v>0</v>
      </c>
      <c r="R2244" s="42">
        <f>FŐLAP!$F$9</f>
        <v>0</v>
      </c>
      <c r="S2244" s="13" t="e">
        <f t="shared" si="34"/>
        <v>#N/A</v>
      </c>
      <c r="T2244" s="398" t="s">
        <v>3425</v>
      </c>
      <c r="U2244" s="398" t="s">
        <v>3426</v>
      </c>
      <c r="V2244" s="398" t="s">
        <v>3427</v>
      </c>
    </row>
    <row r="2245" spans="1:22" ht="50.1" hidden="1" customHeight="1" x14ac:dyDescent="0.25">
      <c r="A2245" s="60" t="s">
        <v>2318</v>
      </c>
      <c r="B2245" s="87"/>
      <c r="C2245" s="98"/>
      <c r="D2245" s="102"/>
      <c r="E2245" s="98"/>
      <c r="F2245" s="134"/>
      <c r="G2245" s="134"/>
      <c r="H2245" s="359" t="e">
        <f>VLOOKUP(G2245,Munka1!$A$27:$B$90,2,FALSE)</f>
        <v>#N/A</v>
      </c>
      <c r="I2245" s="466" t="e">
        <f>VLOOKUP(G2245,Munka1!$A$27:$C$90,3,FALSE)</f>
        <v>#N/A</v>
      </c>
      <c r="J2245" s="98"/>
      <c r="K2245" s="98"/>
      <c r="L2245" s="98"/>
      <c r="M2245" s="114"/>
      <c r="N2245" s="121"/>
      <c r="O2245" s="483"/>
      <c r="P2245" s="484"/>
      <c r="Q2245" s="42">
        <f>FŐLAP!$D$9</f>
        <v>0</v>
      </c>
      <c r="R2245" s="42">
        <f>FŐLAP!$F$9</f>
        <v>0</v>
      </c>
      <c r="S2245" s="13" t="e">
        <f t="shared" si="34"/>
        <v>#N/A</v>
      </c>
      <c r="T2245" s="398" t="s">
        <v>3425</v>
      </c>
      <c r="U2245" s="398" t="s">
        <v>3426</v>
      </c>
      <c r="V2245" s="398" t="s">
        <v>3427</v>
      </c>
    </row>
    <row r="2246" spans="1:22" ht="50.1" hidden="1" customHeight="1" x14ac:dyDescent="0.25">
      <c r="A2246" s="60" t="s">
        <v>2319</v>
      </c>
      <c r="B2246" s="87"/>
      <c r="C2246" s="98"/>
      <c r="D2246" s="102"/>
      <c r="E2246" s="98"/>
      <c r="F2246" s="134"/>
      <c r="G2246" s="134"/>
      <c r="H2246" s="359" t="e">
        <f>VLOOKUP(G2246,Munka1!$A$27:$B$90,2,FALSE)</f>
        <v>#N/A</v>
      </c>
      <c r="I2246" s="466" t="e">
        <f>VLOOKUP(G2246,Munka1!$A$27:$C$90,3,FALSE)</f>
        <v>#N/A</v>
      </c>
      <c r="J2246" s="98"/>
      <c r="K2246" s="98"/>
      <c r="L2246" s="98"/>
      <c r="M2246" s="114"/>
      <c r="N2246" s="121"/>
      <c r="O2246" s="483"/>
      <c r="P2246" s="484"/>
      <c r="Q2246" s="42">
        <f>FŐLAP!$D$9</f>
        <v>0</v>
      </c>
      <c r="R2246" s="42">
        <f>FŐLAP!$F$9</f>
        <v>0</v>
      </c>
      <c r="S2246" s="13" t="e">
        <f t="shared" si="34"/>
        <v>#N/A</v>
      </c>
      <c r="T2246" s="398" t="s">
        <v>3425</v>
      </c>
      <c r="U2246" s="398" t="s">
        <v>3426</v>
      </c>
      <c r="V2246" s="398" t="s">
        <v>3427</v>
      </c>
    </row>
    <row r="2247" spans="1:22" ht="50.1" hidden="1" customHeight="1" x14ac:dyDescent="0.25">
      <c r="A2247" s="60" t="s">
        <v>2320</v>
      </c>
      <c r="B2247" s="87"/>
      <c r="C2247" s="98"/>
      <c r="D2247" s="102"/>
      <c r="E2247" s="98"/>
      <c r="F2247" s="134"/>
      <c r="G2247" s="134"/>
      <c r="H2247" s="359" t="e">
        <f>VLOOKUP(G2247,Munka1!$A$27:$B$90,2,FALSE)</f>
        <v>#N/A</v>
      </c>
      <c r="I2247" s="466" t="e">
        <f>VLOOKUP(G2247,Munka1!$A$27:$C$90,3,FALSE)</f>
        <v>#N/A</v>
      </c>
      <c r="J2247" s="98"/>
      <c r="K2247" s="98"/>
      <c r="L2247" s="98"/>
      <c r="M2247" s="114"/>
      <c r="N2247" s="121"/>
      <c r="O2247" s="483"/>
      <c r="P2247" s="484"/>
      <c r="Q2247" s="42">
        <f>FŐLAP!$D$9</f>
        <v>0</v>
      </c>
      <c r="R2247" s="42">
        <f>FŐLAP!$F$9</f>
        <v>0</v>
      </c>
      <c r="S2247" s="13" t="e">
        <f t="shared" si="34"/>
        <v>#N/A</v>
      </c>
      <c r="T2247" s="398" t="s">
        <v>3425</v>
      </c>
      <c r="U2247" s="398" t="s">
        <v>3426</v>
      </c>
      <c r="V2247" s="398" t="s">
        <v>3427</v>
      </c>
    </row>
    <row r="2248" spans="1:22" ht="50.1" hidden="1" customHeight="1" x14ac:dyDescent="0.25">
      <c r="A2248" s="60" t="s">
        <v>2321</v>
      </c>
      <c r="B2248" s="87"/>
      <c r="C2248" s="98"/>
      <c r="D2248" s="102"/>
      <c r="E2248" s="98"/>
      <c r="F2248" s="134"/>
      <c r="G2248" s="134"/>
      <c r="H2248" s="359" t="e">
        <f>VLOOKUP(G2248,Munka1!$A$27:$B$90,2,FALSE)</f>
        <v>#N/A</v>
      </c>
      <c r="I2248" s="466" t="e">
        <f>VLOOKUP(G2248,Munka1!$A$27:$C$90,3,FALSE)</f>
        <v>#N/A</v>
      </c>
      <c r="J2248" s="98"/>
      <c r="K2248" s="98"/>
      <c r="L2248" s="98"/>
      <c r="M2248" s="114"/>
      <c r="N2248" s="121"/>
      <c r="O2248" s="483"/>
      <c r="P2248" s="484"/>
      <c r="Q2248" s="42">
        <f>FŐLAP!$D$9</f>
        <v>0</v>
      </c>
      <c r="R2248" s="42">
        <f>FŐLAP!$F$9</f>
        <v>0</v>
      </c>
      <c r="S2248" s="13" t="e">
        <f t="shared" si="34"/>
        <v>#N/A</v>
      </c>
      <c r="T2248" s="398" t="s">
        <v>3425</v>
      </c>
      <c r="U2248" s="398" t="s">
        <v>3426</v>
      </c>
      <c r="V2248" s="398" t="s">
        <v>3427</v>
      </c>
    </row>
    <row r="2249" spans="1:22" ht="50.1" hidden="1" customHeight="1" x14ac:dyDescent="0.25">
      <c r="A2249" s="60" t="s">
        <v>2322</v>
      </c>
      <c r="B2249" s="87"/>
      <c r="C2249" s="98"/>
      <c r="D2249" s="102"/>
      <c r="E2249" s="98"/>
      <c r="F2249" s="134"/>
      <c r="G2249" s="134"/>
      <c r="H2249" s="359" t="e">
        <f>VLOOKUP(G2249,Munka1!$A$27:$B$90,2,FALSE)</f>
        <v>#N/A</v>
      </c>
      <c r="I2249" s="466" t="e">
        <f>VLOOKUP(G2249,Munka1!$A$27:$C$90,3,FALSE)</f>
        <v>#N/A</v>
      </c>
      <c r="J2249" s="98"/>
      <c r="K2249" s="98"/>
      <c r="L2249" s="98"/>
      <c r="M2249" s="114"/>
      <c r="N2249" s="121"/>
      <c r="O2249" s="483"/>
      <c r="P2249" s="484"/>
      <c r="Q2249" s="42">
        <f>FŐLAP!$D$9</f>
        <v>0</v>
      </c>
      <c r="R2249" s="42">
        <f>FŐLAP!$F$9</f>
        <v>0</v>
      </c>
      <c r="S2249" s="13" t="e">
        <f t="shared" si="34"/>
        <v>#N/A</v>
      </c>
      <c r="T2249" s="398" t="s">
        <v>3425</v>
      </c>
      <c r="U2249" s="398" t="s">
        <v>3426</v>
      </c>
      <c r="V2249" s="398" t="s">
        <v>3427</v>
      </c>
    </row>
    <row r="2250" spans="1:22" ht="50.1" hidden="1" customHeight="1" x14ac:dyDescent="0.25">
      <c r="A2250" s="60" t="s">
        <v>2323</v>
      </c>
      <c r="B2250" s="87"/>
      <c r="C2250" s="98"/>
      <c r="D2250" s="102"/>
      <c r="E2250" s="98"/>
      <c r="F2250" s="134"/>
      <c r="G2250" s="134"/>
      <c r="H2250" s="359" t="e">
        <f>VLOOKUP(G2250,Munka1!$A$27:$B$90,2,FALSE)</f>
        <v>#N/A</v>
      </c>
      <c r="I2250" s="466" t="e">
        <f>VLOOKUP(G2250,Munka1!$A$27:$C$90,3,FALSE)</f>
        <v>#N/A</v>
      </c>
      <c r="J2250" s="98"/>
      <c r="K2250" s="98"/>
      <c r="L2250" s="98"/>
      <c r="M2250" s="114"/>
      <c r="N2250" s="121"/>
      <c r="O2250" s="483"/>
      <c r="P2250" s="484"/>
      <c r="Q2250" s="42">
        <f>FŐLAP!$D$9</f>
        <v>0</v>
      </c>
      <c r="R2250" s="42">
        <f>FŐLAP!$F$9</f>
        <v>0</v>
      </c>
      <c r="S2250" s="13" t="e">
        <f t="shared" si="34"/>
        <v>#N/A</v>
      </c>
      <c r="T2250" s="398" t="s">
        <v>3425</v>
      </c>
      <c r="U2250" s="398" t="s">
        <v>3426</v>
      </c>
      <c r="V2250" s="398" t="s">
        <v>3427</v>
      </c>
    </row>
    <row r="2251" spans="1:22" ht="50.1" hidden="1" customHeight="1" x14ac:dyDescent="0.25">
      <c r="A2251" s="60" t="s">
        <v>2324</v>
      </c>
      <c r="B2251" s="87"/>
      <c r="C2251" s="98"/>
      <c r="D2251" s="102"/>
      <c r="E2251" s="98"/>
      <c r="F2251" s="134"/>
      <c r="G2251" s="134"/>
      <c r="H2251" s="359" t="e">
        <f>VLOOKUP(G2251,Munka1!$A$27:$B$90,2,FALSE)</f>
        <v>#N/A</v>
      </c>
      <c r="I2251" s="466" t="e">
        <f>VLOOKUP(G2251,Munka1!$A$27:$C$90,3,FALSE)</f>
        <v>#N/A</v>
      </c>
      <c r="J2251" s="98"/>
      <c r="K2251" s="98"/>
      <c r="L2251" s="98"/>
      <c r="M2251" s="114"/>
      <c r="N2251" s="121"/>
      <c r="O2251" s="483"/>
      <c r="P2251" s="484"/>
      <c r="Q2251" s="42">
        <f>FŐLAP!$D$9</f>
        <v>0</v>
      </c>
      <c r="R2251" s="42">
        <f>FŐLAP!$F$9</f>
        <v>0</v>
      </c>
      <c r="S2251" s="13" t="e">
        <f t="shared" si="34"/>
        <v>#N/A</v>
      </c>
      <c r="T2251" s="398" t="s">
        <v>3425</v>
      </c>
      <c r="U2251" s="398" t="s">
        <v>3426</v>
      </c>
      <c r="V2251" s="398" t="s">
        <v>3427</v>
      </c>
    </row>
    <row r="2252" spans="1:22" ht="50.1" hidden="1" customHeight="1" x14ac:dyDescent="0.25">
      <c r="A2252" s="60" t="s">
        <v>2325</v>
      </c>
      <c r="B2252" s="87"/>
      <c r="C2252" s="98"/>
      <c r="D2252" s="102"/>
      <c r="E2252" s="98"/>
      <c r="F2252" s="134"/>
      <c r="G2252" s="134"/>
      <c r="H2252" s="359" t="e">
        <f>VLOOKUP(G2252,Munka1!$A$27:$B$90,2,FALSE)</f>
        <v>#N/A</v>
      </c>
      <c r="I2252" s="466" t="e">
        <f>VLOOKUP(G2252,Munka1!$A$27:$C$90,3,FALSE)</f>
        <v>#N/A</v>
      </c>
      <c r="J2252" s="98"/>
      <c r="K2252" s="98"/>
      <c r="L2252" s="98"/>
      <c r="M2252" s="114"/>
      <c r="N2252" s="121"/>
      <c r="O2252" s="483"/>
      <c r="P2252" s="484"/>
      <c r="Q2252" s="42">
        <f>FŐLAP!$D$9</f>
        <v>0</v>
      </c>
      <c r="R2252" s="42">
        <f>FŐLAP!$F$9</f>
        <v>0</v>
      </c>
      <c r="S2252" s="13" t="e">
        <f t="shared" si="34"/>
        <v>#N/A</v>
      </c>
      <c r="T2252" s="398" t="s">
        <v>3425</v>
      </c>
      <c r="U2252" s="398" t="s">
        <v>3426</v>
      </c>
      <c r="V2252" s="398" t="s">
        <v>3427</v>
      </c>
    </row>
    <row r="2253" spans="1:22" ht="50.1" hidden="1" customHeight="1" x14ac:dyDescent="0.25">
      <c r="A2253" s="60" t="s">
        <v>2326</v>
      </c>
      <c r="B2253" s="87"/>
      <c r="C2253" s="98"/>
      <c r="D2253" s="102"/>
      <c r="E2253" s="98"/>
      <c r="F2253" s="134"/>
      <c r="G2253" s="134"/>
      <c r="H2253" s="359" t="e">
        <f>VLOOKUP(G2253,Munka1!$A$27:$B$90,2,FALSE)</f>
        <v>#N/A</v>
      </c>
      <c r="I2253" s="466" t="e">
        <f>VLOOKUP(G2253,Munka1!$A$27:$C$90,3,FALSE)</f>
        <v>#N/A</v>
      </c>
      <c r="J2253" s="98"/>
      <c r="K2253" s="98"/>
      <c r="L2253" s="98"/>
      <c r="M2253" s="114"/>
      <c r="N2253" s="121"/>
      <c r="O2253" s="483"/>
      <c r="P2253" s="484"/>
      <c r="Q2253" s="42">
        <f>FŐLAP!$D$9</f>
        <v>0</v>
      </c>
      <c r="R2253" s="42">
        <f>FŐLAP!$F$9</f>
        <v>0</v>
      </c>
      <c r="S2253" s="13" t="e">
        <f t="shared" ref="S2253:S2316" si="35">H2253</f>
        <v>#N/A</v>
      </c>
      <c r="T2253" s="398" t="s">
        <v>3425</v>
      </c>
      <c r="U2253" s="398" t="s">
        <v>3426</v>
      </c>
      <c r="V2253" s="398" t="s">
        <v>3427</v>
      </c>
    </row>
    <row r="2254" spans="1:22" ht="50.1" hidden="1" customHeight="1" x14ac:dyDescent="0.25">
      <c r="A2254" s="60" t="s">
        <v>2327</v>
      </c>
      <c r="B2254" s="87"/>
      <c r="C2254" s="98"/>
      <c r="D2254" s="102"/>
      <c r="E2254" s="98"/>
      <c r="F2254" s="134"/>
      <c r="G2254" s="134"/>
      <c r="H2254" s="359" t="e">
        <f>VLOOKUP(G2254,Munka1!$A$27:$B$90,2,FALSE)</f>
        <v>#N/A</v>
      </c>
      <c r="I2254" s="466" t="e">
        <f>VLOOKUP(G2254,Munka1!$A$27:$C$90,3,FALSE)</f>
        <v>#N/A</v>
      </c>
      <c r="J2254" s="98"/>
      <c r="K2254" s="98"/>
      <c r="L2254" s="98"/>
      <c r="M2254" s="114"/>
      <c r="N2254" s="121"/>
      <c r="O2254" s="483"/>
      <c r="P2254" s="484"/>
      <c r="Q2254" s="42">
        <f>FŐLAP!$D$9</f>
        <v>0</v>
      </c>
      <c r="R2254" s="42">
        <f>FŐLAP!$F$9</f>
        <v>0</v>
      </c>
      <c r="S2254" s="13" t="e">
        <f t="shared" si="35"/>
        <v>#N/A</v>
      </c>
      <c r="T2254" s="398" t="s">
        <v>3425</v>
      </c>
      <c r="U2254" s="398" t="s">
        <v>3426</v>
      </c>
      <c r="V2254" s="398" t="s">
        <v>3427</v>
      </c>
    </row>
    <row r="2255" spans="1:22" ht="50.1" hidden="1" customHeight="1" x14ac:dyDescent="0.25">
      <c r="A2255" s="60" t="s">
        <v>2328</v>
      </c>
      <c r="B2255" s="87"/>
      <c r="C2255" s="98"/>
      <c r="D2255" s="102"/>
      <c r="E2255" s="98"/>
      <c r="F2255" s="134"/>
      <c r="G2255" s="134"/>
      <c r="H2255" s="359" t="e">
        <f>VLOOKUP(G2255,Munka1!$A$27:$B$90,2,FALSE)</f>
        <v>#N/A</v>
      </c>
      <c r="I2255" s="466" t="e">
        <f>VLOOKUP(G2255,Munka1!$A$27:$C$90,3,FALSE)</f>
        <v>#N/A</v>
      </c>
      <c r="J2255" s="98"/>
      <c r="K2255" s="98"/>
      <c r="L2255" s="98"/>
      <c r="M2255" s="114"/>
      <c r="N2255" s="121"/>
      <c r="O2255" s="483"/>
      <c r="P2255" s="484"/>
      <c r="Q2255" s="42">
        <f>FŐLAP!$D$9</f>
        <v>0</v>
      </c>
      <c r="R2255" s="42">
        <f>FŐLAP!$F$9</f>
        <v>0</v>
      </c>
      <c r="S2255" s="13" t="e">
        <f t="shared" si="35"/>
        <v>#N/A</v>
      </c>
      <c r="T2255" s="398" t="s">
        <v>3425</v>
      </c>
      <c r="U2255" s="398" t="s">
        <v>3426</v>
      </c>
      <c r="V2255" s="398" t="s">
        <v>3427</v>
      </c>
    </row>
    <row r="2256" spans="1:22" ht="50.1" hidden="1" customHeight="1" x14ac:dyDescent="0.25">
      <c r="A2256" s="60" t="s">
        <v>2329</v>
      </c>
      <c r="B2256" s="87"/>
      <c r="C2256" s="98"/>
      <c r="D2256" s="102"/>
      <c r="E2256" s="98"/>
      <c r="F2256" s="134"/>
      <c r="G2256" s="134"/>
      <c r="H2256" s="359" t="e">
        <f>VLOOKUP(G2256,Munka1!$A$27:$B$90,2,FALSE)</f>
        <v>#N/A</v>
      </c>
      <c r="I2256" s="466" t="e">
        <f>VLOOKUP(G2256,Munka1!$A$27:$C$90,3,FALSE)</f>
        <v>#N/A</v>
      </c>
      <c r="J2256" s="98"/>
      <c r="K2256" s="98"/>
      <c r="L2256" s="98"/>
      <c r="M2256" s="114"/>
      <c r="N2256" s="121"/>
      <c r="O2256" s="483"/>
      <c r="P2256" s="484"/>
      <c r="Q2256" s="42">
        <f>FŐLAP!$D$9</f>
        <v>0</v>
      </c>
      <c r="R2256" s="42">
        <f>FŐLAP!$F$9</f>
        <v>0</v>
      </c>
      <c r="S2256" s="13" t="e">
        <f t="shared" si="35"/>
        <v>#N/A</v>
      </c>
      <c r="T2256" s="398" t="s">
        <v>3425</v>
      </c>
      <c r="U2256" s="398" t="s">
        <v>3426</v>
      </c>
      <c r="V2256" s="398" t="s">
        <v>3427</v>
      </c>
    </row>
    <row r="2257" spans="1:22" ht="50.1" hidden="1" customHeight="1" x14ac:dyDescent="0.25">
      <c r="A2257" s="60" t="s">
        <v>2330</v>
      </c>
      <c r="B2257" s="87"/>
      <c r="C2257" s="98"/>
      <c r="D2257" s="102"/>
      <c r="E2257" s="98"/>
      <c r="F2257" s="134"/>
      <c r="G2257" s="134"/>
      <c r="H2257" s="359" t="e">
        <f>VLOOKUP(G2257,Munka1!$A$27:$B$90,2,FALSE)</f>
        <v>#N/A</v>
      </c>
      <c r="I2257" s="466" t="e">
        <f>VLOOKUP(G2257,Munka1!$A$27:$C$90,3,FALSE)</f>
        <v>#N/A</v>
      </c>
      <c r="J2257" s="98"/>
      <c r="K2257" s="98"/>
      <c r="L2257" s="98"/>
      <c r="M2257" s="114"/>
      <c r="N2257" s="121"/>
      <c r="O2257" s="483"/>
      <c r="P2257" s="484"/>
      <c r="Q2257" s="42">
        <f>FŐLAP!$D$9</f>
        <v>0</v>
      </c>
      <c r="R2257" s="42">
        <f>FŐLAP!$F$9</f>
        <v>0</v>
      </c>
      <c r="S2257" s="13" t="e">
        <f t="shared" si="35"/>
        <v>#N/A</v>
      </c>
      <c r="T2257" s="398" t="s">
        <v>3425</v>
      </c>
      <c r="U2257" s="398" t="s">
        <v>3426</v>
      </c>
      <c r="V2257" s="398" t="s">
        <v>3427</v>
      </c>
    </row>
    <row r="2258" spans="1:22" ht="50.1" hidden="1" customHeight="1" x14ac:dyDescent="0.25">
      <c r="A2258" s="60" t="s">
        <v>2331</v>
      </c>
      <c r="B2258" s="87"/>
      <c r="C2258" s="98"/>
      <c r="D2258" s="102"/>
      <c r="E2258" s="98"/>
      <c r="F2258" s="134"/>
      <c r="G2258" s="134"/>
      <c r="H2258" s="359" t="e">
        <f>VLOOKUP(G2258,Munka1!$A$27:$B$90,2,FALSE)</f>
        <v>#N/A</v>
      </c>
      <c r="I2258" s="466" t="e">
        <f>VLOOKUP(G2258,Munka1!$A$27:$C$90,3,FALSE)</f>
        <v>#N/A</v>
      </c>
      <c r="J2258" s="98"/>
      <c r="K2258" s="98"/>
      <c r="L2258" s="98"/>
      <c r="M2258" s="114"/>
      <c r="N2258" s="121"/>
      <c r="O2258" s="483"/>
      <c r="P2258" s="484"/>
      <c r="Q2258" s="42">
        <f>FŐLAP!$D$9</f>
        <v>0</v>
      </c>
      <c r="R2258" s="42">
        <f>FŐLAP!$F$9</f>
        <v>0</v>
      </c>
      <c r="S2258" s="13" t="e">
        <f t="shared" si="35"/>
        <v>#N/A</v>
      </c>
      <c r="T2258" s="398" t="s">
        <v>3425</v>
      </c>
      <c r="U2258" s="398" t="s">
        <v>3426</v>
      </c>
      <c r="V2258" s="398" t="s">
        <v>3427</v>
      </c>
    </row>
    <row r="2259" spans="1:22" ht="50.1" hidden="1" customHeight="1" x14ac:dyDescent="0.25">
      <c r="A2259" s="60" t="s">
        <v>2332</v>
      </c>
      <c r="B2259" s="87"/>
      <c r="C2259" s="98"/>
      <c r="D2259" s="102"/>
      <c r="E2259" s="98"/>
      <c r="F2259" s="134"/>
      <c r="G2259" s="134"/>
      <c r="H2259" s="359" t="e">
        <f>VLOOKUP(G2259,Munka1!$A$27:$B$90,2,FALSE)</f>
        <v>#N/A</v>
      </c>
      <c r="I2259" s="466" t="e">
        <f>VLOOKUP(G2259,Munka1!$A$27:$C$90,3,FALSE)</f>
        <v>#N/A</v>
      </c>
      <c r="J2259" s="98"/>
      <c r="K2259" s="98"/>
      <c r="L2259" s="98"/>
      <c r="M2259" s="114"/>
      <c r="N2259" s="121"/>
      <c r="O2259" s="483"/>
      <c r="P2259" s="484"/>
      <c r="Q2259" s="42">
        <f>FŐLAP!$D$9</f>
        <v>0</v>
      </c>
      <c r="R2259" s="42">
        <f>FŐLAP!$F$9</f>
        <v>0</v>
      </c>
      <c r="S2259" s="13" t="e">
        <f t="shared" si="35"/>
        <v>#N/A</v>
      </c>
      <c r="T2259" s="398" t="s">
        <v>3425</v>
      </c>
      <c r="U2259" s="398" t="s">
        <v>3426</v>
      </c>
      <c r="V2259" s="398" t="s">
        <v>3427</v>
      </c>
    </row>
    <row r="2260" spans="1:22" ht="50.1" hidden="1" customHeight="1" x14ac:dyDescent="0.25">
      <c r="A2260" s="60" t="s">
        <v>2333</v>
      </c>
      <c r="B2260" s="87"/>
      <c r="C2260" s="98"/>
      <c r="D2260" s="102"/>
      <c r="E2260" s="98"/>
      <c r="F2260" s="134"/>
      <c r="G2260" s="134"/>
      <c r="H2260" s="359" t="e">
        <f>VLOOKUP(G2260,Munka1!$A$27:$B$90,2,FALSE)</f>
        <v>#N/A</v>
      </c>
      <c r="I2260" s="466" t="e">
        <f>VLOOKUP(G2260,Munka1!$A$27:$C$90,3,FALSE)</f>
        <v>#N/A</v>
      </c>
      <c r="J2260" s="98"/>
      <c r="K2260" s="98"/>
      <c r="L2260" s="98"/>
      <c r="M2260" s="114"/>
      <c r="N2260" s="121"/>
      <c r="O2260" s="483"/>
      <c r="P2260" s="484"/>
      <c r="Q2260" s="42">
        <f>FŐLAP!$D$9</f>
        <v>0</v>
      </c>
      <c r="R2260" s="42">
        <f>FŐLAP!$F$9</f>
        <v>0</v>
      </c>
      <c r="S2260" s="13" t="e">
        <f t="shared" si="35"/>
        <v>#N/A</v>
      </c>
      <c r="T2260" s="398" t="s">
        <v>3425</v>
      </c>
      <c r="U2260" s="398" t="s">
        <v>3426</v>
      </c>
      <c r="V2260" s="398" t="s">
        <v>3427</v>
      </c>
    </row>
    <row r="2261" spans="1:22" ht="50.1" hidden="1" customHeight="1" x14ac:dyDescent="0.25">
      <c r="A2261" s="60" t="s">
        <v>2334</v>
      </c>
      <c r="B2261" s="87"/>
      <c r="C2261" s="98"/>
      <c r="D2261" s="102"/>
      <c r="E2261" s="98"/>
      <c r="F2261" s="134"/>
      <c r="G2261" s="134"/>
      <c r="H2261" s="359" t="e">
        <f>VLOOKUP(G2261,Munka1!$A$27:$B$90,2,FALSE)</f>
        <v>#N/A</v>
      </c>
      <c r="I2261" s="466" t="e">
        <f>VLOOKUP(G2261,Munka1!$A$27:$C$90,3,FALSE)</f>
        <v>#N/A</v>
      </c>
      <c r="J2261" s="98"/>
      <c r="K2261" s="98"/>
      <c r="L2261" s="98"/>
      <c r="M2261" s="114"/>
      <c r="N2261" s="121"/>
      <c r="O2261" s="483"/>
      <c r="P2261" s="484"/>
      <c r="Q2261" s="42">
        <f>FŐLAP!$D$9</f>
        <v>0</v>
      </c>
      <c r="R2261" s="42">
        <f>FŐLAP!$F$9</f>
        <v>0</v>
      </c>
      <c r="S2261" s="13" t="e">
        <f t="shared" si="35"/>
        <v>#N/A</v>
      </c>
      <c r="T2261" s="398" t="s">
        <v>3425</v>
      </c>
      <c r="U2261" s="398" t="s">
        <v>3426</v>
      </c>
      <c r="V2261" s="398" t="s">
        <v>3427</v>
      </c>
    </row>
    <row r="2262" spans="1:22" ht="50.1" hidden="1" customHeight="1" x14ac:dyDescent="0.25">
      <c r="A2262" s="60" t="s">
        <v>2335</v>
      </c>
      <c r="B2262" s="87"/>
      <c r="C2262" s="98"/>
      <c r="D2262" s="102"/>
      <c r="E2262" s="98"/>
      <c r="F2262" s="134"/>
      <c r="G2262" s="134"/>
      <c r="H2262" s="359" t="e">
        <f>VLOOKUP(G2262,Munka1!$A$27:$B$90,2,FALSE)</f>
        <v>#N/A</v>
      </c>
      <c r="I2262" s="466" t="e">
        <f>VLOOKUP(G2262,Munka1!$A$27:$C$90,3,FALSE)</f>
        <v>#N/A</v>
      </c>
      <c r="J2262" s="98"/>
      <c r="K2262" s="98"/>
      <c r="L2262" s="98"/>
      <c r="M2262" s="114"/>
      <c r="N2262" s="121"/>
      <c r="O2262" s="483"/>
      <c r="P2262" s="484"/>
      <c r="Q2262" s="42">
        <f>FŐLAP!$D$9</f>
        <v>0</v>
      </c>
      <c r="R2262" s="42">
        <f>FŐLAP!$F$9</f>
        <v>0</v>
      </c>
      <c r="S2262" s="13" t="e">
        <f t="shared" si="35"/>
        <v>#N/A</v>
      </c>
      <c r="T2262" s="398" t="s">
        <v>3425</v>
      </c>
      <c r="U2262" s="398" t="s">
        <v>3426</v>
      </c>
      <c r="V2262" s="398" t="s">
        <v>3427</v>
      </c>
    </row>
    <row r="2263" spans="1:22" ht="50.1" hidden="1" customHeight="1" x14ac:dyDescent="0.25">
      <c r="A2263" s="60" t="s">
        <v>2336</v>
      </c>
      <c r="B2263" s="87"/>
      <c r="C2263" s="98"/>
      <c r="D2263" s="102"/>
      <c r="E2263" s="98"/>
      <c r="F2263" s="134"/>
      <c r="G2263" s="134"/>
      <c r="H2263" s="359" t="e">
        <f>VLOOKUP(G2263,Munka1!$A$27:$B$90,2,FALSE)</f>
        <v>#N/A</v>
      </c>
      <c r="I2263" s="466" t="e">
        <f>VLOOKUP(G2263,Munka1!$A$27:$C$90,3,FALSE)</f>
        <v>#N/A</v>
      </c>
      <c r="J2263" s="98"/>
      <c r="K2263" s="98"/>
      <c r="L2263" s="98"/>
      <c r="M2263" s="114"/>
      <c r="N2263" s="121"/>
      <c r="O2263" s="483"/>
      <c r="P2263" s="484"/>
      <c r="Q2263" s="42">
        <f>FŐLAP!$D$9</f>
        <v>0</v>
      </c>
      <c r="R2263" s="42">
        <f>FŐLAP!$F$9</f>
        <v>0</v>
      </c>
      <c r="S2263" s="13" t="e">
        <f t="shared" si="35"/>
        <v>#N/A</v>
      </c>
      <c r="T2263" s="398" t="s">
        <v>3425</v>
      </c>
      <c r="U2263" s="398" t="s">
        <v>3426</v>
      </c>
      <c r="V2263" s="398" t="s">
        <v>3427</v>
      </c>
    </row>
    <row r="2264" spans="1:22" ht="50.1" hidden="1" customHeight="1" x14ac:dyDescent="0.25">
      <c r="A2264" s="60" t="s">
        <v>2337</v>
      </c>
      <c r="B2264" s="87"/>
      <c r="C2264" s="98"/>
      <c r="D2264" s="102"/>
      <c r="E2264" s="98"/>
      <c r="F2264" s="134"/>
      <c r="G2264" s="134"/>
      <c r="H2264" s="359" t="e">
        <f>VLOOKUP(G2264,Munka1!$A$27:$B$90,2,FALSE)</f>
        <v>#N/A</v>
      </c>
      <c r="I2264" s="466" t="e">
        <f>VLOOKUP(G2264,Munka1!$A$27:$C$90,3,FALSE)</f>
        <v>#N/A</v>
      </c>
      <c r="J2264" s="98"/>
      <c r="K2264" s="98"/>
      <c r="L2264" s="98"/>
      <c r="M2264" s="114"/>
      <c r="N2264" s="121"/>
      <c r="O2264" s="483"/>
      <c r="P2264" s="484"/>
      <c r="Q2264" s="42">
        <f>FŐLAP!$D$9</f>
        <v>0</v>
      </c>
      <c r="R2264" s="42">
        <f>FŐLAP!$F$9</f>
        <v>0</v>
      </c>
      <c r="S2264" s="13" t="e">
        <f t="shared" si="35"/>
        <v>#N/A</v>
      </c>
      <c r="T2264" s="398" t="s">
        <v>3425</v>
      </c>
      <c r="U2264" s="398" t="s">
        <v>3426</v>
      </c>
      <c r="V2264" s="398" t="s">
        <v>3427</v>
      </c>
    </row>
    <row r="2265" spans="1:22" ht="50.1" hidden="1" customHeight="1" x14ac:dyDescent="0.25">
      <c r="A2265" s="60" t="s">
        <v>2338</v>
      </c>
      <c r="B2265" s="87"/>
      <c r="C2265" s="98"/>
      <c r="D2265" s="102"/>
      <c r="E2265" s="98"/>
      <c r="F2265" s="134"/>
      <c r="G2265" s="134"/>
      <c r="H2265" s="359" t="e">
        <f>VLOOKUP(G2265,Munka1!$A$27:$B$90,2,FALSE)</f>
        <v>#N/A</v>
      </c>
      <c r="I2265" s="466" t="e">
        <f>VLOOKUP(G2265,Munka1!$A$27:$C$90,3,FALSE)</f>
        <v>#N/A</v>
      </c>
      <c r="J2265" s="98"/>
      <c r="K2265" s="98"/>
      <c r="L2265" s="98"/>
      <c r="M2265" s="114"/>
      <c r="N2265" s="121"/>
      <c r="O2265" s="483"/>
      <c r="P2265" s="484"/>
      <c r="Q2265" s="42">
        <f>FŐLAP!$D$9</f>
        <v>0</v>
      </c>
      <c r="R2265" s="42">
        <f>FŐLAP!$F$9</f>
        <v>0</v>
      </c>
      <c r="S2265" s="13" t="e">
        <f t="shared" si="35"/>
        <v>#N/A</v>
      </c>
      <c r="T2265" s="398" t="s">
        <v>3425</v>
      </c>
      <c r="U2265" s="398" t="s">
        <v>3426</v>
      </c>
      <c r="V2265" s="398" t="s">
        <v>3427</v>
      </c>
    </row>
    <row r="2266" spans="1:22" ht="50.1" hidden="1" customHeight="1" x14ac:dyDescent="0.25">
      <c r="A2266" s="60" t="s">
        <v>2339</v>
      </c>
      <c r="B2266" s="87"/>
      <c r="C2266" s="98"/>
      <c r="D2266" s="102"/>
      <c r="E2266" s="98"/>
      <c r="F2266" s="134"/>
      <c r="G2266" s="134"/>
      <c r="H2266" s="359" t="e">
        <f>VLOOKUP(G2266,Munka1!$A$27:$B$90,2,FALSE)</f>
        <v>#N/A</v>
      </c>
      <c r="I2266" s="466" t="e">
        <f>VLOOKUP(G2266,Munka1!$A$27:$C$90,3,FALSE)</f>
        <v>#N/A</v>
      </c>
      <c r="J2266" s="98"/>
      <c r="K2266" s="98"/>
      <c r="L2266" s="98"/>
      <c r="M2266" s="114"/>
      <c r="N2266" s="121"/>
      <c r="O2266" s="483"/>
      <c r="P2266" s="484"/>
      <c r="Q2266" s="42">
        <f>FŐLAP!$D$9</f>
        <v>0</v>
      </c>
      <c r="R2266" s="42">
        <f>FŐLAP!$F$9</f>
        <v>0</v>
      </c>
      <c r="S2266" s="13" t="e">
        <f t="shared" si="35"/>
        <v>#N/A</v>
      </c>
      <c r="T2266" s="398" t="s">
        <v>3425</v>
      </c>
      <c r="U2266" s="398" t="s">
        <v>3426</v>
      </c>
      <c r="V2266" s="398" t="s">
        <v>3427</v>
      </c>
    </row>
    <row r="2267" spans="1:22" ht="50.1" hidden="1" customHeight="1" x14ac:dyDescent="0.25">
      <c r="A2267" s="60" t="s">
        <v>2340</v>
      </c>
      <c r="B2267" s="87"/>
      <c r="C2267" s="98"/>
      <c r="D2267" s="102"/>
      <c r="E2267" s="98"/>
      <c r="F2267" s="134"/>
      <c r="G2267" s="134"/>
      <c r="H2267" s="359" t="e">
        <f>VLOOKUP(G2267,Munka1!$A$27:$B$90,2,FALSE)</f>
        <v>#N/A</v>
      </c>
      <c r="I2267" s="466" t="e">
        <f>VLOOKUP(G2267,Munka1!$A$27:$C$90,3,FALSE)</f>
        <v>#N/A</v>
      </c>
      <c r="J2267" s="98"/>
      <c r="K2267" s="98"/>
      <c r="L2267" s="98"/>
      <c r="M2267" s="114"/>
      <c r="N2267" s="121"/>
      <c r="O2267" s="483"/>
      <c r="P2267" s="484"/>
      <c r="Q2267" s="42">
        <f>FŐLAP!$D$9</f>
        <v>0</v>
      </c>
      <c r="R2267" s="42">
        <f>FŐLAP!$F$9</f>
        <v>0</v>
      </c>
      <c r="S2267" s="13" t="e">
        <f t="shared" si="35"/>
        <v>#N/A</v>
      </c>
      <c r="T2267" s="398" t="s">
        <v>3425</v>
      </c>
      <c r="U2267" s="398" t="s">
        <v>3426</v>
      </c>
      <c r="V2267" s="398" t="s">
        <v>3427</v>
      </c>
    </row>
    <row r="2268" spans="1:22" ht="50.1" hidden="1" customHeight="1" x14ac:dyDescent="0.25">
      <c r="A2268" s="60" t="s">
        <v>2341</v>
      </c>
      <c r="B2268" s="87"/>
      <c r="C2268" s="98"/>
      <c r="D2268" s="102"/>
      <c r="E2268" s="98"/>
      <c r="F2268" s="134"/>
      <c r="G2268" s="134"/>
      <c r="H2268" s="359" t="e">
        <f>VLOOKUP(G2268,Munka1!$A$27:$B$90,2,FALSE)</f>
        <v>#N/A</v>
      </c>
      <c r="I2268" s="466" t="e">
        <f>VLOOKUP(G2268,Munka1!$A$27:$C$90,3,FALSE)</f>
        <v>#N/A</v>
      </c>
      <c r="J2268" s="98"/>
      <c r="K2268" s="98"/>
      <c r="L2268" s="98"/>
      <c r="M2268" s="114"/>
      <c r="N2268" s="121"/>
      <c r="O2268" s="483"/>
      <c r="P2268" s="484"/>
      <c r="Q2268" s="42">
        <f>FŐLAP!$D$9</f>
        <v>0</v>
      </c>
      <c r="R2268" s="42">
        <f>FŐLAP!$F$9</f>
        <v>0</v>
      </c>
      <c r="S2268" s="13" t="e">
        <f t="shared" si="35"/>
        <v>#N/A</v>
      </c>
      <c r="T2268" s="398" t="s">
        <v>3425</v>
      </c>
      <c r="U2268" s="398" t="s">
        <v>3426</v>
      </c>
      <c r="V2268" s="398" t="s">
        <v>3427</v>
      </c>
    </row>
    <row r="2269" spans="1:22" ht="50.1" hidden="1" customHeight="1" x14ac:dyDescent="0.25">
      <c r="A2269" s="60" t="s">
        <v>2342</v>
      </c>
      <c r="B2269" s="87"/>
      <c r="C2269" s="98"/>
      <c r="D2269" s="102"/>
      <c r="E2269" s="98"/>
      <c r="F2269" s="134"/>
      <c r="G2269" s="134"/>
      <c r="H2269" s="359" t="e">
        <f>VLOOKUP(G2269,Munka1!$A$27:$B$90,2,FALSE)</f>
        <v>#N/A</v>
      </c>
      <c r="I2269" s="466" t="e">
        <f>VLOOKUP(G2269,Munka1!$A$27:$C$90,3,FALSE)</f>
        <v>#N/A</v>
      </c>
      <c r="J2269" s="98"/>
      <c r="K2269" s="98"/>
      <c r="L2269" s="98"/>
      <c r="M2269" s="114"/>
      <c r="N2269" s="121"/>
      <c r="O2269" s="483"/>
      <c r="P2269" s="484"/>
      <c r="Q2269" s="42">
        <f>FŐLAP!$D$9</f>
        <v>0</v>
      </c>
      <c r="R2269" s="42">
        <f>FŐLAP!$F$9</f>
        <v>0</v>
      </c>
      <c r="S2269" s="13" t="e">
        <f t="shared" si="35"/>
        <v>#N/A</v>
      </c>
      <c r="T2269" s="398" t="s">
        <v>3425</v>
      </c>
      <c r="U2269" s="398" t="s">
        <v>3426</v>
      </c>
      <c r="V2269" s="398" t="s">
        <v>3427</v>
      </c>
    </row>
    <row r="2270" spans="1:22" ht="50.1" hidden="1" customHeight="1" x14ac:dyDescent="0.25">
      <c r="A2270" s="60" t="s">
        <v>2343</v>
      </c>
      <c r="B2270" s="87"/>
      <c r="C2270" s="98"/>
      <c r="D2270" s="102"/>
      <c r="E2270" s="98"/>
      <c r="F2270" s="134"/>
      <c r="G2270" s="134"/>
      <c r="H2270" s="359" t="e">
        <f>VLOOKUP(G2270,Munka1!$A$27:$B$90,2,FALSE)</f>
        <v>#N/A</v>
      </c>
      <c r="I2270" s="466" t="e">
        <f>VLOOKUP(G2270,Munka1!$A$27:$C$90,3,FALSE)</f>
        <v>#N/A</v>
      </c>
      <c r="J2270" s="98"/>
      <c r="K2270" s="98"/>
      <c r="L2270" s="98"/>
      <c r="M2270" s="114"/>
      <c r="N2270" s="121"/>
      <c r="O2270" s="483"/>
      <c r="P2270" s="484"/>
      <c r="Q2270" s="42">
        <f>FŐLAP!$D$9</f>
        <v>0</v>
      </c>
      <c r="R2270" s="42">
        <f>FŐLAP!$F$9</f>
        <v>0</v>
      </c>
      <c r="S2270" s="13" t="e">
        <f t="shared" si="35"/>
        <v>#N/A</v>
      </c>
      <c r="T2270" s="398" t="s">
        <v>3425</v>
      </c>
      <c r="U2270" s="398" t="s">
        <v>3426</v>
      </c>
      <c r="V2270" s="398" t="s">
        <v>3427</v>
      </c>
    </row>
    <row r="2271" spans="1:22" ht="50.1" hidden="1" customHeight="1" x14ac:dyDescent="0.25">
      <c r="A2271" s="60" t="s">
        <v>2344</v>
      </c>
      <c r="B2271" s="87"/>
      <c r="C2271" s="98"/>
      <c r="D2271" s="102"/>
      <c r="E2271" s="98"/>
      <c r="F2271" s="134"/>
      <c r="G2271" s="134"/>
      <c r="H2271" s="359" t="e">
        <f>VLOOKUP(G2271,Munka1!$A$27:$B$90,2,FALSE)</f>
        <v>#N/A</v>
      </c>
      <c r="I2271" s="466" t="e">
        <f>VLOOKUP(G2271,Munka1!$A$27:$C$90,3,FALSE)</f>
        <v>#N/A</v>
      </c>
      <c r="J2271" s="98"/>
      <c r="K2271" s="98"/>
      <c r="L2271" s="98"/>
      <c r="M2271" s="114"/>
      <c r="N2271" s="121"/>
      <c r="O2271" s="483"/>
      <c r="P2271" s="484"/>
      <c r="Q2271" s="42">
        <f>FŐLAP!$D$9</f>
        <v>0</v>
      </c>
      <c r="R2271" s="42">
        <f>FŐLAP!$F$9</f>
        <v>0</v>
      </c>
      <c r="S2271" s="13" t="e">
        <f t="shared" si="35"/>
        <v>#N/A</v>
      </c>
      <c r="T2271" s="398" t="s">
        <v>3425</v>
      </c>
      <c r="U2271" s="398" t="s">
        <v>3426</v>
      </c>
      <c r="V2271" s="398" t="s">
        <v>3427</v>
      </c>
    </row>
    <row r="2272" spans="1:22" ht="50.1" hidden="1" customHeight="1" x14ac:dyDescent="0.25">
      <c r="A2272" s="60" t="s">
        <v>2345</v>
      </c>
      <c r="B2272" s="87"/>
      <c r="C2272" s="98"/>
      <c r="D2272" s="102"/>
      <c r="E2272" s="98"/>
      <c r="F2272" s="134"/>
      <c r="G2272" s="134"/>
      <c r="H2272" s="359" t="e">
        <f>VLOOKUP(G2272,Munka1!$A$27:$B$90,2,FALSE)</f>
        <v>#N/A</v>
      </c>
      <c r="I2272" s="466" t="e">
        <f>VLOOKUP(G2272,Munka1!$A$27:$C$90,3,FALSE)</f>
        <v>#N/A</v>
      </c>
      <c r="J2272" s="98"/>
      <c r="K2272" s="98"/>
      <c r="L2272" s="98"/>
      <c r="M2272" s="114"/>
      <c r="N2272" s="121"/>
      <c r="O2272" s="483"/>
      <c r="P2272" s="484"/>
      <c r="Q2272" s="42">
        <f>FŐLAP!$D$9</f>
        <v>0</v>
      </c>
      <c r="R2272" s="42">
        <f>FŐLAP!$F$9</f>
        <v>0</v>
      </c>
      <c r="S2272" s="13" t="e">
        <f t="shared" si="35"/>
        <v>#N/A</v>
      </c>
      <c r="T2272" s="398" t="s">
        <v>3425</v>
      </c>
      <c r="U2272" s="398" t="s">
        <v>3426</v>
      </c>
      <c r="V2272" s="398" t="s">
        <v>3427</v>
      </c>
    </row>
    <row r="2273" spans="1:22" ht="50.1" hidden="1" customHeight="1" x14ac:dyDescent="0.25">
      <c r="A2273" s="60" t="s">
        <v>2346</v>
      </c>
      <c r="B2273" s="87"/>
      <c r="C2273" s="98"/>
      <c r="D2273" s="102"/>
      <c r="E2273" s="98"/>
      <c r="F2273" s="134"/>
      <c r="G2273" s="134"/>
      <c r="H2273" s="359" t="e">
        <f>VLOOKUP(G2273,Munka1!$A$27:$B$90,2,FALSE)</f>
        <v>#N/A</v>
      </c>
      <c r="I2273" s="466" t="e">
        <f>VLOOKUP(G2273,Munka1!$A$27:$C$90,3,FALSE)</f>
        <v>#N/A</v>
      </c>
      <c r="J2273" s="98"/>
      <c r="K2273" s="98"/>
      <c r="L2273" s="98"/>
      <c r="M2273" s="114"/>
      <c r="N2273" s="121"/>
      <c r="O2273" s="483"/>
      <c r="P2273" s="484"/>
      <c r="Q2273" s="42">
        <f>FŐLAP!$D$9</f>
        <v>0</v>
      </c>
      <c r="R2273" s="42">
        <f>FŐLAP!$F$9</f>
        <v>0</v>
      </c>
      <c r="S2273" s="13" t="e">
        <f t="shared" si="35"/>
        <v>#N/A</v>
      </c>
      <c r="T2273" s="398" t="s">
        <v>3425</v>
      </c>
      <c r="U2273" s="398" t="s">
        <v>3426</v>
      </c>
      <c r="V2273" s="398" t="s">
        <v>3427</v>
      </c>
    </row>
    <row r="2274" spans="1:22" ht="50.1" hidden="1" customHeight="1" x14ac:dyDescent="0.25">
      <c r="A2274" s="60" t="s">
        <v>2347</v>
      </c>
      <c r="B2274" s="87"/>
      <c r="C2274" s="98"/>
      <c r="D2274" s="102"/>
      <c r="E2274" s="98"/>
      <c r="F2274" s="134"/>
      <c r="G2274" s="134"/>
      <c r="H2274" s="359" t="e">
        <f>VLOOKUP(G2274,Munka1!$A$27:$B$90,2,FALSE)</f>
        <v>#N/A</v>
      </c>
      <c r="I2274" s="466" t="e">
        <f>VLOOKUP(G2274,Munka1!$A$27:$C$90,3,FALSE)</f>
        <v>#N/A</v>
      </c>
      <c r="J2274" s="98"/>
      <c r="K2274" s="98"/>
      <c r="L2274" s="98"/>
      <c r="M2274" s="114"/>
      <c r="N2274" s="121"/>
      <c r="O2274" s="483"/>
      <c r="P2274" s="484"/>
      <c r="Q2274" s="42">
        <f>FŐLAP!$D$9</f>
        <v>0</v>
      </c>
      <c r="R2274" s="42">
        <f>FŐLAP!$F$9</f>
        <v>0</v>
      </c>
      <c r="S2274" s="13" t="e">
        <f t="shared" si="35"/>
        <v>#N/A</v>
      </c>
      <c r="T2274" s="398" t="s">
        <v>3425</v>
      </c>
      <c r="U2274" s="398" t="s">
        <v>3426</v>
      </c>
      <c r="V2274" s="398" t="s">
        <v>3427</v>
      </c>
    </row>
    <row r="2275" spans="1:22" ht="50.1" hidden="1" customHeight="1" x14ac:dyDescent="0.25">
      <c r="A2275" s="60" t="s">
        <v>2348</v>
      </c>
      <c r="B2275" s="87"/>
      <c r="C2275" s="98"/>
      <c r="D2275" s="102"/>
      <c r="E2275" s="98"/>
      <c r="F2275" s="134"/>
      <c r="G2275" s="134"/>
      <c r="H2275" s="359" t="e">
        <f>VLOOKUP(G2275,Munka1!$A$27:$B$90,2,FALSE)</f>
        <v>#N/A</v>
      </c>
      <c r="I2275" s="466" t="e">
        <f>VLOOKUP(G2275,Munka1!$A$27:$C$90,3,FALSE)</f>
        <v>#N/A</v>
      </c>
      <c r="J2275" s="98"/>
      <c r="K2275" s="98"/>
      <c r="L2275" s="98"/>
      <c r="M2275" s="114"/>
      <c r="N2275" s="121"/>
      <c r="O2275" s="483"/>
      <c r="P2275" s="484"/>
      <c r="Q2275" s="42">
        <f>FŐLAP!$D$9</f>
        <v>0</v>
      </c>
      <c r="R2275" s="42">
        <f>FŐLAP!$F$9</f>
        <v>0</v>
      </c>
      <c r="S2275" s="13" t="e">
        <f t="shared" si="35"/>
        <v>#N/A</v>
      </c>
      <c r="T2275" s="398" t="s">
        <v>3425</v>
      </c>
      <c r="U2275" s="398" t="s">
        <v>3426</v>
      </c>
      <c r="V2275" s="398" t="s">
        <v>3427</v>
      </c>
    </row>
    <row r="2276" spans="1:22" ht="50.1" hidden="1" customHeight="1" x14ac:dyDescent="0.25">
      <c r="A2276" s="60" t="s">
        <v>2349</v>
      </c>
      <c r="B2276" s="87"/>
      <c r="C2276" s="98"/>
      <c r="D2276" s="102"/>
      <c r="E2276" s="98"/>
      <c r="F2276" s="134"/>
      <c r="G2276" s="134"/>
      <c r="H2276" s="359" t="e">
        <f>VLOOKUP(G2276,Munka1!$A$27:$B$90,2,FALSE)</f>
        <v>#N/A</v>
      </c>
      <c r="I2276" s="466" t="e">
        <f>VLOOKUP(G2276,Munka1!$A$27:$C$90,3,FALSE)</f>
        <v>#N/A</v>
      </c>
      <c r="J2276" s="98"/>
      <c r="K2276" s="98"/>
      <c r="L2276" s="98"/>
      <c r="M2276" s="114"/>
      <c r="N2276" s="121"/>
      <c r="O2276" s="483"/>
      <c r="P2276" s="484"/>
      <c r="Q2276" s="42">
        <f>FŐLAP!$D$9</f>
        <v>0</v>
      </c>
      <c r="R2276" s="42">
        <f>FŐLAP!$F$9</f>
        <v>0</v>
      </c>
      <c r="S2276" s="13" t="e">
        <f t="shared" si="35"/>
        <v>#N/A</v>
      </c>
      <c r="T2276" s="398" t="s">
        <v>3425</v>
      </c>
      <c r="U2276" s="398" t="s">
        <v>3426</v>
      </c>
      <c r="V2276" s="398" t="s">
        <v>3427</v>
      </c>
    </row>
    <row r="2277" spans="1:22" ht="50.1" hidden="1" customHeight="1" x14ac:dyDescent="0.25">
      <c r="A2277" s="60" t="s">
        <v>2350</v>
      </c>
      <c r="B2277" s="87"/>
      <c r="C2277" s="98"/>
      <c r="D2277" s="102"/>
      <c r="E2277" s="98"/>
      <c r="F2277" s="134"/>
      <c r="G2277" s="134"/>
      <c r="H2277" s="359" t="e">
        <f>VLOOKUP(G2277,Munka1!$A$27:$B$90,2,FALSE)</f>
        <v>#N/A</v>
      </c>
      <c r="I2277" s="466" t="e">
        <f>VLOOKUP(G2277,Munka1!$A$27:$C$90,3,FALSE)</f>
        <v>#N/A</v>
      </c>
      <c r="J2277" s="98"/>
      <c r="K2277" s="98"/>
      <c r="L2277" s="98"/>
      <c r="M2277" s="114"/>
      <c r="N2277" s="121"/>
      <c r="O2277" s="483"/>
      <c r="P2277" s="484"/>
      <c r="Q2277" s="42">
        <f>FŐLAP!$D$9</f>
        <v>0</v>
      </c>
      <c r="R2277" s="42">
        <f>FŐLAP!$F$9</f>
        <v>0</v>
      </c>
      <c r="S2277" s="13" t="e">
        <f t="shared" si="35"/>
        <v>#N/A</v>
      </c>
      <c r="T2277" s="398" t="s">
        <v>3425</v>
      </c>
      <c r="U2277" s="398" t="s">
        <v>3426</v>
      </c>
      <c r="V2277" s="398" t="s">
        <v>3427</v>
      </c>
    </row>
    <row r="2278" spans="1:22" ht="50.1" hidden="1" customHeight="1" x14ac:dyDescent="0.25">
      <c r="A2278" s="60" t="s">
        <v>2351</v>
      </c>
      <c r="B2278" s="87"/>
      <c r="C2278" s="98"/>
      <c r="D2278" s="102"/>
      <c r="E2278" s="98"/>
      <c r="F2278" s="134"/>
      <c r="G2278" s="134"/>
      <c r="H2278" s="359" t="e">
        <f>VLOOKUP(G2278,Munka1!$A$27:$B$90,2,FALSE)</f>
        <v>#N/A</v>
      </c>
      <c r="I2278" s="466" t="e">
        <f>VLOOKUP(G2278,Munka1!$A$27:$C$90,3,FALSE)</f>
        <v>#N/A</v>
      </c>
      <c r="J2278" s="98"/>
      <c r="K2278" s="98"/>
      <c r="L2278" s="98"/>
      <c r="M2278" s="114"/>
      <c r="N2278" s="121"/>
      <c r="O2278" s="483"/>
      <c r="P2278" s="484"/>
      <c r="Q2278" s="42">
        <f>FŐLAP!$D$9</f>
        <v>0</v>
      </c>
      <c r="R2278" s="42">
        <f>FŐLAP!$F$9</f>
        <v>0</v>
      </c>
      <c r="S2278" s="13" t="e">
        <f t="shared" si="35"/>
        <v>#N/A</v>
      </c>
      <c r="T2278" s="398" t="s">
        <v>3425</v>
      </c>
      <c r="U2278" s="398" t="s">
        <v>3426</v>
      </c>
      <c r="V2278" s="398" t="s">
        <v>3427</v>
      </c>
    </row>
    <row r="2279" spans="1:22" ht="50.1" hidden="1" customHeight="1" x14ac:dyDescent="0.25">
      <c r="A2279" s="60" t="s">
        <v>2352</v>
      </c>
      <c r="B2279" s="87"/>
      <c r="C2279" s="98"/>
      <c r="D2279" s="102"/>
      <c r="E2279" s="98"/>
      <c r="F2279" s="134"/>
      <c r="G2279" s="134"/>
      <c r="H2279" s="359" t="e">
        <f>VLOOKUP(G2279,Munka1!$A$27:$B$90,2,FALSE)</f>
        <v>#N/A</v>
      </c>
      <c r="I2279" s="466" t="e">
        <f>VLOOKUP(G2279,Munka1!$A$27:$C$90,3,FALSE)</f>
        <v>#N/A</v>
      </c>
      <c r="J2279" s="98"/>
      <c r="K2279" s="98"/>
      <c r="L2279" s="98"/>
      <c r="M2279" s="114"/>
      <c r="N2279" s="121"/>
      <c r="O2279" s="483"/>
      <c r="P2279" s="484"/>
      <c r="Q2279" s="42">
        <f>FŐLAP!$D$9</f>
        <v>0</v>
      </c>
      <c r="R2279" s="42">
        <f>FŐLAP!$F$9</f>
        <v>0</v>
      </c>
      <c r="S2279" s="13" t="e">
        <f t="shared" si="35"/>
        <v>#N/A</v>
      </c>
      <c r="T2279" s="398" t="s">
        <v>3425</v>
      </c>
      <c r="U2279" s="398" t="s">
        <v>3426</v>
      </c>
      <c r="V2279" s="398" t="s">
        <v>3427</v>
      </c>
    </row>
    <row r="2280" spans="1:22" ht="50.1" hidden="1" customHeight="1" x14ac:dyDescent="0.25">
      <c r="A2280" s="60" t="s">
        <v>2353</v>
      </c>
      <c r="B2280" s="87"/>
      <c r="C2280" s="98"/>
      <c r="D2280" s="102"/>
      <c r="E2280" s="98"/>
      <c r="F2280" s="134"/>
      <c r="G2280" s="134"/>
      <c r="H2280" s="359" t="e">
        <f>VLOOKUP(G2280,Munka1!$A$27:$B$90,2,FALSE)</f>
        <v>#N/A</v>
      </c>
      <c r="I2280" s="466" t="e">
        <f>VLOOKUP(G2280,Munka1!$A$27:$C$90,3,FALSE)</f>
        <v>#N/A</v>
      </c>
      <c r="J2280" s="98"/>
      <c r="K2280" s="98"/>
      <c r="L2280" s="98"/>
      <c r="M2280" s="114"/>
      <c r="N2280" s="121"/>
      <c r="O2280" s="483"/>
      <c r="P2280" s="484"/>
      <c r="Q2280" s="42">
        <f>FŐLAP!$D$9</f>
        <v>0</v>
      </c>
      <c r="R2280" s="42">
        <f>FŐLAP!$F$9</f>
        <v>0</v>
      </c>
      <c r="S2280" s="13" t="e">
        <f t="shared" si="35"/>
        <v>#N/A</v>
      </c>
      <c r="T2280" s="398" t="s">
        <v>3425</v>
      </c>
      <c r="U2280" s="398" t="s">
        <v>3426</v>
      </c>
      <c r="V2280" s="398" t="s">
        <v>3427</v>
      </c>
    </row>
    <row r="2281" spans="1:22" ht="50.1" hidden="1" customHeight="1" x14ac:dyDescent="0.25">
      <c r="A2281" s="60" t="s">
        <v>2354</v>
      </c>
      <c r="B2281" s="87"/>
      <c r="C2281" s="98"/>
      <c r="D2281" s="102"/>
      <c r="E2281" s="98"/>
      <c r="F2281" s="134"/>
      <c r="G2281" s="134"/>
      <c r="H2281" s="359" t="e">
        <f>VLOOKUP(G2281,Munka1!$A$27:$B$90,2,FALSE)</f>
        <v>#N/A</v>
      </c>
      <c r="I2281" s="466" t="e">
        <f>VLOOKUP(G2281,Munka1!$A$27:$C$90,3,FALSE)</f>
        <v>#N/A</v>
      </c>
      <c r="J2281" s="98"/>
      <c r="K2281" s="98"/>
      <c r="L2281" s="98"/>
      <c r="M2281" s="114"/>
      <c r="N2281" s="121"/>
      <c r="O2281" s="483"/>
      <c r="P2281" s="484"/>
      <c r="Q2281" s="42">
        <f>FŐLAP!$D$9</f>
        <v>0</v>
      </c>
      <c r="R2281" s="42">
        <f>FŐLAP!$F$9</f>
        <v>0</v>
      </c>
      <c r="S2281" s="13" t="e">
        <f t="shared" si="35"/>
        <v>#N/A</v>
      </c>
      <c r="T2281" s="398" t="s">
        <v>3425</v>
      </c>
      <c r="U2281" s="398" t="s">
        <v>3426</v>
      </c>
      <c r="V2281" s="398" t="s">
        <v>3427</v>
      </c>
    </row>
    <row r="2282" spans="1:22" ht="50.1" hidden="1" customHeight="1" x14ac:dyDescent="0.25">
      <c r="A2282" s="60" t="s">
        <v>2355</v>
      </c>
      <c r="B2282" s="87"/>
      <c r="C2282" s="98"/>
      <c r="D2282" s="102"/>
      <c r="E2282" s="98"/>
      <c r="F2282" s="134"/>
      <c r="G2282" s="134"/>
      <c r="H2282" s="359" t="e">
        <f>VLOOKUP(G2282,Munka1!$A$27:$B$90,2,FALSE)</f>
        <v>#N/A</v>
      </c>
      <c r="I2282" s="466" t="e">
        <f>VLOOKUP(G2282,Munka1!$A$27:$C$90,3,FALSE)</f>
        <v>#N/A</v>
      </c>
      <c r="J2282" s="98"/>
      <c r="K2282" s="98"/>
      <c r="L2282" s="98"/>
      <c r="M2282" s="114"/>
      <c r="N2282" s="121"/>
      <c r="O2282" s="483"/>
      <c r="P2282" s="484"/>
      <c r="Q2282" s="42">
        <f>FŐLAP!$D$9</f>
        <v>0</v>
      </c>
      <c r="R2282" s="42">
        <f>FŐLAP!$F$9</f>
        <v>0</v>
      </c>
      <c r="S2282" s="13" t="e">
        <f t="shared" si="35"/>
        <v>#N/A</v>
      </c>
      <c r="T2282" s="398" t="s">
        <v>3425</v>
      </c>
      <c r="U2282" s="398" t="s">
        <v>3426</v>
      </c>
      <c r="V2282" s="398" t="s">
        <v>3427</v>
      </c>
    </row>
    <row r="2283" spans="1:22" ht="50.1" hidden="1" customHeight="1" x14ac:dyDescent="0.25">
      <c r="A2283" s="60" t="s">
        <v>2356</v>
      </c>
      <c r="B2283" s="87"/>
      <c r="C2283" s="98"/>
      <c r="D2283" s="102"/>
      <c r="E2283" s="98"/>
      <c r="F2283" s="134"/>
      <c r="G2283" s="134"/>
      <c r="H2283" s="359" t="e">
        <f>VLOOKUP(G2283,Munka1!$A$27:$B$90,2,FALSE)</f>
        <v>#N/A</v>
      </c>
      <c r="I2283" s="466" t="e">
        <f>VLOOKUP(G2283,Munka1!$A$27:$C$90,3,FALSE)</f>
        <v>#N/A</v>
      </c>
      <c r="J2283" s="98"/>
      <c r="K2283" s="98"/>
      <c r="L2283" s="98"/>
      <c r="M2283" s="114"/>
      <c r="N2283" s="121"/>
      <c r="O2283" s="483"/>
      <c r="P2283" s="484"/>
      <c r="Q2283" s="42">
        <f>FŐLAP!$D$9</f>
        <v>0</v>
      </c>
      <c r="R2283" s="42">
        <f>FŐLAP!$F$9</f>
        <v>0</v>
      </c>
      <c r="S2283" s="13" t="e">
        <f t="shared" si="35"/>
        <v>#N/A</v>
      </c>
      <c r="T2283" s="398" t="s">
        <v>3425</v>
      </c>
      <c r="U2283" s="398" t="s">
        <v>3426</v>
      </c>
      <c r="V2283" s="398" t="s">
        <v>3427</v>
      </c>
    </row>
    <row r="2284" spans="1:22" ht="50.1" hidden="1" customHeight="1" x14ac:dyDescent="0.25">
      <c r="A2284" s="60" t="s">
        <v>2357</v>
      </c>
      <c r="B2284" s="87"/>
      <c r="C2284" s="98"/>
      <c r="D2284" s="102"/>
      <c r="E2284" s="98"/>
      <c r="F2284" s="134"/>
      <c r="G2284" s="134"/>
      <c r="H2284" s="359" t="e">
        <f>VLOOKUP(G2284,Munka1!$A$27:$B$90,2,FALSE)</f>
        <v>#N/A</v>
      </c>
      <c r="I2284" s="466" t="e">
        <f>VLOOKUP(G2284,Munka1!$A$27:$C$90,3,FALSE)</f>
        <v>#N/A</v>
      </c>
      <c r="J2284" s="98"/>
      <c r="K2284" s="98"/>
      <c r="L2284" s="98"/>
      <c r="M2284" s="114"/>
      <c r="N2284" s="121"/>
      <c r="O2284" s="483"/>
      <c r="P2284" s="484"/>
      <c r="Q2284" s="42">
        <f>FŐLAP!$D$9</f>
        <v>0</v>
      </c>
      <c r="R2284" s="42">
        <f>FŐLAP!$F$9</f>
        <v>0</v>
      </c>
      <c r="S2284" s="13" t="e">
        <f t="shared" si="35"/>
        <v>#N/A</v>
      </c>
      <c r="T2284" s="398" t="s">
        <v>3425</v>
      </c>
      <c r="U2284" s="398" t="s">
        <v>3426</v>
      </c>
      <c r="V2284" s="398" t="s">
        <v>3427</v>
      </c>
    </row>
    <row r="2285" spans="1:22" ht="50.1" hidden="1" customHeight="1" x14ac:dyDescent="0.25">
      <c r="A2285" s="60" t="s">
        <v>2358</v>
      </c>
      <c r="B2285" s="87"/>
      <c r="C2285" s="98"/>
      <c r="D2285" s="102"/>
      <c r="E2285" s="98"/>
      <c r="F2285" s="134"/>
      <c r="G2285" s="134"/>
      <c r="H2285" s="359" t="e">
        <f>VLOOKUP(G2285,Munka1!$A$27:$B$90,2,FALSE)</f>
        <v>#N/A</v>
      </c>
      <c r="I2285" s="466" t="e">
        <f>VLOOKUP(G2285,Munka1!$A$27:$C$90,3,FALSE)</f>
        <v>#N/A</v>
      </c>
      <c r="J2285" s="98"/>
      <c r="K2285" s="98"/>
      <c r="L2285" s="98"/>
      <c r="M2285" s="114"/>
      <c r="N2285" s="121"/>
      <c r="O2285" s="483"/>
      <c r="P2285" s="484"/>
      <c r="Q2285" s="42">
        <f>FŐLAP!$D$9</f>
        <v>0</v>
      </c>
      <c r="R2285" s="42">
        <f>FŐLAP!$F$9</f>
        <v>0</v>
      </c>
      <c r="S2285" s="13" t="e">
        <f t="shared" si="35"/>
        <v>#N/A</v>
      </c>
      <c r="T2285" s="398" t="s">
        <v>3425</v>
      </c>
      <c r="U2285" s="398" t="s">
        <v>3426</v>
      </c>
      <c r="V2285" s="398" t="s">
        <v>3427</v>
      </c>
    </row>
    <row r="2286" spans="1:22" ht="50.1" hidden="1" customHeight="1" x14ac:dyDescent="0.25">
      <c r="A2286" s="60" t="s">
        <v>2359</v>
      </c>
      <c r="B2286" s="87"/>
      <c r="C2286" s="98"/>
      <c r="D2286" s="102"/>
      <c r="E2286" s="98"/>
      <c r="F2286" s="134"/>
      <c r="G2286" s="134"/>
      <c r="H2286" s="359" t="e">
        <f>VLOOKUP(G2286,Munka1!$A$27:$B$90,2,FALSE)</f>
        <v>#N/A</v>
      </c>
      <c r="I2286" s="466" t="e">
        <f>VLOOKUP(G2286,Munka1!$A$27:$C$90,3,FALSE)</f>
        <v>#N/A</v>
      </c>
      <c r="J2286" s="98"/>
      <c r="K2286" s="98"/>
      <c r="L2286" s="98"/>
      <c r="M2286" s="114"/>
      <c r="N2286" s="121"/>
      <c r="O2286" s="483"/>
      <c r="P2286" s="484"/>
      <c r="Q2286" s="42">
        <f>FŐLAP!$D$9</f>
        <v>0</v>
      </c>
      <c r="R2286" s="42">
        <f>FŐLAP!$F$9</f>
        <v>0</v>
      </c>
      <c r="S2286" s="13" t="e">
        <f t="shared" si="35"/>
        <v>#N/A</v>
      </c>
      <c r="T2286" s="398" t="s">
        <v>3425</v>
      </c>
      <c r="U2286" s="398" t="s">
        <v>3426</v>
      </c>
      <c r="V2286" s="398" t="s">
        <v>3427</v>
      </c>
    </row>
    <row r="2287" spans="1:22" ht="50.1" hidden="1" customHeight="1" x14ac:dyDescent="0.25">
      <c r="A2287" s="60" t="s">
        <v>2360</v>
      </c>
      <c r="B2287" s="87"/>
      <c r="C2287" s="98"/>
      <c r="D2287" s="102"/>
      <c r="E2287" s="98"/>
      <c r="F2287" s="134"/>
      <c r="G2287" s="134"/>
      <c r="H2287" s="359" t="e">
        <f>VLOOKUP(G2287,Munka1!$A$27:$B$90,2,FALSE)</f>
        <v>#N/A</v>
      </c>
      <c r="I2287" s="466" t="e">
        <f>VLOOKUP(G2287,Munka1!$A$27:$C$90,3,FALSE)</f>
        <v>#N/A</v>
      </c>
      <c r="J2287" s="98"/>
      <c r="K2287" s="98"/>
      <c r="L2287" s="98"/>
      <c r="M2287" s="114"/>
      <c r="N2287" s="121"/>
      <c r="O2287" s="483"/>
      <c r="P2287" s="484"/>
      <c r="Q2287" s="42">
        <f>FŐLAP!$D$9</f>
        <v>0</v>
      </c>
      <c r="R2287" s="42">
        <f>FŐLAP!$F$9</f>
        <v>0</v>
      </c>
      <c r="S2287" s="13" t="e">
        <f t="shared" si="35"/>
        <v>#N/A</v>
      </c>
      <c r="T2287" s="398" t="s">
        <v>3425</v>
      </c>
      <c r="U2287" s="398" t="s">
        <v>3426</v>
      </c>
      <c r="V2287" s="398" t="s">
        <v>3427</v>
      </c>
    </row>
    <row r="2288" spans="1:22" ht="50.1" hidden="1" customHeight="1" x14ac:dyDescent="0.25">
      <c r="A2288" s="60" t="s">
        <v>2361</v>
      </c>
      <c r="B2288" s="87"/>
      <c r="C2288" s="98"/>
      <c r="D2288" s="102"/>
      <c r="E2288" s="98"/>
      <c r="F2288" s="134"/>
      <c r="G2288" s="134"/>
      <c r="H2288" s="359" t="e">
        <f>VLOOKUP(G2288,Munka1!$A$27:$B$90,2,FALSE)</f>
        <v>#N/A</v>
      </c>
      <c r="I2288" s="466" t="e">
        <f>VLOOKUP(G2288,Munka1!$A$27:$C$90,3,FALSE)</f>
        <v>#N/A</v>
      </c>
      <c r="J2288" s="98"/>
      <c r="K2288" s="98"/>
      <c r="L2288" s="98"/>
      <c r="M2288" s="114"/>
      <c r="N2288" s="121"/>
      <c r="O2288" s="483"/>
      <c r="P2288" s="484"/>
      <c r="Q2288" s="42">
        <f>FŐLAP!$D$9</f>
        <v>0</v>
      </c>
      <c r="R2288" s="42">
        <f>FŐLAP!$F$9</f>
        <v>0</v>
      </c>
      <c r="S2288" s="13" t="e">
        <f t="shared" si="35"/>
        <v>#N/A</v>
      </c>
      <c r="T2288" s="398" t="s">
        <v>3425</v>
      </c>
      <c r="U2288" s="398" t="s">
        <v>3426</v>
      </c>
      <c r="V2288" s="398" t="s">
        <v>3427</v>
      </c>
    </row>
    <row r="2289" spans="1:22" ht="50.1" hidden="1" customHeight="1" x14ac:dyDescent="0.25">
      <c r="A2289" s="60" t="s">
        <v>2362</v>
      </c>
      <c r="B2289" s="87"/>
      <c r="C2289" s="98"/>
      <c r="D2289" s="102"/>
      <c r="E2289" s="98"/>
      <c r="F2289" s="134"/>
      <c r="G2289" s="134"/>
      <c r="H2289" s="359" t="e">
        <f>VLOOKUP(G2289,Munka1!$A$27:$B$90,2,FALSE)</f>
        <v>#N/A</v>
      </c>
      <c r="I2289" s="466" t="e">
        <f>VLOOKUP(G2289,Munka1!$A$27:$C$90,3,FALSE)</f>
        <v>#N/A</v>
      </c>
      <c r="J2289" s="98"/>
      <c r="K2289" s="98"/>
      <c r="L2289" s="98"/>
      <c r="M2289" s="114"/>
      <c r="N2289" s="121"/>
      <c r="O2289" s="483"/>
      <c r="P2289" s="484"/>
      <c r="Q2289" s="42">
        <f>FŐLAP!$D$9</f>
        <v>0</v>
      </c>
      <c r="R2289" s="42">
        <f>FŐLAP!$F$9</f>
        <v>0</v>
      </c>
      <c r="S2289" s="13" t="e">
        <f t="shared" si="35"/>
        <v>#N/A</v>
      </c>
      <c r="T2289" s="398" t="s">
        <v>3425</v>
      </c>
      <c r="U2289" s="398" t="s">
        <v>3426</v>
      </c>
      <c r="V2289" s="398" t="s">
        <v>3427</v>
      </c>
    </row>
    <row r="2290" spans="1:22" ht="50.1" hidden="1" customHeight="1" x14ac:dyDescent="0.25">
      <c r="A2290" s="60" t="s">
        <v>2363</v>
      </c>
      <c r="B2290" s="87"/>
      <c r="C2290" s="98"/>
      <c r="D2290" s="102"/>
      <c r="E2290" s="98"/>
      <c r="F2290" s="134"/>
      <c r="G2290" s="134"/>
      <c r="H2290" s="359" t="e">
        <f>VLOOKUP(G2290,Munka1!$A$27:$B$90,2,FALSE)</f>
        <v>#N/A</v>
      </c>
      <c r="I2290" s="466" t="e">
        <f>VLOOKUP(G2290,Munka1!$A$27:$C$90,3,FALSE)</f>
        <v>#N/A</v>
      </c>
      <c r="J2290" s="98"/>
      <c r="K2290" s="98"/>
      <c r="L2290" s="98"/>
      <c r="M2290" s="114"/>
      <c r="N2290" s="121"/>
      <c r="O2290" s="483"/>
      <c r="P2290" s="484"/>
      <c r="Q2290" s="42">
        <f>FŐLAP!$D$9</f>
        <v>0</v>
      </c>
      <c r="R2290" s="42">
        <f>FŐLAP!$F$9</f>
        <v>0</v>
      </c>
      <c r="S2290" s="13" t="e">
        <f t="shared" si="35"/>
        <v>#N/A</v>
      </c>
      <c r="T2290" s="398" t="s">
        <v>3425</v>
      </c>
      <c r="U2290" s="398" t="s">
        <v>3426</v>
      </c>
      <c r="V2290" s="398" t="s">
        <v>3427</v>
      </c>
    </row>
    <row r="2291" spans="1:22" ht="50.1" hidden="1" customHeight="1" x14ac:dyDescent="0.25">
      <c r="A2291" s="60" t="s">
        <v>2364</v>
      </c>
      <c r="B2291" s="87"/>
      <c r="C2291" s="98"/>
      <c r="D2291" s="102"/>
      <c r="E2291" s="98"/>
      <c r="F2291" s="134"/>
      <c r="G2291" s="134"/>
      <c r="H2291" s="359" t="e">
        <f>VLOOKUP(G2291,Munka1!$A$27:$B$90,2,FALSE)</f>
        <v>#N/A</v>
      </c>
      <c r="I2291" s="466" t="e">
        <f>VLOOKUP(G2291,Munka1!$A$27:$C$90,3,FALSE)</f>
        <v>#N/A</v>
      </c>
      <c r="J2291" s="98"/>
      <c r="K2291" s="98"/>
      <c r="L2291" s="98"/>
      <c r="M2291" s="114"/>
      <c r="N2291" s="121"/>
      <c r="O2291" s="483"/>
      <c r="P2291" s="484"/>
      <c r="Q2291" s="42">
        <f>FŐLAP!$D$9</f>
        <v>0</v>
      </c>
      <c r="R2291" s="42">
        <f>FŐLAP!$F$9</f>
        <v>0</v>
      </c>
      <c r="S2291" s="13" t="e">
        <f t="shared" si="35"/>
        <v>#N/A</v>
      </c>
      <c r="T2291" s="398" t="s">
        <v>3425</v>
      </c>
      <c r="U2291" s="398" t="s">
        <v>3426</v>
      </c>
      <c r="V2291" s="398" t="s">
        <v>3427</v>
      </c>
    </row>
    <row r="2292" spans="1:22" ht="50.1" hidden="1" customHeight="1" x14ac:dyDescent="0.25">
      <c r="A2292" s="60" t="s">
        <v>2365</v>
      </c>
      <c r="B2292" s="87"/>
      <c r="C2292" s="98"/>
      <c r="D2292" s="102"/>
      <c r="E2292" s="98"/>
      <c r="F2292" s="134"/>
      <c r="G2292" s="134"/>
      <c r="H2292" s="359" t="e">
        <f>VLOOKUP(G2292,Munka1!$A$27:$B$90,2,FALSE)</f>
        <v>#N/A</v>
      </c>
      <c r="I2292" s="466" t="e">
        <f>VLOOKUP(G2292,Munka1!$A$27:$C$90,3,FALSE)</f>
        <v>#N/A</v>
      </c>
      <c r="J2292" s="98"/>
      <c r="K2292" s="98"/>
      <c r="L2292" s="98"/>
      <c r="M2292" s="114"/>
      <c r="N2292" s="121"/>
      <c r="O2292" s="483"/>
      <c r="P2292" s="484"/>
      <c r="Q2292" s="42">
        <f>FŐLAP!$D$9</f>
        <v>0</v>
      </c>
      <c r="R2292" s="42">
        <f>FŐLAP!$F$9</f>
        <v>0</v>
      </c>
      <c r="S2292" s="13" t="e">
        <f t="shared" si="35"/>
        <v>#N/A</v>
      </c>
      <c r="T2292" s="398" t="s">
        <v>3425</v>
      </c>
      <c r="U2292" s="398" t="s">
        <v>3426</v>
      </c>
      <c r="V2292" s="398" t="s">
        <v>3427</v>
      </c>
    </row>
    <row r="2293" spans="1:22" ht="50.1" hidden="1" customHeight="1" x14ac:dyDescent="0.25">
      <c r="A2293" s="60" t="s">
        <v>2366</v>
      </c>
      <c r="B2293" s="87"/>
      <c r="C2293" s="98"/>
      <c r="D2293" s="102"/>
      <c r="E2293" s="98"/>
      <c r="F2293" s="134"/>
      <c r="G2293" s="134"/>
      <c r="H2293" s="359" t="e">
        <f>VLOOKUP(G2293,Munka1!$A$27:$B$90,2,FALSE)</f>
        <v>#N/A</v>
      </c>
      <c r="I2293" s="466" t="e">
        <f>VLOOKUP(G2293,Munka1!$A$27:$C$90,3,FALSE)</f>
        <v>#N/A</v>
      </c>
      <c r="J2293" s="98"/>
      <c r="K2293" s="98"/>
      <c r="L2293" s="98"/>
      <c r="M2293" s="114"/>
      <c r="N2293" s="121"/>
      <c r="O2293" s="483"/>
      <c r="P2293" s="484"/>
      <c r="Q2293" s="42">
        <f>FŐLAP!$D$9</f>
        <v>0</v>
      </c>
      <c r="R2293" s="42">
        <f>FŐLAP!$F$9</f>
        <v>0</v>
      </c>
      <c r="S2293" s="13" t="e">
        <f t="shared" si="35"/>
        <v>#N/A</v>
      </c>
      <c r="T2293" s="398" t="s">
        <v>3425</v>
      </c>
      <c r="U2293" s="398" t="s">
        <v>3426</v>
      </c>
      <c r="V2293" s="398" t="s">
        <v>3427</v>
      </c>
    </row>
    <row r="2294" spans="1:22" ht="50.1" hidden="1" customHeight="1" x14ac:dyDescent="0.25">
      <c r="A2294" s="60" t="s">
        <v>2367</v>
      </c>
      <c r="B2294" s="87"/>
      <c r="C2294" s="98"/>
      <c r="D2294" s="102"/>
      <c r="E2294" s="98"/>
      <c r="F2294" s="134"/>
      <c r="G2294" s="134"/>
      <c r="H2294" s="359" t="e">
        <f>VLOOKUP(G2294,Munka1!$A$27:$B$90,2,FALSE)</f>
        <v>#N/A</v>
      </c>
      <c r="I2294" s="466" t="e">
        <f>VLOOKUP(G2294,Munka1!$A$27:$C$90,3,FALSE)</f>
        <v>#N/A</v>
      </c>
      <c r="J2294" s="98"/>
      <c r="K2294" s="98"/>
      <c r="L2294" s="98"/>
      <c r="M2294" s="114"/>
      <c r="N2294" s="121"/>
      <c r="O2294" s="483"/>
      <c r="P2294" s="484"/>
      <c r="Q2294" s="42">
        <f>FŐLAP!$D$9</f>
        <v>0</v>
      </c>
      <c r="R2294" s="42">
        <f>FŐLAP!$F$9</f>
        <v>0</v>
      </c>
      <c r="S2294" s="13" t="e">
        <f t="shared" si="35"/>
        <v>#N/A</v>
      </c>
      <c r="T2294" s="398" t="s">
        <v>3425</v>
      </c>
      <c r="U2294" s="398" t="s">
        <v>3426</v>
      </c>
      <c r="V2294" s="398" t="s">
        <v>3427</v>
      </c>
    </row>
    <row r="2295" spans="1:22" ht="50.1" hidden="1" customHeight="1" x14ac:dyDescent="0.25">
      <c r="A2295" s="60" t="s">
        <v>2368</v>
      </c>
      <c r="B2295" s="87"/>
      <c r="C2295" s="98"/>
      <c r="D2295" s="102"/>
      <c r="E2295" s="98"/>
      <c r="F2295" s="134"/>
      <c r="G2295" s="134"/>
      <c r="H2295" s="359" t="e">
        <f>VLOOKUP(G2295,Munka1!$A$27:$B$90,2,FALSE)</f>
        <v>#N/A</v>
      </c>
      <c r="I2295" s="466" t="e">
        <f>VLOOKUP(G2295,Munka1!$A$27:$C$90,3,FALSE)</f>
        <v>#N/A</v>
      </c>
      <c r="J2295" s="98"/>
      <c r="K2295" s="98"/>
      <c r="L2295" s="98"/>
      <c r="M2295" s="114"/>
      <c r="N2295" s="121"/>
      <c r="O2295" s="483"/>
      <c r="P2295" s="484"/>
      <c r="Q2295" s="42">
        <f>FŐLAP!$D$9</f>
        <v>0</v>
      </c>
      <c r="R2295" s="42">
        <f>FŐLAP!$F$9</f>
        <v>0</v>
      </c>
      <c r="S2295" s="13" t="e">
        <f t="shared" si="35"/>
        <v>#N/A</v>
      </c>
      <c r="T2295" s="398" t="s">
        <v>3425</v>
      </c>
      <c r="U2295" s="398" t="s">
        <v>3426</v>
      </c>
      <c r="V2295" s="398" t="s">
        <v>3427</v>
      </c>
    </row>
    <row r="2296" spans="1:22" ht="50.1" hidden="1" customHeight="1" x14ac:dyDescent="0.25">
      <c r="A2296" s="60" t="s">
        <v>2369</v>
      </c>
      <c r="B2296" s="87"/>
      <c r="C2296" s="98"/>
      <c r="D2296" s="102"/>
      <c r="E2296" s="98"/>
      <c r="F2296" s="134"/>
      <c r="G2296" s="134"/>
      <c r="H2296" s="359" t="e">
        <f>VLOOKUP(G2296,Munka1!$A$27:$B$90,2,FALSE)</f>
        <v>#N/A</v>
      </c>
      <c r="I2296" s="466" t="e">
        <f>VLOOKUP(G2296,Munka1!$A$27:$C$90,3,FALSE)</f>
        <v>#N/A</v>
      </c>
      <c r="J2296" s="98"/>
      <c r="K2296" s="98"/>
      <c r="L2296" s="98"/>
      <c r="M2296" s="114"/>
      <c r="N2296" s="121"/>
      <c r="O2296" s="483"/>
      <c r="P2296" s="484"/>
      <c r="Q2296" s="42">
        <f>FŐLAP!$D$9</f>
        <v>0</v>
      </c>
      <c r="R2296" s="42">
        <f>FŐLAP!$F$9</f>
        <v>0</v>
      </c>
      <c r="S2296" s="13" t="e">
        <f t="shared" si="35"/>
        <v>#N/A</v>
      </c>
      <c r="T2296" s="398" t="s">
        <v>3425</v>
      </c>
      <c r="U2296" s="398" t="s">
        <v>3426</v>
      </c>
      <c r="V2296" s="398" t="s">
        <v>3427</v>
      </c>
    </row>
    <row r="2297" spans="1:22" ht="50.1" hidden="1" customHeight="1" x14ac:dyDescent="0.25">
      <c r="A2297" s="60" t="s">
        <v>2370</v>
      </c>
      <c r="B2297" s="87"/>
      <c r="C2297" s="98"/>
      <c r="D2297" s="102"/>
      <c r="E2297" s="98"/>
      <c r="F2297" s="134"/>
      <c r="G2297" s="134"/>
      <c r="H2297" s="359" t="e">
        <f>VLOOKUP(G2297,Munka1!$A$27:$B$90,2,FALSE)</f>
        <v>#N/A</v>
      </c>
      <c r="I2297" s="466" t="e">
        <f>VLOOKUP(G2297,Munka1!$A$27:$C$90,3,FALSE)</f>
        <v>#N/A</v>
      </c>
      <c r="J2297" s="98"/>
      <c r="K2297" s="98"/>
      <c r="L2297" s="98"/>
      <c r="M2297" s="114"/>
      <c r="N2297" s="121"/>
      <c r="O2297" s="483"/>
      <c r="P2297" s="484"/>
      <c r="Q2297" s="42">
        <f>FŐLAP!$D$9</f>
        <v>0</v>
      </c>
      <c r="R2297" s="42">
        <f>FŐLAP!$F$9</f>
        <v>0</v>
      </c>
      <c r="S2297" s="13" t="e">
        <f t="shared" si="35"/>
        <v>#N/A</v>
      </c>
      <c r="T2297" s="398" t="s">
        <v>3425</v>
      </c>
      <c r="U2297" s="398" t="s">
        <v>3426</v>
      </c>
      <c r="V2297" s="398" t="s">
        <v>3427</v>
      </c>
    </row>
    <row r="2298" spans="1:22" ht="50.1" hidden="1" customHeight="1" x14ac:dyDescent="0.25">
      <c r="A2298" s="60" t="s">
        <v>2371</v>
      </c>
      <c r="B2298" s="87"/>
      <c r="C2298" s="98"/>
      <c r="D2298" s="102"/>
      <c r="E2298" s="98"/>
      <c r="F2298" s="134"/>
      <c r="G2298" s="134"/>
      <c r="H2298" s="359" t="e">
        <f>VLOOKUP(G2298,Munka1!$A$27:$B$90,2,FALSE)</f>
        <v>#N/A</v>
      </c>
      <c r="I2298" s="466" t="e">
        <f>VLOOKUP(G2298,Munka1!$A$27:$C$90,3,FALSE)</f>
        <v>#N/A</v>
      </c>
      <c r="J2298" s="98"/>
      <c r="K2298" s="98"/>
      <c r="L2298" s="98"/>
      <c r="M2298" s="114"/>
      <c r="N2298" s="121"/>
      <c r="O2298" s="483"/>
      <c r="P2298" s="484"/>
      <c r="Q2298" s="42">
        <f>FŐLAP!$D$9</f>
        <v>0</v>
      </c>
      <c r="R2298" s="42">
        <f>FŐLAP!$F$9</f>
        <v>0</v>
      </c>
      <c r="S2298" s="13" t="e">
        <f t="shared" si="35"/>
        <v>#N/A</v>
      </c>
      <c r="T2298" s="398" t="s">
        <v>3425</v>
      </c>
      <c r="U2298" s="398" t="s">
        <v>3426</v>
      </c>
      <c r="V2298" s="398" t="s">
        <v>3427</v>
      </c>
    </row>
    <row r="2299" spans="1:22" ht="50.1" hidden="1" customHeight="1" x14ac:dyDescent="0.25">
      <c r="A2299" s="60" t="s">
        <v>2372</v>
      </c>
      <c r="B2299" s="87"/>
      <c r="C2299" s="98"/>
      <c r="D2299" s="102"/>
      <c r="E2299" s="98"/>
      <c r="F2299" s="134"/>
      <c r="G2299" s="134"/>
      <c r="H2299" s="359" t="e">
        <f>VLOOKUP(G2299,Munka1!$A$27:$B$90,2,FALSE)</f>
        <v>#N/A</v>
      </c>
      <c r="I2299" s="466" t="e">
        <f>VLOOKUP(G2299,Munka1!$A$27:$C$90,3,FALSE)</f>
        <v>#N/A</v>
      </c>
      <c r="J2299" s="98"/>
      <c r="K2299" s="98"/>
      <c r="L2299" s="98"/>
      <c r="M2299" s="114"/>
      <c r="N2299" s="121"/>
      <c r="O2299" s="483"/>
      <c r="P2299" s="484"/>
      <c r="Q2299" s="42">
        <f>FŐLAP!$D$9</f>
        <v>0</v>
      </c>
      <c r="R2299" s="42">
        <f>FŐLAP!$F$9</f>
        <v>0</v>
      </c>
      <c r="S2299" s="13" t="e">
        <f t="shared" si="35"/>
        <v>#N/A</v>
      </c>
      <c r="T2299" s="398" t="s">
        <v>3425</v>
      </c>
      <c r="U2299" s="398" t="s">
        <v>3426</v>
      </c>
      <c r="V2299" s="398" t="s">
        <v>3427</v>
      </c>
    </row>
    <row r="2300" spans="1:22" ht="50.1" hidden="1" customHeight="1" x14ac:dyDescent="0.25">
      <c r="A2300" s="60" t="s">
        <v>2373</v>
      </c>
      <c r="B2300" s="87"/>
      <c r="C2300" s="98"/>
      <c r="D2300" s="102"/>
      <c r="E2300" s="98"/>
      <c r="F2300" s="134"/>
      <c r="G2300" s="134"/>
      <c r="H2300" s="359" t="e">
        <f>VLOOKUP(G2300,Munka1!$A$27:$B$90,2,FALSE)</f>
        <v>#N/A</v>
      </c>
      <c r="I2300" s="466" t="e">
        <f>VLOOKUP(G2300,Munka1!$A$27:$C$90,3,FALSE)</f>
        <v>#N/A</v>
      </c>
      <c r="J2300" s="98"/>
      <c r="K2300" s="98"/>
      <c r="L2300" s="98"/>
      <c r="M2300" s="114"/>
      <c r="N2300" s="121"/>
      <c r="O2300" s="483"/>
      <c r="P2300" s="484"/>
      <c r="Q2300" s="42">
        <f>FŐLAP!$D$9</f>
        <v>0</v>
      </c>
      <c r="R2300" s="42">
        <f>FŐLAP!$F$9</f>
        <v>0</v>
      </c>
      <c r="S2300" s="13" t="e">
        <f t="shared" si="35"/>
        <v>#N/A</v>
      </c>
      <c r="T2300" s="398" t="s">
        <v>3425</v>
      </c>
      <c r="U2300" s="398" t="s">
        <v>3426</v>
      </c>
      <c r="V2300" s="398" t="s">
        <v>3427</v>
      </c>
    </row>
    <row r="2301" spans="1:22" ht="50.1" hidden="1" customHeight="1" x14ac:dyDescent="0.25">
      <c r="A2301" s="60" t="s">
        <v>2374</v>
      </c>
      <c r="B2301" s="87"/>
      <c r="C2301" s="98"/>
      <c r="D2301" s="102"/>
      <c r="E2301" s="98"/>
      <c r="F2301" s="134"/>
      <c r="G2301" s="134"/>
      <c r="H2301" s="359" t="e">
        <f>VLOOKUP(G2301,Munka1!$A$27:$B$90,2,FALSE)</f>
        <v>#N/A</v>
      </c>
      <c r="I2301" s="466" t="e">
        <f>VLOOKUP(G2301,Munka1!$A$27:$C$90,3,FALSE)</f>
        <v>#N/A</v>
      </c>
      <c r="J2301" s="98"/>
      <c r="K2301" s="98"/>
      <c r="L2301" s="98"/>
      <c r="M2301" s="114"/>
      <c r="N2301" s="121"/>
      <c r="O2301" s="483"/>
      <c r="P2301" s="484"/>
      <c r="Q2301" s="42">
        <f>FŐLAP!$D$9</f>
        <v>0</v>
      </c>
      <c r="R2301" s="42">
        <f>FŐLAP!$F$9</f>
        <v>0</v>
      </c>
      <c r="S2301" s="13" t="e">
        <f t="shared" si="35"/>
        <v>#N/A</v>
      </c>
      <c r="T2301" s="398" t="s">
        <v>3425</v>
      </c>
      <c r="U2301" s="398" t="s">
        <v>3426</v>
      </c>
      <c r="V2301" s="398" t="s">
        <v>3427</v>
      </c>
    </row>
    <row r="2302" spans="1:22" ht="50.1" hidden="1" customHeight="1" x14ac:dyDescent="0.25">
      <c r="A2302" s="60" t="s">
        <v>2375</v>
      </c>
      <c r="B2302" s="87"/>
      <c r="C2302" s="98"/>
      <c r="D2302" s="102"/>
      <c r="E2302" s="98"/>
      <c r="F2302" s="134"/>
      <c r="G2302" s="134"/>
      <c r="H2302" s="359" t="e">
        <f>VLOOKUP(G2302,Munka1!$A$27:$B$90,2,FALSE)</f>
        <v>#N/A</v>
      </c>
      <c r="I2302" s="466" t="e">
        <f>VLOOKUP(G2302,Munka1!$A$27:$C$90,3,FALSE)</f>
        <v>#N/A</v>
      </c>
      <c r="J2302" s="98"/>
      <c r="K2302" s="98"/>
      <c r="L2302" s="98"/>
      <c r="M2302" s="114"/>
      <c r="N2302" s="121"/>
      <c r="O2302" s="483"/>
      <c r="P2302" s="484"/>
      <c r="Q2302" s="42">
        <f>FŐLAP!$D$9</f>
        <v>0</v>
      </c>
      <c r="R2302" s="42">
        <f>FŐLAP!$F$9</f>
        <v>0</v>
      </c>
      <c r="S2302" s="13" t="e">
        <f t="shared" si="35"/>
        <v>#N/A</v>
      </c>
      <c r="T2302" s="398" t="s">
        <v>3425</v>
      </c>
      <c r="U2302" s="398" t="s">
        <v>3426</v>
      </c>
      <c r="V2302" s="398" t="s">
        <v>3427</v>
      </c>
    </row>
    <row r="2303" spans="1:22" ht="50.1" hidden="1" customHeight="1" x14ac:dyDescent="0.25">
      <c r="A2303" s="60" t="s">
        <v>2376</v>
      </c>
      <c r="B2303" s="87"/>
      <c r="C2303" s="98"/>
      <c r="D2303" s="102"/>
      <c r="E2303" s="98"/>
      <c r="F2303" s="134"/>
      <c r="G2303" s="134"/>
      <c r="H2303" s="359" t="e">
        <f>VLOOKUP(G2303,Munka1!$A$27:$B$90,2,FALSE)</f>
        <v>#N/A</v>
      </c>
      <c r="I2303" s="466" t="e">
        <f>VLOOKUP(G2303,Munka1!$A$27:$C$90,3,FALSE)</f>
        <v>#N/A</v>
      </c>
      <c r="J2303" s="98"/>
      <c r="K2303" s="98"/>
      <c r="L2303" s="98"/>
      <c r="M2303" s="114"/>
      <c r="N2303" s="121"/>
      <c r="O2303" s="483"/>
      <c r="P2303" s="484"/>
      <c r="Q2303" s="42">
        <f>FŐLAP!$D$9</f>
        <v>0</v>
      </c>
      <c r="R2303" s="42">
        <f>FŐLAP!$F$9</f>
        <v>0</v>
      </c>
      <c r="S2303" s="13" t="e">
        <f t="shared" si="35"/>
        <v>#N/A</v>
      </c>
      <c r="T2303" s="398" t="s">
        <v>3425</v>
      </c>
      <c r="U2303" s="398" t="s">
        <v>3426</v>
      </c>
      <c r="V2303" s="398" t="s">
        <v>3427</v>
      </c>
    </row>
    <row r="2304" spans="1:22" ht="50.1" hidden="1" customHeight="1" x14ac:dyDescent="0.25">
      <c r="A2304" s="60" t="s">
        <v>2377</v>
      </c>
      <c r="B2304" s="87"/>
      <c r="C2304" s="98"/>
      <c r="D2304" s="102"/>
      <c r="E2304" s="98"/>
      <c r="F2304" s="134"/>
      <c r="G2304" s="134"/>
      <c r="H2304" s="359" t="e">
        <f>VLOOKUP(G2304,Munka1!$A$27:$B$90,2,FALSE)</f>
        <v>#N/A</v>
      </c>
      <c r="I2304" s="466" t="e">
        <f>VLOOKUP(G2304,Munka1!$A$27:$C$90,3,FALSE)</f>
        <v>#N/A</v>
      </c>
      <c r="J2304" s="98"/>
      <c r="K2304" s="98"/>
      <c r="L2304" s="98"/>
      <c r="M2304" s="114"/>
      <c r="N2304" s="121"/>
      <c r="O2304" s="483"/>
      <c r="P2304" s="484"/>
      <c r="Q2304" s="42">
        <f>FŐLAP!$D$9</f>
        <v>0</v>
      </c>
      <c r="R2304" s="42">
        <f>FŐLAP!$F$9</f>
        <v>0</v>
      </c>
      <c r="S2304" s="13" t="e">
        <f t="shared" si="35"/>
        <v>#N/A</v>
      </c>
      <c r="T2304" s="398" t="s">
        <v>3425</v>
      </c>
      <c r="U2304" s="398" t="s">
        <v>3426</v>
      </c>
      <c r="V2304" s="398" t="s">
        <v>3427</v>
      </c>
    </row>
    <row r="2305" spans="1:22" ht="50.1" hidden="1" customHeight="1" x14ac:dyDescent="0.25">
      <c r="A2305" s="60" t="s">
        <v>2378</v>
      </c>
      <c r="B2305" s="87"/>
      <c r="C2305" s="98"/>
      <c r="D2305" s="102"/>
      <c r="E2305" s="98"/>
      <c r="F2305" s="134"/>
      <c r="G2305" s="134"/>
      <c r="H2305" s="359" t="e">
        <f>VLOOKUP(G2305,Munka1!$A$27:$B$90,2,FALSE)</f>
        <v>#N/A</v>
      </c>
      <c r="I2305" s="466" t="e">
        <f>VLOOKUP(G2305,Munka1!$A$27:$C$90,3,FALSE)</f>
        <v>#N/A</v>
      </c>
      <c r="J2305" s="98"/>
      <c r="K2305" s="98"/>
      <c r="L2305" s="98"/>
      <c r="M2305" s="114"/>
      <c r="N2305" s="121"/>
      <c r="O2305" s="483"/>
      <c r="P2305" s="484"/>
      <c r="Q2305" s="42">
        <f>FŐLAP!$D$9</f>
        <v>0</v>
      </c>
      <c r="R2305" s="42">
        <f>FŐLAP!$F$9</f>
        <v>0</v>
      </c>
      <c r="S2305" s="13" t="e">
        <f t="shared" si="35"/>
        <v>#N/A</v>
      </c>
      <c r="T2305" s="398" t="s">
        <v>3425</v>
      </c>
      <c r="U2305" s="398" t="s">
        <v>3426</v>
      </c>
      <c r="V2305" s="398" t="s">
        <v>3427</v>
      </c>
    </row>
    <row r="2306" spans="1:22" ht="50.1" hidden="1" customHeight="1" x14ac:dyDescent="0.25">
      <c r="A2306" s="60" t="s">
        <v>2379</v>
      </c>
      <c r="B2306" s="87"/>
      <c r="C2306" s="98"/>
      <c r="D2306" s="102"/>
      <c r="E2306" s="98"/>
      <c r="F2306" s="134"/>
      <c r="G2306" s="134"/>
      <c r="H2306" s="359" t="e">
        <f>VLOOKUP(G2306,Munka1!$A$27:$B$90,2,FALSE)</f>
        <v>#N/A</v>
      </c>
      <c r="I2306" s="466" t="e">
        <f>VLOOKUP(G2306,Munka1!$A$27:$C$90,3,FALSE)</f>
        <v>#N/A</v>
      </c>
      <c r="J2306" s="98"/>
      <c r="K2306" s="98"/>
      <c r="L2306" s="98"/>
      <c r="M2306" s="114"/>
      <c r="N2306" s="121"/>
      <c r="O2306" s="483"/>
      <c r="P2306" s="484"/>
      <c r="Q2306" s="42">
        <f>FŐLAP!$D$9</f>
        <v>0</v>
      </c>
      <c r="R2306" s="42">
        <f>FŐLAP!$F$9</f>
        <v>0</v>
      </c>
      <c r="S2306" s="13" t="e">
        <f t="shared" si="35"/>
        <v>#N/A</v>
      </c>
      <c r="T2306" s="398" t="s">
        <v>3425</v>
      </c>
      <c r="U2306" s="398" t="s">
        <v>3426</v>
      </c>
      <c r="V2306" s="398" t="s">
        <v>3427</v>
      </c>
    </row>
    <row r="2307" spans="1:22" ht="50.1" hidden="1" customHeight="1" x14ac:dyDescent="0.25">
      <c r="A2307" s="60" t="s">
        <v>2380</v>
      </c>
      <c r="B2307" s="87"/>
      <c r="C2307" s="98"/>
      <c r="D2307" s="102"/>
      <c r="E2307" s="98"/>
      <c r="F2307" s="134"/>
      <c r="G2307" s="134"/>
      <c r="H2307" s="359" t="e">
        <f>VLOOKUP(G2307,Munka1!$A$27:$B$90,2,FALSE)</f>
        <v>#N/A</v>
      </c>
      <c r="I2307" s="466" t="e">
        <f>VLOOKUP(G2307,Munka1!$A$27:$C$90,3,FALSE)</f>
        <v>#N/A</v>
      </c>
      <c r="J2307" s="98"/>
      <c r="K2307" s="98"/>
      <c r="L2307" s="98"/>
      <c r="M2307" s="114"/>
      <c r="N2307" s="121"/>
      <c r="O2307" s="483"/>
      <c r="P2307" s="484"/>
      <c r="Q2307" s="42">
        <f>FŐLAP!$D$9</f>
        <v>0</v>
      </c>
      <c r="R2307" s="42">
        <f>FŐLAP!$F$9</f>
        <v>0</v>
      </c>
      <c r="S2307" s="13" t="e">
        <f t="shared" si="35"/>
        <v>#N/A</v>
      </c>
      <c r="T2307" s="398" t="s">
        <v>3425</v>
      </c>
      <c r="U2307" s="398" t="s">
        <v>3426</v>
      </c>
      <c r="V2307" s="398" t="s">
        <v>3427</v>
      </c>
    </row>
    <row r="2308" spans="1:22" ht="50.1" hidden="1" customHeight="1" x14ac:dyDescent="0.25">
      <c r="A2308" s="60" t="s">
        <v>2381</v>
      </c>
      <c r="B2308" s="87"/>
      <c r="C2308" s="98"/>
      <c r="D2308" s="102"/>
      <c r="E2308" s="98"/>
      <c r="F2308" s="134"/>
      <c r="G2308" s="134"/>
      <c r="H2308" s="359" t="e">
        <f>VLOOKUP(G2308,Munka1!$A$27:$B$90,2,FALSE)</f>
        <v>#N/A</v>
      </c>
      <c r="I2308" s="466" t="e">
        <f>VLOOKUP(G2308,Munka1!$A$27:$C$90,3,FALSE)</f>
        <v>#N/A</v>
      </c>
      <c r="J2308" s="98"/>
      <c r="K2308" s="98"/>
      <c r="L2308" s="98"/>
      <c r="M2308" s="114"/>
      <c r="N2308" s="121"/>
      <c r="O2308" s="483"/>
      <c r="P2308" s="484"/>
      <c r="Q2308" s="42">
        <f>FŐLAP!$D$9</f>
        <v>0</v>
      </c>
      <c r="R2308" s="42">
        <f>FŐLAP!$F$9</f>
        <v>0</v>
      </c>
      <c r="S2308" s="13" t="e">
        <f t="shared" si="35"/>
        <v>#N/A</v>
      </c>
      <c r="T2308" s="398" t="s">
        <v>3425</v>
      </c>
      <c r="U2308" s="398" t="s">
        <v>3426</v>
      </c>
      <c r="V2308" s="398" t="s">
        <v>3427</v>
      </c>
    </row>
    <row r="2309" spans="1:22" ht="50.1" hidden="1" customHeight="1" x14ac:dyDescent="0.25">
      <c r="A2309" s="60" t="s">
        <v>2382</v>
      </c>
      <c r="B2309" s="87"/>
      <c r="C2309" s="98"/>
      <c r="D2309" s="102"/>
      <c r="E2309" s="98"/>
      <c r="F2309" s="134"/>
      <c r="G2309" s="134"/>
      <c r="H2309" s="359" t="e">
        <f>VLOOKUP(G2309,Munka1!$A$27:$B$90,2,FALSE)</f>
        <v>#N/A</v>
      </c>
      <c r="I2309" s="466" t="e">
        <f>VLOOKUP(G2309,Munka1!$A$27:$C$90,3,FALSE)</f>
        <v>#N/A</v>
      </c>
      <c r="J2309" s="98"/>
      <c r="K2309" s="98"/>
      <c r="L2309" s="98"/>
      <c r="M2309" s="114"/>
      <c r="N2309" s="121"/>
      <c r="O2309" s="483"/>
      <c r="P2309" s="484"/>
      <c r="Q2309" s="42">
        <f>FŐLAP!$D$9</f>
        <v>0</v>
      </c>
      <c r="R2309" s="42">
        <f>FŐLAP!$F$9</f>
        <v>0</v>
      </c>
      <c r="S2309" s="13" t="e">
        <f t="shared" si="35"/>
        <v>#N/A</v>
      </c>
      <c r="T2309" s="398" t="s">
        <v>3425</v>
      </c>
      <c r="U2309" s="398" t="s">
        <v>3426</v>
      </c>
      <c r="V2309" s="398" t="s">
        <v>3427</v>
      </c>
    </row>
    <row r="2310" spans="1:22" ht="50.1" hidden="1" customHeight="1" x14ac:dyDescent="0.25">
      <c r="A2310" s="60" t="s">
        <v>2383</v>
      </c>
      <c r="B2310" s="87"/>
      <c r="C2310" s="98"/>
      <c r="D2310" s="102"/>
      <c r="E2310" s="98"/>
      <c r="F2310" s="134"/>
      <c r="G2310" s="134"/>
      <c r="H2310" s="359" t="e">
        <f>VLOOKUP(G2310,Munka1!$A$27:$B$90,2,FALSE)</f>
        <v>#N/A</v>
      </c>
      <c r="I2310" s="466" t="e">
        <f>VLOOKUP(G2310,Munka1!$A$27:$C$90,3,FALSE)</f>
        <v>#N/A</v>
      </c>
      <c r="J2310" s="98"/>
      <c r="K2310" s="98"/>
      <c r="L2310" s="98"/>
      <c r="M2310" s="114"/>
      <c r="N2310" s="121"/>
      <c r="O2310" s="483"/>
      <c r="P2310" s="484"/>
      <c r="Q2310" s="42">
        <f>FŐLAP!$D$9</f>
        <v>0</v>
      </c>
      <c r="R2310" s="42">
        <f>FŐLAP!$F$9</f>
        <v>0</v>
      </c>
      <c r="S2310" s="13" t="e">
        <f t="shared" si="35"/>
        <v>#N/A</v>
      </c>
      <c r="T2310" s="398" t="s">
        <v>3425</v>
      </c>
      <c r="U2310" s="398" t="s">
        <v>3426</v>
      </c>
      <c r="V2310" s="398" t="s">
        <v>3427</v>
      </c>
    </row>
    <row r="2311" spans="1:22" ht="50.1" hidden="1" customHeight="1" x14ac:dyDescent="0.25">
      <c r="A2311" s="60" t="s">
        <v>2384</v>
      </c>
      <c r="B2311" s="87"/>
      <c r="C2311" s="98"/>
      <c r="D2311" s="102"/>
      <c r="E2311" s="98"/>
      <c r="F2311" s="134"/>
      <c r="G2311" s="134"/>
      <c r="H2311" s="359" t="e">
        <f>VLOOKUP(G2311,Munka1!$A$27:$B$90,2,FALSE)</f>
        <v>#N/A</v>
      </c>
      <c r="I2311" s="466" t="e">
        <f>VLOOKUP(G2311,Munka1!$A$27:$C$90,3,FALSE)</f>
        <v>#N/A</v>
      </c>
      <c r="J2311" s="98"/>
      <c r="K2311" s="98"/>
      <c r="L2311" s="98"/>
      <c r="M2311" s="114"/>
      <c r="N2311" s="121"/>
      <c r="O2311" s="483"/>
      <c r="P2311" s="484"/>
      <c r="Q2311" s="42">
        <f>FŐLAP!$D$9</f>
        <v>0</v>
      </c>
      <c r="R2311" s="42">
        <f>FŐLAP!$F$9</f>
        <v>0</v>
      </c>
      <c r="S2311" s="13" t="e">
        <f t="shared" si="35"/>
        <v>#N/A</v>
      </c>
      <c r="T2311" s="398" t="s">
        <v>3425</v>
      </c>
      <c r="U2311" s="398" t="s">
        <v>3426</v>
      </c>
      <c r="V2311" s="398" t="s">
        <v>3427</v>
      </c>
    </row>
    <row r="2312" spans="1:22" ht="50.1" hidden="1" customHeight="1" x14ac:dyDescent="0.25">
      <c r="A2312" s="60" t="s">
        <v>2385</v>
      </c>
      <c r="B2312" s="87"/>
      <c r="C2312" s="98"/>
      <c r="D2312" s="102"/>
      <c r="E2312" s="98"/>
      <c r="F2312" s="134"/>
      <c r="G2312" s="134"/>
      <c r="H2312" s="359" t="e">
        <f>VLOOKUP(G2312,Munka1!$A$27:$B$90,2,FALSE)</f>
        <v>#N/A</v>
      </c>
      <c r="I2312" s="466" t="e">
        <f>VLOOKUP(G2312,Munka1!$A$27:$C$90,3,FALSE)</f>
        <v>#N/A</v>
      </c>
      <c r="J2312" s="98"/>
      <c r="K2312" s="98"/>
      <c r="L2312" s="98"/>
      <c r="M2312" s="114"/>
      <c r="N2312" s="121"/>
      <c r="O2312" s="483"/>
      <c r="P2312" s="484"/>
      <c r="Q2312" s="42">
        <f>FŐLAP!$D$9</f>
        <v>0</v>
      </c>
      <c r="R2312" s="42">
        <f>FŐLAP!$F$9</f>
        <v>0</v>
      </c>
      <c r="S2312" s="13" t="e">
        <f t="shared" si="35"/>
        <v>#N/A</v>
      </c>
      <c r="T2312" s="398" t="s">
        <v>3425</v>
      </c>
      <c r="U2312" s="398" t="s">
        <v>3426</v>
      </c>
      <c r="V2312" s="398" t="s">
        <v>3427</v>
      </c>
    </row>
    <row r="2313" spans="1:22" ht="50.1" hidden="1" customHeight="1" x14ac:dyDescent="0.25">
      <c r="A2313" s="60" t="s">
        <v>2386</v>
      </c>
      <c r="B2313" s="87"/>
      <c r="C2313" s="98"/>
      <c r="D2313" s="102"/>
      <c r="E2313" s="98"/>
      <c r="F2313" s="134"/>
      <c r="G2313" s="134"/>
      <c r="H2313" s="359" t="e">
        <f>VLOOKUP(G2313,Munka1!$A$27:$B$90,2,FALSE)</f>
        <v>#N/A</v>
      </c>
      <c r="I2313" s="466" t="e">
        <f>VLOOKUP(G2313,Munka1!$A$27:$C$90,3,FALSE)</f>
        <v>#N/A</v>
      </c>
      <c r="J2313" s="98"/>
      <c r="K2313" s="98"/>
      <c r="L2313" s="98"/>
      <c r="M2313" s="114"/>
      <c r="N2313" s="121"/>
      <c r="O2313" s="483"/>
      <c r="P2313" s="484"/>
      <c r="Q2313" s="42">
        <f>FŐLAP!$D$9</f>
        <v>0</v>
      </c>
      <c r="R2313" s="42">
        <f>FŐLAP!$F$9</f>
        <v>0</v>
      </c>
      <c r="S2313" s="13" t="e">
        <f t="shared" si="35"/>
        <v>#N/A</v>
      </c>
      <c r="T2313" s="398" t="s">
        <v>3425</v>
      </c>
      <c r="U2313" s="398" t="s">
        <v>3426</v>
      </c>
      <c r="V2313" s="398" t="s">
        <v>3427</v>
      </c>
    </row>
    <row r="2314" spans="1:22" ht="50.1" hidden="1" customHeight="1" x14ac:dyDescent="0.25">
      <c r="A2314" s="60" t="s">
        <v>2387</v>
      </c>
      <c r="B2314" s="87"/>
      <c r="C2314" s="98"/>
      <c r="D2314" s="102"/>
      <c r="E2314" s="98"/>
      <c r="F2314" s="134"/>
      <c r="G2314" s="134"/>
      <c r="H2314" s="359" t="e">
        <f>VLOOKUP(G2314,Munka1!$A$27:$B$90,2,FALSE)</f>
        <v>#N/A</v>
      </c>
      <c r="I2314" s="466" t="e">
        <f>VLOOKUP(G2314,Munka1!$A$27:$C$90,3,FALSE)</f>
        <v>#N/A</v>
      </c>
      <c r="J2314" s="98"/>
      <c r="K2314" s="98"/>
      <c r="L2314" s="98"/>
      <c r="M2314" s="114"/>
      <c r="N2314" s="121"/>
      <c r="O2314" s="483"/>
      <c r="P2314" s="484"/>
      <c r="Q2314" s="42">
        <f>FŐLAP!$D$9</f>
        <v>0</v>
      </c>
      <c r="R2314" s="42">
        <f>FŐLAP!$F$9</f>
        <v>0</v>
      </c>
      <c r="S2314" s="13" t="e">
        <f t="shared" si="35"/>
        <v>#N/A</v>
      </c>
      <c r="T2314" s="398" t="s">
        <v>3425</v>
      </c>
      <c r="U2314" s="398" t="s">
        <v>3426</v>
      </c>
      <c r="V2314" s="398" t="s">
        <v>3427</v>
      </c>
    </row>
    <row r="2315" spans="1:22" ht="50.1" hidden="1" customHeight="1" x14ac:dyDescent="0.25">
      <c r="A2315" s="60" t="s">
        <v>2388</v>
      </c>
      <c r="B2315" s="87"/>
      <c r="C2315" s="98"/>
      <c r="D2315" s="102"/>
      <c r="E2315" s="98"/>
      <c r="F2315" s="134"/>
      <c r="G2315" s="134"/>
      <c r="H2315" s="359" t="e">
        <f>VLOOKUP(G2315,Munka1!$A$27:$B$90,2,FALSE)</f>
        <v>#N/A</v>
      </c>
      <c r="I2315" s="466" t="e">
        <f>VLOOKUP(G2315,Munka1!$A$27:$C$90,3,FALSE)</f>
        <v>#N/A</v>
      </c>
      <c r="J2315" s="98"/>
      <c r="K2315" s="98"/>
      <c r="L2315" s="98"/>
      <c r="M2315" s="114"/>
      <c r="N2315" s="121"/>
      <c r="O2315" s="483"/>
      <c r="P2315" s="484"/>
      <c r="Q2315" s="42">
        <f>FŐLAP!$D$9</f>
        <v>0</v>
      </c>
      <c r="R2315" s="42">
        <f>FŐLAP!$F$9</f>
        <v>0</v>
      </c>
      <c r="S2315" s="13" t="e">
        <f t="shared" si="35"/>
        <v>#N/A</v>
      </c>
      <c r="T2315" s="398" t="s">
        <v>3425</v>
      </c>
      <c r="U2315" s="398" t="s">
        <v>3426</v>
      </c>
      <c r="V2315" s="398" t="s">
        <v>3427</v>
      </c>
    </row>
    <row r="2316" spans="1:22" ht="50.1" hidden="1" customHeight="1" x14ac:dyDescent="0.25">
      <c r="A2316" s="60" t="s">
        <v>2389</v>
      </c>
      <c r="B2316" s="87"/>
      <c r="C2316" s="98"/>
      <c r="D2316" s="102"/>
      <c r="E2316" s="98"/>
      <c r="F2316" s="134"/>
      <c r="G2316" s="134"/>
      <c r="H2316" s="359" t="e">
        <f>VLOOKUP(G2316,Munka1!$A$27:$B$90,2,FALSE)</f>
        <v>#N/A</v>
      </c>
      <c r="I2316" s="466" t="e">
        <f>VLOOKUP(G2316,Munka1!$A$27:$C$90,3,FALSE)</f>
        <v>#N/A</v>
      </c>
      <c r="J2316" s="98"/>
      <c r="K2316" s="98"/>
      <c r="L2316" s="98"/>
      <c r="M2316" s="114"/>
      <c r="N2316" s="121"/>
      <c r="O2316" s="483"/>
      <c r="P2316" s="484"/>
      <c r="Q2316" s="42">
        <f>FŐLAP!$D$9</f>
        <v>0</v>
      </c>
      <c r="R2316" s="42">
        <f>FŐLAP!$F$9</f>
        <v>0</v>
      </c>
      <c r="S2316" s="13" t="e">
        <f t="shared" si="35"/>
        <v>#N/A</v>
      </c>
      <c r="T2316" s="398" t="s">
        <v>3425</v>
      </c>
      <c r="U2316" s="398" t="s">
        <v>3426</v>
      </c>
      <c r="V2316" s="398" t="s">
        <v>3427</v>
      </c>
    </row>
    <row r="2317" spans="1:22" ht="50.1" hidden="1" customHeight="1" x14ac:dyDescent="0.25">
      <c r="A2317" s="60" t="s">
        <v>2390</v>
      </c>
      <c r="B2317" s="87"/>
      <c r="C2317" s="98"/>
      <c r="D2317" s="102"/>
      <c r="E2317" s="98"/>
      <c r="F2317" s="134"/>
      <c r="G2317" s="134"/>
      <c r="H2317" s="359" t="e">
        <f>VLOOKUP(G2317,Munka1!$A$27:$B$90,2,FALSE)</f>
        <v>#N/A</v>
      </c>
      <c r="I2317" s="466" t="e">
        <f>VLOOKUP(G2317,Munka1!$A$27:$C$90,3,FALSE)</f>
        <v>#N/A</v>
      </c>
      <c r="J2317" s="98"/>
      <c r="K2317" s="98"/>
      <c r="L2317" s="98"/>
      <c r="M2317" s="114"/>
      <c r="N2317" s="121"/>
      <c r="O2317" s="483"/>
      <c r="P2317" s="484"/>
      <c r="Q2317" s="42">
        <f>FŐLAP!$D$9</f>
        <v>0</v>
      </c>
      <c r="R2317" s="42">
        <f>FŐLAP!$F$9</f>
        <v>0</v>
      </c>
      <c r="S2317" s="13" t="e">
        <f t="shared" ref="S2317:S2380" si="36">H2317</f>
        <v>#N/A</v>
      </c>
      <c r="T2317" s="398" t="s">
        <v>3425</v>
      </c>
      <c r="U2317" s="398" t="s">
        <v>3426</v>
      </c>
      <c r="V2317" s="398" t="s">
        <v>3427</v>
      </c>
    </row>
    <row r="2318" spans="1:22" ht="50.1" hidden="1" customHeight="1" x14ac:dyDescent="0.25">
      <c r="A2318" s="60" t="s">
        <v>2391</v>
      </c>
      <c r="B2318" s="87"/>
      <c r="C2318" s="98"/>
      <c r="D2318" s="102"/>
      <c r="E2318" s="98"/>
      <c r="F2318" s="134"/>
      <c r="G2318" s="134"/>
      <c r="H2318" s="359" t="e">
        <f>VLOOKUP(G2318,Munka1!$A$27:$B$90,2,FALSE)</f>
        <v>#N/A</v>
      </c>
      <c r="I2318" s="466" t="e">
        <f>VLOOKUP(G2318,Munka1!$A$27:$C$90,3,FALSE)</f>
        <v>#N/A</v>
      </c>
      <c r="J2318" s="98"/>
      <c r="K2318" s="98"/>
      <c r="L2318" s="98"/>
      <c r="M2318" s="114"/>
      <c r="N2318" s="121"/>
      <c r="O2318" s="483"/>
      <c r="P2318" s="484"/>
      <c r="Q2318" s="42">
        <f>FŐLAP!$D$9</f>
        <v>0</v>
      </c>
      <c r="R2318" s="42">
        <f>FŐLAP!$F$9</f>
        <v>0</v>
      </c>
      <c r="S2318" s="13" t="e">
        <f t="shared" si="36"/>
        <v>#N/A</v>
      </c>
      <c r="T2318" s="398" t="s">
        <v>3425</v>
      </c>
      <c r="U2318" s="398" t="s">
        <v>3426</v>
      </c>
      <c r="V2318" s="398" t="s">
        <v>3427</v>
      </c>
    </row>
    <row r="2319" spans="1:22" ht="50.1" hidden="1" customHeight="1" x14ac:dyDescent="0.25">
      <c r="A2319" s="60" t="s">
        <v>2392</v>
      </c>
      <c r="B2319" s="87"/>
      <c r="C2319" s="98"/>
      <c r="D2319" s="102"/>
      <c r="E2319" s="98"/>
      <c r="F2319" s="134"/>
      <c r="G2319" s="134"/>
      <c r="H2319" s="359" t="e">
        <f>VLOOKUP(G2319,Munka1!$A$27:$B$90,2,FALSE)</f>
        <v>#N/A</v>
      </c>
      <c r="I2319" s="466" t="e">
        <f>VLOOKUP(G2319,Munka1!$A$27:$C$90,3,FALSE)</f>
        <v>#N/A</v>
      </c>
      <c r="J2319" s="98"/>
      <c r="K2319" s="98"/>
      <c r="L2319" s="98"/>
      <c r="M2319" s="114"/>
      <c r="N2319" s="121"/>
      <c r="O2319" s="483"/>
      <c r="P2319" s="484"/>
      <c r="Q2319" s="42">
        <f>FŐLAP!$D$9</f>
        <v>0</v>
      </c>
      <c r="R2319" s="42">
        <f>FŐLAP!$F$9</f>
        <v>0</v>
      </c>
      <c r="S2319" s="13" t="e">
        <f t="shared" si="36"/>
        <v>#N/A</v>
      </c>
      <c r="T2319" s="398" t="s">
        <v>3425</v>
      </c>
      <c r="U2319" s="398" t="s">
        <v>3426</v>
      </c>
      <c r="V2319" s="398" t="s">
        <v>3427</v>
      </c>
    </row>
    <row r="2320" spans="1:22" ht="50.1" hidden="1" customHeight="1" x14ac:dyDescent="0.25">
      <c r="A2320" s="60" t="s">
        <v>2393</v>
      </c>
      <c r="B2320" s="87"/>
      <c r="C2320" s="98"/>
      <c r="D2320" s="102"/>
      <c r="E2320" s="98"/>
      <c r="F2320" s="134"/>
      <c r="G2320" s="134"/>
      <c r="H2320" s="359" t="e">
        <f>VLOOKUP(G2320,Munka1!$A$27:$B$90,2,FALSE)</f>
        <v>#N/A</v>
      </c>
      <c r="I2320" s="466" t="e">
        <f>VLOOKUP(G2320,Munka1!$A$27:$C$90,3,FALSE)</f>
        <v>#N/A</v>
      </c>
      <c r="J2320" s="98"/>
      <c r="K2320" s="98"/>
      <c r="L2320" s="98"/>
      <c r="M2320" s="114"/>
      <c r="N2320" s="121"/>
      <c r="O2320" s="483"/>
      <c r="P2320" s="484"/>
      <c r="Q2320" s="42">
        <f>FŐLAP!$D$9</f>
        <v>0</v>
      </c>
      <c r="R2320" s="42">
        <f>FŐLAP!$F$9</f>
        <v>0</v>
      </c>
      <c r="S2320" s="13" t="e">
        <f t="shared" si="36"/>
        <v>#N/A</v>
      </c>
      <c r="T2320" s="398" t="s">
        <v>3425</v>
      </c>
      <c r="U2320" s="398" t="s">
        <v>3426</v>
      </c>
      <c r="V2320" s="398" t="s">
        <v>3427</v>
      </c>
    </row>
    <row r="2321" spans="1:22" ht="50.1" hidden="1" customHeight="1" x14ac:dyDescent="0.25">
      <c r="A2321" s="60" t="s">
        <v>2394</v>
      </c>
      <c r="B2321" s="87"/>
      <c r="C2321" s="98"/>
      <c r="D2321" s="102"/>
      <c r="E2321" s="98"/>
      <c r="F2321" s="134"/>
      <c r="G2321" s="134"/>
      <c r="H2321" s="359" t="e">
        <f>VLOOKUP(G2321,Munka1!$A$27:$B$90,2,FALSE)</f>
        <v>#N/A</v>
      </c>
      <c r="I2321" s="466" t="e">
        <f>VLOOKUP(G2321,Munka1!$A$27:$C$90,3,FALSE)</f>
        <v>#N/A</v>
      </c>
      <c r="J2321" s="98"/>
      <c r="K2321" s="98"/>
      <c r="L2321" s="98"/>
      <c r="M2321" s="114"/>
      <c r="N2321" s="121"/>
      <c r="O2321" s="483"/>
      <c r="P2321" s="484"/>
      <c r="Q2321" s="42">
        <f>FŐLAP!$D$9</f>
        <v>0</v>
      </c>
      <c r="R2321" s="42">
        <f>FŐLAP!$F$9</f>
        <v>0</v>
      </c>
      <c r="S2321" s="13" t="e">
        <f t="shared" si="36"/>
        <v>#N/A</v>
      </c>
      <c r="T2321" s="398" t="s">
        <v>3425</v>
      </c>
      <c r="U2321" s="398" t="s">
        <v>3426</v>
      </c>
      <c r="V2321" s="398" t="s">
        <v>3427</v>
      </c>
    </row>
    <row r="2322" spans="1:22" ht="50.1" hidden="1" customHeight="1" x14ac:dyDescent="0.25">
      <c r="A2322" s="60" t="s">
        <v>2395</v>
      </c>
      <c r="B2322" s="87"/>
      <c r="C2322" s="98"/>
      <c r="D2322" s="102"/>
      <c r="E2322" s="98"/>
      <c r="F2322" s="134"/>
      <c r="G2322" s="134"/>
      <c r="H2322" s="359" t="e">
        <f>VLOOKUP(G2322,Munka1!$A$27:$B$90,2,FALSE)</f>
        <v>#N/A</v>
      </c>
      <c r="I2322" s="466" t="e">
        <f>VLOOKUP(G2322,Munka1!$A$27:$C$90,3,FALSE)</f>
        <v>#N/A</v>
      </c>
      <c r="J2322" s="98"/>
      <c r="K2322" s="98"/>
      <c r="L2322" s="98"/>
      <c r="M2322" s="114"/>
      <c r="N2322" s="121"/>
      <c r="O2322" s="483"/>
      <c r="P2322" s="484"/>
      <c r="Q2322" s="42">
        <f>FŐLAP!$D$9</f>
        <v>0</v>
      </c>
      <c r="R2322" s="42">
        <f>FŐLAP!$F$9</f>
        <v>0</v>
      </c>
      <c r="S2322" s="13" t="e">
        <f t="shared" si="36"/>
        <v>#N/A</v>
      </c>
      <c r="T2322" s="398" t="s">
        <v>3425</v>
      </c>
      <c r="U2322" s="398" t="s">
        <v>3426</v>
      </c>
      <c r="V2322" s="398" t="s">
        <v>3427</v>
      </c>
    </row>
    <row r="2323" spans="1:22" ht="50.1" hidden="1" customHeight="1" x14ac:dyDescent="0.25">
      <c r="A2323" s="60" t="s">
        <v>2396</v>
      </c>
      <c r="B2323" s="87"/>
      <c r="C2323" s="98"/>
      <c r="D2323" s="102"/>
      <c r="E2323" s="98"/>
      <c r="F2323" s="134"/>
      <c r="G2323" s="134"/>
      <c r="H2323" s="359" t="e">
        <f>VLOOKUP(G2323,Munka1!$A$27:$B$90,2,FALSE)</f>
        <v>#N/A</v>
      </c>
      <c r="I2323" s="466" t="e">
        <f>VLOOKUP(G2323,Munka1!$A$27:$C$90,3,FALSE)</f>
        <v>#N/A</v>
      </c>
      <c r="J2323" s="98"/>
      <c r="K2323" s="98"/>
      <c r="L2323" s="98"/>
      <c r="M2323" s="114"/>
      <c r="N2323" s="121"/>
      <c r="O2323" s="483"/>
      <c r="P2323" s="484"/>
      <c r="Q2323" s="42">
        <f>FŐLAP!$D$9</f>
        <v>0</v>
      </c>
      <c r="R2323" s="42">
        <f>FŐLAP!$F$9</f>
        <v>0</v>
      </c>
      <c r="S2323" s="13" t="e">
        <f t="shared" si="36"/>
        <v>#N/A</v>
      </c>
      <c r="T2323" s="398" t="s">
        <v>3425</v>
      </c>
      <c r="U2323" s="398" t="s">
        <v>3426</v>
      </c>
      <c r="V2323" s="398" t="s">
        <v>3427</v>
      </c>
    </row>
    <row r="2324" spans="1:22" ht="50.1" hidden="1" customHeight="1" x14ac:dyDescent="0.25">
      <c r="A2324" s="60" t="s">
        <v>2397</v>
      </c>
      <c r="B2324" s="87"/>
      <c r="C2324" s="98"/>
      <c r="D2324" s="102"/>
      <c r="E2324" s="98"/>
      <c r="F2324" s="134"/>
      <c r="G2324" s="134"/>
      <c r="H2324" s="359" t="e">
        <f>VLOOKUP(G2324,Munka1!$A$27:$B$90,2,FALSE)</f>
        <v>#N/A</v>
      </c>
      <c r="I2324" s="466" t="e">
        <f>VLOOKUP(G2324,Munka1!$A$27:$C$90,3,FALSE)</f>
        <v>#N/A</v>
      </c>
      <c r="J2324" s="98"/>
      <c r="K2324" s="98"/>
      <c r="L2324" s="98"/>
      <c r="M2324" s="114"/>
      <c r="N2324" s="121"/>
      <c r="O2324" s="483"/>
      <c r="P2324" s="484"/>
      <c r="Q2324" s="42">
        <f>FŐLAP!$D$9</f>
        <v>0</v>
      </c>
      <c r="R2324" s="42">
        <f>FŐLAP!$F$9</f>
        <v>0</v>
      </c>
      <c r="S2324" s="13" t="e">
        <f t="shared" si="36"/>
        <v>#N/A</v>
      </c>
      <c r="T2324" s="398" t="s">
        <v>3425</v>
      </c>
      <c r="U2324" s="398" t="s">
        <v>3426</v>
      </c>
      <c r="V2324" s="398" t="s">
        <v>3427</v>
      </c>
    </row>
    <row r="2325" spans="1:22" ht="50.1" hidden="1" customHeight="1" x14ac:dyDescent="0.25">
      <c r="A2325" s="60" t="s">
        <v>2398</v>
      </c>
      <c r="B2325" s="87"/>
      <c r="C2325" s="98"/>
      <c r="D2325" s="102"/>
      <c r="E2325" s="98"/>
      <c r="F2325" s="134"/>
      <c r="G2325" s="134"/>
      <c r="H2325" s="359" t="e">
        <f>VLOOKUP(G2325,Munka1!$A$27:$B$90,2,FALSE)</f>
        <v>#N/A</v>
      </c>
      <c r="I2325" s="466" t="e">
        <f>VLOOKUP(G2325,Munka1!$A$27:$C$90,3,FALSE)</f>
        <v>#N/A</v>
      </c>
      <c r="J2325" s="98"/>
      <c r="K2325" s="98"/>
      <c r="L2325" s="98"/>
      <c r="M2325" s="114"/>
      <c r="N2325" s="121"/>
      <c r="O2325" s="483"/>
      <c r="P2325" s="484"/>
      <c r="Q2325" s="42">
        <f>FŐLAP!$D$9</f>
        <v>0</v>
      </c>
      <c r="R2325" s="42">
        <f>FŐLAP!$F$9</f>
        <v>0</v>
      </c>
      <c r="S2325" s="13" t="e">
        <f t="shared" si="36"/>
        <v>#N/A</v>
      </c>
      <c r="T2325" s="398" t="s">
        <v>3425</v>
      </c>
      <c r="U2325" s="398" t="s">
        <v>3426</v>
      </c>
      <c r="V2325" s="398" t="s">
        <v>3427</v>
      </c>
    </row>
    <row r="2326" spans="1:22" ht="50.1" hidden="1" customHeight="1" x14ac:dyDescent="0.25">
      <c r="A2326" s="60" t="s">
        <v>2399</v>
      </c>
      <c r="B2326" s="87"/>
      <c r="C2326" s="98"/>
      <c r="D2326" s="102"/>
      <c r="E2326" s="98"/>
      <c r="F2326" s="134"/>
      <c r="G2326" s="134"/>
      <c r="H2326" s="359" t="e">
        <f>VLOOKUP(G2326,Munka1!$A$27:$B$90,2,FALSE)</f>
        <v>#N/A</v>
      </c>
      <c r="I2326" s="466" t="e">
        <f>VLOOKUP(G2326,Munka1!$A$27:$C$90,3,FALSE)</f>
        <v>#N/A</v>
      </c>
      <c r="J2326" s="98"/>
      <c r="K2326" s="98"/>
      <c r="L2326" s="98"/>
      <c r="M2326" s="114"/>
      <c r="N2326" s="121"/>
      <c r="O2326" s="483"/>
      <c r="P2326" s="484"/>
      <c r="Q2326" s="42">
        <f>FŐLAP!$D$9</f>
        <v>0</v>
      </c>
      <c r="R2326" s="42">
        <f>FŐLAP!$F$9</f>
        <v>0</v>
      </c>
      <c r="S2326" s="13" t="e">
        <f t="shared" si="36"/>
        <v>#N/A</v>
      </c>
      <c r="T2326" s="398" t="s">
        <v>3425</v>
      </c>
      <c r="U2326" s="398" t="s">
        <v>3426</v>
      </c>
      <c r="V2326" s="398" t="s">
        <v>3427</v>
      </c>
    </row>
    <row r="2327" spans="1:22" ht="50.1" hidden="1" customHeight="1" x14ac:dyDescent="0.25">
      <c r="A2327" s="60" t="s">
        <v>2400</v>
      </c>
      <c r="B2327" s="87"/>
      <c r="C2327" s="98"/>
      <c r="D2327" s="102"/>
      <c r="E2327" s="98"/>
      <c r="F2327" s="134"/>
      <c r="G2327" s="134"/>
      <c r="H2327" s="359" t="e">
        <f>VLOOKUP(G2327,Munka1!$A$27:$B$90,2,FALSE)</f>
        <v>#N/A</v>
      </c>
      <c r="I2327" s="466" t="e">
        <f>VLOOKUP(G2327,Munka1!$A$27:$C$90,3,FALSE)</f>
        <v>#N/A</v>
      </c>
      <c r="J2327" s="98"/>
      <c r="K2327" s="98"/>
      <c r="L2327" s="98"/>
      <c r="M2327" s="114"/>
      <c r="N2327" s="121"/>
      <c r="O2327" s="483"/>
      <c r="P2327" s="484"/>
      <c r="Q2327" s="42">
        <f>FŐLAP!$D$9</f>
        <v>0</v>
      </c>
      <c r="R2327" s="42">
        <f>FŐLAP!$F$9</f>
        <v>0</v>
      </c>
      <c r="S2327" s="13" t="e">
        <f t="shared" si="36"/>
        <v>#N/A</v>
      </c>
      <c r="T2327" s="398" t="s">
        <v>3425</v>
      </c>
      <c r="U2327" s="398" t="s">
        <v>3426</v>
      </c>
      <c r="V2327" s="398" t="s">
        <v>3427</v>
      </c>
    </row>
    <row r="2328" spans="1:22" ht="50.1" hidden="1" customHeight="1" x14ac:dyDescent="0.25">
      <c r="A2328" s="60" t="s">
        <v>2401</v>
      </c>
      <c r="B2328" s="87"/>
      <c r="C2328" s="98"/>
      <c r="D2328" s="102"/>
      <c r="E2328" s="98"/>
      <c r="F2328" s="134"/>
      <c r="G2328" s="134"/>
      <c r="H2328" s="359" t="e">
        <f>VLOOKUP(G2328,Munka1!$A$27:$B$90,2,FALSE)</f>
        <v>#N/A</v>
      </c>
      <c r="I2328" s="466" t="e">
        <f>VLOOKUP(G2328,Munka1!$A$27:$C$90,3,FALSE)</f>
        <v>#N/A</v>
      </c>
      <c r="J2328" s="98"/>
      <c r="K2328" s="98"/>
      <c r="L2328" s="98"/>
      <c r="M2328" s="114"/>
      <c r="N2328" s="121"/>
      <c r="O2328" s="483"/>
      <c r="P2328" s="484"/>
      <c r="Q2328" s="42">
        <f>FŐLAP!$D$9</f>
        <v>0</v>
      </c>
      <c r="R2328" s="42">
        <f>FŐLAP!$F$9</f>
        <v>0</v>
      </c>
      <c r="S2328" s="13" t="e">
        <f t="shared" si="36"/>
        <v>#N/A</v>
      </c>
      <c r="T2328" s="398" t="s">
        <v>3425</v>
      </c>
      <c r="U2328" s="398" t="s">
        <v>3426</v>
      </c>
      <c r="V2328" s="398" t="s">
        <v>3427</v>
      </c>
    </row>
    <row r="2329" spans="1:22" ht="50.1" hidden="1" customHeight="1" x14ac:dyDescent="0.25">
      <c r="A2329" s="60" t="s">
        <v>2402</v>
      </c>
      <c r="B2329" s="87"/>
      <c r="C2329" s="98"/>
      <c r="D2329" s="102"/>
      <c r="E2329" s="98"/>
      <c r="F2329" s="134"/>
      <c r="G2329" s="134"/>
      <c r="H2329" s="359" t="e">
        <f>VLOOKUP(G2329,Munka1!$A$27:$B$90,2,FALSE)</f>
        <v>#N/A</v>
      </c>
      <c r="I2329" s="466" t="e">
        <f>VLOOKUP(G2329,Munka1!$A$27:$C$90,3,FALSE)</f>
        <v>#N/A</v>
      </c>
      <c r="J2329" s="98"/>
      <c r="K2329" s="98"/>
      <c r="L2329" s="98"/>
      <c r="M2329" s="114"/>
      <c r="N2329" s="121"/>
      <c r="O2329" s="483"/>
      <c r="P2329" s="484"/>
      <c r="Q2329" s="42">
        <f>FŐLAP!$D$9</f>
        <v>0</v>
      </c>
      <c r="R2329" s="42">
        <f>FŐLAP!$F$9</f>
        <v>0</v>
      </c>
      <c r="S2329" s="13" t="e">
        <f t="shared" si="36"/>
        <v>#N/A</v>
      </c>
      <c r="T2329" s="398" t="s">
        <v>3425</v>
      </c>
      <c r="U2329" s="398" t="s">
        <v>3426</v>
      </c>
      <c r="V2329" s="398" t="s">
        <v>3427</v>
      </c>
    </row>
    <row r="2330" spans="1:22" ht="50.1" hidden="1" customHeight="1" x14ac:dyDescent="0.25">
      <c r="A2330" s="60" t="s">
        <v>2403</v>
      </c>
      <c r="B2330" s="87"/>
      <c r="C2330" s="98"/>
      <c r="D2330" s="102"/>
      <c r="E2330" s="98"/>
      <c r="F2330" s="134"/>
      <c r="G2330" s="134"/>
      <c r="H2330" s="359" t="e">
        <f>VLOOKUP(G2330,Munka1!$A$27:$B$90,2,FALSE)</f>
        <v>#N/A</v>
      </c>
      <c r="I2330" s="466" t="e">
        <f>VLOOKUP(G2330,Munka1!$A$27:$C$90,3,FALSE)</f>
        <v>#N/A</v>
      </c>
      <c r="J2330" s="98"/>
      <c r="K2330" s="98"/>
      <c r="L2330" s="98"/>
      <c r="M2330" s="114"/>
      <c r="N2330" s="121"/>
      <c r="O2330" s="483"/>
      <c r="P2330" s="484"/>
      <c r="Q2330" s="42">
        <f>FŐLAP!$D$9</f>
        <v>0</v>
      </c>
      <c r="R2330" s="42">
        <f>FŐLAP!$F$9</f>
        <v>0</v>
      </c>
      <c r="S2330" s="13" t="e">
        <f t="shared" si="36"/>
        <v>#N/A</v>
      </c>
      <c r="T2330" s="398" t="s">
        <v>3425</v>
      </c>
      <c r="U2330" s="398" t="s">
        <v>3426</v>
      </c>
      <c r="V2330" s="398" t="s">
        <v>3427</v>
      </c>
    </row>
    <row r="2331" spans="1:22" ht="50.1" hidden="1" customHeight="1" x14ac:dyDescent="0.25">
      <c r="A2331" s="60" t="s">
        <v>2404</v>
      </c>
      <c r="B2331" s="87"/>
      <c r="C2331" s="98"/>
      <c r="D2331" s="102"/>
      <c r="E2331" s="98"/>
      <c r="F2331" s="134"/>
      <c r="G2331" s="134"/>
      <c r="H2331" s="359" t="e">
        <f>VLOOKUP(G2331,Munka1!$A$27:$B$90,2,FALSE)</f>
        <v>#N/A</v>
      </c>
      <c r="I2331" s="466" t="e">
        <f>VLOOKUP(G2331,Munka1!$A$27:$C$90,3,FALSE)</f>
        <v>#N/A</v>
      </c>
      <c r="J2331" s="98"/>
      <c r="K2331" s="98"/>
      <c r="L2331" s="98"/>
      <c r="M2331" s="114"/>
      <c r="N2331" s="121"/>
      <c r="O2331" s="483"/>
      <c r="P2331" s="484"/>
      <c r="Q2331" s="42">
        <f>FŐLAP!$D$9</f>
        <v>0</v>
      </c>
      <c r="R2331" s="42">
        <f>FŐLAP!$F$9</f>
        <v>0</v>
      </c>
      <c r="S2331" s="13" t="e">
        <f t="shared" si="36"/>
        <v>#N/A</v>
      </c>
      <c r="T2331" s="398" t="s">
        <v>3425</v>
      </c>
      <c r="U2331" s="398" t="s">
        <v>3426</v>
      </c>
      <c r="V2331" s="398" t="s">
        <v>3427</v>
      </c>
    </row>
    <row r="2332" spans="1:22" ht="50.1" hidden="1" customHeight="1" x14ac:dyDescent="0.25">
      <c r="A2332" s="60" t="s">
        <v>2405</v>
      </c>
      <c r="B2332" s="87"/>
      <c r="C2332" s="98"/>
      <c r="D2332" s="102"/>
      <c r="E2332" s="98"/>
      <c r="F2332" s="134"/>
      <c r="G2332" s="134"/>
      <c r="H2332" s="359" t="e">
        <f>VLOOKUP(G2332,Munka1!$A$27:$B$90,2,FALSE)</f>
        <v>#N/A</v>
      </c>
      <c r="I2332" s="466" t="e">
        <f>VLOOKUP(G2332,Munka1!$A$27:$C$90,3,FALSE)</f>
        <v>#N/A</v>
      </c>
      <c r="J2332" s="98"/>
      <c r="K2332" s="98"/>
      <c r="L2332" s="98"/>
      <c r="M2332" s="114"/>
      <c r="N2332" s="121"/>
      <c r="O2332" s="483"/>
      <c r="P2332" s="484"/>
      <c r="Q2332" s="42">
        <f>FŐLAP!$D$9</f>
        <v>0</v>
      </c>
      <c r="R2332" s="42">
        <f>FŐLAP!$F$9</f>
        <v>0</v>
      </c>
      <c r="S2332" s="13" t="e">
        <f t="shared" si="36"/>
        <v>#N/A</v>
      </c>
      <c r="T2332" s="398" t="s">
        <v>3425</v>
      </c>
      <c r="U2332" s="398" t="s">
        <v>3426</v>
      </c>
      <c r="V2332" s="398" t="s">
        <v>3427</v>
      </c>
    </row>
    <row r="2333" spans="1:22" ht="50.1" hidden="1" customHeight="1" x14ac:dyDescent="0.25">
      <c r="A2333" s="60" t="s">
        <v>2406</v>
      </c>
      <c r="B2333" s="87"/>
      <c r="C2333" s="98"/>
      <c r="D2333" s="102"/>
      <c r="E2333" s="98"/>
      <c r="F2333" s="134"/>
      <c r="G2333" s="134"/>
      <c r="H2333" s="359" t="e">
        <f>VLOOKUP(G2333,Munka1!$A$27:$B$90,2,FALSE)</f>
        <v>#N/A</v>
      </c>
      <c r="I2333" s="466" t="e">
        <f>VLOOKUP(G2333,Munka1!$A$27:$C$90,3,FALSE)</f>
        <v>#N/A</v>
      </c>
      <c r="J2333" s="98"/>
      <c r="K2333" s="98"/>
      <c r="L2333" s="98"/>
      <c r="M2333" s="114"/>
      <c r="N2333" s="121"/>
      <c r="O2333" s="483"/>
      <c r="P2333" s="484"/>
      <c r="Q2333" s="42">
        <f>FŐLAP!$D$9</f>
        <v>0</v>
      </c>
      <c r="R2333" s="42">
        <f>FŐLAP!$F$9</f>
        <v>0</v>
      </c>
      <c r="S2333" s="13" t="e">
        <f t="shared" si="36"/>
        <v>#N/A</v>
      </c>
      <c r="T2333" s="398" t="s">
        <v>3425</v>
      </c>
      <c r="U2333" s="398" t="s">
        <v>3426</v>
      </c>
      <c r="V2333" s="398" t="s">
        <v>3427</v>
      </c>
    </row>
    <row r="2334" spans="1:22" ht="50.1" hidden="1" customHeight="1" x14ac:dyDescent="0.25">
      <c r="A2334" s="60" t="s">
        <v>2407</v>
      </c>
      <c r="B2334" s="87"/>
      <c r="C2334" s="98"/>
      <c r="D2334" s="102"/>
      <c r="E2334" s="98"/>
      <c r="F2334" s="134"/>
      <c r="G2334" s="134"/>
      <c r="H2334" s="359" t="e">
        <f>VLOOKUP(G2334,Munka1!$A$27:$B$90,2,FALSE)</f>
        <v>#N/A</v>
      </c>
      <c r="I2334" s="466" t="e">
        <f>VLOOKUP(G2334,Munka1!$A$27:$C$90,3,FALSE)</f>
        <v>#N/A</v>
      </c>
      <c r="J2334" s="98"/>
      <c r="K2334" s="98"/>
      <c r="L2334" s="98"/>
      <c r="M2334" s="114"/>
      <c r="N2334" s="121"/>
      <c r="O2334" s="483"/>
      <c r="P2334" s="484"/>
      <c r="Q2334" s="42">
        <f>FŐLAP!$D$9</f>
        <v>0</v>
      </c>
      <c r="R2334" s="42">
        <f>FŐLAP!$F$9</f>
        <v>0</v>
      </c>
      <c r="S2334" s="13" t="e">
        <f t="shared" si="36"/>
        <v>#N/A</v>
      </c>
      <c r="T2334" s="398" t="s">
        <v>3425</v>
      </c>
      <c r="U2334" s="398" t="s">
        <v>3426</v>
      </c>
      <c r="V2334" s="398" t="s">
        <v>3427</v>
      </c>
    </row>
    <row r="2335" spans="1:22" ht="50.1" hidden="1" customHeight="1" x14ac:dyDescent="0.25">
      <c r="A2335" s="60" t="s">
        <v>2408</v>
      </c>
      <c r="B2335" s="87"/>
      <c r="C2335" s="98"/>
      <c r="D2335" s="102"/>
      <c r="E2335" s="98"/>
      <c r="F2335" s="134"/>
      <c r="G2335" s="134"/>
      <c r="H2335" s="359" t="e">
        <f>VLOOKUP(G2335,Munka1!$A$27:$B$90,2,FALSE)</f>
        <v>#N/A</v>
      </c>
      <c r="I2335" s="466" t="e">
        <f>VLOOKUP(G2335,Munka1!$A$27:$C$90,3,FALSE)</f>
        <v>#N/A</v>
      </c>
      <c r="J2335" s="98"/>
      <c r="K2335" s="98"/>
      <c r="L2335" s="98"/>
      <c r="M2335" s="114"/>
      <c r="N2335" s="121"/>
      <c r="O2335" s="483"/>
      <c r="P2335" s="484"/>
      <c r="Q2335" s="42">
        <f>FŐLAP!$D$9</f>
        <v>0</v>
      </c>
      <c r="R2335" s="42">
        <f>FŐLAP!$F$9</f>
        <v>0</v>
      </c>
      <c r="S2335" s="13" t="e">
        <f t="shared" si="36"/>
        <v>#N/A</v>
      </c>
      <c r="T2335" s="398" t="s">
        <v>3425</v>
      </c>
      <c r="U2335" s="398" t="s">
        <v>3426</v>
      </c>
      <c r="V2335" s="398" t="s">
        <v>3427</v>
      </c>
    </row>
    <row r="2336" spans="1:22" ht="50.1" hidden="1" customHeight="1" x14ac:dyDescent="0.25">
      <c r="A2336" s="60" t="s">
        <v>2409</v>
      </c>
      <c r="B2336" s="87"/>
      <c r="C2336" s="98"/>
      <c r="D2336" s="102"/>
      <c r="E2336" s="98"/>
      <c r="F2336" s="134"/>
      <c r="G2336" s="134"/>
      <c r="H2336" s="359" t="e">
        <f>VLOOKUP(G2336,Munka1!$A$27:$B$90,2,FALSE)</f>
        <v>#N/A</v>
      </c>
      <c r="I2336" s="466" t="e">
        <f>VLOOKUP(G2336,Munka1!$A$27:$C$90,3,FALSE)</f>
        <v>#N/A</v>
      </c>
      <c r="J2336" s="98"/>
      <c r="K2336" s="98"/>
      <c r="L2336" s="98"/>
      <c r="M2336" s="114"/>
      <c r="N2336" s="121"/>
      <c r="O2336" s="483"/>
      <c r="P2336" s="484"/>
      <c r="Q2336" s="42">
        <f>FŐLAP!$D$9</f>
        <v>0</v>
      </c>
      <c r="R2336" s="42">
        <f>FŐLAP!$F$9</f>
        <v>0</v>
      </c>
      <c r="S2336" s="13" t="e">
        <f t="shared" si="36"/>
        <v>#N/A</v>
      </c>
      <c r="T2336" s="398" t="s">
        <v>3425</v>
      </c>
      <c r="U2336" s="398" t="s">
        <v>3426</v>
      </c>
      <c r="V2336" s="398" t="s">
        <v>3427</v>
      </c>
    </row>
    <row r="2337" spans="1:22" ht="50.1" hidden="1" customHeight="1" x14ac:dyDescent="0.25">
      <c r="A2337" s="60" t="s">
        <v>2410</v>
      </c>
      <c r="B2337" s="87"/>
      <c r="C2337" s="98"/>
      <c r="D2337" s="102"/>
      <c r="E2337" s="98"/>
      <c r="F2337" s="134"/>
      <c r="G2337" s="134"/>
      <c r="H2337" s="359" t="e">
        <f>VLOOKUP(G2337,Munka1!$A$27:$B$90,2,FALSE)</f>
        <v>#N/A</v>
      </c>
      <c r="I2337" s="466" t="e">
        <f>VLOOKUP(G2337,Munka1!$A$27:$C$90,3,FALSE)</f>
        <v>#N/A</v>
      </c>
      <c r="J2337" s="98"/>
      <c r="K2337" s="98"/>
      <c r="L2337" s="98"/>
      <c r="M2337" s="114"/>
      <c r="N2337" s="121"/>
      <c r="O2337" s="483"/>
      <c r="P2337" s="484"/>
      <c r="Q2337" s="42">
        <f>FŐLAP!$D$9</f>
        <v>0</v>
      </c>
      <c r="R2337" s="42">
        <f>FŐLAP!$F$9</f>
        <v>0</v>
      </c>
      <c r="S2337" s="13" t="e">
        <f t="shared" si="36"/>
        <v>#N/A</v>
      </c>
      <c r="T2337" s="398" t="s">
        <v>3425</v>
      </c>
      <c r="U2337" s="398" t="s">
        <v>3426</v>
      </c>
      <c r="V2337" s="398" t="s">
        <v>3427</v>
      </c>
    </row>
    <row r="2338" spans="1:22" ht="50.1" hidden="1" customHeight="1" x14ac:dyDescent="0.25">
      <c r="A2338" s="60" t="s">
        <v>2411</v>
      </c>
      <c r="B2338" s="87"/>
      <c r="C2338" s="98"/>
      <c r="D2338" s="102"/>
      <c r="E2338" s="98"/>
      <c r="F2338" s="134"/>
      <c r="G2338" s="134"/>
      <c r="H2338" s="359" t="e">
        <f>VLOOKUP(G2338,Munka1!$A$27:$B$90,2,FALSE)</f>
        <v>#N/A</v>
      </c>
      <c r="I2338" s="466" t="e">
        <f>VLOOKUP(G2338,Munka1!$A$27:$C$90,3,FALSE)</f>
        <v>#N/A</v>
      </c>
      <c r="J2338" s="98"/>
      <c r="K2338" s="98"/>
      <c r="L2338" s="98"/>
      <c r="M2338" s="114"/>
      <c r="N2338" s="121"/>
      <c r="O2338" s="483"/>
      <c r="P2338" s="484"/>
      <c r="Q2338" s="42">
        <f>FŐLAP!$D$9</f>
        <v>0</v>
      </c>
      <c r="R2338" s="42">
        <f>FŐLAP!$F$9</f>
        <v>0</v>
      </c>
      <c r="S2338" s="13" t="e">
        <f t="shared" si="36"/>
        <v>#N/A</v>
      </c>
      <c r="T2338" s="398" t="s">
        <v>3425</v>
      </c>
      <c r="U2338" s="398" t="s">
        <v>3426</v>
      </c>
      <c r="V2338" s="398" t="s">
        <v>3427</v>
      </c>
    </row>
    <row r="2339" spans="1:22" ht="50.1" hidden="1" customHeight="1" x14ac:dyDescent="0.25">
      <c r="A2339" s="60" t="s">
        <v>2412</v>
      </c>
      <c r="B2339" s="87"/>
      <c r="C2339" s="98"/>
      <c r="D2339" s="102"/>
      <c r="E2339" s="98"/>
      <c r="F2339" s="134"/>
      <c r="G2339" s="134"/>
      <c r="H2339" s="359" t="e">
        <f>VLOOKUP(G2339,Munka1!$A$27:$B$90,2,FALSE)</f>
        <v>#N/A</v>
      </c>
      <c r="I2339" s="466" t="e">
        <f>VLOOKUP(G2339,Munka1!$A$27:$C$90,3,FALSE)</f>
        <v>#N/A</v>
      </c>
      <c r="J2339" s="98"/>
      <c r="K2339" s="98"/>
      <c r="L2339" s="98"/>
      <c r="M2339" s="114"/>
      <c r="N2339" s="121"/>
      <c r="O2339" s="483"/>
      <c r="P2339" s="484"/>
      <c r="Q2339" s="42">
        <f>FŐLAP!$D$9</f>
        <v>0</v>
      </c>
      <c r="R2339" s="42">
        <f>FŐLAP!$F$9</f>
        <v>0</v>
      </c>
      <c r="S2339" s="13" t="e">
        <f t="shared" si="36"/>
        <v>#N/A</v>
      </c>
      <c r="T2339" s="398" t="s">
        <v>3425</v>
      </c>
      <c r="U2339" s="398" t="s">
        <v>3426</v>
      </c>
      <c r="V2339" s="398" t="s">
        <v>3427</v>
      </c>
    </row>
    <row r="2340" spans="1:22" ht="50.1" hidden="1" customHeight="1" x14ac:dyDescent="0.25">
      <c r="A2340" s="60" t="s">
        <v>2413</v>
      </c>
      <c r="B2340" s="87"/>
      <c r="C2340" s="98"/>
      <c r="D2340" s="102"/>
      <c r="E2340" s="98"/>
      <c r="F2340" s="134"/>
      <c r="G2340" s="134"/>
      <c r="H2340" s="359" t="e">
        <f>VLOOKUP(G2340,Munka1!$A$27:$B$90,2,FALSE)</f>
        <v>#N/A</v>
      </c>
      <c r="I2340" s="466" t="e">
        <f>VLOOKUP(G2340,Munka1!$A$27:$C$90,3,FALSE)</f>
        <v>#N/A</v>
      </c>
      <c r="J2340" s="98"/>
      <c r="K2340" s="98"/>
      <c r="L2340" s="98"/>
      <c r="M2340" s="114"/>
      <c r="N2340" s="121"/>
      <c r="O2340" s="483"/>
      <c r="P2340" s="484"/>
      <c r="Q2340" s="42">
        <f>FŐLAP!$D$9</f>
        <v>0</v>
      </c>
      <c r="R2340" s="42">
        <f>FŐLAP!$F$9</f>
        <v>0</v>
      </c>
      <c r="S2340" s="13" t="e">
        <f t="shared" si="36"/>
        <v>#N/A</v>
      </c>
      <c r="T2340" s="398" t="s">
        <v>3425</v>
      </c>
      <c r="U2340" s="398" t="s">
        <v>3426</v>
      </c>
      <c r="V2340" s="398" t="s">
        <v>3427</v>
      </c>
    </row>
    <row r="2341" spans="1:22" ht="49.5" hidden="1" customHeight="1" x14ac:dyDescent="0.25">
      <c r="A2341" s="60" t="s">
        <v>2414</v>
      </c>
      <c r="B2341" s="87"/>
      <c r="C2341" s="98"/>
      <c r="D2341" s="102"/>
      <c r="E2341" s="98"/>
      <c r="F2341" s="134"/>
      <c r="G2341" s="134"/>
      <c r="H2341" s="359" t="e">
        <f>VLOOKUP(G2341,Munka1!$A$27:$B$90,2,FALSE)</f>
        <v>#N/A</v>
      </c>
      <c r="I2341" s="466" t="e">
        <f>VLOOKUP(G2341,Munka1!$A$27:$C$90,3,FALSE)</f>
        <v>#N/A</v>
      </c>
      <c r="J2341" s="98"/>
      <c r="K2341" s="98"/>
      <c r="L2341" s="98"/>
      <c r="M2341" s="114"/>
      <c r="N2341" s="121"/>
      <c r="O2341" s="483"/>
      <c r="P2341" s="484"/>
      <c r="Q2341" s="42">
        <f>FŐLAP!$D$9</f>
        <v>0</v>
      </c>
      <c r="R2341" s="42">
        <f>FŐLAP!$F$9</f>
        <v>0</v>
      </c>
      <c r="S2341" s="13" t="e">
        <f t="shared" si="36"/>
        <v>#N/A</v>
      </c>
      <c r="T2341" s="398" t="s">
        <v>3425</v>
      </c>
      <c r="U2341" s="398" t="s">
        <v>3426</v>
      </c>
      <c r="V2341" s="398" t="s">
        <v>3427</v>
      </c>
    </row>
    <row r="2342" spans="1:22" ht="50.1" hidden="1" customHeight="1" x14ac:dyDescent="0.25">
      <c r="A2342" s="60" t="s">
        <v>2415</v>
      </c>
      <c r="B2342" s="87"/>
      <c r="C2342" s="98"/>
      <c r="D2342" s="102"/>
      <c r="E2342" s="98"/>
      <c r="F2342" s="134"/>
      <c r="G2342" s="134"/>
      <c r="H2342" s="359" t="e">
        <f>VLOOKUP(G2342,Munka1!$A$27:$B$90,2,FALSE)</f>
        <v>#N/A</v>
      </c>
      <c r="I2342" s="466" t="e">
        <f>VLOOKUP(G2342,Munka1!$A$27:$C$90,3,FALSE)</f>
        <v>#N/A</v>
      </c>
      <c r="J2342" s="98"/>
      <c r="K2342" s="98"/>
      <c r="L2342" s="98"/>
      <c r="M2342" s="114"/>
      <c r="N2342" s="121"/>
      <c r="O2342" s="483"/>
      <c r="P2342" s="484"/>
      <c r="Q2342" s="42">
        <f>FŐLAP!$D$9</f>
        <v>0</v>
      </c>
      <c r="R2342" s="42">
        <f>FŐLAP!$F$9</f>
        <v>0</v>
      </c>
      <c r="S2342" s="13" t="e">
        <f t="shared" si="36"/>
        <v>#N/A</v>
      </c>
      <c r="T2342" s="398" t="s">
        <v>3425</v>
      </c>
      <c r="U2342" s="398" t="s">
        <v>3426</v>
      </c>
      <c r="V2342" s="398" t="s">
        <v>3427</v>
      </c>
    </row>
    <row r="2343" spans="1:22" ht="50.1" hidden="1" customHeight="1" x14ac:dyDescent="0.25">
      <c r="A2343" s="60" t="s">
        <v>2416</v>
      </c>
      <c r="B2343" s="87"/>
      <c r="C2343" s="98"/>
      <c r="D2343" s="102"/>
      <c r="E2343" s="98"/>
      <c r="F2343" s="134"/>
      <c r="G2343" s="134"/>
      <c r="H2343" s="359" t="e">
        <f>VLOOKUP(G2343,Munka1!$A$27:$B$90,2,FALSE)</f>
        <v>#N/A</v>
      </c>
      <c r="I2343" s="466" t="e">
        <f>VLOOKUP(G2343,Munka1!$A$27:$C$90,3,FALSE)</f>
        <v>#N/A</v>
      </c>
      <c r="J2343" s="98"/>
      <c r="K2343" s="98"/>
      <c r="L2343" s="98"/>
      <c r="M2343" s="114"/>
      <c r="N2343" s="121"/>
      <c r="O2343" s="483"/>
      <c r="P2343" s="484"/>
      <c r="Q2343" s="42">
        <f>FŐLAP!$D$9</f>
        <v>0</v>
      </c>
      <c r="R2343" s="42">
        <f>FŐLAP!$F$9</f>
        <v>0</v>
      </c>
      <c r="S2343" s="13" t="e">
        <f t="shared" si="36"/>
        <v>#N/A</v>
      </c>
      <c r="T2343" s="398" t="s">
        <v>3425</v>
      </c>
      <c r="U2343" s="398" t="s">
        <v>3426</v>
      </c>
      <c r="V2343" s="398" t="s">
        <v>3427</v>
      </c>
    </row>
    <row r="2344" spans="1:22" ht="50.1" hidden="1" customHeight="1" x14ac:dyDescent="0.25">
      <c r="A2344" s="60" t="s">
        <v>2417</v>
      </c>
      <c r="B2344" s="87"/>
      <c r="C2344" s="98"/>
      <c r="D2344" s="102"/>
      <c r="E2344" s="98"/>
      <c r="F2344" s="134"/>
      <c r="G2344" s="134"/>
      <c r="H2344" s="359" t="e">
        <f>VLOOKUP(G2344,Munka1!$A$27:$B$90,2,FALSE)</f>
        <v>#N/A</v>
      </c>
      <c r="I2344" s="466" t="e">
        <f>VLOOKUP(G2344,Munka1!$A$27:$C$90,3,FALSE)</f>
        <v>#N/A</v>
      </c>
      <c r="J2344" s="98"/>
      <c r="K2344" s="98"/>
      <c r="L2344" s="98"/>
      <c r="M2344" s="114"/>
      <c r="N2344" s="121"/>
      <c r="O2344" s="483"/>
      <c r="P2344" s="484"/>
      <c r="Q2344" s="42">
        <f>FŐLAP!$D$9</f>
        <v>0</v>
      </c>
      <c r="R2344" s="42">
        <f>FŐLAP!$F$9</f>
        <v>0</v>
      </c>
      <c r="S2344" s="13" t="e">
        <f t="shared" si="36"/>
        <v>#N/A</v>
      </c>
      <c r="T2344" s="398" t="s">
        <v>3425</v>
      </c>
      <c r="U2344" s="398" t="s">
        <v>3426</v>
      </c>
      <c r="V2344" s="398" t="s">
        <v>3427</v>
      </c>
    </row>
    <row r="2345" spans="1:22" ht="50.1" hidden="1" customHeight="1" x14ac:dyDescent="0.25">
      <c r="A2345" s="60" t="s">
        <v>2418</v>
      </c>
      <c r="B2345" s="87"/>
      <c r="C2345" s="98"/>
      <c r="D2345" s="102"/>
      <c r="E2345" s="98"/>
      <c r="F2345" s="134"/>
      <c r="G2345" s="134"/>
      <c r="H2345" s="359" t="e">
        <f>VLOOKUP(G2345,Munka1!$A$27:$B$90,2,FALSE)</f>
        <v>#N/A</v>
      </c>
      <c r="I2345" s="466" t="e">
        <f>VLOOKUP(G2345,Munka1!$A$27:$C$90,3,FALSE)</f>
        <v>#N/A</v>
      </c>
      <c r="J2345" s="98"/>
      <c r="K2345" s="98"/>
      <c r="L2345" s="98"/>
      <c r="M2345" s="114"/>
      <c r="N2345" s="121"/>
      <c r="O2345" s="483"/>
      <c r="P2345" s="484"/>
      <c r="Q2345" s="42">
        <f>FŐLAP!$D$9</f>
        <v>0</v>
      </c>
      <c r="R2345" s="42">
        <f>FŐLAP!$F$9</f>
        <v>0</v>
      </c>
      <c r="S2345" s="13" t="e">
        <f t="shared" si="36"/>
        <v>#N/A</v>
      </c>
      <c r="T2345" s="398" t="s">
        <v>3425</v>
      </c>
      <c r="U2345" s="398" t="s">
        <v>3426</v>
      </c>
      <c r="V2345" s="398" t="s">
        <v>3427</v>
      </c>
    </row>
    <row r="2346" spans="1:22" ht="50.1" hidden="1" customHeight="1" x14ac:dyDescent="0.25">
      <c r="A2346" s="60" t="s">
        <v>2419</v>
      </c>
      <c r="B2346" s="87"/>
      <c r="C2346" s="98"/>
      <c r="D2346" s="102"/>
      <c r="E2346" s="98"/>
      <c r="F2346" s="134"/>
      <c r="G2346" s="134"/>
      <c r="H2346" s="359" t="e">
        <f>VLOOKUP(G2346,Munka1!$A$27:$B$90,2,FALSE)</f>
        <v>#N/A</v>
      </c>
      <c r="I2346" s="466" t="e">
        <f>VLOOKUP(G2346,Munka1!$A$27:$C$90,3,FALSE)</f>
        <v>#N/A</v>
      </c>
      <c r="J2346" s="98"/>
      <c r="K2346" s="98"/>
      <c r="L2346" s="98"/>
      <c r="M2346" s="114"/>
      <c r="N2346" s="121"/>
      <c r="O2346" s="483"/>
      <c r="P2346" s="484"/>
      <c r="Q2346" s="42">
        <f>FŐLAP!$D$9</f>
        <v>0</v>
      </c>
      <c r="R2346" s="42">
        <f>FŐLAP!$F$9</f>
        <v>0</v>
      </c>
      <c r="S2346" s="13" t="e">
        <f t="shared" si="36"/>
        <v>#N/A</v>
      </c>
      <c r="T2346" s="398" t="s">
        <v>3425</v>
      </c>
      <c r="U2346" s="398" t="s">
        <v>3426</v>
      </c>
      <c r="V2346" s="398" t="s">
        <v>3427</v>
      </c>
    </row>
    <row r="2347" spans="1:22" ht="49.5" hidden="1" customHeight="1" x14ac:dyDescent="0.25">
      <c r="A2347" s="60" t="s">
        <v>2420</v>
      </c>
      <c r="B2347" s="87"/>
      <c r="C2347" s="98"/>
      <c r="D2347" s="102"/>
      <c r="E2347" s="98"/>
      <c r="F2347" s="134"/>
      <c r="G2347" s="134"/>
      <c r="H2347" s="359" t="e">
        <f>VLOOKUP(G2347,Munka1!$A$27:$B$90,2,FALSE)</f>
        <v>#N/A</v>
      </c>
      <c r="I2347" s="466" t="e">
        <f>VLOOKUP(G2347,Munka1!$A$27:$C$90,3,FALSE)</f>
        <v>#N/A</v>
      </c>
      <c r="J2347" s="98"/>
      <c r="K2347" s="98"/>
      <c r="L2347" s="98"/>
      <c r="M2347" s="114"/>
      <c r="N2347" s="121"/>
      <c r="O2347" s="483"/>
      <c r="P2347" s="484"/>
      <c r="Q2347" s="42">
        <f>FŐLAP!$D$9</f>
        <v>0</v>
      </c>
      <c r="R2347" s="42">
        <f>FŐLAP!$F$9</f>
        <v>0</v>
      </c>
      <c r="S2347" s="13" t="e">
        <f t="shared" si="36"/>
        <v>#N/A</v>
      </c>
      <c r="T2347" s="398" t="s">
        <v>3425</v>
      </c>
      <c r="U2347" s="398" t="s">
        <v>3426</v>
      </c>
      <c r="V2347" s="398" t="s">
        <v>3427</v>
      </c>
    </row>
    <row r="2348" spans="1:22" ht="50.1" hidden="1" customHeight="1" x14ac:dyDescent="0.25">
      <c r="A2348" s="60" t="s">
        <v>2421</v>
      </c>
      <c r="B2348" s="87"/>
      <c r="C2348" s="98"/>
      <c r="D2348" s="102"/>
      <c r="E2348" s="98"/>
      <c r="F2348" s="134"/>
      <c r="G2348" s="134"/>
      <c r="H2348" s="359" t="e">
        <f>VLOOKUP(G2348,Munka1!$A$27:$B$90,2,FALSE)</f>
        <v>#N/A</v>
      </c>
      <c r="I2348" s="466" t="e">
        <f>VLOOKUP(G2348,Munka1!$A$27:$C$90,3,FALSE)</f>
        <v>#N/A</v>
      </c>
      <c r="J2348" s="98"/>
      <c r="K2348" s="98"/>
      <c r="L2348" s="98"/>
      <c r="M2348" s="114"/>
      <c r="N2348" s="121"/>
      <c r="O2348" s="483"/>
      <c r="P2348" s="484"/>
      <c r="Q2348" s="42">
        <f>FŐLAP!$D$9</f>
        <v>0</v>
      </c>
      <c r="R2348" s="42">
        <f>FŐLAP!$F$9</f>
        <v>0</v>
      </c>
      <c r="S2348" s="13" t="e">
        <f t="shared" si="36"/>
        <v>#N/A</v>
      </c>
      <c r="T2348" s="398" t="s">
        <v>3425</v>
      </c>
      <c r="U2348" s="398" t="s">
        <v>3426</v>
      </c>
      <c r="V2348" s="398" t="s">
        <v>3427</v>
      </c>
    </row>
    <row r="2349" spans="1:22" ht="50.1" hidden="1" customHeight="1" x14ac:dyDescent="0.25">
      <c r="A2349" s="60" t="s">
        <v>2422</v>
      </c>
      <c r="B2349" s="87"/>
      <c r="C2349" s="98"/>
      <c r="D2349" s="102"/>
      <c r="E2349" s="98"/>
      <c r="F2349" s="134"/>
      <c r="G2349" s="134"/>
      <c r="H2349" s="359" t="e">
        <f>VLOOKUP(G2349,Munka1!$A$27:$B$90,2,FALSE)</f>
        <v>#N/A</v>
      </c>
      <c r="I2349" s="466" t="e">
        <f>VLOOKUP(G2349,Munka1!$A$27:$C$90,3,FALSE)</f>
        <v>#N/A</v>
      </c>
      <c r="J2349" s="98"/>
      <c r="K2349" s="98"/>
      <c r="L2349" s="98"/>
      <c r="M2349" s="114"/>
      <c r="N2349" s="121"/>
      <c r="O2349" s="483"/>
      <c r="P2349" s="484"/>
      <c r="Q2349" s="42">
        <f>FŐLAP!$D$9</f>
        <v>0</v>
      </c>
      <c r="R2349" s="42">
        <f>FŐLAP!$F$9</f>
        <v>0</v>
      </c>
      <c r="S2349" s="13" t="e">
        <f t="shared" si="36"/>
        <v>#N/A</v>
      </c>
      <c r="T2349" s="398" t="s">
        <v>3425</v>
      </c>
      <c r="U2349" s="398" t="s">
        <v>3426</v>
      </c>
      <c r="V2349" s="398" t="s">
        <v>3427</v>
      </c>
    </row>
    <row r="2350" spans="1:22" ht="50.1" hidden="1" customHeight="1" x14ac:dyDescent="0.25">
      <c r="A2350" s="60" t="s">
        <v>2423</v>
      </c>
      <c r="B2350" s="87"/>
      <c r="C2350" s="98"/>
      <c r="D2350" s="102"/>
      <c r="E2350" s="98"/>
      <c r="F2350" s="134"/>
      <c r="G2350" s="134"/>
      <c r="H2350" s="359" t="e">
        <f>VLOOKUP(G2350,Munka1!$A$27:$B$90,2,FALSE)</f>
        <v>#N/A</v>
      </c>
      <c r="I2350" s="466" t="e">
        <f>VLOOKUP(G2350,Munka1!$A$27:$C$90,3,FALSE)</f>
        <v>#N/A</v>
      </c>
      <c r="J2350" s="98"/>
      <c r="K2350" s="98"/>
      <c r="L2350" s="98"/>
      <c r="M2350" s="114"/>
      <c r="N2350" s="121"/>
      <c r="O2350" s="483"/>
      <c r="P2350" s="484"/>
      <c r="Q2350" s="42">
        <f>FŐLAP!$D$9</f>
        <v>0</v>
      </c>
      <c r="R2350" s="42">
        <f>FŐLAP!$F$9</f>
        <v>0</v>
      </c>
      <c r="S2350" s="13" t="e">
        <f t="shared" si="36"/>
        <v>#N/A</v>
      </c>
      <c r="T2350" s="398" t="s">
        <v>3425</v>
      </c>
      <c r="U2350" s="398" t="s">
        <v>3426</v>
      </c>
      <c r="V2350" s="398" t="s">
        <v>3427</v>
      </c>
    </row>
    <row r="2351" spans="1:22" ht="50.1" hidden="1" customHeight="1" x14ac:dyDescent="0.25">
      <c r="A2351" s="60" t="s">
        <v>2424</v>
      </c>
      <c r="B2351" s="87"/>
      <c r="C2351" s="98"/>
      <c r="D2351" s="102"/>
      <c r="E2351" s="98"/>
      <c r="F2351" s="134"/>
      <c r="G2351" s="134"/>
      <c r="H2351" s="359" t="e">
        <f>VLOOKUP(G2351,Munka1!$A$27:$B$90,2,FALSE)</f>
        <v>#N/A</v>
      </c>
      <c r="I2351" s="466" t="e">
        <f>VLOOKUP(G2351,Munka1!$A$27:$C$90,3,FALSE)</f>
        <v>#N/A</v>
      </c>
      <c r="J2351" s="98"/>
      <c r="K2351" s="98"/>
      <c r="L2351" s="98"/>
      <c r="M2351" s="114"/>
      <c r="N2351" s="121"/>
      <c r="O2351" s="483"/>
      <c r="P2351" s="484"/>
      <c r="Q2351" s="42">
        <f>FŐLAP!$D$9</f>
        <v>0</v>
      </c>
      <c r="R2351" s="42">
        <f>FŐLAP!$F$9</f>
        <v>0</v>
      </c>
      <c r="S2351" s="13" t="e">
        <f t="shared" si="36"/>
        <v>#N/A</v>
      </c>
      <c r="T2351" s="398" t="s">
        <v>3425</v>
      </c>
      <c r="U2351" s="398" t="s">
        <v>3426</v>
      </c>
      <c r="V2351" s="398" t="s">
        <v>3427</v>
      </c>
    </row>
    <row r="2352" spans="1:22" ht="50.1" hidden="1" customHeight="1" x14ac:dyDescent="0.25">
      <c r="A2352" s="60" t="s">
        <v>2425</v>
      </c>
      <c r="B2352" s="87"/>
      <c r="C2352" s="98"/>
      <c r="D2352" s="102"/>
      <c r="E2352" s="98"/>
      <c r="F2352" s="134"/>
      <c r="G2352" s="134"/>
      <c r="H2352" s="359" t="e">
        <f>VLOOKUP(G2352,Munka1!$A$27:$B$90,2,FALSE)</f>
        <v>#N/A</v>
      </c>
      <c r="I2352" s="466" t="e">
        <f>VLOOKUP(G2352,Munka1!$A$27:$C$90,3,FALSE)</f>
        <v>#N/A</v>
      </c>
      <c r="J2352" s="98"/>
      <c r="K2352" s="98"/>
      <c r="L2352" s="98"/>
      <c r="M2352" s="114"/>
      <c r="N2352" s="121"/>
      <c r="O2352" s="483"/>
      <c r="P2352" s="484"/>
      <c r="Q2352" s="42">
        <f>FŐLAP!$D$9</f>
        <v>0</v>
      </c>
      <c r="R2352" s="42">
        <f>FŐLAP!$F$9</f>
        <v>0</v>
      </c>
      <c r="S2352" s="13" t="e">
        <f t="shared" si="36"/>
        <v>#N/A</v>
      </c>
      <c r="T2352" s="398" t="s">
        <v>3425</v>
      </c>
      <c r="U2352" s="398" t="s">
        <v>3426</v>
      </c>
      <c r="V2352" s="398" t="s">
        <v>3427</v>
      </c>
    </row>
    <row r="2353" spans="1:22" ht="50.1" hidden="1" customHeight="1" x14ac:dyDescent="0.25">
      <c r="A2353" s="60" t="s">
        <v>2426</v>
      </c>
      <c r="B2353" s="87"/>
      <c r="C2353" s="98"/>
      <c r="D2353" s="102"/>
      <c r="E2353" s="98"/>
      <c r="F2353" s="134"/>
      <c r="G2353" s="134"/>
      <c r="H2353" s="359" t="e">
        <f>VLOOKUP(G2353,Munka1!$A$27:$B$90,2,FALSE)</f>
        <v>#N/A</v>
      </c>
      <c r="I2353" s="466" t="e">
        <f>VLOOKUP(G2353,Munka1!$A$27:$C$90,3,FALSE)</f>
        <v>#N/A</v>
      </c>
      <c r="J2353" s="98"/>
      <c r="K2353" s="98"/>
      <c r="L2353" s="98"/>
      <c r="M2353" s="114"/>
      <c r="N2353" s="121"/>
      <c r="O2353" s="483"/>
      <c r="P2353" s="484"/>
      <c r="Q2353" s="42">
        <f>FŐLAP!$D$9</f>
        <v>0</v>
      </c>
      <c r="R2353" s="42">
        <f>FŐLAP!$F$9</f>
        <v>0</v>
      </c>
      <c r="S2353" s="13" t="e">
        <f t="shared" si="36"/>
        <v>#N/A</v>
      </c>
      <c r="T2353" s="398" t="s">
        <v>3425</v>
      </c>
      <c r="U2353" s="398" t="s">
        <v>3426</v>
      </c>
      <c r="V2353" s="398" t="s">
        <v>3427</v>
      </c>
    </row>
    <row r="2354" spans="1:22" ht="50.1" hidden="1" customHeight="1" x14ac:dyDescent="0.25">
      <c r="A2354" s="60" t="s">
        <v>2427</v>
      </c>
      <c r="B2354" s="87"/>
      <c r="C2354" s="98"/>
      <c r="D2354" s="102"/>
      <c r="E2354" s="98"/>
      <c r="F2354" s="134"/>
      <c r="G2354" s="134"/>
      <c r="H2354" s="359" t="e">
        <f>VLOOKUP(G2354,Munka1!$A$27:$B$90,2,FALSE)</f>
        <v>#N/A</v>
      </c>
      <c r="I2354" s="466" t="e">
        <f>VLOOKUP(G2354,Munka1!$A$27:$C$90,3,FALSE)</f>
        <v>#N/A</v>
      </c>
      <c r="J2354" s="98"/>
      <c r="K2354" s="98"/>
      <c r="L2354" s="98"/>
      <c r="M2354" s="114"/>
      <c r="N2354" s="121"/>
      <c r="O2354" s="483"/>
      <c r="P2354" s="484"/>
      <c r="Q2354" s="42">
        <f>FŐLAP!$D$9</f>
        <v>0</v>
      </c>
      <c r="R2354" s="42">
        <f>FŐLAP!$F$9</f>
        <v>0</v>
      </c>
      <c r="S2354" s="13" t="e">
        <f t="shared" si="36"/>
        <v>#N/A</v>
      </c>
      <c r="T2354" s="398" t="s">
        <v>3425</v>
      </c>
      <c r="U2354" s="398" t="s">
        <v>3426</v>
      </c>
      <c r="V2354" s="398" t="s">
        <v>3427</v>
      </c>
    </row>
    <row r="2355" spans="1:22" ht="50.1" hidden="1" customHeight="1" x14ac:dyDescent="0.25">
      <c r="A2355" s="60" t="s">
        <v>2428</v>
      </c>
      <c r="B2355" s="87"/>
      <c r="C2355" s="98"/>
      <c r="D2355" s="102"/>
      <c r="E2355" s="98"/>
      <c r="F2355" s="134"/>
      <c r="G2355" s="134"/>
      <c r="H2355" s="359" t="e">
        <f>VLOOKUP(G2355,Munka1!$A$27:$B$90,2,FALSE)</f>
        <v>#N/A</v>
      </c>
      <c r="I2355" s="466" t="e">
        <f>VLOOKUP(G2355,Munka1!$A$27:$C$90,3,FALSE)</f>
        <v>#N/A</v>
      </c>
      <c r="J2355" s="98"/>
      <c r="K2355" s="98"/>
      <c r="L2355" s="98"/>
      <c r="M2355" s="114"/>
      <c r="N2355" s="121"/>
      <c r="O2355" s="483"/>
      <c r="P2355" s="484"/>
      <c r="Q2355" s="42">
        <f>FŐLAP!$D$9</f>
        <v>0</v>
      </c>
      <c r="R2355" s="42">
        <f>FŐLAP!$F$9</f>
        <v>0</v>
      </c>
      <c r="S2355" s="13" t="e">
        <f t="shared" si="36"/>
        <v>#N/A</v>
      </c>
      <c r="T2355" s="398" t="s">
        <v>3425</v>
      </c>
      <c r="U2355" s="398" t="s">
        <v>3426</v>
      </c>
      <c r="V2355" s="398" t="s">
        <v>3427</v>
      </c>
    </row>
    <row r="2356" spans="1:22" ht="50.1" hidden="1" customHeight="1" x14ac:dyDescent="0.25">
      <c r="A2356" s="60" t="s">
        <v>2429</v>
      </c>
      <c r="B2356" s="87"/>
      <c r="C2356" s="98"/>
      <c r="D2356" s="102"/>
      <c r="E2356" s="98"/>
      <c r="F2356" s="134"/>
      <c r="G2356" s="134"/>
      <c r="H2356" s="359" t="e">
        <f>VLOOKUP(G2356,Munka1!$A$27:$B$90,2,FALSE)</f>
        <v>#N/A</v>
      </c>
      <c r="I2356" s="466" t="e">
        <f>VLOOKUP(G2356,Munka1!$A$27:$C$90,3,FALSE)</f>
        <v>#N/A</v>
      </c>
      <c r="J2356" s="98"/>
      <c r="K2356" s="98"/>
      <c r="L2356" s="98"/>
      <c r="M2356" s="114"/>
      <c r="N2356" s="121"/>
      <c r="O2356" s="483"/>
      <c r="P2356" s="484"/>
      <c r="Q2356" s="42">
        <f>FŐLAP!$D$9</f>
        <v>0</v>
      </c>
      <c r="R2356" s="42">
        <f>FŐLAP!$F$9</f>
        <v>0</v>
      </c>
      <c r="S2356" s="13" t="e">
        <f t="shared" si="36"/>
        <v>#N/A</v>
      </c>
      <c r="T2356" s="398" t="s">
        <v>3425</v>
      </c>
      <c r="U2356" s="398" t="s">
        <v>3426</v>
      </c>
      <c r="V2356" s="398" t="s">
        <v>3427</v>
      </c>
    </row>
    <row r="2357" spans="1:22" ht="50.1" hidden="1" customHeight="1" x14ac:dyDescent="0.25">
      <c r="A2357" s="60" t="s">
        <v>2430</v>
      </c>
      <c r="B2357" s="87"/>
      <c r="C2357" s="98"/>
      <c r="D2357" s="102"/>
      <c r="E2357" s="98"/>
      <c r="F2357" s="134"/>
      <c r="G2357" s="134"/>
      <c r="H2357" s="359" t="e">
        <f>VLOOKUP(G2357,Munka1!$A$27:$B$90,2,FALSE)</f>
        <v>#N/A</v>
      </c>
      <c r="I2357" s="466" t="e">
        <f>VLOOKUP(G2357,Munka1!$A$27:$C$90,3,FALSE)</f>
        <v>#N/A</v>
      </c>
      <c r="J2357" s="98"/>
      <c r="K2357" s="98"/>
      <c r="L2357" s="98"/>
      <c r="M2357" s="114"/>
      <c r="N2357" s="121"/>
      <c r="O2357" s="483"/>
      <c r="P2357" s="484"/>
      <c r="Q2357" s="42">
        <f>FŐLAP!$D$9</f>
        <v>0</v>
      </c>
      <c r="R2357" s="42">
        <f>FŐLAP!$F$9</f>
        <v>0</v>
      </c>
      <c r="S2357" s="13" t="e">
        <f t="shared" si="36"/>
        <v>#N/A</v>
      </c>
      <c r="T2357" s="398" t="s">
        <v>3425</v>
      </c>
      <c r="U2357" s="398" t="s">
        <v>3426</v>
      </c>
      <c r="V2357" s="398" t="s">
        <v>3427</v>
      </c>
    </row>
    <row r="2358" spans="1:22" ht="50.1" hidden="1" customHeight="1" x14ac:dyDescent="0.25">
      <c r="A2358" s="60" t="s">
        <v>2431</v>
      </c>
      <c r="B2358" s="87"/>
      <c r="C2358" s="98"/>
      <c r="D2358" s="102"/>
      <c r="E2358" s="98"/>
      <c r="F2358" s="134"/>
      <c r="G2358" s="134"/>
      <c r="H2358" s="359" t="e">
        <f>VLOOKUP(G2358,Munka1!$A$27:$B$90,2,FALSE)</f>
        <v>#N/A</v>
      </c>
      <c r="I2358" s="466" t="e">
        <f>VLOOKUP(G2358,Munka1!$A$27:$C$90,3,FALSE)</f>
        <v>#N/A</v>
      </c>
      <c r="J2358" s="98"/>
      <c r="K2358" s="98"/>
      <c r="L2358" s="98"/>
      <c r="M2358" s="114"/>
      <c r="N2358" s="121"/>
      <c r="O2358" s="483"/>
      <c r="P2358" s="484"/>
      <c r="Q2358" s="42">
        <f>FŐLAP!$D$9</f>
        <v>0</v>
      </c>
      <c r="R2358" s="42">
        <f>FŐLAP!$F$9</f>
        <v>0</v>
      </c>
      <c r="S2358" s="13" t="e">
        <f t="shared" si="36"/>
        <v>#N/A</v>
      </c>
      <c r="T2358" s="398" t="s">
        <v>3425</v>
      </c>
      <c r="U2358" s="398" t="s">
        <v>3426</v>
      </c>
      <c r="V2358" s="398" t="s">
        <v>3427</v>
      </c>
    </row>
    <row r="2359" spans="1:22" ht="50.1" hidden="1" customHeight="1" x14ac:dyDescent="0.25">
      <c r="A2359" s="60" t="s">
        <v>2432</v>
      </c>
      <c r="B2359" s="87"/>
      <c r="C2359" s="98"/>
      <c r="D2359" s="102"/>
      <c r="E2359" s="98"/>
      <c r="F2359" s="134"/>
      <c r="G2359" s="134"/>
      <c r="H2359" s="359" t="e">
        <f>VLOOKUP(G2359,Munka1!$A$27:$B$90,2,FALSE)</f>
        <v>#N/A</v>
      </c>
      <c r="I2359" s="466" t="e">
        <f>VLOOKUP(G2359,Munka1!$A$27:$C$90,3,FALSE)</f>
        <v>#N/A</v>
      </c>
      <c r="J2359" s="98"/>
      <c r="K2359" s="98"/>
      <c r="L2359" s="98"/>
      <c r="M2359" s="114"/>
      <c r="N2359" s="121"/>
      <c r="O2359" s="483"/>
      <c r="P2359" s="484"/>
      <c r="Q2359" s="42">
        <f>FŐLAP!$D$9</f>
        <v>0</v>
      </c>
      <c r="R2359" s="42">
        <f>FŐLAP!$F$9</f>
        <v>0</v>
      </c>
      <c r="S2359" s="13" t="e">
        <f t="shared" si="36"/>
        <v>#N/A</v>
      </c>
      <c r="T2359" s="398" t="s">
        <v>3425</v>
      </c>
      <c r="U2359" s="398" t="s">
        <v>3426</v>
      </c>
      <c r="V2359" s="398" t="s">
        <v>3427</v>
      </c>
    </row>
    <row r="2360" spans="1:22" ht="50.1" hidden="1" customHeight="1" x14ac:dyDescent="0.25">
      <c r="A2360" s="60" t="s">
        <v>2433</v>
      </c>
      <c r="B2360" s="87"/>
      <c r="C2360" s="98"/>
      <c r="D2360" s="102"/>
      <c r="E2360" s="98"/>
      <c r="F2360" s="134"/>
      <c r="G2360" s="134"/>
      <c r="H2360" s="359" t="e">
        <f>VLOOKUP(G2360,Munka1!$A$27:$B$90,2,FALSE)</f>
        <v>#N/A</v>
      </c>
      <c r="I2360" s="466" t="e">
        <f>VLOOKUP(G2360,Munka1!$A$27:$C$90,3,FALSE)</f>
        <v>#N/A</v>
      </c>
      <c r="J2360" s="98"/>
      <c r="K2360" s="98"/>
      <c r="L2360" s="98"/>
      <c r="M2360" s="114"/>
      <c r="N2360" s="121"/>
      <c r="O2360" s="483"/>
      <c r="P2360" s="484"/>
      <c r="Q2360" s="42">
        <f>FŐLAP!$D$9</f>
        <v>0</v>
      </c>
      <c r="R2360" s="42">
        <f>FŐLAP!$F$9</f>
        <v>0</v>
      </c>
      <c r="S2360" s="13" t="e">
        <f t="shared" si="36"/>
        <v>#N/A</v>
      </c>
      <c r="T2360" s="398" t="s">
        <v>3425</v>
      </c>
      <c r="U2360" s="398" t="s">
        <v>3426</v>
      </c>
      <c r="V2360" s="398" t="s">
        <v>3427</v>
      </c>
    </row>
    <row r="2361" spans="1:22" ht="50.1" hidden="1" customHeight="1" x14ac:dyDescent="0.25">
      <c r="A2361" s="60" t="s">
        <v>2434</v>
      </c>
      <c r="B2361" s="87"/>
      <c r="C2361" s="98"/>
      <c r="D2361" s="102"/>
      <c r="E2361" s="98"/>
      <c r="F2361" s="134"/>
      <c r="G2361" s="134"/>
      <c r="H2361" s="359" t="e">
        <f>VLOOKUP(G2361,Munka1!$A$27:$B$90,2,FALSE)</f>
        <v>#N/A</v>
      </c>
      <c r="I2361" s="466" t="e">
        <f>VLOOKUP(G2361,Munka1!$A$27:$C$90,3,FALSE)</f>
        <v>#N/A</v>
      </c>
      <c r="J2361" s="98"/>
      <c r="K2361" s="98"/>
      <c r="L2361" s="98"/>
      <c r="M2361" s="114"/>
      <c r="N2361" s="121"/>
      <c r="O2361" s="483"/>
      <c r="P2361" s="484"/>
      <c r="Q2361" s="42">
        <f>FŐLAP!$D$9</f>
        <v>0</v>
      </c>
      <c r="R2361" s="42">
        <f>FŐLAP!$F$9</f>
        <v>0</v>
      </c>
      <c r="S2361" s="13" t="e">
        <f t="shared" si="36"/>
        <v>#N/A</v>
      </c>
      <c r="T2361" s="398" t="s">
        <v>3425</v>
      </c>
      <c r="U2361" s="398" t="s">
        <v>3426</v>
      </c>
      <c r="V2361" s="398" t="s">
        <v>3427</v>
      </c>
    </row>
    <row r="2362" spans="1:22" ht="50.1" hidden="1" customHeight="1" x14ac:dyDescent="0.25">
      <c r="A2362" s="60" t="s">
        <v>2435</v>
      </c>
      <c r="B2362" s="87"/>
      <c r="C2362" s="98"/>
      <c r="D2362" s="102"/>
      <c r="E2362" s="98"/>
      <c r="F2362" s="134"/>
      <c r="G2362" s="134"/>
      <c r="H2362" s="359" t="e">
        <f>VLOOKUP(G2362,Munka1!$A$27:$B$90,2,FALSE)</f>
        <v>#N/A</v>
      </c>
      <c r="I2362" s="466" t="e">
        <f>VLOOKUP(G2362,Munka1!$A$27:$C$90,3,FALSE)</f>
        <v>#N/A</v>
      </c>
      <c r="J2362" s="98"/>
      <c r="K2362" s="98"/>
      <c r="L2362" s="98"/>
      <c r="M2362" s="114"/>
      <c r="N2362" s="121"/>
      <c r="O2362" s="483"/>
      <c r="P2362" s="484"/>
      <c r="Q2362" s="42">
        <f>FŐLAP!$D$9</f>
        <v>0</v>
      </c>
      <c r="R2362" s="42">
        <f>FŐLAP!$F$9</f>
        <v>0</v>
      </c>
      <c r="S2362" s="13" t="e">
        <f t="shared" si="36"/>
        <v>#N/A</v>
      </c>
      <c r="T2362" s="398" t="s">
        <v>3425</v>
      </c>
      <c r="U2362" s="398" t="s">
        <v>3426</v>
      </c>
      <c r="V2362" s="398" t="s">
        <v>3427</v>
      </c>
    </row>
    <row r="2363" spans="1:22" ht="50.1" hidden="1" customHeight="1" x14ac:dyDescent="0.25">
      <c r="A2363" s="60" t="s">
        <v>2436</v>
      </c>
      <c r="B2363" s="87"/>
      <c r="C2363" s="98"/>
      <c r="D2363" s="102"/>
      <c r="E2363" s="98"/>
      <c r="F2363" s="134"/>
      <c r="G2363" s="134"/>
      <c r="H2363" s="359" t="e">
        <f>VLOOKUP(G2363,Munka1!$A$27:$B$90,2,FALSE)</f>
        <v>#N/A</v>
      </c>
      <c r="I2363" s="466" t="e">
        <f>VLOOKUP(G2363,Munka1!$A$27:$C$90,3,FALSE)</f>
        <v>#N/A</v>
      </c>
      <c r="J2363" s="98"/>
      <c r="K2363" s="98"/>
      <c r="L2363" s="98"/>
      <c r="M2363" s="114"/>
      <c r="N2363" s="121"/>
      <c r="O2363" s="483"/>
      <c r="P2363" s="484"/>
      <c r="Q2363" s="42">
        <f>FŐLAP!$D$9</f>
        <v>0</v>
      </c>
      <c r="R2363" s="42">
        <f>FŐLAP!$F$9</f>
        <v>0</v>
      </c>
      <c r="S2363" s="13" t="e">
        <f t="shared" si="36"/>
        <v>#N/A</v>
      </c>
      <c r="T2363" s="398" t="s">
        <v>3425</v>
      </c>
      <c r="U2363" s="398" t="s">
        <v>3426</v>
      </c>
      <c r="V2363" s="398" t="s">
        <v>3427</v>
      </c>
    </row>
    <row r="2364" spans="1:22" ht="50.1" hidden="1" customHeight="1" x14ac:dyDescent="0.25">
      <c r="A2364" s="60" t="s">
        <v>2437</v>
      </c>
      <c r="B2364" s="87"/>
      <c r="C2364" s="98"/>
      <c r="D2364" s="102"/>
      <c r="E2364" s="98"/>
      <c r="F2364" s="134"/>
      <c r="G2364" s="134"/>
      <c r="H2364" s="359" t="e">
        <f>VLOOKUP(G2364,Munka1!$A$27:$B$90,2,FALSE)</f>
        <v>#N/A</v>
      </c>
      <c r="I2364" s="466" t="e">
        <f>VLOOKUP(G2364,Munka1!$A$27:$C$90,3,FALSE)</f>
        <v>#N/A</v>
      </c>
      <c r="J2364" s="98"/>
      <c r="K2364" s="98"/>
      <c r="L2364" s="98"/>
      <c r="M2364" s="114"/>
      <c r="N2364" s="121"/>
      <c r="O2364" s="483"/>
      <c r="P2364" s="484"/>
      <c r="Q2364" s="42">
        <f>FŐLAP!$D$9</f>
        <v>0</v>
      </c>
      <c r="R2364" s="42">
        <f>FŐLAP!$F$9</f>
        <v>0</v>
      </c>
      <c r="S2364" s="13" t="e">
        <f t="shared" si="36"/>
        <v>#N/A</v>
      </c>
      <c r="T2364" s="398" t="s">
        <v>3425</v>
      </c>
      <c r="U2364" s="398" t="s">
        <v>3426</v>
      </c>
      <c r="V2364" s="398" t="s">
        <v>3427</v>
      </c>
    </row>
    <row r="2365" spans="1:22" ht="50.1" hidden="1" customHeight="1" x14ac:dyDescent="0.25">
      <c r="A2365" s="60" t="s">
        <v>2438</v>
      </c>
      <c r="B2365" s="87"/>
      <c r="C2365" s="98"/>
      <c r="D2365" s="102"/>
      <c r="E2365" s="98"/>
      <c r="F2365" s="134"/>
      <c r="G2365" s="134"/>
      <c r="H2365" s="359" t="e">
        <f>VLOOKUP(G2365,Munka1!$A$27:$B$90,2,FALSE)</f>
        <v>#N/A</v>
      </c>
      <c r="I2365" s="466" t="e">
        <f>VLOOKUP(G2365,Munka1!$A$27:$C$90,3,FALSE)</f>
        <v>#N/A</v>
      </c>
      <c r="J2365" s="98"/>
      <c r="K2365" s="98"/>
      <c r="L2365" s="98"/>
      <c r="M2365" s="114"/>
      <c r="N2365" s="121"/>
      <c r="O2365" s="483"/>
      <c r="P2365" s="484"/>
      <c r="Q2365" s="42">
        <f>FŐLAP!$D$9</f>
        <v>0</v>
      </c>
      <c r="R2365" s="42">
        <f>FŐLAP!$F$9</f>
        <v>0</v>
      </c>
      <c r="S2365" s="13" t="e">
        <f t="shared" si="36"/>
        <v>#N/A</v>
      </c>
      <c r="T2365" s="398" t="s">
        <v>3425</v>
      </c>
      <c r="U2365" s="398" t="s">
        <v>3426</v>
      </c>
      <c r="V2365" s="398" t="s">
        <v>3427</v>
      </c>
    </row>
    <row r="2366" spans="1:22" ht="50.1" hidden="1" customHeight="1" x14ac:dyDescent="0.25">
      <c r="A2366" s="60" t="s">
        <v>2439</v>
      </c>
      <c r="B2366" s="87"/>
      <c r="C2366" s="98"/>
      <c r="D2366" s="102"/>
      <c r="E2366" s="98"/>
      <c r="F2366" s="134"/>
      <c r="G2366" s="134"/>
      <c r="H2366" s="359" t="e">
        <f>VLOOKUP(G2366,Munka1!$A$27:$B$90,2,FALSE)</f>
        <v>#N/A</v>
      </c>
      <c r="I2366" s="466" t="e">
        <f>VLOOKUP(G2366,Munka1!$A$27:$C$90,3,FALSE)</f>
        <v>#N/A</v>
      </c>
      <c r="J2366" s="98"/>
      <c r="K2366" s="98"/>
      <c r="L2366" s="98"/>
      <c r="M2366" s="114"/>
      <c r="N2366" s="121"/>
      <c r="O2366" s="483"/>
      <c r="P2366" s="484"/>
      <c r="Q2366" s="42">
        <f>FŐLAP!$D$9</f>
        <v>0</v>
      </c>
      <c r="R2366" s="42">
        <f>FŐLAP!$F$9</f>
        <v>0</v>
      </c>
      <c r="S2366" s="13" t="e">
        <f t="shared" si="36"/>
        <v>#N/A</v>
      </c>
      <c r="T2366" s="398" t="s">
        <v>3425</v>
      </c>
      <c r="U2366" s="398" t="s">
        <v>3426</v>
      </c>
      <c r="V2366" s="398" t="s">
        <v>3427</v>
      </c>
    </row>
    <row r="2367" spans="1:22" ht="50.1" hidden="1" customHeight="1" x14ac:dyDescent="0.25">
      <c r="A2367" s="60" t="s">
        <v>2440</v>
      </c>
      <c r="B2367" s="87"/>
      <c r="C2367" s="98"/>
      <c r="D2367" s="102"/>
      <c r="E2367" s="98"/>
      <c r="F2367" s="134"/>
      <c r="G2367" s="134"/>
      <c r="H2367" s="359" t="e">
        <f>VLOOKUP(G2367,Munka1!$A$27:$B$90,2,FALSE)</f>
        <v>#N/A</v>
      </c>
      <c r="I2367" s="466" t="e">
        <f>VLOOKUP(G2367,Munka1!$A$27:$C$90,3,FALSE)</f>
        <v>#N/A</v>
      </c>
      <c r="J2367" s="98"/>
      <c r="K2367" s="98"/>
      <c r="L2367" s="98"/>
      <c r="M2367" s="114"/>
      <c r="N2367" s="121"/>
      <c r="O2367" s="483"/>
      <c r="P2367" s="484"/>
      <c r="Q2367" s="42">
        <f>FŐLAP!$D$9</f>
        <v>0</v>
      </c>
      <c r="R2367" s="42">
        <f>FŐLAP!$F$9</f>
        <v>0</v>
      </c>
      <c r="S2367" s="13" t="e">
        <f t="shared" si="36"/>
        <v>#N/A</v>
      </c>
      <c r="T2367" s="398" t="s">
        <v>3425</v>
      </c>
      <c r="U2367" s="398" t="s">
        <v>3426</v>
      </c>
      <c r="V2367" s="398" t="s">
        <v>3427</v>
      </c>
    </row>
    <row r="2368" spans="1:22" ht="50.1" hidden="1" customHeight="1" x14ac:dyDescent="0.25">
      <c r="A2368" s="60" t="s">
        <v>2441</v>
      </c>
      <c r="B2368" s="87"/>
      <c r="C2368" s="98"/>
      <c r="D2368" s="102"/>
      <c r="E2368" s="98"/>
      <c r="F2368" s="134"/>
      <c r="G2368" s="134"/>
      <c r="H2368" s="359" t="e">
        <f>VLOOKUP(G2368,Munka1!$A$27:$B$90,2,FALSE)</f>
        <v>#N/A</v>
      </c>
      <c r="I2368" s="466" t="e">
        <f>VLOOKUP(G2368,Munka1!$A$27:$C$90,3,FALSE)</f>
        <v>#N/A</v>
      </c>
      <c r="J2368" s="98"/>
      <c r="K2368" s="98"/>
      <c r="L2368" s="98"/>
      <c r="M2368" s="114"/>
      <c r="N2368" s="121"/>
      <c r="O2368" s="483"/>
      <c r="P2368" s="484"/>
      <c r="Q2368" s="42">
        <f>FŐLAP!$D$9</f>
        <v>0</v>
      </c>
      <c r="R2368" s="42">
        <f>FŐLAP!$F$9</f>
        <v>0</v>
      </c>
      <c r="S2368" s="13" t="e">
        <f t="shared" si="36"/>
        <v>#N/A</v>
      </c>
      <c r="T2368" s="398" t="s">
        <v>3425</v>
      </c>
      <c r="U2368" s="398" t="s">
        <v>3426</v>
      </c>
      <c r="V2368" s="398" t="s">
        <v>3427</v>
      </c>
    </row>
    <row r="2369" spans="1:22" ht="50.1" hidden="1" customHeight="1" x14ac:dyDescent="0.25">
      <c r="A2369" s="60" t="s">
        <v>2442</v>
      </c>
      <c r="B2369" s="87"/>
      <c r="C2369" s="98"/>
      <c r="D2369" s="102"/>
      <c r="E2369" s="98"/>
      <c r="F2369" s="134"/>
      <c r="G2369" s="134"/>
      <c r="H2369" s="359" t="e">
        <f>VLOOKUP(G2369,Munka1!$A$27:$B$90,2,FALSE)</f>
        <v>#N/A</v>
      </c>
      <c r="I2369" s="466" t="e">
        <f>VLOOKUP(G2369,Munka1!$A$27:$C$90,3,FALSE)</f>
        <v>#N/A</v>
      </c>
      <c r="J2369" s="98"/>
      <c r="K2369" s="98"/>
      <c r="L2369" s="98"/>
      <c r="M2369" s="114"/>
      <c r="N2369" s="121"/>
      <c r="O2369" s="483"/>
      <c r="P2369" s="484"/>
      <c r="Q2369" s="42">
        <f>FŐLAP!$D$9</f>
        <v>0</v>
      </c>
      <c r="R2369" s="42">
        <f>FŐLAP!$F$9</f>
        <v>0</v>
      </c>
      <c r="S2369" s="13" t="e">
        <f t="shared" si="36"/>
        <v>#N/A</v>
      </c>
      <c r="T2369" s="398" t="s">
        <v>3425</v>
      </c>
      <c r="U2369" s="398" t="s">
        <v>3426</v>
      </c>
      <c r="V2369" s="398" t="s">
        <v>3427</v>
      </c>
    </row>
    <row r="2370" spans="1:22" ht="50.1" hidden="1" customHeight="1" x14ac:dyDescent="0.25">
      <c r="A2370" s="60" t="s">
        <v>2443</v>
      </c>
      <c r="B2370" s="87"/>
      <c r="C2370" s="98"/>
      <c r="D2370" s="102"/>
      <c r="E2370" s="98"/>
      <c r="F2370" s="134"/>
      <c r="G2370" s="134"/>
      <c r="H2370" s="359" t="e">
        <f>VLOOKUP(G2370,Munka1!$A$27:$B$90,2,FALSE)</f>
        <v>#N/A</v>
      </c>
      <c r="I2370" s="466" t="e">
        <f>VLOOKUP(G2370,Munka1!$A$27:$C$90,3,FALSE)</f>
        <v>#N/A</v>
      </c>
      <c r="J2370" s="98"/>
      <c r="K2370" s="98"/>
      <c r="L2370" s="98"/>
      <c r="M2370" s="114"/>
      <c r="N2370" s="121"/>
      <c r="O2370" s="483"/>
      <c r="P2370" s="484"/>
      <c r="Q2370" s="42">
        <f>FŐLAP!$D$9</f>
        <v>0</v>
      </c>
      <c r="R2370" s="42">
        <f>FŐLAP!$F$9</f>
        <v>0</v>
      </c>
      <c r="S2370" s="13" t="e">
        <f t="shared" si="36"/>
        <v>#N/A</v>
      </c>
      <c r="T2370" s="398" t="s">
        <v>3425</v>
      </c>
      <c r="U2370" s="398" t="s">
        <v>3426</v>
      </c>
      <c r="V2370" s="398" t="s">
        <v>3427</v>
      </c>
    </row>
    <row r="2371" spans="1:22" ht="50.1" hidden="1" customHeight="1" x14ac:dyDescent="0.25">
      <c r="A2371" s="60" t="s">
        <v>2444</v>
      </c>
      <c r="B2371" s="87"/>
      <c r="C2371" s="98"/>
      <c r="D2371" s="102"/>
      <c r="E2371" s="98"/>
      <c r="F2371" s="134"/>
      <c r="G2371" s="134"/>
      <c r="H2371" s="359" t="e">
        <f>VLOOKUP(G2371,Munka1!$A$27:$B$90,2,FALSE)</f>
        <v>#N/A</v>
      </c>
      <c r="I2371" s="466" t="e">
        <f>VLOOKUP(G2371,Munka1!$A$27:$C$90,3,FALSE)</f>
        <v>#N/A</v>
      </c>
      <c r="J2371" s="98"/>
      <c r="K2371" s="98"/>
      <c r="L2371" s="98"/>
      <c r="M2371" s="114"/>
      <c r="N2371" s="121"/>
      <c r="O2371" s="483"/>
      <c r="P2371" s="484"/>
      <c r="Q2371" s="42">
        <f>FŐLAP!$D$9</f>
        <v>0</v>
      </c>
      <c r="R2371" s="42">
        <f>FŐLAP!$F$9</f>
        <v>0</v>
      </c>
      <c r="S2371" s="13" t="e">
        <f t="shared" si="36"/>
        <v>#N/A</v>
      </c>
      <c r="T2371" s="398" t="s">
        <v>3425</v>
      </c>
      <c r="U2371" s="398" t="s">
        <v>3426</v>
      </c>
      <c r="V2371" s="398" t="s">
        <v>3427</v>
      </c>
    </row>
    <row r="2372" spans="1:22" ht="50.1" hidden="1" customHeight="1" x14ac:dyDescent="0.25">
      <c r="A2372" s="60" t="s">
        <v>2445</v>
      </c>
      <c r="B2372" s="87"/>
      <c r="C2372" s="98"/>
      <c r="D2372" s="102"/>
      <c r="E2372" s="98"/>
      <c r="F2372" s="134"/>
      <c r="G2372" s="134"/>
      <c r="H2372" s="359" t="e">
        <f>VLOOKUP(G2372,Munka1!$A$27:$B$90,2,FALSE)</f>
        <v>#N/A</v>
      </c>
      <c r="I2372" s="466" t="e">
        <f>VLOOKUP(G2372,Munka1!$A$27:$C$90,3,FALSE)</f>
        <v>#N/A</v>
      </c>
      <c r="J2372" s="98"/>
      <c r="K2372" s="98"/>
      <c r="L2372" s="98"/>
      <c r="M2372" s="114"/>
      <c r="N2372" s="121"/>
      <c r="O2372" s="483"/>
      <c r="P2372" s="484"/>
      <c r="Q2372" s="42">
        <f>FŐLAP!$D$9</f>
        <v>0</v>
      </c>
      <c r="R2372" s="42">
        <f>FŐLAP!$F$9</f>
        <v>0</v>
      </c>
      <c r="S2372" s="13" t="e">
        <f t="shared" si="36"/>
        <v>#N/A</v>
      </c>
      <c r="T2372" s="398" t="s">
        <v>3425</v>
      </c>
      <c r="U2372" s="398" t="s">
        <v>3426</v>
      </c>
      <c r="V2372" s="398" t="s">
        <v>3427</v>
      </c>
    </row>
    <row r="2373" spans="1:22" ht="50.1" hidden="1" customHeight="1" x14ac:dyDescent="0.25">
      <c r="A2373" s="60" t="s">
        <v>2446</v>
      </c>
      <c r="B2373" s="87"/>
      <c r="C2373" s="98"/>
      <c r="D2373" s="102"/>
      <c r="E2373" s="98"/>
      <c r="F2373" s="134"/>
      <c r="G2373" s="134"/>
      <c r="H2373" s="359" t="e">
        <f>VLOOKUP(G2373,Munka1!$A$27:$B$90,2,FALSE)</f>
        <v>#N/A</v>
      </c>
      <c r="I2373" s="466" t="e">
        <f>VLOOKUP(G2373,Munka1!$A$27:$C$90,3,FALSE)</f>
        <v>#N/A</v>
      </c>
      <c r="J2373" s="98"/>
      <c r="K2373" s="98"/>
      <c r="L2373" s="98"/>
      <c r="M2373" s="114"/>
      <c r="N2373" s="121"/>
      <c r="O2373" s="483"/>
      <c r="P2373" s="484"/>
      <c r="Q2373" s="42">
        <f>FŐLAP!$D$9</f>
        <v>0</v>
      </c>
      <c r="R2373" s="42">
        <f>FŐLAP!$F$9</f>
        <v>0</v>
      </c>
      <c r="S2373" s="13" t="e">
        <f t="shared" si="36"/>
        <v>#N/A</v>
      </c>
      <c r="T2373" s="398" t="s">
        <v>3425</v>
      </c>
      <c r="U2373" s="398" t="s">
        <v>3426</v>
      </c>
      <c r="V2373" s="398" t="s">
        <v>3427</v>
      </c>
    </row>
    <row r="2374" spans="1:22" ht="50.1" hidden="1" customHeight="1" x14ac:dyDescent="0.25">
      <c r="A2374" s="60" t="s">
        <v>2447</v>
      </c>
      <c r="B2374" s="87"/>
      <c r="C2374" s="98"/>
      <c r="D2374" s="102"/>
      <c r="E2374" s="98"/>
      <c r="F2374" s="134"/>
      <c r="G2374" s="134"/>
      <c r="H2374" s="359" t="e">
        <f>VLOOKUP(G2374,Munka1!$A$27:$B$90,2,FALSE)</f>
        <v>#N/A</v>
      </c>
      <c r="I2374" s="466" t="e">
        <f>VLOOKUP(G2374,Munka1!$A$27:$C$90,3,FALSE)</f>
        <v>#N/A</v>
      </c>
      <c r="J2374" s="98"/>
      <c r="K2374" s="98"/>
      <c r="L2374" s="98"/>
      <c r="M2374" s="114"/>
      <c r="N2374" s="121"/>
      <c r="O2374" s="483"/>
      <c r="P2374" s="484"/>
      <c r="Q2374" s="42">
        <f>FŐLAP!$D$9</f>
        <v>0</v>
      </c>
      <c r="R2374" s="42">
        <f>FŐLAP!$F$9</f>
        <v>0</v>
      </c>
      <c r="S2374" s="13" t="e">
        <f t="shared" si="36"/>
        <v>#N/A</v>
      </c>
      <c r="T2374" s="398" t="s">
        <v>3425</v>
      </c>
      <c r="U2374" s="398" t="s">
        <v>3426</v>
      </c>
      <c r="V2374" s="398" t="s">
        <v>3427</v>
      </c>
    </row>
    <row r="2375" spans="1:22" ht="50.1" hidden="1" customHeight="1" x14ac:dyDescent="0.25">
      <c r="A2375" s="60" t="s">
        <v>2448</v>
      </c>
      <c r="B2375" s="87"/>
      <c r="C2375" s="98"/>
      <c r="D2375" s="102"/>
      <c r="E2375" s="98"/>
      <c r="F2375" s="134"/>
      <c r="G2375" s="134"/>
      <c r="H2375" s="359" t="e">
        <f>VLOOKUP(G2375,Munka1!$A$27:$B$90,2,FALSE)</f>
        <v>#N/A</v>
      </c>
      <c r="I2375" s="466" t="e">
        <f>VLOOKUP(G2375,Munka1!$A$27:$C$90,3,FALSE)</f>
        <v>#N/A</v>
      </c>
      <c r="J2375" s="98"/>
      <c r="K2375" s="98"/>
      <c r="L2375" s="98"/>
      <c r="M2375" s="114"/>
      <c r="N2375" s="121"/>
      <c r="O2375" s="483"/>
      <c r="P2375" s="484"/>
      <c r="Q2375" s="42">
        <f>FŐLAP!$D$9</f>
        <v>0</v>
      </c>
      <c r="R2375" s="42">
        <f>FŐLAP!$F$9</f>
        <v>0</v>
      </c>
      <c r="S2375" s="13" t="e">
        <f t="shared" si="36"/>
        <v>#N/A</v>
      </c>
      <c r="T2375" s="398" t="s">
        <v>3425</v>
      </c>
      <c r="U2375" s="398" t="s">
        <v>3426</v>
      </c>
      <c r="V2375" s="398" t="s">
        <v>3427</v>
      </c>
    </row>
    <row r="2376" spans="1:22" ht="50.1" hidden="1" customHeight="1" x14ac:dyDescent="0.25">
      <c r="A2376" s="60" t="s">
        <v>2449</v>
      </c>
      <c r="B2376" s="87"/>
      <c r="C2376" s="98"/>
      <c r="D2376" s="102"/>
      <c r="E2376" s="98"/>
      <c r="F2376" s="134"/>
      <c r="G2376" s="134"/>
      <c r="H2376" s="359" t="e">
        <f>VLOOKUP(G2376,Munka1!$A$27:$B$90,2,FALSE)</f>
        <v>#N/A</v>
      </c>
      <c r="I2376" s="466" t="e">
        <f>VLOOKUP(G2376,Munka1!$A$27:$C$90,3,FALSE)</f>
        <v>#N/A</v>
      </c>
      <c r="J2376" s="98"/>
      <c r="K2376" s="98"/>
      <c r="L2376" s="98"/>
      <c r="M2376" s="114"/>
      <c r="N2376" s="121"/>
      <c r="O2376" s="483"/>
      <c r="P2376" s="484"/>
      <c r="Q2376" s="42">
        <f>FŐLAP!$D$9</f>
        <v>0</v>
      </c>
      <c r="R2376" s="42">
        <f>FŐLAP!$F$9</f>
        <v>0</v>
      </c>
      <c r="S2376" s="13" t="e">
        <f t="shared" si="36"/>
        <v>#N/A</v>
      </c>
      <c r="T2376" s="398" t="s">
        <v>3425</v>
      </c>
      <c r="U2376" s="398" t="s">
        <v>3426</v>
      </c>
      <c r="V2376" s="398" t="s">
        <v>3427</v>
      </c>
    </row>
    <row r="2377" spans="1:22" ht="50.1" hidden="1" customHeight="1" x14ac:dyDescent="0.25">
      <c r="A2377" s="60" t="s">
        <v>2450</v>
      </c>
      <c r="B2377" s="87"/>
      <c r="C2377" s="98"/>
      <c r="D2377" s="102"/>
      <c r="E2377" s="98"/>
      <c r="F2377" s="134"/>
      <c r="G2377" s="134"/>
      <c r="H2377" s="359" t="e">
        <f>VLOOKUP(G2377,Munka1!$A$27:$B$90,2,FALSE)</f>
        <v>#N/A</v>
      </c>
      <c r="I2377" s="466" t="e">
        <f>VLOOKUP(G2377,Munka1!$A$27:$C$90,3,FALSE)</f>
        <v>#N/A</v>
      </c>
      <c r="J2377" s="98"/>
      <c r="K2377" s="98"/>
      <c r="L2377" s="98"/>
      <c r="M2377" s="114"/>
      <c r="N2377" s="121"/>
      <c r="O2377" s="483"/>
      <c r="P2377" s="484"/>
      <c r="Q2377" s="42">
        <f>FŐLAP!$D$9</f>
        <v>0</v>
      </c>
      <c r="R2377" s="42">
        <f>FŐLAP!$F$9</f>
        <v>0</v>
      </c>
      <c r="S2377" s="13" t="e">
        <f t="shared" si="36"/>
        <v>#N/A</v>
      </c>
      <c r="T2377" s="398" t="s">
        <v>3425</v>
      </c>
      <c r="U2377" s="398" t="s">
        <v>3426</v>
      </c>
      <c r="V2377" s="398" t="s">
        <v>3427</v>
      </c>
    </row>
    <row r="2378" spans="1:22" ht="50.1" hidden="1" customHeight="1" x14ac:dyDescent="0.25">
      <c r="A2378" s="60" t="s">
        <v>2451</v>
      </c>
      <c r="B2378" s="87"/>
      <c r="C2378" s="98"/>
      <c r="D2378" s="102"/>
      <c r="E2378" s="98"/>
      <c r="F2378" s="134"/>
      <c r="G2378" s="134"/>
      <c r="H2378" s="359" t="e">
        <f>VLOOKUP(G2378,Munka1!$A$27:$B$90,2,FALSE)</f>
        <v>#N/A</v>
      </c>
      <c r="I2378" s="466" t="e">
        <f>VLOOKUP(G2378,Munka1!$A$27:$C$90,3,FALSE)</f>
        <v>#N/A</v>
      </c>
      <c r="J2378" s="98"/>
      <c r="K2378" s="98"/>
      <c r="L2378" s="98"/>
      <c r="M2378" s="114"/>
      <c r="N2378" s="121"/>
      <c r="O2378" s="483"/>
      <c r="P2378" s="484"/>
      <c r="Q2378" s="42">
        <f>FŐLAP!$D$9</f>
        <v>0</v>
      </c>
      <c r="R2378" s="42">
        <f>FŐLAP!$F$9</f>
        <v>0</v>
      </c>
      <c r="S2378" s="13" t="e">
        <f t="shared" si="36"/>
        <v>#N/A</v>
      </c>
      <c r="T2378" s="398" t="s">
        <v>3425</v>
      </c>
      <c r="U2378" s="398" t="s">
        <v>3426</v>
      </c>
      <c r="V2378" s="398" t="s">
        <v>3427</v>
      </c>
    </row>
    <row r="2379" spans="1:22" ht="50.1" hidden="1" customHeight="1" x14ac:dyDescent="0.25">
      <c r="A2379" s="60" t="s">
        <v>2452</v>
      </c>
      <c r="B2379" s="87"/>
      <c r="C2379" s="98"/>
      <c r="D2379" s="102"/>
      <c r="E2379" s="98"/>
      <c r="F2379" s="134"/>
      <c r="G2379" s="134"/>
      <c r="H2379" s="359" t="e">
        <f>VLOOKUP(G2379,Munka1!$A$27:$B$90,2,FALSE)</f>
        <v>#N/A</v>
      </c>
      <c r="I2379" s="466" t="e">
        <f>VLOOKUP(G2379,Munka1!$A$27:$C$90,3,FALSE)</f>
        <v>#N/A</v>
      </c>
      <c r="J2379" s="98"/>
      <c r="K2379" s="98"/>
      <c r="L2379" s="98"/>
      <c r="M2379" s="114"/>
      <c r="N2379" s="121"/>
      <c r="O2379" s="483"/>
      <c r="P2379" s="484"/>
      <c r="Q2379" s="42">
        <f>FŐLAP!$D$9</f>
        <v>0</v>
      </c>
      <c r="R2379" s="42">
        <f>FŐLAP!$F$9</f>
        <v>0</v>
      </c>
      <c r="S2379" s="13" t="e">
        <f t="shared" si="36"/>
        <v>#N/A</v>
      </c>
      <c r="T2379" s="398" t="s">
        <v>3425</v>
      </c>
      <c r="U2379" s="398" t="s">
        <v>3426</v>
      </c>
      <c r="V2379" s="398" t="s">
        <v>3427</v>
      </c>
    </row>
    <row r="2380" spans="1:22" ht="50.1" hidden="1" customHeight="1" x14ac:dyDescent="0.25">
      <c r="A2380" s="60" t="s">
        <v>2453</v>
      </c>
      <c r="B2380" s="87"/>
      <c r="C2380" s="98"/>
      <c r="D2380" s="102"/>
      <c r="E2380" s="98"/>
      <c r="F2380" s="134"/>
      <c r="G2380" s="134"/>
      <c r="H2380" s="359" t="e">
        <f>VLOOKUP(G2380,Munka1!$A$27:$B$90,2,FALSE)</f>
        <v>#N/A</v>
      </c>
      <c r="I2380" s="466" t="e">
        <f>VLOOKUP(G2380,Munka1!$A$27:$C$90,3,FALSE)</f>
        <v>#N/A</v>
      </c>
      <c r="J2380" s="98"/>
      <c r="K2380" s="98"/>
      <c r="L2380" s="98"/>
      <c r="M2380" s="114"/>
      <c r="N2380" s="121"/>
      <c r="O2380" s="483"/>
      <c r="P2380" s="484"/>
      <c r="Q2380" s="42">
        <f>FŐLAP!$D$9</f>
        <v>0</v>
      </c>
      <c r="R2380" s="42">
        <f>FŐLAP!$F$9</f>
        <v>0</v>
      </c>
      <c r="S2380" s="13" t="e">
        <f t="shared" si="36"/>
        <v>#N/A</v>
      </c>
      <c r="T2380" s="398" t="s">
        <v>3425</v>
      </c>
      <c r="U2380" s="398" t="s">
        <v>3426</v>
      </c>
      <c r="V2380" s="398" t="s">
        <v>3427</v>
      </c>
    </row>
    <row r="2381" spans="1:22" ht="50.1" hidden="1" customHeight="1" x14ac:dyDescent="0.25">
      <c r="A2381" s="60" t="s">
        <v>2454</v>
      </c>
      <c r="B2381" s="87"/>
      <c r="C2381" s="98"/>
      <c r="D2381" s="102"/>
      <c r="E2381" s="98"/>
      <c r="F2381" s="134"/>
      <c r="G2381" s="134"/>
      <c r="H2381" s="359" t="e">
        <f>VLOOKUP(G2381,Munka1!$A$27:$B$90,2,FALSE)</f>
        <v>#N/A</v>
      </c>
      <c r="I2381" s="466" t="e">
        <f>VLOOKUP(G2381,Munka1!$A$27:$C$90,3,FALSE)</f>
        <v>#N/A</v>
      </c>
      <c r="J2381" s="98"/>
      <c r="K2381" s="98"/>
      <c r="L2381" s="98"/>
      <c r="M2381" s="114"/>
      <c r="N2381" s="121"/>
      <c r="O2381" s="483"/>
      <c r="P2381" s="484"/>
      <c r="Q2381" s="42">
        <f>FŐLAP!$D$9</f>
        <v>0</v>
      </c>
      <c r="R2381" s="42">
        <f>FŐLAP!$F$9</f>
        <v>0</v>
      </c>
      <c r="S2381" s="13" t="e">
        <f t="shared" ref="S2381:S2444" si="37">H2381</f>
        <v>#N/A</v>
      </c>
      <c r="T2381" s="398" t="s">
        <v>3425</v>
      </c>
      <c r="U2381" s="398" t="s">
        <v>3426</v>
      </c>
      <c r="V2381" s="398" t="s">
        <v>3427</v>
      </c>
    </row>
    <row r="2382" spans="1:22" ht="50.1" hidden="1" customHeight="1" x14ac:dyDescent="0.25">
      <c r="A2382" s="60" t="s">
        <v>2455</v>
      </c>
      <c r="B2382" s="87"/>
      <c r="C2382" s="98"/>
      <c r="D2382" s="102"/>
      <c r="E2382" s="98"/>
      <c r="F2382" s="134"/>
      <c r="G2382" s="134"/>
      <c r="H2382" s="359" t="e">
        <f>VLOOKUP(G2382,Munka1!$A$27:$B$90,2,FALSE)</f>
        <v>#N/A</v>
      </c>
      <c r="I2382" s="466" t="e">
        <f>VLOOKUP(G2382,Munka1!$A$27:$C$90,3,FALSE)</f>
        <v>#N/A</v>
      </c>
      <c r="J2382" s="98"/>
      <c r="K2382" s="98"/>
      <c r="L2382" s="98"/>
      <c r="M2382" s="114"/>
      <c r="N2382" s="121"/>
      <c r="O2382" s="483"/>
      <c r="P2382" s="484"/>
      <c r="Q2382" s="42">
        <f>FŐLAP!$D$9</f>
        <v>0</v>
      </c>
      <c r="R2382" s="42">
        <f>FŐLAP!$F$9</f>
        <v>0</v>
      </c>
      <c r="S2382" s="13" t="e">
        <f t="shared" si="37"/>
        <v>#N/A</v>
      </c>
      <c r="T2382" s="398" t="s">
        <v>3425</v>
      </c>
      <c r="U2382" s="398" t="s">
        <v>3426</v>
      </c>
      <c r="V2382" s="398" t="s">
        <v>3427</v>
      </c>
    </row>
    <row r="2383" spans="1:22" ht="50.1" hidden="1" customHeight="1" x14ac:dyDescent="0.25">
      <c r="A2383" s="60" t="s">
        <v>2456</v>
      </c>
      <c r="B2383" s="87"/>
      <c r="C2383" s="98"/>
      <c r="D2383" s="102"/>
      <c r="E2383" s="98"/>
      <c r="F2383" s="134"/>
      <c r="G2383" s="134"/>
      <c r="H2383" s="359" t="e">
        <f>VLOOKUP(G2383,Munka1!$A$27:$B$90,2,FALSE)</f>
        <v>#N/A</v>
      </c>
      <c r="I2383" s="466" t="e">
        <f>VLOOKUP(G2383,Munka1!$A$27:$C$90,3,FALSE)</f>
        <v>#N/A</v>
      </c>
      <c r="J2383" s="98"/>
      <c r="K2383" s="98"/>
      <c r="L2383" s="98"/>
      <c r="M2383" s="114"/>
      <c r="N2383" s="121"/>
      <c r="O2383" s="483"/>
      <c r="P2383" s="484"/>
      <c r="Q2383" s="42">
        <f>FŐLAP!$D$9</f>
        <v>0</v>
      </c>
      <c r="R2383" s="42">
        <f>FŐLAP!$F$9</f>
        <v>0</v>
      </c>
      <c r="S2383" s="13" t="e">
        <f t="shared" si="37"/>
        <v>#N/A</v>
      </c>
      <c r="T2383" s="398" t="s">
        <v>3425</v>
      </c>
      <c r="U2383" s="398" t="s">
        <v>3426</v>
      </c>
      <c r="V2383" s="398" t="s">
        <v>3427</v>
      </c>
    </row>
    <row r="2384" spans="1:22" ht="50.1" hidden="1" customHeight="1" x14ac:dyDescent="0.25">
      <c r="A2384" s="60" t="s">
        <v>2457</v>
      </c>
      <c r="B2384" s="87"/>
      <c r="C2384" s="98"/>
      <c r="D2384" s="102"/>
      <c r="E2384" s="98"/>
      <c r="F2384" s="134"/>
      <c r="G2384" s="134"/>
      <c r="H2384" s="359" t="e">
        <f>VLOOKUP(G2384,Munka1!$A$27:$B$90,2,FALSE)</f>
        <v>#N/A</v>
      </c>
      <c r="I2384" s="466" t="e">
        <f>VLOOKUP(G2384,Munka1!$A$27:$C$90,3,FALSE)</f>
        <v>#N/A</v>
      </c>
      <c r="J2384" s="98"/>
      <c r="K2384" s="98"/>
      <c r="L2384" s="98"/>
      <c r="M2384" s="114"/>
      <c r="N2384" s="121"/>
      <c r="O2384" s="483"/>
      <c r="P2384" s="484"/>
      <c r="Q2384" s="42">
        <f>FŐLAP!$D$9</f>
        <v>0</v>
      </c>
      <c r="R2384" s="42">
        <f>FŐLAP!$F$9</f>
        <v>0</v>
      </c>
      <c r="S2384" s="13" t="e">
        <f t="shared" si="37"/>
        <v>#N/A</v>
      </c>
      <c r="T2384" s="398" t="s">
        <v>3425</v>
      </c>
      <c r="U2384" s="398" t="s">
        <v>3426</v>
      </c>
      <c r="V2384" s="398" t="s">
        <v>3427</v>
      </c>
    </row>
    <row r="2385" spans="1:22" ht="50.1" hidden="1" customHeight="1" x14ac:dyDescent="0.25">
      <c r="A2385" s="60" t="s">
        <v>2458</v>
      </c>
      <c r="B2385" s="87"/>
      <c r="C2385" s="98"/>
      <c r="D2385" s="102"/>
      <c r="E2385" s="98"/>
      <c r="F2385" s="134"/>
      <c r="G2385" s="134"/>
      <c r="H2385" s="359" t="e">
        <f>VLOOKUP(G2385,Munka1!$A$27:$B$90,2,FALSE)</f>
        <v>#N/A</v>
      </c>
      <c r="I2385" s="466" t="e">
        <f>VLOOKUP(G2385,Munka1!$A$27:$C$90,3,FALSE)</f>
        <v>#N/A</v>
      </c>
      <c r="J2385" s="98"/>
      <c r="K2385" s="98"/>
      <c r="L2385" s="98"/>
      <c r="M2385" s="114"/>
      <c r="N2385" s="121"/>
      <c r="O2385" s="483"/>
      <c r="P2385" s="484"/>
      <c r="Q2385" s="42">
        <f>FŐLAP!$D$9</f>
        <v>0</v>
      </c>
      <c r="R2385" s="42">
        <f>FŐLAP!$F$9</f>
        <v>0</v>
      </c>
      <c r="S2385" s="13" t="e">
        <f t="shared" si="37"/>
        <v>#N/A</v>
      </c>
      <c r="T2385" s="398" t="s">
        <v>3425</v>
      </c>
      <c r="U2385" s="398" t="s">
        <v>3426</v>
      </c>
      <c r="V2385" s="398" t="s">
        <v>3427</v>
      </c>
    </row>
    <row r="2386" spans="1:22" ht="50.1" hidden="1" customHeight="1" x14ac:dyDescent="0.25">
      <c r="A2386" s="60" t="s">
        <v>2459</v>
      </c>
      <c r="B2386" s="87"/>
      <c r="C2386" s="98"/>
      <c r="D2386" s="102"/>
      <c r="E2386" s="98"/>
      <c r="F2386" s="134"/>
      <c r="G2386" s="134"/>
      <c r="H2386" s="359" t="e">
        <f>VLOOKUP(G2386,Munka1!$A$27:$B$90,2,FALSE)</f>
        <v>#N/A</v>
      </c>
      <c r="I2386" s="466" t="e">
        <f>VLOOKUP(G2386,Munka1!$A$27:$C$90,3,FALSE)</f>
        <v>#N/A</v>
      </c>
      <c r="J2386" s="98"/>
      <c r="K2386" s="98"/>
      <c r="L2386" s="98"/>
      <c r="M2386" s="114"/>
      <c r="N2386" s="121"/>
      <c r="O2386" s="483"/>
      <c r="P2386" s="484"/>
      <c r="Q2386" s="42">
        <f>FŐLAP!$D$9</f>
        <v>0</v>
      </c>
      <c r="R2386" s="42">
        <f>FŐLAP!$F$9</f>
        <v>0</v>
      </c>
      <c r="S2386" s="13" t="e">
        <f t="shared" si="37"/>
        <v>#N/A</v>
      </c>
      <c r="T2386" s="398" t="s">
        <v>3425</v>
      </c>
      <c r="U2386" s="398" t="s">
        <v>3426</v>
      </c>
      <c r="V2386" s="398" t="s">
        <v>3427</v>
      </c>
    </row>
    <row r="2387" spans="1:22" ht="50.1" hidden="1" customHeight="1" x14ac:dyDescent="0.25">
      <c r="A2387" s="60" t="s">
        <v>2460</v>
      </c>
      <c r="B2387" s="87"/>
      <c r="C2387" s="98"/>
      <c r="D2387" s="102"/>
      <c r="E2387" s="98"/>
      <c r="F2387" s="134"/>
      <c r="G2387" s="134"/>
      <c r="H2387" s="359" t="e">
        <f>VLOOKUP(G2387,Munka1!$A$27:$B$90,2,FALSE)</f>
        <v>#N/A</v>
      </c>
      <c r="I2387" s="466" t="e">
        <f>VLOOKUP(G2387,Munka1!$A$27:$C$90,3,FALSE)</f>
        <v>#N/A</v>
      </c>
      <c r="J2387" s="98"/>
      <c r="K2387" s="98"/>
      <c r="L2387" s="98"/>
      <c r="M2387" s="114"/>
      <c r="N2387" s="121"/>
      <c r="O2387" s="483"/>
      <c r="P2387" s="484"/>
      <c r="Q2387" s="42">
        <f>FŐLAP!$D$9</f>
        <v>0</v>
      </c>
      <c r="R2387" s="42">
        <f>FŐLAP!$F$9</f>
        <v>0</v>
      </c>
      <c r="S2387" s="13" t="e">
        <f t="shared" si="37"/>
        <v>#N/A</v>
      </c>
      <c r="T2387" s="398" t="s">
        <v>3425</v>
      </c>
      <c r="U2387" s="398" t="s">
        <v>3426</v>
      </c>
      <c r="V2387" s="398" t="s">
        <v>3427</v>
      </c>
    </row>
    <row r="2388" spans="1:22" ht="50.1" hidden="1" customHeight="1" x14ac:dyDescent="0.25">
      <c r="A2388" s="60" t="s">
        <v>2461</v>
      </c>
      <c r="B2388" s="87"/>
      <c r="C2388" s="98"/>
      <c r="D2388" s="102"/>
      <c r="E2388" s="98"/>
      <c r="F2388" s="134"/>
      <c r="G2388" s="134"/>
      <c r="H2388" s="359" t="e">
        <f>VLOOKUP(G2388,Munka1!$A$27:$B$90,2,FALSE)</f>
        <v>#N/A</v>
      </c>
      <c r="I2388" s="466" t="e">
        <f>VLOOKUP(G2388,Munka1!$A$27:$C$90,3,FALSE)</f>
        <v>#N/A</v>
      </c>
      <c r="J2388" s="98"/>
      <c r="K2388" s="98"/>
      <c r="L2388" s="98"/>
      <c r="M2388" s="114"/>
      <c r="N2388" s="121"/>
      <c r="O2388" s="483"/>
      <c r="P2388" s="484"/>
      <c r="Q2388" s="42">
        <f>FŐLAP!$D$9</f>
        <v>0</v>
      </c>
      <c r="R2388" s="42">
        <f>FŐLAP!$F$9</f>
        <v>0</v>
      </c>
      <c r="S2388" s="13" t="e">
        <f t="shared" si="37"/>
        <v>#N/A</v>
      </c>
      <c r="T2388" s="398" t="s">
        <v>3425</v>
      </c>
      <c r="U2388" s="398" t="s">
        <v>3426</v>
      </c>
      <c r="V2388" s="398" t="s">
        <v>3427</v>
      </c>
    </row>
    <row r="2389" spans="1:22" ht="50.1" hidden="1" customHeight="1" x14ac:dyDescent="0.25">
      <c r="A2389" s="60" t="s">
        <v>2462</v>
      </c>
      <c r="B2389" s="87"/>
      <c r="C2389" s="98"/>
      <c r="D2389" s="102"/>
      <c r="E2389" s="98"/>
      <c r="F2389" s="134"/>
      <c r="G2389" s="134"/>
      <c r="H2389" s="359" t="e">
        <f>VLOOKUP(G2389,Munka1!$A$27:$B$90,2,FALSE)</f>
        <v>#N/A</v>
      </c>
      <c r="I2389" s="466" t="e">
        <f>VLOOKUP(G2389,Munka1!$A$27:$C$90,3,FALSE)</f>
        <v>#N/A</v>
      </c>
      <c r="J2389" s="98"/>
      <c r="K2389" s="98"/>
      <c r="L2389" s="98"/>
      <c r="M2389" s="114"/>
      <c r="N2389" s="121"/>
      <c r="O2389" s="483"/>
      <c r="P2389" s="484"/>
      <c r="Q2389" s="42">
        <f>FŐLAP!$D$9</f>
        <v>0</v>
      </c>
      <c r="R2389" s="42">
        <f>FŐLAP!$F$9</f>
        <v>0</v>
      </c>
      <c r="S2389" s="13" t="e">
        <f t="shared" si="37"/>
        <v>#N/A</v>
      </c>
      <c r="T2389" s="398" t="s">
        <v>3425</v>
      </c>
      <c r="U2389" s="398" t="s">
        <v>3426</v>
      </c>
      <c r="V2389" s="398" t="s">
        <v>3427</v>
      </c>
    </row>
    <row r="2390" spans="1:22" ht="50.1" hidden="1" customHeight="1" x14ac:dyDescent="0.25">
      <c r="A2390" s="60" t="s">
        <v>2463</v>
      </c>
      <c r="B2390" s="87"/>
      <c r="C2390" s="98"/>
      <c r="D2390" s="102"/>
      <c r="E2390" s="98"/>
      <c r="F2390" s="134"/>
      <c r="G2390" s="134"/>
      <c r="H2390" s="359" t="e">
        <f>VLOOKUP(G2390,Munka1!$A$27:$B$90,2,FALSE)</f>
        <v>#N/A</v>
      </c>
      <c r="I2390" s="466" t="e">
        <f>VLOOKUP(G2390,Munka1!$A$27:$C$90,3,FALSE)</f>
        <v>#N/A</v>
      </c>
      <c r="J2390" s="98"/>
      <c r="K2390" s="98"/>
      <c r="L2390" s="98"/>
      <c r="M2390" s="114"/>
      <c r="N2390" s="121"/>
      <c r="O2390" s="483"/>
      <c r="P2390" s="484"/>
      <c r="Q2390" s="42">
        <f>FŐLAP!$D$9</f>
        <v>0</v>
      </c>
      <c r="R2390" s="42">
        <f>FŐLAP!$F$9</f>
        <v>0</v>
      </c>
      <c r="S2390" s="13" t="e">
        <f t="shared" si="37"/>
        <v>#N/A</v>
      </c>
      <c r="T2390" s="398" t="s">
        <v>3425</v>
      </c>
      <c r="U2390" s="398" t="s">
        <v>3426</v>
      </c>
      <c r="V2390" s="398" t="s">
        <v>3427</v>
      </c>
    </row>
    <row r="2391" spans="1:22" ht="50.1" hidden="1" customHeight="1" x14ac:dyDescent="0.25">
      <c r="A2391" s="60" t="s">
        <v>2464</v>
      </c>
      <c r="B2391" s="87"/>
      <c r="C2391" s="98"/>
      <c r="D2391" s="102"/>
      <c r="E2391" s="98"/>
      <c r="F2391" s="134"/>
      <c r="G2391" s="134"/>
      <c r="H2391" s="359" t="e">
        <f>VLOOKUP(G2391,Munka1!$A$27:$B$90,2,FALSE)</f>
        <v>#N/A</v>
      </c>
      <c r="I2391" s="466" t="e">
        <f>VLOOKUP(G2391,Munka1!$A$27:$C$90,3,FALSE)</f>
        <v>#N/A</v>
      </c>
      <c r="J2391" s="98"/>
      <c r="K2391" s="98"/>
      <c r="L2391" s="98"/>
      <c r="M2391" s="114"/>
      <c r="N2391" s="121"/>
      <c r="O2391" s="483"/>
      <c r="P2391" s="484"/>
      <c r="Q2391" s="42">
        <f>FŐLAP!$D$9</f>
        <v>0</v>
      </c>
      <c r="R2391" s="42">
        <f>FŐLAP!$F$9</f>
        <v>0</v>
      </c>
      <c r="S2391" s="13" t="e">
        <f t="shared" si="37"/>
        <v>#N/A</v>
      </c>
      <c r="T2391" s="398" t="s">
        <v>3425</v>
      </c>
      <c r="U2391" s="398" t="s">
        <v>3426</v>
      </c>
      <c r="V2391" s="398" t="s">
        <v>3427</v>
      </c>
    </row>
    <row r="2392" spans="1:22" ht="50.1" hidden="1" customHeight="1" x14ac:dyDescent="0.25">
      <c r="A2392" s="60" t="s">
        <v>2465</v>
      </c>
      <c r="B2392" s="87"/>
      <c r="C2392" s="98"/>
      <c r="D2392" s="102"/>
      <c r="E2392" s="98"/>
      <c r="F2392" s="134"/>
      <c r="G2392" s="134"/>
      <c r="H2392" s="359" t="e">
        <f>VLOOKUP(G2392,Munka1!$A$27:$B$90,2,FALSE)</f>
        <v>#N/A</v>
      </c>
      <c r="I2392" s="466" t="e">
        <f>VLOOKUP(G2392,Munka1!$A$27:$C$90,3,FALSE)</f>
        <v>#N/A</v>
      </c>
      <c r="J2392" s="98"/>
      <c r="K2392" s="98"/>
      <c r="L2392" s="98"/>
      <c r="M2392" s="114"/>
      <c r="N2392" s="121"/>
      <c r="O2392" s="483"/>
      <c r="P2392" s="484"/>
      <c r="Q2392" s="42">
        <f>FŐLAP!$D$9</f>
        <v>0</v>
      </c>
      <c r="R2392" s="42">
        <f>FŐLAP!$F$9</f>
        <v>0</v>
      </c>
      <c r="S2392" s="13" t="e">
        <f t="shared" si="37"/>
        <v>#N/A</v>
      </c>
      <c r="T2392" s="398" t="s">
        <v>3425</v>
      </c>
      <c r="U2392" s="398" t="s">
        <v>3426</v>
      </c>
      <c r="V2392" s="398" t="s">
        <v>3427</v>
      </c>
    </row>
    <row r="2393" spans="1:22" ht="50.1" hidden="1" customHeight="1" x14ac:dyDescent="0.25">
      <c r="A2393" s="60" t="s">
        <v>2466</v>
      </c>
      <c r="B2393" s="87"/>
      <c r="C2393" s="98"/>
      <c r="D2393" s="102"/>
      <c r="E2393" s="98"/>
      <c r="F2393" s="134"/>
      <c r="G2393" s="134"/>
      <c r="H2393" s="359" t="e">
        <f>VLOOKUP(G2393,Munka1!$A$27:$B$90,2,FALSE)</f>
        <v>#N/A</v>
      </c>
      <c r="I2393" s="466" t="e">
        <f>VLOOKUP(G2393,Munka1!$A$27:$C$90,3,FALSE)</f>
        <v>#N/A</v>
      </c>
      <c r="J2393" s="98"/>
      <c r="K2393" s="98"/>
      <c r="L2393" s="98"/>
      <c r="M2393" s="114"/>
      <c r="N2393" s="121"/>
      <c r="O2393" s="483"/>
      <c r="P2393" s="484"/>
      <c r="Q2393" s="42">
        <f>FŐLAP!$D$9</f>
        <v>0</v>
      </c>
      <c r="R2393" s="42">
        <f>FŐLAP!$F$9</f>
        <v>0</v>
      </c>
      <c r="S2393" s="13" t="e">
        <f t="shared" si="37"/>
        <v>#N/A</v>
      </c>
      <c r="T2393" s="398" t="s">
        <v>3425</v>
      </c>
      <c r="U2393" s="398" t="s">
        <v>3426</v>
      </c>
      <c r="V2393" s="398" t="s">
        <v>3427</v>
      </c>
    </row>
    <row r="2394" spans="1:22" ht="50.1" hidden="1" customHeight="1" x14ac:dyDescent="0.25">
      <c r="A2394" s="60" t="s">
        <v>2467</v>
      </c>
      <c r="B2394" s="87"/>
      <c r="C2394" s="98"/>
      <c r="D2394" s="102"/>
      <c r="E2394" s="98"/>
      <c r="F2394" s="134"/>
      <c r="G2394" s="134"/>
      <c r="H2394" s="359" t="e">
        <f>VLOOKUP(G2394,Munka1!$A$27:$B$90,2,FALSE)</f>
        <v>#N/A</v>
      </c>
      <c r="I2394" s="466" t="e">
        <f>VLOOKUP(G2394,Munka1!$A$27:$C$90,3,FALSE)</f>
        <v>#N/A</v>
      </c>
      <c r="J2394" s="98"/>
      <c r="K2394" s="98"/>
      <c r="L2394" s="98"/>
      <c r="M2394" s="114"/>
      <c r="N2394" s="121"/>
      <c r="O2394" s="483"/>
      <c r="P2394" s="484"/>
      <c r="Q2394" s="42">
        <f>FŐLAP!$D$9</f>
        <v>0</v>
      </c>
      <c r="R2394" s="42">
        <f>FŐLAP!$F$9</f>
        <v>0</v>
      </c>
      <c r="S2394" s="13" t="e">
        <f t="shared" si="37"/>
        <v>#N/A</v>
      </c>
      <c r="T2394" s="398" t="s">
        <v>3425</v>
      </c>
      <c r="U2394" s="398" t="s">
        <v>3426</v>
      </c>
      <c r="V2394" s="398" t="s">
        <v>3427</v>
      </c>
    </row>
    <row r="2395" spans="1:22" ht="50.1" hidden="1" customHeight="1" x14ac:dyDescent="0.25">
      <c r="A2395" s="60" t="s">
        <v>2468</v>
      </c>
      <c r="B2395" s="87"/>
      <c r="C2395" s="98"/>
      <c r="D2395" s="102"/>
      <c r="E2395" s="98"/>
      <c r="F2395" s="134"/>
      <c r="G2395" s="134"/>
      <c r="H2395" s="359" t="e">
        <f>VLOOKUP(G2395,Munka1!$A$27:$B$90,2,FALSE)</f>
        <v>#N/A</v>
      </c>
      <c r="I2395" s="466" t="e">
        <f>VLOOKUP(G2395,Munka1!$A$27:$C$90,3,FALSE)</f>
        <v>#N/A</v>
      </c>
      <c r="J2395" s="98"/>
      <c r="K2395" s="98"/>
      <c r="L2395" s="98"/>
      <c r="M2395" s="114"/>
      <c r="N2395" s="121"/>
      <c r="O2395" s="483"/>
      <c r="P2395" s="484"/>
      <c r="Q2395" s="42">
        <f>FŐLAP!$D$9</f>
        <v>0</v>
      </c>
      <c r="R2395" s="42">
        <f>FŐLAP!$F$9</f>
        <v>0</v>
      </c>
      <c r="S2395" s="13" t="e">
        <f t="shared" si="37"/>
        <v>#N/A</v>
      </c>
      <c r="T2395" s="398" t="s">
        <v>3425</v>
      </c>
      <c r="U2395" s="398" t="s">
        <v>3426</v>
      </c>
      <c r="V2395" s="398" t="s">
        <v>3427</v>
      </c>
    </row>
    <row r="2396" spans="1:22" ht="50.1" hidden="1" customHeight="1" x14ac:dyDescent="0.25">
      <c r="A2396" s="60" t="s">
        <v>2469</v>
      </c>
      <c r="B2396" s="87"/>
      <c r="C2396" s="98"/>
      <c r="D2396" s="102"/>
      <c r="E2396" s="98"/>
      <c r="F2396" s="134"/>
      <c r="G2396" s="134"/>
      <c r="H2396" s="359" t="e">
        <f>VLOOKUP(G2396,Munka1!$A$27:$B$90,2,FALSE)</f>
        <v>#N/A</v>
      </c>
      <c r="I2396" s="466" t="e">
        <f>VLOOKUP(G2396,Munka1!$A$27:$C$90,3,FALSE)</f>
        <v>#N/A</v>
      </c>
      <c r="J2396" s="98"/>
      <c r="K2396" s="98"/>
      <c r="L2396" s="98"/>
      <c r="M2396" s="114"/>
      <c r="N2396" s="121"/>
      <c r="O2396" s="483"/>
      <c r="P2396" s="484"/>
      <c r="Q2396" s="42">
        <f>FŐLAP!$D$9</f>
        <v>0</v>
      </c>
      <c r="R2396" s="42">
        <f>FŐLAP!$F$9</f>
        <v>0</v>
      </c>
      <c r="S2396" s="13" t="e">
        <f t="shared" si="37"/>
        <v>#N/A</v>
      </c>
      <c r="T2396" s="398" t="s">
        <v>3425</v>
      </c>
      <c r="U2396" s="398" t="s">
        <v>3426</v>
      </c>
      <c r="V2396" s="398" t="s">
        <v>3427</v>
      </c>
    </row>
    <row r="2397" spans="1:22" ht="50.1" hidden="1" customHeight="1" x14ac:dyDescent="0.25">
      <c r="A2397" s="60" t="s">
        <v>2470</v>
      </c>
      <c r="B2397" s="87"/>
      <c r="C2397" s="98"/>
      <c r="D2397" s="102"/>
      <c r="E2397" s="98"/>
      <c r="F2397" s="134"/>
      <c r="G2397" s="134"/>
      <c r="H2397" s="359" t="e">
        <f>VLOOKUP(G2397,Munka1!$A$27:$B$90,2,FALSE)</f>
        <v>#N/A</v>
      </c>
      <c r="I2397" s="466" t="e">
        <f>VLOOKUP(G2397,Munka1!$A$27:$C$90,3,FALSE)</f>
        <v>#N/A</v>
      </c>
      <c r="J2397" s="98"/>
      <c r="K2397" s="98"/>
      <c r="L2397" s="98"/>
      <c r="M2397" s="114"/>
      <c r="N2397" s="121"/>
      <c r="O2397" s="483"/>
      <c r="P2397" s="484"/>
      <c r="Q2397" s="42">
        <f>FŐLAP!$D$9</f>
        <v>0</v>
      </c>
      <c r="R2397" s="42">
        <f>FŐLAP!$F$9</f>
        <v>0</v>
      </c>
      <c r="S2397" s="13" t="e">
        <f t="shared" si="37"/>
        <v>#N/A</v>
      </c>
      <c r="T2397" s="398" t="s">
        <v>3425</v>
      </c>
      <c r="U2397" s="398" t="s">
        <v>3426</v>
      </c>
      <c r="V2397" s="398" t="s">
        <v>3427</v>
      </c>
    </row>
    <row r="2398" spans="1:22" ht="50.1" hidden="1" customHeight="1" x14ac:dyDescent="0.25">
      <c r="A2398" s="60" t="s">
        <v>2471</v>
      </c>
      <c r="B2398" s="87"/>
      <c r="C2398" s="98"/>
      <c r="D2398" s="102"/>
      <c r="E2398" s="98"/>
      <c r="F2398" s="134"/>
      <c r="G2398" s="134"/>
      <c r="H2398" s="359" t="e">
        <f>VLOOKUP(G2398,Munka1!$A$27:$B$90,2,FALSE)</f>
        <v>#N/A</v>
      </c>
      <c r="I2398" s="466" t="e">
        <f>VLOOKUP(G2398,Munka1!$A$27:$C$90,3,FALSE)</f>
        <v>#N/A</v>
      </c>
      <c r="J2398" s="98"/>
      <c r="K2398" s="98"/>
      <c r="L2398" s="98"/>
      <c r="M2398" s="114"/>
      <c r="N2398" s="121"/>
      <c r="O2398" s="483"/>
      <c r="P2398" s="484"/>
      <c r="Q2398" s="42">
        <f>FŐLAP!$D$9</f>
        <v>0</v>
      </c>
      <c r="R2398" s="42">
        <f>FŐLAP!$F$9</f>
        <v>0</v>
      </c>
      <c r="S2398" s="13" t="e">
        <f t="shared" si="37"/>
        <v>#N/A</v>
      </c>
      <c r="T2398" s="398" t="s">
        <v>3425</v>
      </c>
      <c r="U2398" s="398" t="s">
        <v>3426</v>
      </c>
      <c r="V2398" s="398" t="s">
        <v>3427</v>
      </c>
    </row>
    <row r="2399" spans="1:22" ht="50.1" hidden="1" customHeight="1" x14ac:dyDescent="0.25">
      <c r="A2399" s="60" t="s">
        <v>2472</v>
      </c>
      <c r="B2399" s="87"/>
      <c r="C2399" s="98"/>
      <c r="D2399" s="102"/>
      <c r="E2399" s="98"/>
      <c r="F2399" s="134"/>
      <c r="G2399" s="134"/>
      <c r="H2399" s="359" t="e">
        <f>VLOOKUP(G2399,Munka1!$A$27:$B$90,2,FALSE)</f>
        <v>#N/A</v>
      </c>
      <c r="I2399" s="466" t="e">
        <f>VLOOKUP(G2399,Munka1!$A$27:$C$90,3,FALSE)</f>
        <v>#N/A</v>
      </c>
      <c r="J2399" s="98"/>
      <c r="K2399" s="98"/>
      <c r="L2399" s="98"/>
      <c r="M2399" s="114"/>
      <c r="N2399" s="121"/>
      <c r="O2399" s="483"/>
      <c r="P2399" s="484"/>
      <c r="Q2399" s="42">
        <f>FŐLAP!$D$9</f>
        <v>0</v>
      </c>
      <c r="R2399" s="42">
        <f>FŐLAP!$F$9</f>
        <v>0</v>
      </c>
      <c r="S2399" s="13" t="e">
        <f t="shared" si="37"/>
        <v>#N/A</v>
      </c>
      <c r="T2399" s="398" t="s">
        <v>3425</v>
      </c>
      <c r="U2399" s="398" t="s">
        <v>3426</v>
      </c>
      <c r="V2399" s="398" t="s">
        <v>3427</v>
      </c>
    </row>
    <row r="2400" spans="1:22" ht="50.1" hidden="1" customHeight="1" x14ac:dyDescent="0.25">
      <c r="A2400" s="60" t="s">
        <v>2473</v>
      </c>
      <c r="B2400" s="87"/>
      <c r="C2400" s="98"/>
      <c r="D2400" s="102"/>
      <c r="E2400" s="98"/>
      <c r="F2400" s="134"/>
      <c r="G2400" s="134"/>
      <c r="H2400" s="359" t="e">
        <f>VLOOKUP(G2400,Munka1!$A$27:$B$90,2,FALSE)</f>
        <v>#N/A</v>
      </c>
      <c r="I2400" s="466" t="e">
        <f>VLOOKUP(G2400,Munka1!$A$27:$C$90,3,FALSE)</f>
        <v>#N/A</v>
      </c>
      <c r="J2400" s="98"/>
      <c r="K2400" s="98"/>
      <c r="L2400" s="98"/>
      <c r="M2400" s="114"/>
      <c r="N2400" s="121"/>
      <c r="O2400" s="483"/>
      <c r="P2400" s="484"/>
      <c r="Q2400" s="42">
        <f>FŐLAP!$D$9</f>
        <v>0</v>
      </c>
      <c r="R2400" s="42">
        <f>FŐLAP!$F$9</f>
        <v>0</v>
      </c>
      <c r="S2400" s="13" t="e">
        <f t="shared" si="37"/>
        <v>#N/A</v>
      </c>
      <c r="T2400" s="398" t="s">
        <v>3425</v>
      </c>
      <c r="U2400" s="398" t="s">
        <v>3426</v>
      </c>
      <c r="V2400" s="398" t="s">
        <v>3427</v>
      </c>
    </row>
    <row r="2401" spans="1:22" ht="50.1" hidden="1" customHeight="1" x14ac:dyDescent="0.25">
      <c r="A2401" s="60" t="s">
        <v>2474</v>
      </c>
      <c r="B2401" s="87"/>
      <c r="C2401" s="98"/>
      <c r="D2401" s="102"/>
      <c r="E2401" s="98"/>
      <c r="F2401" s="134"/>
      <c r="G2401" s="134"/>
      <c r="H2401" s="359" t="e">
        <f>VLOOKUP(G2401,Munka1!$A$27:$B$90,2,FALSE)</f>
        <v>#N/A</v>
      </c>
      <c r="I2401" s="466" t="e">
        <f>VLOOKUP(G2401,Munka1!$A$27:$C$90,3,FALSE)</f>
        <v>#N/A</v>
      </c>
      <c r="J2401" s="98"/>
      <c r="K2401" s="98"/>
      <c r="L2401" s="98"/>
      <c r="M2401" s="114"/>
      <c r="N2401" s="121"/>
      <c r="O2401" s="483"/>
      <c r="P2401" s="484"/>
      <c r="Q2401" s="42">
        <f>FŐLAP!$D$9</f>
        <v>0</v>
      </c>
      <c r="R2401" s="42">
        <f>FŐLAP!$F$9</f>
        <v>0</v>
      </c>
      <c r="S2401" s="13" t="e">
        <f t="shared" si="37"/>
        <v>#N/A</v>
      </c>
      <c r="T2401" s="398" t="s">
        <v>3425</v>
      </c>
      <c r="U2401" s="398" t="s">
        <v>3426</v>
      </c>
      <c r="V2401" s="398" t="s">
        <v>3427</v>
      </c>
    </row>
    <row r="2402" spans="1:22" ht="50.1" hidden="1" customHeight="1" x14ac:dyDescent="0.25">
      <c r="A2402" s="60" t="s">
        <v>2475</v>
      </c>
      <c r="B2402" s="87"/>
      <c r="C2402" s="98"/>
      <c r="D2402" s="102"/>
      <c r="E2402" s="98"/>
      <c r="F2402" s="134"/>
      <c r="G2402" s="134"/>
      <c r="H2402" s="359" t="e">
        <f>VLOOKUP(G2402,Munka1!$A$27:$B$90,2,FALSE)</f>
        <v>#N/A</v>
      </c>
      <c r="I2402" s="466" t="e">
        <f>VLOOKUP(G2402,Munka1!$A$27:$C$90,3,FALSE)</f>
        <v>#N/A</v>
      </c>
      <c r="J2402" s="98"/>
      <c r="K2402" s="98"/>
      <c r="L2402" s="98"/>
      <c r="M2402" s="114"/>
      <c r="N2402" s="121"/>
      <c r="O2402" s="483"/>
      <c r="P2402" s="484"/>
      <c r="Q2402" s="42">
        <f>FŐLAP!$D$9</f>
        <v>0</v>
      </c>
      <c r="R2402" s="42">
        <f>FŐLAP!$F$9</f>
        <v>0</v>
      </c>
      <c r="S2402" s="13" t="e">
        <f t="shared" si="37"/>
        <v>#N/A</v>
      </c>
      <c r="T2402" s="398" t="s">
        <v>3425</v>
      </c>
      <c r="U2402" s="398" t="s">
        <v>3426</v>
      </c>
      <c r="V2402" s="398" t="s">
        <v>3427</v>
      </c>
    </row>
    <row r="2403" spans="1:22" ht="50.1" hidden="1" customHeight="1" x14ac:dyDescent="0.25">
      <c r="A2403" s="60" t="s">
        <v>2476</v>
      </c>
      <c r="B2403" s="87"/>
      <c r="C2403" s="98"/>
      <c r="D2403" s="102"/>
      <c r="E2403" s="98"/>
      <c r="F2403" s="134"/>
      <c r="G2403" s="134"/>
      <c r="H2403" s="359" t="e">
        <f>VLOOKUP(G2403,Munka1!$A$27:$B$90,2,FALSE)</f>
        <v>#N/A</v>
      </c>
      <c r="I2403" s="466" t="e">
        <f>VLOOKUP(G2403,Munka1!$A$27:$C$90,3,FALSE)</f>
        <v>#N/A</v>
      </c>
      <c r="J2403" s="98"/>
      <c r="K2403" s="98"/>
      <c r="L2403" s="98"/>
      <c r="M2403" s="114"/>
      <c r="N2403" s="121"/>
      <c r="O2403" s="483"/>
      <c r="P2403" s="484"/>
      <c r="Q2403" s="42">
        <f>FŐLAP!$D$9</f>
        <v>0</v>
      </c>
      <c r="R2403" s="42">
        <f>FŐLAP!$F$9</f>
        <v>0</v>
      </c>
      <c r="S2403" s="13" t="e">
        <f t="shared" si="37"/>
        <v>#N/A</v>
      </c>
      <c r="T2403" s="398" t="s">
        <v>3425</v>
      </c>
      <c r="U2403" s="398" t="s">
        <v>3426</v>
      </c>
      <c r="V2403" s="398" t="s">
        <v>3427</v>
      </c>
    </row>
    <row r="2404" spans="1:22" ht="50.1" hidden="1" customHeight="1" x14ac:dyDescent="0.25">
      <c r="A2404" s="60" t="s">
        <v>2477</v>
      </c>
      <c r="B2404" s="87"/>
      <c r="C2404" s="98"/>
      <c r="D2404" s="102"/>
      <c r="E2404" s="98"/>
      <c r="F2404" s="134"/>
      <c r="G2404" s="134"/>
      <c r="H2404" s="359" t="e">
        <f>VLOOKUP(G2404,Munka1!$A$27:$B$90,2,FALSE)</f>
        <v>#N/A</v>
      </c>
      <c r="I2404" s="466" t="e">
        <f>VLOOKUP(G2404,Munka1!$A$27:$C$90,3,FALSE)</f>
        <v>#N/A</v>
      </c>
      <c r="J2404" s="98"/>
      <c r="K2404" s="98"/>
      <c r="L2404" s="98"/>
      <c r="M2404" s="114"/>
      <c r="N2404" s="121"/>
      <c r="O2404" s="483"/>
      <c r="P2404" s="484"/>
      <c r="Q2404" s="42">
        <f>FŐLAP!$D$9</f>
        <v>0</v>
      </c>
      <c r="R2404" s="42">
        <f>FŐLAP!$F$9</f>
        <v>0</v>
      </c>
      <c r="S2404" s="13" t="e">
        <f t="shared" si="37"/>
        <v>#N/A</v>
      </c>
      <c r="T2404" s="398" t="s">
        <v>3425</v>
      </c>
      <c r="U2404" s="398" t="s">
        <v>3426</v>
      </c>
      <c r="V2404" s="398" t="s">
        <v>3427</v>
      </c>
    </row>
    <row r="2405" spans="1:22" ht="50.1" hidden="1" customHeight="1" x14ac:dyDescent="0.25">
      <c r="A2405" s="60" t="s">
        <v>2478</v>
      </c>
      <c r="B2405" s="87"/>
      <c r="C2405" s="98"/>
      <c r="D2405" s="102"/>
      <c r="E2405" s="98"/>
      <c r="F2405" s="134"/>
      <c r="G2405" s="134"/>
      <c r="H2405" s="359" t="e">
        <f>VLOOKUP(G2405,Munka1!$A$27:$B$90,2,FALSE)</f>
        <v>#N/A</v>
      </c>
      <c r="I2405" s="466" t="e">
        <f>VLOOKUP(G2405,Munka1!$A$27:$C$90,3,FALSE)</f>
        <v>#N/A</v>
      </c>
      <c r="J2405" s="98"/>
      <c r="K2405" s="98"/>
      <c r="L2405" s="98"/>
      <c r="M2405" s="114"/>
      <c r="N2405" s="121"/>
      <c r="O2405" s="483"/>
      <c r="P2405" s="484"/>
      <c r="Q2405" s="42">
        <f>FŐLAP!$D$9</f>
        <v>0</v>
      </c>
      <c r="R2405" s="42">
        <f>FŐLAP!$F$9</f>
        <v>0</v>
      </c>
      <c r="S2405" s="13" t="e">
        <f t="shared" si="37"/>
        <v>#N/A</v>
      </c>
      <c r="T2405" s="398" t="s">
        <v>3425</v>
      </c>
      <c r="U2405" s="398" t="s">
        <v>3426</v>
      </c>
      <c r="V2405" s="398" t="s">
        <v>3427</v>
      </c>
    </row>
    <row r="2406" spans="1:22" ht="50.1" hidden="1" customHeight="1" x14ac:dyDescent="0.25">
      <c r="A2406" s="60" t="s">
        <v>2479</v>
      </c>
      <c r="B2406" s="87"/>
      <c r="C2406" s="98"/>
      <c r="D2406" s="102"/>
      <c r="E2406" s="98"/>
      <c r="F2406" s="134"/>
      <c r="G2406" s="134"/>
      <c r="H2406" s="359" t="e">
        <f>VLOOKUP(G2406,Munka1!$A$27:$B$90,2,FALSE)</f>
        <v>#N/A</v>
      </c>
      <c r="I2406" s="466" t="e">
        <f>VLOOKUP(G2406,Munka1!$A$27:$C$90,3,FALSE)</f>
        <v>#N/A</v>
      </c>
      <c r="J2406" s="98"/>
      <c r="K2406" s="98"/>
      <c r="L2406" s="98"/>
      <c r="M2406" s="114"/>
      <c r="N2406" s="121"/>
      <c r="O2406" s="483"/>
      <c r="P2406" s="484"/>
      <c r="Q2406" s="42">
        <f>FŐLAP!$D$9</f>
        <v>0</v>
      </c>
      <c r="R2406" s="42">
        <f>FŐLAP!$F$9</f>
        <v>0</v>
      </c>
      <c r="S2406" s="13" t="e">
        <f t="shared" si="37"/>
        <v>#N/A</v>
      </c>
      <c r="T2406" s="398" t="s">
        <v>3425</v>
      </c>
      <c r="U2406" s="398" t="s">
        <v>3426</v>
      </c>
      <c r="V2406" s="398" t="s">
        <v>3427</v>
      </c>
    </row>
    <row r="2407" spans="1:22" ht="50.1" hidden="1" customHeight="1" x14ac:dyDescent="0.25">
      <c r="A2407" s="60" t="s">
        <v>2480</v>
      </c>
      <c r="B2407" s="87"/>
      <c r="C2407" s="98"/>
      <c r="D2407" s="102"/>
      <c r="E2407" s="98"/>
      <c r="F2407" s="134"/>
      <c r="G2407" s="134"/>
      <c r="H2407" s="359" t="e">
        <f>VLOOKUP(G2407,Munka1!$A$27:$B$90,2,FALSE)</f>
        <v>#N/A</v>
      </c>
      <c r="I2407" s="466" t="e">
        <f>VLOOKUP(G2407,Munka1!$A$27:$C$90,3,FALSE)</f>
        <v>#N/A</v>
      </c>
      <c r="J2407" s="98"/>
      <c r="K2407" s="98"/>
      <c r="L2407" s="98"/>
      <c r="M2407" s="114"/>
      <c r="N2407" s="121"/>
      <c r="O2407" s="483"/>
      <c r="P2407" s="484"/>
      <c r="Q2407" s="42">
        <f>FŐLAP!$D$9</f>
        <v>0</v>
      </c>
      <c r="R2407" s="42">
        <f>FŐLAP!$F$9</f>
        <v>0</v>
      </c>
      <c r="S2407" s="13" t="e">
        <f t="shared" si="37"/>
        <v>#N/A</v>
      </c>
      <c r="T2407" s="398" t="s">
        <v>3425</v>
      </c>
      <c r="U2407" s="398" t="s">
        <v>3426</v>
      </c>
      <c r="V2407" s="398" t="s">
        <v>3427</v>
      </c>
    </row>
    <row r="2408" spans="1:22" ht="50.1" hidden="1" customHeight="1" x14ac:dyDescent="0.25">
      <c r="A2408" s="60" t="s">
        <v>2481</v>
      </c>
      <c r="B2408" s="87"/>
      <c r="C2408" s="98"/>
      <c r="D2408" s="102"/>
      <c r="E2408" s="98"/>
      <c r="F2408" s="134"/>
      <c r="G2408" s="134"/>
      <c r="H2408" s="359" t="e">
        <f>VLOOKUP(G2408,Munka1!$A$27:$B$90,2,FALSE)</f>
        <v>#N/A</v>
      </c>
      <c r="I2408" s="466" t="e">
        <f>VLOOKUP(G2408,Munka1!$A$27:$C$90,3,FALSE)</f>
        <v>#N/A</v>
      </c>
      <c r="J2408" s="98"/>
      <c r="K2408" s="98"/>
      <c r="L2408" s="98"/>
      <c r="M2408" s="114"/>
      <c r="N2408" s="121"/>
      <c r="O2408" s="483"/>
      <c r="P2408" s="484"/>
      <c r="Q2408" s="42">
        <f>FŐLAP!$D$9</f>
        <v>0</v>
      </c>
      <c r="R2408" s="42">
        <f>FŐLAP!$F$9</f>
        <v>0</v>
      </c>
      <c r="S2408" s="13" t="e">
        <f t="shared" si="37"/>
        <v>#N/A</v>
      </c>
      <c r="T2408" s="398" t="s">
        <v>3425</v>
      </c>
      <c r="U2408" s="398" t="s">
        <v>3426</v>
      </c>
      <c r="V2408" s="398" t="s">
        <v>3427</v>
      </c>
    </row>
    <row r="2409" spans="1:22" ht="50.1" hidden="1" customHeight="1" x14ac:dyDescent="0.25">
      <c r="A2409" s="60" t="s">
        <v>2482</v>
      </c>
      <c r="B2409" s="87"/>
      <c r="C2409" s="98"/>
      <c r="D2409" s="102"/>
      <c r="E2409" s="98"/>
      <c r="F2409" s="134"/>
      <c r="G2409" s="134"/>
      <c r="H2409" s="359" t="e">
        <f>VLOOKUP(G2409,Munka1!$A$27:$B$90,2,FALSE)</f>
        <v>#N/A</v>
      </c>
      <c r="I2409" s="466" t="e">
        <f>VLOOKUP(G2409,Munka1!$A$27:$C$90,3,FALSE)</f>
        <v>#N/A</v>
      </c>
      <c r="J2409" s="98"/>
      <c r="K2409" s="98"/>
      <c r="L2409" s="98"/>
      <c r="M2409" s="114"/>
      <c r="N2409" s="121"/>
      <c r="O2409" s="483"/>
      <c r="P2409" s="484"/>
      <c r="Q2409" s="42">
        <f>FŐLAP!$D$9</f>
        <v>0</v>
      </c>
      <c r="R2409" s="42">
        <f>FŐLAP!$F$9</f>
        <v>0</v>
      </c>
      <c r="S2409" s="13" t="e">
        <f t="shared" si="37"/>
        <v>#N/A</v>
      </c>
      <c r="T2409" s="398" t="s">
        <v>3425</v>
      </c>
      <c r="U2409" s="398" t="s">
        <v>3426</v>
      </c>
      <c r="V2409" s="398" t="s">
        <v>3427</v>
      </c>
    </row>
    <row r="2410" spans="1:22" ht="50.1" hidden="1" customHeight="1" x14ac:dyDescent="0.25">
      <c r="A2410" s="60" t="s">
        <v>2483</v>
      </c>
      <c r="B2410" s="87"/>
      <c r="C2410" s="98"/>
      <c r="D2410" s="102"/>
      <c r="E2410" s="98"/>
      <c r="F2410" s="134"/>
      <c r="G2410" s="134"/>
      <c r="H2410" s="359" t="e">
        <f>VLOOKUP(G2410,Munka1!$A$27:$B$90,2,FALSE)</f>
        <v>#N/A</v>
      </c>
      <c r="I2410" s="466" t="e">
        <f>VLOOKUP(G2410,Munka1!$A$27:$C$90,3,FALSE)</f>
        <v>#N/A</v>
      </c>
      <c r="J2410" s="98"/>
      <c r="K2410" s="98"/>
      <c r="L2410" s="98"/>
      <c r="M2410" s="114"/>
      <c r="N2410" s="121"/>
      <c r="O2410" s="483"/>
      <c r="P2410" s="484"/>
      <c r="Q2410" s="42">
        <f>FŐLAP!$D$9</f>
        <v>0</v>
      </c>
      <c r="R2410" s="42">
        <f>FŐLAP!$F$9</f>
        <v>0</v>
      </c>
      <c r="S2410" s="13" t="e">
        <f t="shared" si="37"/>
        <v>#N/A</v>
      </c>
      <c r="T2410" s="398" t="s">
        <v>3425</v>
      </c>
      <c r="U2410" s="398" t="s">
        <v>3426</v>
      </c>
      <c r="V2410" s="398" t="s">
        <v>3427</v>
      </c>
    </row>
    <row r="2411" spans="1:22" ht="50.1" hidden="1" customHeight="1" x14ac:dyDescent="0.25">
      <c r="A2411" s="60" t="s">
        <v>2484</v>
      </c>
      <c r="B2411" s="87"/>
      <c r="C2411" s="98"/>
      <c r="D2411" s="102"/>
      <c r="E2411" s="98"/>
      <c r="F2411" s="134"/>
      <c r="G2411" s="134"/>
      <c r="H2411" s="359" t="e">
        <f>VLOOKUP(G2411,Munka1!$A$27:$B$90,2,FALSE)</f>
        <v>#N/A</v>
      </c>
      <c r="I2411" s="466" t="e">
        <f>VLOOKUP(G2411,Munka1!$A$27:$C$90,3,FALSE)</f>
        <v>#N/A</v>
      </c>
      <c r="J2411" s="98"/>
      <c r="K2411" s="98"/>
      <c r="L2411" s="98"/>
      <c r="M2411" s="114"/>
      <c r="N2411" s="121"/>
      <c r="O2411" s="483"/>
      <c r="P2411" s="484"/>
      <c r="Q2411" s="42">
        <f>FŐLAP!$D$9</f>
        <v>0</v>
      </c>
      <c r="R2411" s="42">
        <f>FŐLAP!$F$9</f>
        <v>0</v>
      </c>
      <c r="S2411" s="13" t="e">
        <f t="shared" si="37"/>
        <v>#N/A</v>
      </c>
      <c r="T2411" s="398" t="s">
        <v>3425</v>
      </c>
      <c r="U2411" s="398" t="s">
        <v>3426</v>
      </c>
      <c r="V2411" s="398" t="s">
        <v>3427</v>
      </c>
    </row>
    <row r="2412" spans="1:22" ht="50.1" hidden="1" customHeight="1" x14ac:dyDescent="0.25">
      <c r="A2412" s="60" t="s">
        <v>2485</v>
      </c>
      <c r="B2412" s="87"/>
      <c r="C2412" s="98"/>
      <c r="D2412" s="102"/>
      <c r="E2412" s="98"/>
      <c r="F2412" s="134"/>
      <c r="G2412" s="134"/>
      <c r="H2412" s="359" t="e">
        <f>VLOOKUP(G2412,Munka1!$A$27:$B$90,2,FALSE)</f>
        <v>#N/A</v>
      </c>
      <c r="I2412" s="466" t="e">
        <f>VLOOKUP(G2412,Munka1!$A$27:$C$90,3,FALSE)</f>
        <v>#N/A</v>
      </c>
      <c r="J2412" s="98"/>
      <c r="K2412" s="89"/>
      <c r="L2412" s="89"/>
      <c r="M2412" s="113"/>
      <c r="N2412" s="121"/>
      <c r="O2412" s="483"/>
      <c r="P2412" s="484"/>
      <c r="Q2412" s="42">
        <f>FŐLAP!$D$9</f>
        <v>0</v>
      </c>
      <c r="R2412" s="42">
        <f>FŐLAP!$F$9</f>
        <v>0</v>
      </c>
      <c r="S2412" s="13" t="e">
        <f t="shared" si="37"/>
        <v>#N/A</v>
      </c>
      <c r="T2412" s="398" t="s">
        <v>3425</v>
      </c>
      <c r="U2412" s="398" t="s">
        <v>3426</v>
      </c>
      <c r="V2412" s="398" t="s">
        <v>3427</v>
      </c>
    </row>
    <row r="2413" spans="1:22" ht="50.1" hidden="1" customHeight="1" x14ac:dyDescent="0.25">
      <c r="A2413" s="60" t="s">
        <v>2486</v>
      </c>
      <c r="B2413" s="87"/>
      <c r="C2413" s="98"/>
      <c r="D2413" s="102"/>
      <c r="E2413" s="98"/>
      <c r="F2413" s="134"/>
      <c r="G2413" s="134"/>
      <c r="H2413" s="359" t="e">
        <f>VLOOKUP(G2413,Munka1!$A$27:$B$90,2,FALSE)</f>
        <v>#N/A</v>
      </c>
      <c r="I2413" s="466" t="e">
        <f>VLOOKUP(G2413,Munka1!$A$27:$C$90,3,FALSE)</f>
        <v>#N/A</v>
      </c>
      <c r="J2413" s="98"/>
      <c r="K2413" s="98"/>
      <c r="L2413" s="98"/>
      <c r="M2413" s="114"/>
      <c r="N2413" s="121"/>
      <c r="O2413" s="483"/>
      <c r="P2413" s="484"/>
      <c r="Q2413" s="42">
        <f>FŐLAP!$D$9</f>
        <v>0</v>
      </c>
      <c r="R2413" s="42">
        <f>FŐLAP!$F$9</f>
        <v>0</v>
      </c>
      <c r="S2413" s="13" t="e">
        <f t="shared" si="37"/>
        <v>#N/A</v>
      </c>
      <c r="T2413" s="398" t="s">
        <v>3425</v>
      </c>
      <c r="U2413" s="398" t="s">
        <v>3426</v>
      </c>
      <c r="V2413" s="398" t="s">
        <v>3427</v>
      </c>
    </row>
    <row r="2414" spans="1:22" ht="50.1" hidden="1" customHeight="1" x14ac:dyDescent="0.25">
      <c r="A2414" s="60" t="s">
        <v>2487</v>
      </c>
      <c r="B2414" s="87"/>
      <c r="C2414" s="98"/>
      <c r="D2414" s="102"/>
      <c r="E2414" s="98"/>
      <c r="F2414" s="134"/>
      <c r="G2414" s="134"/>
      <c r="H2414" s="359" t="e">
        <f>VLOOKUP(G2414,Munka1!$A$27:$B$90,2,FALSE)</f>
        <v>#N/A</v>
      </c>
      <c r="I2414" s="466" t="e">
        <f>VLOOKUP(G2414,Munka1!$A$27:$C$90,3,FALSE)</f>
        <v>#N/A</v>
      </c>
      <c r="J2414" s="98"/>
      <c r="K2414" s="89"/>
      <c r="L2414" s="89"/>
      <c r="M2414" s="113"/>
      <c r="N2414" s="121"/>
      <c r="O2414" s="483"/>
      <c r="P2414" s="484"/>
      <c r="Q2414" s="42">
        <f>FŐLAP!$D$9</f>
        <v>0</v>
      </c>
      <c r="R2414" s="42">
        <f>FŐLAP!$F$9</f>
        <v>0</v>
      </c>
      <c r="S2414" s="13" t="e">
        <f t="shared" si="37"/>
        <v>#N/A</v>
      </c>
      <c r="T2414" s="398" t="s">
        <v>3425</v>
      </c>
      <c r="U2414" s="398" t="s">
        <v>3426</v>
      </c>
      <c r="V2414" s="398" t="s">
        <v>3427</v>
      </c>
    </row>
    <row r="2415" spans="1:22" ht="50.1" hidden="1" customHeight="1" x14ac:dyDescent="0.25">
      <c r="A2415" s="60" t="s">
        <v>2488</v>
      </c>
      <c r="B2415" s="87"/>
      <c r="C2415" s="98"/>
      <c r="D2415" s="102"/>
      <c r="E2415" s="98"/>
      <c r="F2415" s="134"/>
      <c r="G2415" s="134"/>
      <c r="H2415" s="359" t="e">
        <f>VLOOKUP(G2415,Munka1!$A$27:$B$90,2,FALSE)</f>
        <v>#N/A</v>
      </c>
      <c r="I2415" s="466" t="e">
        <f>VLOOKUP(G2415,Munka1!$A$27:$C$90,3,FALSE)</f>
        <v>#N/A</v>
      </c>
      <c r="J2415" s="98"/>
      <c r="K2415" s="98"/>
      <c r="L2415" s="98"/>
      <c r="M2415" s="114"/>
      <c r="N2415" s="121"/>
      <c r="O2415" s="483"/>
      <c r="P2415" s="484"/>
      <c r="Q2415" s="42">
        <f>FŐLAP!$D$9</f>
        <v>0</v>
      </c>
      <c r="R2415" s="42">
        <f>FŐLAP!$F$9</f>
        <v>0</v>
      </c>
      <c r="S2415" s="13" t="e">
        <f t="shared" si="37"/>
        <v>#N/A</v>
      </c>
      <c r="T2415" s="398" t="s">
        <v>3425</v>
      </c>
      <c r="U2415" s="398" t="s">
        <v>3426</v>
      </c>
      <c r="V2415" s="398" t="s">
        <v>3427</v>
      </c>
    </row>
    <row r="2416" spans="1:22" ht="50.1" hidden="1" customHeight="1" x14ac:dyDescent="0.25">
      <c r="A2416" s="60" t="s">
        <v>2489</v>
      </c>
      <c r="B2416" s="87"/>
      <c r="C2416" s="98"/>
      <c r="D2416" s="102"/>
      <c r="E2416" s="98"/>
      <c r="F2416" s="134"/>
      <c r="G2416" s="134"/>
      <c r="H2416" s="359" t="e">
        <f>VLOOKUP(G2416,Munka1!$A$27:$B$90,2,FALSE)</f>
        <v>#N/A</v>
      </c>
      <c r="I2416" s="466" t="e">
        <f>VLOOKUP(G2416,Munka1!$A$27:$C$90,3,FALSE)</f>
        <v>#N/A</v>
      </c>
      <c r="J2416" s="98"/>
      <c r="K2416" s="89"/>
      <c r="L2416" s="89"/>
      <c r="M2416" s="113"/>
      <c r="N2416" s="121"/>
      <c r="O2416" s="483"/>
      <c r="P2416" s="484"/>
      <c r="Q2416" s="42">
        <f>FŐLAP!$D$9</f>
        <v>0</v>
      </c>
      <c r="R2416" s="42">
        <f>FŐLAP!$F$9</f>
        <v>0</v>
      </c>
      <c r="S2416" s="13" t="e">
        <f t="shared" si="37"/>
        <v>#N/A</v>
      </c>
      <c r="T2416" s="398" t="s">
        <v>3425</v>
      </c>
      <c r="U2416" s="398" t="s">
        <v>3426</v>
      </c>
      <c r="V2416" s="398" t="s">
        <v>3427</v>
      </c>
    </row>
    <row r="2417" spans="1:22" ht="50.1" hidden="1" customHeight="1" x14ac:dyDescent="0.25">
      <c r="A2417" s="60" t="s">
        <v>2490</v>
      </c>
      <c r="B2417" s="87"/>
      <c r="C2417" s="98"/>
      <c r="D2417" s="102"/>
      <c r="E2417" s="98"/>
      <c r="F2417" s="134"/>
      <c r="G2417" s="134"/>
      <c r="H2417" s="359" t="e">
        <f>VLOOKUP(G2417,Munka1!$A$27:$B$90,2,FALSE)</f>
        <v>#N/A</v>
      </c>
      <c r="I2417" s="466" t="e">
        <f>VLOOKUP(G2417,Munka1!$A$27:$C$90,3,FALSE)</f>
        <v>#N/A</v>
      </c>
      <c r="J2417" s="98"/>
      <c r="K2417" s="98"/>
      <c r="L2417" s="98"/>
      <c r="M2417" s="114"/>
      <c r="N2417" s="121"/>
      <c r="O2417" s="483"/>
      <c r="P2417" s="484"/>
      <c r="Q2417" s="42">
        <f>FŐLAP!$D$9</f>
        <v>0</v>
      </c>
      <c r="R2417" s="42">
        <f>FŐLAP!$F$9</f>
        <v>0</v>
      </c>
      <c r="S2417" s="13" t="e">
        <f t="shared" si="37"/>
        <v>#N/A</v>
      </c>
      <c r="T2417" s="398" t="s">
        <v>3425</v>
      </c>
      <c r="U2417" s="398" t="s">
        <v>3426</v>
      </c>
      <c r="V2417" s="398" t="s">
        <v>3427</v>
      </c>
    </row>
    <row r="2418" spans="1:22" ht="50.1" hidden="1" customHeight="1" x14ac:dyDescent="0.25">
      <c r="A2418" s="60" t="s">
        <v>2491</v>
      </c>
      <c r="B2418" s="87"/>
      <c r="C2418" s="98"/>
      <c r="D2418" s="102"/>
      <c r="E2418" s="89"/>
      <c r="F2418" s="134"/>
      <c r="G2418" s="134"/>
      <c r="H2418" s="359" t="e">
        <f>VLOOKUP(G2418,Munka1!$A$27:$B$90,2,FALSE)</f>
        <v>#N/A</v>
      </c>
      <c r="I2418" s="466" t="e">
        <f>VLOOKUP(G2418,Munka1!$A$27:$C$90,3,FALSE)</f>
        <v>#N/A</v>
      </c>
      <c r="J2418" s="98"/>
      <c r="K2418" s="89"/>
      <c r="L2418" s="89"/>
      <c r="M2418" s="113"/>
      <c r="N2418" s="121"/>
      <c r="O2418" s="483"/>
      <c r="P2418" s="484"/>
      <c r="Q2418" s="42">
        <f>FŐLAP!$D$9</f>
        <v>0</v>
      </c>
      <c r="R2418" s="42">
        <f>FŐLAP!$F$9</f>
        <v>0</v>
      </c>
      <c r="S2418" s="13" t="e">
        <f t="shared" si="37"/>
        <v>#N/A</v>
      </c>
      <c r="T2418" s="398" t="s">
        <v>3425</v>
      </c>
      <c r="U2418" s="398" t="s">
        <v>3426</v>
      </c>
      <c r="V2418" s="398" t="s">
        <v>3427</v>
      </c>
    </row>
    <row r="2419" spans="1:22" ht="50.1" hidden="1" customHeight="1" x14ac:dyDescent="0.25">
      <c r="A2419" s="60" t="s">
        <v>2492</v>
      </c>
      <c r="B2419" s="87"/>
      <c r="C2419" s="98"/>
      <c r="D2419" s="102"/>
      <c r="E2419" s="98"/>
      <c r="F2419" s="134"/>
      <c r="G2419" s="134"/>
      <c r="H2419" s="359" t="e">
        <f>VLOOKUP(G2419,Munka1!$A$27:$B$90,2,FALSE)</f>
        <v>#N/A</v>
      </c>
      <c r="I2419" s="466" t="e">
        <f>VLOOKUP(G2419,Munka1!$A$27:$C$90,3,FALSE)</f>
        <v>#N/A</v>
      </c>
      <c r="J2419" s="98"/>
      <c r="K2419" s="98"/>
      <c r="L2419" s="98"/>
      <c r="M2419" s="114"/>
      <c r="N2419" s="121"/>
      <c r="O2419" s="483"/>
      <c r="P2419" s="484"/>
      <c r="Q2419" s="42">
        <f>FŐLAP!$D$9</f>
        <v>0</v>
      </c>
      <c r="R2419" s="42">
        <f>FŐLAP!$F$9</f>
        <v>0</v>
      </c>
      <c r="S2419" s="13" t="e">
        <f t="shared" si="37"/>
        <v>#N/A</v>
      </c>
      <c r="T2419" s="398" t="s">
        <v>3425</v>
      </c>
      <c r="U2419" s="398" t="s">
        <v>3426</v>
      </c>
      <c r="V2419" s="398" t="s">
        <v>3427</v>
      </c>
    </row>
    <row r="2420" spans="1:22" ht="50.1" hidden="1" customHeight="1" x14ac:dyDescent="0.25">
      <c r="A2420" s="60" t="s">
        <v>2493</v>
      </c>
      <c r="B2420" s="87"/>
      <c r="C2420" s="98"/>
      <c r="D2420" s="102"/>
      <c r="E2420" s="89"/>
      <c r="F2420" s="134"/>
      <c r="G2420" s="134"/>
      <c r="H2420" s="359" t="e">
        <f>VLOOKUP(G2420,Munka1!$A$27:$B$90,2,FALSE)</f>
        <v>#N/A</v>
      </c>
      <c r="I2420" s="466" t="e">
        <f>VLOOKUP(G2420,Munka1!$A$27:$C$90,3,FALSE)</f>
        <v>#N/A</v>
      </c>
      <c r="J2420" s="98"/>
      <c r="K2420" s="89"/>
      <c r="L2420" s="89"/>
      <c r="M2420" s="113"/>
      <c r="N2420" s="121"/>
      <c r="O2420" s="483"/>
      <c r="P2420" s="484"/>
      <c r="Q2420" s="42">
        <f>FŐLAP!$D$9</f>
        <v>0</v>
      </c>
      <c r="R2420" s="42">
        <f>FŐLAP!$F$9</f>
        <v>0</v>
      </c>
      <c r="S2420" s="13" t="e">
        <f t="shared" si="37"/>
        <v>#N/A</v>
      </c>
      <c r="T2420" s="398" t="s">
        <v>3425</v>
      </c>
      <c r="U2420" s="398" t="s">
        <v>3426</v>
      </c>
      <c r="V2420" s="398" t="s">
        <v>3427</v>
      </c>
    </row>
    <row r="2421" spans="1:22" ht="50.1" hidden="1" customHeight="1" x14ac:dyDescent="0.25">
      <c r="A2421" s="60" t="s">
        <v>2494</v>
      </c>
      <c r="B2421" s="87"/>
      <c r="C2421" s="98"/>
      <c r="D2421" s="102"/>
      <c r="E2421" s="98"/>
      <c r="F2421" s="134"/>
      <c r="G2421" s="134"/>
      <c r="H2421" s="359" t="e">
        <f>VLOOKUP(G2421,Munka1!$A$27:$B$90,2,FALSE)</f>
        <v>#N/A</v>
      </c>
      <c r="I2421" s="466" t="e">
        <f>VLOOKUP(G2421,Munka1!$A$27:$C$90,3,FALSE)</f>
        <v>#N/A</v>
      </c>
      <c r="J2421" s="98"/>
      <c r="K2421" s="98"/>
      <c r="L2421" s="98"/>
      <c r="M2421" s="114"/>
      <c r="N2421" s="121"/>
      <c r="O2421" s="483"/>
      <c r="P2421" s="484"/>
      <c r="Q2421" s="42">
        <f>FŐLAP!$D$9</f>
        <v>0</v>
      </c>
      <c r="R2421" s="42">
        <f>FŐLAP!$F$9</f>
        <v>0</v>
      </c>
      <c r="S2421" s="13" t="e">
        <f t="shared" si="37"/>
        <v>#N/A</v>
      </c>
      <c r="T2421" s="398" t="s">
        <v>3425</v>
      </c>
      <c r="U2421" s="398" t="s">
        <v>3426</v>
      </c>
      <c r="V2421" s="398" t="s">
        <v>3427</v>
      </c>
    </row>
    <row r="2422" spans="1:22" ht="50.1" hidden="1" customHeight="1" x14ac:dyDescent="0.25">
      <c r="A2422" s="60" t="s">
        <v>2495</v>
      </c>
      <c r="B2422" s="87"/>
      <c r="C2422" s="98"/>
      <c r="D2422" s="102"/>
      <c r="E2422" s="89"/>
      <c r="F2422" s="134"/>
      <c r="G2422" s="134"/>
      <c r="H2422" s="359" t="e">
        <f>VLOOKUP(G2422,Munka1!$A$27:$B$90,2,FALSE)</f>
        <v>#N/A</v>
      </c>
      <c r="I2422" s="466" t="e">
        <f>VLOOKUP(G2422,Munka1!$A$27:$C$90,3,FALSE)</f>
        <v>#N/A</v>
      </c>
      <c r="J2422" s="98"/>
      <c r="K2422" s="89"/>
      <c r="L2422" s="89"/>
      <c r="M2422" s="113"/>
      <c r="N2422" s="121"/>
      <c r="O2422" s="483"/>
      <c r="P2422" s="484"/>
      <c r="Q2422" s="42">
        <f>FŐLAP!$D$9</f>
        <v>0</v>
      </c>
      <c r="R2422" s="42">
        <f>FŐLAP!$F$9</f>
        <v>0</v>
      </c>
      <c r="S2422" s="13" t="e">
        <f t="shared" si="37"/>
        <v>#N/A</v>
      </c>
      <c r="T2422" s="398" t="s">
        <v>3425</v>
      </c>
      <c r="U2422" s="398" t="s">
        <v>3426</v>
      </c>
      <c r="V2422" s="398" t="s">
        <v>3427</v>
      </c>
    </row>
    <row r="2423" spans="1:22" ht="50.1" hidden="1" customHeight="1" x14ac:dyDescent="0.25">
      <c r="A2423" s="60" t="s">
        <v>2496</v>
      </c>
      <c r="B2423" s="87"/>
      <c r="C2423" s="98"/>
      <c r="D2423" s="102"/>
      <c r="E2423" s="98"/>
      <c r="F2423" s="134"/>
      <c r="G2423" s="134"/>
      <c r="H2423" s="359" t="e">
        <f>VLOOKUP(G2423,Munka1!$A$27:$B$90,2,FALSE)</f>
        <v>#N/A</v>
      </c>
      <c r="I2423" s="466" t="e">
        <f>VLOOKUP(G2423,Munka1!$A$27:$C$90,3,FALSE)</f>
        <v>#N/A</v>
      </c>
      <c r="J2423" s="98"/>
      <c r="K2423" s="98"/>
      <c r="L2423" s="98"/>
      <c r="M2423" s="114"/>
      <c r="N2423" s="121"/>
      <c r="O2423" s="483"/>
      <c r="P2423" s="484"/>
      <c r="Q2423" s="42">
        <f>FŐLAP!$D$9</f>
        <v>0</v>
      </c>
      <c r="R2423" s="42">
        <f>FŐLAP!$F$9</f>
        <v>0</v>
      </c>
      <c r="S2423" s="13" t="e">
        <f t="shared" si="37"/>
        <v>#N/A</v>
      </c>
      <c r="T2423" s="398" t="s">
        <v>3425</v>
      </c>
      <c r="U2423" s="398" t="s">
        <v>3426</v>
      </c>
      <c r="V2423" s="398" t="s">
        <v>3427</v>
      </c>
    </row>
    <row r="2424" spans="1:22" ht="50.1" hidden="1" customHeight="1" x14ac:dyDescent="0.25">
      <c r="A2424" s="60" t="s">
        <v>2497</v>
      </c>
      <c r="B2424" s="87"/>
      <c r="C2424" s="98"/>
      <c r="D2424" s="102"/>
      <c r="E2424" s="89"/>
      <c r="F2424" s="134"/>
      <c r="G2424" s="134"/>
      <c r="H2424" s="359" t="e">
        <f>VLOOKUP(G2424,Munka1!$A$27:$B$90,2,FALSE)</f>
        <v>#N/A</v>
      </c>
      <c r="I2424" s="466" t="e">
        <f>VLOOKUP(G2424,Munka1!$A$27:$C$90,3,FALSE)</f>
        <v>#N/A</v>
      </c>
      <c r="J2424" s="98"/>
      <c r="K2424" s="89"/>
      <c r="L2424" s="89"/>
      <c r="M2424" s="113"/>
      <c r="N2424" s="121"/>
      <c r="O2424" s="483"/>
      <c r="P2424" s="484"/>
      <c r="Q2424" s="42">
        <f>FŐLAP!$D$9</f>
        <v>0</v>
      </c>
      <c r="R2424" s="42">
        <f>FŐLAP!$F$9</f>
        <v>0</v>
      </c>
      <c r="S2424" s="13" t="e">
        <f t="shared" si="37"/>
        <v>#N/A</v>
      </c>
      <c r="T2424" s="398" t="s">
        <v>3425</v>
      </c>
      <c r="U2424" s="398" t="s">
        <v>3426</v>
      </c>
      <c r="V2424" s="398" t="s">
        <v>3427</v>
      </c>
    </row>
    <row r="2425" spans="1:22" ht="50.1" hidden="1" customHeight="1" x14ac:dyDescent="0.25">
      <c r="A2425" s="60" t="s">
        <v>2498</v>
      </c>
      <c r="B2425" s="87"/>
      <c r="C2425" s="98"/>
      <c r="D2425" s="102"/>
      <c r="E2425" s="98"/>
      <c r="F2425" s="134"/>
      <c r="G2425" s="134"/>
      <c r="H2425" s="359" t="e">
        <f>VLOOKUP(G2425,Munka1!$A$27:$B$90,2,FALSE)</f>
        <v>#N/A</v>
      </c>
      <c r="I2425" s="466" t="e">
        <f>VLOOKUP(G2425,Munka1!$A$27:$C$90,3,FALSE)</f>
        <v>#N/A</v>
      </c>
      <c r="J2425" s="98"/>
      <c r="K2425" s="98"/>
      <c r="L2425" s="98"/>
      <c r="M2425" s="114"/>
      <c r="N2425" s="121"/>
      <c r="O2425" s="483"/>
      <c r="P2425" s="484"/>
      <c r="Q2425" s="42">
        <f>FŐLAP!$D$9</f>
        <v>0</v>
      </c>
      <c r="R2425" s="42">
        <f>FŐLAP!$F$9</f>
        <v>0</v>
      </c>
      <c r="S2425" s="13" t="e">
        <f t="shared" si="37"/>
        <v>#N/A</v>
      </c>
      <c r="T2425" s="398" t="s">
        <v>3425</v>
      </c>
      <c r="U2425" s="398" t="s">
        <v>3426</v>
      </c>
      <c r="V2425" s="398" t="s">
        <v>3427</v>
      </c>
    </row>
    <row r="2426" spans="1:22" ht="50.1" hidden="1" customHeight="1" x14ac:dyDescent="0.25">
      <c r="A2426" s="60" t="s">
        <v>2499</v>
      </c>
      <c r="B2426" s="87"/>
      <c r="C2426" s="98"/>
      <c r="D2426" s="102"/>
      <c r="E2426" s="89"/>
      <c r="F2426" s="134"/>
      <c r="G2426" s="134"/>
      <c r="H2426" s="359" t="e">
        <f>VLOOKUP(G2426,Munka1!$A$27:$B$90,2,FALSE)</f>
        <v>#N/A</v>
      </c>
      <c r="I2426" s="466" t="e">
        <f>VLOOKUP(G2426,Munka1!$A$27:$C$90,3,FALSE)</f>
        <v>#N/A</v>
      </c>
      <c r="J2426" s="98"/>
      <c r="K2426" s="89"/>
      <c r="L2426" s="89"/>
      <c r="M2426" s="113"/>
      <c r="N2426" s="121"/>
      <c r="O2426" s="483"/>
      <c r="P2426" s="484"/>
      <c r="Q2426" s="42">
        <f>FŐLAP!$D$9</f>
        <v>0</v>
      </c>
      <c r="R2426" s="42">
        <f>FŐLAP!$F$9</f>
        <v>0</v>
      </c>
      <c r="S2426" s="13" t="e">
        <f t="shared" si="37"/>
        <v>#N/A</v>
      </c>
      <c r="T2426" s="398" t="s">
        <v>3425</v>
      </c>
      <c r="U2426" s="398" t="s">
        <v>3426</v>
      </c>
      <c r="V2426" s="398" t="s">
        <v>3427</v>
      </c>
    </row>
    <row r="2427" spans="1:22" ht="50.1" hidden="1" customHeight="1" x14ac:dyDescent="0.25">
      <c r="A2427" s="60" t="s">
        <v>2500</v>
      </c>
      <c r="B2427" s="87"/>
      <c r="C2427" s="98"/>
      <c r="D2427" s="102"/>
      <c r="E2427" s="98"/>
      <c r="F2427" s="134"/>
      <c r="G2427" s="134"/>
      <c r="H2427" s="359" t="e">
        <f>VLOOKUP(G2427,Munka1!$A$27:$B$90,2,FALSE)</f>
        <v>#N/A</v>
      </c>
      <c r="I2427" s="466" t="e">
        <f>VLOOKUP(G2427,Munka1!$A$27:$C$90,3,FALSE)</f>
        <v>#N/A</v>
      </c>
      <c r="J2427" s="98"/>
      <c r="K2427" s="98"/>
      <c r="L2427" s="98"/>
      <c r="M2427" s="114"/>
      <c r="N2427" s="121"/>
      <c r="O2427" s="483"/>
      <c r="P2427" s="484"/>
      <c r="Q2427" s="42">
        <f>FŐLAP!$D$9</f>
        <v>0</v>
      </c>
      <c r="R2427" s="42">
        <f>FŐLAP!$F$9</f>
        <v>0</v>
      </c>
      <c r="S2427" s="13" t="e">
        <f t="shared" si="37"/>
        <v>#N/A</v>
      </c>
      <c r="T2427" s="398" t="s">
        <v>3425</v>
      </c>
      <c r="U2427" s="398" t="s">
        <v>3426</v>
      </c>
      <c r="V2427" s="398" t="s">
        <v>3427</v>
      </c>
    </row>
    <row r="2428" spans="1:22" ht="50.1" hidden="1" customHeight="1" x14ac:dyDescent="0.25">
      <c r="A2428" s="60" t="s">
        <v>2501</v>
      </c>
      <c r="B2428" s="87"/>
      <c r="C2428" s="98"/>
      <c r="D2428" s="102"/>
      <c r="E2428" s="89"/>
      <c r="F2428" s="134"/>
      <c r="G2428" s="134"/>
      <c r="H2428" s="359" t="e">
        <f>VLOOKUP(G2428,Munka1!$A$27:$B$90,2,FALSE)</f>
        <v>#N/A</v>
      </c>
      <c r="I2428" s="466" t="e">
        <f>VLOOKUP(G2428,Munka1!$A$27:$C$90,3,FALSE)</f>
        <v>#N/A</v>
      </c>
      <c r="J2428" s="98"/>
      <c r="K2428" s="89"/>
      <c r="L2428" s="89"/>
      <c r="M2428" s="113"/>
      <c r="N2428" s="121"/>
      <c r="O2428" s="483"/>
      <c r="P2428" s="484"/>
      <c r="Q2428" s="42">
        <f>FŐLAP!$D$9</f>
        <v>0</v>
      </c>
      <c r="R2428" s="42">
        <f>FŐLAP!$F$9</f>
        <v>0</v>
      </c>
      <c r="S2428" s="13" t="e">
        <f t="shared" si="37"/>
        <v>#N/A</v>
      </c>
      <c r="T2428" s="398" t="s">
        <v>3425</v>
      </c>
      <c r="U2428" s="398" t="s">
        <v>3426</v>
      </c>
      <c r="V2428" s="398" t="s">
        <v>3427</v>
      </c>
    </row>
    <row r="2429" spans="1:22" ht="50.1" hidden="1" customHeight="1" x14ac:dyDescent="0.25">
      <c r="A2429" s="60" t="s">
        <v>2502</v>
      </c>
      <c r="B2429" s="87"/>
      <c r="C2429" s="98"/>
      <c r="D2429" s="102"/>
      <c r="E2429" s="98"/>
      <c r="F2429" s="134"/>
      <c r="G2429" s="134"/>
      <c r="H2429" s="359" t="e">
        <f>VLOOKUP(G2429,Munka1!$A$27:$B$90,2,FALSE)</f>
        <v>#N/A</v>
      </c>
      <c r="I2429" s="466" t="e">
        <f>VLOOKUP(G2429,Munka1!$A$27:$C$90,3,FALSE)</f>
        <v>#N/A</v>
      </c>
      <c r="J2429" s="98"/>
      <c r="K2429" s="98"/>
      <c r="L2429" s="98"/>
      <c r="M2429" s="114"/>
      <c r="N2429" s="121"/>
      <c r="O2429" s="483"/>
      <c r="P2429" s="484"/>
      <c r="Q2429" s="42">
        <f>FŐLAP!$D$9</f>
        <v>0</v>
      </c>
      <c r="R2429" s="42">
        <f>FŐLAP!$F$9</f>
        <v>0</v>
      </c>
      <c r="S2429" s="13" t="e">
        <f t="shared" si="37"/>
        <v>#N/A</v>
      </c>
      <c r="T2429" s="398" t="s">
        <v>3425</v>
      </c>
      <c r="U2429" s="398" t="s">
        <v>3426</v>
      </c>
      <c r="V2429" s="398" t="s">
        <v>3427</v>
      </c>
    </row>
    <row r="2430" spans="1:22" ht="50.1" hidden="1" customHeight="1" x14ac:dyDescent="0.25">
      <c r="A2430" s="60" t="s">
        <v>2503</v>
      </c>
      <c r="B2430" s="87"/>
      <c r="C2430" s="98"/>
      <c r="D2430" s="102"/>
      <c r="E2430" s="89"/>
      <c r="F2430" s="134"/>
      <c r="G2430" s="134"/>
      <c r="H2430" s="359" t="e">
        <f>VLOOKUP(G2430,Munka1!$A$27:$B$90,2,FALSE)</f>
        <v>#N/A</v>
      </c>
      <c r="I2430" s="466" t="e">
        <f>VLOOKUP(G2430,Munka1!$A$27:$C$90,3,FALSE)</f>
        <v>#N/A</v>
      </c>
      <c r="J2430" s="98"/>
      <c r="K2430" s="89"/>
      <c r="L2430" s="89"/>
      <c r="M2430" s="113"/>
      <c r="N2430" s="121"/>
      <c r="O2430" s="483"/>
      <c r="P2430" s="484"/>
      <c r="Q2430" s="42">
        <f>FŐLAP!$D$9</f>
        <v>0</v>
      </c>
      <c r="R2430" s="42">
        <f>FŐLAP!$F$9</f>
        <v>0</v>
      </c>
      <c r="S2430" s="13" t="e">
        <f t="shared" si="37"/>
        <v>#N/A</v>
      </c>
      <c r="T2430" s="398" t="s">
        <v>3425</v>
      </c>
      <c r="U2430" s="398" t="s">
        <v>3426</v>
      </c>
      <c r="V2430" s="398" t="s">
        <v>3427</v>
      </c>
    </row>
    <row r="2431" spans="1:22" ht="50.1" hidden="1" customHeight="1" x14ac:dyDescent="0.25">
      <c r="A2431" s="60" t="s">
        <v>2504</v>
      </c>
      <c r="B2431" s="87"/>
      <c r="C2431" s="98"/>
      <c r="D2431" s="102"/>
      <c r="E2431" s="98"/>
      <c r="F2431" s="134"/>
      <c r="G2431" s="134"/>
      <c r="H2431" s="359" t="e">
        <f>VLOOKUP(G2431,Munka1!$A$27:$B$90,2,FALSE)</f>
        <v>#N/A</v>
      </c>
      <c r="I2431" s="466" t="e">
        <f>VLOOKUP(G2431,Munka1!$A$27:$C$90,3,FALSE)</f>
        <v>#N/A</v>
      </c>
      <c r="J2431" s="98"/>
      <c r="K2431" s="98"/>
      <c r="L2431" s="98"/>
      <c r="M2431" s="114"/>
      <c r="N2431" s="121"/>
      <c r="O2431" s="483"/>
      <c r="P2431" s="484"/>
      <c r="Q2431" s="42">
        <f>FŐLAP!$D$9</f>
        <v>0</v>
      </c>
      <c r="R2431" s="42">
        <f>FŐLAP!$F$9</f>
        <v>0</v>
      </c>
      <c r="S2431" s="13" t="e">
        <f t="shared" si="37"/>
        <v>#N/A</v>
      </c>
      <c r="T2431" s="398" t="s">
        <v>3425</v>
      </c>
      <c r="U2431" s="398" t="s">
        <v>3426</v>
      </c>
      <c r="V2431" s="398" t="s">
        <v>3427</v>
      </c>
    </row>
    <row r="2432" spans="1:22" ht="50.1" hidden="1" customHeight="1" x14ac:dyDescent="0.25">
      <c r="A2432" s="60" t="s">
        <v>2505</v>
      </c>
      <c r="B2432" s="87"/>
      <c r="C2432" s="98"/>
      <c r="D2432" s="102"/>
      <c r="E2432" s="98"/>
      <c r="F2432" s="134"/>
      <c r="G2432" s="134"/>
      <c r="H2432" s="359" t="e">
        <f>VLOOKUP(G2432,Munka1!$A$27:$B$90,2,FALSE)</f>
        <v>#N/A</v>
      </c>
      <c r="I2432" s="466" t="e">
        <f>VLOOKUP(G2432,Munka1!$A$27:$C$90,3,FALSE)</f>
        <v>#N/A</v>
      </c>
      <c r="J2432" s="98"/>
      <c r="K2432" s="98"/>
      <c r="L2432" s="98"/>
      <c r="M2432" s="114"/>
      <c r="N2432" s="121"/>
      <c r="O2432" s="483"/>
      <c r="P2432" s="484"/>
      <c r="Q2432" s="42">
        <f>FŐLAP!$D$9</f>
        <v>0</v>
      </c>
      <c r="R2432" s="42">
        <f>FŐLAP!$F$9</f>
        <v>0</v>
      </c>
      <c r="S2432" s="13" t="e">
        <f t="shared" si="37"/>
        <v>#N/A</v>
      </c>
      <c r="T2432" s="398" t="s">
        <v>3425</v>
      </c>
      <c r="U2432" s="398" t="s">
        <v>3426</v>
      </c>
      <c r="V2432" s="398" t="s">
        <v>3427</v>
      </c>
    </row>
    <row r="2433" spans="1:22" ht="50.1" hidden="1" customHeight="1" x14ac:dyDescent="0.25">
      <c r="A2433" s="60" t="s">
        <v>2506</v>
      </c>
      <c r="B2433" s="87"/>
      <c r="C2433" s="98"/>
      <c r="D2433" s="102"/>
      <c r="E2433" s="98"/>
      <c r="F2433" s="134"/>
      <c r="G2433" s="134"/>
      <c r="H2433" s="359" t="e">
        <f>VLOOKUP(G2433,Munka1!$A$27:$B$90,2,FALSE)</f>
        <v>#N/A</v>
      </c>
      <c r="I2433" s="466" t="e">
        <f>VLOOKUP(G2433,Munka1!$A$27:$C$90,3,FALSE)</f>
        <v>#N/A</v>
      </c>
      <c r="J2433" s="98"/>
      <c r="K2433" s="98"/>
      <c r="L2433" s="98"/>
      <c r="M2433" s="114"/>
      <c r="N2433" s="121"/>
      <c r="O2433" s="483"/>
      <c r="P2433" s="484"/>
      <c r="Q2433" s="42">
        <f>FŐLAP!$D$9</f>
        <v>0</v>
      </c>
      <c r="R2433" s="42">
        <f>FŐLAP!$F$9</f>
        <v>0</v>
      </c>
      <c r="S2433" s="13" t="e">
        <f t="shared" si="37"/>
        <v>#N/A</v>
      </c>
      <c r="T2433" s="398" t="s">
        <v>3425</v>
      </c>
      <c r="U2433" s="398" t="s">
        <v>3426</v>
      </c>
      <c r="V2433" s="398" t="s">
        <v>3427</v>
      </c>
    </row>
    <row r="2434" spans="1:22" ht="50.1" hidden="1" customHeight="1" x14ac:dyDescent="0.25">
      <c r="A2434" s="60" t="s">
        <v>2507</v>
      </c>
      <c r="B2434" s="87"/>
      <c r="C2434" s="98"/>
      <c r="D2434" s="102"/>
      <c r="E2434" s="98"/>
      <c r="F2434" s="134"/>
      <c r="G2434" s="134"/>
      <c r="H2434" s="359" t="e">
        <f>VLOOKUP(G2434,Munka1!$A$27:$B$90,2,FALSE)</f>
        <v>#N/A</v>
      </c>
      <c r="I2434" s="466" t="e">
        <f>VLOOKUP(G2434,Munka1!$A$27:$C$90,3,FALSE)</f>
        <v>#N/A</v>
      </c>
      <c r="J2434" s="98"/>
      <c r="K2434" s="98"/>
      <c r="L2434" s="98"/>
      <c r="M2434" s="114"/>
      <c r="N2434" s="121"/>
      <c r="O2434" s="483"/>
      <c r="P2434" s="484"/>
      <c r="Q2434" s="42">
        <f>FŐLAP!$D$9</f>
        <v>0</v>
      </c>
      <c r="R2434" s="42">
        <f>FŐLAP!$F$9</f>
        <v>0</v>
      </c>
      <c r="S2434" s="13" t="e">
        <f t="shared" si="37"/>
        <v>#N/A</v>
      </c>
      <c r="T2434" s="398" t="s">
        <v>3425</v>
      </c>
      <c r="U2434" s="398" t="s">
        <v>3426</v>
      </c>
      <c r="V2434" s="398" t="s">
        <v>3427</v>
      </c>
    </row>
    <row r="2435" spans="1:22" ht="50.1" hidden="1" customHeight="1" x14ac:dyDescent="0.25">
      <c r="A2435" s="60" t="s">
        <v>2508</v>
      </c>
      <c r="B2435" s="87"/>
      <c r="C2435" s="98"/>
      <c r="D2435" s="102"/>
      <c r="E2435" s="98"/>
      <c r="F2435" s="134"/>
      <c r="G2435" s="134"/>
      <c r="H2435" s="359" t="e">
        <f>VLOOKUP(G2435,Munka1!$A$27:$B$90,2,FALSE)</f>
        <v>#N/A</v>
      </c>
      <c r="I2435" s="466" t="e">
        <f>VLOOKUP(G2435,Munka1!$A$27:$C$90,3,FALSE)</f>
        <v>#N/A</v>
      </c>
      <c r="J2435" s="98"/>
      <c r="K2435" s="98"/>
      <c r="L2435" s="98"/>
      <c r="M2435" s="114"/>
      <c r="N2435" s="121"/>
      <c r="O2435" s="483"/>
      <c r="P2435" s="484"/>
      <c r="Q2435" s="42">
        <f>FŐLAP!$D$9</f>
        <v>0</v>
      </c>
      <c r="R2435" s="42">
        <f>FŐLAP!$F$9</f>
        <v>0</v>
      </c>
      <c r="S2435" s="13" t="e">
        <f t="shared" si="37"/>
        <v>#N/A</v>
      </c>
      <c r="T2435" s="398" t="s">
        <v>3425</v>
      </c>
      <c r="U2435" s="398" t="s">
        <v>3426</v>
      </c>
      <c r="V2435" s="398" t="s">
        <v>3427</v>
      </c>
    </row>
    <row r="2436" spans="1:22" ht="50.1" hidden="1" customHeight="1" x14ac:dyDescent="0.25">
      <c r="A2436" s="60" t="s">
        <v>2509</v>
      </c>
      <c r="B2436" s="87"/>
      <c r="C2436" s="98"/>
      <c r="D2436" s="102"/>
      <c r="E2436" s="98"/>
      <c r="F2436" s="134"/>
      <c r="G2436" s="134"/>
      <c r="H2436" s="359" t="e">
        <f>VLOOKUP(G2436,Munka1!$A$27:$B$90,2,FALSE)</f>
        <v>#N/A</v>
      </c>
      <c r="I2436" s="466" t="e">
        <f>VLOOKUP(G2436,Munka1!$A$27:$C$90,3,FALSE)</f>
        <v>#N/A</v>
      </c>
      <c r="J2436" s="98"/>
      <c r="K2436" s="98"/>
      <c r="L2436" s="98"/>
      <c r="M2436" s="114"/>
      <c r="N2436" s="121"/>
      <c r="O2436" s="483"/>
      <c r="P2436" s="484"/>
      <c r="Q2436" s="42">
        <f>FŐLAP!$D$9</f>
        <v>0</v>
      </c>
      <c r="R2436" s="42">
        <f>FŐLAP!$F$9</f>
        <v>0</v>
      </c>
      <c r="S2436" s="13" t="e">
        <f t="shared" si="37"/>
        <v>#N/A</v>
      </c>
      <c r="T2436" s="398" t="s">
        <v>3425</v>
      </c>
      <c r="U2436" s="398" t="s">
        <v>3426</v>
      </c>
      <c r="V2436" s="398" t="s">
        <v>3427</v>
      </c>
    </row>
    <row r="2437" spans="1:22" ht="50.1" hidden="1" customHeight="1" x14ac:dyDescent="0.25">
      <c r="A2437" s="60" t="s">
        <v>2510</v>
      </c>
      <c r="B2437" s="87"/>
      <c r="C2437" s="98"/>
      <c r="D2437" s="102"/>
      <c r="E2437" s="98"/>
      <c r="F2437" s="134"/>
      <c r="G2437" s="134"/>
      <c r="H2437" s="359" t="e">
        <f>VLOOKUP(G2437,Munka1!$A$27:$B$90,2,FALSE)</f>
        <v>#N/A</v>
      </c>
      <c r="I2437" s="466" t="e">
        <f>VLOOKUP(G2437,Munka1!$A$27:$C$90,3,FALSE)</f>
        <v>#N/A</v>
      </c>
      <c r="J2437" s="98"/>
      <c r="K2437" s="98"/>
      <c r="L2437" s="98"/>
      <c r="M2437" s="114"/>
      <c r="N2437" s="121"/>
      <c r="O2437" s="483"/>
      <c r="P2437" s="484"/>
      <c r="Q2437" s="42">
        <f>FŐLAP!$D$9</f>
        <v>0</v>
      </c>
      <c r="R2437" s="42">
        <f>FŐLAP!$F$9</f>
        <v>0</v>
      </c>
      <c r="S2437" s="13" t="e">
        <f t="shared" si="37"/>
        <v>#N/A</v>
      </c>
      <c r="T2437" s="398" t="s">
        <v>3425</v>
      </c>
      <c r="U2437" s="398" t="s">
        <v>3426</v>
      </c>
      <c r="V2437" s="398" t="s">
        <v>3427</v>
      </c>
    </row>
    <row r="2438" spans="1:22" ht="50.1" hidden="1" customHeight="1" x14ac:dyDescent="0.25">
      <c r="A2438" s="60" t="s">
        <v>2511</v>
      </c>
      <c r="B2438" s="87"/>
      <c r="C2438" s="98"/>
      <c r="D2438" s="102"/>
      <c r="E2438" s="98"/>
      <c r="F2438" s="134"/>
      <c r="G2438" s="134"/>
      <c r="H2438" s="359" t="e">
        <f>VLOOKUP(G2438,Munka1!$A$27:$B$90,2,FALSE)</f>
        <v>#N/A</v>
      </c>
      <c r="I2438" s="466" t="e">
        <f>VLOOKUP(G2438,Munka1!$A$27:$C$90,3,FALSE)</f>
        <v>#N/A</v>
      </c>
      <c r="J2438" s="98"/>
      <c r="K2438" s="98"/>
      <c r="L2438" s="98"/>
      <c r="M2438" s="114"/>
      <c r="N2438" s="121"/>
      <c r="O2438" s="483"/>
      <c r="P2438" s="484"/>
      <c r="Q2438" s="42">
        <f>FŐLAP!$D$9</f>
        <v>0</v>
      </c>
      <c r="R2438" s="42">
        <f>FŐLAP!$F$9</f>
        <v>0</v>
      </c>
      <c r="S2438" s="13" t="e">
        <f t="shared" si="37"/>
        <v>#N/A</v>
      </c>
      <c r="T2438" s="398" t="s">
        <v>3425</v>
      </c>
      <c r="U2438" s="398" t="s">
        <v>3426</v>
      </c>
      <c r="V2438" s="398" t="s">
        <v>3427</v>
      </c>
    </row>
    <row r="2439" spans="1:22" ht="50.1" hidden="1" customHeight="1" x14ac:dyDescent="0.25">
      <c r="A2439" s="60" t="s">
        <v>2512</v>
      </c>
      <c r="B2439" s="87"/>
      <c r="C2439" s="98"/>
      <c r="D2439" s="102"/>
      <c r="E2439" s="98"/>
      <c r="F2439" s="134"/>
      <c r="G2439" s="134"/>
      <c r="H2439" s="359" t="e">
        <f>VLOOKUP(G2439,Munka1!$A$27:$B$90,2,FALSE)</f>
        <v>#N/A</v>
      </c>
      <c r="I2439" s="466" t="e">
        <f>VLOOKUP(G2439,Munka1!$A$27:$C$90,3,FALSE)</f>
        <v>#N/A</v>
      </c>
      <c r="J2439" s="98"/>
      <c r="K2439" s="98"/>
      <c r="L2439" s="98"/>
      <c r="M2439" s="114"/>
      <c r="N2439" s="121"/>
      <c r="O2439" s="483"/>
      <c r="P2439" s="484"/>
      <c r="Q2439" s="42">
        <f>FŐLAP!$D$9</f>
        <v>0</v>
      </c>
      <c r="R2439" s="42">
        <f>FŐLAP!$F$9</f>
        <v>0</v>
      </c>
      <c r="S2439" s="13" t="e">
        <f t="shared" si="37"/>
        <v>#N/A</v>
      </c>
      <c r="T2439" s="398" t="s">
        <v>3425</v>
      </c>
      <c r="U2439" s="398" t="s">
        <v>3426</v>
      </c>
      <c r="V2439" s="398" t="s">
        <v>3427</v>
      </c>
    </row>
    <row r="2440" spans="1:22" ht="50.1" hidden="1" customHeight="1" x14ac:dyDescent="0.25">
      <c r="A2440" s="60" t="s">
        <v>2513</v>
      </c>
      <c r="B2440" s="87"/>
      <c r="C2440" s="98"/>
      <c r="D2440" s="102"/>
      <c r="E2440" s="98"/>
      <c r="F2440" s="134"/>
      <c r="G2440" s="134"/>
      <c r="H2440" s="359" t="e">
        <f>VLOOKUP(G2440,Munka1!$A$27:$B$90,2,FALSE)</f>
        <v>#N/A</v>
      </c>
      <c r="I2440" s="466" t="e">
        <f>VLOOKUP(G2440,Munka1!$A$27:$C$90,3,FALSE)</f>
        <v>#N/A</v>
      </c>
      <c r="J2440" s="98"/>
      <c r="K2440" s="98"/>
      <c r="L2440" s="98"/>
      <c r="M2440" s="114"/>
      <c r="N2440" s="121"/>
      <c r="O2440" s="483"/>
      <c r="P2440" s="484"/>
      <c r="Q2440" s="42">
        <f>FŐLAP!$D$9</f>
        <v>0</v>
      </c>
      <c r="R2440" s="42">
        <f>FŐLAP!$F$9</f>
        <v>0</v>
      </c>
      <c r="S2440" s="13" t="e">
        <f t="shared" si="37"/>
        <v>#N/A</v>
      </c>
      <c r="T2440" s="398" t="s">
        <v>3425</v>
      </c>
      <c r="U2440" s="398" t="s">
        <v>3426</v>
      </c>
      <c r="V2440" s="398" t="s">
        <v>3427</v>
      </c>
    </row>
    <row r="2441" spans="1:22" ht="50.1" hidden="1" customHeight="1" x14ac:dyDescent="0.25">
      <c r="A2441" s="60" t="s">
        <v>2514</v>
      </c>
      <c r="B2441" s="87"/>
      <c r="C2441" s="98"/>
      <c r="D2441" s="102"/>
      <c r="E2441" s="98"/>
      <c r="F2441" s="134"/>
      <c r="G2441" s="134"/>
      <c r="H2441" s="359" t="e">
        <f>VLOOKUP(G2441,Munka1!$A$27:$B$90,2,FALSE)</f>
        <v>#N/A</v>
      </c>
      <c r="I2441" s="466" t="e">
        <f>VLOOKUP(G2441,Munka1!$A$27:$C$90,3,FALSE)</f>
        <v>#N/A</v>
      </c>
      <c r="J2441" s="98"/>
      <c r="K2441" s="98"/>
      <c r="L2441" s="98"/>
      <c r="M2441" s="114"/>
      <c r="N2441" s="121"/>
      <c r="O2441" s="483"/>
      <c r="P2441" s="484"/>
      <c r="Q2441" s="42">
        <f>FŐLAP!$D$9</f>
        <v>0</v>
      </c>
      <c r="R2441" s="42">
        <f>FŐLAP!$F$9</f>
        <v>0</v>
      </c>
      <c r="S2441" s="13" t="e">
        <f t="shared" si="37"/>
        <v>#N/A</v>
      </c>
      <c r="T2441" s="398" t="s">
        <v>3425</v>
      </c>
      <c r="U2441" s="398" t="s">
        <v>3426</v>
      </c>
      <c r="V2441" s="398" t="s">
        <v>3427</v>
      </c>
    </row>
    <row r="2442" spans="1:22" ht="50.1" hidden="1" customHeight="1" x14ac:dyDescent="0.25">
      <c r="A2442" s="60" t="s">
        <v>2515</v>
      </c>
      <c r="B2442" s="87"/>
      <c r="C2442" s="98"/>
      <c r="D2442" s="102"/>
      <c r="E2442" s="98"/>
      <c r="F2442" s="134"/>
      <c r="G2442" s="134"/>
      <c r="H2442" s="359" t="e">
        <f>VLOOKUP(G2442,Munka1!$A$27:$B$90,2,FALSE)</f>
        <v>#N/A</v>
      </c>
      <c r="I2442" s="466" t="e">
        <f>VLOOKUP(G2442,Munka1!$A$27:$C$90,3,FALSE)</f>
        <v>#N/A</v>
      </c>
      <c r="J2442" s="98"/>
      <c r="K2442" s="98"/>
      <c r="L2442" s="98"/>
      <c r="M2442" s="114"/>
      <c r="N2442" s="121"/>
      <c r="O2442" s="483"/>
      <c r="P2442" s="484"/>
      <c r="Q2442" s="42">
        <f>FŐLAP!$D$9</f>
        <v>0</v>
      </c>
      <c r="R2442" s="42">
        <f>FŐLAP!$F$9</f>
        <v>0</v>
      </c>
      <c r="S2442" s="13" t="e">
        <f t="shared" si="37"/>
        <v>#N/A</v>
      </c>
      <c r="T2442" s="398" t="s">
        <v>3425</v>
      </c>
      <c r="U2442" s="398" t="s">
        <v>3426</v>
      </c>
      <c r="V2442" s="398" t="s">
        <v>3427</v>
      </c>
    </row>
    <row r="2443" spans="1:22" ht="50.1" hidden="1" customHeight="1" x14ac:dyDescent="0.25">
      <c r="A2443" s="60" t="s">
        <v>2516</v>
      </c>
      <c r="B2443" s="87"/>
      <c r="C2443" s="98"/>
      <c r="D2443" s="102"/>
      <c r="E2443" s="98"/>
      <c r="F2443" s="134"/>
      <c r="G2443" s="134"/>
      <c r="H2443" s="359" t="e">
        <f>VLOOKUP(G2443,Munka1!$A$27:$B$90,2,FALSE)</f>
        <v>#N/A</v>
      </c>
      <c r="I2443" s="466" t="e">
        <f>VLOOKUP(G2443,Munka1!$A$27:$C$90,3,FALSE)</f>
        <v>#N/A</v>
      </c>
      <c r="J2443" s="98"/>
      <c r="K2443" s="98"/>
      <c r="L2443" s="98"/>
      <c r="M2443" s="114"/>
      <c r="N2443" s="121"/>
      <c r="O2443" s="483"/>
      <c r="P2443" s="484"/>
      <c r="Q2443" s="42">
        <f>FŐLAP!$D$9</f>
        <v>0</v>
      </c>
      <c r="R2443" s="42">
        <f>FŐLAP!$F$9</f>
        <v>0</v>
      </c>
      <c r="S2443" s="13" t="e">
        <f t="shared" si="37"/>
        <v>#N/A</v>
      </c>
      <c r="T2443" s="398" t="s">
        <v>3425</v>
      </c>
      <c r="U2443" s="398" t="s">
        <v>3426</v>
      </c>
      <c r="V2443" s="398" t="s">
        <v>3427</v>
      </c>
    </row>
    <row r="2444" spans="1:22" ht="50.1" hidden="1" customHeight="1" x14ac:dyDescent="0.25">
      <c r="A2444" s="60" t="s">
        <v>2517</v>
      </c>
      <c r="B2444" s="87"/>
      <c r="C2444" s="98"/>
      <c r="D2444" s="102"/>
      <c r="E2444" s="98"/>
      <c r="F2444" s="134"/>
      <c r="G2444" s="134"/>
      <c r="H2444" s="359" t="e">
        <f>VLOOKUP(G2444,Munka1!$A$27:$B$90,2,FALSE)</f>
        <v>#N/A</v>
      </c>
      <c r="I2444" s="466" t="e">
        <f>VLOOKUP(G2444,Munka1!$A$27:$C$90,3,FALSE)</f>
        <v>#N/A</v>
      </c>
      <c r="J2444" s="98"/>
      <c r="K2444" s="98"/>
      <c r="L2444" s="98"/>
      <c r="M2444" s="114"/>
      <c r="N2444" s="121"/>
      <c r="O2444" s="483"/>
      <c r="P2444" s="484"/>
      <c r="Q2444" s="42">
        <f>FŐLAP!$D$9</f>
        <v>0</v>
      </c>
      <c r="R2444" s="42">
        <f>FŐLAP!$F$9</f>
        <v>0</v>
      </c>
      <c r="S2444" s="13" t="e">
        <f t="shared" si="37"/>
        <v>#N/A</v>
      </c>
      <c r="T2444" s="398" t="s">
        <v>3425</v>
      </c>
      <c r="U2444" s="398" t="s">
        <v>3426</v>
      </c>
      <c r="V2444" s="398" t="s">
        <v>3427</v>
      </c>
    </row>
    <row r="2445" spans="1:22" ht="50.1" hidden="1" customHeight="1" x14ac:dyDescent="0.25">
      <c r="A2445" s="60" t="s">
        <v>2518</v>
      </c>
      <c r="B2445" s="87"/>
      <c r="C2445" s="98"/>
      <c r="D2445" s="102"/>
      <c r="E2445" s="98"/>
      <c r="F2445" s="134"/>
      <c r="G2445" s="134"/>
      <c r="H2445" s="359" t="e">
        <f>VLOOKUP(G2445,Munka1!$A$27:$B$90,2,FALSE)</f>
        <v>#N/A</v>
      </c>
      <c r="I2445" s="466" t="e">
        <f>VLOOKUP(G2445,Munka1!$A$27:$C$90,3,FALSE)</f>
        <v>#N/A</v>
      </c>
      <c r="J2445" s="98"/>
      <c r="K2445" s="98"/>
      <c r="L2445" s="98"/>
      <c r="M2445" s="114"/>
      <c r="N2445" s="121"/>
      <c r="O2445" s="483"/>
      <c r="P2445" s="484"/>
      <c r="Q2445" s="42">
        <f>FŐLAP!$D$9</f>
        <v>0</v>
      </c>
      <c r="R2445" s="42">
        <f>FŐLAP!$F$9</f>
        <v>0</v>
      </c>
      <c r="S2445" s="13" t="e">
        <f t="shared" ref="S2445:S2508" si="38">H2445</f>
        <v>#N/A</v>
      </c>
      <c r="T2445" s="398" t="s">
        <v>3425</v>
      </c>
      <c r="U2445" s="398" t="s">
        <v>3426</v>
      </c>
      <c r="V2445" s="398" t="s">
        <v>3427</v>
      </c>
    </row>
    <row r="2446" spans="1:22" ht="50.1" hidden="1" customHeight="1" x14ac:dyDescent="0.25">
      <c r="A2446" s="60" t="s">
        <v>2519</v>
      </c>
      <c r="B2446" s="87"/>
      <c r="C2446" s="98"/>
      <c r="D2446" s="102"/>
      <c r="E2446" s="98"/>
      <c r="F2446" s="134"/>
      <c r="G2446" s="134"/>
      <c r="H2446" s="359" t="e">
        <f>VLOOKUP(G2446,Munka1!$A$27:$B$90,2,FALSE)</f>
        <v>#N/A</v>
      </c>
      <c r="I2446" s="466" t="e">
        <f>VLOOKUP(G2446,Munka1!$A$27:$C$90,3,FALSE)</f>
        <v>#N/A</v>
      </c>
      <c r="J2446" s="98"/>
      <c r="K2446" s="98"/>
      <c r="L2446" s="98"/>
      <c r="M2446" s="114"/>
      <c r="N2446" s="121"/>
      <c r="O2446" s="483"/>
      <c r="P2446" s="484"/>
      <c r="Q2446" s="42">
        <f>FŐLAP!$D$9</f>
        <v>0</v>
      </c>
      <c r="R2446" s="42">
        <f>FŐLAP!$F$9</f>
        <v>0</v>
      </c>
      <c r="S2446" s="13" t="e">
        <f t="shared" si="38"/>
        <v>#N/A</v>
      </c>
      <c r="T2446" s="398" t="s">
        <v>3425</v>
      </c>
      <c r="U2446" s="398" t="s">
        <v>3426</v>
      </c>
      <c r="V2446" s="398" t="s">
        <v>3427</v>
      </c>
    </row>
    <row r="2447" spans="1:22" ht="50.1" hidden="1" customHeight="1" x14ac:dyDescent="0.25">
      <c r="A2447" s="60" t="s">
        <v>2520</v>
      </c>
      <c r="B2447" s="87"/>
      <c r="C2447" s="98"/>
      <c r="D2447" s="102"/>
      <c r="E2447" s="98"/>
      <c r="F2447" s="134"/>
      <c r="G2447" s="134"/>
      <c r="H2447" s="359" t="e">
        <f>VLOOKUP(G2447,Munka1!$A$27:$B$90,2,FALSE)</f>
        <v>#N/A</v>
      </c>
      <c r="I2447" s="466" t="e">
        <f>VLOOKUP(G2447,Munka1!$A$27:$C$90,3,FALSE)</f>
        <v>#N/A</v>
      </c>
      <c r="J2447" s="98"/>
      <c r="K2447" s="98"/>
      <c r="L2447" s="98"/>
      <c r="M2447" s="114"/>
      <c r="N2447" s="121"/>
      <c r="O2447" s="483"/>
      <c r="P2447" s="484"/>
      <c r="Q2447" s="42">
        <f>FŐLAP!$D$9</f>
        <v>0</v>
      </c>
      <c r="R2447" s="42">
        <f>FŐLAP!$F$9</f>
        <v>0</v>
      </c>
      <c r="S2447" s="13" t="e">
        <f t="shared" si="38"/>
        <v>#N/A</v>
      </c>
      <c r="T2447" s="398" t="s">
        <v>3425</v>
      </c>
      <c r="U2447" s="398" t="s">
        <v>3426</v>
      </c>
      <c r="V2447" s="398" t="s">
        <v>3427</v>
      </c>
    </row>
    <row r="2448" spans="1:22" ht="50.1" hidden="1" customHeight="1" x14ac:dyDescent="0.25">
      <c r="A2448" s="60" t="s">
        <v>2521</v>
      </c>
      <c r="B2448" s="87"/>
      <c r="C2448" s="98"/>
      <c r="D2448" s="102"/>
      <c r="E2448" s="98"/>
      <c r="F2448" s="134"/>
      <c r="G2448" s="134"/>
      <c r="H2448" s="359" t="e">
        <f>VLOOKUP(G2448,Munka1!$A$27:$B$90,2,FALSE)</f>
        <v>#N/A</v>
      </c>
      <c r="I2448" s="466" t="e">
        <f>VLOOKUP(G2448,Munka1!$A$27:$C$90,3,FALSE)</f>
        <v>#N/A</v>
      </c>
      <c r="J2448" s="98"/>
      <c r="K2448" s="98"/>
      <c r="L2448" s="98"/>
      <c r="M2448" s="114"/>
      <c r="N2448" s="121"/>
      <c r="O2448" s="483"/>
      <c r="P2448" s="484"/>
      <c r="Q2448" s="42">
        <f>FŐLAP!$D$9</f>
        <v>0</v>
      </c>
      <c r="R2448" s="42">
        <f>FŐLAP!$F$9</f>
        <v>0</v>
      </c>
      <c r="S2448" s="13" t="e">
        <f t="shared" si="38"/>
        <v>#N/A</v>
      </c>
      <c r="T2448" s="398" t="s">
        <v>3425</v>
      </c>
      <c r="U2448" s="398" t="s">
        <v>3426</v>
      </c>
      <c r="V2448" s="398" t="s">
        <v>3427</v>
      </c>
    </row>
    <row r="2449" spans="1:22" ht="50.1" hidden="1" customHeight="1" x14ac:dyDescent="0.25">
      <c r="A2449" s="60" t="s">
        <v>2522</v>
      </c>
      <c r="B2449" s="87"/>
      <c r="C2449" s="98"/>
      <c r="D2449" s="102"/>
      <c r="E2449" s="98"/>
      <c r="F2449" s="134"/>
      <c r="G2449" s="134"/>
      <c r="H2449" s="359" t="e">
        <f>VLOOKUP(G2449,Munka1!$A$27:$B$90,2,FALSE)</f>
        <v>#N/A</v>
      </c>
      <c r="I2449" s="466" t="e">
        <f>VLOOKUP(G2449,Munka1!$A$27:$C$90,3,FALSE)</f>
        <v>#N/A</v>
      </c>
      <c r="J2449" s="98"/>
      <c r="K2449" s="98"/>
      <c r="L2449" s="98"/>
      <c r="M2449" s="114"/>
      <c r="N2449" s="121"/>
      <c r="O2449" s="483"/>
      <c r="P2449" s="484"/>
      <c r="Q2449" s="42">
        <f>FŐLAP!$D$9</f>
        <v>0</v>
      </c>
      <c r="R2449" s="42">
        <f>FŐLAP!$F$9</f>
        <v>0</v>
      </c>
      <c r="S2449" s="13" t="e">
        <f t="shared" si="38"/>
        <v>#N/A</v>
      </c>
      <c r="T2449" s="398" t="s">
        <v>3425</v>
      </c>
      <c r="U2449" s="398" t="s">
        <v>3426</v>
      </c>
      <c r="V2449" s="398" t="s">
        <v>3427</v>
      </c>
    </row>
    <row r="2450" spans="1:22" ht="50.1" hidden="1" customHeight="1" x14ac:dyDescent="0.25">
      <c r="A2450" s="60" t="s">
        <v>2523</v>
      </c>
      <c r="B2450" s="87"/>
      <c r="C2450" s="98"/>
      <c r="D2450" s="102"/>
      <c r="E2450" s="98"/>
      <c r="F2450" s="134"/>
      <c r="G2450" s="134"/>
      <c r="H2450" s="359" t="e">
        <f>VLOOKUP(G2450,Munka1!$A$27:$B$90,2,FALSE)</f>
        <v>#N/A</v>
      </c>
      <c r="I2450" s="466" t="e">
        <f>VLOOKUP(G2450,Munka1!$A$27:$C$90,3,FALSE)</f>
        <v>#N/A</v>
      </c>
      <c r="J2450" s="98"/>
      <c r="K2450" s="98"/>
      <c r="L2450" s="98"/>
      <c r="M2450" s="114"/>
      <c r="N2450" s="121"/>
      <c r="O2450" s="483"/>
      <c r="P2450" s="484"/>
      <c r="Q2450" s="42">
        <f>FŐLAP!$D$9</f>
        <v>0</v>
      </c>
      <c r="R2450" s="42">
        <f>FŐLAP!$F$9</f>
        <v>0</v>
      </c>
      <c r="S2450" s="13" t="e">
        <f t="shared" si="38"/>
        <v>#N/A</v>
      </c>
      <c r="T2450" s="398" t="s">
        <v>3425</v>
      </c>
      <c r="U2450" s="398" t="s">
        <v>3426</v>
      </c>
      <c r="V2450" s="398" t="s">
        <v>3427</v>
      </c>
    </row>
    <row r="2451" spans="1:22" ht="50.1" hidden="1" customHeight="1" x14ac:dyDescent="0.25">
      <c r="A2451" s="60" t="s">
        <v>2524</v>
      </c>
      <c r="B2451" s="87"/>
      <c r="C2451" s="98"/>
      <c r="D2451" s="102"/>
      <c r="E2451" s="98"/>
      <c r="F2451" s="134"/>
      <c r="G2451" s="134"/>
      <c r="H2451" s="359" t="e">
        <f>VLOOKUP(G2451,Munka1!$A$27:$B$90,2,FALSE)</f>
        <v>#N/A</v>
      </c>
      <c r="I2451" s="466" t="e">
        <f>VLOOKUP(G2451,Munka1!$A$27:$C$90,3,FALSE)</f>
        <v>#N/A</v>
      </c>
      <c r="J2451" s="98"/>
      <c r="K2451" s="98"/>
      <c r="L2451" s="98"/>
      <c r="M2451" s="114"/>
      <c r="N2451" s="121"/>
      <c r="O2451" s="483"/>
      <c r="P2451" s="484"/>
      <c r="Q2451" s="42">
        <f>FŐLAP!$D$9</f>
        <v>0</v>
      </c>
      <c r="R2451" s="42">
        <f>FŐLAP!$F$9</f>
        <v>0</v>
      </c>
      <c r="S2451" s="13" t="e">
        <f t="shared" si="38"/>
        <v>#N/A</v>
      </c>
      <c r="T2451" s="398" t="s">
        <v>3425</v>
      </c>
      <c r="U2451" s="398" t="s">
        <v>3426</v>
      </c>
      <c r="V2451" s="398" t="s">
        <v>3427</v>
      </c>
    </row>
    <row r="2452" spans="1:22" ht="50.1" hidden="1" customHeight="1" x14ac:dyDescent="0.25">
      <c r="A2452" s="60" t="s">
        <v>2525</v>
      </c>
      <c r="B2452" s="87"/>
      <c r="C2452" s="98"/>
      <c r="D2452" s="102"/>
      <c r="E2452" s="98"/>
      <c r="F2452" s="134"/>
      <c r="G2452" s="134"/>
      <c r="H2452" s="359" t="e">
        <f>VLOOKUP(G2452,Munka1!$A$27:$B$90,2,FALSE)</f>
        <v>#N/A</v>
      </c>
      <c r="I2452" s="466" t="e">
        <f>VLOOKUP(G2452,Munka1!$A$27:$C$90,3,FALSE)</f>
        <v>#N/A</v>
      </c>
      <c r="J2452" s="98"/>
      <c r="K2452" s="98"/>
      <c r="L2452" s="98"/>
      <c r="M2452" s="114"/>
      <c r="N2452" s="121"/>
      <c r="O2452" s="483"/>
      <c r="P2452" s="484"/>
      <c r="Q2452" s="42">
        <f>FŐLAP!$D$9</f>
        <v>0</v>
      </c>
      <c r="R2452" s="42">
        <f>FŐLAP!$F$9</f>
        <v>0</v>
      </c>
      <c r="S2452" s="13" t="e">
        <f t="shared" si="38"/>
        <v>#N/A</v>
      </c>
      <c r="T2452" s="398" t="s">
        <v>3425</v>
      </c>
      <c r="U2452" s="398" t="s">
        <v>3426</v>
      </c>
      <c r="V2452" s="398" t="s">
        <v>3427</v>
      </c>
    </row>
    <row r="2453" spans="1:22" ht="50.1" hidden="1" customHeight="1" x14ac:dyDescent="0.25">
      <c r="A2453" s="60" t="s">
        <v>2526</v>
      </c>
      <c r="B2453" s="87"/>
      <c r="C2453" s="98"/>
      <c r="D2453" s="102"/>
      <c r="E2453" s="98"/>
      <c r="F2453" s="134"/>
      <c r="G2453" s="134"/>
      <c r="H2453" s="359" t="e">
        <f>VLOOKUP(G2453,Munka1!$A$27:$B$90,2,FALSE)</f>
        <v>#N/A</v>
      </c>
      <c r="I2453" s="466" t="e">
        <f>VLOOKUP(G2453,Munka1!$A$27:$C$90,3,FALSE)</f>
        <v>#N/A</v>
      </c>
      <c r="J2453" s="98"/>
      <c r="K2453" s="98"/>
      <c r="L2453" s="98"/>
      <c r="M2453" s="114"/>
      <c r="N2453" s="121"/>
      <c r="O2453" s="483"/>
      <c r="P2453" s="484"/>
      <c r="Q2453" s="42">
        <f>FŐLAP!$D$9</f>
        <v>0</v>
      </c>
      <c r="R2453" s="42">
        <f>FŐLAP!$F$9</f>
        <v>0</v>
      </c>
      <c r="S2453" s="13" t="e">
        <f t="shared" si="38"/>
        <v>#N/A</v>
      </c>
      <c r="T2453" s="398" t="s">
        <v>3425</v>
      </c>
      <c r="U2453" s="398" t="s">
        <v>3426</v>
      </c>
      <c r="V2453" s="398" t="s">
        <v>3427</v>
      </c>
    </row>
    <row r="2454" spans="1:22" ht="50.1" hidden="1" customHeight="1" x14ac:dyDescent="0.25">
      <c r="A2454" s="60" t="s">
        <v>2527</v>
      </c>
      <c r="B2454" s="87"/>
      <c r="C2454" s="98"/>
      <c r="D2454" s="102"/>
      <c r="E2454" s="98"/>
      <c r="F2454" s="134"/>
      <c r="G2454" s="134"/>
      <c r="H2454" s="359" t="e">
        <f>VLOOKUP(G2454,Munka1!$A$27:$B$90,2,FALSE)</f>
        <v>#N/A</v>
      </c>
      <c r="I2454" s="466" t="e">
        <f>VLOOKUP(G2454,Munka1!$A$27:$C$90,3,FALSE)</f>
        <v>#N/A</v>
      </c>
      <c r="J2454" s="98"/>
      <c r="K2454" s="98"/>
      <c r="L2454" s="98"/>
      <c r="M2454" s="114"/>
      <c r="N2454" s="121"/>
      <c r="O2454" s="483"/>
      <c r="P2454" s="484"/>
      <c r="Q2454" s="42">
        <f>FŐLAP!$D$9</f>
        <v>0</v>
      </c>
      <c r="R2454" s="42">
        <f>FŐLAP!$F$9</f>
        <v>0</v>
      </c>
      <c r="S2454" s="13" t="e">
        <f t="shared" si="38"/>
        <v>#N/A</v>
      </c>
      <c r="T2454" s="398" t="s">
        <v>3425</v>
      </c>
      <c r="U2454" s="398" t="s">
        <v>3426</v>
      </c>
      <c r="V2454" s="398" t="s">
        <v>3427</v>
      </c>
    </row>
    <row r="2455" spans="1:22" ht="50.1" hidden="1" customHeight="1" x14ac:dyDescent="0.25">
      <c r="A2455" s="60" t="s">
        <v>2528</v>
      </c>
      <c r="B2455" s="87"/>
      <c r="C2455" s="98"/>
      <c r="D2455" s="102"/>
      <c r="E2455" s="98"/>
      <c r="F2455" s="134"/>
      <c r="G2455" s="134"/>
      <c r="H2455" s="359" t="e">
        <f>VLOOKUP(G2455,Munka1!$A$27:$B$90,2,FALSE)</f>
        <v>#N/A</v>
      </c>
      <c r="I2455" s="466" t="e">
        <f>VLOOKUP(G2455,Munka1!$A$27:$C$90,3,FALSE)</f>
        <v>#N/A</v>
      </c>
      <c r="J2455" s="98"/>
      <c r="K2455" s="98"/>
      <c r="L2455" s="98"/>
      <c r="M2455" s="114"/>
      <c r="N2455" s="121"/>
      <c r="O2455" s="483"/>
      <c r="P2455" s="484"/>
      <c r="Q2455" s="42">
        <f>FŐLAP!$D$9</f>
        <v>0</v>
      </c>
      <c r="R2455" s="42">
        <f>FŐLAP!$F$9</f>
        <v>0</v>
      </c>
      <c r="S2455" s="13" t="e">
        <f t="shared" si="38"/>
        <v>#N/A</v>
      </c>
      <c r="T2455" s="398" t="s">
        <v>3425</v>
      </c>
      <c r="U2455" s="398" t="s">
        <v>3426</v>
      </c>
      <c r="V2455" s="398" t="s">
        <v>3427</v>
      </c>
    </row>
    <row r="2456" spans="1:22" ht="50.1" hidden="1" customHeight="1" x14ac:dyDescent="0.25">
      <c r="A2456" s="60" t="s">
        <v>2529</v>
      </c>
      <c r="B2456" s="87"/>
      <c r="C2456" s="98"/>
      <c r="D2456" s="102"/>
      <c r="E2456" s="98"/>
      <c r="F2456" s="134"/>
      <c r="G2456" s="134"/>
      <c r="H2456" s="359" t="e">
        <f>VLOOKUP(G2456,Munka1!$A$27:$B$90,2,FALSE)</f>
        <v>#N/A</v>
      </c>
      <c r="I2456" s="466" t="e">
        <f>VLOOKUP(G2456,Munka1!$A$27:$C$90,3,FALSE)</f>
        <v>#N/A</v>
      </c>
      <c r="J2456" s="98"/>
      <c r="K2456" s="98"/>
      <c r="L2456" s="98"/>
      <c r="M2456" s="114"/>
      <c r="N2456" s="121"/>
      <c r="O2456" s="483"/>
      <c r="P2456" s="484"/>
      <c r="Q2456" s="42">
        <f>FŐLAP!$D$9</f>
        <v>0</v>
      </c>
      <c r="R2456" s="42">
        <f>FŐLAP!$F$9</f>
        <v>0</v>
      </c>
      <c r="S2456" s="13" t="e">
        <f t="shared" si="38"/>
        <v>#N/A</v>
      </c>
      <c r="T2456" s="398" t="s">
        <v>3425</v>
      </c>
      <c r="U2456" s="398" t="s">
        <v>3426</v>
      </c>
      <c r="V2456" s="398" t="s">
        <v>3427</v>
      </c>
    </row>
    <row r="2457" spans="1:22" ht="50.1" hidden="1" customHeight="1" x14ac:dyDescent="0.25">
      <c r="A2457" s="60" t="s">
        <v>2530</v>
      </c>
      <c r="B2457" s="87"/>
      <c r="C2457" s="98"/>
      <c r="D2457" s="102"/>
      <c r="E2457" s="98"/>
      <c r="F2457" s="134"/>
      <c r="G2457" s="134"/>
      <c r="H2457" s="359" t="e">
        <f>VLOOKUP(G2457,Munka1!$A$27:$B$90,2,FALSE)</f>
        <v>#N/A</v>
      </c>
      <c r="I2457" s="466" t="e">
        <f>VLOOKUP(G2457,Munka1!$A$27:$C$90,3,FALSE)</f>
        <v>#N/A</v>
      </c>
      <c r="J2457" s="98"/>
      <c r="K2457" s="98"/>
      <c r="L2457" s="98"/>
      <c r="M2457" s="114"/>
      <c r="N2457" s="121"/>
      <c r="O2457" s="483"/>
      <c r="P2457" s="484"/>
      <c r="Q2457" s="42">
        <f>FŐLAP!$D$9</f>
        <v>0</v>
      </c>
      <c r="R2457" s="42">
        <f>FŐLAP!$F$9</f>
        <v>0</v>
      </c>
      <c r="S2457" s="13" t="e">
        <f t="shared" si="38"/>
        <v>#N/A</v>
      </c>
      <c r="T2457" s="398" t="s">
        <v>3425</v>
      </c>
      <c r="U2457" s="398" t="s">
        <v>3426</v>
      </c>
      <c r="V2457" s="398" t="s">
        <v>3427</v>
      </c>
    </row>
    <row r="2458" spans="1:22" ht="50.1" hidden="1" customHeight="1" x14ac:dyDescent="0.25">
      <c r="A2458" s="60" t="s">
        <v>2531</v>
      </c>
      <c r="B2458" s="87"/>
      <c r="C2458" s="98"/>
      <c r="D2458" s="102"/>
      <c r="E2458" s="98"/>
      <c r="F2458" s="134"/>
      <c r="G2458" s="134"/>
      <c r="H2458" s="359" t="e">
        <f>VLOOKUP(G2458,Munka1!$A$27:$B$90,2,FALSE)</f>
        <v>#N/A</v>
      </c>
      <c r="I2458" s="466" t="e">
        <f>VLOOKUP(G2458,Munka1!$A$27:$C$90,3,FALSE)</f>
        <v>#N/A</v>
      </c>
      <c r="J2458" s="98"/>
      <c r="K2458" s="98"/>
      <c r="L2458" s="98"/>
      <c r="M2458" s="114"/>
      <c r="N2458" s="121"/>
      <c r="O2458" s="483"/>
      <c r="P2458" s="484"/>
      <c r="Q2458" s="42">
        <f>FŐLAP!$D$9</f>
        <v>0</v>
      </c>
      <c r="R2458" s="42">
        <f>FŐLAP!$F$9</f>
        <v>0</v>
      </c>
      <c r="S2458" s="13" t="e">
        <f t="shared" si="38"/>
        <v>#N/A</v>
      </c>
      <c r="T2458" s="398" t="s">
        <v>3425</v>
      </c>
      <c r="U2458" s="398" t="s">
        <v>3426</v>
      </c>
      <c r="V2458" s="398" t="s">
        <v>3427</v>
      </c>
    </row>
    <row r="2459" spans="1:22" ht="50.1" hidden="1" customHeight="1" x14ac:dyDescent="0.25">
      <c r="A2459" s="60" t="s">
        <v>2532</v>
      </c>
      <c r="B2459" s="87"/>
      <c r="C2459" s="98"/>
      <c r="D2459" s="102"/>
      <c r="E2459" s="98"/>
      <c r="F2459" s="134"/>
      <c r="G2459" s="134"/>
      <c r="H2459" s="359" t="e">
        <f>VLOOKUP(G2459,Munka1!$A$27:$B$90,2,FALSE)</f>
        <v>#N/A</v>
      </c>
      <c r="I2459" s="466" t="e">
        <f>VLOOKUP(G2459,Munka1!$A$27:$C$90,3,FALSE)</f>
        <v>#N/A</v>
      </c>
      <c r="J2459" s="98"/>
      <c r="K2459" s="98"/>
      <c r="L2459" s="98"/>
      <c r="M2459" s="114"/>
      <c r="N2459" s="121"/>
      <c r="O2459" s="483"/>
      <c r="P2459" s="484"/>
      <c r="Q2459" s="42">
        <f>FŐLAP!$D$9</f>
        <v>0</v>
      </c>
      <c r="R2459" s="42">
        <f>FŐLAP!$F$9</f>
        <v>0</v>
      </c>
      <c r="S2459" s="13" t="e">
        <f t="shared" si="38"/>
        <v>#N/A</v>
      </c>
      <c r="T2459" s="398" t="s">
        <v>3425</v>
      </c>
      <c r="U2459" s="398" t="s">
        <v>3426</v>
      </c>
      <c r="V2459" s="398" t="s">
        <v>3427</v>
      </c>
    </row>
    <row r="2460" spans="1:22" ht="50.1" hidden="1" customHeight="1" x14ac:dyDescent="0.25">
      <c r="A2460" s="60" t="s">
        <v>2533</v>
      </c>
      <c r="B2460" s="87"/>
      <c r="C2460" s="98"/>
      <c r="D2460" s="102"/>
      <c r="E2460" s="98"/>
      <c r="F2460" s="134"/>
      <c r="G2460" s="134"/>
      <c r="H2460" s="359" t="e">
        <f>VLOOKUP(G2460,Munka1!$A$27:$B$90,2,FALSE)</f>
        <v>#N/A</v>
      </c>
      <c r="I2460" s="466" t="e">
        <f>VLOOKUP(G2460,Munka1!$A$27:$C$90,3,FALSE)</f>
        <v>#N/A</v>
      </c>
      <c r="J2460" s="98"/>
      <c r="K2460" s="98"/>
      <c r="L2460" s="98"/>
      <c r="M2460" s="114"/>
      <c r="N2460" s="121"/>
      <c r="O2460" s="483"/>
      <c r="P2460" s="484"/>
      <c r="Q2460" s="42">
        <f>FŐLAP!$D$9</f>
        <v>0</v>
      </c>
      <c r="R2460" s="42">
        <f>FŐLAP!$F$9</f>
        <v>0</v>
      </c>
      <c r="S2460" s="13" t="e">
        <f t="shared" si="38"/>
        <v>#N/A</v>
      </c>
      <c r="T2460" s="398" t="s">
        <v>3425</v>
      </c>
      <c r="U2460" s="398" t="s">
        <v>3426</v>
      </c>
      <c r="V2460" s="398" t="s">
        <v>3427</v>
      </c>
    </row>
    <row r="2461" spans="1:22" ht="50.1" hidden="1" customHeight="1" x14ac:dyDescent="0.25">
      <c r="A2461" s="60" t="s">
        <v>2534</v>
      </c>
      <c r="B2461" s="87"/>
      <c r="C2461" s="98"/>
      <c r="D2461" s="102"/>
      <c r="E2461" s="98"/>
      <c r="F2461" s="134"/>
      <c r="G2461" s="134"/>
      <c r="H2461" s="359" t="e">
        <f>VLOOKUP(G2461,Munka1!$A$27:$B$90,2,FALSE)</f>
        <v>#N/A</v>
      </c>
      <c r="I2461" s="466" t="e">
        <f>VLOOKUP(G2461,Munka1!$A$27:$C$90,3,FALSE)</f>
        <v>#N/A</v>
      </c>
      <c r="J2461" s="98"/>
      <c r="K2461" s="98"/>
      <c r="L2461" s="98"/>
      <c r="M2461" s="114"/>
      <c r="N2461" s="121"/>
      <c r="O2461" s="483"/>
      <c r="P2461" s="484"/>
      <c r="Q2461" s="42">
        <f>FŐLAP!$D$9</f>
        <v>0</v>
      </c>
      <c r="R2461" s="42">
        <f>FŐLAP!$F$9</f>
        <v>0</v>
      </c>
      <c r="S2461" s="13" t="e">
        <f t="shared" si="38"/>
        <v>#N/A</v>
      </c>
      <c r="T2461" s="398" t="s">
        <v>3425</v>
      </c>
      <c r="U2461" s="398" t="s">
        <v>3426</v>
      </c>
      <c r="V2461" s="398" t="s">
        <v>3427</v>
      </c>
    </row>
    <row r="2462" spans="1:22" ht="50.1" hidden="1" customHeight="1" x14ac:dyDescent="0.25">
      <c r="A2462" s="60" t="s">
        <v>2535</v>
      </c>
      <c r="B2462" s="87"/>
      <c r="C2462" s="98"/>
      <c r="D2462" s="102"/>
      <c r="E2462" s="98"/>
      <c r="F2462" s="134"/>
      <c r="G2462" s="134"/>
      <c r="H2462" s="359" t="e">
        <f>VLOOKUP(G2462,Munka1!$A$27:$B$90,2,FALSE)</f>
        <v>#N/A</v>
      </c>
      <c r="I2462" s="466" t="e">
        <f>VLOOKUP(G2462,Munka1!$A$27:$C$90,3,FALSE)</f>
        <v>#N/A</v>
      </c>
      <c r="J2462" s="98"/>
      <c r="K2462" s="98"/>
      <c r="L2462" s="98"/>
      <c r="M2462" s="114"/>
      <c r="N2462" s="121"/>
      <c r="O2462" s="483"/>
      <c r="P2462" s="484"/>
      <c r="Q2462" s="42">
        <f>FŐLAP!$D$9</f>
        <v>0</v>
      </c>
      <c r="R2462" s="42">
        <f>FŐLAP!$F$9</f>
        <v>0</v>
      </c>
      <c r="S2462" s="13" t="e">
        <f t="shared" si="38"/>
        <v>#N/A</v>
      </c>
      <c r="T2462" s="398" t="s">
        <v>3425</v>
      </c>
      <c r="U2462" s="398" t="s">
        <v>3426</v>
      </c>
      <c r="V2462" s="398" t="s">
        <v>3427</v>
      </c>
    </row>
    <row r="2463" spans="1:22" ht="50.1" hidden="1" customHeight="1" x14ac:dyDescent="0.25">
      <c r="A2463" s="60" t="s">
        <v>2536</v>
      </c>
      <c r="B2463" s="87"/>
      <c r="C2463" s="98"/>
      <c r="D2463" s="102"/>
      <c r="E2463" s="98"/>
      <c r="F2463" s="134"/>
      <c r="G2463" s="134"/>
      <c r="H2463" s="359" t="e">
        <f>VLOOKUP(G2463,Munka1!$A$27:$B$90,2,FALSE)</f>
        <v>#N/A</v>
      </c>
      <c r="I2463" s="466" t="e">
        <f>VLOOKUP(G2463,Munka1!$A$27:$C$90,3,FALSE)</f>
        <v>#N/A</v>
      </c>
      <c r="J2463" s="98"/>
      <c r="K2463" s="98"/>
      <c r="L2463" s="98"/>
      <c r="M2463" s="114"/>
      <c r="N2463" s="121"/>
      <c r="O2463" s="483"/>
      <c r="P2463" s="484"/>
      <c r="Q2463" s="42">
        <f>FŐLAP!$D$9</f>
        <v>0</v>
      </c>
      <c r="R2463" s="42">
        <f>FŐLAP!$F$9</f>
        <v>0</v>
      </c>
      <c r="S2463" s="13" t="e">
        <f t="shared" si="38"/>
        <v>#N/A</v>
      </c>
      <c r="T2463" s="398" t="s">
        <v>3425</v>
      </c>
      <c r="U2463" s="398" t="s">
        <v>3426</v>
      </c>
      <c r="V2463" s="398" t="s">
        <v>3427</v>
      </c>
    </row>
    <row r="2464" spans="1:22" ht="50.1" hidden="1" customHeight="1" x14ac:dyDescent="0.25">
      <c r="A2464" s="60" t="s">
        <v>2537</v>
      </c>
      <c r="B2464" s="87"/>
      <c r="C2464" s="98"/>
      <c r="D2464" s="102"/>
      <c r="E2464" s="98"/>
      <c r="F2464" s="134"/>
      <c r="G2464" s="134"/>
      <c r="H2464" s="359" t="e">
        <f>VLOOKUP(G2464,Munka1!$A$27:$B$90,2,FALSE)</f>
        <v>#N/A</v>
      </c>
      <c r="I2464" s="466" t="e">
        <f>VLOOKUP(G2464,Munka1!$A$27:$C$90,3,FALSE)</f>
        <v>#N/A</v>
      </c>
      <c r="J2464" s="98"/>
      <c r="K2464" s="98"/>
      <c r="L2464" s="98"/>
      <c r="M2464" s="114"/>
      <c r="N2464" s="121"/>
      <c r="O2464" s="483"/>
      <c r="P2464" s="484"/>
      <c r="Q2464" s="42">
        <f>FŐLAP!$D$9</f>
        <v>0</v>
      </c>
      <c r="R2464" s="42">
        <f>FŐLAP!$F$9</f>
        <v>0</v>
      </c>
      <c r="S2464" s="13" t="e">
        <f t="shared" si="38"/>
        <v>#N/A</v>
      </c>
      <c r="T2464" s="398" t="s">
        <v>3425</v>
      </c>
      <c r="U2464" s="398" t="s">
        <v>3426</v>
      </c>
      <c r="V2464" s="398" t="s">
        <v>3427</v>
      </c>
    </row>
    <row r="2465" spans="1:22" ht="50.1" hidden="1" customHeight="1" x14ac:dyDescent="0.25">
      <c r="A2465" s="60" t="s">
        <v>2538</v>
      </c>
      <c r="B2465" s="87"/>
      <c r="C2465" s="98"/>
      <c r="D2465" s="102"/>
      <c r="E2465" s="98"/>
      <c r="F2465" s="134"/>
      <c r="G2465" s="134"/>
      <c r="H2465" s="359" t="e">
        <f>VLOOKUP(G2465,Munka1!$A$27:$B$90,2,FALSE)</f>
        <v>#N/A</v>
      </c>
      <c r="I2465" s="466" t="e">
        <f>VLOOKUP(G2465,Munka1!$A$27:$C$90,3,FALSE)</f>
        <v>#N/A</v>
      </c>
      <c r="J2465" s="98"/>
      <c r="K2465" s="98"/>
      <c r="L2465" s="98"/>
      <c r="M2465" s="114"/>
      <c r="N2465" s="121"/>
      <c r="O2465" s="483"/>
      <c r="P2465" s="484"/>
      <c r="Q2465" s="42">
        <f>FŐLAP!$D$9</f>
        <v>0</v>
      </c>
      <c r="R2465" s="42">
        <f>FŐLAP!$F$9</f>
        <v>0</v>
      </c>
      <c r="S2465" s="13" t="e">
        <f t="shared" si="38"/>
        <v>#N/A</v>
      </c>
      <c r="T2465" s="398" t="s">
        <v>3425</v>
      </c>
      <c r="U2465" s="398" t="s">
        <v>3426</v>
      </c>
      <c r="V2465" s="398" t="s">
        <v>3427</v>
      </c>
    </row>
    <row r="2466" spans="1:22" ht="50.1" hidden="1" customHeight="1" x14ac:dyDescent="0.25">
      <c r="A2466" s="60" t="s">
        <v>2539</v>
      </c>
      <c r="B2466" s="87"/>
      <c r="C2466" s="98"/>
      <c r="D2466" s="102"/>
      <c r="E2466" s="98"/>
      <c r="F2466" s="134"/>
      <c r="G2466" s="134"/>
      <c r="H2466" s="359" t="e">
        <f>VLOOKUP(G2466,Munka1!$A$27:$B$90,2,FALSE)</f>
        <v>#N/A</v>
      </c>
      <c r="I2466" s="466" t="e">
        <f>VLOOKUP(G2466,Munka1!$A$27:$C$90,3,FALSE)</f>
        <v>#N/A</v>
      </c>
      <c r="J2466" s="98"/>
      <c r="K2466" s="98"/>
      <c r="L2466" s="98"/>
      <c r="M2466" s="114"/>
      <c r="N2466" s="121"/>
      <c r="O2466" s="483"/>
      <c r="P2466" s="484"/>
      <c r="Q2466" s="42">
        <f>FŐLAP!$D$9</f>
        <v>0</v>
      </c>
      <c r="R2466" s="42">
        <f>FŐLAP!$F$9</f>
        <v>0</v>
      </c>
      <c r="S2466" s="13" t="e">
        <f t="shared" si="38"/>
        <v>#N/A</v>
      </c>
      <c r="T2466" s="398" t="s">
        <v>3425</v>
      </c>
      <c r="U2466" s="398" t="s">
        <v>3426</v>
      </c>
      <c r="V2466" s="398" t="s">
        <v>3427</v>
      </c>
    </row>
    <row r="2467" spans="1:22" ht="50.1" hidden="1" customHeight="1" x14ac:dyDescent="0.25">
      <c r="A2467" s="60" t="s">
        <v>2540</v>
      </c>
      <c r="B2467" s="87"/>
      <c r="C2467" s="98"/>
      <c r="D2467" s="102"/>
      <c r="E2467" s="98"/>
      <c r="F2467" s="134"/>
      <c r="G2467" s="134"/>
      <c r="H2467" s="359" t="e">
        <f>VLOOKUP(G2467,Munka1!$A$27:$B$90,2,FALSE)</f>
        <v>#N/A</v>
      </c>
      <c r="I2467" s="466" t="e">
        <f>VLOOKUP(G2467,Munka1!$A$27:$C$90,3,FALSE)</f>
        <v>#N/A</v>
      </c>
      <c r="J2467" s="98"/>
      <c r="K2467" s="98"/>
      <c r="L2467" s="98"/>
      <c r="M2467" s="114"/>
      <c r="N2467" s="121"/>
      <c r="O2467" s="483"/>
      <c r="P2467" s="484"/>
      <c r="Q2467" s="42">
        <f>FŐLAP!$D$9</f>
        <v>0</v>
      </c>
      <c r="R2467" s="42">
        <f>FŐLAP!$F$9</f>
        <v>0</v>
      </c>
      <c r="S2467" s="13" t="e">
        <f t="shared" si="38"/>
        <v>#N/A</v>
      </c>
      <c r="T2467" s="398" t="s">
        <v>3425</v>
      </c>
      <c r="U2467" s="398" t="s">
        <v>3426</v>
      </c>
      <c r="V2467" s="398" t="s">
        <v>3427</v>
      </c>
    </row>
    <row r="2468" spans="1:22" ht="50.1" hidden="1" customHeight="1" x14ac:dyDescent="0.25">
      <c r="A2468" s="60" t="s">
        <v>2541</v>
      </c>
      <c r="B2468" s="87"/>
      <c r="C2468" s="98"/>
      <c r="D2468" s="102"/>
      <c r="E2468" s="98"/>
      <c r="F2468" s="134"/>
      <c r="G2468" s="134"/>
      <c r="H2468" s="359" t="e">
        <f>VLOOKUP(G2468,Munka1!$A$27:$B$90,2,FALSE)</f>
        <v>#N/A</v>
      </c>
      <c r="I2468" s="466" t="e">
        <f>VLOOKUP(G2468,Munka1!$A$27:$C$90,3,FALSE)</f>
        <v>#N/A</v>
      </c>
      <c r="J2468" s="98"/>
      <c r="K2468" s="98"/>
      <c r="L2468" s="98"/>
      <c r="M2468" s="114"/>
      <c r="N2468" s="121"/>
      <c r="O2468" s="483"/>
      <c r="P2468" s="484"/>
      <c r="Q2468" s="42">
        <f>FŐLAP!$D$9</f>
        <v>0</v>
      </c>
      <c r="R2468" s="42">
        <f>FŐLAP!$F$9</f>
        <v>0</v>
      </c>
      <c r="S2468" s="13" t="e">
        <f t="shared" si="38"/>
        <v>#N/A</v>
      </c>
      <c r="T2468" s="398" t="s">
        <v>3425</v>
      </c>
      <c r="U2468" s="398" t="s">
        <v>3426</v>
      </c>
      <c r="V2468" s="398" t="s">
        <v>3427</v>
      </c>
    </row>
    <row r="2469" spans="1:22" ht="50.1" hidden="1" customHeight="1" x14ac:dyDescent="0.25">
      <c r="A2469" s="60" t="s">
        <v>2542</v>
      </c>
      <c r="B2469" s="87"/>
      <c r="C2469" s="98"/>
      <c r="D2469" s="102"/>
      <c r="E2469" s="98"/>
      <c r="F2469" s="134"/>
      <c r="G2469" s="134"/>
      <c r="H2469" s="359" t="e">
        <f>VLOOKUP(G2469,Munka1!$A$27:$B$90,2,FALSE)</f>
        <v>#N/A</v>
      </c>
      <c r="I2469" s="466" t="e">
        <f>VLOOKUP(G2469,Munka1!$A$27:$C$90,3,FALSE)</f>
        <v>#N/A</v>
      </c>
      <c r="J2469" s="98"/>
      <c r="K2469" s="98"/>
      <c r="L2469" s="98"/>
      <c r="M2469" s="114"/>
      <c r="N2469" s="121"/>
      <c r="O2469" s="483"/>
      <c r="P2469" s="484"/>
      <c r="Q2469" s="42">
        <f>FŐLAP!$D$9</f>
        <v>0</v>
      </c>
      <c r="R2469" s="42">
        <f>FŐLAP!$F$9</f>
        <v>0</v>
      </c>
      <c r="S2469" s="13" t="e">
        <f t="shared" si="38"/>
        <v>#N/A</v>
      </c>
      <c r="T2469" s="398" t="s">
        <v>3425</v>
      </c>
      <c r="U2469" s="398" t="s">
        <v>3426</v>
      </c>
      <c r="V2469" s="398" t="s">
        <v>3427</v>
      </c>
    </row>
    <row r="2470" spans="1:22" ht="50.1" hidden="1" customHeight="1" x14ac:dyDescent="0.25">
      <c r="A2470" s="60" t="s">
        <v>2543</v>
      </c>
      <c r="B2470" s="87"/>
      <c r="C2470" s="98"/>
      <c r="D2470" s="102"/>
      <c r="E2470" s="98"/>
      <c r="F2470" s="134"/>
      <c r="G2470" s="134"/>
      <c r="H2470" s="359" t="e">
        <f>VLOOKUP(G2470,Munka1!$A$27:$B$90,2,FALSE)</f>
        <v>#N/A</v>
      </c>
      <c r="I2470" s="466" t="e">
        <f>VLOOKUP(G2470,Munka1!$A$27:$C$90,3,FALSE)</f>
        <v>#N/A</v>
      </c>
      <c r="J2470" s="98"/>
      <c r="K2470" s="98"/>
      <c r="L2470" s="98"/>
      <c r="M2470" s="114"/>
      <c r="N2470" s="121"/>
      <c r="O2470" s="483"/>
      <c r="P2470" s="484"/>
      <c r="Q2470" s="42">
        <f>FŐLAP!$D$9</f>
        <v>0</v>
      </c>
      <c r="R2470" s="42">
        <f>FŐLAP!$F$9</f>
        <v>0</v>
      </c>
      <c r="S2470" s="13" t="e">
        <f t="shared" si="38"/>
        <v>#N/A</v>
      </c>
      <c r="T2470" s="398" t="s">
        <v>3425</v>
      </c>
      <c r="U2470" s="398" t="s">
        <v>3426</v>
      </c>
      <c r="V2470" s="398" t="s">
        <v>3427</v>
      </c>
    </row>
    <row r="2471" spans="1:22" ht="50.1" hidden="1" customHeight="1" x14ac:dyDescent="0.25">
      <c r="A2471" s="60" t="s">
        <v>2544</v>
      </c>
      <c r="B2471" s="87"/>
      <c r="C2471" s="98"/>
      <c r="D2471" s="102"/>
      <c r="E2471" s="98"/>
      <c r="F2471" s="134"/>
      <c r="G2471" s="134"/>
      <c r="H2471" s="359" t="e">
        <f>VLOOKUP(G2471,Munka1!$A$27:$B$90,2,FALSE)</f>
        <v>#N/A</v>
      </c>
      <c r="I2471" s="466" t="e">
        <f>VLOOKUP(G2471,Munka1!$A$27:$C$90,3,FALSE)</f>
        <v>#N/A</v>
      </c>
      <c r="J2471" s="98"/>
      <c r="K2471" s="98"/>
      <c r="L2471" s="98"/>
      <c r="M2471" s="114"/>
      <c r="N2471" s="121"/>
      <c r="O2471" s="483"/>
      <c r="P2471" s="484"/>
      <c r="Q2471" s="42">
        <f>FŐLAP!$D$9</f>
        <v>0</v>
      </c>
      <c r="R2471" s="42">
        <f>FŐLAP!$F$9</f>
        <v>0</v>
      </c>
      <c r="S2471" s="13" t="e">
        <f t="shared" si="38"/>
        <v>#N/A</v>
      </c>
      <c r="T2471" s="398" t="s">
        <v>3425</v>
      </c>
      <c r="U2471" s="398" t="s">
        <v>3426</v>
      </c>
      <c r="V2471" s="398" t="s">
        <v>3427</v>
      </c>
    </row>
    <row r="2472" spans="1:22" ht="50.1" hidden="1" customHeight="1" x14ac:dyDescent="0.25">
      <c r="A2472" s="60" t="s">
        <v>2545</v>
      </c>
      <c r="B2472" s="87"/>
      <c r="C2472" s="98"/>
      <c r="D2472" s="102"/>
      <c r="E2472" s="98"/>
      <c r="F2472" s="134"/>
      <c r="G2472" s="134"/>
      <c r="H2472" s="359" t="e">
        <f>VLOOKUP(G2472,Munka1!$A$27:$B$90,2,FALSE)</f>
        <v>#N/A</v>
      </c>
      <c r="I2472" s="466" t="e">
        <f>VLOOKUP(G2472,Munka1!$A$27:$C$90,3,FALSE)</f>
        <v>#N/A</v>
      </c>
      <c r="J2472" s="98"/>
      <c r="K2472" s="98"/>
      <c r="L2472" s="98"/>
      <c r="M2472" s="114"/>
      <c r="N2472" s="121"/>
      <c r="O2472" s="483"/>
      <c r="P2472" s="484"/>
      <c r="Q2472" s="42">
        <f>FŐLAP!$D$9</f>
        <v>0</v>
      </c>
      <c r="R2472" s="42">
        <f>FŐLAP!$F$9</f>
        <v>0</v>
      </c>
      <c r="S2472" s="13" t="e">
        <f t="shared" si="38"/>
        <v>#N/A</v>
      </c>
      <c r="T2472" s="398" t="s">
        <v>3425</v>
      </c>
      <c r="U2472" s="398" t="s">
        <v>3426</v>
      </c>
      <c r="V2472" s="398" t="s">
        <v>3427</v>
      </c>
    </row>
    <row r="2473" spans="1:22" ht="50.1" hidden="1" customHeight="1" x14ac:dyDescent="0.25">
      <c r="A2473" s="60" t="s">
        <v>2546</v>
      </c>
      <c r="B2473" s="87"/>
      <c r="C2473" s="98"/>
      <c r="D2473" s="102"/>
      <c r="E2473" s="98"/>
      <c r="F2473" s="134"/>
      <c r="G2473" s="134"/>
      <c r="H2473" s="359" t="e">
        <f>VLOOKUP(G2473,Munka1!$A$27:$B$90,2,FALSE)</f>
        <v>#N/A</v>
      </c>
      <c r="I2473" s="466" t="e">
        <f>VLOOKUP(G2473,Munka1!$A$27:$C$90,3,FALSE)</f>
        <v>#N/A</v>
      </c>
      <c r="J2473" s="98"/>
      <c r="K2473" s="98"/>
      <c r="L2473" s="98"/>
      <c r="M2473" s="114"/>
      <c r="N2473" s="121"/>
      <c r="O2473" s="483"/>
      <c r="P2473" s="484"/>
      <c r="Q2473" s="42">
        <f>FŐLAP!$D$9</f>
        <v>0</v>
      </c>
      <c r="R2473" s="42">
        <f>FŐLAP!$F$9</f>
        <v>0</v>
      </c>
      <c r="S2473" s="13" t="e">
        <f t="shared" si="38"/>
        <v>#N/A</v>
      </c>
      <c r="T2473" s="398" t="s">
        <v>3425</v>
      </c>
      <c r="U2473" s="398" t="s">
        <v>3426</v>
      </c>
      <c r="V2473" s="398" t="s">
        <v>3427</v>
      </c>
    </row>
    <row r="2474" spans="1:22" ht="50.1" hidden="1" customHeight="1" x14ac:dyDescent="0.25">
      <c r="A2474" s="60" t="s">
        <v>2547</v>
      </c>
      <c r="B2474" s="87"/>
      <c r="C2474" s="98"/>
      <c r="D2474" s="102"/>
      <c r="E2474" s="98"/>
      <c r="F2474" s="134"/>
      <c r="G2474" s="134"/>
      <c r="H2474" s="359" t="e">
        <f>VLOOKUP(G2474,Munka1!$A$27:$B$90,2,FALSE)</f>
        <v>#N/A</v>
      </c>
      <c r="I2474" s="466" t="e">
        <f>VLOOKUP(G2474,Munka1!$A$27:$C$90,3,FALSE)</f>
        <v>#N/A</v>
      </c>
      <c r="J2474" s="98"/>
      <c r="K2474" s="98"/>
      <c r="L2474" s="98"/>
      <c r="M2474" s="114"/>
      <c r="N2474" s="121"/>
      <c r="O2474" s="483"/>
      <c r="P2474" s="484"/>
      <c r="Q2474" s="42">
        <f>FŐLAP!$D$9</f>
        <v>0</v>
      </c>
      <c r="R2474" s="42">
        <f>FŐLAP!$F$9</f>
        <v>0</v>
      </c>
      <c r="S2474" s="13" t="e">
        <f t="shared" si="38"/>
        <v>#N/A</v>
      </c>
      <c r="T2474" s="398" t="s">
        <v>3425</v>
      </c>
      <c r="U2474" s="398" t="s">
        <v>3426</v>
      </c>
      <c r="V2474" s="398" t="s">
        <v>3427</v>
      </c>
    </row>
    <row r="2475" spans="1:22" ht="50.1" hidden="1" customHeight="1" x14ac:dyDescent="0.25">
      <c r="A2475" s="60" t="s">
        <v>2548</v>
      </c>
      <c r="B2475" s="87"/>
      <c r="C2475" s="98"/>
      <c r="D2475" s="102"/>
      <c r="E2475" s="98"/>
      <c r="F2475" s="134"/>
      <c r="G2475" s="134"/>
      <c r="H2475" s="359" t="e">
        <f>VLOOKUP(G2475,Munka1!$A$27:$B$90,2,FALSE)</f>
        <v>#N/A</v>
      </c>
      <c r="I2475" s="466" t="e">
        <f>VLOOKUP(G2475,Munka1!$A$27:$C$90,3,FALSE)</f>
        <v>#N/A</v>
      </c>
      <c r="J2475" s="98"/>
      <c r="K2475" s="98"/>
      <c r="L2475" s="98"/>
      <c r="M2475" s="114"/>
      <c r="N2475" s="121"/>
      <c r="O2475" s="483"/>
      <c r="P2475" s="484"/>
      <c r="Q2475" s="42">
        <f>FŐLAP!$D$9</f>
        <v>0</v>
      </c>
      <c r="R2475" s="42">
        <f>FŐLAP!$F$9</f>
        <v>0</v>
      </c>
      <c r="S2475" s="13" t="e">
        <f t="shared" si="38"/>
        <v>#N/A</v>
      </c>
      <c r="T2475" s="398" t="s">
        <v>3425</v>
      </c>
      <c r="U2475" s="398" t="s">
        <v>3426</v>
      </c>
      <c r="V2475" s="398" t="s">
        <v>3427</v>
      </c>
    </row>
    <row r="2476" spans="1:22" ht="50.1" hidden="1" customHeight="1" x14ac:dyDescent="0.25">
      <c r="A2476" s="60" t="s">
        <v>2549</v>
      </c>
      <c r="B2476" s="87"/>
      <c r="C2476" s="98"/>
      <c r="D2476" s="102"/>
      <c r="E2476" s="98"/>
      <c r="F2476" s="134"/>
      <c r="G2476" s="134"/>
      <c r="H2476" s="359" t="e">
        <f>VLOOKUP(G2476,Munka1!$A$27:$B$90,2,FALSE)</f>
        <v>#N/A</v>
      </c>
      <c r="I2476" s="466" t="e">
        <f>VLOOKUP(G2476,Munka1!$A$27:$C$90,3,FALSE)</f>
        <v>#N/A</v>
      </c>
      <c r="J2476" s="98"/>
      <c r="K2476" s="98"/>
      <c r="L2476" s="98"/>
      <c r="M2476" s="114"/>
      <c r="N2476" s="121"/>
      <c r="O2476" s="483"/>
      <c r="P2476" s="484"/>
      <c r="Q2476" s="42">
        <f>FŐLAP!$D$9</f>
        <v>0</v>
      </c>
      <c r="R2476" s="42">
        <f>FŐLAP!$F$9</f>
        <v>0</v>
      </c>
      <c r="S2476" s="13" t="e">
        <f t="shared" si="38"/>
        <v>#N/A</v>
      </c>
      <c r="T2476" s="398" t="s">
        <v>3425</v>
      </c>
      <c r="U2476" s="398" t="s">
        <v>3426</v>
      </c>
      <c r="V2476" s="398" t="s">
        <v>3427</v>
      </c>
    </row>
    <row r="2477" spans="1:22" ht="50.1" hidden="1" customHeight="1" x14ac:dyDescent="0.25">
      <c r="A2477" s="60" t="s">
        <v>2550</v>
      </c>
      <c r="B2477" s="87"/>
      <c r="C2477" s="98"/>
      <c r="D2477" s="102"/>
      <c r="E2477" s="98"/>
      <c r="F2477" s="134"/>
      <c r="G2477" s="134"/>
      <c r="H2477" s="359" t="e">
        <f>VLOOKUP(G2477,Munka1!$A$27:$B$90,2,FALSE)</f>
        <v>#N/A</v>
      </c>
      <c r="I2477" s="466" t="e">
        <f>VLOOKUP(G2477,Munka1!$A$27:$C$90,3,FALSE)</f>
        <v>#N/A</v>
      </c>
      <c r="J2477" s="98"/>
      <c r="K2477" s="98"/>
      <c r="L2477" s="98"/>
      <c r="M2477" s="114"/>
      <c r="N2477" s="121"/>
      <c r="O2477" s="483"/>
      <c r="P2477" s="484"/>
      <c r="Q2477" s="42">
        <f>FŐLAP!$D$9</f>
        <v>0</v>
      </c>
      <c r="R2477" s="42">
        <f>FŐLAP!$F$9</f>
        <v>0</v>
      </c>
      <c r="S2477" s="13" t="e">
        <f t="shared" si="38"/>
        <v>#N/A</v>
      </c>
      <c r="T2477" s="398" t="s">
        <v>3425</v>
      </c>
      <c r="U2477" s="398" t="s">
        <v>3426</v>
      </c>
      <c r="V2477" s="398" t="s">
        <v>3427</v>
      </c>
    </row>
    <row r="2478" spans="1:22" ht="50.1" hidden="1" customHeight="1" x14ac:dyDescent="0.25">
      <c r="A2478" s="60" t="s">
        <v>2551</v>
      </c>
      <c r="B2478" s="87"/>
      <c r="C2478" s="98"/>
      <c r="D2478" s="102"/>
      <c r="E2478" s="98"/>
      <c r="F2478" s="134"/>
      <c r="G2478" s="134"/>
      <c r="H2478" s="359" t="e">
        <f>VLOOKUP(G2478,Munka1!$A$27:$B$90,2,FALSE)</f>
        <v>#N/A</v>
      </c>
      <c r="I2478" s="466" t="e">
        <f>VLOOKUP(G2478,Munka1!$A$27:$C$90,3,FALSE)</f>
        <v>#N/A</v>
      </c>
      <c r="J2478" s="98"/>
      <c r="K2478" s="98"/>
      <c r="L2478" s="98"/>
      <c r="M2478" s="114"/>
      <c r="N2478" s="121"/>
      <c r="O2478" s="483"/>
      <c r="P2478" s="484"/>
      <c r="Q2478" s="42">
        <f>FŐLAP!$D$9</f>
        <v>0</v>
      </c>
      <c r="R2478" s="42">
        <f>FŐLAP!$F$9</f>
        <v>0</v>
      </c>
      <c r="S2478" s="13" t="e">
        <f t="shared" si="38"/>
        <v>#N/A</v>
      </c>
      <c r="T2478" s="398" t="s">
        <v>3425</v>
      </c>
      <c r="U2478" s="398" t="s">
        <v>3426</v>
      </c>
      <c r="V2478" s="398" t="s">
        <v>3427</v>
      </c>
    </row>
    <row r="2479" spans="1:22" ht="50.1" hidden="1" customHeight="1" x14ac:dyDescent="0.25">
      <c r="A2479" s="60" t="s">
        <v>2552</v>
      </c>
      <c r="B2479" s="87"/>
      <c r="C2479" s="98"/>
      <c r="D2479" s="102"/>
      <c r="E2479" s="98"/>
      <c r="F2479" s="134"/>
      <c r="G2479" s="134"/>
      <c r="H2479" s="359" t="e">
        <f>VLOOKUP(G2479,Munka1!$A$27:$B$90,2,FALSE)</f>
        <v>#N/A</v>
      </c>
      <c r="I2479" s="466" t="e">
        <f>VLOOKUP(G2479,Munka1!$A$27:$C$90,3,FALSE)</f>
        <v>#N/A</v>
      </c>
      <c r="J2479" s="98"/>
      <c r="K2479" s="98"/>
      <c r="L2479" s="98"/>
      <c r="M2479" s="114"/>
      <c r="N2479" s="121"/>
      <c r="O2479" s="483"/>
      <c r="P2479" s="484"/>
      <c r="Q2479" s="42">
        <f>FŐLAP!$D$9</f>
        <v>0</v>
      </c>
      <c r="R2479" s="42">
        <f>FŐLAP!$F$9</f>
        <v>0</v>
      </c>
      <c r="S2479" s="13" t="e">
        <f t="shared" si="38"/>
        <v>#N/A</v>
      </c>
      <c r="T2479" s="398" t="s">
        <v>3425</v>
      </c>
      <c r="U2479" s="398" t="s">
        <v>3426</v>
      </c>
      <c r="V2479" s="398" t="s">
        <v>3427</v>
      </c>
    </row>
    <row r="2480" spans="1:22" ht="50.1" hidden="1" customHeight="1" x14ac:dyDescent="0.25">
      <c r="A2480" s="60" t="s">
        <v>2553</v>
      </c>
      <c r="B2480" s="87"/>
      <c r="C2480" s="98"/>
      <c r="D2480" s="102"/>
      <c r="E2480" s="98"/>
      <c r="F2480" s="134"/>
      <c r="G2480" s="134"/>
      <c r="H2480" s="359" t="e">
        <f>VLOOKUP(G2480,Munka1!$A$27:$B$90,2,FALSE)</f>
        <v>#N/A</v>
      </c>
      <c r="I2480" s="466" t="e">
        <f>VLOOKUP(G2480,Munka1!$A$27:$C$90,3,FALSE)</f>
        <v>#N/A</v>
      </c>
      <c r="J2480" s="98"/>
      <c r="K2480" s="98"/>
      <c r="L2480" s="98"/>
      <c r="M2480" s="114"/>
      <c r="N2480" s="121"/>
      <c r="O2480" s="483"/>
      <c r="P2480" s="484"/>
      <c r="Q2480" s="42">
        <f>FŐLAP!$D$9</f>
        <v>0</v>
      </c>
      <c r="R2480" s="42">
        <f>FŐLAP!$F$9</f>
        <v>0</v>
      </c>
      <c r="S2480" s="13" t="e">
        <f t="shared" si="38"/>
        <v>#N/A</v>
      </c>
      <c r="T2480" s="398" t="s">
        <v>3425</v>
      </c>
      <c r="U2480" s="398" t="s">
        <v>3426</v>
      </c>
      <c r="V2480" s="398" t="s">
        <v>3427</v>
      </c>
    </row>
    <row r="2481" spans="1:22" ht="50.1" hidden="1" customHeight="1" x14ac:dyDescent="0.25">
      <c r="A2481" s="60" t="s">
        <v>2554</v>
      </c>
      <c r="B2481" s="87"/>
      <c r="C2481" s="98"/>
      <c r="D2481" s="102"/>
      <c r="E2481" s="98"/>
      <c r="F2481" s="134"/>
      <c r="G2481" s="134"/>
      <c r="H2481" s="359" t="e">
        <f>VLOOKUP(G2481,Munka1!$A$27:$B$90,2,FALSE)</f>
        <v>#N/A</v>
      </c>
      <c r="I2481" s="466" t="e">
        <f>VLOOKUP(G2481,Munka1!$A$27:$C$90,3,FALSE)</f>
        <v>#N/A</v>
      </c>
      <c r="J2481" s="98"/>
      <c r="K2481" s="98"/>
      <c r="L2481" s="98"/>
      <c r="M2481" s="114"/>
      <c r="N2481" s="121"/>
      <c r="O2481" s="483"/>
      <c r="P2481" s="484"/>
      <c r="Q2481" s="42">
        <f>FŐLAP!$D$9</f>
        <v>0</v>
      </c>
      <c r="R2481" s="42">
        <f>FŐLAP!$F$9</f>
        <v>0</v>
      </c>
      <c r="S2481" s="13" t="e">
        <f t="shared" si="38"/>
        <v>#N/A</v>
      </c>
      <c r="T2481" s="398" t="s">
        <v>3425</v>
      </c>
      <c r="U2481" s="398" t="s">
        <v>3426</v>
      </c>
      <c r="V2481" s="398" t="s">
        <v>3427</v>
      </c>
    </row>
    <row r="2482" spans="1:22" ht="50.1" hidden="1" customHeight="1" x14ac:dyDescent="0.25">
      <c r="A2482" s="60" t="s">
        <v>2555</v>
      </c>
      <c r="B2482" s="87"/>
      <c r="C2482" s="98"/>
      <c r="D2482" s="102"/>
      <c r="E2482" s="98"/>
      <c r="F2482" s="134"/>
      <c r="G2482" s="134"/>
      <c r="H2482" s="359" t="e">
        <f>VLOOKUP(G2482,Munka1!$A$27:$B$90,2,FALSE)</f>
        <v>#N/A</v>
      </c>
      <c r="I2482" s="466" t="e">
        <f>VLOOKUP(G2482,Munka1!$A$27:$C$90,3,FALSE)</f>
        <v>#N/A</v>
      </c>
      <c r="J2482" s="98"/>
      <c r="K2482" s="98"/>
      <c r="L2482" s="98"/>
      <c r="M2482" s="114"/>
      <c r="N2482" s="121"/>
      <c r="O2482" s="483"/>
      <c r="P2482" s="484"/>
      <c r="Q2482" s="42">
        <f>FŐLAP!$D$9</f>
        <v>0</v>
      </c>
      <c r="R2482" s="42">
        <f>FŐLAP!$F$9</f>
        <v>0</v>
      </c>
      <c r="S2482" s="13" t="e">
        <f t="shared" si="38"/>
        <v>#N/A</v>
      </c>
      <c r="T2482" s="398" t="s">
        <v>3425</v>
      </c>
      <c r="U2482" s="398" t="s">
        <v>3426</v>
      </c>
      <c r="V2482" s="398" t="s">
        <v>3427</v>
      </c>
    </row>
    <row r="2483" spans="1:22" ht="50.1" hidden="1" customHeight="1" x14ac:dyDescent="0.25">
      <c r="A2483" s="60" t="s">
        <v>2556</v>
      </c>
      <c r="B2483" s="87"/>
      <c r="C2483" s="98"/>
      <c r="D2483" s="102"/>
      <c r="E2483" s="98"/>
      <c r="F2483" s="134"/>
      <c r="G2483" s="134"/>
      <c r="H2483" s="359" t="e">
        <f>VLOOKUP(G2483,Munka1!$A$27:$B$90,2,FALSE)</f>
        <v>#N/A</v>
      </c>
      <c r="I2483" s="466" t="e">
        <f>VLOOKUP(G2483,Munka1!$A$27:$C$90,3,FALSE)</f>
        <v>#N/A</v>
      </c>
      <c r="J2483" s="98"/>
      <c r="K2483" s="98"/>
      <c r="L2483" s="98"/>
      <c r="M2483" s="114"/>
      <c r="N2483" s="121"/>
      <c r="O2483" s="483"/>
      <c r="P2483" s="484"/>
      <c r="Q2483" s="42">
        <f>FŐLAP!$D$9</f>
        <v>0</v>
      </c>
      <c r="R2483" s="42">
        <f>FŐLAP!$F$9</f>
        <v>0</v>
      </c>
      <c r="S2483" s="13" t="e">
        <f t="shared" si="38"/>
        <v>#N/A</v>
      </c>
      <c r="T2483" s="398" t="s">
        <v>3425</v>
      </c>
      <c r="U2483" s="398" t="s">
        <v>3426</v>
      </c>
      <c r="V2483" s="398" t="s">
        <v>3427</v>
      </c>
    </row>
    <row r="2484" spans="1:22" ht="50.1" hidden="1" customHeight="1" x14ac:dyDescent="0.25">
      <c r="A2484" s="60" t="s">
        <v>2557</v>
      </c>
      <c r="B2484" s="87"/>
      <c r="C2484" s="98"/>
      <c r="D2484" s="102"/>
      <c r="E2484" s="98"/>
      <c r="F2484" s="134"/>
      <c r="G2484" s="134"/>
      <c r="H2484" s="359" t="e">
        <f>VLOOKUP(G2484,Munka1!$A$27:$B$90,2,FALSE)</f>
        <v>#N/A</v>
      </c>
      <c r="I2484" s="466" t="e">
        <f>VLOOKUP(G2484,Munka1!$A$27:$C$90,3,FALSE)</f>
        <v>#N/A</v>
      </c>
      <c r="J2484" s="98"/>
      <c r="K2484" s="98"/>
      <c r="L2484" s="98"/>
      <c r="M2484" s="114"/>
      <c r="N2484" s="121"/>
      <c r="O2484" s="483"/>
      <c r="P2484" s="484"/>
      <c r="Q2484" s="42">
        <f>FŐLAP!$D$9</f>
        <v>0</v>
      </c>
      <c r="R2484" s="42">
        <f>FŐLAP!$F$9</f>
        <v>0</v>
      </c>
      <c r="S2484" s="13" t="e">
        <f t="shared" si="38"/>
        <v>#N/A</v>
      </c>
      <c r="T2484" s="398" t="s">
        <v>3425</v>
      </c>
      <c r="U2484" s="398" t="s">
        <v>3426</v>
      </c>
      <c r="V2484" s="398" t="s">
        <v>3427</v>
      </c>
    </row>
    <row r="2485" spans="1:22" ht="50.1" hidden="1" customHeight="1" x14ac:dyDescent="0.25">
      <c r="A2485" s="60" t="s">
        <v>2558</v>
      </c>
      <c r="B2485" s="87"/>
      <c r="C2485" s="98"/>
      <c r="D2485" s="102"/>
      <c r="E2485" s="98"/>
      <c r="F2485" s="134"/>
      <c r="G2485" s="134"/>
      <c r="H2485" s="359" t="e">
        <f>VLOOKUP(G2485,Munka1!$A$27:$B$90,2,FALSE)</f>
        <v>#N/A</v>
      </c>
      <c r="I2485" s="466" t="e">
        <f>VLOOKUP(G2485,Munka1!$A$27:$C$90,3,FALSE)</f>
        <v>#N/A</v>
      </c>
      <c r="J2485" s="98"/>
      <c r="K2485" s="98"/>
      <c r="L2485" s="98"/>
      <c r="M2485" s="114"/>
      <c r="N2485" s="121"/>
      <c r="O2485" s="483"/>
      <c r="P2485" s="484"/>
      <c r="Q2485" s="42">
        <f>FŐLAP!$D$9</f>
        <v>0</v>
      </c>
      <c r="R2485" s="42">
        <f>FŐLAP!$F$9</f>
        <v>0</v>
      </c>
      <c r="S2485" s="13" t="e">
        <f t="shared" si="38"/>
        <v>#N/A</v>
      </c>
      <c r="T2485" s="398" t="s">
        <v>3425</v>
      </c>
      <c r="U2485" s="398" t="s">
        <v>3426</v>
      </c>
      <c r="V2485" s="398" t="s">
        <v>3427</v>
      </c>
    </row>
    <row r="2486" spans="1:22" ht="50.1" hidden="1" customHeight="1" x14ac:dyDescent="0.25">
      <c r="A2486" s="60" t="s">
        <v>2559</v>
      </c>
      <c r="B2486" s="87"/>
      <c r="C2486" s="98"/>
      <c r="D2486" s="102"/>
      <c r="E2486" s="98"/>
      <c r="F2486" s="134"/>
      <c r="G2486" s="134"/>
      <c r="H2486" s="359" t="e">
        <f>VLOOKUP(G2486,Munka1!$A$27:$B$90,2,FALSE)</f>
        <v>#N/A</v>
      </c>
      <c r="I2486" s="466" t="e">
        <f>VLOOKUP(G2486,Munka1!$A$27:$C$90,3,FALSE)</f>
        <v>#N/A</v>
      </c>
      <c r="J2486" s="98"/>
      <c r="K2486" s="98"/>
      <c r="L2486" s="98"/>
      <c r="M2486" s="114"/>
      <c r="N2486" s="121"/>
      <c r="O2486" s="483"/>
      <c r="P2486" s="484"/>
      <c r="Q2486" s="42">
        <f>FŐLAP!$D$9</f>
        <v>0</v>
      </c>
      <c r="R2486" s="42">
        <f>FŐLAP!$F$9</f>
        <v>0</v>
      </c>
      <c r="S2486" s="13" t="e">
        <f t="shared" si="38"/>
        <v>#N/A</v>
      </c>
      <c r="T2486" s="398" t="s">
        <v>3425</v>
      </c>
      <c r="U2486" s="398" t="s">
        <v>3426</v>
      </c>
      <c r="V2486" s="398" t="s">
        <v>3427</v>
      </c>
    </row>
    <row r="2487" spans="1:22" ht="50.1" hidden="1" customHeight="1" x14ac:dyDescent="0.25">
      <c r="A2487" s="60" t="s">
        <v>2560</v>
      </c>
      <c r="B2487" s="87"/>
      <c r="C2487" s="98"/>
      <c r="D2487" s="102"/>
      <c r="E2487" s="98"/>
      <c r="F2487" s="134"/>
      <c r="G2487" s="134"/>
      <c r="H2487" s="359" t="e">
        <f>VLOOKUP(G2487,Munka1!$A$27:$B$90,2,FALSE)</f>
        <v>#N/A</v>
      </c>
      <c r="I2487" s="466" t="e">
        <f>VLOOKUP(G2487,Munka1!$A$27:$C$90,3,FALSE)</f>
        <v>#N/A</v>
      </c>
      <c r="J2487" s="98"/>
      <c r="K2487" s="98"/>
      <c r="L2487" s="98"/>
      <c r="M2487" s="114"/>
      <c r="N2487" s="121"/>
      <c r="O2487" s="483"/>
      <c r="P2487" s="484"/>
      <c r="Q2487" s="42">
        <f>FŐLAP!$D$9</f>
        <v>0</v>
      </c>
      <c r="R2487" s="42">
        <f>FŐLAP!$F$9</f>
        <v>0</v>
      </c>
      <c r="S2487" s="13" t="e">
        <f t="shared" si="38"/>
        <v>#N/A</v>
      </c>
      <c r="T2487" s="398" t="s">
        <v>3425</v>
      </c>
      <c r="U2487" s="398" t="s">
        <v>3426</v>
      </c>
      <c r="V2487" s="398" t="s">
        <v>3427</v>
      </c>
    </row>
    <row r="2488" spans="1:22" ht="50.1" hidden="1" customHeight="1" x14ac:dyDescent="0.25">
      <c r="A2488" s="60" t="s">
        <v>2561</v>
      </c>
      <c r="B2488" s="87"/>
      <c r="C2488" s="98"/>
      <c r="D2488" s="102"/>
      <c r="E2488" s="98"/>
      <c r="F2488" s="134"/>
      <c r="G2488" s="134"/>
      <c r="H2488" s="359" t="e">
        <f>VLOOKUP(G2488,Munka1!$A$27:$B$90,2,FALSE)</f>
        <v>#N/A</v>
      </c>
      <c r="I2488" s="466" t="e">
        <f>VLOOKUP(G2488,Munka1!$A$27:$C$90,3,FALSE)</f>
        <v>#N/A</v>
      </c>
      <c r="J2488" s="98"/>
      <c r="K2488" s="98"/>
      <c r="L2488" s="98"/>
      <c r="M2488" s="114"/>
      <c r="N2488" s="121"/>
      <c r="O2488" s="483"/>
      <c r="P2488" s="484"/>
      <c r="Q2488" s="42">
        <f>FŐLAP!$D$9</f>
        <v>0</v>
      </c>
      <c r="R2488" s="42">
        <f>FŐLAP!$F$9</f>
        <v>0</v>
      </c>
      <c r="S2488" s="13" t="e">
        <f t="shared" si="38"/>
        <v>#N/A</v>
      </c>
      <c r="T2488" s="398" t="s">
        <v>3425</v>
      </c>
      <c r="U2488" s="398" t="s">
        <v>3426</v>
      </c>
      <c r="V2488" s="398" t="s">
        <v>3427</v>
      </c>
    </row>
    <row r="2489" spans="1:22" ht="50.1" hidden="1" customHeight="1" x14ac:dyDescent="0.25">
      <c r="A2489" s="60" t="s">
        <v>2562</v>
      </c>
      <c r="B2489" s="87"/>
      <c r="C2489" s="98"/>
      <c r="D2489" s="102"/>
      <c r="E2489" s="98"/>
      <c r="F2489" s="134"/>
      <c r="G2489" s="134"/>
      <c r="H2489" s="359" t="e">
        <f>VLOOKUP(G2489,Munka1!$A$27:$B$90,2,FALSE)</f>
        <v>#N/A</v>
      </c>
      <c r="I2489" s="466" t="e">
        <f>VLOOKUP(G2489,Munka1!$A$27:$C$90,3,FALSE)</f>
        <v>#N/A</v>
      </c>
      <c r="J2489" s="98"/>
      <c r="K2489" s="98"/>
      <c r="L2489" s="98"/>
      <c r="M2489" s="114"/>
      <c r="N2489" s="121"/>
      <c r="O2489" s="483"/>
      <c r="P2489" s="484"/>
      <c r="Q2489" s="42">
        <f>FŐLAP!$D$9</f>
        <v>0</v>
      </c>
      <c r="R2489" s="42">
        <f>FŐLAP!$F$9</f>
        <v>0</v>
      </c>
      <c r="S2489" s="13" t="e">
        <f t="shared" si="38"/>
        <v>#N/A</v>
      </c>
      <c r="T2489" s="398" t="s">
        <v>3425</v>
      </c>
      <c r="U2489" s="398" t="s">
        <v>3426</v>
      </c>
      <c r="V2489" s="398" t="s">
        <v>3427</v>
      </c>
    </row>
    <row r="2490" spans="1:22" ht="50.1" hidden="1" customHeight="1" x14ac:dyDescent="0.25">
      <c r="A2490" s="60" t="s">
        <v>2563</v>
      </c>
      <c r="B2490" s="87"/>
      <c r="C2490" s="98"/>
      <c r="D2490" s="102"/>
      <c r="E2490" s="98"/>
      <c r="F2490" s="134"/>
      <c r="G2490" s="134"/>
      <c r="H2490" s="359" t="e">
        <f>VLOOKUP(G2490,Munka1!$A$27:$B$90,2,FALSE)</f>
        <v>#N/A</v>
      </c>
      <c r="I2490" s="466" t="e">
        <f>VLOOKUP(G2490,Munka1!$A$27:$C$90,3,FALSE)</f>
        <v>#N/A</v>
      </c>
      <c r="J2490" s="98"/>
      <c r="K2490" s="98"/>
      <c r="L2490" s="98"/>
      <c r="M2490" s="114"/>
      <c r="N2490" s="121"/>
      <c r="O2490" s="483"/>
      <c r="P2490" s="484"/>
      <c r="Q2490" s="42">
        <f>FŐLAP!$D$9</f>
        <v>0</v>
      </c>
      <c r="R2490" s="42">
        <f>FŐLAP!$F$9</f>
        <v>0</v>
      </c>
      <c r="S2490" s="13" t="e">
        <f t="shared" si="38"/>
        <v>#N/A</v>
      </c>
      <c r="T2490" s="398" t="s">
        <v>3425</v>
      </c>
      <c r="U2490" s="398" t="s">
        <v>3426</v>
      </c>
      <c r="V2490" s="398" t="s">
        <v>3427</v>
      </c>
    </row>
    <row r="2491" spans="1:22" ht="50.1" hidden="1" customHeight="1" x14ac:dyDescent="0.25">
      <c r="A2491" s="60" t="s">
        <v>2564</v>
      </c>
      <c r="B2491" s="87"/>
      <c r="C2491" s="98"/>
      <c r="D2491" s="102"/>
      <c r="E2491" s="98"/>
      <c r="F2491" s="134"/>
      <c r="G2491" s="134"/>
      <c r="H2491" s="359" t="e">
        <f>VLOOKUP(G2491,Munka1!$A$27:$B$90,2,FALSE)</f>
        <v>#N/A</v>
      </c>
      <c r="I2491" s="466" t="e">
        <f>VLOOKUP(G2491,Munka1!$A$27:$C$90,3,FALSE)</f>
        <v>#N/A</v>
      </c>
      <c r="J2491" s="98"/>
      <c r="K2491" s="98"/>
      <c r="L2491" s="98"/>
      <c r="M2491" s="114"/>
      <c r="N2491" s="121"/>
      <c r="O2491" s="483"/>
      <c r="P2491" s="484"/>
      <c r="Q2491" s="42">
        <f>FŐLAP!$D$9</f>
        <v>0</v>
      </c>
      <c r="R2491" s="42">
        <f>FŐLAP!$F$9</f>
        <v>0</v>
      </c>
      <c r="S2491" s="13" t="e">
        <f t="shared" si="38"/>
        <v>#N/A</v>
      </c>
      <c r="T2491" s="398" t="s">
        <v>3425</v>
      </c>
      <c r="U2491" s="398" t="s">
        <v>3426</v>
      </c>
      <c r="V2491" s="398" t="s">
        <v>3427</v>
      </c>
    </row>
    <row r="2492" spans="1:22" ht="50.1" hidden="1" customHeight="1" x14ac:dyDescent="0.25">
      <c r="A2492" s="60" t="s">
        <v>2565</v>
      </c>
      <c r="B2492" s="87"/>
      <c r="C2492" s="98"/>
      <c r="D2492" s="102"/>
      <c r="E2492" s="98"/>
      <c r="F2492" s="134"/>
      <c r="G2492" s="134"/>
      <c r="H2492" s="359" t="e">
        <f>VLOOKUP(G2492,Munka1!$A$27:$B$90,2,FALSE)</f>
        <v>#N/A</v>
      </c>
      <c r="I2492" s="466" t="e">
        <f>VLOOKUP(G2492,Munka1!$A$27:$C$90,3,FALSE)</f>
        <v>#N/A</v>
      </c>
      <c r="J2492" s="98"/>
      <c r="K2492" s="98"/>
      <c r="L2492" s="98"/>
      <c r="M2492" s="114"/>
      <c r="N2492" s="121"/>
      <c r="O2492" s="483"/>
      <c r="P2492" s="484"/>
      <c r="Q2492" s="42">
        <f>FŐLAP!$D$9</f>
        <v>0</v>
      </c>
      <c r="R2492" s="42">
        <f>FŐLAP!$F$9</f>
        <v>0</v>
      </c>
      <c r="S2492" s="13" t="e">
        <f t="shared" si="38"/>
        <v>#N/A</v>
      </c>
      <c r="T2492" s="398" t="s">
        <v>3425</v>
      </c>
      <c r="U2492" s="398" t="s">
        <v>3426</v>
      </c>
      <c r="V2492" s="398" t="s">
        <v>3427</v>
      </c>
    </row>
    <row r="2493" spans="1:22" ht="50.1" hidden="1" customHeight="1" x14ac:dyDescent="0.25">
      <c r="A2493" s="60" t="s">
        <v>2566</v>
      </c>
      <c r="B2493" s="87"/>
      <c r="C2493" s="98"/>
      <c r="D2493" s="102"/>
      <c r="E2493" s="98"/>
      <c r="F2493" s="134"/>
      <c r="G2493" s="134"/>
      <c r="H2493" s="359" t="e">
        <f>VLOOKUP(G2493,Munka1!$A$27:$B$90,2,FALSE)</f>
        <v>#N/A</v>
      </c>
      <c r="I2493" s="466" t="e">
        <f>VLOOKUP(G2493,Munka1!$A$27:$C$90,3,FALSE)</f>
        <v>#N/A</v>
      </c>
      <c r="J2493" s="98"/>
      <c r="K2493" s="98"/>
      <c r="L2493" s="98"/>
      <c r="M2493" s="114"/>
      <c r="N2493" s="121"/>
      <c r="O2493" s="483"/>
      <c r="P2493" s="484"/>
      <c r="Q2493" s="42">
        <f>FŐLAP!$D$9</f>
        <v>0</v>
      </c>
      <c r="R2493" s="42">
        <f>FŐLAP!$F$9</f>
        <v>0</v>
      </c>
      <c r="S2493" s="13" t="e">
        <f t="shared" si="38"/>
        <v>#N/A</v>
      </c>
      <c r="T2493" s="398" t="s">
        <v>3425</v>
      </c>
      <c r="U2493" s="398" t="s">
        <v>3426</v>
      </c>
      <c r="V2493" s="398" t="s">
        <v>3427</v>
      </c>
    </row>
    <row r="2494" spans="1:22" ht="50.1" hidden="1" customHeight="1" x14ac:dyDescent="0.25">
      <c r="A2494" s="60" t="s">
        <v>2567</v>
      </c>
      <c r="B2494" s="87"/>
      <c r="C2494" s="98"/>
      <c r="D2494" s="102"/>
      <c r="E2494" s="98"/>
      <c r="F2494" s="134"/>
      <c r="G2494" s="134"/>
      <c r="H2494" s="359" t="e">
        <f>VLOOKUP(G2494,Munka1!$A$27:$B$90,2,FALSE)</f>
        <v>#N/A</v>
      </c>
      <c r="I2494" s="466" t="e">
        <f>VLOOKUP(G2494,Munka1!$A$27:$C$90,3,FALSE)</f>
        <v>#N/A</v>
      </c>
      <c r="J2494" s="98"/>
      <c r="K2494" s="98"/>
      <c r="L2494" s="98"/>
      <c r="M2494" s="114"/>
      <c r="N2494" s="121"/>
      <c r="O2494" s="483"/>
      <c r="P2494" s="484"/>
      <c r="Q2494" s="42">
        <f>FŐLAP!$D$9</f>
        <v>0</v>
      </c>
      <c r="R2494" s="42">
        <f>FŐLAP!$F$9</f>
        <v>0</v>
      </c>
      <c r="S2494" s="13" t="e">
        <f t="shared" si="38"/>
        <v>#N/A</v>
      </c>
      <c r="T2494" s="398" t="s">
        <v>3425</v>
      </c>
      <c r="U2494" s="398" t="s">
        <v>3426</v>
      </c>
      <c r="V2494" s="398" t="s">
        <v>3427</v>
      </c>
    </row>
    <row r="2495" spans="1:22" ht="50.1" hidden="1" customHeight="1" x14ac:dyDescent="0.25">
      <c r="A2495" s="60" t="s">
        <v>2568</v>
      </c>
      <c r="B2495" s="87"/>
      <c r="C2495" s="98"/>
      <c r="D2495" s="102"/>
      <c r="E2495" s="98"/>
      <c r="F2495" s="134"/>
      <c r="G2495" s="134"/>
      <c r="H2495" s="359" t="e">
        <f>VLOOKUP(G2495,Munka1!$A$27:$B$90,2,FALSE)</f>
        <v>#N/A</v>
      </c>
      <c r="I2495" s="466" t="e">
        <f>VLOOKUP(G2495,Munka1!$A$27:$C$90,3,FALSE)</f>
        <v>#N/A</v>
      </c>
      <c r="J2495" s="98"/>
      <c r="K2495" s="98"/>
      <c r="L2495" s="98"/>
      <c r="M2495" s="114"/>
      <c r="N2495" s="121"/>
      <c r="O2495" s="483"/>
      <c r="P2495" s="484"/>
      <c r="Q2495" s="42">
        <f>FŐLAP!$D$9</f>
        <v>0</v>
      </c>
      <c r="R2495" s="42">
        <f>FŐLAP!$F$9</f>
        <v>0</v>
      </c>
      <c r="S2495" s="13" t="e">
        <f t="shared" si="38"/>
        <v>#N/A</v>
      </c>
      <c r="T2495" s="398" t="s">
        <v>3425</v>
      </c>
      <c r="U2495" s="398" t="s">
        <v>3426</v>
      </c>
      <c r="V2495" s="398" t="s">
        <v>3427</v>
      </c>
    </row>
    <row r="2496" spans="1:22" ht="50.1" hidden="1" customHeight="1" x14ac:dyDescent="0.25">
      <c r="A2496" s="60" t="s">
        <v>2569</v>
      </c>
      <c r="B2496" s="87"/>
      <c r="C2496" s="98"/>
      <c r="D2496" s="102"/>
      <c r="E2496" s="98"/>
      <c r="F2496" s="134"/>
      <c r="G2496" s="134"/>
      <c r="H2496" s="359" t="e">
        <f>VLOOKUP(G2496,Munka1!$A$27:$B$90,2,FALSE)</f>
        <v>#N/A</v>
      </c>
      <c r="I2496" s="466" t="e">
        <f>VLOOKUP(G2496,Munka1!$A$27:$C$90,3,FALSE)</f>
        <v>#N/A</v>
      </c>
      <c r="J2496" s="98"/>
      <c r="K2496" s="98"/>
      <c r="L2496" s="98"/>
      <c r="M2496" s="114"/>
      <c r="N2496" s="121"/>
      <c r="O2496" s="483"/>
      <c r="P2496" s="484"/>
      <c r="Q2496" s="42">
        <f>FŐLAP!$D$9</f>
        <v>0</v>
      </c>
      <c r="R2496" s="42">
        <f>FŐLAP!$F$9</f>
        <v>0</v>
      </c>
      <c r="S2496" s="13" t="e">
        <f t="shared" si="38"/>
        <v>#N/A</v>
      </c>
      <c r="T2496" s="398" t="s">
        <v>3425</v>
      </c>
      <c r="U2496" s="398" t="s">
        <v>3426</v>
      </c>
      <c r="V2496" s="398" t="s">
        <v>3427</v>
      </c>
    </row>
    <row r="2497" spans="1:22" ht="50.1" hidden="1" customHeight="1" x14ac:dyDescent="0.25">
      <c r="A2497" s="60" t="s">
        <v>2570</v>
      </c>
      <c r="B2497" s="87"/>
      <c r="C2497" s="98"/>
      <c r="D2497" s="102"/>
      <c r="E2497" s="98"/>
      <c r="F2497" s="134"/>
      <c r="G2497" s="134"/>
      <c r="H2497" s="359" t="e">
        <f>VLOOKUP(G2497,Munka1!$A$27:$B$90,2,FALSE)</f>
        <v>#N/A</v>
      </c>
      <c r="I2497" s="466" t="e">
        <f>VLOOKUP(G2497,Munka1!$A$27:$C$90,3,FALSE)</f>
        <v>#N/A</v>
      </c>
      <c r="J2497" s="98"/>
      <c r="K2497" s="98"/>
      <c r="L2497" s="98"/>
      <c r="M2497" s="114"/>
      <c r="N2497" s="121"/>
      <c r="O2497" s="483"/>
      <c r="P2497" s="484"/>
      <c r="Q2497" s="42">
        <f>FŐLAP!$D$9</f>
        <v>0</v>
      </c>
      <c r="R2497" s="42">
        <f>FŐLAP!$F$9</f>
        <v>0</v>
      </c>
      <c r="S2497" s="13" t="e">
        <f t="shared" si="38"/>
        <v>#N/A</v>
      </c>
      <c r="T2497" s="398" t="s">
        <v>3425</v>
      </c>
      <c r="U2497" s="398" t="s">
        <v>3426</v>
      </c>
      <c r="V2497" s="398" t="s">
        <v>3427</v>
      </c>
    </row>
    <row r="2498" spans="1:22" ht="50.1" hidden="1" customHeight="1" x14ac:dyDescent="0.25">
      <c r="A2498" s="60" t="s">
        <v>2571</v>
      </c>
      <c r="B2498" s="87"/>
      <c r="C2498" s="98"/>
      <c r="D2498" s="102"/>
      <c r="E2498" s="98"/>
      <c r="F2498" s="134"/>
      <c r="G2498" s="134"/>
      <c r="H2498" s="359" t="e">
        <f>VLOOKUP(G2498,Munka1!$A$27:$B$90,2,FALSE)</f>
        <v>#N/A</v>
      </c>
      <c r="I2498" s="466" t="e">
        <f>VLOOKUP(G2498,Munka1!$A$27:$C$90,3,FALSE)</f>
        <v>#N/A</v>
      </c>
      <c r="J2498" s="98"/>
      <c r="K2498" s="98"/>
      <c r="L2498" s="98"/>
      <c r="M2498" s="114"/>
      <c r="N2498" s="121"/>
      <c r="O2498" s="483"/>
      <c r="P2498" s="484"/>
      <c r="Q2498" s="42">
        <f>FŐLAP!$D$9</f>
        <v>0</v>
      </c>
      <c r="R2498" s="42">
        <f>FŐLAP!$F$9</f>
        <v>0</v>
      </c>
      <c r="S2498" s="13" t="e">
        <f t="shared" si="38"/>
        <v>#N/A</v>
      </c>
      <c r="T2498" s="398" t="s">
        <v>3425</v>
      </c>
      <c r="U2498" s="398" t="s">
        <v>3426</v>
      </c>
      <c r="V2498" s="398" t="s">
        <v>3427</v>
      </c>
    </row>
    <row r="2499" spans="1:22" ht="50.1" hidden="1" customHeight="1" x14ac:dyDescent="0.25">
      <c r="A2499" s="60" t="s">
        <v>2572</v>
      </c>
      <c r="B2499" s="87"/>
      <c r="C2499" s="98"/>
      <c r="D2499" s="102"/>
      <c r="E2499" s="98"/>
      <c r="F2499" s="134"/>
      <c r="G2499" s="134"/>
      <c r="H2499" s="359" t="e">
        <f>VLOOKUP(G2499,Munka1!$A$27:$B$90,2,FALSE)</f>
        <v>#N/A</v>
      </c>
      <c r="I2499" s="466" t="e">
        <f>VLOOKUP(G2499,Munka1!$A$27:$C$90,3,FALSE)</f>
        <v>#N/A</v>
      </c>
      <c r="J2499" s="98"/>
      <c r="K2499" s="98"/>
      <c r="L2499" s="98"/>
      <c r="M2499" s="114"/>
      <c r="N2499" s="121"/>
      <c r="O2499" s="483"/>
      <c r="P2499" s="484"/>
      <c r="Q2499" s="42">
        <f>FŐLAP!$D$9</f>
        <v>0</v>
      </c>
      <c r="R2499" s="42">
        <f>FŐLAP!$F$9</f>
        <v>0</v>
      </c>
      <c r="S2499" s="13" t="e">
        <f t="shared" si="38"/>
        <v>#N/A</v>
      </c>
      <c r="T2499" s="398" t="s">
        <v>3425</v>
      </c>
      <c r="U2499" s="398" t="s">
        <v>3426</v>
      </c>
      <c r="V2499" s="398" t="s">
        <v>3427</v>
      </c>
    </row>
    <row r="2500" spans="1:22" ht="50.1" hidden="1" customHeight="1" x14ac:dyDescent="0.25">
      <c r="A2500" s="60" t="s">
        <v>2573</v>
      </c>
      <c r="B2500" s="87"/>
      <c r="C2500" s="98"/>
      <c r="D2500" s="102"/>
      <c r="E2500" s="98"/>
      <c r="F2500" s="134"/>
      <c r="G2500" s="134"/>
      <c r="H2500" s="359" t="e">
        <f>VLOOKUP(G2500,Munka1!$A$27:$B$90,2,FALSE)</f>
        <v>#N/A</v>
      </c>
      <c r="I2500" s="466" t="e">
        <f>VLOOKUP(G2500,Munka1!$A$27:$C$90,3,FALSE)</f>
        <v>#N/A</v>
      </c>
      <c r="J2500" s="98"/>
      <c r="K2500" s="98"/>
      <c r="L2500" s="98"/>
      <c r="M2500" s="114"/>
      <c r="N2500" s="121"/>
      <c r="O2500" s="483"/>
      <c r="P2500" s="484"/>
      <c r="Q2500" s="42">
        <f>FŐLAP!$D$9</f>
        <v>0</v>
      </c>
      <c r="R2500" s="42">
        <f>FŐLAP!$F$9</f>
        <v>0</v>
      </c>
      <c r="S2500" s="13" t="e">
        <f t="shared" si="38"/>
        <v>#N/A</v>
      </c>
      <c r="T2500" s="398" t="s">
        <v>3425</v>
      </c>
      <c r="U2500" s="398" t="s">
        <v>3426</v>
      </c>
      <c r="V2500" s="398" t="s">
        <v>3427</v>
      </c>
    </row>
    <row r="2501" spans="1:22" ht="50.1" hidden="1" customHeight="1" x14ac:dyDescent="0.25">
      <c r="A2501" s="60" t="s">
        <v>2574</v>
      </c>
      <c r="B2501" s="87"/>
      <c r="C2501" s="98"/>
      <c r="D2501" s="102"/>
      <c r="E2501" s="98"/>
      <c r="F2501" s="134"/>
      <c r="G2501" s="134"/>
      <c r="H2501" s="359" t="e">
        <f>VLOOKUP(G2501,Munka1!$A$27:$B$90,2,FALSE)</f>
        <v>#N/A</v>
      </c>
      <c r="I2501" s="466" t="e">
        <f>VLOOKUP(G2501,Munka1!$A$27:$C$90,3,FALSE)</f>
        <v>#N/A</v>
      </c>
      <c r="J2501" s="98"/>
      <c r="K2501" s="98"/>
      <c r="L2501" s="98"/>
      <c r="M2501" s="114"/>
      <c r="N2501" s="121"/>
      <c r="O2501" s="483"/>
      <c r="P2501" s="484"/>
      <c r="Q2501" s="42">
        <f>FŐLAP!$D$9</f>
        <v>0</v>
      </c>
      <c r="R2501" s="42">
        <f>FŐLAP!$F$9</f>
        <v>0</v>
      </c>
      <c r="S2501" s="13" t="e">
        <f t="shared" si="38"/>
        <v>#N/A</v>
      </c>
      <c r="T2501" s="398" t="s">
        <v>3425</v>
      </c>
      <c r="U2501" s="398" t="s">
        <v>3426</v>
      </c>
      <c r="V2501" s="398" t="s">
        <v>3427</v>
      </c>
    </row>
    <row r="2502" spans="1:22" ht="50.1" hidden="1" customHeight="1" x14ac:dyDescent="0.25">
      <c r="A2502" s="60" t="s">
        <v>2575</v>
      </c>
      <c r="B2502" s="87"/>
      <c r="C2502" s="98"/>
      <c r="D2502" s="102"/>
      <c r="E2502" s="98"/>
      <c r="F2502" s="134"/>
      <c r="G2502" s="134"/>
      <c r="H2502" s="359" t="e">
        <f>VLOOKUP(G2502,Munka1!$A$27:$B$90,2,FALSE)</f>
        <v>#N/A</v>
      </c>
      <c r="I2502" s="466" t="e">
        <f>VLOOKUP(G2502,Munka1!$A$27:$C$90,3,FALSE)</f>
        <v>#N/A</v>
      </c>
      <c r="J2502" s="98"/>
      <c r="K2502" s="98"/>
      <c r="L2502" s="98"/>
      <c r="M2502" s="114"/>
      <c r="N2502" s="121"/>
      <c r="O2502" s="483"/>
      <c r="P2502" s="484"/>
      <c r="Q2502" s="42">
        <f>FŐLAP!$D$9</f>
        <v>0</v>
      </c>
      <c r="R2502" s="42">
        <f>FŐLAP!$F$9</f>
        <v>0</v>
      </c>
      <c r="S2502" s="13" t="e">
        <f t="shared" si="38"/>
        <v>#N/A</v>
      </c>
      <c r="T2502" s="398" t="s">
        <v>3425</v>
      </c>
      <c r="U2502" s="398" t="s">
        <v>3426</v>
      </c>
      <c r="V2502" s="398" t="s">
        <v>3427</v>
      </c>
    </row>
    <row r="2503" spans="1:22" ht="50.1" hidden="1" customHeight="1" x14ac:dyDescent="0.25">
      <c r="A2503" s="60" t="s">
        <v>2576</v>
      </c>
      <c r="B2503" s="87"/>
      <c r="C2503" s="98"/>
      <c r="D2503" s="102"/>
      <c r="E2503" s="98"/>
      <c r="F2503" s="134"/>
      <c r="G2503" s="134"/>
      <c r="H2503" s="359" t="e">
        <f>VLOOKUP(G2503,Munka1!$A$27:$B$90,2,FALSE)</f>
        <v>#N/A</v>
      </c>
      <c r="I2503" s="466" t="e">
        <f>VLOOKUP(G2503,Munka1!$A$27:$C$90,3,FALSE)</f>
        <v>#N/A</v>
      </c>
      <c r="J2503" s="98"/>
      <c r="K2503" s="98"/>
      <c r="L2503" s="98"/>
      <c r="M2503" s="114"/>
      <c r="N2503" s="121"/>
      <c r="O2503" s="483"/>
      <c r="P2503" s="484"/>
      <c r="Q2503" s="42">
        <f>FŐLAP!$D$9</f>
        <v>0</v>
      </c>
      <c r="R2503" s="42">
        <f>FŐLAP!$F$9</f>
        <v>0</v>
      </c>
      <c r="S2503" s="13" t="e">
        <f t="shared" si="38"/>
        <v>#N/A</v>
      </c>
      <c r="T2503" s="398" t="s">
        <v>3425</v>
      </c>
      <c r="U2503" s="398" t="s">
        <v>3426</v>
      </c>
      <c r="V2503" s="398" t="s">
        <v>3427</v>
      </c>
    </row>
    <row r="2504" spans="1:22" ht="50.1" hidden="1" customHeight="1" x14ac:dyDescent="0.25">
      <c r="A2504" s="60" t="s">
        <v>2577</v>
      </c>
      <c r="B2504" s="87"/>
      <c r="C2504" s="98"/>
      <c r="D2504" s="102"/>
      <c r="E2504" s="98"/>
      <c r="F2504" s="134"/>
      <c r="G2504" s="134"/>
      <c r="H2504" s="359" t="e">
        <f>VLOOKUP(G2504,Munka1!$A$27:$B$90,2,FALSE)</f>
        <v>#N/A</v>
      </c>
      <c r="I2504" s="466" t="e">
        <f>VLOOKUP(G2504,Munka1!$A$27:$C$90,3,FALSE)</f>
        <v>#N/A</v>
      </c>
      <c r="J2504" s="98"/>
      <c r="K2504" s="98"/>
      <c r="L2504" s="98"/>
      <c r="M2504" s="114"/>
      <c r="N2504" s="121"/>
      <c r="O2504" s="483"/>
      <c r="P2504" s="484"/>
      <c r="Q2504" s="42">
        <f>FŐLAP!$D$9</f>
        <v>0</v>
      </c>
      <c r="R2504" s="42">
        <f>FŐLAP!$F$9</f>
        <v>0</v>
      </c>
      <c r="S2504" s="13" t="e">
        <f t="shared" si="38"/>
        <v>#N/A</v>
      </c>
      <c r="T2504" s="398" t="s">
        <v>3425</v>
      </c>
      <c r="U2504" s="398" t="s">
        <v>3426</v>
      </c>
      <c r="V2504" s="398" t="s">
        <v>3427</v>
      </c>
    </row>
    <row r="2505" spans="1:22" ht="50.1" hidden="1" customHeight="1" x14ac:dyDescent="0.25">
      <c r="A2505" s="60" t="s">
        <v>2578</v>
      </c>
      <c r="B2505" s="87"/>
      <c r="C2505" s="98"/>
      <c r="D2505" s="102"/>
      <c r="E2505" s="98"/>
      <c r="F2505" s="134"/>
      <c r="G2505" s="134"/>
      <c r="H2505" s="359" t="e">
        <f>VLOOKUP(G2505,Munka1!$A$27:$B$90,2,FALSE)</f>
        <v>#N/A</v>
      </c>
      <c r="I2505" s="466" t="e">
        <f>VLOOKUP(G2505,Munka1!$A$27:$C$90,3,FALSE)</f>
        <v>#N/A</v>
      </c>
      <c r="J2505" s="98"/>
      <c r="K2505" s="98"/>
      <c r="L2505" s="98"/>
      <c r="M2505" s="114"/>
      <c r="N2505" s="121"/>
      <c r="O2505" s="483"/>
      <c r="P2505" s="484"/>
      <c r="Q2505" s="42">
        <f>FŐLAP!$D$9</f>
        <v>0</v>
      </c>
      <c r="R2505" s="42">
        <f>FŐLAP!$F$9</f>
        <v>0</v>
      </c>
      <c r="S2505" s="13" t="e">
        <f t="shared" si="38"/>
        <v>#N/A</v>
      </c>
      <c r="T2505" s="398" t="s">
        <v>3425</v>
      </c>
      <c r="U2505" s="398" t="s">
        <v>3426</v>
      </c>
      <c r="V2505" s="398" t="s">
        <v>3427</v>
      </c>
    </row>
    <row r="2506" spans="1:22" ht="50.1" hidden="1" customHeight="1" x14ac:dyDescent="0.25">
      <c r="A2506" s="60" t="s">
        <v>2579</v>
      </c>
      <c r="B2506" s="87"/>
      <c r="C2506" s="98"/>
      <c r="D2506" s="102"/>
      <c r="E2506" s="98"/>
      <c r="F2506" s="134"/>
      <c r="G2506" s="134"/>
      <c r="H2506" s="359" t="e">
        <f>VLOOKUP(G2506,Munka1!$A$27:$B$90,2,FALSE)</f>
        <v>#N/A</v>
      </c>
      <c r="I2506" s="466" t="e">
        <f>VLOOKUP(G2506,Munka1!$A$27:$C$90,3,FALSE)</f>
        <v>#N/A</v>
      </c>
      <c r="J2506" s="98"/>
      <c r="K2506" s="98"/>
      <c r="L2506" s="98"/>
      <c r="M2506" s="114"/>
      <c r="N2506" s="121"/>
      <c r="O2506" s="483"/>
      <c r="P2506" s="484"/>
      <c r="Q2506" s="42">
        <f>FŐLAP!$D$9</f>
        <v>0</v>
      </c>
      <c r="R2506" s="42">
        <f>FŐLAP!$F$9</f>
        <v>0</v>
      </c>
      <c r="S2506" s="13" t="e">
        <f t="shared" si="38"/>
        <v>#N/A</v>
      </c>
      <c r="T2506" s="398" t="s">
        <v>3425</v>
      </c>
      <c r="U2506" s="398" t="s">
        <v>3426</v>
      </c>
      <c r="V2506" s="398" t="s">
        <v>3427</v>
      </c>
    </row>
    <row r="2507" spans="1:22" ht="50.1" hidden="1" customHeight="1" x14ac:dyDescent="0.25">
      <c r="A2507" s="60" t="s">
        <v>2580</v>
      </c>
      <c r="B2507" s="87"/>
      <c r="C2507" s="98"/>
      <c r="D2507" s="102"/>
      <c r="E2507" s="98"/>
      <c r="F2507" s="134"/>
      <c r="G2507" s="134"/>
      <c r="H2507" s="359" t="e">
        <f>VLOOKUP(G2507,Munka1!$A$27:$B$90,2,FALSE)</f>
        <v>#N/A</v>
      </c>
      <c r="I2507" s="466" t="e">
        <f>VLOOKUP(G2507,Munka1!$A$27:$C$90,3,FALSE)</f>
        <v>#N/A</v>
      </c>
      <c r="J2507" s="98"/>
      <c r="K2507" s="98"/>
      <c r="L2507" s="98"/>
      <c r="M2507" s="114"/>
      <c r="N2507" s="121"/>
      <c r="O2507" s="483"/>
      <c r="P2507" s="484"/>
      <c r="Q2507" s="42">
        <f>FŐLAP!$D$9</f>
        <v>0</v>
      </c>
      <c r="R2507" s="42">
        <f>FŐLAP!$F$9</f>
        <v>0</v>
      </c>
      <c r="S2507" s="13" t="e">
        <f t="shared" si="38"/>
        <v>#N/A</v>
      </c>
      <c r="T2507" s="398" t="s">
        <v>3425</v>
      </c>
      <c r="U2507" s="398" t="s">
        <v>3426</v>
      </c>
      <c r="V2507" s="398" t="s">
        <v>3427</v>
      </c>
    </row>
    <row r="2508" spans="1:22" ht="50.1" hidden="1" customHeight="1" x14ac:dyDescent="0.25">
      <c r="A2508" s="60" t="s">
        <v>2581</v>
      </c>
      <c r="B2508" s="87"/>
      <c r="C2508" s="98"/>
      <c r="D2508" s="102"/>
      <c r="E2508" s="98"/>
      <c r="F2508" s="134"/>
      <c r="G2508" s="134"/>
      <c r="H2508" s="359" t="e">
        <f>VLOOKUP(G2508,Munka1!$A$27:$B$90,2,FALSE)</f>
        <v>#N/A</v>
      </c>
      <c r="I2508" s="466" t="e">
        <f>VLOOKUP(G2508,Munka1!$A$27:$C$90,3,FALSE)</f>
        <v>#N/A</v>
      </c>
      <c r="J2508" s="98"/>
      <c r="K2508" s="98"/>
      <c r="L2508" s="98"/>
      <c r="M2508" s="114"/>
      <c r="N2508" s="121"/>
      <c r="O2508" s="483"/>
      <c r="P2508" s="484"/>
      <c r="Q2508" s="42">
        <f>FŐLAP!$D$9</f>
        <v>0</v>
      </c>
      <c r="R2508" s="42">
        <f>FŐLAP!$F$9</f>
        <v>0</v>
      </c>
      <c r="S2508" s="13" t="e">
        <f t="shared" si="38"/>
        <v>#N/A</v>
      </c>
      <c r="T2508" s="398" t="s">
        <v>3425</v>
      </c>
      <c r="U2508" s="398" t="s">
        <v>3426</v>
      </c>
      <c r="V2508" s="398" t="s">
        <v>3427</v>
      </c>
    </row>
    <row r="2509" spans="1:22" ht="50.1" hidden="1" customHeight="1" x14ac:dyDescent="0.25">
      <c r="A2509" s="60" t="s">
        <v>2582</v>
      </c>
      <c r="B2509" s="87"/>
      <c r="C2509" s="98"/>
      <c r="D2509" s="102"/>
      <c r="E2509" s="98"/>
      <c r="F2509" s="134"/>
      <c r="G2509" s="134"/>
      <c r="H2509" s="359" t="e">
        <f>VLOOKUP(G2509,Munka1!$A$27:$B$90,2,FALSE)</f>
        <v>#N/A</v>
      </c>
      <c r="I2509" s="466" t="e">
        <f>VLOOKUP(G2509,Munka1!$A$27:$C$90,3,FALSE)</f>
        <v>#N/A</v>
      </c>
      <c r="J2509" s="98"/>
      <c r="K2509" s="98"/>
      <c r="L2509" s="98"/>
      <c r="M2509" s="114"/>
      <c r="N2509" s="121"/>
      <c r="O2509" s="483"/>
      <c r="P2509" s="484"/>
      <c r="Q2509" s="42">
        <f>FŐLAP!$D$9</f>
        <v>0</v>
      </c>
      <c r="R2509" s="42">
        <f>FŐLAP!$F$9</f>
        <v>0</v>
      </c>
      <c r="S2509" s="13" t="e">
        <f t="shared" ref="S2509:S2572" si="39">H2509</f>
        <v>#N/A</v>
      </c>
      <c r="T2509" s="398" t="s">
        <v>3425</v>
      </c>
      <c r="U2509" s="398" t="s">
        <v>3426</v>
      </c>
      <c r="V2509" s="398" t="s">
        <v>3427</v>
      </c>
    </row>
    <row r="2510" spans="1:22" ht="50.1" hidden="1" customHeight="1" x14ac:dyDescent="0.25">
      <c r="A2510" s="60" t="s">
        <v>2583</v>
      </c>
      <c r="B2510" s="87"/>
      <c r="C2510" s="98"/>
      <c r="D2510" s="102"/>
      <c r="E2510" s="98"/>
      <c r="F2510" s="134"/>
      <c r="G2510" s="134"/>
      <c r="H2510" s="359" t="e">
        <f>VLOOKUP(G2510,Munka1!$A$27:$B$90,2,FALSE)</f>
        <v>#N/A</v>
      </c>
      <c r="I2510" s="466" t="e">
        <f>VLOOKUP(G2510,Munka1!$A$27:$C$90,3,FALSE)</f>
        <v>#N/A</v>
      </c>
      <c r="J2510" s="98"/>
      <c r="K2510" s="98"/>
      <c r="L2510" s="98"/>
      <c r="M2510" s="114"/>
      <c r="N2510" s="121"/>
      <c r="O2510" s="483"/>
      <c r="P2510" s="484"/>
      <c r="Q2510" s="42">
        <f>FŐLAP!$D$9</f>
        <v>0</v>
      </c>
      <c r="R2510" s="42">
        <f>FŐLAP!$F$9</f>
        <v>0</v>
      </c>
      <c r="S2510" s="13" t="e">
        <f t="shared" si="39"/>
        <v>#N/A</v>
      </c>
      <c r="T2510" s="398" t="s">
        <v>3425</v>
      </c>
      <c r="U2510" s="398" t="s">
        <v>3426</v>
      </c>
      <c r="V2510" s="398" t="s">
        <v>3427</v>
      </c>
    </row>
    <row r="2511" spans="1:22" ht="50.1" hidden="1" customHeight="1" x14ac:dyDescent="0.25">
      <c r="A2511" s="60" t="s">
        <v>2584</v>
      </c>
      <c r="B2511" s="87"/>
      <c r="C2511" s="98"/>
      <c r="D2511" s="102"/>
      <c r="E2511" s="98"/>
      <c r="F2511" s="134"/>
      <c r="G2511" s="134"/>
      <c r="H2511" s="359" t="e">
        <f>VLOOKUP(G2511,Munka1!$A$27:$B$90,2,FALSE)</f>
        <v>#N/A</v>
      </c>
      <c r="I2511" s="466" t="e">
        <f>VLOOKUP(G2511,Munka1!$A$27:$C$90,3,FALSE)</f>
        <v>#N/A</v>
      </c>
      <c r="J2511" s="98"/>
      <c r="K2511" s="98"/>
      <c r="L2511" s="98"/>
      <c r="M2511" s="114"/>
      <c r="N2511" s="121"/>
      <c r="O2511" s="483"/>
      <c r="P2511" s="484"/>
      <c r="Q2511" s="42">
        <f>FŐLAP!$D$9</f>
        <v>0</v>
      </c>
      <c r="R2511" s="42">
        <f>FŐLAP!$F$9</f>
        <v>0</v>
      </c>
      <c r="S2511" s="13" t="e">
        <f t="shared" si="39"/>
        <v>#N/A</v>
      </c>
      <c r="T2511" s="398" t="s">
        <v>3425</v>
      </c>
      <c r="U2511" s="398" t="s">
        <v>3426</v>
      </c>
      <c r="V2511" s="398" t="s">
        <v>3427</v>
      </c>
    </row>
    <row r="2512" spans="1:22" ht="50.1" hidden="1" customHeight="1" x14ac:dyDescent="0.25">
      <c r="A2512" s="60" t="s">
        <v>2585</v>
      </c>
      <c r="B2512" s="87"/>
      <c r="C2512" s="98"/>
      <c r="D2512" s="102"/>
      <c r="E2512" s="98"/>
      <c r="F2512" s="134"/>
      <c r="G2512" s="134"/>
      <c r="H2512" s="359" t="e">
        <f>VLOOKUP(G2512,Munka1!$A$27:$B$90,2,FALSE)</f>
        <v>#N/A</v>
      </c>
      <c r="I2512" s="466" t="e">
        <f>VLOOKUP(G2512,Munka1!$A$27:$C$90,3,FALSE)</f>
        <v>#N/A</v>
      </c>
      <c r="J2512" s="98"/>
      <c r="K2512" s="98"/>
      <c r="L2512" s="98"/>
      <c r="M2512" s="114"/>
      <c r="N2512" s="121"/>
      <c r="O2512" s="483"/>
      <c r="P2512" s="484"/>
      <c r="Q2512" s="42">
        <f>FŐLAP!$D$9</f>
        <v>0</v>
      </c>
      <c r="R2512" s="42">
        <f>FŐLAP!$F$9</f>
        <v>0</v>
      </c>
      <c r="S2512" s="13" t="e">
        <f t="shared" si="39"/>
        <v>#N/A</v>
      </c>
      <c r="T2512" s="398" t="s">
        <v>3425</v>
      </c>
      <c r="U2512" s="398" t="s">
        <v>3426</v>
      </c>
      <c r="V2512" s="398" t="s">
        <v>3427</v>
      </c>
    </row>
    <row r="2513" spans="1:22" ht="50.1" hidden="1" customHeight="1" x14ac:dyDescent="0.25">
      <c r="A2513" s="60" t="s">
        <v>2586</v>
      </c>
      <c r="B2513" s="87"/>
      <c r="C2513" s="98"/>
      <c r="D2513" s="102"/>
      <c r="E2513" s="98"/>
      <c r="F2513" s="134"/>
      <c r="G2513" s="134"/>
      <c r="H2513" s="359" t="e">
        <f>VLOOKUP(G2513,Munka1!$A$27:$B$90,2,FALSE)</f>
        <v>#N/A</v>
      </c>
      <c r="I2513" s="466" t="e">
        <f>VLOOKUP(G2513,Munka1!$A$27:$C$90,3,FALSE)</f>
        <v>#N/A</v>
      </c>
      <c r="J2513" s="98"/>
      <c r="K2513" s="98"/>
      <c r="L2513" s="98"/>
      <c r="M2513" s="114"/>
      <c r="N2513" s="121"/>
      <c r="O2513" s="483"/>
      <c r="P2513" s="484"/>
      <c r="Q2513" s="42">
        <f>FŐLAP!$D$9</f>
        <v>0</v>
      </c>
      <c r="R2513" s="42">
        <f>FŐLAP!$F$9</f>
        <v>0</v>
      </c>
      <c r="S2513" s="13" t="e">
        <f t="shared" si="39"/>
        <v>#N/A</v>
      </c>
      <c r="T2513" s="398" t="s">
        <v>3425</v>
      </c>
      <c r="U2513" s="398" t="s">
        <v>3426</v>
      </c>
      <c r="V2513" s="398" t="s">
        <v>3427</v>
      </c>
    </row>
    <row r="2514" spans="1:22" ht="50.1" hidden="1" customHeight="1" x14ac:dyDescent="0.25">
      <c r="A2514" s="60" t="s">
        <v>2587</v>
      </c>
      <c r="B2514" s="87"/>
      <c r="C2514" s="98"/>
      <c r="D2514" s="102"/>
      <c r="E2514" s="98"/>
      <c r="F2514" s="134"/>
      <c r="G2514" s="134"/>
      <c r="H2514" s="359" t="e">
        <f>VLOOKUP(G2514,Munka1!$A$27:$B$90,2,FALSE)</f>
        <v>#N/A</v>
      </c>
      <c r="I2514" s="466" t="e">
        <f>VLOOKUP(G2514,Munka1!$A$27:$C$90,3,FALSE)</f>
        <v>#N/A</v>
      </c>
      <c r="J2514" s="98"/>
      <c r="K2514" s="98"/>
      <c r="L2514" s="98"/>
      <c r="M2514" s="114"/>
      <c r="N2514" s="121"/>
      <c r="O2514" s="483"/>
      <c r="P2514" s="484"/>
      <c r="Q2514" s="42">
        <f>FŐLAP!$D$9</f>
        <v>0</v>
      </c>
      <c r="R2514" s="42">
        <f>FŐLAP!$F$9</f>
        <v>0</v>
      </c>
      <c r="S2514" s="13" t="e">
        <f t="shared" si="39"/>
        <v>#N/A</v>
      </c>
      <c r="T2514" s="398" t="s">
        <v>3425</v>
      </c>
      <c r="U2514" s="398" t="s">
        <v>3426</v>
      </c>
      <c r="V2514" s="398" t="s">
        <v>3427</v>
      </c>
    </row>
    <row r="2515" spans="1:22" ht="50.1" hidden="1" customHeight="1" x14ac:dyDescent="0.25">
      <c r="A2515" s="60" t="s">
        <v>2588</v>
      </c>
      <c r="B2515" s="87"/>
      <c r="C2515" s="98"/>
      <c r="D2515" s="102"/>
      <c r="E2515" s="98"/>
      <c r="F2515" s="134"/>
      <c r="G2515" s="134"/>
      <c r="H2515" s="359" t="e">
        <f>VLOOKUP(G2515,Munka1!$A$27:$B$90,2,FALSE)</f>
        <v>#N/A</v>
      </c>
      <c r="I2515" s="466" t="e">
        <f>VLOOKUP(G2515,Munka1!$A$27:$C$90,3,FALSE)</f>
        <v>#N/A</v>
      </c>
      <c r="J2515" s="98"/>
      <c r="K2515" s="98"/>
      <c r="L2515" s="98"/>
      <c r="M2515" s="114"/>
      <c r="N2515" s="121"/>
      <c r="O2515" s="483"/>
      <c r="P2515" s="484"/>
      <c r="Q2515" s="42">
        <f>FŐLAP!$D$9</f>
        <v>0</v>
      </c>
      <c r="R2515" s="42">
        <f>FŐLAP!$F$9</f>
        <v>0</v>
      </c>
      <c r="S2515" s="13" t="e">
        <f t="shared" si="39"/>
        <v>#N/A</v>
      </c>
      <c r="T2515" s="398" t="s">
        <v>3425</v>
      </c>
      <c r="U2515" s="398" t="s">
        <v>3426</v>
      </c>
      <c r="V2515" s="398" t="s">
        <v>3427</v>
      </c>
    </row>
    <row r="2516" spans="1:22" ht="50.1" hidden="1" customHeight="1" x14ac:dyDescent="0.25">
      <c r="A2516" s="60" t="s">
        <v>2589</v>
      </c>
      <c r="B2516" s="87"/>
      <c r="C2516" s="98"/>
      <c r="D2516" s="102"/>
      <c r="E2516" s="98"/>
      <c r="F2516" s="134"/>
      <c r="G2516" s="134"/>
      <c r="H2516" s="359" t="e">
        <f>VLOOKUP(G2516,Munka1!$A$27:$B$90,2,FALSE)</f>
        <v>#N/A</v>
      </c>
      <c r="I2516" s="466" t="e">
        <f>VLOOKUP(G2516,Munka1!$A$27:$C$90,3,FALSE)</f>
        <v>#N/A</v>
      </c>
      <c r="J2516" s="98"/>
      <c r="K2516" s="98"/>
      <c r="L2516" s="98"/>
      <c r="M2516" s="114"/>
      <c r="N2516" s="121"/>
      <c r="O2516" s="483"/>
      <c r="P2516" s="484"/>
      <c r="Q2516" s="42">
        <f>FŐLAP!$D$9</f>
        <v>0</v>
      </c>
      <c r="R2516" s="42">
        <f>FŐLAP!$F$9</f>
        <v>0</v>
      </c>
      <c r="S2516" s="13" t="e">
        <f t="shared" si="39"/>
        <v>#N/A</v>
      </c>
      <c r="T2516" s="398" t="s">
        <v>3425</v>
      </c>
      <c r="U2516" s="398" t="s">
        <v>3426</v>
      </c>
      <c r="V2516" s="398" t="s">
        <v>3427</v>
      </c>
    </row>
    <row r="2517" spans="1:22" ht="50.1" hidden="1" customHeight="1" x14ac:dyDescent="0.25">
      <c r="A2517" s="60" t="s">
        <v>2590</v>
      </c>
      <c r="B2517" s="87"/>
      <c r="C2517" s="98"/>
      <c r="D2517" s="102"/>
      <c r="E2517" s="98"/>
      <c r="F2517" s="134"/>
      <c r="G2517" s="134"/>
      <c r="H2517" s="359" t="e">
        <f>VLOOKUP(G2517,Munka1!$A$27:$B$90,2,FALSE)</f>
        <v>#N/A</v>
      </c>
      <c r="I2517" s="466" t="e">
        <f>VLOOKUP(G2517,Munka1!$A$27:$C$90,3,FALSE)</f>
        <v>#N/A</v>
      </c>
      <c r="J2517" s="98"/>
      <c r="K2517" s="98"/>
      <c r="L2517" s="98"/>
      <c r="M2517" s="114"/>
      <c r="N2517" s="121"/>
      <c r="O2517" s="483"/>
      <c r="P2517" s="484"/>
      <c r="Q2517" s="42">
        <f>FŐLAP!$D$9</f>
        <v>0</v>
      </c>
      <c r="R2517" s="42">
        <f>FŐLAP!$F$9</f>
        <v>0</v>
      </c>
      <c r="S2517" s="13" t="e">
        <f t="shared" si="39"/>
        <v>#N/A</v>
      </c>
      <c r="T2517" s="398" t="s">
        <v>3425</v>
      </c>
      <c r="U2517" s="398" t="s">
        <v>3426</v>
      </c>
      <c r="V2517" s="398" t="s">
        <v>3427</v>
      </c>
    </row>
    <row r="2518" spans="1:22" ht="50.1" hidden="1" customHeight="1" x14ac:dyDescent="0.25">
      <c r="A2518" s="60" t="s">
        <v>2591</v>
      </c>
      <c r="B2518" s="87"/>
      <c r="C2518" s="98"/>
      <c r="D2518" s="102"/>
      <c r="E2518" s="98"/>
      <c r="F2518" s="134"/>
      <c r="G2518" s="134"/>
      <c r="H2518" s="359" t="e">
        <f>VLOOKUP(G2518,Munka1!$A$27:$B$90,2,FALSE)</f>
        <v>#N/A</v>
      </c>
      <c r="I2518" s="466" t="e">
        <f>VLOOKUP(G2518,Munka1!$A$27:$C$90,3,FALSE)</f>
        <v>#N/A</v>
      </c>
      <c r="J2518" s="98"/>
      <c r="K2518" s="98"/>
      <c r="L2518" s="98"/>
      <c r="M2518" s="114"/>
      <c r="N2518" s="121"/>
      <c r="O2518" s="483"/>
      <c r="P2518" s="484"/>
      <c r="Q2518" s="42">
        <f>FŐLAP!$D$9</f>
        <v>0</v>
      </c>
      <c r="R2518" s="42">
        <f>FŐLAP!$F$9</f>
        <v>0</v>
      </c>
      <c r="S2518" s="13" t="e">
        <f t="shared" si="39"/>
        <v>#N/A</v>
      </c>
      <c r="T2518" s="398" t="s">
        <v>3425</v>
      </c>
      <c r="U2518" s="398" t="s">
        <v>3426</v>
      </c>
      <c r="V2518" s="398" t="s">
        <v>3427</v>
      </c>
    </row>
    <row r="2519" spans="1:22" ht="50.1" hidden="1" customHeight="1" x14ac:dyDescent="0.25">
      <c r="A2519" s="60" t="s">
        <v>2592</v>
      </c>
      <c r="B2519" s="87"/>
      <c r="C2519" s="98"/>
      <c r="D2519" s="102"/>
      <c r="E2519" s="98"/>
      <c r="F2519" s="134"/>
      <c r="G2519" s="134"/>
      <c r="H2519" s="359" t="e">
        <f>VLOOKUP(G2519,Munka1!$A$27:$B$90,2,FALSE)</f>
        <v>#N/A</v>
      </c>
      <c r="I2519" s="466" t="e">
        <f>VLOOKUP(G2519,Munka1!$A$27:$C$90,3,FALSE)</f>
        <v>#N/A</v>
      </c>
      <c r="J2519" s="98"/>
      <c r="K2519" s="98"/>
      <c r="L2519" s="98"/>
      <c r="M2519" s="114"/>
      <c r="N2519" s="121"/>
      <c r="O2519" s="483"/>
      <c r="P2519" s="484"/>
      <c r="Q2519" s="42">
        <f>FŐLAP!$D$9</f>
        <v>0</v>
      </c>
      <c r="R2519" s="42">
        <f>FŐLAP!$F$9</f>
        <v>0</v>
      </c>
      <c r="S2519" s="13" t="e">
        <f t="shared" si="39"/>
        <v>#N/A</v>
      </c>
      <c r="T2519" s="398" t="s">
        <v>3425</v>
      </c>
      <c r="U2519" s="398" t="s">
        <v>3426</v>
      </c>
      <c r="V2519" s="398" t="s">
        <v>3427</v>
      </c>
    </row>
    <row r="2520" spans="1:22" ht="50.1" hidden="1" customHeight="1" x14ac:dyDescent="0.25">
      <c r="A2520" s="60" t="s">
        <v>2593</v>
      </c>
      <c r="B2520" s="87"/>
      <c r="C2520" s="98"/>
      <c r="D2520" s="102"/>
      <c r="E2520" s="98"/>
      <c r="F2520" s="134"/>
      <c r="G2520" s="134"/>
      <c r="H2520" s="359" t="e">
        <f>VLOOKUP(G2520,Munka1!$A$27:$B$90,2,FALSE)</f>
        <v>#N/A</v>
      </c>
      <c r="I2520" s="466" t="e">
        <f>VLOOKUP(G2520,Munka1!$A$27:$C$90,3,FALSE)</f>
        <v>#N/A</v>
      </c>
      <c r="J2520" s="98"/>
      <c r="K2520" s="98"/>
      <c r="L2520" s="98"/>
      <c r="M2520" s="114"/>
      <c r="N2520" s="121"/>
      <c r="O2520" s="483"/>
      <c r="P2520" s="484"/>
      <c r="Q2520" s="42">
        <f>FŐLAP!$D$9</f>
        <v>0</v>
      </c>
      <c r="R2520" s="42">
        <f>FŐLAP!$F$9</f>
        <v>0</v>
      </c>
      <c r="S2520" s="13" t="e">
        <f t="shared" si="39"/>
        <v>#N/A</v>
      </c>
      <c r="T2520" s="398" t="s">
        <v>3425</v>
      </c>
      <c r="U2520" s="398" t="s">
        <v>3426</v>
      </c>
      <c r="V2520" s="398" t="s">
        <v>3427</v>
      </c>
    </row>
    <row r="2521" spans="1:22" ht="50.1" hidden="1" customHeight="1" x14ac:dyDescent="0.25">
      <c r="A2521" s="60" t="s">
        <v>2594</v>
      </c>
      <c r="B2521" s="87"/>
      <c r="C2521" s="98"/>
      <c r="D2521" s="102"/>
      <c r="E2521" s="98"/>
      <c r="F2521" s="134"/>
      <c r="G2521" s="134"/>
      <c r="H2521" s="359" t="e">
        <f>VLOOKUP(G2521,Munka1!$A$27:$B$90,2,FALSE)</f>
        <v>#N/A</v>
      </c>
      <c r="I2521" s="466" t="e">
        <f>VLOOKUP(G2521,Munka1!$A$27:$C$90,3,FALSE)</f>
        <v>#N/A</v>
      </c>
      <c r="J2521" s="98"/>
      <c r="K2521" s="98"/>
      <c r="L2521" s="98"/>
      <c r="M2521" s="114"/>
      <c r="N2521" s="121"/>
      <c r="O2521" s="483"/>
      <c r="P2521" s="484"/>
      <c r="Q2521" s="42">
        <f>FŐLAP!$D$9</f>
        <v>0</v>
      </c>
      <c r="R2521" s="42">
        <f>FŐLAP!$F$9</f>
        <v>0</v>
      </c>
      <c r="S2521" s="13" t="e">
        <f t="shared" si="39"/>
        <v>#N/A</v>
      </c>
      <c r="T2521" s="398" t="s">
        <v>3425</v>
      </c>
      <c r="U2521" s="398" t="s">
        <v>3426</v>
      </c>
      <c r="V2521" s="398" t="s">
        <v>3427</v>
      </c>
    </row>
    <row r="2522" spans="1:22" ht="50.1" hidden="1" customHeight="1" x14ac:dyDescent="0.25">
      <c r="A2522" s="60" t="s">
        <v>2595</v>
      </c>
      <c r="B2522" s="87"/>
      <c r="C2522" s="98"/>
      <c r="D2522" s="102"/>
      <c r="E2522" s="98"/>
      <c r="F2522" s="134"/>
      <c r="G2522" s="134"/>
      <c r="H2522" s="359" t="e">
        <f>VLOOKUP(G2522,Munka1!$A$27:$B$90,2,FALSE)</f>
        <v>#N/A</v>
      </c>
      <c r="I2522" s="466" t="e">
        <f>VLOOKUP(G2522,Munka1!$A$27:$C$90,3,FALSE)</f>
        <v>#N/A</v>
      </c>
      <c r="J2522" s="98"/>
      <c r="K2522" s="98"/>
      <c r="L2522" s="98"/>
      <c r="M2522" s="114"/>
      <c r="N2522" s="121"/>
      <c r="O2522" s="483"/>
      <c r="P2522" s="484"/>
      <c r="Q2522" s="42">
        <f>FŐLAP!$D$9</f>
        <v>0</v>
      </c>
      <c r="R2522" s="42">
        <f>FŐLAP!$F$9</f>
        <v>0</v>
      </c>
      <c r="S2522" s="13" t="e">
        <f t="shared" si="39"/>
        <v>#N/A</v>
      </c>
      <c r="T2522" s="398" t="s">
        <v>3425</v>
      </c>
      <c r="U2522" s="398" t="s">
        <v>3426</v>
      </c>
      <c r="V2522" s="398" t="s">
        <v>3427</v>
      </c>
    </row>
    <row r="2523" spans="1:22" ht="50.1" hidden="1" customHeight="1" x14ac:dyDescent="0.25">
      <c r="A2523" s="60" t="s">
        <v>2596</v>
      </c>
      <c r="B2523" s="87"/>
      <c r="C2523" s="98"/>
      <c r="D2523" s="102"/>
      <c r="E2523" s="98"/>
      <c r="F2523" s="134"/>
      <c r="G2523" s="134"/>
      <c r="H2523" s="359" t="e">
        <f>VLOOKUP(G2523,Munka1!$A$27:$B$90,2,FALSE)</f>
        <v>#N/A</v>
      </c>
      <c r="I2523" s="466" t="e">
        <f>VLOOKUP(G2523,Munka1!$A$27:$C$90,3,FALSE)</f>
        <v>#N/A</v>
      </c>
      <c r="J2523" s="98"/>
      <c r="K2523" s="98"/>
      <c r="L2523" s="98"/>
      <c r="M2523" s="114"/>
      <c r="N2523" s="121"/>
      <c r="O2523" s="483"/>
      <c r="P2523" s="484"/>
      <c r="Q2523" s="42">
        <f>FŐLAP!$D$9</f>
        <v>0</v>
      </c>
      <c r="R2523" s="42">
        <f>FŐLAP!$F$9</f>
        <v>0</v>
      </c>
      <c r="S2523" s="13" t="e">
        <f t="shared" si="39"/>
        <v>#N/A</v>
      </c>
      <c r="T2523" s="398" t="s">
        <v>3425</v>
      </c>
      <c r="U2523" s="398" t="s">
        <v>3426</v>
      </c>
      <c r="V2523" s="398" t="s">
        <v>3427</v>
      </c>
    </row>
    <row r="2524" spans="1:22" ht="50.1" hidden="1" customHeight="1" x14ac:dyDescent="0.25">
      <c r="A2524" s="60" t="s">
        <v>2597</v>
      </c>
      <c r="B2524" s="87"/>
      <c r="C2524" s="98"/>
      <c r="D2524" s="102"/>
      <c r="E2524" s="98"/>
      <c r="F2524" s="134"/>
      <c r="G2524" s="134"/>
      <c r="H2524" s="359" t="e">
        <f>VLOOKUP(G2524,Munka1!$A$27:$B$90,2,FALSE)</f>
        <v>#N/A</v>
      </c>
      <c r="I2524" s="466" t="e">
        <f>VLOOKUP(G2524,Munka1!$A$27:$C$90,3,FALSE)</f>
        <v>#N/A</v>
      </c>
      <c r="J2524" s="98"/>
      <c r="K2524" s="98"/>
      <c r="L2524" s="98"/>
      <c r="M2524" s="114"/>
      <c r="N2524" s="121"/>
      <c r="O2524" s="483"/>
      <c r="P2524" s="484"/>
      <c r="Q2524" s="42">
        <f>FŐLAP!$D$9</f>
        <v>0</v>
      </c>
      <c r="R2524" s="42">
        <f>FŐLAP!$F$9</f>
        <v>0</v>
      </c>
      <c r="S2524" s="13" t="e">
        <f t="shared" si="39"/>
        <v>#N/A</v>
      </c>
      <c r="T2524" s="398" t="s">
        <v>3425</v>
      </c>
      <c r="U2524" s="398" t="s">
        <v>3426</v>
      </c>
      <c r="V2524" s="398" t="s">
        <v>3427</v>
      </c>
    </row>
    <row r="2525" spans="1:22" ht="50.1" hidden="1" customHeight="1" x14ac:dyDescent="0.25">
      <c r="A2525" s="60" t="s">
        <v>2598</v>
      </c>
      <c r="B2525" s="87"/>
      <c r="C2525" s="98"/>
      <c r="D2525" s="102"/>
      <c r="E2525" s="98"/>
      <c r="F2525" s="134"/>
      <c r="G2525" s="134"/>
      <c r="H2525" s="359" t="e">
        <f>VLOOKUP(G2525,Munka1!$A$27:$B$90,2,FALSE)</f>
        <v>#N/A</v>
      </c>
      <c r="I2525" s="466" t="e">
        <f>VLOOKUP(G2525,Munka1!$A$27:$C$90,3,FALSE)</f>
        <v>#N/A</v>
      </c>
      <c r="J2525" s="98"/>
      <c r="K2525" s="98"/>
      <c r="L2525" s="98"/>
      <c r="M2525" s="114"/>
      <c r="N2525" s="121"/>
      <c r="O2525" s="483"/>
      <c r="P2525" s="484"/>
      <c r="Q2525" s="42">
        <f>FŐLAP!$D$9</f>
        <v>0</v>
      </c>
      <c r="R2525" s="42">
        <f>FŐLAP!$F$9</f>
        <v>0</v>
      </c>
      <c r="S2525" s="13" t="e">
        <f t="shared" si="39"/>
        <v>#N/A</v>
      </c>
      <c r="T2525" s="398" t="s">
        <v>3425</v>
      </c>
      <c r="U2525" s="398" t="s">
        <v>3426</v>
      </c>
      <c r="V2525" s="398" t="s">
        <v>3427</v>
      </c>
    </row>
    <row r="2526" spans="1:22" ht="50.1" hidden="1" customHeight="1" x14ac:dyDescent="0.25">
      <c r="A2526" s="60" t="s">
        <v>2599</v>
      </c>
      <c r="B2526" s="87"/>
      <c r="C2526" s="98"/>
      <c r="D2526" s="102"/>
      <c r="E2526" s="98"/>
      <c r="F2526" s="134"/>
      <c r="G2526" s="134"/>
      <c r="H2526" s="359" t="e">
        <f>VLOOKUP(G2526,Munka1!$A$27:$B$90,2,FALSE)</f>
        <v>#N/A</v>
      </c>
      <c r="I2526" s="466" t="e">
        <f>VLOOKUP(G2526,Munka1!$A$27:$C$90,3,FALSE)</f>
        <v>#N/A</v>
      </c>
      <c r="J2526" s="98"/>
      <c r="K2526" s="98"/>
      <c r="L2526" s="98"/>
      <c r="M2526" s="114"/>
      <c r="N2526" s="121"/>
      <c r="O2526" s="483"/>
      <c r="P2526" s="484"/>
      <c r="Q2526" s="42">
        <f>FŐLAP!$D$9</f>
        <v>0</v>
      </c>
      <c r="R2526" s="42">
        <f>FŐLAP!$F$9</f>
        <v>0</v>
      </c>
      <c r="S2526" s="13" t="e">
        <f t="shared" si="39"/>
        <v>#N/A</v>
      </c>
      <c r="T2526" s="398" t="s">
        <v>3425</v>
      </c>
      <c r="U2526" s="398" t="s">
        <v>3426</v>
      </c>
      <c r="V2526" s="398" t="s">
        <v>3427</v>
      </c>
    </row>
    <row r="2527" spans="1:22" ht="50.1" hidden="1" customHeight="1" x14ac:dyDescent="0.25">
      <c r="A2527" s="60" t="s">
        <v>2600</v>
      </c>
      <c r="B2527" s="87"/>
      <c r="C2527" s="98"/>
      <c r="D2527" s="102"/>
      <c r="E2527" s="98"/>
      <c r="F2527" s="134"/>
      <c r="G2527" s="134"/>
      <c r="H2527" s="359" t="e">
        <f>VLOOKUP(G2527,Munka1!$A$27:$B$90,2,FALSE)</f>
        <v>#N/A</v>
      </c>
      <c r="I2527" s="466" t="e">
        <f>VLOOKUP(G2527,Munka1!$A$27:$C$90,3,FALSE)</f>
        <v>#N/A</v>
      </c>
      <c r="J2527" s="98"/>
      <c r="K2527" s="98"/>
      <c r="L2527" s="98"/>
      <c r="M2527" s="114"/>
      <c r="N2527" s="121"/>
      <c r="O2527" s="483"/>
      <c r="P2527" s="484"/>
      <c r="Q2527" s="42">
        <f>FŐLAP!$D$9</f>
        <v>0</v>
      </c>
      <c r="R2527" s="42">
        <f>FŐLAP!$F$9</f>
        <v>0</v>
      </c>
      <c r="S2527" s="13" t="e">
        <f t="shared" si="39"/>
        <v>#N/A</v>
      </c>
      <c r="T2527" s="398" t="s">
        <v>3425</v>
      </c>
      <c r="U2527" s="398" t="s">
        <v>3426</v>
      </c>
      <c r="V2527" s="398" t="s">
        <v>3427</v>
      </c>
    </row>
    <row r="2528" spans="1:22" ht="50.1" hidden="1" customHeight="1" x14ac:dyDescent="0.25">
      <c r="A2528" s="60" t="s">
        <v>2601</v>
      </c>
      <c r="B2528" s="87"/>
      <c r="C2528" s="98"/>
      <c r="D2528" s="102"/>
      <c r="E2528" s="98"/>
      <c r="F2528" s="134"/>
      <c r="G2528" s="134"/>
      <c r="H2528" s="359" t="e">
        <f>VLOOKUP(G2528,Munka1!$A$27:$B$90,2,FALSE)</f>
        <v>#N/A</v>
      </c>
      <c r="I2528" s="466" t="e">
        <f>VLOOKUP(G2528,Munka1!$A$27:$C$90,3,FALSE)</f>
        <v>#N/A</v>
      </c>
      <c r="J2528" s="98"/>
      <c r="K2528" s="98"/>
      <c r="L2528" s="98"/>
      <c r="M2528" s="114"/>
      <c r="N2528" s="121"/>
      <c r="O2528" s="483"/>
      <c r="P2528" s="484"/>
      <c r="Q2528" s="42">
        <f>FŐLAP!$D$9</f>
        <v>0</v>
      </c>
      <c r="R2528" s="42">
        <f>FŐLAP!$F$9</f>
        <v>0</v>
      </c>
      <c r="S2528" s="13" t="e">
        <f t="shared" si="39"/>
        <v>#N/A</v>
      </c>
      <c r="T2528" s="398" t="s">
        <v>3425</v>
      </c>
      <c r="U2528" s="398" t="s">
        <v>3426</v>
      </c>
      <c r="V2528" s="398" t="s">
        <v>3427</v>
      </c>
    </row>
    <row r="2529" spans="1:22" ht="50.1" hidden="1" customHeight="1" x14ac:dyDescent="0.25">
      <c r="A2529" s="60" t="s">
        <v>2602</v>
      </c>
      <c r="B2529" s="87"/>
      <c r="C2529" s="98"/>
      <c r="D2529" s="102"/>
      <c r="E2529" s="98"/>
      <c r="F2529" s="134"/>
      <c r="G2529" s="134"/>
      <c r="H2529" s="359" t="e">
        <f>VLOOKUP(G2529,Munka1!$A$27:$B$90,2,FALSE)</f>
        <v>#N/A</v>
      </c>
      <c r="I2529" s="466" t="e">
        <f>VLOOKUP(G2529,Munka1!$A$27:$C$90,3,FALSE)</f>
        <v>#N/A</v>
      </c>
      <c r="J2529" s="98"/>
      <c r="K2529" s="98"/>
      <c r="L2529" s="98"/>
      <c r="M2529" s="114"/>
      <c r="N2529" s="121"/>
      <c r="O2529" s="483"/>
      <c r="P2529" s="484"/>
      <c r="Q2529" s="42">
        <f>FŐLAP!$D$9</f>
        <v>0</v>
      </c>
      <c r="R2529" s="42">
        <f>FŐLAP!$F$9</f>
        <v>0</v>
      </c>
      <c r="S2529" s="13" t="e">
        <f t="shared" si="39"/>
        <v>#N/A</v>
      </c>
      <c r="T2529" s="398" t="s">
        <v>3425</v>
      </c>
      <c r="U2529" s="398" t="s">
        <v>3426</v>
      </c>
      <c r="V2529" s="398" t="s">
        <v>3427</v>
      </c>
    </row>
    <row r="2530" spans="1:22" ht="50.1" hidden="1" customHeight="1" x14ac:dyDescent="0.25">
      <c r="A2530" s="60" t="s">
        <v>2603</v>
      </c>
      <c r="B2530" s="87"/>
      <c r="C2530" s="98"/>
      <c r="D2530" s="102"/>
      <c r="E2530" s="98"/>
      <c r="F2530" s="134"/>
      <c r="G2530" s="134"/>
      <c r="H2530" s="359" t="e">
        <f>VLOOKUP(G2530,Munka1!$A$27:$B$90,2,FALSE)</f>
        <v>#N/A</v>
      </c>
      <c r="I2530" s="466" t="e">
        <f>VLOOKUP(G2530,Munka1!$A$27:$C$90,3,FALSE)</f>
        <v>#N/A</v>
      </c>
      <c r="J2530" s="98"/>
      <c r="K2530" s="98"/>
      <c r="L2530" s="98"/>
      <c r="M2530" s="114"/>
      <c r="N2530" s="121"/>
      <c r="O2530" s="483"/>
      <c r="P2530" s="484"/>
      <c r="Q2530" s="42">
        <f>FŐLAP!$D$9</f>
        <v>0</v>
      </c>
      <c r="R2530" s="42">
        <f>FŐLAP!$F$9</f>
        <v>0</v>
      </c>
      <c r="S2530" s="13" t="e">
        <f t="shared" si="39"/>
        <v>#N/A</v>
      </c>
      <c r="T2530" s="398" t="s">
        <v>3425</v>
      </c>
      <c r="U2530" s="398" t="s">
        <v>3426</v>
      </c>
      <c r="V2530" s="398" t="s">
        <v>3427</v>
      </c>
    </row>
    <row r="2531" spans="1:22" ht="50.1" hidden="1" customHeight="1" x14ac:dyDescent="0.25">
      <c r="A2531" s="60" t="s">
        <v>2604</v>
      </c>
      <c r="B2531" s="87"/>
      <c r="C2531" s="98"/>
      <c r="D2531" s="102"/>
      <c r="E2531" s="98"/>
      <c r="F2531" s="134"/>
      <c r="G2531" s="134"/>
      <c r="H2531" s="359" t="e">
        <f>VLOOKUP(G2531,Munka1!$A$27:$B$90,2,FALSE)</f>
        <v>#N/A</v>
      </c>
      <c r="I2531" s="466" t="e">
        <f>VLOOKUP(G2531,Munka1!$A$27:$C$90,3,FALSE)</f>
        <v>#N/A</v>
      </c>
      <c r="J2531" s="98"/>
      <c r="K2531" s="98"/>
      <c r="L2531" s="98"/>
      <c r="M2531" s="114"/>
      <c r="N2531" s="121"/>
      <c r="O2531" s="483"/>
      <c r="P2531" s="484"/>
      <c r="Q2531" s="42">
        <f>FŐLAP!$D$9</f>
        <v>0</v>
      </c>
      <c r="R2531" s="42">
        <f>FŐLAP!$F$9</f>
        <v>0</v>
      </c>
      <c r="S2531" s="13" t="e">
        <f t="shared" si="39"/>
        <v>#N/A</v>
      </c>
      <c r="T2531" s="398" t="s">
        <v>3425</v>
      </c>
      <c r="U2531" s="398" t="s">
        <v>3426</v>
      </c>
      <c r="V2531" s="398" t="s">
        <v>3427</v>
      </c>
    </row>
    <row r="2532" spans="1:22" ht="50.1" hidden="1" customHeight="1" x14ac:dyDescent="0.25">
      <c r="A2532" s="60" t="s">
        <v>2605</v>
      </c>
      <c r="B2532" s="87"/>
      <c r="C2532" s="98"/>
      <c r="D2532" s="102"/>
      <c r="E2532" s="98"/>
      <c r="F2532" s="134"/>
      <c r="G2532" s="134"/>
      <c r="H2532" s="359" t="e">
        <f>VLOOKUP(G2532,Munka1!$A$27:$B$90,2,FALSE)</f>
        <v>#N/A</v>
      </c>
      <c r="I2532" s="466" t="e">
        <f>VLOOKUP(G2532,Munka1!$A$27:$C$90,3,FALSE)</f>
        <v>#N/A</v>
      </c>
      <c r="J2532" s="98"/>
      <c r="K2532" s="98"/>
      <c r="L2532" s="98"/>
      <c r="M2532" s="114"/>
      <c r="N2532" s="121"/>
      <c r="O2532" s="483"/>
      <c r="P2532" s="484"/>
      <c r="Q2532" s="42">
        <f>FŐLAP!$D$9</f>
        <v>0</v>
      </c>
      <c r="R2532" s="42">
        <f>FŐLAP!$F$9</f>
        <v>0</v>
      </c>
      <c r="S2532" s="13" t="e">
        <f t="shared" si="39"/>
        <v>#N/A</v>
      </c>
      <c r="T2532" s="398" t="s">
        <v>3425</v>
      </c>
      <c r="U2532" s="398" t="s">
        <v>3426</v>
      </c>
      <c r="V2532" s="398" t="s">
        <v>3427</v>
      </c>
    </row>
    <row r="2533" spans="1:22" ht="50.1" hidden="1" customHeight="1" x14ac:dyDescent="0.25">
      <c r="A2533" s="60" t="s">
        <v>2606</v>
      </c>
      <c r="B2533" s="87"/>
      <c r="C2533" s="98"/>
      <c r="D2533" s="102"/>
      <c r="E2533" s="98"/>
      <c r="F2533" s="134"/>
      <c r="G2533" s="134"/>
      <c r="H2533" s="359" t="e">
        <f>VLOOKUP(G2533,Munka1!$A$27:$B$90,2,FALSE)</f>
        <v>#N/A</v>
      </c>
      <c r="I2533" s="466" t="e">
        <f>VLOOKUP(G2533,Munka1!$A$27:$C$90,3,FALSE)</f>
        <v>#N/A</v>
      </c>
      <c r="J2533" s="98"/>
      <c r="K2533" s="98"/>
      <c r="L2533" s="98"/>
      <c r="M2533" s="114"/>
      <c r="N2533" s="121"/>
      <c r="O2533" s="483"/>
      <c r="P2533" s="484"/>
      <c r="Q2533" s="42">
        <f>FŐLAP!$D$9</f>
        <v>0</v>
      </c>
      <c r="R2533" s="42">
        <f>FŐLAP!$F$9</f>
        <v>0</v>
      </c>
      <c r="S2533" s="13" t="e">
        <f t="shared" si="39"/>
        <v>#N/A</v>
      </c>
      <c r="T2533" s="398" t="s">
        <v>3425</v>
      </c>
      <c r="U2533" s="398" t="s">
        <v>3426</v>
      </c>
      <c r="V2533" s="398" t="s">
        <v>3427</v>
      </c>
    </row>
    <row r="2534" spans="1:22" ht="50.1" hidden="1" customHeight="1" x14ac:dyDescent="0.25">
      <c r="A2534" s="60" t="s">
        <v>2607</v>
      </c>
      <c r="B2534" s="87"/>
      <c r="C2534" s="98"/>
      <c r="D2534" s="102"/>
      <c r="E2534" s="98"/>
      <c r="F2534" s="134"/>
      <c r="G2534" s="134"/>
      <c r="H2534" s="359" t="e">
        <f>VLOOKUP(G2534,Munka1!$A$27:$B$90,2,FALSE)</f>
        <v>#N/A</v>
      </c>
      <c r="I2534" s="466" t="e">
        <f>VLOOKUP(G2534,Munka1!$A$27:$C$90,3,FALSE)</f>
        <v>#N/A</v>
      </c>
      <c r="J2534" s="98"/>
      <c r="K2534" s="98"/>
      <c r="L2534" s="98"/>
      <c r="M2534" s="114"/>
      <c r="N2534" s="121"/>
      <c r="O2534" s="483"/>
      <c r="P2534" s="484"/>
      <c r="Q2534" s="42">
        <f>FŐLAP!$D$9</f>
        <v>0</v>
      </c>
      <c r="R2534" s="42">
        <f>FŐLAP!$F$9</f>
        <v>0</v>
      </c>
      <c r="S2534" s="13" t="e">
        <f t="shared" si="39"/>
        <v>#N/A</v>
      </c>
      <c r="T2534" s="398" t="s">
        <v>3425</v>
      </c>
      <c r="U2534" s="398" t="s">
        <v>3426</v>
      </c>
      <c r="V2534" s="398" t="s">
        <v>3427</v>
      </c>
    </row>
    <row r="2535" spans="1:22" ht="50.1" hidden="1" customHeight="1" x14ac:dyDescent="0.25">
      <c r="A2535" s="60" t="s">
        <v>2608</v>
      </c>
      <c r="B2535" s="87"/>
      <c r="C2535" s="98"/>
      <c r="D2535" s="102"/>
      <c r="E2535" s="98"/>
      <c r="F2535" s="134"/>
      <c r="G2535" s="134"/>
      <c r="H2535" s="359" t="e">
        <f>VLOOKUP(G2535,Munka1!$A$27:$B$90,2,FALSE)</f>
        <v>#N/A</v>
      </c>
      <c r="I2535" s="466" t="e">
        <f>VLOOKUP(G2535,Munka1!$A$27:$C$90,3,FALSE)</f>
        <v>#N/A</v>
      </c>
      <c r="J2535" s="98"/>
      <c r="K2535" s="98"/>
      <c r="L2535" s="98"/>
      <c r="M2535" s="114"/>
      <c r="N2535" s="121"/>
      <c r="O2535" s="483"/>
      <c r="P2535" s="484"/>
      <c r="Q2535" s="42">
        <f>FŐLAP!$D$9</f>
        <v>0</v>
      </c>
      <c r="R2535" s="42">
        <f>FŐLAP!$F$9</f>
        <v>0</v>
      </c>
      <c r="S2535" s="13" t="e">
        <f t="shared" si="39"/>
        <v>#N/A</v>
      </c>
      <c r="T2535" s="398" t="s">
        <v>3425</v>
      </c>
      <c r="U2535" s="398" t="s">
        <v>3426</v>
      </c>
      <c r="V2535" s="398" t="s">
        <v>3427</v>
      </c>
    </row>
    <row r="2536" spans="1:22" ht="50.1" hidden="1" customHeight="1" x14ac:dyDescent="0.25">
      <c r="A2536" s="60" t="s">
        <v>2609</v>
      </c>
      <c r="B2536" s="87"/>
      <c r="C2536" s="98"/>
      <c r="D2536" s="102"/>
      <c r="E2536" s="98"/>
      <c r="F2536" s="134"/>
      <c r="G2536" s="134"/>
      <c r="H2536" s="359" t="e">
        <f>VLOOKUP(G2536,Munka1!$A$27:$B$90,2,FALSE)</f>
        <v>#N/A</v>
      </c>
      <c r="I2536" s="466" t="e">
        <f>VLOOKUP(G2536,Munka1!$A$27:$C$90,3,FALSE)</f>
        <v>#N/A</v>
      </c>
      <c r="J2536" s="98"/>
      <c r="K2536" s="98"/>
      <c r="L2536" s="98"/>
      <c r="M2536" s="114"/>
      <c r="N2536" s="121"/>
      <c r="O2536" s="483"/>
      <c r="P2536" s="484"/>
      <c r="Q2536" s="42">
        <f>FŐLAP!$D$9</f>
        <v>0</v>
      </c>
      <c r="R2536" s="42">
        <f>FŐLAP!$F$9</f>
        <v>0</v>
      </c>
      <c r="S2536" s="13" t="e">
        <f t="shared" si="39"/>
        <v>#N/A</v>
      </c>
      <c r="T2536" s="398" t="s">
        <v>3425</v>
      </c>
      <c r="U2536" s="398" t="s">
        <v>3426</v>
      </c>
      <c r="V2536" s="398" t="s">
        <v>3427</v>
      </c>
    </row>
    <row r="2537" spans="1:22" ht="50.1" hidden="1" customHeight="1" x14ac:dyDescent="0.25">
      <c r="A2537" s="60" t="s">
        <v>2610</v>
      </c>
      <c r="B2537" s="87"/>
      <c r="C2537" s="98"/>
      <c r="D2537" s="102"/>
      <c r="E2537" s="98"/>
      <c r="F2537" s="134"/>
      <c r="G2537" s="134"/>
      <c r="H2537" s="359" t="e">
        <f>VLOOKUP(G2537,Munka1!$A$27:$B$90,2,FALSE)</f>
        <v>#N/A</v>
      </c>
      <c r="I2537" s="466" t="e">
        <f>VLOOKUP(G2537,Munka1!$A$27:$C$90,3,FALSE)</f>
        <v>#N/A</v>
      </c>
      <c r="J2537" s="98"/>
      <c r="K2537" s="98"/>
      <c r="L2537" s="98"/>
      <c r="M2537" s="114"/>
      <c r="N2537" s="121"/>
      <c r="O2537" s="483"/>
      <c r="P2537" s="484"/>
      <c r="Q2537" s="42">
        <f>FŐLAP!$D$9</f>
        <v>0</v>
      </c>
      <c r="R2537" s="42">
        <f>FŐLAP!$F$9</f>
        <v>0</v>
      </c>
      <c r="S2537" s="13" t="e">
        <f t="shared" si="39"/>
        <v>#N/A</v>
      </c>
      <c r="T2537" s="398" t="s">
        <v>3425</v>
      </c>
      <c r="U2537" s="398" t="s">
        <v>3426</v>
      </c>
      <c r="V2537" s="398" t="s">
        <v>3427</v>
      </c>
    </row>
    <row r="2538" spans="1:22" ht="50.1" hidden="1" customHeight="1" x14ac:dyDescent="0.25">
      <c r="A2538" s="60" t="s">
        <v>2611</v>
      </c>
      <c r="B2538" s="87"/>
      <c r="C2538" s="98"/>
      <c r="D2538" s="102"/>
      <c r="E2538" s="98"/>
      <c r="F2538" s="134"/>
      <c r="G2538" s="134"/>
      <c r="H2538" s="359" t="e">
        <f>VLOOKUP(G2538,Munka1!$A$27:$B$90,2,FALSE)</f>
        <v>#N/A</v>
      </c>
      <c r="I2538" s="466" t="e">
        <f>VLOOKUP(G2538,Munka1!$A$27:$C$90,3,FALSE)</f>
        <v>#N/A</v>
      </c>
      <c r="J2538" s="98"/>
      <c r="K2538" s="98"/>
      <c r="L2538" s="98"/>
      <c r="M2538" s="114"/>
      <c r="N2538" s="121"/>
      <c r="O2538" s="483"/>
      <c r="P2538" s="484"/>
      <c r="Q2538" s="42">
        <f>FŐLAP!$D$9</f>
        <v>0</v>
      </c>
      <c r="R2538" s="42">
        <f>FŐLAP!$F$9</f>
        <v>0</v>
      </c>
      <c r="S2538" s="13" t="e">
        <f t="shared" si="39"/>
        <v>#N/A</v>
      </c>
      <c r="T2538" s="398" t="s">
        <v>3425</v>
      </c>
      <c r="U2538" s="398" t="s">
        <v>3426</v>
      </c>
      <c r="V2538" s="398" t="s">
        <v>3427</v>
      </c>
    </row>
    <row r="2539" spans="1:22" ht="50.1" hidden="1" customHeight="1" x14ac:dyDescent="0.25">
      <c r="A2539" s="60" t="s">
        <v>2612</v>
      </c>
      <c r="B2539" s="87"/>
      <c r="C2539" s="98"/>
      <c r="D2539" s="102"/>
      <c r="E2539" s="98"/>
      <c r="F2539" s="134"/>
      <c r="G2539" s="134"/>
      <c r="H2539" s="359" t="e">
        <f>VLOOKUP(G2539,Munka1!$A$27:$B$90,2,FALSE)</f>
        <v>#N/A</v>
      </c>
      <c r="I2539" s="466" t="e">
        <f>VLOOKUP(G2539,Munka1!$A$27:$C$90,3,FALSE)</f>
        <v>#N/A</v>
      </c>
      <c r="J2539" s="98"/>
      <c r="K2539" s="98"/>
      <c r="L2539" s="98"/>
      <c r="M2539" s="114"/>
      <c r="N2539" s="121"/>
      <c r="O2539" s="483"/>
      <c r="P2539" s="484"/>
      <c r="Q2539" s="42">
        <f>FŐLAP!$D$9</f>
        <v>0</v>
      </c>
      <c r="R2539" s="42">
        <f>FŐLAP!$F$9</f>
        <v>0</v>
      </c>
      <c r="S2539" s="13" t="e">
        <f t="shared" si="39"/>
        <v>#N/A</v>
      </c>
      <c r="T2539" s="398" t="s">
        <v>3425</v>
      </c>
      <c r="U2539" s="398" t="s">
        <v>3426</v>
      </c>
      <c r="V2539" s="398" t="s">
        <v>3427</v>
      </c>
    </row>
    <row r="2540" spans="1:22" ht="50.1" hidden="1" customHeight="1" x14ac:dyDescent="0.25">
      <c r="A2540" s="60" t="s">
        <v>2613</v>
      </c>
      <c r="B2540" s="87"/>
      <c r="C2540" s="98"/>
      <c r="D2540" s="102"/>
      <c r="E2540" s="98"/>
      <c r="F2540" s="134"/>
      <c r="G2540" s="134"/>
      <c r="H2540" s="359" t="e">
        <f>VLOOKUP(G2540,Munka1!$A$27:$B$90,2,FALSE)</f>
        <v>#N/A</v>
      </c>
      <c r="I2540" s="466" t="e">
        <f>VLOOKUP(G2540,Munka1!$A$27:$C$90,3,FALSE)</f>
        <v>#N/A</v>
      </c>
      <c r="J2540" s="98"/>
      <c r="K2540" s="98"/>
      <c r="L2540" s="98"/>
      <c r="M2540" s="114"/>
      <c r="N2540" s="121"/>
      <c r="O2540" s="483"/>
      <c r="P2540" s="484"/>
      <c r="Q2540" s="42">
        <f>FŐLAP!$D$9</f>
        <v>0</v>
      </c>
      <c r="R2540" s="42">
        <f>FŐLAP!$F$9</f>
        <v>0</v>
      </c>
      <c r="S2540" s="13" t="e">
        <f t="shared" si="39"/>
        <v>#N/A</v>
      </c>
      <c r="T2540" s="398" t="s">
        <v>3425</v>
      </c>
      <c r="U2540" s="398" t="s">
        <v>3426</v>
      </c>
      <c r="V2540" s="398" t="s">
        <v>3427</v>
      </c>
    </row>
    <row r="2541" spans="1:22" ht="50.1" hidden="1" customHeight="1" x14ac:dyDescent="0.25">
      <c r="A2541" s="60" t="s">
        <v>2614</v>
      </c>
      <c r="B2541" s="87"/>
      <c r="C2541" s="98"/>
      <c r="D2541" s="102"/>
      <c r="E2541" s="98"/>
      <c r="F2541" s="134"/>
      <c r="G2541" s="134"/>
      <c r="H2541" s="359" t="e">
        <f>VLOOKUP(G2541,Munka1!$A$27:$B$90,2,FALSE)</f>
        <v>#N/A</v>
      </c>
      <c r="I2541" s="466" t="e">
        <f>VLOOKUP(G2541,Munka1!$A$27:$C$90,3,FALSE)</f>
        <v>#N/A</v>
      </c>
      <c r="J2541" s="98"/>
      <c r="K2541" s="98"/>
      <c r="L2541" s="98"/>
      <c r="M2541" s="114"/>
      <c r="N2541" s="121"/>
      <c r="O2541" s="483"/>
      <c r="P2541" s="484"/>
      <c r="Q2541" s="42">
        <f>FŐLAP!$D$9</f>
        <v>0</v>
      </c>
      <c r="R2541" s="42">
        <f>FŐLAP!$F$9</f>
        <v>0</v>
      </c>
      <c r="S2541" s="13" t="e">
        <f t="shared" si="39"/>
        <v>#N/A</v>
      </c>
      <c r="T2541" s="398" t="s">
        <v>3425</v>
      </c>
      <c r="U2541" s="398" t="s">
        <v>3426</v>
      </c>
      <c r="V2541" s="398" t="s">
        <v>3427</v>
      </c>
    </row>
    <row r="2542" spans="1:22" ht="50.1" hidden="1" customHeight="1" x14ac:dyDescent="0.25">
      <c r="A2542" s="60" t="s">
        <v>2615</v>
      </c>
      <c r="B2542" s="87"/>
      <c r="C2542" s="98"/>
      <c r="D2542" s="102"/>
      <c r="E2542" s="98"/>
      <c r="F2542" s="134"/>
      <c r="G2542" s="134"/>
      <c r="H2542" s="359" t="e">
        <f>VLOOKUP(G2542,Munka1!$A$27:$B$90,2,FALSE)</f>
        <v>#N/A</v>
      </c>
      <c r="I2542" s="466" t="e">
        <f>VLOOKUP(G2542,Munka1!$A$27:$C$90,3,FALSE)</f>
        <v>#N/A</v>
      </c>
      <c r="J2542" s="98"/>
      <c r="K2542" s="98"/>
      <c r="L2542" s="98"/>
      <c r="M2542" s="114"/>
      <c r="N2542" s="121"/>
      <c r="O2542" s="483"/>
      <c r="P2542" s="484"/>
      <c r="Q2542" s="42">
        <f>FŐLAP!$D$9</f>
        <v>0</v>
      </c>
      <c r="R2542" s="42">
        <f>FŐLAP!$F$9</f>
        <v>0</v>
      </c>
      <c r="S2542" s="13" t="e">
        <f t="shared" si="39"/>
        <v>#N/A</v>
      </c>
      <c r="T2542" s="398" t="s">
        <v>3425</v>
      </c>
      <c r="U2542" s="398" t="s">
        <v>3426</v>
      </c>
      <c r="V2542" s="398" t="s">
        <v>3427</v>
      </c>
    </row>
    <row r="2543" spans="1:22" ht="50.1" hidden="1" customHeight="1" x14ac:dyDescent="0.25">
      <c r="A2543" s="60" t="s">
        <v>2616</v>
      </c>
      <c r="B2543" s="87"/>
      <c r="C2543" s="98"/>
      <c r="D2543" s="102"/>
      <c r="E2543" s="98"/>
      <c r="F2543" s="134"/>
      <c r="G2543" s="134"/>
      <c r="H2543" s="359" t="e">
        <f>VLOOKUP(G2543,Munka1!$A$27:$B$90,2,FALSE)</f>
        <v>#N/A</v>
      </c>
      <c r="I2543" s="466" t="e">
        <f>VLOOKUP(G2543,Munka1!$A$27:$C$90,3,FALSE)</f>
        <v>#N/A</v>
      </c>
      <c r="J2543" s="98"/>
      <c r="K2543" s="98"/>
      <c r="L2543" s="98"/>
      <c r="M2543" s="114"/>
      <c r="N2543" s="121"/>
      <c r="O2543" s="483"/>
      <c r="P2543" s="484"/>
      <c r="Q2543" s="42">
        <f>FŐLAP!$D$9</f>
        <v>0</v>
      </c>
      <c r="R2543" s="42">
        <f>FŐLAP!$F$9</f>
        <v>0</v>
      </c>
      <c r="S2543" s="13" t="e">
        <f t="shared" si="39"/>
        <v>#N/A</v>
      </c>
      <c r="T2543" s="398" t="s">
        <v>3425</v>
      </c>
      <c r="U2543" s="398" t="s">
        <v>3426</v>
      </c>
      <c r="V2543" s="398" t="s">
        <v>3427</v>
      </c>
    </row>
    <row r="2544" spans="1:22" ht="50.1" hidden="1" customHeight="1" x14ac:dyDescent="0.25">
      <c r="A2544" s="60" t="s">
        <v>2617</v>
      </c>
      <c r="B2544" s="87"/>
      <c r="C2544" s="98"/>
      <c r="D2544" s="102"/>
      <c r="E2544" s="98"/>
      <c r="F2544" s="134"/>
      <c r="G2544" s="134"/>
      <c r="H2544" s="359" t="e">
        <f>VLOOKUP(G2544,Munka1!$A$27:$B$90,2,FALSE)</f>
        <v>#N/A</v>
      </c>
      <c r="I2544" s="466" t="e">
        <f>VLOOKUP(G2544,Munka1!$A$27:$C$90,3,FALSE)</f>
        <v>#N/A</v>
      </c>
      <c r="J2544" s="98"/>
      <c r="K2544" s="98"/>
      <c r="L2544" s="98"/>
      <c r="M2544" s="114"/>
      <c r="N2544" s="121"/>
      <c r="O2544" s="483"/>
      <c r="P2544" s="484"/>
      <c r="Q2544" s="42">
        <f>FŐLAP!$D$9</f>
        <v>0</v>
      </c>
      <c r="R2544" s="42">
        <f>FŐLAP!$F$9</f>
        <v>0</v>
      </c>
      <c r="S2544" s="13" t="e">
        <f t="shared" si="39"/>
        <v>#N/A</v>
      </c>
      <c r="T2544" s="398" t="s">
        <v>3425</v>
      </c>
      <c r="U2544" s="398" t="s">
        <v>3426</v>
      </c>
      <c r="V2544" s="398" t="s">
        <v>3427</v>
      </c>
    </row>
    <row r="2545" spans="1:22" ht="50.1" hidden="1" customHeight="1" x14ac:dyDescent="0.25">
      <c r="A2545" s="60" t="s">
        <v>2618</v>
      </c>
      <c r="B2545" s="87"/>
      <c r="C2545" s="98"/>
      <c r="D2545" s="102"/>
      <c r="E2545" s="98"/>
      <c r="F2545" s="134"/>
      <c r="G2545" s="134"/>
      <c r="H2545" s="359" t="e">
        <f>VLOOKUP(G2545,Munka1!$A$27:$B$90,2,FALSE)</f>
        <v>#N/A</v>
      </c>
      <c r="I2545" s="466" t="e">
        <f>VLOOKUP(G2545,Munka1!$A$27:$C$90,3,FALSE)</f>
        <v>#N/A</v>
      </c>
      <c r="J2545" s="98"/>
      <c r="K2545" s="98"/>
      <c r="L2545" s="98"/>
      <c r="M2545" s="114"/>
      <c r="N2545" s="121"/>
      <c r="O2545" s="483"/>
      <c r="P2545" s="484"/>
      <c r="Q2545" s="42">
        <f>FŐLAP!$D$9</f>
        <v>0</v>
      </c>
      <c r="R2545" s="42">
        <f>FŐLAP!$F$9</f>
        <v>0</v>
      </c>
      <c r="S2545" s="13" t="e">
        <f t="shared" si="39"/>
        <v>#N/A</v>
      </c>
      <c r="T2545" s="398" t="s">
        <v>3425</v>
      </c>
      <c r="U2545" s="398" t="s">
        <v>3426</v>
      </c>
      <c r="V2545" s="398" t="s">
        <v>3427</v>
      </c>
    </row>
    <row r="2546" spans="1:22" ht="50.1" hidden="1" customHeight="1" x14ac:dyDescent="0.25">
      <c r="A2546" s="60" t="s">
        <v>2619</v>
      </c>
      <c r="B2546" s="87"/>
      <c r="C2546" s="98"/>
      <c r="D2546" s="102"/>
      <c r="E2546" s="98"/>
      <c r="F2546" s="134"/>
      <c r="G2546" s="134"/>
      <c r="H2546" s="359" t="e">
        <f>VLOOKUP(G2546,Munka1!$A$27:$B$90,2,FALSE)</f>
        <v>#N/A</v>
      </c>
      <c r="I2546" s="466" t="e">
        <f>VLOOKUP(G2546,Munka1!$A$27:$C$90,3,FALSE)</f>
        <v>#N/A</v>
      </c>
      <c r="J2546" s="98"/>
      <c r="K2546" s="98"/>
      <c r="L2546" s="98"/>
      <c r="M2546" s="114"/>
      <c r="N2546" s="121"/>
      <c r="O2546" s="483"/>
      <c r="P2546" s="484"/>
      <c r="Q2546" s="42">
        <f>FŐLAP!$D$9</f>
        <v>0</v>
      </c>
      <c r="R2546" s="42">
        <f>FŐLAP!$F$9</f>
        <v>0</v>
      </c>
      <c r="S2546" s="13" t="e">
        <f t="shared" si="39"/>
        <v>#N/A</v>
      </c>
      <c r="T2546" s="398" t="s">
        <v>3425</v>
      </c>
      <c r="U2546" s="398" t="s">
        <v>3426</v>
      </c>
      <c r="V2546" s="398" t="s">
        <v>3427</v>
      </c>
    </row>
    <row r="2547" spans="1:22" ht="50.1" hidden="1" customHeight="1" x14ac:dyDescent="0.25">
      <c r="A2547" s="60" t="s">
        <v>2620</v>
      </c>
      <c r="B2547" s="87"/>
      <c r="C2547" s="98"/>
      <c r="D2547" s="102"/>
      <c r="E2547" s="98"/>
      <c r="F2547" s="134"/>
      <c r="G2547" s="134"/>
      <c r="H2547" s="359" t="e">
        <f>VLOOKUP(G2547,Munka1!$A$27:$B$90,2,FALSE)</f>
        <v>#N/A</v>
      </c>
      <c r="I2547" s="466" t="e">
        <f>VLOOKUP(G2547,Munka1!$A$27:$C$90,3,FALSE)</f>
        <v>#N/A</v>
      </c>
      <c r="J2547" s="98"/>
      <c r="K2547" s="98"/>
      <c r="L2547" s="98"/>
      <c r="M2547" s="114"/>
      <c r="N2547" s="121"/>
      <c r="O2547" s="483"/>
      <c r="P2547" s="484"/>
      <c r="Q2547" s="42">
        <f>FŐLAP!$D$9</f>
        <v>0</v>
      </c>
      <c r="R2547" s="42">
        <f>FŐLAP!$F$9</f>
        <v>0</v>
      </c>
      <c r="S2547" s="13" t="e">
        <f t="shared" si="39"/>
        <v>#N/A</v>
      </c>
      <c r="T2547" s="398" t="s">
        <v>3425</v>
      </c>
      <c r="U2547" s="398" t="s">
        <v>3426</v>
      </c>
      <c r="V2547" s="398" t="s">
        <v>3427</v>
      </c>
    </row>
    <row r="2548" spans="1:22" ht="50.1" hidden="1" customHeight="1" x14ac:dyDescent="0.25">
      <c r="A2548" s="60" t="s">
        <v>2621</v>
      </c>
      <c r="B2548" s="87"/>
      <c r="C2548" s="98"/>
      <c r="D2548" s="102"/>
      <c r="E2548" s="98"/>
      <c r="F2548" s="134"/>
      <c r="G2548" s="134"/>
      <c r="H2548" s="359" t="e">
        <f>VLOOKUP(G2548,Munka1!$A$27:$B$90,2,FALSE)</f>
        <v>#N/A</v>
      </c>
      <c r="I2548" s="466" t="e">
        <f>VLOOKUP(G2548,Munka1!$A$27:$C$90,3,FALSE)</f>
        <v>#N/A</v>
      </c>
      <c r="J2548" s="98"/>
      <c r="K2548" s="98"/>
      <c r="L2548" s="98"/>
      <c r="M2548" s="114"/>
      <c r="N2548" s="121"/>
      <c r="O2548" s="483"/>
      <c r="P2548" s="484"/>
      <c r="Q2548" s="42">
        <f>FŐLAP!$D$9</f>
        <v>0</v>
      </c>
      <c r="R2548" s="42">
        <f>FŐLAP!$F$9</f>
        <v>0</v>
      </c>
      <c r="S2548" s="13" t="e">
        <f t="shared" si="39"/>
        <v>#N/A</v>
      </c>
      <c r="T2548" s="398" t="s">
        <v>3425</v>
      </c>
      <c r="U2548" s="398" t="s">
        <v>3426</v>
      </c>
      <c r="V2548" s="398" t="s">
        <v>3427</v>
      </c>
    </row>
    <row r="2549" spans="1:22" ht="50.1" hidden="1" customHeight="1" x14ac:dyDescent="0.25">
      <c r="A2549" s="60" t="s">
        <v>2622</v>
      </c>
      <c r="B2549" s="87"/>
      <c r="C2549" s="98"/>
      <c r="D2549" s="102"/>
      <c r="E2549" s="98"/>
      <c r="F2549" s="134"/>
      <c r="G2549" s="134"/>
      <c r="H2549" s="359" t="e">
        <f>VLOOKUP(G2549,Munka1!$A$27:$B$90,2,FALSE)</f>
        <v>#N/A</v>
      </c>
      <c r="I2549" s="466" t="e">
        <f>VLOOKUP(G2549,Munka1!$A$27:$C$90,3,FALSE)</f>
        <v>#N/A</v>
      </c>
      <c r="J2549" s="98"/>
      <c r="K2549" s="98"/>
      <c r="L2549" s="98"/>
      <c r="M2549" s="114"/>
      <c r="N2549" s="121"/>
      <c r="O2549" s="483"/>
      <c r="P2549" s="484"/>
      <c r="Q2549" s="42">
        <f>FŐLAP!$D$9</f>
        <v>0</v>
      </c>
      <c r="R2549" s="42">
        <f>FŐLAP!$F$9</f>
        <v>0</v>
      </c>
      <c r="S2549" s="13" t="e">
        <f t="shared" si="39"/>
        <v>#N/A</v>
      </c>
      <c r="T2549" s="398" t="s">
        <v>3425</v>
      </c>
      <c r="U2549" s="398" t="s">
        <v>3426</v>
      </c>
      <c r="V2549" s="398" t="s">
        <v>3427</v>
      </c>
    </row>
    <row r="2550" spans="1:22" ht="50.1" hidden="1" customHeight="1" x14ac:dyDescent="0.25">
      <c r="A2550" s="60" t="s">
        <v>2623</v>
      </c>
      <c r="B2550" s="87"/>
      <c r="C2550" s="98"/>
      <c r="D2550" s="102"/>
      <c r="E2550" s="98"/>
      <c r="F2550" s="134"/>
      <c r="G2550" s="134"/>
      <c r="H2550" s="359" t="e">
        <f>VLOOKUP(G2550,Munka1!$A$27:$B$90,2,FALSE)</f>
        <v>#N/A</v>
      </c>
      <c r="I2550" s="466" t="e">
        <f>VLOOKUP(G2550,Munka1!$A$27:$C$90,3,FALSE)</f>
        <v>#N/A</v>
      </c>
      <c r="J2550" s="98"/>
      <c r="K2550" s="98"/>
      <c r="L2550" s="98"/>
      <c r="M2550" s="114"/>
      <c r="N2550" s="121"/>
      <c r="O2550" s="483"/>
      <c r="P2550" s="484"/>
      <c r="Q2550" s="42">
        <f>FŐLAP!$D$9</f>
        <v>0</v>
      </c>
      <c r="R2550" s="42">
        <f>FŐLAP!$F$9</f>
        <v>0</v>
      </c>
      <c r="S2550" s="13" t="e">
        <f t="shared" si="39"/>
        <v>#N/A</v>
      </c>
      <c r="T2550" s="398" t="s">
        <v>3425</v>
      </c>
      <c r="U2550" s="398" t="s">
        <v>3426</v>
      </c>
      <c r="V2550" s="398" t="s">
        <v>3427</v>
      </c>
    </row>
    <row r="2551" spans="1:22" ht="50.1" hidden="1" customHeight="1" x14ac:dyDescent="0.25">
      <c r="A2551" s="60" t="s">
        <v>2624</v>
      </c>
      <c r="B2551" s="87"/>
      <c r="C2551" s="98"/>
      <c r="D2551" s="102"/>
      <c r="E2551" s="98"/>
      <c r="F2551" s="134"/>
      <c r="G2551" s="134"/>
      <c r="H2551" s="359" t="e">
        <f>VLOOKUP(G2551,Munka1!$A$27:$B$90,2,FALSE)</f>
        <v>#N/A</v>
      </c>
      <c r="I2551" s="466" t="e">
        <f>VLOOKUP(G2551,Munka1!$A$27:$C$90,3,FALSE)</f>
        <v>#N/A</v>
      </c>
      <c r="J2551" s="98"/>
      <c r="K2551" s="98"/>
      <c r="L2551" s="98"/>
      <c r="M2551" s="114"/>
      <c r="N2551" s="121"/>
      <c r="O2551" s="483"/>
      <c r="P2551" s="484"/>
      <c r="Q2551" s="42">
        <f>FŐLAP!$D$9</f>
        <v>0</v>
      </c>
      <c r="R2551" s="42">
        <f>FŐLAP!$F$9</f>
        <v>0</v>
      </c>
      <c r="S2551" s="13" t="e">
        <f t="shared" si="39"/>
        <v>#N/A</v>
      </c>
      <c r="T2551" s="398" t="s">
        <v>3425</v>
      </c>
      <c r="U2551" s="398" t="s">
        <v>3426</v>
      </c>
      <c r="V2551" s="398" t="s">
        <v>3427</v>
      </c>
    </row>
    <row r="2552" spans="1:22" ht="50.1" hidden="1" customHeight="1" x14ac:dyDescent="0.25">
      <c r="A2552" s="60" t="s">
        <v>2625</v>
      </c>
      <c r="B2552" s="87"/>
      <c r="C2552" s="98"/>
      <c r="D2552" s="102"/>
      <c r="E2552" s="98"/>
      <c r="F2552" s="134"/>
      <c r="G2552" s="134"/>
      <c r="H2552" s="359" t="e">
        <f>VLOOKUP(G2552,Munka1!$A$27:$B$90,2,FALSE)</f>
        <v>#N/A</v>
      </c>
      <c r="I2552" s="466" t="e">
        <f>VLOOKUP(G2552,Munka1!$A$27:$C$90,3,FALSE)</f>
        <v>#N/A</v>
      </c>
      <c r="J2552" s="98"/>
      <c r="K2552" s="98"/>
      <c r="L2552" s="98"/>
      <c r="M2552" s="114"/>
      <c r="N2552" s="121"/>
      <c r="O2552" s="483"/>
      <c r="P2552" s="484"/>
      <c r="Q2552" s="42">
        <f>FŐLAP!$D$9</f>
        <v>0</v>
      </c>
      <c r="R2552" s="42">
        <f>FŐLAP!$F$9</f>
        <v>0</v>
      </c>
      <c r="S2552" s="13" t="e">
        <f t="shared" si="39"/>
        <v>#N/A</v>
      </c>
      <c r="T2552" s="398" t="s">
        <v>3425</v>
      </c>
      <c r="U2552" s="398" t="s">
        <v>3426</v>
      </c>
      <c r="V2552" s="398" t="s">
        <v>3427</v>
      </c>
    </row>
    <row r="2553" spans="1:22" ht="50.1" hidden="1" customHeight="1" x14ac:dyDescent="0.25">
      <c r="A2553" s="60" t="s">
        <v>2626</v>
      </c>
      <c r="B2553" s="87"/>
      <c r="C2553" s="98"/>
      <c r="D2553" s="102"/>
      <c r="E2553" s="98"/>
      <c r="F2553" s="134"/>
      <c r="G2553" s="134"/>
      <c r="H2553" s="359" t="e">
        <f>VLOOKUP(G2553,Munka1!$A$27:$B$90,2,FALSE)</f>
        <v>#N/A</v>
      </c>
      <c r="I2553" s="466" t="e">
        <f>VLOOKUP(G2553,Munka1!$A$27:$C$90,3,FALSE)</f>
        <v>#N/A</v>
      </c>
      <c r="J2553" s="98"/>
      <c r="K2553" s="98"/>
      <c r="L2553" s="98"/>
      <c r="M2553" s="114"/>
      <c r="N2553" s="121"/>
      <c r="O2553" s="483"/>
      <c r="P2553" s="484"/>
      <c r="Q2553" s="42">
        <f>FŐLAP!$D$9</f>
        <v>0</v>
      </c>
      <c r="R2553" s="42">
        <f>FŐLAP!$F$9</f>
        <v>0</v>
      </c>
      <c r="S2553" s="13" t="e">
        <f t="shared" si="39"/>
        <v>#N/A</v>
      </c>
      <c r="T2553" s="398" t="s">
        <v>3425</v>
      </c>
      <c r="U2553" s="398" t="s">
        <v>3426</v>
      </c>
      <c r="V2553" s="398" t="s">
        <v>3427</v>
      </c>
    </row>
    <row r="2554" spans="1:22" ht="50.1" hidden="1" customHeight="1" x14ac:dyDescent="0.25">
      <c r="A2554" s="60" t="s">
        <v>2627</v>
      </c>
      <c r="B2554" s="87"/>
      <c r="C2554" s="98"/>
      <c r="D2554" s="102"/>
      <c r="E2554" s="98"/>
      <c r="F2554" s="134"/>
      <c r="G2554" s="134"/>
      <c r="H2554" s="359" t="e">
        <f>VLOOKUP(G2554,Munka1!$A$27:$B$90,2,FALSE)</f>
        <v>#N/A</v>
      </c>
      <c r="I2554" s="466" t="e">
        <f>VLOOKUP(G2554,Munka1!$A$27:$C$90,3,FALSE)</f>
        <v>#N/A</v>
      </c>
      <c r="J2554" s="98"/>
      <c r="K2554" s="98"/>
      <c r="L2554" s="98"/>
      <c r="M2554" s="114"/>
      <c r="N2554" s="121"/>
      <c r="O2554" s="483"/>
      <c r="P2554" s="484"/>
      <c r="Q2554" s="42">
        <f>FŐLAP!$D$9</f>
        <v>0</v>
      </c>
      <c r="R2554" s="42">
        <f>FŐLAP!$F$9</f>
        <v>0</v>
      </c>
      <c r="S2554" s="13" t="e">
        <f t="shared" si="39"/>
        <v>#N/A</v>
      </c>
      <c r="T2554" s="398" t="s">
        <v>3425</v>
      </c>
      <c r="U2554" s="398" t="s">
        <v>3426</v>
      </c>
      <c r="V2554" s="398" t="s">
        <v>3427</v>
      </c>
    </row>
    <row r="2555" spans="1:22" ht="50.1" hidden="1" customHeight="1" x14ac:dyDescent="0.25">
      <c r="A2555" s="60" t="s">
        <v>2628</v>
      </c>
      <c r="B2555" s="87"/>
      <c r="C2555" s="98"/>
      <c r="D2555" s="102"/>
      <c r="E2555" s="98"/>
      <c r="F2555" s="134"/>
      <c r="G2555" s="134"/>
      <c r="H2555" s="359" t="e">
        <f>VLOOKUP(G2555,Munka1!$A$27:$B$90,2,FALSE)</f>
        <v>#N/A</v>
      </c>
      <c r="I2555" s="466" t="e">
        <f>VLOOKUP(G2555,Munka1!$A$27:$C$90,3,FALSE)</f>
        <v>#N/A</v>
      </c>
      <c r="J2555" s="98"/>
      <c r="K2555" s="98"/>
      <c r="L2555" s="98"/>
      <c r="M2555" s="114"/>
      <c r="N2555" s="121"/>
      <c r="O2555" s="483"/>
      <c r="P2555" s="484"/>
      <c r="Q2555" s="42">
        <f>FŐLAP!$D$9</f>
        <v>0</v>
      </c>
      <c r="R2555" s="42">
        <f>FŐLAP!$F$9</f>
        <v>0</v>
      </c>
      <c r="S2555" s="13" t="e">
        <f t="shared" si="39"/>
        <v>#N/A</v>
      </c>
      <c r="T2555" s="398" t="s">
        <v>3425</v>
      </c>
      <c r="U2555" s="398" t="s">
        <v>3426</v>
      </c>
      <c r="V2555" s="398" t="s">
        <v>3427</v>
      </c>
    </row>
    <row r="2556" spans="1:22" ht="50.1" hidden="1" customHeight="1" x14ac:dyDescent="0.25">
      <c r="A2556" s="60" t="s">
        <v>2629</v>
      </c>
      <c r="B2556" s="87"/>
      <c r="C2556" s="98"/>
      <c r="D2556" s="102"/>
      <c r="E2556" s="98"/>
      <c r="F2556" s="134"/>
      <c r="G2556" s="134"/>
      <c r="H2556" s="359" t="e">
        <f>VLOOKUP(G2556,Munka1!$A$27:$B$90,2,FALSE)</f>
        <v>#N/A</v>
      </c>
      <c r="I2556" s="466" t="e">
        <f>VLOOKUP(G2556,Munka1!$A$27:$C$90,3,FALSE)</f>
        <v>#N/A</v>
      </c>
      <c r="J2556" s="98"/>
      <c r="K2556" s="98"/>
      <c r="L2556" s="98"/>
      <c r="M2556" s="114"/>
      <c r="N2556" s="121"/>
      <c r="O2556" s="483"/>
      <c r="P2556" s="484"/>
      <c r="Q2556" s="42">
        <f>FŐLAP!$D$9</f>
        <v>0</v>
      </c>
      <c r="R2556" s="42">
        <f>FŐLAP!$F$9</f>
        <v>0</v>
      </c>
      <c r="S2556" s="13" t="e">
        <f t="shared" si="39"/>
        <v>#N/A</v>
      </c>
      <c r="T2556" s="398" t="s">
        <v>3425</v>
      </c>
      <c r="U2556" s="398" t="s">
        <v>3426</v>
      </c>
      <c r="V2556" s="398" t="s">
        <v>3427</v>
      </c>
    </row>
    <row r="2557" spans="1:22" ht="50.1" hidden="1" customHeight="1" x14ac:dyDescent="0.25">
      <c r="A2557" s="60" t="s">
        <v>2630</v>
      </c>
      <c r="B2557" s="87"/>
      <c r="C2557" s="98"/>
      <c r="D2557" s="102"/>
      <c r="E2557" s="98"/>
      <c r="F2557" s="134"/>
      <c r="G2557" s="134"/>
      <c r="H2557" s="359" t="e">
        <f>VLOOKUP(G2557,Munka1!$A$27:$B$90,2,FALSE)</f>
        <v>#N/A</v>
      </c>
      <c r="I2557" s="466" t="e">
        <f>VLOOKUP(G2557,Munka1!$A$27:$C$90,3,FALSE)</f>
        <v>#N/A</v>
      </c>
      <c r="J2557" s="98"/>
      <c r="K2557" s="98"/>
      <c r="L2557" s="98"/>
      <c r="M2557" s="114"/>
      <c r="N2557" s="121"/>
      <c r="O2557" s="483"/>
      <c r="P2557" s="484"/>
      <c r="Q2557" s="42">
        <f>FŐLAP!$D$9</f>
        <v>0</v>
      </c>
      <c r="R2557" s="42">
        <f>FŐLAP!$F$9</f>
        <v>0</v>
      </c>
      <c r="S2557" s="13" t="e">
        <f t="shared" si="39"/>
        <v>#N/A</v>
      </c>
      <c r="T2557" s="398" t="s">
        <v>3425</v>
      </c>
      <c r="U2557" s="398" t="s">
        <v>3426</v>
      </c>
      <c r="V2557" s="398" t="s">
        <v>3427</v>
      </c>
    </row>
    <row r="2558" spans="1:22" ht="50.1" hidden="1" customHeight="1" x14ac:dyDescent="0.25">
      <c r="A2558" s="60" t="s">
        <v>2631</v>
      </c>
      <c r="B2558" s="87"/>
      <c r="C2558" s="98"/>
      <c r="D2558" s="102"/>
      <c r="E2558" s="98"/>
      <c r="F2558" s="134"/>
      <c r="G2558" s="134"/>
      <c r="H2558" s="359" t="e">
        <f>VLOOKUP(G2558,Munka1!$A$27:$B$90,2,FALSE)</f>
        <v>#N/A</v>
      </c>
      <c r="I2558" s="466" t="e">
        <f>VLOOKUP(G2558,Munka1!$A$27:$C$90,3,FALSE)</f>
        <v>#N/A</v>
      </c>
      <c r="J2558" s="98"/>
      <c r="K2558" s="98"/>
      <c r="L2558" s="98"/>
      <c r="M2558" s="114"/>
      <c r="N2558" s="121"/>
      <c r="O2558" s="483"/>
      <c r="P2558" s="484"/>
      <c r="Q2558" s="42">
        <f>FŐLAP!$D$9</f>
        <v>0</v>
      </c>
      <c r="R2558" s="42">
        <f>FŐLAP!$F$9</f>
        <v>0</v>
      </c>
      <c r="S2558" s="13" t="e">
        <f t="shared" si="39"/>
        <v>#N/A</v>
      </c>
      <c r="T2558" s="398" t="s">
        <v>3425</v>
      </c>
      <c r="U2558" s="398" t="s">
        <v>3426</v>
      </c>
      <c r="V2558" s="398" t="s">
        <v>3427</v>
      </c>
    </row>
    <row r="2559" spans="1:22" ht="50.1" hidden="1" customHeight="1" x14ac:dyDescent="0.25">
      <c r="A2559" s="60" t="s">
        <v>2632</v>
      </c>
      <c r="B2559" s="87"/>
      <c r="C2559" s="98"/>
      <c r="D2559" s="102"/>
      <c r="E2559" s="98"/>
      <c r="F2559" s="134"/>
      <c r="G2559" s="134"/>
      <c r="H2559" s="359" t="e">
        <f>VLOOKUP(G2559,Munka1!$A$27:$B$90,2,FALSE)</f>
        <v>#N/A</v>
      </c>
      <c r="I2559" s="466" t="e">
        <f>VLOOKUP(G2559,Munka1!$A$27:$C$90,3,FALSE)</f>
        <v>#N/A</v>
      </c>
      <c r="J2559" s="98"/>
      <c r="K2559" s="98"/>
      <c r="L2559" s="98"/>
      <c r="M2559" s="114"/>
      <c r="N2559" s="121"/>
      <c r="O2559" s="483"/>
      <c r="P2559" s="484"/>
      <c r="Q2559" s="42">
        <f>FŐLAP!$D$9</f>
        <v>0</v>
      </c>
      <c r="R2559" s="42">
        <f>FŐLAP!$F$9</f>
        <v>0</v>
      </c>
      <c r="S2559" s="13" t="e">
        <f t="shared" si="39"/>
        <v>#N/A</v>
      </c>
      <c r="T2559" s="398" t="s">
        <v>3425</v>
      </c>
      <c r="U2559" s="398" t="s">
        <v>3426</v>
      </c>
      <c r="V2559" s="398" t="s">
        <v>3427</v>
      </c>
    </row>
    <row r="2560" spans="1:22" ht="50.1" hidden="1" customHeight="1" x14ac:dyDescent="0.25">
      <c r="A2560" s="60" t="s">
        <v>2633</v>
      </c>
      <c r="B2560" s="87"/>
      <c r="C2560" s="98"/>
      <c r="D2560" s="102"/>
      <c r="E2560" s="98"/>
      <c r="F2560" s="134"/>
      <c r="G2560" s="134"/>
      <c r="H2560" s="359" t="e">
        <f>VLOOKUP(G2560,Munka1!$A$27:$B$90,2,FALSE)</f>
        <v>#N/A</v>
      </c>
      <c r="I2560" s="466" t="e">
        <f>VLOOKUP(G2560,Munka1!$A$27:$C$90,3,FALSE)</f>
        <v>#N/A</v>
      </c>
      <c r="J2560" s="98"/>
      <c r="K2560" s="98"/>
      <c r="L2560" s="98"/>
      <c r="M2560" s="114"/>
      <c r="N2560" s="121"/>
      <c r="O2560" s="483"/>
      <c r="P2560" s="484"/>
      <c r="Q2560" s="42">
        <f>FŐLAP!$D$9</f>
        <v>0</v>
      </c>
      <c r="R2560" s="42">
        <f>FŐLAP!$F$9</f>
        <v>0</v>
      </c>
      <c r="S2560" s="13" t="e">
        <f t="shared" si="39"/>
        <v>#N/A</v>
      </c>
      <c r="T2560" s="398" t="s">
        <v>3425</v>
      </c>
      <c r="U2560" s="398" t="s">
        <v>3426</v>
      </c>
      <c r="V2560" s="398" t="s">
        <v>3427</v>
      </c>
    </row>
    <row r="2561" spans="1:22" ht="50.1" hidden="1" customHeight="1" x14ac:dyDescent="0.25">
      <c r="A2561" s="60" t="s">
        <v>2634</v>
      </c>
      <c r="B2561" s="87"/>
      <c r="C2561" s="98"/>
      <c r="D2561" s="102"/>
      <c r="E2561" s="98"/>
      <c r="F2561" s="134"/>
      <c r="G2561" s="134"/>
      <c r="H2561" s="359" t="e">
        <f>VLOOKUP(G2561,Munka1!$A$27:$B$90,2,FALSE)</f>
        <v>#N/A</v>
      </c>
      <c r="I2561" s="466" t="e">
        <f>VLOOKUP(G2561,Munka1!$A$27:$C$90,3,FALSE)</f>
        <v>#N/A</v>
      </c>
      <c r="J2561" s="98"/>
      <c r="K2561" s="98"/>
      <c r="L2561" s="98"/>
      <c r="M2561" s="114"/>
      <c r="N2561" s="121"/>
      <c r="O2561" s="483"/>
      <c r="P2561" s="484"/>
      <c r="Q2561" s="42">
        <f>FŐLAP!$D$9</f>
        <v>0</v>
      </c>
      <c r="R2561" s="42">
        <f>FŐLAP!$F$9</f>
        <v>0</v>
      </c>
      <c r="S2561" s="13" t="e">
        <f t="shared" si="39"/>
        <v>#N/A</v>
      </c>
      <c r="T2561" s="398" t="s">
        <v>3425</v>
      </c>
      <c r="U2561" s="398" t="s">
        <v>3426</v>
      </c>
      <c r="V2561" s="398" t="s">
        <v>3427</v>
      </c>
    </row>
    <row r="2562" spans="1:22" ht="50.1" hidden="1" customHeight="1" x14ac:dyDescent="0.25">
      <c r="A2562" s="60" t="s">
        <v>2635</v>
      </c>
      <c r="B2562" s="87"/>
      <c r="C2562" s="98"/>
      <c r="D2562" s="102"/>
      <c r="E2562" s="98"/>
      <c r="F2562" s="134"/>
      <c r="G2562" s="134"/>
      <c r="H2562" s="359" t="e">
        <f>VLOOKUP(G2562,Munka1!$A$27:$B$90,2,FALSE)</f>
        <v>#N/A</v>
      </c>
      <c r="I2562" s="466" t="e">
        <f>VLOOKUP(G2562,Munka1!$A$27:$C$90,3,FALSE)</f>
        <v>#N/A</v>
      </c>
      <c r="J2562" s="98"/>
      <c r="K2562" s="98"/>
      <c r="L2562" s="98"/>
      <c r="M2562" s="114"/>
      <c r="N2562" s="121"/>
      <c r="O2562" s="483"/>
      <c r="P2562" s="484"/>
      <c r="Q2562" s="42">
        <f>FŐLAP!$D$9</f>
        <v>0</v>
      </c>
      <c r="R2562" s="42">
        <f>FŐLAP!$F$9</f>
        <v>0</v>
      </c>
      <c r="S2562" s="13" t="e">
        <f t="shared" si="39"/>
        <v>#N/A</v>
      </c>
      <c r="T2562" s="398" t="s">
        <v>3425</v>
      </c>
      <c r="U2562" s="398" t="s">
        <v>3426</v>
      </c>
      <c r="V2562" s="398" t="s">
        <v>3427</v>
      </c>
    </row>
    <row r="2563" spans="1:22" ht="50.1" hidden="1" customHeight="1" x14ac:dyDescent="0.25">
      <c r="A2563" s="60" t="s">
        <v>2636</v>
      </c>
      <c r="B2563" s="87"/>
      <c r="C2563" s="98"/>
      <c r="D2563" s="102"/>
      <c r="E2563" s="98"/>
      <c r="F2563" s="134"/>
      <c r="G2563" s="134"/>
      <c r="H2563" s="359" t="e">
        <f>VLOOKUP(G2563,Munka1!$A$27:$B$90,2,FALSE)</f>
        <v>#N/A</v>
      </c>
      <c r="I2563" s="466" t="e">
        <f>VLOOKUP(G2563,Munka1!$A$27:$C$90,3,FALSE)</f>
        <v>#N/A</v>
      </c>
      <c r="J2563" s="98"/>
      <c r="K2563" s="98"/>
      <c r="L2563" s="98"/>
      <c r="M2563" s="114"/>
      <c r="N2563" s="121"/>
      <c r="O2563" s="483"/>
      <c r="P2563" s="484"/>
      <c r="Q2563" s="42">
        <f>FŐLAP!$D$9</f>
        <v>0</v>
      </c>
      <c r="R2563" s="42">
        <f>FŐLAP!$F$9</f>
        <v>0</v>
      </c>
      <c r="S2563" s="13" t="e">
        <f t="shared" si="39"/>
        <v>#N/A</v>
      </c>
      <c r="T2563" s="398" t="s">
        <v>3425</v>
      </c>
      <c r="U2563" s="398" t="s">
        <v>3426</v>
      </c>
      <c r="V2563" s="398" t="s">
        <v>3427</v>
      </c>
    </row>
    <row r="2564" spans="1:22" ht="50.1" hidden="1" customHeight="1" x14ac:dyDescent="0.25">
      <c r="A2564" s="60" t="s">
        <v>2637</v>
      </c>
      <c r="B2564" s="87"/>
      <c r="C2564" s="98"/>
      <c r="D2564" s="102"/>
      <c r="E2564" s="98"/>
      <c r="F2564" s="134"/>
      <c r="G2564" s="134"/>
      <c r="H2564" s="359" t="e">
        <f>VLOOKUP(G2564,Munka1!$A$27:$B$90,2,FALSE)</f>
        <v>#N/A</v>
      </c>
      <c r="I2564" s="466" t="e">
        <f>VLOOKUP(G2564,Munka1!$A$27:$C$90,3,FALSE)</f>
        <v>#N/A</v>
      </c>
      <c r="J2564" s="98"/>
      <c r="K2564" s="98"/>
      <c r="L2564" s="98"/>
      <c r="M2564" s="114"/>
      <c r="N2564" s="121"/>
      <c r="O2564" s="483"/>
      <c r="P2564" s="484"/>
      <c r="Q2564" s="42">
        <f>FŐLAP!$D$9</f>
        <v>0</v>
      </c>
      <c r="R2564" s="42">
        <f>FŐLAP!$F$9</f>
        <v>0</v>
      </c>
      <c r="S2564" s="13" t="e">
        <f t="shared" si="39"/>
        <v>#N/A</v>
      </c>
      <c r="T2564" s="398" t="s">
        <v>3425</v>
      </c>
      <c r="U2564" s="398" t="s">
        <v>3426</v>
      </c>
      <c r="V2564" s="398" t="s">
        <v>3427</v>
      </c>
    </row>
    <row r="2565" spans="1:22" ht="50.1" hidden="1" customHeight="1" x14ac:dyDescent="0.25">
      <c r="A2565" s="60" t="s">
        <v>2638</v>
      </c>
      <c r="B2565" s="87"/>
      <c r="C2565" s="98"/>
      <c r="D2565" s="102"/>
      <c r="E2565" s="98"/>
      <c r="F2565" s="134"/>
      <c r="G2565" s="134"/>
      <c r="H2565" s="359" t="e">
        <f>VLOOKUP(G2565,Munka1!$A$27:$B$90,2,FALSE)</f>
        <v>#N/A</v>
      </c>
      <c r="I2565" s="466" t="e">
        <f>VLOOKUP(G2565,Munka1!$A$27:$C$90,3,FALSE)</f>
        <v>#N/A</v>
      </c>
      <c r="J2565" s="98"/>
      <c r="K2565" s="98"/>
      <c r="L2565" s="98"/>
      <c r="M2565" s="114"/>
      <c r="N2565" s="121"/>
      <c r="O2565" s="483"/>
      <c r="P2565" s="484"/>
      <c r="Q2565" s="42">
        <f>FŐLAP!$D$9</f>
        <v>0</v>
      </c>
      <c r="R2565" s="42">
        <f>FŐLAP!$F$9</f>
        <v>0</v>
      </c>
      <c r="S2565" s="13" t="e">
        <f t="shared" si="39"/>
        <v>#N/A</v>
      </c>
      <c r="T2565" s="398" t="s">
        <v>3425</v>
      </c>
      <c r="U2565" s="398" t="s">
        <v>3426</v>
      </c>
      <c r="V2565" s="398" t="s">
        <v>3427</v>
      </c>
    </row>
    <row r="2566" spans="1:22" ht="50.1" hidden="1" customHeight="1" x14ac:dyDescent="0.25">
      <c r="A2566" s="60" t="s">
        <v>2639</v>
      </c>
      <c r="B2566" s="87"/>
      <c r="C2566" s="98"/>
      <c r="D2566" s="102"/>
      <c r="E2566" s="98"/>
      <c r="F2566" s="134"/>
      <c r="G2566" s="134"/>
      <c r="H2566" s="359" t="e">
        <f>VLOOKUP(G2566,Munka1!$A$27:$B$90,2,FALSE)</f>
        <v>#N/A</v>
      </c>
      <c r="I2566" s="466" t="e">
        <f>VLOOKUP(G2566,Munka1!$A$27:$C$90,3,FALSE)</f>
        <v>#N/A</v>
      </c>
      <c r="J2566" s="98"/>
      <c r="K2566" s="98"/>
      <c r="L2566" s="98"/>
      <c r="M2566" s="114"/>
      <c r="N2566" s="121"/>
      <c r="O2566" s="483"/>
      <c r="P2566" s="484"/>
      <c r="Q2566" s="42">
        <f>FŐLAP!$D$9</f>
        <v>0</v>
      </c>
      <c r="R2566" s="42">
        <f>FŐLAP!$F$9</f>
        <v>0</v>
      </c>
      <c r="S2566" s="13" t="e">
        <f t="shared" si="39"/>
        <v>#N/A</v>
      </c>
      <c r="T2566" s="398" t="s">
        <v>3425</v>
      </c>
      <c r="U2566" s="398" t="s">
        <v>3426</v>
      </c>
      <c r="V2566" s="398" t="s">
        <v>3427</v>
      </c>
    </row>
    <row r="2567" spans="1:22" ht="50.1" hidden="1" customHeight="1" x14ac:dyDescent="0.25">
      <c r="A2567" s="60" t="s">
        <v>2640</v>
      </c>
      <c r="B2567" s="87"/>
      <c r="C2567" s="98"/>
      <c r="D2567" s="102"/>
      <c r="E2567" s="98"/>
      <c r="F2567" s="134"/>
      <c r="G2567" s="134"/>
      <c r="H2567" s="359" t="e">
        <f>VLOOKUP(G2567,Munka1!$A$27:$B$90,2,FALSE)</f>
        <v>#N/A</v>
      </c>
      <c r="I2567" s="466" t="e">
        <f>VLOOKUP(G2567,Munka1!$A$27:$C$90,3,FALSE)</f>
        <v>#N/A</v>
      </c>
      <c r="J2567" s="98"/>
      <c r="K2567" s="98"/>
      <c r="L2567" s="98"/>
      <c r="M2567" s="114"/>
      <c r="N2567" s="121"/>
      <c r="O2567" s="483"/>
      <c r="P2567" s="484"/>
      <c r="Q2567" s="42">
        <f>FŐLAP!$D$9</f>
        <v>0</v>
      </c>
      <c r="R2567" s="42">
        <f>FŐLAP!$F$9</f>
        <v>0</v>
      </c>
      <c r="S2567" s="13" t="e">
        <f t="shared" si="39"/>
        <v>#N/A</v>
      </c>
      <c r="T2567" s="398" t="s">
        <v>3425</v>
      </c>
      <c r="U2567" s="398" t="s">
        <v>3426</v>
      </c>
      <c r="V2567" s="398" t="s">
        <v>3427</v>
      </c>
    </row>
    <row r="2568" spans="1:22" ht="50.1" hidden="1" customHeight="1" x14ac:dyDescent="0.25">
      <c r="A2568" s="60" t="s">
        <v>2641</v>
      </c>
      <c r="B2568" s="87"/>
      <c r="C2568" s="98"/>
      <c r="D2568" s="102"/>
      <c r="E2568" s="98"/>
      <c r="F2568" s="134"/>
      <c r="G2568" s="134"/>
      <c r="H2568" s="359" t="e">
        <f>VLOOKUP(G2568,Munka1!$A$27:$B$90,2,FALSE)</f>
        <v>#N/A</v>
      </c>
      <c r="I2568" s="466" t="e">
        <f>VLOOKUP(G2568,Munka1!$A$27:$C$90,3,FALSE)</f>
        <v>#N/A</v>
      </c>
      <c r="J2568" s="98"/>
      <c r="K2568" s="98"/>
      <c r="L2568" s="98"/>
      <c r="M2568" s="114"/>
      <c r="N2568" s="121"/>
      <c r="O2568" s="483"/>
      <c r="P2568" s="484"/>
      <c r="Q2568" s="42">
        <f>FŐLAP!$D$9</f>
        <v>0</v>
      </c>
      <c r="R2568" s="42">
        <f>FŐLAP!$F$9</f>
        <v>0</v>
      </c>
      <c r="S2568" s="13" t="e">
        <f t="shared" si="39"/>
        <v>#N/A</v>
      </c>
      <c r="T2568" s="398" t="s">
        <v>3425</v>
      </c>
      <c r="U2568" s="398" t="s">
        <v>3426</v>
      </c>
      <c r="V2568" s="398" t="s">
        <v>3427</v>
      </c>
    </row>
    <row r="2569" spans="1:22" ht="50.1" hidden="1" customHeight="1" x14ac:dyDescent="0.25">
      <c r="A2569" s="60" t="s">
        <v>2642</v>
      </c>
      <c r="B2569" s="87"/>
      <c r="C2569" s="98"/>
      <c r="D2569" s="102"/>
      <c r="E2569" s="98"/>
      <c r="F2569" s="134"/>
      <c r="G2569" s="134"/>
      <c r="H2569" s="359" t="e">
        <f>VLOOKUP(G2569,Munka1!$A$27:$B$90,2,FALSE)</f>
        <v>#N/A</v>
      </c>
      <c r="I2569" s="466" t="e">
        <f>VLOOKUP(G2569,Munka1!$A$27:$C$90,3,FALSE)</f>
        <v>#N/A</v>
      </c>
      <c r="J2569" s="98"/>
      <c r="K2569" s="98"/>
      <c r="L2569" s="98"/>
      <c r="M2569" s="114"/>
      <c r="N2569" s="121"/>
      <c r="O2569" s="483"/>
      <c r="P2569" s="484"/>
      <c r="Q2569" s="42">
        <f>FŐLAP!$D$9</f>
        <v>0</v>
      </c>
      <c r="R2569" s="42">
        <f>FŐLAP!$F$9</f>
        <v>0</v>
      </c>
      <c r="S2569" s="13" t="e">
        <f t="shared" si="39"/>
        <v>#N/A</v>
      </c>
      <c r="T2569" s="398" t="s">
        <v>3425</v>
      </c>
      <c r="U2569" s="398" t="s">
        <v>3426</v>
      </c>
      <c r="V2569" s="398" t="s">
        <v>3427</v>
      </c>
    </row>
    <row r="2570" spans="1:22" ht="50.1" hidden="1" customHeight="1" x14ac:dyDescent="0.25">
      <c r="A2570" s="60" t="s">
        <v>2643</v>
      </c>
      <c r="B2570" s="87"/>
      <c r="C2570" s="98"/>
      <c r="D2570" s="102"/>
      <c r="E2570" s="98"/>
      <c r="F2570" s="134"/>
      <c r="G2570" s="134"/>
      <c r="H2570" s="359" t="e">
        <f>VLOOKUP(G2570,Munka1!$A$27:$B$90,2,FALSE)</f>
        <v>#N/A</v>
      </c>
      <c r="I2570" s="466" t="e">
        <f>VLOOKUP(G2570,Munka1!$A$27:$C$90,3,FALSE)</f>
        <v>#N/A</v>
      </c>
      <c r="J2570" s="98"/>
      <c r="K2570" s="98"/>
      <c r="L2570" s="98"/>
      <c r="M2570" s="114"/>
      <c r="N2570" s="121"/>
      <c r="O2570" s="483"/>
      <c r="P2570" s="484"/>
      <c r="Q2570" s="42">
        <f>FŐLAP!$D$9</f>
        <v>0</v>
      </c>
      <c r="R2570" s="42">
        <f>FŐLAP!$F$9</f>
        <v>0</v>
      </c>
      <c r="S2570" s="13" t="e">
        <f t="shared" si="39"/>
        <v>#N/A</v>
      </c>
      <c r="T2570" s="398" t="s">
        <v>3425</v>
      </c>
      <c r="U2570" s="398" t="s">
        <v>3426</v>
      </c>
      <c r="V2570" s="398" t="s">
        <v>3427</v>
      </c>
    </row>
    <row r="2571" spans="1:22" ht="50.1" hidden="1" customHeight="1" x14ac:dyDescent="0.25">
      <c r="A2571" s="60" t="s">
        <v>2644</v>
      </c>
      <c r="B2571" s="87"/>
      <c r="C2571" s="98"/>
      <c r="D2571" s="102"/>
      <c r="E2571" s="98"/>
      <c r="F2571" s="134"/>
      <c r="G2571" s="134"/>
      <c r="H2571" s="359" t="e">
        <f>VLOOKUP(G2571,Munka1!$A$27:$B$90,2,FALSE)</f>
        <v>#N/A</v>
      </c>
      <c r="I2571" s="466" t="e">
        <f>VLOOKUP(G2571,Munka1!$A$27:$C$90,3,FALSE)</f>
        <v>#N/A</v>
      </c>
      <c r="J2571" s="98"/>
      <c r="K2571" s="98"/>
      <c r="L2571" s="98"/>
      <c r="M2571" s="114"/>
      <c r="N2571" s="121"/>
      <c r="O2571" s="483"/>
      <c r="P2571" s="484"/>
      <c r="Q2571" s="42">
        <f>FŐLAP!$D$9</f>
        <v>0</v>
      </c>
      <c r="R2571" s="42">
        <f>FŐLAP!$F$9</f>
        <v>0</v>
      </c>
      <c r="S2571" s="13" t="e">
        <f t="shared" si="39"/>
        <v>#N/A</v>
      </c>
      <c r="T2571" s="398" t="s">
        <v>3425</v>
      </c>
      <c r="U2571" s="398" t="s">
        <v>3426</v>
      </c>
      <c r="V2571" s="398" t="s">
        <v>3427</v>
      </c>
    </row>
    <row r="2572" spans="1:22" ht="50.1" hidden="1" customHeight="1" x14ac:dyDescent="0.25">
      <c r="A2572" s="60" t="s">
        <v>2645</v>
      </c>
      <c r="B2572" s="87"/>
      <c r="C2572" s="98"/>
      <c r="D2572" s="102"/>
      <c r="E2572" s="98"/>
      <c r="F2572" s="134"/>
      <c r="G2572" s="134"/>
      <c r="H2572" s="359" t="e">
        <f>VLOOKUP(G2572,Munka1!$A$27:$B$90,2,FALSE)</f>
        <v>#N/A</v>
      </c>
      <c r="I2572" s="466" t="e">
        <f>VLOOKUP(G2572,Munka1!$A$27:$C$90,3,FALSE)</f>
        <v>#N/A</v>
      </c>
      <c r="J2572" s="98"/>
      <c r="K2572" s="98"/>
      <c r="L2572" s="98"/>
      <c r="M2572" s="114"/>
      <c r="N2572" s="121"/>
      <c r="O2572" s="483"/>
      <c r="P2572" s="484"/>
      <c r="Q2572" s="42">
        <f>FŐLAP!$D$9</f>
        <v>0</v>
      </c>
      <c r="R2572" s="42">
        <f>FŐLAP!$F$9</f>
        <v>0</v>
      </c>
      <c r="S2572" s="13" t="e">
        <f t="shared" si="39"/>
        <v>#N/A</v>
      </c>
      <c r="T2572" s="398" t="s">
        <v>3425</v>
      </c>
      <c r="U2572" s="398" t="s">
        <v>3426</v>
      </c>
      <c r="V2572" s="398" t="s">
        <v>3427</v>
      </c>
    </row>
    <row r="2573" spans="1:22" ht="50.1" hidden="1" customHeight="1" x14ac:dyDescent="0.25">
      <c r="A2573" s="60" t="s">
        <v>2646</v>
      </c>
      <c r="B2573" s="87"/>
      <c r="C2573" s="98"/>
      <c r="D2573" s="102"/>
      <c r="E2573" s="98"/>
      <c r="F2573" s="134"/>
      <c r="G2573" s="134"/>
      <c r="H2573" s="359" t="e">
        <f>VLOOKUP(G2573,Munka1!$A$27:$B$90,2,FALSE)</f>
        <v>#N/A</v>
      </c>
      <c r="I2573" s="466" t="e">
        <f>VLOOKUP(G2573,Munka1!$A$27:$C$90,3,FALSE)</f>
        <v>#N/A</v>
      </c>
      <c r="J2573" s="98"/>
      <c r="K2573" s="98"/>
      <c r="L2573" s="98"/>
      <c r="M2573" s="114"/>
      <c r="N2573" s="121"/>
      <c r="O2573" s="483"/>
      <c r="P2573" s="484"/>
      <c r="Q2573" s="42">
        <f>FŐLAP!$D$9</f>
        <v>0</v>
      </c>
      <c r="R2573" s="42">
        <f>FŐLAP!$F$9</f>
        <v>0</v>
      </c>
      <c r="S2573" s="13" t="e">
        <f t="shared" ref="S2573:S2636" si="40">H2573</f>
        <v>#N/A</v>
      </c>
      <c r="T2573" s="398" t="s">
        <v>3425</v>
      </c>
      <c r="U2573" s="398" t="s">
        <v>3426</v>
      </c>
      <c r="V2573" s="398" t="s">
        <v>3427</v>
      </c>
    </row>
    <row r="2574" spans="1:22" ht="50.1" hidden="1" customHeight="1" x14ac:dyDescent="0.25">
      <c r="A2574" s="60" t="s">
        <v>2647</v>
      </c>
      <c r="B2574" s="87"/>
      <c r="C2574" s="98"/>
      <c r="D2574" s="102"/>
      <c r="E2574" s="98"/>
      <c r="F2574" s="134"/>
      <c r="G2574" s="134"/>
      <c r="H2574" s="359" t="e">
        <f>VLOOKUP(G2574,Munka1!$A$27:$B$90,2,FALSE)</f>
        <v>#N/A</v>
      </c>
      <c r="I2574" s="466" t="e">
        <f>VLOOKUP(G2574,Munka1!$A$27:$C$90,3,FALSE)</f>
        <v>#N/A</v>
      </c>
      <c r="J2574" s="98"/>
      <c r="K2574" s="98"/>
      <c r="L2574" s="98"/>
      <c r="M2574" s="114"/>
      <c r="N2574" s="121"/>
      <c r="O2574" s="483"/>
      <c r="P2574" s="484"/>
      <c r="Q2574" s="42">
        <f>FŐLAP!$D$9</f>
        <v>0</v>
      </c>
      <c r="R2574" s="42">
        <f>FŐLAP!$F$9</f>
        <v>0</v>
      </c>
      <c r="S2574" s="13" t="e">
        <f t="shared" si="40"/>
        <v>#N/A</v>
      </c>
      <c r="T2574" s="398" t="s">
        <v>3425</v>
      </c>
      <c r="U2574" s="398" t="s">
        <v>3426</v>
      </c>
      <c r="V2574" s="398" t="s">
        <v>3427</v>
      </c>
    </row>
    <row r="2575" spans="1:22" ht="50.1" hidden="1" customHeight="1" x14ac:dyDescent="0.25">
      <c r="A2575" s="60" t="s">
        <v>2648</v>
      </c>
      <c r="B2575" s="87"/>
      <c r="C2575" s="98"/>
      <c r="D2575" s="102"/>
      <c r="E2575" s="98"/>
      <c r="F2575" s="134"/>
      <c r="G2575" s="134"/>
      <c r="H2575" s="359" t="e">
        <f>VLOOKUP(G2575,Munka1!$A$27:$B$90,2,FALSE)</f>
        <v>#N/A</v>
      </c>
      <c r="I2575" s="466" t="e">
        <f>VLOOKUP(G2575,Munka1!$A$27:$C$90,3,FALSE)</f>
        <v>#N/A</v>
      </c>
      <c r="J2575" s="98"/>
      <c r="K2575" s="98"/>
      <c r="L2575" s="98"/>
      <c r="M2575" s="114"/>
      <c r="N2575" s="121"/>
      <c r="O2575" s="483"/>
      <c r="P2575" s="484"/>
      <c r="Q2575" s="42">
        <f>FŐLAP!$D$9</f>
        <v>0</v>
      </c>
      <c r="R2575" s="42">
        <f>FŐLAP!$F$9</f>
        <v>0</v>
      </c>
      <c r="S2575" s="13" t="e">
        <f t="shared" si="40"/>
        <v>#N/A</v>
      </c>
      <c r="T2575" s="398" t="s">
        <v>3425</v>
      </c>
      <c r="U2575" s="398" t="s">
        <v>3426</v>
      </c>
      <c r="V2575" s="398" t="s">
        <v>3427</v>
      </c>
    </row>
    <row r="2576" spans="1:22" ht="50.1" hidden="1" customHeight="1" x14ac:dyDescent="0.25">
      <c r="A2576" s="60" t="s">
        <v>2649</v>
      </c>
      <c r="B2576" s="87"/>
      <c r="C2576" s="98"/>
      <c r="D2576" s="102"/>
      <c r="E2576" s="98"/>
      <c r="F2576" s="134"/>
      <c r="G2576" s="134"/>
      <c r="H2576" s="359" t="e">
        <f>VLOOKUP(G2576,Munka1!$A$27:$B$90,2,FALSE)</f>
        <v>#N/A</v>
      </c>
      <c r="I2576" s="466" t="e">
        <f>VLOOKUP(G2576,Munka1!$A$27:$C$90,3,FALSE)</f>
        <v>#N/A</v>
      </c>
      <c r="J2576" s="98"/>
      <c r="K2576" s="98"/>
      <c r="L2576" s="98"/>
      <c r="M2576" s="114"/>
      <c r="N2576" s="121"/>
      <c r="O2576" s="483"/>
      <c r="P2576" s="484"/>
      <c r="Q2576" s="42">
        <f>FŐLAP!$D$9</f>
        <v>0</v>
      </c>
      <c r="R2576" s="42">
        <f>FŐLAP!$F$9</f>
        <v>0</v>
      </c>
      <c r="S2576" s="13" t="e">
        <f t="shared" si="40"/>
        <v>#N/A</v>
      </c>
      <c r="T2576" s="398" t="s">
        <v>3425</v>
      </c>
      <c r="U2576" s="398" t="s">
        <v>3426</v>
      </c>
      <c r="V2576" s="398" t="s">
        <v>3427</v>
      </c>
    </row>
    <row r="2577" spans="1:22" ht="50.1" hidden="1" customHeight="1" x14ac:dyDescent="0.25">
      <c r="A2577" s="60" t="s">
        <v>2650</v>
      </c>
      <c r="B2577" s="87"/>
      <c r="C2577" s="98"/>
      <c r="D2577" s="102"/>
      <c r="E2577" s="98"/>
      <c r="F2577" s="134"/>
      <c r="G2577" s="134"/>
      <c r="H2577" s="359" t="e">
        <f>VLOOKUP(G2577,Munka1!$A$27:$B$90,2,FALSE)</f>
        <v>#N/A</v>
      </c>
      <c r="I2577" s="466" t="e">
        <f>VLOOKUP(G2577,Munka1!$A$27:$C$90,3,FALSE)</f>
        <v>#N/A</v>
      </c>
      <c r="J2577" s="98"/>
      <c r="K2577" s="98"/>
      <c r="L2577" s="98"/>
      <c r="M2577" s="114"/>
      <c r="N2577" s="121"/>
      <c r="O2577" s="483"/>
      <c r="P2577" s="484"/>
      <c r="Q2577" s="42">
        <f>FŐLAP!$D$9</f>
        <v>0</v>
      </c>
      <c r="R2577" s="42">
        <f>FŐLAP!$F$9</f>
        <v>0</v>
      </c>
      <c r="S2577" s="13" t="e">
        <f t="shared" si="40"/>
        <v>#N/A</v>
      </c>
      <c r="T2577" s="398" t="s">
        <v>3425</v>
      </c>
      <c r="U2577" s="398" t="s">
        <v>3426</v>
      </c>
      <c r="V2577" s="398" t="s">
        <v>3427</v>
      </c>
    </row>
    <row r="2578" spans="1:22" ht="50.1" hidden="1" customHeight="1" x14ac:dyDescent="0.25">
      <c r="A2578" s="60" t="s">
        <v>2651</v>
      </c>
      <c r="B2578" s="87"/>
      <c r="C2578" s="98"/>
      <c r="D2578" s="102"/>
      <c r="E2578" s="98"/>
      <c r="F2578" s="134"/>
      <c r="G2578" s="134"/>
      <c r="H2578" s="359" t="e">
        <f>VLOOKUP(G2578,Munka1!$A$27:$B$90,2,FALSE)</f>
        <v>#N/A</v>
      </c>
      <c r="I2578" s="466" t="e">
        <f>VLOOKUP(G2578,Munka1!$A$27:$C$90,3,FALSE)</f>
        <v>#N/A</v>
      </c>
      <c r="J2578" s="98"/>
      <c r="K2578" s="98"/>
      <c r="L2578" s="98"/>
      <c r="M2578" s="114"/>
      <c r="N2578" s="121"/>
      <c r="O2578" s="483"/>
      <c r="P2578" s="484"/>
      <c r="Q2578" s="42">
        <f>FŐLAP!$D$9</f>
        <v>0</v>
      </c>
      <c r="R2578" s="42">
        <f>FŐLAP!$F$9</f>
        <v>0</v>
      </c>
      <c r="S2578" s="13" t="e">
        <f t="shared" si="40"/>
        <v>#N/A</v>
      </c>
      <c r="T2578" s="398" t="s">
        <v>3425</v>
      </c>
      <c r="U2578" s="398" t="s">
        <v>3426</v>
      </c>
      <c r="V2578" s="398" t="s">
        <v>3427</v>
      </c>
    </row>
    <row r="2579" spans="1:22" ht="50.1" hidden="1" customHeight="1" x14ac:dyDescent="0.25">
      <c r="A2579" s="60" t="s">
        <v>2652</v>
      </c>
      <c r="B2579" s="87"/>
      <c r="C2579" s="98"/>
      <c r="D2579" s="102"/>
      <c r="E2579" s="98"/>
      <c r="F2579" s="134"/>
      <c r="G2579" s="134"/>
      <c r="H2579" s="359" t="e">
        <f>VLOOKUP(G2579,Munka1!$A$27:$B$90,2,FALSE)</f>
        <v>#N/A</v>
      </c>
      <c r="I2579" s="466" t="e">
        <f>VLOOKUP(G2579,Munka1!$A$27:$C$90,3,FALSE)</f>
        <v>#N/A</v>
      </c>
      <c r="J2579" s="98"/>
      <c r="K2579" s="98"/>
      <c r="L2579" s="98"/>
      <c r="M2579" s="114"/>
      <c r="N2579" s="121"/>
      <c r="O2579" s="483"/>
      <c r="P2579" s="484"/>
      <c r="Q2579" s="42">
        <f>FŐLAP!$D$9</f>
        <v>0</v>
      </c>
      <c r="R2579" s="42">
        <f>FŐLAP!$F$9</f>
        <v>0</v>
      </c>
      <c r="S2579" s="13" t="e">
        <f t="shared" si="40"/>
        <v>#N/A</v>
      </c>
      <c r="T2579" s="398" t="s">
        <v>3425</v>
      </c>
      <c r="U2579" s="398" t="s">
        <v>3426</v>
      </c>
      <c r="V2579" s="398" t="s">
        <v>3427</v>
      </c>
    </row>
    <row r="2580" spans="1:22" ht="50.1" hidden="1" customHeight="1" x14ac:dyDescent="0.25">
      <c r="A2580" s="60" t="s">
        <v>2653</v>
      </c>
      <c r="B2580" s="87"/>
      <c r="C2580" s="98"/>
      <c r="D2580" s="102"/>
      <c r="E2580" s="98"/>
      <c r="F2580" s="134"/>
      <c r="G2580" s="134"/>
      <c r="H2580" s="359" t="e">
        <f>VLOOKUP(G2580,Munka1!$A$27:$B$90,2,FALSE)</f>
        <v>#N/A</v>
      </c>
      <c r="I2580" s="466" t="e">
        <f>VLOOKUP(G2580,Munka1!$A$27:$C$90,3,FALSE)</f>
        <v>#N/A</v>
      </c>
      <c r="J2580" s="98"/>
      <c r="K2580" s="98"/>
      <c r="L2580" s="98"/>
      <c r="M2580" s="114"/>
      <c r="N2580" s="121"/>
      <c r="O2580" s="483"/>
      <c r="P2580" s="484"/>
      <c r="Q2580" s="42">
        <f>FŐLAP!$D$9</f>
        <v>0</v>
      </c>
      <c r="R2580" s="42">
        <f>FŐLAP!$F$9</f>
        <v>0</v>
      </c>
      <c r="S2580" s="13" t="e">
        <f t="shared" si="40"/>
        <v>#N/A</v>
      </c>
      <c r="T2580" s="398" t="s">
        <v>3425</v>
      </c>
      <c r="U2580" s="398" t="s">
        <v>3426</v>
      </c>
      <c r="V2580" s="398" t="s">
        <v>3427</v>
      </c>
    </row>
    <row r="2581" spans="1:22" ht="50.1" hidden="1" customHeight="1" x14ac:dyDescent="0.25">
      <c r="A2581" s="60" t="s">
        <v>2654</v>
      </c>
      <c r="B2581" s="87"/>
      <c r="C2581" s="98"/>
      <c r="D2581" s="102"/>
      <c r="E2581" s="98"/>
      <c r="F2581" s="134"/>
      <c r="G2581" s="134"/>
      <c r="H2581" s="359" t="e">
        <f>VLOOKUP(G2581,Munka1!$A$27:$B$90,2,FALSE)</f>
        <v>#N/A</v>
      </c>
      <c r="I2581" s="466" t="e">
        <f>VLOOKUP(G2581,Munka1!$A$27:$C$90,3,FALSE)</f>
        <v>#N/A</v>
      </c>
      <c r="J2581" s="98"/>
      <c r="K2581" s="98"/>
      <c r="L2581" s="98"/>
      <c r="M2581" s="114"/>
      <c r="N2581" s="121"/>
      <c r="O2581" s="483"/>
      <c r="P2581" s="484"/>
      <c r="Q2581" s="42">
        <f>FŐLAP!$D$9</f>
        <v>0</v>
      </c>
      <c r="R2581" s="42">
        <f>FŐLAP!$F$9</f>
        <v>0</v>
      </c>
      <c r="S2581" s="13" t="e">
        <f t="shared" si="40"/>
        <v>#N/A</v>
      </c>
      <c r="T2581" s="398" t="s">
        <v>3425</v>
      </c>
      <c r="U2581" s="398" t="s">
        <v>3426</v>
      </c>
      <c r="V2581" s="398" t="s">
        <v>3427</v>
      </c>
    </row>
    <row r="2582" spans="1:22" ht="50.1" hidden="1" customHeight="1" x14ac:dyDescent="0.25">
      <c r="A2582" s="60" t="s">
        <v>2655</v>
      </c>
      <c r="B2582" s="87"/>
      <c r="C2582" s="98"/>
      <c r="D2582" s="102"/>
      <c r="E2582" s="98"/>
      <c r="F2582" s="134"/>
      <c r="G2582" s="134"/>
      <c r="H2582" s="359" t="e">
        <f>VLOOKUP(G2582,Munka1!$A$27:$B$90,2,FALSE)</f>
        <v>#N/A</v>
      </c>
      <c r="I2582" s="466" t="e">
        <f>VLOOKUP(G2582,Munka1!$A$27:$C$90,3,FALSE)</f>
        <v>#N/A</v>
      </c>
      <c r="J2582" s="98"/>
      <c r="K2582" s="98"/>
      <c r="L2582" s="98"/>
      <c r="M2582" s="114"/>
      <c r="N2582" s="121"/>
      <c r="O2582" s="483"/>
      <c r="P2582" s="484"/>
      <c r="Q2582" s="42">
        <f>FŐLAP!$D$9</f>
        <v>0</v>
      </c>
      <c r="R2582" s="42">
        <f>FŐLAP!$F$9</f>
        <v>0</v>
      </c>
      <c r="S2582" s="13" t="e">
        <f t="shared" si="40"/>
        <v>#N/A</v>
      </c>
      <c r="T2582" s="398" t="s">
        <v>3425</v>
      </c>
      <c r="U2582" s="398" t="s">
        <v>3426</v>
      </c>
      <c r="V2582" s="398" t="s">
        <v>3427</v>
      </c>
    </row>
    <row r="2583" spans="1:22" ht="50.1" hidden="1" customHeight="1" x14ac:dyDescent="0.25">
      <c r="A2583" s="60" t="s">
        <v>2656</v>
      </c>
      <c r="B2583" s="87"/>
      <c r="C2583" s="98"/>
      <c r="D2583" s="102"/>
      <c r="E2583" s="98"/>
      <c r="F2583" s="134"/>
      <c r="G2583" s="134"/>
      <c r="H2583" s="359" t="e">
        <f>VLOOKUP(G2583,Munka1!$A$27:$B$90,2,FALSE)</f>
        <v>#N/A</v>
      </c>
      <c r="I2583" s="466" t="e">
        <f>VLOOKUP(G2583,Munka1!$A$27:$C$90,3,FALSE)</f>
        <v>#N/A</v>
      </c>
      <c r="J2583" s="98"/>
      <c r="K2583" s="98"/>
      <c r="L2583" s="98"/>
      <c r="M2583" s="114"/>
      <c r="N2583" s="121"/>
      <c r="O2583" s="483"/>
      <c r="P2583" s="484"/>
      <c r="Q2583" s="42">
        <f>FŐLAP!$D$9</f>
        <v>0</v>
      </c>
      <c r="R2583" s="42">
        <f>FŐLAP!$F$9</f>
        <v>0</v>
      </c>
      <c r="S2583" s="13" t="e">
        <f t="shared" si="40"/>
        <v>#N/A</v>
      </c>
      <c r="T2583" s="398" t="s">
        <v>3425</v>
      </c>
      <c r="U2583" s="398" t="s">
        <v>3426</v>
      </c>
      <c r="V2583" s="398" t="s">
        <v>3427</v>
      </c>
    </row>
    <row r="2584" spans="1:22" ht="50.1" hidden="1" customHeight="1" x14ac:dyDescent="0.25">
      <c r="A2584" s="60" t="s">
        <v>2657</v>
      </c>
      <c r="B2584" s="87"/>
      <c r="C2584" s="98"/>
      <c r="D2584" s="102"/>
      <c r="E2584" s="98"/>
      <c r="F2584" s="134"/>
      <c r="G2584" s="134"/>
      <c r="H2584" s="359" t="e">
        <f>VLOOKUP(G2584,Munka1!$A$27:$B$90,2,FALSE)</f>
        <v>#N/A</v>
      </c>
      <c r="I2584" s="466" t="e">
        <f>VLOOKUP(G2584,Munka1!$A$27:$C$90,3,FALSE)</f>
        <v>#N/A</v>
      </c>
      <c r="J2584" s="98"/>
      <c r="K2584" s="98"/>
      <c r="L2584" s="98"/>
      <c r="M2584" s="114"/>
      <c r="N2584" s="121"/>
      <c r="O2584" s="483"/>
      <c r="P2584" s="484"/>
      <c r="Q2584" s="42">
        <f>FŐLAP!$D$9</f>
        <v>0</v>
      </c>
      <c r="R2584" s="42">
        <f>FŐLAP!$F$9</f>
        <v>0</v>
      </c>
      <c r="S2584" s="13" t="e">
        <f t="shared" si="40"/>
        <v>#N/A</v>
      </c>
      <c r="T2584" s="398" t="s">
        <v>3425</v>
      </c>
      <c r="U2584" s="398" t="s">
        <v>3426</v>
      </c>
      <c r="V2584" s="398" t="s">
        <v>3427</v>
      </c>
    </row>
    <row r="2585" spans="1:22" ht="50.1" hidden="1" customHeight="1" x14ac:dyDescent="0.25">
      <c r="A2585" s="60" t="s">
        <v>2658</v>
      </c>
      <c r="B2585" s="87"/>
      <c r="C2585" s="98"/>
      <c r="D2585" s="102"/>
      <c r="E2585" s="98"/>
      <c r="F2585" s="134"/>
      <c r="G2585" s="134"/>
      <c r="H2585" s="359" t="e">
        <f>VLOOKUP(G2585,Munka1!$A$27:$B$90,2,FALSE)</f>
        <v>#N/A</v>
      </c>
      <c r="I2585" s="466" t="e">
        <f>VLOOKUP(G2585,Munka1!$A$27:$C$90,3,FALSE)</f>
        <v>#N/A</v>
      </c>
      <c r="J2585" s="98"/>
      <c r="K2585" s="98"/>
      <c r="L2585" s="98"/>
      <c r="M2585" s="114"/>
      <c r="N2585" s="121"/>
      <c r="O2585" s="483"/>
      <c r="P2585" s="484"/>
      <c r="Q2585" s="42">
        <f>FŐLAP!$D$9</f>
        <v>0</v>
      </c>
      <c r="R2585" s="42">
        <f>FŐLAP!$F$9</f>
        <v>0</v>
      </c>
      <c r="S2585" s="13" t="e">
        <f t="shared" si="40"/>
        <v>#N/A</v>
      </c>
      <c r="T2585" s="398" t="s">
        <v>3425</v>
      </c>
      <c r="U2585" s="398" t="s">
        <v>3426</v>
      </c>
      <c r="V2585" s="398" t="s">
        <v>3427</v>
      </c>
    </row>
    <row r="2586" spans="1:22" ht="50.1" hidden="1" customHeight="1" x14ac:dyDescent="0.25">
      <c r="A2586" s="60" t="s">
        <v>2659</v>
      </c>
      <c r="B2586" s="87"/>
      <c r="C2586" s="98"/>
      <c r="D2586" s="102"/>
      <c r="E2586" s="98"/>
      <c r="F2586" s="134"/>
      <c r="G2586" s="134"/>
      <c r="H2586" s="359" t="e">
        <f>VLOOKUP(G2586,Munka1!$A$27:$B$90,2,FALSE)</f>
        <v>#N/A</v>
      </c>
      <c r="I2586" s="466" t="e">
        <f>VLOOKUP(G2586,Munka1!$A$27:$C$90,3,FALSE)</f>
        <v>#N/A</v>
      </c>
      <c r="J2586" s="98"/>
      <c r="K2586" s="98"/>
      <c r="L2586" s="98"/>
      <c r="M2586" s="114"/>
      <c r="N2586" s="121"/>
      <c r="O2586" s="483"/>
      <c r="P2586" s="484"/>
      <c r="Q2586" s="42">
        <f>FŐLAP!$D$9</f>
        <v>0</v>
      </c>
      <c r="R2586" s="42">
        <f>FŐLAP!$F$9</f>
        <v>0</v>
      </c>
      <c r="S2586" s="13" t="e">
        <f t="shared" si="40"/>
        <v>#N/A</v>
      </c>
      <c r="T2586" s="398" t="s">
        <v>3425</v>
      </c>
      <c r="U2586" s="398" t="s">
        <v>3426</v>
      </c>
      <c r="V2586" s="398" t="s">
        <v>3427</v>
      </c>
    </row>
    <row r="2587" spans="1:22" ht="50.1" hidden="1" customHeight="1" x14ac:dyDescent="0.25">
      <c r="A2587" s="60" t="s">
        <v>2660</v>
      </c>
      <c r="B2587" s="87"/>
      <c r="C2587" s="98"/>
      <c r="D2587" s="102"/>
      <c r="E2587" s="98"/>
      <c r="F2587" s="134"/>
      <c r="G2587" s="134"/>
      <c r="H2587" s="359" t="e">
        <f>VLOOKUP(G2587,Munka1!$A$27:$B$90,2,FALSE)</f>
        <v>#N/A</v>
      </c>
      <c r="I2587" s="466" t="e">
        <f>VLOOKUP(G2587,Munka1!$A$27:$C$90,3,FALSE)</f>
        <v>#N/A</v>
      </c>
      <c r="J2587" s="98"/>
      <c r="K2587" s="98"/>
      <c r="L2587" s="98"/>
      <c r="M2587" s="114"/>
      <c r="N2587" s="121"/>
      <c r="O2587" s="483"/>
      <c r="P2587" s="484"/>
      <c r="Q2587" s="42">
        <f>FŐLAP!$D$9</f>
        <v>0</v>
      </c>
      <c r="R2587" s="42">
        <f>FŐLAP!$F$9</f>
        <v>0</v>
      </c>
      <c r="S2587" s="13" t="e">
        <f t="shared" si="40"/>
        <v>#N/A</v>
      </c>
      <c r="T2587" s="398" t="s">
        <v>3425</v>
      </c>
      <c r="U2587" s="398" t="s">
        <v>3426</v>
      </c>
      <c r="V2587" s="398" t="s">
        <v>3427</v>
      </c>
    </row>
    <row r="2588" spans="1:22" ht="50.1" hidden="1" customHeight="1" x14ac:dyDescent="0.25">
      <c r="A2588" s="60" t="s">
        <v>2661</v>
      </c>
      <c r="B2588" s="87"/>
      <c r="C2588" s="98"/>
      <c r="D2588" s="102"/>
      <c r="E2588" s="98"/>
      <c r="F2588" s="134"/>
      <c r="G2588" s="134"/>
      <c r="H2588" s="359" t="e">
        <f>VLOOKUP(G2588,Munka1!$A$27:$B$90,2,FALSE)</f>
        <v>#N/A</v>
      </c>
      <c r="I2588" s="466" t="e">
        <f>VLOOKUP(G2588,Munka1!$A$27:$C$90,3,FALSE)</f>
        <v>#N/A</v>
      </c>
      <c r="J2588" s="98"/>
      <c r="K2588" s="98"/>
      <c r="L2588" s="98"/>
      <c r="M2588" s="114"/>
      <c r="N2588" s="121"/>
      <c r="O2588" s="483"/>
      <c r="P2588" s="484"/>
      <c r="Q2588" s="42">
        <f>FŐLAP!$D$9</f>
        <v>0</v>
      </c>
      <c r="R2588" s="42">
        <f>FŐLAP!$F$9</f>
        <v>0</v>
      </c>
      <c r="S2588" s="13" t="e">
        <f t="shared" si="40"/>
        <v>#N/A</v>
      </c>
      <c r="T2588" s="398" t="s">
        <v>3425</v>
      </c>
      <c r="U2588" s="398" t="s">
        <v>3426</v>
      </c>
      <c r="V2588" s="398" t="s">
        <v>3427</v>
      </c>
    </row>
    <row r="2589" spans="1:22" ht="50.1" hidden="1" customHeight="1" x14ac:dyDescent="0.25">
      <c r="A2589" s="60" t="s">
        <v>2662</v>
      </c>
      <c r="B2589" s="87"/>
      <c r="C2589" s="98"/>
      <c r="D2589" s="102"/>
      <c r="E2589" s="98"/>
      <c r="F2589" s="134"/>
      <c r="G2589" s="134"/>
      <c r="H2589" s="359" t="e">
        <f>VLOOKUP(G2589,Munka1!$A$27:$B$90,2,FALSE)</f>
        <v>#N/A</v>
      </c>
      <c r="I2589" s="466" t="e">
        <f>VLOOKUP(G2589,Munka1!$A$27:$C$90,3,FALSE)</f>
        <v>#N/A</v>
      </c>
      <c r="J2589" s="98"/>
      <c r="K2589" s="98"/>
      <c r="L2589" s="98"/>
      <c r="M2589" s="114"/>
      <c r="N2589" s="121"/>
      <c r="O2589" s="483"/>
      <c r="P2589" s="484"/>
      <c r="Q2589" s="42">
        <f>FŐLAP!$D$9</f>
        <v>0</v>
      </c>
      <c r="R2589" s="42">
        <f>FŐLAP!$F$9</f>
        <v>0</v>
      </c>
      <c r="S2589" s="13" t="e">
        <f t="shared" si="40"/>
        <v>#N/A</v>
      </c>
      <c r="T2589" s="398" t="s">
        <v>3425</v>
      </c>
      <c r="U2589" s="398" t="s">
        <v>3426</v>
      </c>
      <c r="V2589" s="398" t="s">
        <v>3427</v>
      </c>
    </row>
    <row r="2590" spans="1:22" ht="50.1" hidden="1" customHeight="1" x14ac:dyDescent="0.25">
      <c r="A2590" s="60" t="s">
        <v>2663</v>
      </c>
      <c r="B2590" s="87"/>
      <c r="C2590" s="98"/>
      <c r="D2590" s="102"/>
      <c r="E2590" s="98"/>
      <c r="F2590" s="134"/>
      <c r="G2590" s="134"/>
      <c r="H2590" s="359" t="e">
        <f>VLOOKUP(G2590,Munka1!$A$27:$B$90,2,FALSE)</f>
        <v>#N/A</v>
      </c>
      <c r="I2590" s="466" t="e">
        <f>VLOOKUP(G2590,Munka1!$A$27:$C$90,3,FALSE)</f>
        <v>#N/A</v>
      </c>
      <c r="J2590" s="98"/>
      <c r="K2590" s="98"/>
      <c r="L2590" s="98"/>
      <c r="M2590" s="114"/>
      <c r="N2590" s="121"/>
      <c r="O2590" s="483"/>
      <c r="P2590" s="484"/>
      <c r="Q2590" s="42">
        <f>FŐLAP!$D$9</f>
        <v>0</v>
      </c>
      <c r="R2590" s="42">
        <f>FŐLAP!$F$9</f>
        <v>0</v>
      </c>
      <c r="S2590" s="13" t="e">
        <f t="shared" si="40"/>
        <v>#N/A</v>
      </c>
      <c r="T2590" s="398" t="s">
        <v>3425</v>
      </c>
      <c r="U2590" s="398" t="s">
        <v>3426</v>
      </c>
      <c r="V2590" s="398" t="s">
        <v>3427</v>
      </c>
    </row>
    <row r="2591" spans="1:22" ht="50.1" hidden="1" customHeight="1" x14ac:dyDescent="0.25">
      <c r="A2591" s="60" t="s">
        <v>2664</v>
      </c>
      <c r="B2591" s="87"/>
      <c r="C2591" s="98"/>
      <c r="D2591" s="102"/>
      <c r="E2591" s="98"/>
      <c r="F2591" s="134"/>
      <c r="G2591" s="134"/>
      <c r="H2591" s="359" t="e">
        <f>VLOOKUP(G2591,Munka1!$A$27:$B$90,2,FALSE)</f>
        <v>#N/A</v>
      </c>
      <c r="I2591" s="466" t="e">
        <f>VLOOKUP(G2591,Munka1!$A$27:$C$90,3,FALSE)</f>
        <v>#N/A</v>
      </c>
      <c r="J2591" s="98"/>
      <c r="K2591" s="98"/>
      <c r="L2591" s="98"/>
      <c r="M2591" s="114"/>
      <c r="N2591" s="121"/>
      <c r="O2591" s="483"/>
      <c r="P2591" s="484"/>
      <c r="Q2591" s="42">
        <f>FŐLAP!$D$9</f>
        <v>0</v>
      </c>
      <c r="R2591" s="42">
        <f>FŐLAP!$F$9</f>
        <v>0</v>
      </c>
      <c r="S2591" s="13" t="e">
        <f t="shared" si="40"/>
        <v>#N/A</v>
      </c>
      <c r="T2591" s="398" t="s">
        <v>3425</v>
      </c>
      <c r="U2591" s="398" t="s">
        <v>3426</v>
      </c>
      <c r="V2591" s="398" t="s">
        <v>3427</v>
      </c>
    </row>
    <row r="2592" spans="1:22" ht="50.1" hidden="1" customHeight="1" x14ac:dyDescent="0.25">
      <c r="A2592" s="60" t="s">
        <v>2665</v>
      </c>
      <c r="B2592" s="87"/>
      <c r="C2592" s="98"/>
      <c r="D2592" s="102"/>
      <c r="E2592" s="98"/>
      <c r="F2592" s="134"/>
      <c r="G2592" s="134"/>
      <c r="H2592" s="359" t="e">
        <f>VLOOKUP(G2592,Munka1!$A$27:$B$90,2,FALSE)</f>
        <v>#N/A</v>
      </c>
      <c r="I2592" s="466" t="e">
        <f>VLOOKUP(G2592,Munka1!$A$27:$C$90,3,FALSE)</f>
        <v>#N/A</v>
      </c>
      <c r="J2592" s="98"/>
      <c r="K2592" s="98"/>
      <c r="L2592" s="98"/>
      <c r="M2592" s="114"/>
      <c r="N2592" s="121"/>
      <c r="O2592" s="483"/>
      <c r="P2592" s="484"/>
      <c r="Q2592" s="42">
        <f>FŐLAP!$D$9</f>
        <v>0</v>
      </c>
      <c r="R2592" s="42">
        <f>FŐLAP!$F$9</f>
        <v>0</v>
      </c>
      <c r="S2592" s="13" t="e">
        <f t="shared" si="40"/>
        <v>#N/A</v>
      </c>
      <c r="T2592" s="398" t="s">
        <v>3425</v>
      </c>
      <c r="U2592" s="398" t="s">
        <v>3426</v>
      </c>
      <c r="V2592" s="398" t="s">
        <v>3427</v>
      </c>
    </row>
    <row r="2593" spans="1:22" ht="50.1" hidden="1" customHeight="1" x14ac:dyDescent="0.25">
      <c r="A2593" s="60" t="s">
        <v>2666</v>
      </c>
      <c r="B2593" s="87"/>
      <c r="C2593" s="98"/>
      <c r="D2593" s="102"/>
      <c r="E2593" s="98"/>
      <c r="F2593" s="134"/>
      <c r="G2593" s="134"/>
      <c r="H2593" s="359" t="e">
        <f>VLOOKUP(G2593,Munka1!$A$27:$B$90,2,FALSE)</f>
        <v>#N/A</v>
      </c>
      <c r="I2593" s="466" t="e">
        <f>VLOOKUP(G2593,Munka1!$A$27:$C$90,3,FALSE)</f>
        <v>#N/A</v>
      </c>
      <c r="J2593" s="98"/>
      <c r="K2593" s="98"/>
      <c r="L2593" s="98"/>
      <c r="M2593" s="114"/>
      <c r="N2593" s="121"/>
      <c r="O2593" s="483"/>
      <c r="P2593" s="484"/>
      <c r="Q2593" s="42">
        <f>FŐLAP!$D$9</f>
        <v>0</v>
      </c>
      <c r="R2593" s="42">
        <f>FŐLAP!$F$9</f>
        <v>0</v>
      </c>
      <c r="S2593" s="13" t="e">
        <f t="shared" si="40"/>
        <v>#N/A</v>
      </c>
      <c r="T2593" s="398" t="s">
        <v>3425</v>
      </c>
      <c r="U2593" s="398" t="s">
        <v>3426</v>
      </c>
      <c r="V2593" s="398" t="s">
        <v>3427</v>
      </c>
    </row>
    <row r="2594" spans="1:22" ht="50.1" hidden="1" customHeight="1" x14ac:dyDescent="0.25">
      <c r="A2594" s="60" t="s">
        <v>2667</v>
      </c>
      <c r="B2594" s="87"/>
      <c r="C2594" s="98"/>
      <c r="D2594" s="102"/>
      <c r="E2594" s="98"/>
      <c r="F2594" s="134"/>
      <c r="G2594" s="134"/>
      <c r="H2594" s="359" t="e">
        <f>VLOOKUP(G2594,Munka1!$A$27:$B$90,2,FALSE)</f>
        <v>#N/A</v>
      </c>
      <c r="I2594" s="466" t="e">
        <f>VLOOKUP(G2594,Munka1!$A$27:$C$90,3,FALSE)</f>
        <v>#N/A</v>
      </c>
      <c r="J2594" s="98"/>
      <c r="K2594" s="98"/>
      <c r="L2594" s="98"/>
      <c r="M2594" s="114"/>
      <c r="N2594" s="121"/>
      <c r="O2594" s="483"/>
      <c r="P2594" s="484"/>
      <c r="Q2594" s="42">
        <f>FŐLAP!$D$9</f>
        <v>0</v>
      </c>
      <c r="R2594" s="42">
        <f>FŐLAP!$F$9</f>
        <v>0</v>
      </c>
      <c r="S2594" s="13" t="e">
        <f t="shared" si="40"/>
        <v>#N/A</v>
      </c>
      <c r="T2594" s="398" t="s">
        <v>3425</v>
      </c>
      <c r="U2594" s="398" t="s">
        <v>3426</v>
      </c>
      <c r="V2594" s="398" t="s">
        <v>3427</v>
      </c>
    </row>
    <row r="2595" spans="1:22" ht="50.1" hidden="1" customHeight="1" x14ac:dyDescent="0.25">
      <c r="A2595" s="60" t="s">
        <v>2668</v>
      </c>
      <c r="B2595" s="87"/>
      <c r="C2595" s="98"/>
      <c r="D2595" s="102"/>
      <c r="E2595" s="98"/>
      <c r="F2595" s="134"/>
      <c r="G2595" s="134"/>
      <c r="H2595" s="359" t="e">
        <f>VLOOKUP(G2595,Munka1!$A$27:$B$90,2,FALSE)</f>
        <v>#N/A</v>
      </c>
      <c r="I2595" s="466" t="e">
        <f>VLOOKUP(G2595,Munka1!$A$27:$C$90,3,FALSE)</f>
        <v>#N/A</v>
      </c>
      <c r="J2595" s="98"/>
      <c r="K2595" s="98"/>
      <c r="L2595" s="98"/>
      <c r="M2595" s="114"/>
      <c r="N2595" s="121"/>
      <c r="O2595" s="483"/>
      <c r="P2595" s="484"/>
      <c r="Q2595" s="42">
        <f>FŐLAP!$D$9</f>
        <v>0</v>
      </c>
      <c r="R2595" s="42">
        <f>FŐLAP!$F$9</f>
        <v>0</v>
      </c>
      <c r="S2595" s="13" t="e">
        <f t="shared" si="40"/>
        <v>#N/A</v>
      </c>
      <c r="T2595" s="398" t="s">
        <v>3425</v>
      </c>
      <c r="U2595" s="398" t="s">
        <v>3426</v>
      </c>
      <c r="V2595" s="398" t="s">
        <v>3427</v>
      </c>
    </row>
    <row r="2596" spans="1:22" ht="50.1" hidden="1" customHeight="1" x14ac:dyDescent="0.25">
      <c r="A2596" s="60" t="s">
        <v>2669</v>
      </c>
      <c r="B2596" s="87"/>
      <c r="C2596" s="98"/>
      <c r="D2596" s="102"/>
      <c r="E2596" s="98"/>
      <c r="F2596" s="134"/>
      <c r="G2596" s="134"/>
      <c r="H2596" s="359" t="e">
        <f>VLOOKUP(G2596,Munka1!$A$27:$B$90,2,FALSE)</f>
        <v>#N/A</v>
      </c>
      <c r="I2596" s="466" t="e">
        <f>VLOOKUP(G2596,Munka1!$A$27:$C$90,3,FALSE)</f>
        <v>#N/A</v>
      </c>
      <c r="J2596" s="98"/>
      <c r="K2596" s="98"/>
      <c r="L2596" s="98"/>
      <c r="M2596" s="114"/>
      <c r="N2596" s="121"/>
      <c r="O2596" s="483"/>
      <c r="P2596" s="484"/>
      <c r="Q2596" s="42">
        <f>FŐLAP!$D$9</f>
        <v>0</v>
      </c>
      <c r="R2596" s="42">
        <f>FŐLAP!$F$9</f>
        <v>0</v>
      </c>
      <c r="S2596" s="13" t="e">
        <f t="shared" si="40"/>
        <v>#N/A</v>
      </c>
      <c r="T2596" s="398" t="s">
        <v>3425</v>
      </c>
      <c r="U2596" s="398" t="s">
        <v>3426</v>
      </c>
      <c r="V2596" s="398" t="s">
        <v>3427</v>
      </c>
    </row>
    <row r="2597" spans="1:22" ht="50.1" hidden="1" customHeight="1" x14ac:dyDescent="0.25">
      <c r="A2597" s="60" t="s">
        <v>2670</v>
      </c>
      <c r="B2597" s="87"/>
      <c r="C2597" s="98"/>
      <c r="D2597" s="102"/>
      <c r="E2597" s="98"/>
      <c r="F2597" s="134"/>
      <c r="G2597" s="134"/>
      <c r="H2597" s="359" t="e">
        <f>VLOOKUP(G2597,Munka1!$A$27:$B$90,2,FALSE)</f>
        <v>#N/A</v>
      </c>
      <c r="I2597" s="466" t="e">
        <f>VLOOKUP(G2597,Munka1!$A$27:$C$90,3,FALSE)</f>
        <v>#N/A</v>
      </c>
      <c r="J2597" s="98"/>
      <c r="K2597" s="98"/>
      <c r="L2597" s="98"/>
      <c r="M2597" s="114"/>
      <c r="N2597" s="121"/>
      <c r="O2597" s="483"/>
      <c r="P2597" s="484"/>
      <c r="Q2597" s="42">
        <f>FŐLAP!$D$9</f>
        <v>0</v>
      </c>
      <c r="R2597" s="42">
        <f>FŐLAP!$F$9</f>
        <v>0</v>
      </c>
      <c r="S2597" s="13" t="e">
        <f t="shared" si="40"/>
        <v>#N/A</v>
      </c>
      <c r="T2597" s="398" t="s">
        <v>3425</v>
      </c>
      <c r="U2597" s="398" t="s">
        <v>3426</v>
      </c>
      <c r="V2597" s="398" t="s">
        <v>3427</v>
      </c>
    </row>
    <row r="2598" spans="1:22" ht="50.1" hidden="1" customHeight="1" x14ac:dyDescent="0.25">
      <c r="A2598" s="60" t="s">
        <v>2671</v>
      </c>
      <c r="B2598" s="87"/>
      <c r="C2598" s="98"/>
      <c r="D2598" s="102"/>
      <c r="E2598" s="98"/>
      <c r="F2598" s="134"/>
      <c r="G2598" s="134"/>
      <c r="H2598" s="359" t="e">
        <f>VLOOKUP(G2598,Munka1!$A$27:$B$90,2,FALSE)</f>
        <v>#N/A</v>
      </c>
      <c r="I2598" s="466" t="e">
        <f>VLOOKUP(G2598,Munka1!$A$27:$C$90,3,FALSE)</f>
        <v>#N/A</v>
      </c>
      <c r="J2598" s="98"/>
      <c r="K2598" s="98"/>
      <c r="L2598" s="98"/>
      <c r="M2598" s="114"/>
      <c r="N2598" s="121"/>
      <c r="O2598" s="483"/>
      <c r="P2598" s="484"/>
      <c r="Q2598" s="42">
        <f>FŐLAP!$D$9</f>
        <v>0</v>
      </c>
      <c r="R2598" s="42">
        <f>FŐLAP!$F$9</f>
        <v>0</v>
      </c>
      <c r="S2598" s="13" t="e">
        <f t="shared" si="40"/>
        <v>#N/A</v>
      </c>
      <c r="T2598" s="398" t="s">
        <v>3425</v>
      </c>
      <c r="U2598" s="398" t="s">
        <v>3426</v>
      </c>
      <c r="V2598" s="398" t="s">
        <v>3427</v>
      </c>
    </row>
    <row r="2599" spans="1:22" ht="50.1" hidden="1" customHeight="1" x14ac:dyDescent="0.25">
      <c r="A2599" s="60" t="s">
        <v>2672</v>
      </c>
      <c r="B2599" s="87"/>
      <c r="C2599" s="98"/>
      <c r="D2599" s="102"/>
      <c r="E2599" s="98"/>
      <c r="F2599" s="134"/>
      <c r="G2599" s="134"/>
      <c r="H2599" s="359" t="e">
        <f>VLOOKUP(G2599,Munka1!$A$27:$B$90,2,FALSE)</f>
        <v>#N/A</v>
      </c>
      <c r="I2599" s="466" t="e">
        <f>VLOOKUP(G2599,Munka1!$A$27:$C$90,3,FALSE)</f>
        <v>#N/A</v>
      </c>
      <c r="J2599" s="98"/>
      <c r="K2599" s="98"/>
      <c r="L2599" s="98"/>
      <c r="M2599" s="114"/>
      <c r="N2599" s="121"/>
      <c r="O2599" s="483"/>
      <c r="P2599" s="484"/>
      <c r="Q2599" s="42">
        <f>FŐLAP!$D$9</f>
        <v>0</v>
      </c>
      <c r="R2599" s="42">
        <f>FŐLAP!$F$9</f>
        <v>0</v>
      </c>
      <c r="S2599" s="13" t="e">
        <f t="shared" si="40"/>
        <v>#N/A</v>
      </c>
      <c r="T2599" s="398" t="s">
        <v>3425</v>
      </c>
      <c r="U2599" s="398" t="s">
        <v>3426</v>
      </c>
      <c r="V2599" s="398" t="s">
        <v>3427</v>
      </c>
    </row>
    <row r="2600" spans="1:22" ht="50.1" hidden="1" customHeight="1" x14ac:dyDescent="0.25">
      <c r="A2600" s="60" t="s">
        <v>2673</v>
      </c>
      <c r="B2600" s="87"/>
      <c r="C2600" s="98"/>
      <c r="D2600" s="102"/>
      <c r="E2600" s="98"/>
      <c r="F2600" s="134"/>
      <c r="G2600" s="134"/>
      <c r="H2600" s="359" t="e">
        <f>VLOOKUP(G2600,Munka1!$A$27:$B$90,2,FALSE)</f>
        <v>#N/A</v>
      </c>
      <c r="I2600" s="466" t="e">
        <f>VLOOKUP(G2600,Munka1!$A$27:$C$90,3,FALSE)</f>
        <v>#N/A</v>
      </c>
      <c r="J2600" s="98"/>
      <c r="K2600" s="98"/>
      <c r="L2600" s="98"/>
      <c r="M2600" s="114"/>
      <c r="N2600" s="121"/>
      <c r="O2600" s="483"/>
      <c r="P2600" s="484"/>
      <c r="Q2600" s="42">
        <f>FŐLAP!$D$9</f>
        <v>0</v>
      </c>
      <c r="R2600" s="42">
        <f>FŐLAP!$F$9</f>
        <v>0</v>
      </c>
      <c r="S2600" s="13" t="e">
        <f t="shared" si="40"/>
        <v>#N/A</v>
      </c>
      <c r="T2600" s="398" t="s">
        <v>3425</v>
      </c>
      <c r="U2600" s="398" t="s">
        <v>3426</v>
      </c>
      <c r="V2600" s="398" t="s">
        <v>3427</v>
      </c>
    </row>
    <row r="2601" spans="1:22" ht="50.1" hidden="1" customHeight="1" x14ac:dyDescent="0.25">
      <c r="A2601" s="60" t="s">
        <v>2674</v>
      </c>
      <c r="B2601" s="87"/>
      <c r="C2601" s="98"/>
      <c r="D2601" s="102"/>
      <c r="E2601" s="98"/>
      <c r="F2601" s="134"/>
      <c r="G2601" s="134"/>
      <c r="H2601" s="359" t="e">
        <f>VLOOKUP(G2601,Munka1!$A$27:$B$90,2,FALSE)</f>
        <v>#N/A</v>
      </c>
      <c r="I2601" s="466" t="e">
        <f>VLOOKUP(G2601,Munka1!$A$27:$C$90,3,FALSE)</f>
        <v>#N/A</v>
      </c>
      <c r="J2601" s="98"/>
      <c r="K2601" s="98"/>
      <c r="L2601" s="98"/>
      <c r="M2601" s="114"/>
      <c r="N2601" s="121"/>
      <c r="O2601" s="483"/>
      <c r="P2601" s="484"/>
      <c r="Q2601" s="42">
        <f>FŐLAP!$D$9</f>
        <v>0</v>
      </c>
      <c r="R2601" s="42">
        <f>FŐLAP!$F$9</f>
        <v>0</v>
      </c>
      <c r="S2601" s="13" t="e">
        <f t="shared" si="40"/>
        <v>#N/A</v>
      </c>
      <c r="T2601" s="398" t="s">
        <v>3425</v>
      </c>
      <c r="U2601" s="398" t="s">
        <v>3426</v>
      </c>
      <c r="V2601" s="398" t="s">
        <v>3427</v>
      </c>
    </row>
    <row r="2602" spans="1:22" ht="50.1" hidden="1" customHeight="1" x14ac:dyDescent="0.25">
      <c r="A2602" s="60" t="s">
        <v>2675</v>
      </c>
      <c r="B2602" s="87"/>
      <c r="C2602" s="98"/>
      <c r="D2602" s="102"/>
      <c r="E2602" s="98"/>
      <c r="F2602" s="134"/>
      <c r="G2602" s="134"/>
      <c r="H2602" s="359" t="e">
        <f>VLOOKUP(G2602,Munka1!$A$27:$B$90,2,FALSE)</f>
        <v>#N/A</v>
      </c>
      <c r="I2602" s="466" t="e">
        <f>VLOOKUP(G2602,Munka1!$A$27:$C$90,3,FALSE)</f>
        <v>#N/A</v>
      </c>
      <c r="J2602" s="98"/>
      <c r="K2602" s="98"/>
      <c r="L2602" s="98"/>
      <c r="M2602" s="114"/>
      <c r="N2602" s="121"/>
      <c r="O2602" s="483"/>
      <c r="P2602" s="484"/>
      <c r="Q2602" s="42">
        <f>FŐLAP!$D$9</f>
        <v>0</v>
      </c>
      <c r="R2602" s="42">
        <f>FŐLAP!$F$9</f>
        <v>0</v>
      </c>
      <c r="S2602" s="13" t="e">
        <f t="shared" si="40"/>
        <v>#N/A</v>
      </c>
      <c r="T2602" s="398" t="s">
        <v>3425</v>
      </c>
      <c r="U2602" s="398" t="s">
        <v>3426</v>
      </c>
      <c r="V2602" s="398" t="s">
        <v>3427</v>
      </c>
    </row>
    <row r="2603" spans="1:22" ht="50.1" hidden="1" customHeight="1" x14ac:dyDescent="0.25">
      <c r="A2603" s="60" t="s">
        <v>2676</v>
      </c>
      <c r="B2603" s="87"/>
      <c r="C2603" s="98"/>
      <c r="D2603" s="102"/>
      <c r="E2603" s="98"/>
      <c r="F2603" s="134"/>
      <c r="G2603" s="134"/>
      <c r="H2603" s="359" t="e">
        <f>VLOOKUP(G2603,Munka1!$A$27:$B$90,2,FALSE)</f>
        <v>#N/A</v>
      </c>
      <c r="I2603" s="466" t="e">
        <f>VLOOKUP(G2603,Munka1!$A$27:$C$90,3,FALSE)</f>
        <v>#N/A</v>
      </c>
      <c r="J2603" s="98"/>
      <c r="K2603" s="98"/>
      <c r="L2603" s="98"/>
      <c r="M2603" s="114"/>
      <c r="N2603" s="121"/>
      <c r="O2603" s="483"/>
      <c r="P2603" s="484"/>
      <c r="Q2603" s="42">
        <f>FŐLAP!$D$9</f>
        <v>0</v>
      </c>
      <c r="R2603" s="42">
        <f>FŐLAP!$F$9</f>
        <v>0</v>
      </c>
      <c r="S2603" s="13" t="e">
        <f t="shared" si="40"/>
        <v>#N/A</v>
      </c>
      <c r="T2603" s="398" t="s">
        <v>3425</v>
      </c>
      <c r="U2603" s="398" t="s">
        <v>3426</v>
      </c>
      <c r="V2603" s="398" t="s">
        <v>3427</v>
      </c>
    </row>
    <row r="2604" spans="1:22" ht="50.1" hidden="1" customHeight="1" x14ac:dyDescent="0.25">
      <c r="A2604" s="60" t="s">
        <v>2677</v>
      </c>
      <c r="B2604" s="87"/>
      <c r="C2604" s="98"/>
      <c r="D2604" s="102"/>
      <c r="E2604" s="98"/>
      <c r="F2604" s="134"/>
      <c r="G2604" s="134"/>
      <c r="H2604" s="359" t="e">
        <f>VLOOKUP(G2604,Munka1!$A$27:$B$90,2,FALSE)</f>
        <v>#N/A</v>
      </c>
      <c r="I2604" s="466" t="e">
        <f>VLOOKUP(G2604,Munka1!$A$27:$C$90,3,FALSE)</f>
        <v>#N/A</v>
      </c>
      <c r="J2604" s="98"/>
      <c r="K2604" s="98"/>
      <c r="L2604" s="98"/>
      <c r="M2604" s="114"/>
      <c r="N2604" s="121"/>
      <c r="O2604" s="483"/>
      <c r="P2604" s="484"/>
      <c r="Q2604" s="42">
        <f>FŐLAP!$D$9</f>
        <v>0</v>
      </c>
      <c r="R2604" s="42">
        <f>FŐLAP!$F$9</f>
        <v>0</v>
      </c>
      <c r="S2604" s="13" t="e">
        <f t="shared" si="40"/>
        <v>#N/A</v>
      </c>
      <c r="T2604" s="398" t="s">
        <v>3425</v>
      </c>
      <c r="U2604" s="398" t="s">
        <v>3426</v>
      </c>
      <c r="V2604" s="398" t="s">
        <v>3427</v>
      </c>
    </row>
    <row r="2605" spans="1:22" ht="50.1" hidden="1" customHeight="1" x14ac:dyDescent="0.25">
      <c r="A2605" s="60" t="s">
        <v>2678</v>
      </c>
      <c r="B2605" s="87"/>
      <c r="C2605" s="98"/>
      <c r="D2605" s="102"/>
      <c r="E2605" s="98"/>
      <c r="F2605" s="134"/>
      <c r="G2605" s="134"/>
      <c r="H2605" s="359" t="e">
        <f>VLOOKUP(G2605,Munka1!$A$27:$B$90,2,FALSE)</f>
        <v>#N/A</v>
      </c>
      <c r="I2605" s="466" t="e">
        <f>VLOOKUP(G2605,Munka1!$A$27:$C$90,3,FALSE)</f>
        <v>#N/A</v>
      </c>
      <c r="J2605" s="98"/>
      <c r="K2605" s="98"/>
      <c r="L2605" s="98"/>
      <c r="M2605" s="114"/>
      <c r="N2605" s="121"/>
      <c r="O2605" s="483"/>
      <c r="P2605" s="484"/>
      <c r="Q2605" s="42">
        <f>FŐLAP!$D$9</f>
        <v>0</v>
      </c>
      <c r="R2605" s="42">
        <f>FŐLAP!$F$9</f>
        <v>0</v>
      </c>
      <c r="S2605" s="13" t="e">
        <f t="shared" si="40"/>
        <v>#N/A</v>
      </c>
      <c r="T2605" s="398" t="s">
        <v>3425</v>
      </c>
      <c r="U2605" s="398" t="s">
        <v>3426</v>
      </c>
      <c r="V2605" s="398" t="s">
        <v>3427</v>
      </c>
    </row>
    <row r="2606" spans="1:22" ht="50.1" hidden="1" customHeight="1" x14ac:dyDescent="0.25">
      <c r="A2606" s="60" t="s">
        <v>2679</v>
      </c>
      <c r="B2606" s="87"/>
      <c r="C2606" s="98"/>
      <c r="D2606" s="102"/>
      <c r="E2606" s="98"/>
      <c r="F2606" s="134"/>
      <c r="G2606" s="134"/>
      <c r="H2606" s="359" t="e">
        <f>VLOOKUP(G2606,Munka1!$A$27:$B$90,2,FALSE)</f>
        <v>#N/A</v>
      </c>
      <c r="I2606" s="466" t="e">
        <f>VLOOKUP(G2606,Munka1!$A$27:$C$90,3,FALSE)</f>
        <v>#N/A</v>
      </c>
      <c r="J2606" s="98"/>
      <c r="K2606" s="98"/>
      <c r="L2606" s="98"/>
      <c r="M2606" s="114"/>
      <c r="N2606" s="121"/>
      <c r="O2606" s="483"/>
      <c r="P2606" s="484"/>
      <c r="Q2606" s="42">
        <f>FŐLAP!$D$9</f>
        <v>0</v>
      </c>
      <c r="R2606" s="42">
        <f>FŐLAP!$F$9</f>
        <v>0</v>
      </c>
      <c r="S2606" s="13" t="e">
        <f t="shared" si="40"/>
        <v>#N/A</v>
      </c>
      <c r="T2606" s="398" t="s">
        <v>3425</v>
      </c>
      <c r="U2606" s="398" t="s">
        <v>3426</v>
      </c>
      <c r="V2606" s="398" t="s">
        <v>3427</v>
      </c>
    </row>
    <row r="2607" spans="1:22" ht="50.1" hidden="1" customHeight="1" x14ac:dyDescent="0.25">
      <c r="A2607" s="60" t="s">
        <v>2680</v>
      </c>
      <c r="B2607" s="87"/>
      <c r="C2607" s="98"/>
      <c r="D2607" s="102"/>
      <c r="E2607" s="98"/>
      <c r="F2607" s="134"/>
      <c r="G2607" s="134"/>
      <c r="H2607" s="359" t="e">
        <f>VLOOKUP(G2607,Munka1!$A$27:$B$90,2,FALSE)</f>
        <v>#N/A</v>
      </c>
      <c r="I2607" s="466" t="e">
        <f>VLOOKUP(G2607,Munka1!$A$27:$C$90,3,FALSE)</f>
        <v>#N/A</v>
      </c>
      <c r="J2607" s="98"/>
      <c r="K2607" s="98"/>
      <c r="L2607" s="98"/>
      <c r="M2607" s="114"/>
      <c r="N2607" s="121"/>
      <c r="O2607" s="483"/>
      <c r="P2607" s="484"/>
      <c r="Q2607" s="42">
        <f>FŐLAP!$D$9</f>
        <v>0</v>
      </c>
      <c r="R2607" s="42">
        <f>FŐLAP!$F$9</f>
        <v>0</v>
      </c>
      <c r="S2607" s="13" t="e">
        <f t="shared" si="40"/>
        <v>#N/A</v>
      </c>
      <c r="T2607" s="398" t="s">
        <v>3425</v>
      </c>
      <c r="U2607" s="398" t="s">
        <v>3426</v>
      </c>
      <c r="V2607" s="398" t="s">
        <v>3427</v>
      </c>
    </row>
    <row r="2608" spans="1:22" ht="50.1" hidden="1" customHeight="1" x14ac:dyDescent="0.25">
      <c r="A2608" s="60" t="s">
        <v>2681</v>
      </c>
      <c r="B2608" s="87"/>
      <c r="C2608" s="98"/>
      <c r="D2608" s="102"/>
      <c r="E2608" s="98"/>
      <c r="F2608" s="134"/>
      <c r="G2608" s="134"/>
      <c r="H2608" s="359" t="e">
        <f>VLOOKUP(G2608,Munka1!$A$27:$B$90,2,FALSE)</f>
        <v>#N/A</v>
      </c>
      <c r="I2608" s="466" t="e">
        <f>VLOOKUP(G2608,Munka1!$A$27:$C$90,3,FALSE)</f>
        <v>#N/A</v>
      </c>
      <c r="J2608" s="98"/>
      <c r="K2608" s="98"/>
      <c r="L2608" s="98"/>
      <c r="M2608" s="114"/>
      <c r="N2608" s="121"/>
      <c r="O2608" s="483"/>
      <c r="P2608" s="484"/>
      <c r="Q2608" s="42">
        <f>FŐLAP!$D$9</f>
        <v>0</v>
      </c>
      <c r="R2608" s="42">
        <f>FŐLAP!$F$9</f>
        <v>0</v>
      </c>
      <c r="S2608" s="13" t="e">
        <f t="shared" si="40"/>
        <v>#N/A</v>
      </c>
      <c r="T2608" s="398" t="s">
        <v>3425</v>
      </c>
      <c r="U2608" s="398" t="s">
        <v>3426</v>
      </c>
      <c r="V2608" s="398" t="s">
        <v>3427</v>
      </c>
    </row>
    <row r="2609" spans="1:22" ht="50.1" hidden="1" customHeight="1" x14ac:dyDescent="0.25">
      <c r="A2609" s="60" t="s">
        <v>2682</v>
      </c>
      <c r="B2609" s="87"/>
      <c r="C2609" s="98"/>
      <c r="D2609" s="102"/>
      <c r="E2609" s="98"/>
      <c r="F2609" s="134"/>
      <c r="G2609" s="134"/>
      <c r="H2609" s="359" t="e">
        <f>VLOOKUP(G2609,Munka1!$A$27:$B$90,2,FALSE)</f>
        <v>#N/A</v>
      </c>
      <c r="I2609" s="466" t="e">
        <f>VLOOKUP(G2609,Munka1!$A$27:$C$90,3,FALSE)</f>
        <v>#N/A</v>
      </c>
      <c r="J2609" s="98"/>
      <c r="K2609" s="98"/>
      <c r="L2609" s="98"/>
      <c r="M2609" s="114"/>
      <c r="N2609" s="121"/>
      <c r="O2609" s="483"/>
      <c r="P2609" s="484"/>
      <c r="Q2609" s="42">
        <f>FŐLAP!$D$9</f>
        <v>0</v>
      </c>
      <c r="R2609" s="42">
        <f>FŐLAP!$F$9</f>
        <v>0</v>
      </c>
      <c r="S2609" s="13" t="e">
        <f t="shared" si="40"/>
        <v>#N/A</v>
      </c>
      <c r="T2609" s="398" t="s">
        <v>3425</v>
      </c>
      <c r="U2609" s="398" t="s">
        <v>3426</v>
      </c>
      <c r="V2609" s="398" t="s">
        <v>3427</v>
      </c>
    </row>
    <row r="2610" spans="1:22" ht="50.1" hidden="1" customHeight="1" x14ac:dyDescent="0.25">
      <c r="A2610" s="60" t="s">
        <v>2683</v>
      </c>
      <c r="B2610" s="87"/>
      <c r="C2610" s="98"/>
      <c r="D2610" s="102"/>
      <c r="E2610" s="98"/>
      <c r="F2610" s="134"/>
      <c r="G2610" s="134"/>
      <c r="H2610" s="359" t="e">
        <f>VLOOKUP(G2610,Munka1!$A$27:$B$90,2,FALSE)</f>
        <v>#N/A</v>
      </c>
      <c r="I2610" s="466" t="e">
        <f>VLOOKUP(G2610,Munka1!$A$27:$C$90,3,FALSE)</f>
        <v>#N/A</v>
      </c>
      <c r="J2610" s="98"/>
      <c r="K2610" s="98"/>
      <c r="L2610" s="98"/>
      <c r="M2610" s="114"/>
      <c r="N2610" s="121"/>
      <c r="O2610" s="483"/>
      <c r="P2610" s="484"/>
      <c r="Q2610" s="42">
        <f>FŐLAP!$D$9</f>
        <v>0</v>
      </c>
      <c r="R2610" s="42">
        <f>FŐLAP!$F$9</f>
        <v>0</v>
      </c>
      <c r="S2610" s="13" t="e">
        <f t="shared" si="40"/>
        <v>#N/A</v>
      </c>
      <c r="T2610" s="398" t="s">
        <v>3425</v>
      </c>
      <c r="U2610" s="398" t="s">
        <v>3426</v>
      </c>
      <c r="V2610" s="398" t="s">
        <v>3427</v>
      </c>
    </row>
    <row r="2611" spans="1:22" ht="50.1" hidden="1" customHeight="1" x14ac:dyDescent="0.25">
      <c r="A2611" s="60" t="s">
        <v>2684</v>
      </c>
      <c r="B2611" s="87"/>
      <c r="C2611" s="98"/>
      <c r="D2611" s="102"/>
      <c r="E2611" s="98"/>
      <c r="F2611" s="134"/>
      <c r="G2611" s="134"/>
      <c r="H2611" s="359" t="e">
        <f>VLOOKUP(G2611,Munka1!$A$27:$B$90,2,FALSE)</f>
        <v>#N/A</v>
      </c>
      <c r="I2611" s="466" t="e">
        <f>VLOOKUP(G2611,Munka1!$A$27:$C$90,3,FALSE)</f>
        <v>#N/A</v>
      </c>
      <c r="J2611" s="98"/>
      <c r="K2611" s="98"/>
      <c r="L2611" s="98"/>
      <c r="M2611" s="114"/>
      <c r="N2611" s="121"/>
      <c r="O2611" s="483"/>
      <c r="P2611" s="484"/>
      <c r="Q2611" s="42">
        <f>FŐLAP!$D$9</f>
        <v>0</v>
      </c>
      <c r="R2611" s="42">
        <f>FŐLAP!$F$9</f>
        <v>0</v>
      </c>
      <c r="S2611" s="13" t="e">
        <f t="shared" si="40"/>
        <v>#N/A</v>
      </c>
      <c r="T2611" s="398" t="s">
        <v>3425</v>
      </c>
      <c r="U2611" s="398" t="s">
        <v>3426</v>
      </c>
      <c r="V2611" s="398" t="s">
        <v>3427</v>
      </c>
    </row>
    <row r="2612" spans="1:22" ht="50.1" hidden="1" customHeight="1" x14ac:dyDescent="0.25">
      <c r="A2612" s="60" t="s">
        <v>2685</v>
      </c>
      <c r="B2612" s="87"/>
      <c r="C2612" s="98"/>
      <c r="D2612" s="102"/>
      <c r="E2612" s="98"/>
      <c r="F2612" s="134"/>
      <c r="G2612" s="134"/>
      <c r="H2612" s="359" t="e">
        <f>VLOOKUP(G2612,Munka1!$A$27:$B$90,2,FALSE)</f>
        <v>#N/A</v>
      </c>
      <c r="I2612" s="466" t="e">
        <f>VLOOKUP(G2612,Munka1!$A$27:$C$90,3,FALSE)</f>
        <v>#N/A</v>
      </c>
      <c r="J2612" s="98"/>
      <c r="K2612" s="98"/>
      <c r="L2612" s="98"/>
      <c r="M2612" s="114"/>
      <c r="N2612" s="121"/>
      <c r="O2612" s="483"/>
      <c r="P2612" s="484"/>
      <c r="Q2612" s="42">
        <f>FŐLAP!$D$9</f>
        <v>0</v>
      </c>
      <c r="R2612" s="42">
        <f>FŐLAP!$F$9</f>
        <v>0</v>
      </c>
      <c r="S2612" s="13" t="e">
        <f t="shared" si="40"/>
        <v>#N/A</v>
      </c>
      <c r="T2612" s="398" t="s">
        <v>3425</v>
      </c>
      <c r="U2612" s="398" t="s">
        <v>3426</v>
      </c>
      <c r="V2612" s="398" t="s">
        <v>3427</v>
      </c>
    </row>
    <row r="2613" spans="1:22" ht="50.1" hidden="1" customHeight="1" x14ac:dyDescent="0.25">
      <c r="A2613" s="60" t="s">
        <v>2686</v>
      </c>
      <c r="B2613" s="87"/>
      <c r="C2613" s="98"/>
      <c r="D2613" s="102"/>
      <c r="E2613" s="98"/>
      <c r="F2613" s="134"/>
      <c r="G2613" s="134"/>
      <c r="H2613" s="359" t="e">
        <f>VLOOKUP(G2613,Munka1!$A$27:$B$90,2,FALSE)</f>
        <v>#N/A</v>
      </c>
      <c r="I2613" s="466" t="e">
        <f>VLOOKUP(G2613,Munka1!$A$27:$C$90,3,FALSE)</f>
        <v>#N/A</v>
      </c>
      <c r="J2613" s="98"/>
      <c r="K2613" s="98"/>
      <c r="L2613" s="98"/>
      <c r="M2613" s="114"/>
      <c r="N2613" s="121"/>
      <c r="O2613" s="483"/>
      <c r="P2613" s="484"/>
      <c r="Q2613" s="42">
        <f>FŐLAP!$D$9</f>
        <v>0</v>
      </c>
      <c r="R2613" s="42">
        <f>FŐLAP!$F$9</f>
        <v>0</v>
      </c>
      <c r="S2613" s="13" t="e">
        <f t="shared" si="40"/>
        <v>#N/A</v>
      </c>
      <c r="T2613" s="398" t="s">
        <v>3425</v>
      </c>
      <c r="U2613" s="398" t="s">
        <v>3426</v>
      </c>
      <c r="V2613" s="398" t="s">
        <v>3427</v>
      </c>
    </row>
    <row r="2614" spans="1:22" ht="50.1" hidden="1" customHeight="1" x14ac:dyDescent="0.25">
      <c r="A2614" s="60" t="s">
        <v>2687</v>
      </c>
      <c r="B2614" s="87"/>
      <c r="C2614" s="98"/>
      <c r="D2614" s="102"/>
      <c r="E2614" s="98"/>
      <c r="F2614" s="134"/>
      <c r="G2614" s="134"/>
      <c r="H2614" s="359" t="e">
        <f>VLOOKUP(G2614,Munka1!$A$27:$B$90,2,FALSE)</f>
        <v>#N/A</v>
      </c>
      <c r="I2614" s="466" t="e">
        <f>VLOOKUP(G2614,Munka1!$A$27:$C$90,3,FALSE)</f>
        <v>#N/A</v>
      </c>
      <c r="J2614" s="98"/>
      <c r="K2614" s="98"/>
      <c r="L2614" s="98"/>
      <c r="M2614" s="114"/>
      <c r="N2614" s="121"/>
      <c r="O2614" s="483"/>
      <c r="P2614" s="484"/>
      <c r="Q2614" s="42">
        <f>FŐLAP!$D$9</f>
        <v>0</v>
      </c>
      <c r="R2614" s="42">
        <f>FŐLAP!$F$9</f>
        <v>0</v>
      </c>
      <c r="S2614" s="13" t="e">
        <f t="shared" si="40"/>
        <v>#N/A</v>
      </c>
      <c r="T2614" s="398" t="s">
        <v>3425</v>
      </c>
      <c r="U2614" s="398" t="s">
        <v>3426</v>
      </c>
      <c r="V2614" s="398" t="s">
        <v>3427</v>
      </c>
    </row>
    <row r="2615" spans="1:22" ht="50.1" hidden="1" customHeight="1" x14ac:dyDescent="0.25">
      <c r="A2615" s="60" t="s">
        <v>2688</v>
      </c>
      <c r="B2615" s="87"/>
      <c r="C2615" s="98"/>
      <c r="D2615" s="102"/>
      <c r="E2615" s="98"/>
      <c r="F2615" s="134"/>
      <c r="G2615" s="134"/>
      <c r="H2615" s="359" t="e">
        <f>VLOOKUP(G2615,Munka1!$A$27:$B$90,2,FALSE)</f>
        <v>#N/A</v>
      </c>
      <c r="I2615" s="466" t="e">
        <f>VLOOKUP(G2615,Munka1!$A$27:$C$90,3,FALSE)</f>
        <v>#N/A</v>
      </c>
      <c r="J2615" s="98"/>
      <c r="K2615" s="98"/>
      <c r="L2615" s="98"/>
      <c r="M2615" s="114"/>
      <c r="N2615" s="121"/>
      <c r="O2615" s="483"/>
      <c r="P2615" s="484"/>
      <c r="Q2615" s="42">
        <f>FŐLAP!$D$9</f>
        <v>0</v>
      </c>
      <c r="R2615" s="42">
        <f>FŐLAP!$F$9</f>
        <v>0</v>
      </c>
      <c r="S2615" s="13" t="e">
        <f t="shared" si="40"/>
        <v>#N/A</v>
      </c>
      <c r="T2615" s="398" t="s">
        <v>3425</v>
      </c>
      <c r="U2615" s="398" t="s">
        <v>3426</v>
      </c>
      <c r="V2615" s="398" t="s">
        <v>3427</v>
      </c>
    </row>
    <row r="2616" spans="1:22" ht="50.1" hidden="1" customHeight="1" x14ac:dyDescent="0.25">
      <c r="A2616" s="60" t="s">
        <v>2689</v>
      </c>
      <c r="B2616" s="87"/>
      <c r="C2616" s="98"/>
      <c r="D2616" s="102"/>
      <c r="E2616" s="98"/>
      <c r="F2616" s="134"/>
      <c r="G2616" s="134"/>
      <c r="H2616" s="359" t="e">
        <f>VLOOKUP(G2616,Munka1!$A$27:$B$90,2,FALSE)</f>
        <v>#N/A</v>
      </c>
      <c r="I2616" s="466" t="e">
        <f>VLOOKUP(G2616,Munka1!$A$27:$C$90,3,FALSE)</f>
        <v>#N/A</v>
      </c>
      <c r="J2616" s="98"/>
      <c r="K2616" s="98"/>
      <c r="L2616" s="98"/>
      <c r="M2616" s="114"/>
      <c r="N2616" s="121"/>
      <c r="O2616" s="483"/>
      <c r="P2616" s="484"/>
      <c r="Q2616" s="42">
        <f>FŐLAP!$D$9</f>
        <v>0</v>
      </c>
      <c r="R2616" s="42">
        <f>FŐLAP!$F$9</f>
        <v>0</v>
      </c>
      <c r="S2616" s="13" t="e">
        <f t="shared" si="40"/>
        <v>#N/A</v>
      </c>
      <c r="T2616" s="398" t="s">
        <v>3425</v>
      </c>
      <c r="U2616" s="398" t="s">
        <v>3426</v>
      </c>
      <c r="V2616" s="398" t="s">
        <v>3427</v>
      </c>
    </row>
    <row r="2617" spans="1:22" ht="50.1" hidden="1" customHeight="1" x14ac:dyDescent="0.25">
      <c r="A2617" s="60" t="s">
        <v>2690</v>
      </c>
      <c r="B2617" s="87"/>
      <c r="C2617" s="98"/>
      <c r="D2617" s="102"/>
      <c r="E2617" s="98"/>
      <c r="F2617" s="134"/>
      <c r="G2617" s="134"/>
      <c r="H2617" s="359" t="e">
        <f>VLOOKUP(G2617,Munka1!$A$27:$B$90,2,FALSE)</f>
        <v>#N/A</v>
      </c>
      <c r="I2617" s="466" t="e">
        <f>VLOOKUP(G2617,Munka1!$A$27:$C$90,3,FALSE)</f>
        <v>#N/A</v>
      </c>
      <c r="J2617" s="98"/>
      <c r="K2617" s="98"/>
      <c r="L2617" s="98"/>
      <c r="M2617" s="114"/>
      <c r="N2617" s="121"/>
      <c r="O2617" s="483"/>
      <c r="P2617" s="484"/>
      <c r="Q2617" s="42">
        <f>FŐLAP!$D$9</f>
        <v>0</v>
      </c>
      <c r="R2617" s="42">
        <f>FŐLAP!$F$9</f>
        <v>0</v>
      </c>
      <c r="S2617" s="13" t="e">
        <f t="shared" si="40"/>
        <v>#N/A</v>
      </c>
      <c r="T2617" s="398" t="s">
        <v>3425</v>
      </c>
      <c r="U2617" s="398" t="s">
        <v>3426</v>
      </c>
      <c r="V2617" s="398" t="s">
        <v>3427</v>
      </c>
    </row>
    <row r="2618" spans="1:22" ht="50.1" hidden="1" customHeight="1" x14ac:dyDescent="0.25">
      <c r="A2618" s="60" t="s">
        <v>2691</v>
      </c>
      <c r="B2618" s="87"/>
      <c r="C2618" s="98"/>
      <c r="D2618" s="102"/>
      <c r="E2618" s="98"/>
      <c r="F2618" s="134"/>
      <c r="G2618" s="134"/>
      <c r="H2618" s="359" t="e">
        <f>VLOOKUP(G2618,Munka1!$A$27:$B$90,2,FALSE)</f>
        <v>#N/A</v>
      </c>
      <c r="I2618" s="466" t="e">
        <f>VLOOKUP(G2618,Munka1!$A$27:$C$90,3,FALSE)</f>
        <v>#N/A</v>
      </c>
      <c r="J2618" s="98"/>
      <c r="K2618" s="98"/>
      <c r="L2618" s="98"/>
      <c r="M2618" s="114"/>
      <c r="N2618" s="121"/>
      <c r="O2618" s="483"/>
      <c r="P2618" s="484"/>
      <c r="Q2618" s="42">
        <f>FŐLAP!$D$9</f>
        <v>0</v>
      </c>
      <c r="R2618" s="42">
        <f>FŐLAP!$F$9</f>
        <v>0</v>
      </c>
      <c r="S2618" s="13" t="e">
        <f t="shared" si="40"/>
        <v>#N/A</v>
      </c>
      <c r="T2618" s="398" t="s">
        <v>3425</v>
      </c>
      <c r="U2618" s="398" t="s">
        <v>3426</v>
      </c>
      <c r="V2618" s="398" t="s">
        <v>3427</v>
      </c>
    </row>
    <row r="2619" spans="1:22" ht="50.1" hidden="1" customHeight="1" x14ac:dyDescent="0.25">
      <c r="A2619" s="60" t="s">
        <v>2692</v>
      </c>
      <c r="B2619" s="87"/>
      <c r="C2619" s="98"/>
      <c r="D2619" s="102"/>
      <c r="E2619" s="98"/>
      <c r="F2619" s="134"/>
      <c r="G2619" s="134"/>
      <c r="H2619" s="359" t="e">
        <f>VLOOKUP(G2619,Munka1!$A$27:$B$90,2,FALSE)</f>
        <v>#N/A</v>
      </c>
      <c r="I2619" s="466" t="e">
        <f>VLOOKUP(G2619,Munka1!$A$27:$C$90,3,FALSE)</f>
        <v>#N/A</v>
      </c>
      <c r="J2619" s="98"/>
      <c r="K2619" s="98"/>
      <c r="L2619" s="98"/>
      <c r="M2619" s="114"/>
      <c r="N2619" s="121"/>
      <c r="O2619" s="483"/>
      <c r="P2619" s="484"/>
      <c r="Q2619" s="42">
        <f>FŐLAP!$D$9</f>
        <v>0</v>
      </c>
      <c r="R2619" s="42">
        <f>FŐLAP!$F$9</f>
        <v>0</v>
      </c>
      <c r="S2619" s="13" t="e">
        <f t="shared" si="40"/>
        <v>#N/A</v>
      </c>
      <c r="T2619" s="398" t="s">
        <v>3425</v>
      </c>
      <c r="U2619" s="398" t="s">
        <v>3426</v>
      </c>
      <c r="V2619" s="398" t="s">
        <v>3427</v>
      </c>
    </row>
    <row r="2620" spans="1:22" ht="50.1" hidden="1" customHeight="1" x14ac:dyDescent="0.25">
      <c r="A2620" s="60" t="s">
        <v>2693</v>
      </c>
      <c r="B2620" s="87"/>
      <c r="C2620" s="98"/>
      <c r="D2620" s="102"/>
      <c r="E2620" s="98"/>
      <c r="F2620" s="134"/>
      <c r="G2620" s="134"/>
      <c r="H2620" s="359" t="e">
        <f>VLOOKUP(G2620,Munka1!$A$27:$B$90,2,FALSE)</f>
        <v>#N/A</v>
      </c>
      <c r="I2620" s="466" t="e">
        <f>VLOOKUP(G2620,Munka1!$A$27:$C$90,3,FALSE)</f>
        <v>#N/A</v>
      </c>
      <c r="J2620" s="98"/>
      <c r="K2620" s="98"/>
      <c r="L2620" s="98"/>
      <c r="M2620" s="114"/>
      <c r="N2620" s="121"/>
      <c r="O2620" s="483"/>
      <c r="P2620" s="484"/>
      <c r="Q2620" s="42">
        <f>FŐLAP!$D$9</f>
        <v>0</v>
      </c>
      <c r="R2620" s="42">
        <f>FŐLAP!$F$9</f>
        <v>0</v>
      </c>
      <c r="S2620" s="13" t="e">
        <f t="shared" si="40"/>
        <v>#N/A</v>
      </c>
      <c r="T2620" s="398" t="s">
        <v>3425</v>
      </c>
      <c r="U2620" s="398" t="s">
        <v>3426</v>
      </c>
      <c r="V2620" s="398" t="s">
        <v>3427</v>
      </c>
    </row>
    <row r="2621" spans="1:22" ht="50.1" hidden="1" customHeight="1" x14ac:dyDescent="0.25">
      <c r="A2621" s="60" t="s">
        <v>2694</v>
      </c>
      <c r="B2621" s="87"/>
      <c r="C2621" s="98"/>
      <c r="D2621" s="102"/>
      <c r="E2621" s="98"/>
      <c r="F2621" s="134"/>
      <c r="G2621" s="134"/>
      <c r="H2621" s="359" t="e">
        <f>VLOOKUP(G2621,Munka1!$A$27:$B$90,2,FALSE)</f>
        <v>#N/A</v>
      </c>
      <c r="I2621" s="466" t="e">
        <f>VLOOKUP(G2621,Munka1!$A$27:$C$90,3,FALSE)</f>
        <v>#N/A</v>
      </c>
      <c r="J2621" s="98"/>
      <c r="K2621" s="98"/>
      <c r="L2621" s="98"/>
      <c r="M2621" s="114"/>
      <c r="N2621" s="121"/>
      <c r="O2621" s="483"/>
      <c r="P2621" s="484"/>
      <c r="Q2621" s="42">
        <f>FŐLAP!$D$9</f>
        <v>0</v>
      </c>
      <c r="R2621" s="42">
        <f>FŐLAP!$F$9</f>
        <v>0</v>
      </c>
      <c r="S2621" s="13" t="e">
        <f t="shared" si="40"/>
        <v>#N/A</v>
      </c>
      <c r="T2621" s="398" t="s">
        <v>3425</v>
      </c>
      <c r="U2621" s="398" t="s">
        <v>3426</v>
      </c>
      <c r="V2621" s="398" t="s">
        <v>3427</v>
      </c>
    </row>
    <row r="2622" spans="1:22" ht="50.1" hidden="1" customHeight="1" x14ac:dyDescent="0.25">
      <c r="A2622" s="60" t="s">
        <v>2695</v>
      </c>
      <c r="B2622" s="87"/>
      <c r="C2622" s="98"/>
      <c r="D2622" s="102"/>
      <c r="E2622" s="98"/>
      <c r="F2622" s="134"/>
      <c r="G2622" s="134"/>
      <c r="H2622" s="359" t="e">
        <f>VLOOKUP(G2622,Munka1!$A$27:$B$90,2,FALSE)</f>
        <v>#N/A</v>
      </c>
      <c r="I2622" s="466" t="e">
        <f>VLOOKUP(G2622,Munka1!$A$27:$C$90,3,FALSE)</f>
        <v>#N/A</v>
      </c>
      <c r="J2622" s="98"/>
      <c r="K2622" s="98"/>
      <c r="L2622" s="98"/>
      <c r="M2622" s="114"/>
      <c r="N2622" s="121"/>
      <c r="O2622" s="483"/>
      <c r="P2622" s="484"/>
      <c r="Q2622" s="42">
        <f>FŐLAP!$D$9</f>
        <v>0</v>
      </c>
      <c r="R2622" s="42">
        <f>FŐLAP!$F$9</f>
        <v>0</v>
      </c>
      <c r="S2622" s="13" t="e">
        <f t="shared" si="40"/>
        <v>#N/A</v>
      </c>
      <c r="T2622" s="398" t="s">
        <v>3425</v>
      </c>
      <c r="U2622" s="398" t="s">
        <v>3426</v>
      </c>
      <c r="V2622" s="398" t="s">
        <v>3427</v>
      </c>
    </row>
    <row r="2623" spans="1:22" ht="50.1" hidden="1" customHeight="1" x14ac:dyDescent="0.25">
      <c r="A2623" s="60" t="s">
        <v>2696</v>
      </c>
      <c r="B2623" s="87"/>
      <c r="C2623" s="98"/>
      <c r="D2623" s="102"/>
      <c r="E2623" s="98"/>
      <c r="F2623" s="134"/>
      <c r="G2623" s="134"/>
      <c r="H2623" s="359" t="e">
        <f>VLOOKUP(G2623,Munka1!$A$27:$B$90,2,FALSE)</f>
        <v>#N/A</v>
      </c>
      <c r="I2623" s="466" t="e">
        <f>VLOOKUP(G2623,Munka1!$A$27:$C$90,3,FALSE)</f>
        <v>#N/A</v>
      </c>
      <c r="J2623" s="98"/>
      <c r="K2623" s="98"/>
      <c r="L2623" s="98"/>
      <c r="M2623" s="114"/>
      <c r="N2623" s="121"/>
      <c r="O2623" s="483"/>
      <c r="P2623" s="484"/>
      <c r="Q2623" s="42">
        <f>FŐLAP!$D$9</f>
        <v>0</v>
      </c>
      <c r="R2623" s="42">
        <f>FŐLAP!$F$9</f>
        <v>0</v>
      </c>
      <c r="S2623" s="13" t="e">
        <f t="shared" si="40"/>
        <v>#N/A</v>
      </c>
      <c r="T2623" s="398" t="s">
        <v>3425</v>
      </c>
      <c r="U2623" s="398" t="s">
        <v>3426</v>
      </c>
      <c r="V2623" s="398" t="s">
        <v>3427</v>
      </c>
    </row>
    <row r="2624" spans="1:22" ht="50.1" hidden="1" customHeight="1" x14ac:dyDescent="0.25">
      <c r="A2624" s="60" t="s">
        <v>2697</v>
      </c>
      <c r="B2624" s="87"/>
      <c r="C2624" s="98"/>
      <c r="D2624" s="102"/>
      <c r="E2624" s="98"/>
      <c r="F2624" s="134"/>
      <c r="G2624" s="134"/>
      <c r="H2624" s="359" t="e">
        <f>VLOOKUP(G2624,Munka1!$A$27:$B$90,2,FALSE)</f>
        <v>#N/A</v>
      </c>
      <c r="I2624" s="466" t="e">
        <f>VLOOKUP(G2624,Munka1!$A$27:$C$90,3,FALSE)</f>
        <v>#N/A</v>
      </c>
      <c r="J2624" s="98"/>
      <c r="K2624" s="98"/>
      <c r="L2624" s="98"/>
      <c r="M2624" s="114"/>
      <c r="N2624" s="121"/>
      <c r="O2624" s="483"/>
      <c r="P2624" s="484"/>
      <c r="Q2624" s="42">
        <f>FŐLAP!$D$9</f>
        <v>0</v>
      </c>
      <c r="R2624" s="42">
        <f>FŐLAP!$F$9</f>
        <v>0</v>
      </c>
      <c r="S2624" s="13" t="e">
        <f t="shared" si="40"/>
        <v>#N/A</v>
      </c>
      <c r="T2624" s="398" t="s">
        <v>3425</v>
      </c>
      <c r="U2624" s="398" t="s">
        <v>3426</v>
      </c>
      <c r="V2624" s="398" t="s">
        <v>3427</v>
      </c>
    </row>
    <row r="2625" spans="1:22" ht="50.1" hidden="1" customHeight="1" x14ac:dyDescent="0.25">
      <c r="A2625" s="60" t="s">
        <v>2698</v>
      </c>
      <c r="B2625" s="87"/>
      <c r="C2625" s="98"/>
      <c r="D2625" s="102"/>
      <c r="E2625" s="98"/>
      <c r="F2625" s="134"/>
      <c r="G2625" s="134"/>
      <c r="H2625" s="359" t="e">
        <f>VLOOKUP(G2625,Munka1!$A$27:$B$90,2,FALSE)</f>
        <v>#N/A</v>
      </c>
      <c r="I2625" s="466" t="e">
        <f>VLOOKUP(G2625,Munka1!$A$27:$C$90,3,FALSE)</f>
        <v>#N/A</v>
      </c>
      <c r="J2625" s="98"/>
      <c r="K2625" s="98"/>
      <c r="L2625" s="98"/>
      <c r="M2625" s="114"/>
      <c r="N2625" s="121"/>
      <c r="O2625" s="483"/>
      <c r="P2625" s="484"/>
      <c r="Q2625" s="42">
        <f>FŐLAP!$D$9</f>
        <v>0</v>
      </c>
      <c r="R2625" s="42">
        <f>FŐLAP!$F$9</f>
        <v>0</v>
      </c>
      <c r="S2625" s="13" t="e">
        <f t="shared" si="40"/>
        <v>#N/A</v>
      </c>
      <c r="T2625" s="398" t="s">
        <v>3425</v>
      </c>
      <c r="U2625" s="398" t="s">
        <v>3426</v>
      </c>
      <c r="V2625" s="398" t="s">
        <v>3427</v>
      </c>
    </row>
    <row r="2626" spans="1:22" ht="50.1" hidden="1" customHeight="1" x14ac:dyDescent="0.25">
      <c r="A2626" s="60" t="s">
        <v>2699</v>
      </c>
      <c r="B2626" s="87"/>
      <c r="C2626" s="98"/>
      <c r="D2626" s="102"/>
      <c r="E2626" s="98"/>
      <c r="F2626" s="134"/>
      <c r="G2626" s="134"/>
      <c r="H2626" s="359" t="e">
        <f>VLOOKUP(G2626,Munka1!$A$27:$B$90,2,FALSE)</f>
        <v>#N/A</v>
      </c>
      <c r="I2626" s="466" t="e">
        <f>VLOOKUP(G2626,Munka1!$A$27:$C$90,3,FALSE)</f>
        <v>#N/A</v>
      </c>
      <c r="J2626" s="98"/>
      <c r="K2626" s="98"/>
      <c r="L2626" s="98"/>
      <c r="M2626" s="114"/>
      <c r="N2626" s="121"/>
      <c r="O2626" s="483"/>
      <c r="P2626" s="484"/>
      <c r="Q2626" s="42">
        <f>FŐLAP!$D$9</f>
        <v>0</v>
      </c>
      <c r="R2626" s="42">
        <f>FŐLAP!$F$9</f>
        <v>0</v>
      </c>
      <c r="S2626" s="13" t="e">
        <f t="shared" si="40"/>
        <v>#N/A</v>
      </c>
      <c r="T2626" s="398" t="s">
        <v>3425</v>
      </c>
      <c r="U2626" s="398" t="s">
        <v>3426</v>
      </c>
      <c r="V2626" s="398" t="s">
        <v>3427</v>
      </c>
    </row>
    <row r="2627" spans="1:22" ht="50.1" hidden="1" customHeight="1" x14ac:dyDescent="0.25">
      <c r="A2627" s="60" t="s">
        <v>2700</v>
      </c>
      <c r="B2627" s="87"/>
      <c r="C2627" s="98"/>
      <c r="D2627" s="102"/>
      <c r="E2627" s="98"/>
      <c r="F2627" s="134"/>
      <c r="G2627" s="134"/>
      <c r="H2627" s="359" t="e">
        <f>VLOOKUP(G2627,Munka1!$A$27:$B$90,2,FALSE)</f>
        <v>#N/A</v>
      </c>
      <c r="I2627" s="466" t="e">
        <f>VLOOKUP(G2627,Munka1!$A$27:$C$90,3,FALSE)</f>
        <v>#N/A</v>
      </c>
      <c r="J2627" s="98"/>
      <c r="K2627" s="98"/>
      <c r="L2627" s="98"/>
      <c r="M2627" s="114"/>
      <c r="N2627" s="121"/>
      <c r="O2627" s="483"/>
      <c r="P2627" s="484"/>
      <c r="Q2627" s="42">
        <f>FŐLAP!$D$9</f>
        <v>0</v>
      </c>
      <c r="R2627" s="42">
        <f>FŐLAP!$F$9</f>
        <v>0</v>
      </c>
      <c r="S2627" s="13" t="e">
        <f t="shared" si="40"/>
        <v>#N/A</v>
      </c>
      <c r="T2627" s="398" t="s">
        <v>3425</v>
      </c>
      <c r="U2627" s="398" t="s">
        <v>3426</v>
      </c>
      <c r="V2627" s="398" t="s">
        <v>3427</v>
      </c>
    </row>
    <row r="2628" spans="1:22" ht="50.1" hidden="1" customHeight="1" x14ac:dyDescent="0.25">
      <c r="A2628" s="60" t="s">
        <v>2701</v>
      </c>
      <c r="B2628" s="87"/>
      <c r="C2628" s="98"/>
      <c r="D2628" s="102"/>
      <c r="E2628" s="98"/>
      <c r="F2628" s="134"/>
      <c r="G2628" s="134"/>
      <c r="H2628" s="359" t="e">
        <f>VLOOKUP(G2628,Munka1!$A$27:$B$90,2,FALSE)</f>
        <v>#N/A</v>
      </c>
      <c r="I2628" s="466" t="e">
        <f>VLOOKUP(G2628,Munka1!$A$27:$C$90,3,FALSE)</f>
        <v>#N/A</v>
      </c>
      <c r="J2628" s="98"/>
      <c r="K2628" s="98"/>
      <c r="L2628" s="98"/>
      <c r="M2628" s="114"/>
      <c r="N2628" s="121"/>
      <c r="O2628" s="483"/>
      <c r="P2628" s="484"/>
      <c r="Q2628" s="42">
        <f>FŐLAP!$D$9</f>
        <v>0</v>
      </c>
      <c r="R2628" s="42">
        <f>FŐLAP!$F$9</f>
        <v>0</v>
      </c>
      <c r="S2628" s="13" t="e">
        <f t="shared" si="40"/>
        <v>#N/A</v>
      </c>
      <c r="T2628" s="398" t="s">
        <v>3425</v>
      </c>
      <c r="U2628" s="398" t="s">
        <v>3426</v>
      </c>
      <c r="V2628" s="398" t="s">
        <v>3427</v>
      </c>
    </row>
    <row r="2629" spans="1:22" ht="50.1" hidden="1" customHeight="1" x14ac:dyDescent="0.25">
      <c r="A2629" s="60" t="s">
        <v>2702</v>
      </c>
      <c r="B2629" s="87"/>
      <c r="C2629" s="98"/>
      <c r="D2629" s="102"/>
      <c r="E2629" s="98"/>
      <c r="F2629" s="134"/>
      <c r="G2629" s="134"/>
      <c r="H2629" s="359" t="e">
        <f>VLOOKUP(G2629,Munka1!$A$27:$B$90,2,FALSE)</f>
        <v>#N/A</v>
      </c>
      <c r="I2629" s="466" t="e">
        <f>VLOOKUP(G2629,Munka1!$A$27:$C$90,3,FALSE)</f>
        <v>#N/A</v>
      </c>
      <c r="J2629" s="98"/>
      <c r="K2629" s="98"/>
      <c r="L2629" s="98"/>
      <c r="M2629" s="114"/>
      <c r="N2629" s="121"/>
      <c r="O2629" s="483"/>
      <c r="P2629" s="484"/>
      <c r="Q2629" s="42">
        <f>FŐLAP!$D$9</f>
        <v>0</v>
      </c>
      <c r="R2629" s="42">
        <f>FŐLAP!$F$9</f>
        <v>0</v>
      </c>
      <c r="S2629" s="13" t="e">
        <f t="shared" si="40"/>
        <v>#N/A</v>
      </c>
      <c r="T2629" s="398" t="s">
        <v>3425</v>
      </c>
      <c r="U2629" s="398" t="s">
        <v>3426</v>
      </c>
      <c r="V2629" s="398" t="s">
        <v>3427</v>
      </c>
    </row>
    <row r="2630" spans="1:22" ht="50.1" hidden="1" customHeight="1" x14ac:dyDescent="0.25">
      <c r="A2630" s="60" t="s">
        <v>2703</v>
      </c>
      <c r="B2630" s="87"/>
      <c r="C2630" s="98"/>
      <c r="D2630" s="102"/>
      <c r="E2630" s="98"/>
      <c r="F2630" s="134"/>
      <c r="G2630" s="134"/>
      <c r="H2630" s="359" t="e">
        <f>VLOOKUP(G2630,Munka1!$A$27:$B$90,2,FALSE)</f>
        <v>#N/A</v>
      </c>
      <c r="I2630" s="466" t="e">
        <f>VLOOKUP(G2630,Munka1!$A$27:$C$90,3,FALSE)</f>
        <v>#N/A</v>
      </c>
      <c r="J2630" s="98"/>
      <c r="K2630" s="98"/>
      <c r="L2630" s="98"/>
      <c r="M2630" s="114"/>
      <c r="N2630" s="121"/>
      <c r="O2630" s="483"/>
      <c r="P2630" s="484"/>
      <c r="Q2630" s="42">
        <f>FŐLAP!$D$9</f>
        <v>0</v>
      </c>
      <c r="R2630" s="42">
        <f>FŐLAP!$F$9</f>
        <v>0</v>
      </c>
      <c r="S2630" s="13" t="e">
        <f t="shared" si="40"/>
        <v>#N/A</v>
      </c>
      <c r="T2630" s="398" t="s">
        <v>3425</v>
      </c>
      <c r="U2630" s="398" t="s">
        <v>3426</v>
      </c>
      <c r="V2630" s="398" t="s">
        <v>3427</v>
      </c>
    </row>
    <row r="2631" spans="1:22" ht="50.1" hidden="1" customHeight="1" x14ac:dyDescent="0.25">
      <c r="A2631" s="60" t="s">
        <v>2704</v>
      </c>
      <c r="B2631" s="87"/>
      <c r="C2631" s="98"/>
      <c r="D2631" s="102"/>
      <c r="E2631" s="98"/>
      <c r="F2631" s="134"/>
      <c r="G2631" s="134"/>
      <c r="H2631" s="359" t="e">
        <f>VLOOKUP(G2631,Munka1!$A$27:$B$90,2,FALSE)</f>
        <v>#N/A</v>
      </c>
      <c r="I2631" s="466" t="e">
        <f>VLOOKUP(G2631,Munka1!$A$27:$C$90,3,FALSE)</f>
        <v>#N/A</v>
      </c>
      <c r="J2631" s="98"/>
      <c r="K2631" s="98"/>
      <c r="L2631" s="98"/>
      <c r="M2631" s="114"/>
      <c r="N2631" s="121"/>
      <c r="O2631" s="483"/>
      <c r="P2631" s="484"/>
      <c r="Q2631" s="42">
        <f>FŐLAP!$D$9</f>
        <v>0</v>
      </c>
      <c r="R2631" s="42">
        <f>FŐLAP!$F$9</f>
        <v>0</v>
      </c>
      <c r="S2631" s="13" t="e">
        <f t="shared" si="40"/>
        <v>#N/A</v>
      </c>
      <c r="T2631" s="398" t="s">
        <v>3425</v>
      </c>
      <c r="U2631" s="398" t="s">
        <v>3426</v>
      </c>
      <c r="V2631" s="398" t="s">
        <v>3427</v>
      </c>
    </row>
    <row r="2632" spans="1:22" ht="50.1" hidden="1" customHeight="1" x14ac:dyDescent="0.25">
      <c r="A2632" s="60" t="s">
        <v>2705</v>
      </c>
      <c r="B2632" s="87"/>
      <c r="C2632" s="98"/>
      <c r="D2632" s="102"/>
      <c r="E2632" s="98"/>
      <c r="F2632" s="134"/>
      <c r="G2632" s="134"/>
      <c r="H2632" s="359" t="e">
        <f>VLOOKUP(G2632,Munka1!$A$27:$B$90,2,FALSE)</f>
        <v>#N/A</v>
      </c>
      <c r="I2632" s="466" t="e">
        <f>VLOOKUP(G2632,Munka1!$A$27:$C$90,3,FALSE)</f>
        <v>#N/A</v>
      </c>
      <c r="J2632" s="98"/>
      <c r="K2632" s="98"/>
      <c r="L2632" s="98"/>
      <c r="M2632" s="114"/>
      <c r="N2632" s="121"/>
      <c r="O2632" s="483"/>
      <c r="P2632" s="484"/>
      <c r="Q2632" s="42">
        <f>FŐLAP!$D$9</f>
        <v>0</v>
      </c>
      <c r="R2632" s="42">
        <f>FŐLAP!$F$9</f>
        <v>0</v>
      </c>
      <c r="S2632" s="13" t="e">
        <f t="shared" si="40"/>
        <v>#N/A</v>
      </c>
      <c r="T2632" s="398" t="s">
        <v>3425</v>
      </c>
      <c r="U2632" s="398" t="s">
        <v>3426</v>
      </c>
      <c r="V2632" s="398" t="s">
        <v>3427</v>
      </c>
    </row>
    <row r="2633" spans="1:22" ht="50.1" hidden="1" customHeight="1" x14ac:dyDescent="0.25">
      <c r="A2633" s="60" t="s">
        <v>2706</v>
      </c>
      <c r="B2633" s="87"/>
      <c r="C2633" s="98"/>
      <c r="D2633" s="102"/>
      <c r="E2633" s="98"/>
      <c r="F2633" s="134"/>
      <c r="G2633" s="134"/>
      <c r="H2633" s="359" t="e">
        <f>VLOOKUP(G2633,Munka1!$A$27:$B$90,2,FALSE)</f>
        <v>#N/A</v>
      </c>
      <c r="I2633" s="466" t="e">
        <f>VLOOKUP(G2633,Munka1!$A$27:$C$90,3,FALSE)</f>
        <v>#N/A</v>
      </c>
      <c r="J2633" s="98"/>
      <c r="K2633" s="98"/>
      <c r="L2633" s="98"/>
      <c r="M2633" s="114"/>
      <c r="N2633" s="121"/>
      <c r="O2633" s="483"/>
      <c r="P2633" s="484"/>
      <c r="Q2633" s="42">
        <f>FŐLAP!$D$9</f>
        <v>0</v>
      </c>
      <c r="R2633" s="42">
        <f>FŐLAP!$F$9</f>
        <v>0</v>
      </c>
      <c r="S2633" s="13" t="e">
        <f t="shared" si="40"/>
        <v>#N/A</v>
      </c>
      <c r="T2633" s="398" t="s">
        <v>3425</v>
      </c>
      <c r="U2633" s="398" t="s">
        <v>3426</v>
      </c>
      <c r="V2633" s="398" t="s">
        <v>3427</v>
      </c>
    </row>
    <row r="2634" spans="1:22" ht="50.1" hidden="1" customHeight="1" x14ac:dyDescent="0.25">
      <c r="A2634" s="60" t="s">
        <v>2707</v>
      </c>
      <c r="B2634" s="87"/>
      <c r="C2634" s="98"/>
      <c r="D2634" s="102"/>
      <c r="E2634" s="98"/>
      <c r="F2634" s="134"/>
      <c r="G2634" s="134"/>
      <c r="H2634" s="359" t="e">
        <f>VLOOKUP(G2634,Munka1!$A$27:$B$90,2,FALSE)</f>
        <v>#N/A</v>
      </c>
      <c r="I2634" s="466" t="e">
        <f>VLOOKUP(G2634,Munka1!$A$27:$C$90,3,FALSE)</f>
        <v>#N/A</v>
      </c>
      <c r="J2634" s="98"/>
      <c r="K2634" s="98"/>
      <c r="L2634" s="98"/>
      <c r="M2634" s="114"/>
      <c r="N2634" s="121"/>
      <c r="O2634" s="483"/>
      <c r="P2634" s="484"/>
      <c r="Q2634" s="42">
        <f>FŐLAP!$D$9</f>
        <v>0</v>
      </c>
      <c r="R2634" s="42">
        <f>FŐLAP!$F$9</f>
        <v>0</v>
      </c>
      <c r="S2634" s="13" t="e">
        <f t="shared" si="40"/>
        <v>#N/A</v>
      </c>
      <c r="T2634" s="398" t="s">
        <v>3425</v>
      </c>
      <c r="U2634" s="398" t="s">
        <v>3426</v>
      </c>
      <c r="V2634" s="398" t="s">
        <v>3427</v>
      </c>
    </row>
    <row r="2635" spans="1:22" ht="50.1" hidden="1" customHeight="1" x14ac:dyDescent="0.25">
      <c r="A2635" s="60" t="s">
        <v>2708</v>
      </c>
      <c r="B2635" s="87"/>
      <c r="C2635" s="98"/>
      <c r="D2635" s="102"/>
      <c r="E2635" s="98"/>
      <c r="F2635" s="134"/>
      <c r="G2635" s="134"/>
      <c r="H2635" s="359" t="e">
        <f>VLOOKUP(G2635,Munka1!$A$27:$B$90,2,FALSE)</f>
        <v>#N/A</v>
      </c>
      <c r="I2635" s="466" t="e">
        <f>VLOOKUP(G2635,Munka1!$A$27:$C$90,3,FALSE)</f>
        <v>#N/A</v>
      </c>
      <c r="J2635" s="98"/>
      <c r="K2635" s="98"/>
      <c r="L2635" s="98"/>
      <c r="M2635" s="114"/>
      <c r="N2635" s="121"/>
      <c r="O2635" s="483"/>
      <c r="P2635" s="484"/>
      <c r="Q2635" s="42">
        <f>FŐLAP!$D$9</f>
        <v>0</v>
      </c>
      <c r="R2635" s="42">
        <f>FŐLAP!$F$9</f>
        <v>0</v>
      </c>
      <c r="S2635" s="13" t="e">
        <f t="shared" si="40"/>
        <v>#N/A</v>
      </c>
      <c r="T2635" s="398" t="s">
        <v>3425</v>
      </c>
      <c r="U2635" s="398" t="s">
        <v>3426</v>
      </c>
      <c r="V2635" s="398" t="s">
        <v>3427</v>
      </c>
    </row>
    <row r="2636" spans="1:22" ht="50.1" hidden="1" customHeight="1" x14ac:dyDescent="0.25">
      <c r="A2636" s="60" t="s">
        <v>2709</v>
      </c>
      <c r="B2636" s="87"/>
      <c r="C2636" s="98"/>
      <c r="D2636" s="102"/>
      <c r="E2636" s="98"/>
      <c r="F2636" s="134"/>
      <c r="G2636" s="134"/>
      <c r="H2636" s="359" t="e">
        <f>VLOOKUP(G2636,Munka1!$A$27:$B$90,2,FALSE)</f>
        <v>#N/A</v>
      </c>
      <c r="I2636" s="466" t="e">
        <f>VLOOKUP(G2636,Munka1!$A$27:$C$90,3,FALSE)</f>
        <v>#N/A</v>
      </c>
      <c r="J2636" s="98"/>
      <c r="K2636" s="98"/>
      <c r="L2636" s="98"/>
      <c r="M2636" s="114"/>
      <c r="N2636" s="121"/>
      <c r="O2636" s="483"/>
      <c r="P2636" s="484"/>
      <c r="Q2636" s="42">
        <f>FŐLAP!$D$9</f>
        <v>0</v>
      </c>
      <c r="R2636" s="42">
        <f>FŐLAP!$F$9</f>
        <v>0</v>
      </c>
      <c r="S2636" s="13" t="e">
        <f t="shared" si="40"/>
        <v>#N/A</v>
      </c>
      <c r="T2636" s="398" t="s">
        <v>3425</v>
      </c>
      <c r="U2636" s="398" t="s">
        <v>3426</v>
      </c>
      <c r="V2636" s="398" t="s">
        <v>3427</v>
      </c>
    </row>
    <row r="2637" spans="1:22" ht="50.1" hidden="1" customHeight="1" x14ac:dyDescent="0.25">
      <c r="A2637" s="60" t="s">
        <v>2710</v>
      </c>
      <c r="B2637" s="87"/>
      <c r="C2637" s="98"/>
      <c r="D2637" s="102"/>
      <c r="E2637" s="98"/>
      <c r="F2637" s="134"/>
      <c r="G2637" s="134"/>
      <c r="H2637" s="359" t="e">
        <f>VLOOKUP(G2637,Munka1!$A$27:$B$90,2,FALSE)</f>
        <v>#N/A</v>
      </c>
      <c r="I2637" s="466" t="e">
        <f>VLOOKUP(G2637,Munka1!$A$27:$C$90,3,FALSE)</f>
        <v>#N/A</v>
      </c>
      <c r="J2637" s="98"/>
      <c r="K2637" s="98"/>
      <c r="L2637" s="98"/>
      <c r="M2637" s="114"/>
      <c r="N2637" s="121"/>
      <c r="O2637" s="483"/>
      <c r="P2637" s="484"/>
      <c r="Q2637" s="42">
        <f>FŐLAP!$D$9</f>
        <v>0</v>
      </c>
      <c r="R2637" s="42">
        <f>FŐLAP!$F$9</f>
        <v>0</v>
      </c>
      <c r="S2637" s="13" t="e">
        <f t="shared" ref="S2637:S2700" si="41">H2637</f>
        <v>#N/A</v>
      </c>
      <c r="T2637" s="398" t="s">
        <v>3425</v>
      </c>
      <c r="U2637" s="398" t="s">
        <v>3426</v>
      </c>
      <c r="V2637" s="398" t="s">
        <v>3427</v>
      </c>
    </row>
    <row r="2638" spans="1:22" ht="50.1" hidden="1" customHeight="1" x14ac:dyDescent="0.25">
      <c r="A2638" s="60" t="s">
        <v>2711</v>
      </c>
      <c r="B2638" s="87"/>
      <c r="C2638" s="98"/>
      <c r="D2638" s="102"/>
      <c r="E2638" s="98"/>
      <c r="F2638" s="134"/>
      <c r="G2638" s="134"/>
      <c r="H2638" s="359" t="e">
        <f>VLOOKUP(G2638,Munka1!$A$27:$B$90,2,FALSE)</f>
        <v>#N/A</v>
      </c>
      <c r="I2638" s="466" t="e">
        <f>VLOOKUP(G2638,Munka1!$A$27:$C$90,3,FALSE)</f>
        <v>#N/A</v>
      </c>
      <c r="J2638" s="98"/>
      <c r="K2638" s="98"/>
      <c r="L2638" s="98"/>
      <c r="M2638" s="114"/>
      <c r="N2638" s="121"/>
      <c r="O2638" s="483"/>
      <c r="P2638" s="484"/>
      <c r="Q2638" s="42">
        <f>FŐLAP!$D$9</f>
        <v>0</v>
      </c>
      <c r="R2638" s="42">
        <f>FŐLAP!$F$9</f>
        <v>0</v>
      </c>
      <c r="S2638" s="13" t="e">
        <f t="shared" si="41"/>
        <v>#N/A</v>
      </c>
      <c r="T2638" s="398" t="s">
        <v>3425</v>
      </c>
      <c r="U2638" s="398" t="s">
        <v>3426</v>
      </c>
      <c r="V2638" s="398" t="s">
        <v>3427</v>
      </c>
    </row>
    <row r="2639" spans="1:22" ht="50.1" hidden="1" customHeight="1" x14ac:dyDescent="0.25">
      <c r="A2639" s="60" t="s">
        <v>2712</v>
      </c>
      <c r="B2639" s="87"/>
      <c r="C2639" s="98"/>
      <c r="D2639" s="102"/>
      <c r="E2639" s="98"/>
      <c r="F2639" s="134"/>
      <c r="G2639" s="134"/>
      <c r="H2639" s="359" t="e">
        <f>VLOOKUP(G2639,Munka1!$A$27:$B$90,2,FALSE)</f>
        <v>#N/A</v>
      </c>
      <c r="I2639" s="466" t="e">
        <f>VLOOKUP(G2639,Munka1!$A$27:$C$90,3,FALSE)</f>
        <v>#N/A</v>
      </c>
      <c r="J2639" s="98"/>
      <c r="K2639" s="98"/>
      <c r="L2639" s="98"/>
      <c r="M2639" s="114"/>
      <c r="N2639" s="121"/>
      <c r="O2639" s="483"/>
      <c r="P2639" s="484"/>
      <c r="Q2639" s="42">
        <f>FŐLAP!$D$9</f>
        <v>0</v>
      </c>
      <c r="R2639" s="42">
        <f>FŐLAP!$F$9</f>
        <v>0</v>
      </c>
      <c r="S2639" s="13" t="e">
        <f t="shared" si="41"/>
        <v>#N/A</v>
      </c>
      <c r="T2639" s="398" t="s">
        <v>3425</v>
      </c>
      <c r="U2639" s="398" t="s">
        <v>3426</v>
      </c>
      <c r="V2639" s="398" t="s">
        <v>3427</v>
      </c>
    </row>
    <row r="2640" spans="1:22" ht="50.1" hidden="1" customHeight="1" x14ac:dyDescent="0.25">
      <c r="A2640" s="60" t="s">
        <v>2713</v>
      </c>
      <c r="B2640" s="87"/>
      <c r="C2640" s="98"/>
      <c r="D2640" s="102"/>
      <c r="E2640" s="98"/>
      <c r="F2640" s="134"/>
      <c r="G2640" s="134"/>
      <c r="H2640" s="359" t="e">
        <f>VLOOKUP(G2640,Munka1!$A$27:$B$90,2,FALSE)</f>
        <v>#N/A</v>
      </c>
      <c r="I2640" s="466" t="e">
        <f>VLOOKUP(G2640,Munka1!$A$27:$C$90,3,FALSE)</f>
        <v>#N/A</v>
      </c>
      <c r="J2640" s="98"/>
      <c r="K2640" s="98"/>
      <c r="L2640" s="98"/>
      <c r="M2640" s="114"/>
      <c r="N2640" s="121"/>
      <c r="O2640" s="483"/>
      <c r="P2640" s="484"/>
      <c r="Q2640" s="42">
        <f>FŐLAP!$D$9</f>
        <v>0</v>
      </c>
      <c r="R2640" s="42">
        <f>FŐLAP!$F$9</f>
        <v>0</v>
      </c>
      <c r="S2640" s="13" t="e">
        <f t="shared" si="41"/>
        <v>#N/A</v>
      </c>
      <c r="T2640" s="398" t="s">
        <v>3425</v>
      </c>
      <c r="U2640" s="398" t="s">
        <v>3426</v>
      </c>
      <c r="V2640" s="398" t="s">
        <v>3427</v>
      </c>
    </row>
    <row r="2641" spans="1:22" ht="49.5" hidden="1" customHeight="1" x14ac:dyDescent="0.25">
      <c r="A2641" s="60" t="s">
        <v>2714</v>
      </c>
      <c r="B2641" s="87"/>
      <c r="C2641" s="98"/>
      <c r="D2641" s="102"/>
      <c r="E2641" s="98"/>
      <c r="F2641" s="134"/>
      <c r="G2641" s="134"/>
      <c r="H2641" s="359" t="e">
        <f>VLOOKUP(G2641,Munka1!$A$27:$B$90,2,FALSE)</f>
        <v>#N/A</v>
      </c>
      <c r="I2641" s="466" t="e">
        <f>VLOOKUP(G2641,Munka1!$A$27:$C$90,3,FALSE)</f>
        <v>#N/A</v>
      </c>
      <c r="J2641" s="98"/>
      <c r="K2641" s="98"/>
      <c r="L2641" s="98"/>
      <c r="M2641" s="114"/>
      <c r="N2641" s="121"/>
      <c r="O2641" s="483"/>
      <c r="P2641" s="484"/>
      <c r="Q2641" s="42">
        <f>FŐLAP!$D$9</f>
        <v>0</v>
      </c>
      <c r="R2641" s="42">
        <f>FŐLAP!$F$9</f>
        <v>0</v>
      </c>
      <c r="S2641" s="13" t="e">
        <f t="shared" si="41"/>
        <v>#N/A</v>
      </c>
      <c r="T2641" s="398" t="s">
        <v>3425</v>
      </c>
      <c r="U2641" s="398" t="s">
        <v>3426</v>
      </c>
      <c r="V2641" s="398" t="s">
        <v>3427</v>
      </c>
    </row>
    <row r="2642" spans="1:22" ht="50.1" hidden="1" customHeight="1" x14ac:dyDescent="0.25">
      <c r="A2642" s="60" t="s">
        <v>2715</v>
      </c>
      <c r="B2642" s="87"/>
      <c r="C2642" s="98"/>
      <c r="D2642" s="102"/>
      <c r="E2642" s="98"/>
      <c r="F2642" s="134"/>
      <c r="G2642" s="134"/>
      <c r="H2642" s="359" t="e">
        <f>VLOOKUP(G2642,Munka1!$A$27:$B$90,2,FALSE)</f>
        <v>#N/A</v>
      </c>
      <c r="I2642" s="466" t="e">
        <f>VLOOKUP(G2642,Munka1!$A$27:$C$90,3,FALSE)</f>
        <v>#N/A</v>
      </c>
      <c r="J2642" s="98"/>
      <c r="K2642" s="98"/>
      <c r="L2642" s="98"/>
      <c r="M2642" s="114"/>
      <c r="N2642" s="121"/>
      <c r="O2642" s="483"/>
      <c r="P2642" s="484"/>
      <c r="Q2642" s="42">
        <f>FŐLAP!$D$9</f>
        <v>0</v>
      </c>
      <c r="R2642" s="42">
        <f>FŐLAP!$F$9</f>
        <v>0</v>
      </c>
      <c r="S2642" s="13" t="e">
        <f t="shared" si="41"/>
        <v>#N/A</v>
      </c>
      <c r="T2642" s="398" t="s">
        <v>3425</v>
      </c>
      <c r="U2642" s="398" t="s">
        <v>3426</v>
      </c>
      <c r="V2642" s="398" t="s">
        <v>3427</v>
      </c>
    </row>
    <row r="2643" spans="1:22" ht="50.1" hidden="1" customHeight="1" x14ac:dyDescent="0.25">
      <c r="A2643" s="60" t="s">
        <v>2716</v>
      </c>
      <c r="B2643" s="87"/>
      <c r="C2643" s="98"/>
      <c r="D2643" s="102"/>
      <c r="E2643" s="98"/>
      <c r="F2643" s="134"/>
      <c r="G2643" s="134"/>
      <c r="H2643" s="359" t="e">
        <f>VLOOKUP(G2643,Munka1!$A$27:$B$90,2,FALSE)</f>
        <v>#N/A</v>
      </c>
      <c r="I2643" s="466" t="e">
        <f>VLOOKUP(G2643,Munka1!$A$27:$C$90,3,FALSE)</f>
        <v>#N/A</v>
      </c>
      <c r="J2643" s="98"/>
      <c r="K2643" s="98"/>
      <c r="L2643" s="98"/>
      <c r="M2643" s="114"/>
      <c r="N2643" s="121"/>
      <c r="O2643" s="483"/>
      <c r="P2643" s="484"/>
      <c r="Q2643" s="42">
        <f>FŐLAP!$D$9</f>
        <v>0</v>
      </c>
      <c r="R2643" s="42">
        <f>FŐLAP!$F$9</f>
        <v>0</v>
      </c>
      <c r="S2643" s="13" t="e">
        <f t="shared" si="41"/>
        <v>#N/A</v>
      </c>
      <c r="T2643" s="398" t="s">
        <v>3425</v>
      </c>
      <c r="U2643" s="398" t="s">
        <v>3426</v>
      </c>
      <c r="V2643" s="398" t="s">
        <v>3427</v>
      </c>
    </row>
    <row r="2644" spans="1:22" ht="50.1" hidden="1" customHeight="1" x14ac:dyDescent="0.25">
      <c r="A2644" s="60" t="s">
        <v>2717</v>
      </c>
      <c r="B2644" s="87"/>
      <c r="C2644" s="98"/>
      <c r="D2644" s="102"/>
      <c r="E2644" s="98"/>
      <c r="F2644" s="134"/>
      <c r="G2644" s="134"/>
      <c r="H2644" s="359" t="e">
        <f>VLOOKUP(G2644,Munka1!$A$27:$B$90,2,FALSE)</f>
        <v>#N/A</v>
      </c>
      <c r="I2644" s="466" t="e">
        <f>VLOOKUP(G2644,Munka1!$A$27:$C$90,3,FALSE)</f>
        <v>#N/A</v>
      </c>
      <c r="J2644" s="98"/>
      <c r="K2644" s="98"/>
      <c r="L2644" s="98"/>
      <c r="M2644" s="114"/>
      <c r="N2644" s="121"/>
      <c r="O2644" s="483"/>
      <c r="P2644" s="484"/>
      <c r="Q2644" s="42">
        <f>FŐLAP!$D$9</f>
        <v>0</v>
      </c>
      <c r="R2644" s="42">
        <f>FŐLAP!$F$9</f>
        <v>0</v>
      </c>
      <c r="S2644" s="13" t="e">
        <f t="shared" si="41"/>
        <v>#N/A</v>
      </c>
      <c r="T2644" s="398" t="s">
        <v>3425</v>
      </c>
      <c r="U2644" s="398" t="s">
        <v>3426</v>
      </c>
      <c r="V2644" s="398" t="s">
        <v>3427</v>
      </c>
    </row>
    <row r="2645" spans="1:22" ht="50.1" hidden="1" customHeight="1" x14ac:dyDescent="0.25">
      <c r="A2645" s="60" t="s">
        <v>2718</v>
      </c>
      <c r="B2645" s="87"/>
      <c r="C2645" s="98"/>
      <c r="D2645" s="102"/>
      <c r="E2645" s="98"/>
      <c r="F2645" s="134"/>
      <c r="G2645" s="134"/>
      <c r="H2645" s="359" t="e">
        <f>VLOOKUP(G2645,Munka1!$A$27:$B$90,2,FALSE)</f>
        <v>#N/A</v>
      </c>
      <c r="I2645" s="466" t="e">
        <f>VLOOKUP(G2645,Munka1!$A$27:$C$90,3,FALSE)</f>
        <v>#N/A</v>
      </c>
      <c r="J2645" s="98"/>
      <c r="K2645" s="98"/>
      <c r="L2645" s="98"/>
      <c r="M2645" s="114"/>
      <c r="N2645" s="121"/>
      <c r="O2645" s="483"/>
      <c r="P2645" s="484"/>
      <c r="Q2645" s="42">
        <f>FŐLAP!$D$9</f>
        <v>0</v>
      </c>
      <c r="R2645" s="42">
        <f>FŐLAP!$F$9</f>
        <v>0</v>
      </c>
      <c r="S2645" s="13" t="e">
        <f t="shared" si="41"/>
        <v>#N/A</v>
      </c>
      <c r="T2645" s="398" t="s">
        <v>3425</v>
      </c>
      <c r="U2645" s="398" t="s">
        <v>3426</v>
      </c>
      <c r="V2645" s="398" t="s">
        <v>3427</v>
      </c>
    </row>
    <row r="2646" spans="1:22" ht="50.1" hidden="1" customHeight="1" x14ac:dyDescent="0.25">
      <c r="A2646" s="60" t="s">
        <v>2719</v>
      </c>
      <c r="B2646" s="87"/>
      <c r="C2646" s="98"/>
      <c r="D2646" s="102"/>
      <c r="E2646" s="98"/>
      <c r="F2646" s="134"/>
      <c r="G2646" s="134"/>
      <c r="H2646" s="359" t="e">
        <f>VLOOKUP(G2646,Munka1!$A$27:$B$90,2,FALSE)</f>
        <v>#N/A</v>
      </c>
      <c r="I2646" s="466" t="e">
        <f>VLOOKUP(G2646,Munka1!$A$27:$C$90,3,FALSE)</f>
        <v>#N/A</v>
      </c>
      <c r="J2646" s="98"/>
      <c r="K2646" s="98"/>
      <c r="L2646" s="98"/>
      <c r="M2646" s="114"/>
      <c r="N2646" s="121"/>
      <c r="O2646" s="483"/>
      <c r="P2646" s="484"/>
      <c r="Q2646" s="42">
        <f>FŐLAP!$D$9</f>
        <v>0</v>
      </c>
      <c r="R2646" s="42">
        <f>FŐLAP!$F$9</f>
        <v>0</v>
      </c>
      <c r="S2646" s="13" t="e">
        <f t="shared" si="41"/>
        <v>#N/A</v>
      </c>
      <c r="T2646" s="398" t="s">
        <v>3425</v>
      </c>
      <c r="U2646" s="398" t="s">
        <v>3426</v>
      </c>
      <c r="V2646" s="398" t="s">
        <v>3427</v>
      </c>
    </row>
    <row r="2647" spans="1:22" ht="49.5" hidden="1" customHeight="1" x14ac:dyDescent="0.25">
      <c r="A2647" s="60" t="s">
        <v>2720</v>
      </c>
      <c r="B2647" s="87"/>
      <c r="C2647" s="98"/>
      <c r="D2647" s="102"/>
      <c r="E2647" s="98"/>
      <c r="F2647" s="134"/>
      <c r="G2647" s="134"/>
      <c r="H2647" s="359" t="e">
        <f>VLOOKUP(G2647,Munka1!$A$27:$B$90,2,FALSE)</f>
        <v>#N/A</v>
      </c>
      <c r="I2647" s="466" t="e">
        <f>VLOOKUP(G2647,Munka1!$A$27:$C$90,3,FALSE)</f>
        <v>#N/A</v>
      </c>
      <c r="J2647" s="98"/>
      <c r="K2647" s="98"/>
      <c r="L2647" s="98"/>
      <c r="M2647" s="114"/>
      <c r="N2647" s="121"/>
      <c r="O2647" s="483"/>
      <c r="P2647" s="484"/>
      <c r="Q2647" s="42">
        <f>FŐLAP!$D$9</f>
        <v>0</v>
      </c>
      <c r="R2647" s="42">
        <f>FŐLAP!$F$9</f>
        <v>0</v>
      </c>
      <c r="S2647" s="13" t="e">
        <f t="shared" si="41"/>
        <v>#N/A</v>
      </c>
      <c r="T2647" s="398" t="s">
        <v>3425</v>
      </c>
      <c r="U2647" s="398" t="s">
        <v>3426</v>
      </c>
      <c r="V2647" s="398" t="s">
        <v>3427</v>
      </c>
    </row>
    <row r="2648" spans="1:22" ht="50.1" hidden="1" customHeight="1" x14ac:dyDescent="0.25">
      <c r="A2648" s="60" t="s">
        <v>2721</v>
      </c>
      <c r="B2648" s="87"/>
      <c r="C2648" s="98"/>
      <c r="D2648" s="102"/>
      <c r="E2648" s="98"/>
      <c r="F2648" s="134"/>
      <c r="G2648" s="134"/>
      <c r="H2648" s="359" t="e">
        <f>VLOOKUP(G2648,Munka1!$A$27:$B$90,2,FALSE)</f>
        <v>#N/A</v>
      </c>
      <c r="I2648" s="466" t="e">
        <f>VLOOKUP(G2648,Munka1!$A$27:$C$90,3,FALSE)</f>
        <v>#N/A</v>
      </c>
      <c r="J2648" s="98"/>
      <c r="K2648" s="98"/>
      <c r="L2648" s="98"/>
      <c r="M2648" s="114"/>
      <c r="N2648" s="121"/>
      <c r="O2648" s="483"/>
      <c r="P2648" s="484"/>
      <c r="Q2648" s="42">
        <f>FŐLAP!$D$9</f>
        <v>0</v>
      </c>
      <c r="R2648" s="42">
        <f>FŐLAP!$F$9</f>
        <v>0</v>
      </c>
      <c r="S2648" s="13" t="e">
        <f t="shared" si="41"/>
        <v>#N/A</v>
      </c>
      <c r="T2648" s="398" t="s">
        <v>3425</v>
      </c>
      <c r="U2648" s="398" t="s">
        <v>3426</v>
      </c>
      <c r="V2648" s="398" t="s">
        <v>3427</v>
      </c>
    </row>
    <row r="2649" spans="1:22" ht="50.1" hidden="1" customHeight="1" x14ac:dyDescent="0.25">
      <c r="A2649" s="60" t="s">
        <v>2722</v>
      </c>
      <c r="B2649" s="87"/>
      <c r="C2649" s="98"/>
      <c r="D2649" s="102"/>
      <c r="E2649" s="98"/>
      <c r="F2649" s="134"/>
      <c r="G2649" s="134"/>
      <c r="H2649" s="359" t="e">
        <f>VLOOKUP(G2649,Munka1!$A$27:$B$90,2,FALSE)</f>
        <v>#N/A</v>
      </c>
      <c r="I2649" s="466" t="e">
        <f>VLOOKUP(G2649,Munka1!$A$27:$C$90,3,FALSE)</f>
        <v>#N/A</v>
      </c>
      <c r="J2649" s="98"/>
      <c r="K2649" s="98"/>
      <c r="L2649" s="98"/>
      <c r="M2649" s="114"/>
      <c r="N2649" s="121"/>
      <c r="O2649" s="483"/>
      <c r="P2649" s="484"/>
      <c r="Q2649" s="42">
        <f>FŐLAP!$D$9</f>
        <v>0</v>
      </c>
      <c r="R2649" s="42">
        <f>FŐLAP!$F$9</f>
        <v>0</v>
      </c>
      <c r="S2649" s="13" t="e">
        <f t="shared" si="41"/>
        <v>#N/A</v>
      </c>
      <c r="T2649" s="398" t="s">
        <v>3425</v>
      </c>
      <c r="U2649" s="398" t="s">
        <v>3426</v>
      </c>
      <c r="V2649" s="398" t="s">
        <v>3427</v>
      </c>
    </row>
    <row r="2650" spans="1:22" ht="50.1" hidden="1" customHeight="1" x14ac:dyDescent="0.25">
      <c r="A2650" s="60" t="s">
        <v>2723</v>
      </c>
      <c r="B2650" s="87"/>
      <c r="C2650" s="98"/>
      <c r="D2650" s="102"/>
      <c r="E2650" s="98"/>
      <c r="F2650" s="134"/>
      <c r="G2650" s="134"/>
      <c r="H2650" s="359" t="e">
        <f>VLOOKUP(G2650,Munka1!$A$27:$B$90,2,FALSE)</f>
        <v>#N/A</v>
      </c>
      <c r="I2650" s="466" t="e">
        <f>VLOOKUP(G2650,Munka1!$A$27:$C$90,3,FALSE)</f>
        <v>#N/A</v>
      </c>
      <c r="J2650" s="98"/>
      <c r="K2650" s="98"/>
      <c r="L2650" s="98"/>
      <c r="M2650" s="114"/>
      <c r="N2650" s="121"/>
      <c r="O2650" s="483"/>
      <c r="P2650" s="484"/>
      <c r="Q2650" s="42">
        <f>FŐLAP!$D$9</f>
        <v>0</v>
      </c>
      <c r="R2650" s="42">
        <f>FŐLAP!$F$9</f>
        <v>0</v>
      </c>
      <c r="S2650" s="13" t="e">
        <f t="shared" si="41"/>
        <v>#N/A</v>
      </c>
      <c r="T2650" s="398" t="s">
        <v>3425</v>
      </c>
      <c r="U2650" s="398" t="s">
        <v>3426</v>
      </c>
      <c r="V2650" s="398" t="s">
        <v>3427</v>
      </c>
    </row>
    <row r="2651" spans="1:22" ht="50.1" hidden="1" customHeight="1" x14ac:dyDescent="0.25">
      <c r="A2651" s="60" t="s">
        <v>2724</v>
      </c>
      <c r="B2651" s="87"/>
      <c r="C2651" s="98"/>
      <c r="D2651" s="102"/>
      <c r="E2651" s="98"/>
      <c r="F2651" s="134"/>
      <c r="G2651" s="134"/>
      <c r="H2651" s="359" t="e">
        <f>VLOOKUP(G2651,Munka1!$A$27:$B$90,2,FALSE)</f>
        <v>#N/A</v>
      </c>
      <c r="I2651" s="466" t="e">
        <f>VLOOKUP(G2651,Munka1!$A$27:$C$90,3,FALSE)</f>
        <v>#N/A</v>
      </c>
      <c r="J2651" s="98"/>
      <c r="K2651" s="98"/>
      <c r="L2651" s="98"/>
      <c r="M2651" s="114"/>
      <c r="N2651" s="121"/>
      <c r="O2651" s="483"/>
      <c r="P2651" s="484"/>
      <c r="Q2651" s="42">
        <f>FŐLAP!$D$9</f>
        <v>0</v>
      </c>
      <c r="R2651" s="42">
        <f>FŐLAP!$F$9</f>
        <v>0</v>
      </c>
      <c r="S2651" s="13" t="e">
        <f t="shared" si="41"/>
        <v>#N/A</v>
      </c>
      <c r="T2651" s="398" t="s">
        <v>3425</v>
      </c>
      <c r="U2651" s="398" t="s">
        <v>3426</v>
      </c>
      <c r="V2651" s="398" t="s">
        <v>3427</v>
      </c>
    </row>
    <row r="2652" spans="1:22" ht="50.1" hidden="1" customHeight="1" x14ac:dyDescent="0.25">
      <c r="A2652" s="60" t="s">
        <v>2725</v>
      </c>
      <c r="B2652" s="87"/>
      <c r="C2652" s="98"/>
      <c r="D2652" s="102"/>
      <c r="E2652" s="98"/>
      <c r="F2652" s="134"/>
      <c r="G2652" s="134"/>
      <c r="H2652" s="359" t="e">
        <f>VLOOKUP(G2652,Munka1!$A$27:$B$90,2,FALSE)</f>
        <v>#N/A</v>
      </c>
      <c r="I2652" s="466" t="e">
        <f>VLOOKUP(G2652,Munka1!$A$27:$C$90,3,FALSE)</f>
        <v>#N/A</v>
      </c>
      <c r="J2652" s="98"/>
      <c r="K2652" s="98"/>
      <c r="L2652" s="98"/>
      <c r="M2652" s="114"/>
      <c r="N2652" s="121"/>
      <c r="O2652" s="483"/>
      <c r="P2652" s="484"/>
      <c r="Q2652" s="42">
        <f>FŐLAP!$D$9</f>
        <v>0</v>
      </c>
      <c r="R2652" s="42">
        <f>FŐLAP!$F$9</f>
        <v>0</v>
      </c>
      <c r="S2652" s="13" t="e">
        <f t="shared" si="41"/>
        <v>#N/A</v>
      </c>
      <c r="T2652" s="398" t="s">
        <v>3425</v>
      </c>
      <c r="U2652" s="398" t="s">
        <v>3426</v>
      </c>
      <c r="V2652" s="398" t="s">
        <v>3427</v>
      </c>
    </row>
    <row r="2653" spans="1:22" ht="50.1" hidden="1" customHeight="1" x14ac:dyDescent="0.25">
      <c r="A2653" s="60" t="s">
        <v>2726</v>
      </c>
      <c r="B2653" s="87"/>
      <c r="C2653" s="98"/>
      <c r="D2653" s="102"/>
      <c r="E2653" s="98"/>
      <c r="F2653" s="134"/>
      <c r="G2653" s="134"/>
      <c r="H2653" s="359" t="e">
        <f>VLOOKUP(G2653,Munka1!$A$27:$B$90,2,FALSE)</f>
        <v>#N/A</v>
      </c>
      <c r="I2653" s="466" t="e">
        <f>VLOOKUP(G2653,Munka1!$A$27:$C$90,3,FALSE)</f>
        <v>#N/A</v>
      </c>
      <c r="J2653" s="98"/>
      <c r="K2653" s="98"/>
      <c r="L2653" s="98"/>
      <c r="M2653" s="114"/>
      <c r="N2653" s="121"/>
      <c r="O2653" s="483"/>
      <c r="P2653" s="484"/>
      <c r="Q2653" s="42">
        <f>FŐLAP!$D$9</f>
        <v>0</v>
      </c>
      <c r="R2653" s="42">
        <f>FŐLAP!$F$9</f>
        <v>0</v>
      </c>
      <c r="S2653" s="13" t="e">
        <f t="shared" si="41"/>
        <v>#N/A</v>
      </c>
      <c r="T2653" s="398" t="s">
        <v>3425</v>
      </c>
      <c r="U2653" s="398" t="s">
        <v>3426</v>
      </c>
      <c r="V2653" s="398" t="s">
        <v>3427</v>
      </c>
    </row>
    <row r="2654" spans="1:22" ht="50.1" hidden="1" customHeight="1" x14ac:dyDescent="0.25">
      <c r="A2654" s="60" t="s">
        <v>2727</v>
      </c>
      <c r="B2654" s="87"/>
      <c r="C2654" s="98"/>
      <c r="D2654" s="102"/>
      <c r="E2654" s="98"/>
      <c r="F2654" s="134"/>
      <c r="G2654" s="134"/>
      <c r="H2654" s="359" t="e">
        <f>VLOOKUP(G2654,Munka1!$A$27:$B$90,2,FALSE)</f>
        <v>#N/A</v>
      </c>
      <c r="I2654" s="466" t="e">
        <f>VLOOKUP(G2654,Munka1!$A$27:$C$90,3,FALSE)</f>
        <v>#N/A</v>
      </c>
      <c r="J2654" s="98"/>
      <c r="K2654" s="98"/>
      <c r="L2654" s="98"/>
      <c r="M2654" s="114"/>
      <c r="N2654" s="121"/>
      <c r="O2654" s="483"/>
      <c r="P2654" s="484"/>
      <c r="Q2654" s="42">
        <f>FŐLAP!$D$9</f>
        <v>0</v>
      </c>
      <c r="R2654" s="42">
        <f>FŐLAP!$F$9</f>
        <v>0</v>
      </c>
      <c r="S2654" s="13" t="e">
        <f t="shared" si="41"/>
        <v>#N/A</v>
      </c>
      <c r="T2654" s="398" t="s">
        <v>3425</v>
      </c>
      <c r="U2654" s="398" t="s">
        <v>3426</v>
      </c>
      <c r="V2654" s="398" t="s">
        <v>3427</v>
      </c>
    </row>
    <row r="2655" spans="1:22" ht="50.1" hidden="1" customHeight="1" x14ac:dyDescent="0.25">
      <c r="A2655" s="60" t="s">
        <v>2728</v>
      </c>
      <c r="B2655" s="87"/>
      <c r="C2655" s="98"/>
      <c r="D2655" s="102"/>
      <c r="E2655" s="98"/>
      <c r="F2655" s="134"/>
      <c r="G2655" s="134"/>
      <c r="H2655" s="359" t="e">
        <f>VLOOKUP(G2655,Munka1!$A$27:$B$90,2,FALSE)</f>
        <v>#N/A</v>
      </c>
      <c r="I2655" s="466" t="e">
        <f>VLOOKUP(G2655,Munka1!$A$27:$C$90,3,FALSE)</f>
        <v>#N/A</v>
      </c>
      <c r="J2655" s="98"/>
      <c r="K2655" s="98"/>
      <c r="L2655" s="98"/>
      <c r="M2655" s="114"/>
      <c r="N2655" s="121"/>
      <c r="O2655" s="483"/>
      <c r="P2655" s="484"/>
      <c r="Q2655" s="42">
        <f>FŐLAP!$D$9</f>
        <v>0</v>
      </c>
      <c r="R2655" s="42">
        <f>FŐLAP!$F$9</f>
        <v>0</v>
      </c>
      <c r="S2655" s="13" t="e">
        <f t="shared" si="41"/>
        <v>#N/A</v>
      </c>
      <c r="T2655" s="398" t="s">
        <v>3425</v>
      </c>
      <c r="U2655" s="398" t="s">
        <v>3426</v>
      </c>
      <c r="V2655" s="398" t="s">
        <v>3427</v>
      </c>
    </row>
    <row r="2656" spans="1:22" ht="50.1" hidden="1" customHeight="1" x14ac:dyDescent="0.25">
      <c r="A2656" s="60" t="s">
        <v>2729</v>
      </c>
      <c r="B2656" s="87"/>
      <c r="C2656" s="98"/>
      <c r="D2656" s="102"/>
      <c r="E2656" s="98"/>
      <c r="F2656" s="134"/>
      <c r="G2656" s="134"/>
      <c r="H2656" s="359" t="e">
        <f>VLOOKUP(G2656,Munka1!$A$27:$B$90,2,FALSE)</f>
        <v>#N/A</v>
      </c>
      <c r="I2656" s="466" t="e">
        <f>VLOOKUP(G2656,Munka1!$A$27:$C$90,3,FALSE)</f>
        <v>#N/A</v>
      </c>
      <c r="J2656" s="98"/>
      <c r="K2656" s="98"/>
      <c r="L2656" s="98"/>
      <c r="M2656" s="114"/>
      <c r="N2656" s="121"/>
      <c r="O2656" s="483"/>
      <c r="P2656" s="484"/>
      <c r="Q2656" s="42">
        <f>FŐLAP!$D$9</f>
        <v>0</v>
      </c>
      <c r="R2656" s="42">
        <f>FŐLAP!$F$9</f>
        <v>0</v>
      </c>
      <c r="S2656" s="13" t="e">
        <f t="shared" si="41"/>
        <v>#N/A</v>
      </c>
      <c r="T2656" s="398" t="s">
        <v>3425</v>
      </c>
      <c r="U2656" s="398" t="s">
        <v>3426</v>
      </c>
      <c r="V2656" s="398" t="s">
        <v>3427</v>
      </c>
    </row>
    <row r="2657" spans="1:22" ht="50.1" hidden="1" customHeight="1" x14ac:dyDescent="0.25">
      <c r="A2657" s="60" t="s">
        <v>2730</v>
      </c>
      <c r="B2657" s="87"/>
      <c r="C2657" s="98"/>
      <c r="D2657" s="102"/>
      <c r="E2657" s="98"/>
      <c r="F2657" s="134"/>
      <c r="G2657" s="134"/>
      <c r="H2657" s="359" t="e">
        <f>VLOOKUP(G2657,Munka1!$A$27:$B$90,2,FALSE)</f>
        <v>#N/A</v>
      </c>
      <c r="I2657" s="466" t="e">
        <f>VLOOKUP(G2657,Munka1!$A$27:$C$90,3,FALSE)</f>
        <v>#N/A</v>
      </c>
      <c r="J2657" s="98"/>
      <c r="K2657" s="98"/>
      <c r="L2657" s="98"/>
      <c r="M2657" s="114"/>
      <c r="N2657" s="121"/>
      <c r="O2657" s="483"/>
      <c r="P2657" s="484"/>
      <c r="Q2657" s="42">
        <f>FŐLAP!$D$9</f>
        <v>0</v>
      </c>
      <c r="R2657" s="42">
        <f>FŐLAP!$F$9</f>
        <v>0</v>
      </c>
      <c r="S2657" s="13" t="e">
        <f t="shared" si="41"/>
        <v>#N/A</v>
      </c>
      <c r="T2657" s="398" t="s">
        <v>3425</v>
      </c>
      <c r="U2657" s="398" t="s">
        <v>3426</v>
      </c>
      <c r="V2657" s="398" t="s">
        <v>3427</v>
      </c>
    </row>
    <row r="2658" spans="1:22" ht="50.1" hidden="1" customHeight="1" x14ac:dyDescent="0.25">
      <c r="A2658" s="60" t="s">
        <v>2731</v>
      </c>
      <c r="B2658" s="87"/>
      <c r="C2658" s="98"/>
      <c r="D2658" s="102"/>
      <c r="E2658" s="98"/>
      <c r="F2658" s="134"/>
      <c r="G2658" s="134"/>
      <c r="H2658" s="359" t="e">
        <f>VLOOKUP(G2658,Munka1!$A$27:$B$90,2,FALSE)</f>
        <v>#N/A</v>
      </c>
      <c r="I2658" s="466" t="e">
        <f>VLOOKUP(G2658,Munka1!$A$27:$C$90,3,FALSE)</f>
        <v>#N/A</v>
      </c>
      <c r="J2658" s="98"/>
      <c r="K2658" s="98"/>
      <c r="L2658" s="98"/>
      <c r="M2658" s="114"/>
      <c r="N2658" s="121"/>
      <c r="O2658" s="483"/>
      <c r="P2658" s="484"/>
      <c r="Q2658" s="42">
        <f>FŐLAP!$D$9</f>
        <v>0</v>
      </c>
      <c r="R2658" s="42">
        <f>FŐLAP!$F$9</f>
        <v>0</v>
      </c>
      <c r="S2658" s="13" t="e">
        <f t="shared" si="41"/>
        <v>#N/A</v>
      </c>
      <c r="T2658" s="398" t="s">
        <v>3425</v>
      </c>
      <c r="U2658" s="398" t="s">
        <v>3426</v>
      </c>
      <c r="V2658" s="398" t="s">
        <v>3427</v>
      </c>
    </row>
    <row r="2659" spans="1:22" ht="50.1" hidden="1" customHeight="1" x14ac:dyDescent="0.25">
      <c r="A2659" s="60" t="s">
        <v>2732</v>
      </c>
      <c r="B2659" s="87"/>
      <c r="C2659" s="98"/>
      <c r="D2659" s="102"/>
      <c r="E2659" s="98"/>
      <c r="F2659" s="134"/>
      <c r="G2659" s="134"/>
      <c r="H2659" s="359" t="e">
        <f>VLOOKUP(G2659,Munka1!$A$27:$B$90,2,FALSE)</f>
        <v>#N/A</v>
      </c>
      <c r="I2659" s="466" t="e">
        <f>VLOOKUP(G2659,Munka1!$A$27:$C$90,3,FALSE)</f>
        <v>#N/A</v>
      </c>
      <c r="J2659" s="98"/>
      <c r="K2659" s="98"/>
      <c r="L2659" s="98"/>
      <c r="M2659" s="114"/>
      <c r="N2659" s="121"/>
      <c r="O2659" s="483"/>
      <c r="P2659" s="484"/>
      <c r="Q2659" s="42">
        <f>FŐLAP!$D$9</f>
        <v>0</v>
      </c>
      <c r="R2659" s="42">
        <f>FŐLAP!$F$9</f>
        <v>0</v>
      </c>
      <c r="S2659" s="13" t="e">
        <f t="shared" si="41"/>
        <v>#N/A</v>
      </c>
      <c r="T2659" s="398" t="s">
        <v>3425</v>
      </c>
      <c r="U2659" s="398" t="s">
        <v>3426</v>
      </c>
      <c r="V2659" s="398" t="s">
        <v>3427</v>
      </c>
    </row>
    <row r="2660" spans="1:22" ht="50.1" hidden="1" customHeight="1" x14ac:dyDescent="0.25">
      <c r="A2660" s="60" t="s">
        <v>2733</v>
      </c>
      <c r="B2660" s="87"/>
      <c r="C2660" s="98"/>
      <c r="D2660" s="102"/>
      <c r="E2660" s="98"/>
      <c r="F2660" s="134"/>
      <c r="G2660" s="134"/>
      <c r="H2660" s="359" t="e">
        <f>VLOOKUP(G2660,Munka1!$A$27:$B$90,2,FALSE)</f>
        <v>#N/A</v>
      </c>
      <c r="I2660" s="466" t="e">
        <f>VLOOKUP(G2660,Munka1!$A$27:$C$90,3,FALSE)</f>
        <v>#N/A</v>
      </c>
      <c r="J2660" s="98"/>
      <c r="K2660" s="98"/>
      <c r="L2660" s="98"/>
      <c r="M2660" s="114"/>
      <c r="N2660" s="121"/>
      <c r="O2660" s="483"/>
      <c r="P2660" s="484"/>
      <c r="Q2660" s="42">
        <f>FŐLAP!$D$9</f>
        <v>0</v>
      </c>
      <c r="R2660" s="42">
        <f>FŐLAP!$F$9</f>
        <v>0</v>
      </c>
      <c r="S2660" s="13" t="e">
        <f t="shared" si="41"/>
        <v>#N/A</v>
      </c>
      <c r="T2660" s="398" t="s">
        <v>3425</v>
      </c>
      <c r="U2660" s="398" t="s">
        <v>3426</v>
      </c>
      <c r="V2660" s="398" t="s">
        <v>3427</v>
      </c>
    </row>
    <row r="2661" spans="1:22" ht="50.1" hidden="1" customHeight="1" x14ac:dyDescent="0.25">
      <c r="A2661" s="60" t="s">
        <v>2734</v>
      </c>
      <c r="B2661" s="87"/>
      <c r="C2661" s="98"/>
      <c r="D2661" s="102"/>
      <c r="E2661" s="98"/>
      <c r="F2661" s="134"/>
      <c r="G2661" s="134"/>
      <c r="H2661" s="359" t="e">
        <f>VLOOKUP(G2661,Munka1!$A$27:$B$90,2,FALSE)</f>
        <v>#N/A</v>
      </c>
      <c r="I2661" s="466" t="e">
        <f>VLOOKUP(G2661,Munka1!$A$27:$C$90,3,FALSE)</f>
        <v>#N/A</v>
      </c>
      <c r="J2661" s="98"/>
      <c r="K2661" s="98"/>
      <c r="L2661" s="98"/>
      <c r="M2661" s="114"/>
      <c r="N2661" s="121"/>
      <c r="O2661" s="483"/>
      <c r="P2661" s="484"/>
      <c r="Q2661" s="42">
        <f>FŐLAP!$D$9</f>
        <v>0</v>
      </c>
      <c r="R2661" s="42">
        <f>FŐLAP!$F$9</f>
        <v>0</v>
      </c>
      <c r="S2661" s="13" t="e">
        <f t="shared" si="41"/>
        <v>#N/A</v>
      </c>
      <c r="T2661" s="398" t="s">
        <v>3425</v>
      </c>
      <c r="U2661" s="398" t="s">
        <v>3426</v>
      </c>
      <c r="V2661" s="398" t="s">
        <v>3427</v>
      </c>
    </row>
    <row r="2662" spans="1:22" ht="50.1" hidden="1" customHeight="1" x14ac:dyDescent="0.25">
      <c r="A2662" s="60" t="s">
        <v>2735</v>
      </c>
      <c r="B2662" s="87"/>
      <c r="C2662" s="98"/>
      <c r="D2662" s="102"/>
      <c r="E2662" s="98"/>
      <c r="F2662" s="134"/>
      <c r="G2662" s="134"/>
      <c r="H2662" s="359" t="e">
        <f>VLOOKUP(G2662,Munka1!$A$27:$B$90,2,FALSE)</f>
        <v>#N/A</v>
      </c>
      <c r="I2662" s="466" t="e">
        <f>VLOOKUP(G2662,Munka1!$A$27:$C$90,3,FALSE)</f>
        <v>#N/A</v>
      </c>
      <c r="J2662" s="98"/>
      <c r="K2662" s="98"/>
      <c r="L2662" s="98"/>
      <c r="M2662" s="114"/>
      <c r="N2662" s="121"/>
      <c r="O2662" s="483"/>
      <c r="P2662" s="484"/>
      <c r="Q2662" s="42">
        <f>FŐLAP!$D$9</f>
        <v>0</v>
      </c>
      <c r="R2662" s="42">
        <f>FŐLAP!$F$9</f>
        <v>0</v>
      </c>
      <c r="S2662" s="13" t="e">
        <f t="shared" si="41"/>
        <v>#N/A</v>
      </c>
      <c r="T2662" s="398" t="s">
        <v>3425</v>
      </c>
      <c r="U2662" s="398" t="s">
        <v>3426</v>
      </c>
      <c r="V2662" s="398" t="s">
        <v>3427</v>
      </c>
    </row>
    <row r="2663" spans="1:22" ht="50.1" hidden="1" customHeight="1" x14ac:dyDescent="0.25">
      <c r="A2663" s="60" t="s">
        <v>2736</v>
      </c>
      <c r="B2663" s="87"/>
      <c r="C2663" s="98"/>
      <c r="D2663" s="102"/>
      <c r="E2663" s="98"/>
      <c r="F2663" s="134"/>
      <c r="G2663" s="134"/>
      <c r="H2663" s="359" t="e">
        <f>VLOOKUP(G2663,Munka1!$A$27:$B$90,2,FALSE)</f>
        <v>#N/A</v>
      </c>
      <c r="I2663" s="466" t="e">
        <f>VLOOKUP(G2663,Munka1!$A$27:$C$90,3,FALSE)</f>
        <v>#N/A</v>
      </c>
      <c r="J2663" s="98"/>
      <c r="K2663" s="98"/>
      <c r="L2663" s="98"/>
      <c r="M2663" s="114"/>
      <c r="N2663" s="121"/>
      <c r="O2663" s="483"/>
      <c r="P2663" s="484"/>
      <c r="Q2663" s="42">
        <f>FŐLAP!$D$9</f>
        <v>0</v>
      </c>
      <c r="R2663" s="42">
        <f>FŐLAP!$F$9</f>
        <v>0</v>
      </c>
      <c r="S2663" s="13" t="e">
        <f t="shared" si="41"/>
        <v>#N/A</v>
      </c>
      <c r="T2663" s="398" t="s">
        <v>3425</v>
      </c>
      <c r="U2663" s="398" t="s">
        <v>3426</v>
      </c>
      <c r="V2663" s="398" t="s">
        <v>3427</v>
      </c>
    </row>
    <row r="2664" spans="1:22" ht="50.1" hidden="1" customHeight="1" x14ac:dyDescent="0.25">
      <c r="A2664" s="60" t="s">
        <v>2737</v>
      </c>
      <c r="B2664" s="87"/>
      <c r="C2664" s="98"/>
      <c r="D2664" s="102"/>
      <c r="E2664" s="98"/>
      <c r="F2664" s="134"/>
      <c r="G2664" s="134"/>
      <c r="H2664" s="359" t="e">
        <f>VLOOKUP(G2664,Munka1!$A$27:$B$90,2,FALSE)</f>
        <v>#N/A</v>
      </c>
      <c r="I2664" s="466" t="e">
        <f>VLOOKUP(G2664,Munka1!$A$27:$C$90,3,FALSE)</f>
        <v>#N/A</v>
      </c>
      <c r="J2664" s="98"/>
      <c r="K2664" s="98"/>
      <c r="L2664" s="98"/>
      <c r="M2664" s="114"/>
      <c r="N2664" s="121"/>
      <c r="O2664" s="483"/>
      <c r="P2664" s="484"/>
      <c r="Q2664" s="42">
        <f>FŐLAP!$D$9</f>
        <v>0</v>
      </c>
      <c r="R2664" s="42">
        <f>FŐLAP!$F$9</f>
        <v>0</v>
      </c>
      <c r="S2664" s="13" t="e">
        <f t="shared" si="41"/>
        <v>#N/A</v>
      </c>
      <c r="T2664" s="398" t="s">
        <v>3425</v>
      </c>
      <c r="U2664" s="398" t="s">
        <v>3426</v>
      </c>
      <c r="V2664" s="398" t="s">
        <v>3427</v>
      </c>
    </row>
    <row r="2665" spans="1:22" ht="50.1" hidden="1" customHeight="1" x14ac:dyDescent="0.25">
      <c r="A2665" s="60" t="s">
        <v>2738</v>
      </c>
      <c r="B2665" s="87"/>
      <c r="C2665" s="98"/>
      <c r="D2665" s="102"/>
      <c r="E2665" s="98"/>
      <c r="F2665" s="134"/>
      <c r="G2665" s="134"/>
      <c r="H2665" s="359" t="e">
        <f>VLOOKUP(G2665,Munka1!$A$27:$B$90,2,FALSE)</f>
        <v>#N/A</v>
      </c>
      <c r="I2665" s="466" t="e">
        <f>VLOOKUP(G2665,Munka1!$A$27:$C$90,3,FALSE)</f>
        <v>#N/A</v>
      </c>
      <c r="J2665" s="98"/>
      <c r="K2665" s="98"/>
      <c r="L2665" s="98"/>
      <c r="M2665" s="114"/>
      <c r="N2665" s="121"/>
      <c r="O2665" s="483"/>
      <c r="P2665" s="484"/>
      <c r="Q2665" s="42">
        <f>FŐLAP!$D$9</f>
        <v>0</v>
      </c>
      <c r="R2665" s="42">
        <f>FŐLAP!$F$9</f>
        <v>0</v>
      </c>
      <c r="S2665" s="13" t="e">
        <f t="shared" si="41"/>
        <v>#N/A</v>
      </c>
      <c r="T2665" s="398" t="s">
        <v>3425</v>
      </c>
      <c r="U2665" s="398" t="s">
        <v>3426</v>
      </c>
      <c r="V2665" s="398" t="s">
        <v>3427</v>
      </c>
    </row>
    <row r="2666" spans="1:22" ht="50.1" hidden="1" customHeight="1" x14ac:dyDescent="0.25">
      <c r="A2666" s="60" t="s">
        <v>2739</v>
      </c>
      <c r="B2666" s="87"/>
      <c r="C2666" s="98"/>
      <c r="D2666" s="102"/>
      <c r="E2666" s="98"/>
      <c r="F2666" s="134"/>
      <c r="G2666" s="134"/>
      <c r="H2666" s="359" t="e">
        <f>VLOOKUP(G2666,Munka1!$A$27:$B$90,2,FALSE)</f>
        <v>#N/A</v>
      </c>
      <c r="I2666" s="466" t="e">
        <f>VLOOKUP(G2666,Munka1!$A$27:$C$90,3,FALSE)</f>
        <v>#N/A</v>
      </c>
      <c r="J2666" s="98"/>
      <c r="K2666" s="98"/>
      <c r="L2666" s="98"/>
      <c r="M2666" s="114"/>
      <c r="N2666" s="121"/>
      <c r="O2666" s="483"/>
      <c r="P2666" s="484"/>
      <c r="Q2666" s="42">
        <f>FŐLAP!$D$9</f>
        <v>0</v>
      </c>
      <c r="R2666" s="42">
        <f>FŐLAP!$F$9</f>
        <v>0</v>
      </c>
      <c r="S2666" s="13" t="e">
        <f t="shared" si="41"/>
        <v>#N/A</v>
      </c>
      <c r="T2666" s="398" t="s">
        <v>3425</v>
      </c>
      <c r="U2666" s="398" t="s">
        <v>3426</v>
      </c>
      <c r="V2666" s="398" t="s">
        <v>3427</v>
      </c>
    </row>
    <row r="2667" spans="1:22" ht="50.1" hidden="1" customHeight="1" x14ac:dyDescent="0.25">
      <c r="A2667" s="60" t="s">
        <v>2740</v>
      </c>
      <c r="B2667" s="87"/>
      <c r="C2667" s="98"/>
      <c r="D2667" s="102"/>
      <c r="E2667" s="98"/>
      <c r="F2667" s="134"/>
      <c r="G2667" s="134"/>
      <c r="H2667" s="359" t="e">
        <f>VLOOKUP(G2667,Munka1!$A$27:$B$90,2,FALSE)</f>
        <v>#N/A</v>
      </c>
      <c r="I2667" s="466" t="e">
        <f>VLOOKUP(G2667,Munka1!$A$27:$C$90,3,FALSE)</f>
        <v>#N/A</v>
      </c>
      <c r="J2667" s="98"/>
      <c r="K2667" s="98"/>
      <c r="L2667" s="98"/>
      <c r="M2667" s="114"/>
      <c r="N2667" s="121"/>
      <c r="O2667" s="483"/>
      <c r="P2667" s="484"/>
      <c r="Q2667" s="42">
        <f>FŐLAP!$D$9</f>
        <v>0</v>
      </c>
      <c r="R2667" s="42">
        <f>FŐLAP!$F$9</f>
        <v>0</v>
      </c>
      <c r="S2667" s="13" t="e">
        <f t="shared" si="41"/>
        <v>#N/A</v>
      </c>
      <c r="T2667" s="398" t="s">
        <v>3425</v>
      </c>
      <c r="U2667" s="398" t="s">
        <v>3426</v>
      </c>
      <c r="V2667" s="398" t="s">
        <v>3427</v>
      </c>
    </row>
    <row r="2668" spans="1:22" ht="50.1" hidden="1" customHeight="1" x14ac:dyDescent="0.25">
      <c r="A2668" s="60" t="s">
        <v>2741</v>
      </c>
      <c r="B2668" s="87"/>
      <c r="C2668" s="98"/>
      <c r="D2668" s="102"/>
      <c r="E2668" s="98"/>
      <c r="F2668" s="134"/>
      <c r="G2668" s="134"/>
      <c r="H2668" s="359" t="e">
        <f>VLOOKUP(G2668,Munka1!$A$27:$B$90,2,FALSE)</f>
        <v>#N/A</v>
      </c>
      <c r="I2668" s="466" t="e">
        <f>VLOOKUP(G2668,Munka1!$A$27:$C$90,3,FALSE)</f>
        <v>#N/A</v>
      </c>
      <c r="J2668" s="98"/>
      <c r="K2668" s="98"/>
      <c r="L2668" s="98"/>
      <c r="M2668" s="114"/>
      <c r="N2668" s="121"/>
      <c r="O2668" s="483"/>
      <c r="P2668" s="484"/>
      <c r="Q2668" s="42">
        <f>FŐLAP!$D$9</f>
        <v>0</v>
      </c>
      <c r="R2668" s="42">
        <f>FŐLAP!$F$9</f>
        <v>0</v>
      </c>
      <c r="S2668" s="13" t="e">
        <f t="shared" si="41"/>
        <v>#N/A</v>
      </c>
      <c r="T2668" s="398" t="s">
        <v>3425</v>
      </c>
      <c r="U2668" s="398" t="s">
        <v>3426</v>
      </c>
      <c r="V2668" s="398" t="s">
        <v>3427</v>
      </c>
    </row>
    <row r="2669" spans="1:22" ht="50.1" hidden="1" customHeight="1" x14ac:dyDescent="0.25">
      <c r="A2669" s="60" t="s">
        <v>2742</v>
      </c>
      <c r="B2669" s="87"/>
      <c r="C2669" s="98"/>
      <c r="D2669" s="102"/>
      <c r="E2669" s="98"/>
      <c r="F2669" s="134"/>
      <c r="G2669" s="134"/>
      <c r="H2669" s="359" t="e">
        <f>VLOOKUP(G2669,Munka1!$A$27:$B$90,2,FALSE)</f>
        <v>#N/A</v>
      </c>
      <c r="I2669" s="466" t="e">
        <f>VLOOKUP(G2669,Munka1!$A$27:$C$90,3,FALSE)</f>
        <v>#N/A</v>
      </c>
      <c r="J2669" s="98"/>
      <c r="K2669" s="98"/>
      <c r="L2669" s="98"/>
      <c r="M2669" s="114"/>
      <c r="N2669" s="121"/>
      <c r="O2669" s="483"/>
      <c r="P2669" s="484"/>
      <c r="Q2669" s="42">
        <f>FŐLAP!$D$9</f>
        <v>0</v>
      </c>
      <c r="R2669" s="42">
        <f>FŐLAP!$F$9</f>
        <v>0</v>
      </c>
      <c r="S2669" s="13" t="e">
        <f t="shared" si="41"/>
        <v>#N/A</v>
      </c>
      <c r="T2669" s="398" t="s">
        <v>3425</v>
      </c>
      <c r="U2669" s="398" t="s">
        <v>3426</v>
      </c>
      <c r="V2669" s="398" t="s">
        <v>3427</v>
      </c>
    </row>
    <row r="2670" spans="1:22" ht="50.1" hidden="1" customHeight="1" x14ac:dyDescent="0.25">
      <c r="A2670" s="60" t="s">
        <v>2743</v>
      </c>
      <c r="B2670" s="87"/>
      <c r="C2670" s="98"/>
      <c r="D2670" s="102"/>
      <c r="E2670" s="98"/>
      <c r="F2670" s="134"/>
      <c r="G2670" s="134"/>
      <c r="H2670" s="359" t="e">
        <f>VLOOKUP(G2670,Munka1!$A$27:$B$90,2,FALSE)</f>
        <v>#N/A</v>
      </c>
      <c r="I2670" s="466" t="e">
        <f>VLOOKUP(G2670,Munka1!$A$27:$C$90,3,FALSE)</f>
        <v>#N/A</v>
      </c>
      <c r="J2670" s="98"/>
      <c r="K2670" s="98"/>
      <c r="L2670" s="98"/>
      <c r="M2670" s="114"/>
      <c r="N2670" s="121"/>
      <c r="O2670" s="483"/>
      <c r="P2670" s="484"/>
      <c r="Q2670" s="42">
        <f>FŐLAP!$D$9</f>
        <v>0</v>
      </c>
      <c r="R2670" s="42">
        <f>FŐLAP!$F$9</f>
        <v>0</v>
      </c>
      <c r="S2670" s="13" t="e">
        <f t="shared" si="41"/>
        <v>#N/A</v>
      </c>
      <c r="T2670" s="398" t="s">
        <v>3425</v>
      </c>
      <c r="U2670" s="398" t="s">
        <v>3426</v>
      </c>
      <c r="V2670" s="398" t="s">
        <v>3427</v>
      </c>
    </row>
    <row r="2671" spans="1:22" ht="50.1" hidden="1" customHeight="1" x14ac:dyDescent="0.25">
      <c r="A2671" s="60" t="s">
        <v>2744</v>
      </c>
      <c r="B2671" s="87"/>
      <c r="C2671" s="98"/>
      <c r="D2671" s="102"/>
      <c r="E2671" s="98"/>
      <c r="F2671" s="134"/>
      <c r="G2671" s="134"/>
      <c r="H2671" s="359" t="e">
        <f>VLOOKUP(G2671,Munka1!$A$27:$B$90,2,FALSE)</f>
        <v>#N/A</v>
      </c>
      <c r="I2671" s="466" t="e">
        <f>VLOOKUP(G2671,Munka1!$A$27:$C$90,3,FALSE)</f>
        <v>#N/A</v>
      </c>
      <c r="J2671" s="98"/>
      <c r="K2671" s="98"/>
      <c r="L2671" s="98"/>
      <c r="M2671" s="114"/>
      <c r="N2671" s="121"/>
      <c r="O2671" s="483"/>
      <c r="P2671" s="484"/>
      <c r="Q2671" s="42">
        <f>FŐLAP!$D$9</f>
        <v>0</v>
      </c>
      <c r="R2671" s="42">
        <f>FŐLAP!$F$9</f>
        <v>0</v>
      </c>
      <c r="S2671" s="13" t="e">
        <f t="shared" si="41"/>
        <v>#N/A</v>
      </c>
      <c r="T2671" s="398" t="s">
        <v>3425</v>
      </c>
      <c r="U2671" s="398" t="s">
        <v>3426</v>
      </c>
      <c r="V2671" s="398" t="s">
        <v>3427</v>
      </c>
    </row>
    <row r="2672" spans="1:22" ht="50.1" hidden="1" customHeight="1" x14ac:dyDescent="0.25">
      <c r="A2672" s="60" t="s">
        <v>2745</v>
      </c>
      <c r="B2672" s="87"/>
      <c r="C2672" s="98"/>
      <c r="D2672" s="102"/>
      <c r="E2672" s="98"/>
      <c r="F2672" s="134"/>
      <c r="G2672" s="134"/>
      <c r="H2672" s="359" t="e">
        <f>VLOOKUP(G2672,Munka1!$A$27:$B$90,2,FALSE)</f>
        <v>#N/A</v>
      </c>
      <c r="I2672" s="466" t="e">
        <f>VLOOKUP(G2672,Munka1!$A$27:$C$90,3,FALSE)</f>
        <v>#N/A</v>
      </c>
      <c r="J2672" s="98"/>
      <c r="K2672" s="98"/>
      <c r="L2672" s="98"/>
      <c r="M2672" s="114"/>
      <c r="N2672" s="121"/>
      <c r="O2672" s="483"/>
      <c r="P2672" s="484"/>
      <c r="Q2672" s="42">
        <f>FŐLAP!$D$9</f>
        <v>0</v>
      </c>
      <c r="R2672" s="42">
        <f>FŐLAP!$F$9</f>
        <v>0</v>
      </c>
      <c r="S2672" s="13" t="e">
        <f t="shared" si="41"/>
        <v>#N/A</v>
      </c>
      <c r="T2672" s="398" t="s">
        <v>3425</v>
      </c>
      <c r="U2672" s="398" t="s">
        <v>3426</v>
      </c>
      <c r="V2672" s="398" t="s">
        <v>3427</v>
      </c>
    </row>
    <row r="2673" spans="1:22" ht="50.1" hidden="1" customHeight="1" x14ac:dyDescent="0.25">
      <c r="A2673" s="60" t="s">
        <v>2746</v>
      </c>
      <c r="B2673" s="87"/>
      <c r="C2673" s="98"/>
      <c r="D2673" s="102"/>
      <c r="E2673" s="98"/>
      <c r="F2673" s="134"/>
      <c r="G2673" s="134"/>
      <c r="H2673" s="359" t="e">
        <f>VLOOKUP(G2673,Munka1!$A$27:$B$90,2,FALSE)</f>
        <v>#N/A</v>
      </c>
      <c r="I2673" s="466" t="e">
        <f>VLOOKUP(G2673,Munka1!$A$27:$C$90,3,FALSE)</f>
        <v>#N/A</v>
      </c>
      <c r="J2673" s="98"/>
      <c r="K2673" s="98"/>
      <c r="L2673" s="98"/>
      <c r="M2673" s="114"/>
      <c r="N2673" s="121"/>
      <c r="O2673" s="483"/>
      <c r="P2673" s="484"/>
      <c r="Q2673" s="42">
        <f>FŐLAP!$D$9</f>
        <v>0</v>
      </c>
      <c r="R2673" s="42">
        <f>FŐLAP!$F$9</f>
        <v>0</v>
      </c>
      <c r="S2673" s="13" t="e">
        <f t="shared" si="41"/>
        <v>#N/A</v>
      </c>
      <c r="T2673" s="398" t="s">
        <v>3425</v>
      </c>
      <c r="U2673" s="398" t="s">
        <v>3426</v>
      </c>
      <c r="V2673" s="398" t="s">
        <v>3427</v>
      </c>
    </row>
    <row r="2674" spans="1:22" ht="50.1" hidden="1" customHeight="1" x14ac:dyDescent="0.25">
      <c r="A2674" s="60" t="s">
        <v>2747</v>
      </c>
      <c r="B2674" s="87"/>
      <c r="C2674" s="98"/>
      <c r="D2674" s="102"/>
      <c r="E2674" s="98"/>
      <c r="F2674" s="134"/>
      <c r="G2674" s="134"/>
      <c r="H2674" s="359" t="e">
        <f>VLOOKUP(G2674,Munka1!$A$27:$B$90,2,FALSE)</f>
        <v>#N/A</v>
      </c>
      <c r="I2674" s="466" t="e">
        <f>VLOOKUP(G2674,Munka1!$A$27:$C$90,3,FALSE)</f>
        <v>#N/A</v>
      </c>
      <c r="J2674" s="98"/>
      <c r="K2674" s="98"/>
      <c r="L2674" s="98"/>
      <c r="M2674" s="114"/>
      <c r="N2674" s="121"/>
      <c r="O2674" s="483"/>
      <c r="P2674" s="484"/>
      <c r="Q2674" s="42">
        <f>FŐLAP!$D$9</f>
        <v>0</v>
      </c>
      <c r="R2674" s="42">
        <f>FŐLAP!$F$9</f>
        <v>0</v>
      </c>
      <c r="S2674" s="13" t="e">
        <f t="shared" si="41"/>
        <v>#N/A</v>
      </c>
      <c r="T2674" s="398" t="s">
        <v>3425</v>
      </c>
      <c r="U2674" s="398" t="s">
        <v>3426</v>
      </c>
      <c r="V2674" s="398" t="s">
        <v>3427</v>
      </c>
    </row>
    <row r="2675" spans="1:22" ht="50.1" hidden="1" customHeight="1" x14ac:dyDescent="0.25">
      <c r="A2675" s="60" t="s">
        <v>2748</v>
      </c>
      <c r="B2675" s="87"/>
      <c r="C2675" s="98"/>
      <c r="D2675" s="102"/>
      <c r="E2675" s="98"/>
      <c r="F2675" s="134"/>
      <c r="G2675" s="134"/>
      <c r="H2675" s="359" t="e">
        <f>VLOOKUP(G2675,Munka1!$A$27:$B$90,2,FALSE)</f>
        <v>#N/A</v>
      </c>
      <c r="I2675" s="466" t="e">
        <f>VLOOKUP(G2675,Munka1!$A$27:$C$90,3,FALSE)</f>
        <v>#N/A</v>
      </c>
      <c r="J2675" s="98"/>
      <c r="K2675" s="98"/>
      <c r="L2675" s="98"/>
      <c r="M2675" s="114"/>
      <c r="N2675" s="121"/>
      <c r="O2675" s="483"/>
      <c r="P2675" s="484"/>
      <c r="Q2675" s="42">
        <f>FŐLAP!$D$9</f>
        <v>0</v>
      </c>
      <c r="R2675" s="42">
        <f>FŐLAP!$F$9</f>
        <v>0</v>
      </c>
      <c r="S2675" s="13" t="e">
        <f t="shared" si="41"/>
        <v>#N/A</v>
      </c>
      <c r="T2675" s="398" t="s">
        <v>3425</v>
      </c>
      <c r="U2675" s="398" t="s">
        <v>3426</v>
      </c>
      <c r="V2675" s="398" t="s">
        <v>3427</v>
      </c>
    </row>
    <row r="2676" spans="1:22" ht="50.1" hidden="1" customHeight="1" x14ac:dyDescent="0.25">
      <c r="A2676" s="60" t="s">
        <v>2749</v>
      </c>
      <c r="B2676" s="87"/>
      <c r="C2676" s="98"/>
      <c r="D2676" s="102"/>
      <c r="E2676" s="98"/>
      <c r="F2676" s="134"/>
      <c r="G2676" s="134"/>
      <c r="H2676" s="359" t="e">
        <f>VLOOKUP(G2676,Munka1!$A$27:$B$90,2,FALSE)</f>
        <v>#N/A</v>
      </c>
      <c r="I2676" s="466" t="e">
        <f>VLOOKUP(G2676,Munka1!$A$27:$C$90,3,FALSE)</f>
        <v>#N/A</v>
      </c>
      <c r="J2676" s="98"/>
      <c r="K2676" s="98"/>
      <c r="L2676" s="98"/>
      <c r="M2676" s="114"/>
      <c r="N2676" s="121"/>
      <c r="O2676" s="483"/>
      <c r="P2676" s="484"/>
      <c r="Q2676" s="42">
        <f>FŐLAP!$D$9</f>
        <v>0</v>
      </c>
      <c r="R2676" s="42">
        <f>FŐLAP!$F$9</f>
        <v>0</v>
      </c>
      <c r="S2676" s="13" t="e">
        <f t="shared" si="41"/>
        <v>#N/A</v>
      </c>
      <c r="T2676" s="398" t="s">
        <v>3425</v>
      </c>
      <c r="U2676" s="398" t="s">
        <v>3426</v>
      </c>
      <c r="V2676" s="398" t="s">
        <v>3427</v>
      </c>
    </row>
    <row r="2677" spans="1:22" ht="50.1" hidden="1" customHeight="1" x14ac:dyDescent="0.25">
      <c r="A2677" s="60" t="s">
        <v>2750</v>
      </c>
      <c r="B2677" s="87"/>
      <c r="C2677" s="98"/>
      <c r="D2677" s="102"/>
      <c r="E2677" s="98"/>
      <c r="F2677" s="134"/>
      <c r="G2677" s="134"/>
      <c r="H2677" s="359" t="e">
        <f>VLOOKUP(G2677,Munka1!$A$27:$B$90,2,FALSE)</f>
        <v>#N/A</v>
      </c>
      <c r="I2677" s="466" t="e">
        <f>VLOOKUP(G2677,Munka1!$A$27:$C$90,3,FALSE)</f>
        <v>#N/A</v>
      </c>
      <c r="J2677" s="98"/>
      <c r="K2677" s="98"/>
      <c r="L2677" s="98"/>
      <c r="M2677" s="114"/>
      <c r="N2677" s="121"/>
      <c r="O2677" s="483"/>
      <c r="P2677" s="484"/>
      <c r="Q2677" s="42">
        <f>FŐLAP!$D$9</f>
        <v>0</v>
      </c>
      <c r="R2677" s="42">
        <f>FŐLAP!$F$9</f>
        <v>0</v>
      </c>
      <c r="S2677" s="13" t="e">
        <f t="shared" si="41"/>
        <v>#N/A</v>
      </c>
      <c r="T2677" s="398" t="s">
        <v>3425</v>
      </c>
      <c r="U2677" s="398" t="s">
        <v>3426</v>
      </c>
      <c r="V2677" s="398" t="s">
        <v>3427</v>
      </c>
    </row>
    <row r="2678" spans="1:22" ht="50.1" hidden="1" customHeight="1" x14ac:dyDescent="0.25">
      <c r="A2678" s="60" t="s">
        <v>2751</v>
      </c>
      <c r="B2678" s="87"/>
      <c r="C2678" s="98"/>
      <c r="D2678" s="102"/>
      <c r="E2678" s="98"/>
      <c r="F2678" s="134"/>
      <c r="G2678" s="134"/>
      <c r="H2678" s="359" t="e">
        <f>VLOOKUP(G2678,Munka1!$A$27:$B$90,2,FALSE)</f>
        <v>#N/A</v>
      </c>
      <c r="I2678" s="466" t="e">
        <f>VLOOKUP(G2678,Munka1!$A$27:$C$90,3,FALSE)</f>
        <v>#N/A</v>
      </c>
      <c r="J2678" s="98"/>
      <c r="K2678" s="98"/>
      <c r="L2678" s="98"/>
      <c r="M2678" s="114"/>
      <c r="N2678" s="121"/>
      <c r="O2678" s="483"/>
      <c r="P2678" s="484"/>
      <c r="Q2678" s="42">
        <f>FŐLAP!$D$9</f>
        <v>0</v>
      </c>
      <c r="R2678" s="42">
        <f>FŐLAP!$F$9</f>
        <v>0</v>
      </c>
      <c r="S2678" s="13" t="e">
        <f t="shared" si="41"/>
        <v>#N/A</v>
      </c>
      <c r="T2678" s="398" t="s">
        <v>3425</v>
      </c>
      <c r="U2678" s="398" t="s">
        <v>3426</v>
      </c>
      <c r="V2678" s="398" t="s">
        <v>3427</v>
      </c>
    </row>
    <row r="2679" spans="1:22" ht="50.1" hidden="1" customHeight="1" x14ac:dyDescent="0.25">
      <c r="A2679" s="60" t="s">
        <v>2752</v>
      </c>
      <c r="B2679" s="87"/>
      <c r="C2679" s="98"/>
      <c r="D2679" s="102"/>
      <c r="E2679" s="98"/>
      <c r="F2679" s="134"/>
      <c r="G2679" s="134"/>
      <c r="H2679" s="359" t="e">
        <f>VLOOKUP(G2679,Munka1!$A$27:$B$90,2,FALSE)</f>
        <v>#N/A</v>
      </c>
      <c r="I2679" s="466" t="e">
        <f>VLOOKUP(G2679,Munka1!$A$27:$C$90,3,FALSE)</f>
        <v>#N/A</v>
      </c>
      <c r="J2679" s="98"/>
      <c r="K2679" s="98"/>
      <c r="L2679" s="98"/>
      <c r="M2679" s="114"/>
      <c r="N2679" s="121"/>
      <c r="O2679" s="483"/>
      <c r="P2679" s="484"/>
      <c r="Q2679" s="42">
        <f>FŐLAP!$D$9</f>
        <v>0</v>
      </c>
      <c r="R2679" s="42">
        <f>FŐLAP!$F$9</f>
        <v>0</v>
      </c>
      <c r="S2679" s="13" t="e">
        <f t="shared" si="41"/>
        <v>#N/A</v>
      </c>
      <c r="T2679" s="398" t="s">
        <v>3425</v>
      </c>
      <c r="U2679" s="398" t="s">
        <v>3426</v>
      </c>
      <c r="V2679" s="398" t="s">
        <v>3427</v>
      </c>
    </row>
    <row r="2680" spans="1:22" ht="50.1" hidden="1" customHeight="1" x14ac:dyDescent="0.25">
      <c r="A2680" s="60" t="s">
        <v>2753</v>
      </c>
      <c r="B2680" s="87"/>
      <c r="C2680" s="98"/>
      <c r="D2680" s="102"/>
      <c r="E2680" s="98"/>
      <c r="F2680" s="134"/>
      <c r="G2680" s="134"/>
      <c r="H2680" s="359" t="e">
        <f>VLOOKUP(G2680,Munka1!$A$27:$B$90,2,FALSE)</f>
        <v>#N/A</v>
      </c>
      <c r="I2680" s="466" t="e">
        <f>VLOOKUP(G2680,Munka1!$A$27:$C$90,3,FALSE)</f>
        <v>#N/A</v>
      </c>
      <c r="J2680" s="98"/>
      <c r="K2680" s="98"/>
      <c r="L2680" s="98"/>
      <c r="M2680" s="114"/>
      <c r="N2680" s="121"/>
      <c r="O2680" s="483"/>
      <c r="P2680" s="484"/>
      <c r="Q2680" s="42">
        <f>FŐLAP!$D$9</f>
        <v>0</v>
      </c>
      <c r="R2680" s="42">
        <f>FŐLAP!$F$9</f>
        <v>0</v>
      </c>
      <c r="S2680" s="13" t="e">
        <f t="shared" si="41"/>
        <v>#N/A</v>
      </c>
      <c r="T2680" s="398" t="s">
        <v>3425</v>
      </c>
      <c r="U2680" s="398" t="s">
        <v>3426</v>
      </c>
      <c r="V2680" s="398" t="s">
        <v>3427</v>
      </c>
    </row>
    <row r="2681" spans="1:22" ht="50.1" hidden="1" customHeight="1" x14ac:dyDescent="0.25">
      <c r="A2681" s="60" t="s">
        <v>2754</v>
      </c>
      <c r="B2681" s="87"/>
      <c r="C2681" s="98"/>
      <c r="D2681" s="102"/>
      <c r="E2681" s="98"/>
      <c r="F2681" s="134"/>
      <c r="G2681" s="134"/>
      <c r="H2681" s="359" t="e">
        <f>VLOOKUP(G2681,Munka1!$A$27:$B$90,2,FALSE)</f>
        <v>#N/A</v>
      </c>
      <c r="I2681" s="466" t="e">
        <f>VLOOKUP(G2681,Munka1!$A$27:$C$90,3,FALSE)</f>
        <v>#N/A</v>
      </c>
      <c r="J2681" s="98"/>
      <c r="K2681" s="98"/>
      <c r="L2681" s="98"/>
      <c r="M2681" s="114"/>
      <c r="N2681" s="121"/>
      <c r="O2681" s="483"/>
      <c r="P2681" s="484"/>
      <c r="Q2681" s="42">
        <f>FŐLAP!$D$9</f>
        <v>0</v>
      </c>
      <c r="R2681" s="42">
        <f>FŐLAP!$F$9</f>
        <v>0</v>
      </c>
      <c r="S2681" s="13" t="e">
        <f t="shared" si="41"/>
        <v>#N/A</v>
      </c>
      <c r="T2681" s="398" t="s">
        <v>3425</v>
      </c>
      <c r="U2681" s="398" t="s">
        <v>3426</v>
      </c>
      <c r="V2681" s="398" t="s">
        <v>3427</v>
      </c>
    </row>
    <row r="2682" spans="1:22" ht="50.1" hidden="1" customHeight="1" x14ac:dyDescent="0.25">
      <c r="A2682" s="60" t="s">
        <v>2755</v>
      </c>
      <c r="B2682" s="87"/>
      <c r="C2682" s="98"/>
      <c r="D2682" s="102"/>
      <c r="E2682" s="98"/>
      <c r="F2682" s="134"/>
      <c r="G2682" s="134"/>
      <c r="H2682" s="359" t="e">
        <f>VLOOKUP(G2682,Munka1!$A$27:$B$90,2,FALSE)</f>
        <v>#N/A</v>
      </c>
      <c r="I2682" s="466" t="e">
        <f>VLOOKUP(G2682,Munka1!$A$27:$C$90,3,FALSE)</f>
        <v>#N/A</v>
      </c>
      <c r="J2682" s="98"/>
      <c r="K2682" s="98"/>
      <c r="L2682" s="98"/>
      <c r="M2682" s="114"/>
      <c r="N2682" s="121"/>
      <c r="O2682" s="483"/>
      <c r="P2682" s="484"/>
      <c r="Q2682" s="42">
        <f>FŐLAP!$D$9</f>
        <v>0</v>
      </c>
      <c r="R2682" s="42">
        <f>FŐLAP!$F$9</f>
        <v>0</v>
      </c>
      <c r="S2682" s="13" t="e">
        <f t="shared" si="41"/>
        <v>#N/A</v>
      </c>
      <c r="T2682" s="398" t="s">
        <v>3425</v>
      </c>
      <c r="U2682" s="398" t="s">
        <v>3426</v>
      </c>
      <c r="V2682" s="398" t="s">
        <v>3427</v>
      </c>
    </row>
    <row r="2683" spans="1:22" ht="50.1" hidden="1" customHeight="1" x14ac:dyDescent="0.25">
      <c r="A2683" s="60" t="s">
        <v>2756</v>
      </c>
      <c r="B2683" s="87"/>
      <c r="C2683" s="98"/>
      <c r="D2683" s="102"/>
      <c r="E2683" s="98"/>
      <c r="F2683" s="134"/>
      <c r="G2683" s="134"/>
      <c r="H2683" s="359" t="e">
        <f>VLOOKUP(G2683,Munka1!$A$27:$B$90,2,FALSE)</f>
        <v>#N/A</v>
      </c>
      <c r="I2683" s="466" t="e">
        <f>VLOOKUP(G2683,Munka1!$A$27:$C$90,3,FALSE)</f>
        <v>#N/A</v>
      </c>
      <c r="J2683" s="98"/>
      <c r="K2683" s="98"/>
      <c r="L2683" s="98"/>
      <c r="M2683" s="114"/>
      <c r="N2683" s="121"/>
      <c r="O2683" s="483"/>
      <c r="P2683" s="484"/>
      <c r="Q2683" s="42">
        <f>FŐLAP!$D$9</f>
        <v>0</v>
      </c>
      <c r="R2683" s="42">
        <f>FŐLAP!$F$9</f>
        <v>0</v>
      </c>
      <c r="S2683" s="13" t="e">
        <f t="shared" si="41"/>
        <v>#N/A</v>
      </c>
      <c r="T2683" s="398" t="s">
        <v>3425</v>
      </c>
      <c r="U2683" s="398" t="s">
        <v>3426</v>
      </c>
      <c r="V2683" s="398" t="s">
        <v>3427</v>
      </c>
    </row>
    <row r="2684" spans="1:22" ht="50.1" hidden="1" customHeight="1" x14ac:dyDescent="0.25">
      <c r="A2684" s="60" t="s">
        <v>2757</v>
      </c>
      <c r="B2684" s="87"/>
      <c r="C2684" s="98"/>
      <c r="D2684" s="102"/>
      <c r="E2684" s="98"/>
      <c r="F2684" s="134"/>
      <c r="G2684" s="134"/>
      <c r="H2684" s="359" t="e">
        <f>VLOOKUP(G2684,Munka1!$A$27:$B$90,2,FALSE)</f>
        <v>#N/A</v>
      </c>
      <c r="I2684" s="466" t="e">
        <f>VLOOKUP(G2684,Munka1!$A$27:$C$90,3,FALSE)</f>
        <v>#N/A</v>
      </c>
      <c r="J2684" s="98"/>
      <c r="K2684" s="98"/>
      <c r="L2684" s="98"/>
      <c r="M2684" s="114"/>
      <c r="N2684" s="121"/>
      <c r="O2684" s="483"/>
      <c r="P2684" s="484"/>
      <c r="Q2684" s="42">
        <f>FŐLAP!$D$9</f>
        <v>0</v>
      </c>
      <c r="R2684" s="42">
        <f>FŐLAP!$F$9</f>
        <v>0</v>
      </c>
      <c r="S2684" s="13" t="e">
        <f t="shared" si="41"/>
        <v>#N/A</v>
      </c>
      <c r="T2684" s="398" t="s">
        <v>3425</v>
      </c>
      <c r="U2684" s="398" t="s">
        <v>3426</v>
      </c>
      <c r="V2684" s="398" t="s">
        <v>3427</v>
      </c>
    </row>
    <row r="2685" spans="1:22" ht="50.1" hidden="1" customHeight="1" x14ac:dyDescent="0.25">
      <c r="A2685" s="60" t="s">
        <v>2758</v>
      </c>
      <c r="B2685" s="87"/>
      <c r="C2685" s="98"/>
      <c r="D2685" s="102"/>
      <c r="E2685" s="98"/>
      <c r="F2685" s="134"/>
      <c r="G2685" s="134"/>
      <c r="H2685" s="359" t="e">
        <f>VLOOKUP(G2685,Munka1!$A$27:$B$90,2,FALSE)</f>
        <v>#N/A</v>
      </c>
      <c r="I2685" s="466" t="e">
        <f>VLOOKUP(G2685,Munka1!$A$27:$C$90,3,FALSE)</f>
        <v>#N/A</v>
      </c>
      <c r="J2685" s="98"/>
      <c r="K2685" s="98"/>
      <c r="L2685" s="98"/>
      <c r="M2685" s="114"/>
      <c r="N2685" s="121"/>
      <c r="O2685" s="483"/>
      <c r="P2685" s="484"/>
      <c r="Q2685" s="42">
        <f>FŐLAP!$D$9</f>
        <v>0</v>
      </c>
      <c r="R2685" s="42">
        <f>FŐLAP!$F$9</f>
        <v>0</v>
      </c>
      <c r="S2685" s="13" t="e">
        <f t="shared" si="41"/>
        <v>#N/A</v>
      </c>
      <c r="T2685" s="398" t="s">
        <v>3425</v>
      </c>
      <c r="U2685" s="398" t="s">
        <v>3426</v>
      </c>
      <c r="V2685" s="398" t="s">
        <v>3427</v>
      </c>
    </row>
    <row r="2686" spans="1:22" ht="50.1" hidden="1" customHeight="1" x14ac:dyDescent="0.25">
      <c r="A2686" s="60" t="s">
        <v>2759</v>
      </c>
      <c r="B2686" s="87"/>
      <c r="C2686" s="98"/>
      <c r="D2686" s="102"/>
      <c r="E2686" s="98"/>
      <c r="F2686" s="134"/>
      <c r="G2686" s="134"/>
      <c r="H2686" s="359" t="e">
        <f>VLOOKUP(G2686,Munka1!$A$27:$B$90,2,FALSE)</f>
        <v>#N/A</v>
      </c>
      <c r="I2686" s="466" t="e">
        <f>VLOOKUP(G2686,Munka1!$A$27:$C$90,3,FALSE)</f>
        <v>#N/A</v>
      </c>
      <c r="J2686" s="98"/>
      <c r="K2686" s="98"/>
      <c r="L2686" s="98"/>
      <c r="M2686" s="114"/>
      <c r="N2686" s="121"/>
      <c r="O2686" s="483"/>
      <c r="P2686" s="484"/>
      <c r="Q2686" s="42">
        <f>FŐLAP!$D$9</f>
        <v>0</v>
      </c>
      <c r="R2686" s="42">
        <f>FŐLAP!$F$9</f>
        <v>0</v>
      </c>
      <c r="S2686" s="13" t="e">
        <f t="shared" si="41"/>
        <v>#N/A</v>
      </c>
      <c r="T2686" s="398" t="s">
        <v>3425</v>
      </c>
      <c r="U2686" s="398" t="s">
        <v>3426</v>
      </c>
      <c r="V2686" s="398" t="s">
        <v>3427</v>
      </c>
    </row>
    <row r="2687" spans="1:22" ht="50.1" hidden="1" customHeight="1" x14ac:dyDescent="0.25">
      <c r="A2687" s="60" t="s">
        <v>2760</v>
      </c>
      <c r="B2687" s="87"/>
      <c r="C2687" s="98"/>
      <c r="D2687" s="102"/>
      <c r="E2687" s="98"/>
      <c r="F2687" s="134"/>
      <c r="G2687" s="134"/>
      <c r="H2687" s="359" t="e">
        <f>VLOOKUP(G2687,Munka1!$A$27:$B$90,2,FALSE)</f>
        <v>#N/A</v>
      </c>
      <c r="I2687" s="466" t="e">
        <f>VLOOKUP(G2687,Munka1!$A$27:$C$90,3,FALSE)</f>
        <v>#N/A</v>
      </c>
      <c r="J2687" s="98"/>
      <c r="K2687" s="98"/>
      <c r="L2687" s="98"/>
      <c r="M2687" s="114"/>
      <c r="N2687" s="121"/>
      <c r="O2687" s="483"/>
      <c r="P2687" s="484"/>
      <c r="Q2687" s="42">
        <f>FŐLAP!$D$9</f>
        <v>0</v>
      </c>
      <c r="R2687" s="42">
        <f>FŐLAP!$F$9</f>
        <v>0</v>
      </c>
      <c r="S2687" s="13" t="e">
        <f t="shared" si="41"/>
        <v>#N/A</v>
      </c>
      <c r="T2687" s="398" t="s">
        <v>3425</v>
      </c>
      <c r="U2687" s="398" t="s">
        <v>3426</v>
      </c>
      <c r="V2687" s="398" t="s">
        <v>3427</v>
      </c>
    </row>
    <row r="2688" spans="1:22" ht="50.1" hidden="1" customHeight="1" x14ac:dyDescent="0.25">
      <c r="A2688" s="60" t="s">
        <v>2761</v>
      </c>
      <c r="B2688" s="87"/>
      <c r="C2688" s="98"/>
      <c r="D2688" s="102"/>
      <c r="E2688" s="98"/>
      <c r="F2688" s="134"/>
      <c r="G2688" s="134"/>
      <c r="H2688" s="359" t="e">
        <f>VLOOKUP(G2688,Munka1!$A$27:$B$90,2,FALSE)</f>
        <v>#N/A</v>
      </c>
      <c r="I2688" s="466" t="e">
        <f>VLOOKUP(G2688,Munka1!$A$27:$C$90,3,FALSE)</f>
        <v>#N/A</v>
      </c>
      <c r="J2688" s="98"/>
      <c r="K2688" s="98"/>
      <c r="L2688" s="98"/>
      <c r="M2688" s="114"/>
      <c r="N2688" s="121"/>
      <c r="O2688" s="483"/>
      <c r="P2688" s="484"/>
      <c r="Q2688" s="42">
        <f>FŐLAP!$D$9</f>
        <v>0</v>
      </c>
      <c r="R2688" s="42">
        <f>FŐLAP!$F$9</f>
        <v>0</v>
      </c>
      <c r="S2688" s="13" t="e">
        <f t="shared" si="41"/>
        <v>#N/A</v>
      </c>
      <c r="T2688" s="398" t="s">
        <v>3425</v>
      </c>
      <c r="U2688" s="398" t="s">
        <v>3426</v>
      </c>
      <c r="V2688" s="398" t="s">
        <v>3427</v>
      </c>
    </row>
    <row r="2689" spans="1:22" ht="50.1" hidden="1" customHeight="1" x14ac:dyDescent="0.25">
      <c r="A2689" s="60" t="s">
        <v>2762</v>
      </c>
      <c r="B2689" s="87"/>
      <c r="C2689" s="98"/>
      <c r="D2689" s="102"/>
      <c r="E2689" s="98"/>
      <c r="F2689" s="134"/>
      <c r="G2689" s="134"/>
      <c r="H2689" s="359" t="e">
        <f>VLOOKUP(G2689,Munka1!$A$27:$B$90,2,FALSE)</f>
        <v>#N/A</v>
      </c>
      <c r="I2689" s="466" t="e">
        <f>VLOOKUP(G2689,Munka1!$A$27:$C$90,3,FALSE)</f>
        <v>#N/A</v>
      </c>
      <c r="J2689" s="98"/>
      <c r="K2689" s="98"/>
      <c r="L2689" s="98"/>
      <c r="M2689" s="114"/>
      <c r="N2689" s="121"/>
      <c r="O2689" s="483"/>
      <c r="P2689" s="484"/>
      <c r="Q2689" s="42">
        <f>FŐLAP!$D$9</f>
        <v>0</v>
      </c>
      <c r="R2689" s="42">
        <f>FŐLAP!$F$9</f>
        <v>0</v>
      </c>
      <c r="S2689" s="13" t="e">
        <f t="shared" si="41"/>
        <v>#N/A</v>
      </c>
      <c r="T2689" s="398" t="s">
        <v>3425</v>
      </c>
      <c r="U2689" s="398" t="s">
        <v>3426</v>
      </c>
      <c r="V2689" s="398" t="s">
        <v>3427</v>
      </c>
    </row>
    <row r="2690" spans="1:22" ht="50.1" hidden="1" customHeight="1" x14ac:dyDescent="0.25">
      <c r="A2690" s="60" t="s">
        <v>2763</v>
      </c>
      <c r="B2690" s="87"/>
      <c r="C2690" s="98"/>
      <c r="D2690" s="102"/>
      <c r="E2690" s="98"/>
      <c r="F2690" s="134"/>
      <c r="G2690" s="134"/>
      <c r="H2690" s="359" t="e">
        <f>VLOOKUP(G2690,Munka1!$A$27:$B$90,2,FALSE)</f>
        <v>#N/A</v>
      </c>
      <c r="I2690" s="466" t="e">
        <f>VLOOKUP(G2690,Munka1!$A$27:$C$90,3,FALSE)</f>
        <v>#N/A</v>
      </c>
      <c r="J2690" s="98"/>
      <c r="K2690" s="98"/>
      <c r="L2690" s="98"/>
      <c r="M2690" s="114"/>
      <c r="N2690" s="121"/>
      <c r="O2690" s="483"/>
      <c r="P2690" s="484"/>
      <c r="Q2690" s="42">
        <f>FŐLAP!$D$9</f>
        <v>0</v>
      </c>
      <c r="R2690" s="42">
        <f>FŐLAP!$F$9</f>
        <v>0</v>
      </c>
      <c r="S2690" s="13" t="e">
        <f t="shared" si="41"/>
        <v>#N/A</v>
      </c>
      <c r="T2690" s="398" t="s">
        <v>3425</v>
      </c>
      <c r="U2690" s="398" t="s">
        <v>3426</v>
      </c>
      <c r="V2690" s="398" t="s">
        <v>3427</v>
      </c>
    </row>
    <row r="2691" spans="1:22" ht="50.1" hidden="1" customHeight="1" x14ac:dyDescent="0.25">
      <c r="A2691" s="60" t="s">
        <v>2764</v>
      </c>
      <c r="B2691" s="87"/>
      <c r="C2691" s="98"/>
      <c r="D2691" s="102"/>
      <c r="E2691" s="98"/>
      <c r="F2691" s="134"/>
      <c r="G2691" s="134"/>
      <c r="H2691" s="359" t="e">
        <f>VLOOKUP(G2691,Munka1!$A$27:$B$90,2,FALSE)</f>
        <v>#N/A</v>
      </c>
      <c r="I2691" s="466" t="e">
        <f>VLOOKUP(G2691,Munka1!$A$27:$C$90,3,FALSE)</f>
        <v>#N/A</v>
      </c>
      <c r="J2691" s="98"/>
      <c r="K2691" s="98"/>
      <c r="L2691" s="98"/>
      <c r="M2691" s="114"/>
      <c r="N2691" s="121"/>
      <c r="O2691" s="483"/>
      <c r="P2691" s="484"/>
      <c r="Q2691" s="42">
        <f>FŐLAP!$D$9</f>
        <v>0</v>
      </c>
      <c r="R2691" s="42">
        <f>FŐLAP!$F$9</f>
        <v>0</v>
      </c>
      <c r="S2691" s="13" t="e">
        <f t="shared" si="41"/>
        <v>#N/A</v>
      </c>
      <c r="T2691" s="398" t="s">
        <v>3425</v>
      </c>
      <c r="U2691" s="398" t="s">
        <v>3426</v>
      </c>
      <c r="V2691" s="398" t="s">
        <v>3427</v>
      </c>
    </row>
    <row r="2692" spans="1:22" ht="50.1" hidden="1" customHeight="1" x14ac:dyDescent="0.25">
      <c r="A2692" s="60" t="s">
        <v>2765</v>
      </c>
      <c r="B2692" s="87"/>
      <c r="C2692" s="98"/>
      <c r="D2692" s="102"/>
      <c r="E2692" s="98"/>
      <c r="F2692" s="134"/>
      <c r="G2692" s="134"/>
      <c r="H2692" s="359" t="e">
        <f>VLOOKUP(G2692,Munka1!$A$27:$B$90,2,FALSE)</f>
        <v>#N/A</v>
      </c>
      <c r="I2692" s="466" t="e">
        <f>VLOOKUP(G2692,Munka1!$A$27:$C$90,3,FALSE)</f>
        <v>#N/A</v>
      </c>
      <c r="J2692" s="98"/>
      <c r="K2692" s="98"/>
      <c r="L2692" s="98"/>
      <c r="M2692" s="114"/>
      <c r="N2692" s="121"/>
      <c r="O2692" s="483"/>
      <c r="P2692" s="484"/>
      <c r="Q2692" s="42">
        <f>FŐLAP!$D$9</f>
        <v>0</v>
      </c>
      <c r="R2692" s="42">
        <f>FŐLAP!$F$9</f>
        <v>0</v>
      </c>
      <c r="S2692" s="13" t="e">
        <f t="shared" si="41"/>
        <v>#N/A</v>
      </c>
      <c r="T2692" s="398" t="s">
        <v>3425</v>
      </c>
      <c r="U2692" s="398" t="s">
        <v>3426</v>
      </c>
      <c r="V2692" s="398" t="s">
        <v>3427</v>
      </c>
    </row>
    <row r="2693" spans="1:22" ht="50.1" hidden="1" customHeight="1" x14ac:dyDescent="0.25">
      <c r="A2693" s="60" t="s">
        <v>2766</v>
      </c>
      <c r="B2693" s="87"/>
      <c r="C2693" s="98"/>
      <c r="D2693" s="102"/>
      <c r="E2693" s="98"/>
      <c r="F2693" s="134"/>
      <c r="G2693" s="134"/>
      <c r="H2693" s="359" t="e">
        <f>VLOOKUP(G2693,Munka1!$A$27:$B$90,2,FALSE)</f>
        <v>#N/A</v>
      </c>
      <c r="I2693" s="466" t="e">
        <f>VLOOKUP(G2693,Munka1!$A$27:$C$90,3,FALSE)</f>
        <v>#N/A</v>
      </c>
      <c r="J2693" s="98"/>
      <c r="K2693" s="98"/>
      <c r="L2693" s="98"/>
      <c r="M2693" s="114"/>
      <c r="N2693" s="121"/>
      <c r="O2693" s="483"/>
      <c r="P2693" s="484"/>
      <c r="Q2693" s="42">
        <f>FŐLAP!$D$9</f>
        <v>0</v>
      </c>
      <c r="R2693" s="42">
        <f>FŐLAP!$F$9</f>
        <v>0</v>
      </c>
      <c r="S2693" s="13" t="e">
        <f t="shared" si="41"/>
        <v>#N/A</v>
      </c>
      <c r="T2693" s="398" t="s">
        <v>3425</v>
      </c>
      <c r="U2693" s="398" t="s">
        <v>3426</v>
      </c>
      <c r="V2693" s="398" t="s">
        <v>3427</v>
      </c>
    </row>
    <row r="2694" spans="1:22" ht="50.1" hidden="1" customHeight="1" x14ac:dyDescent="0.25">
      <c r="A2694" s="60" t="s">
        <v>2767</v>
      </c>
      <c r="B2694" s="87"/>
      <c r="C2694" s="98"/>
      <c r="D2694" s="102"/>
      <c r="E2694" s="98"/>
      <c r="F2694" s="134"/>
      <c r="G2694" s="134"/>
      <c r="H2694" s="359" t="e">
        <f>VLOOKUP(G2694,Munka1!$A$27:$B$90,2,FALSE)</f>
        <v>#N/A</v>
      </c>
      <c r="I2694" s="466" t="e">
        <f>VLOOKUP(G2694,Munka1!$A$27:$C$90,3,FALSE)</f>
        <v>#N/A</v>
      </c>
      <c r="J2694" s="98"/>
      <c r="K2694" s="98"/>
      <c r="L2694" s="98"/>
      <c r="M2694" s="114"/>
      <c r="N2694" s="121"/>
      <c r="O2694" s="483"/>
      <c r="P2694" s="484"/>
      <c r="Q2694" s="42">
        <f>FŐLAP!$D$9</f>
        <v>0</v>
      </c>
      <c r="R2694" s="42">
        <f>FŐLAP!$F$9</f>
        <v>0</v>
      </c>
      <c r="S2694" s="13" t="e">
        <f t="shared" si="41"/>
        <v>#N/A</v>
      </c>
      <c r="T2694" s="398" t="s">
        <v>3425</v>
      </c>
      <c r="U2694" s="398" t="s">
        <v>3426</v>
      </c>
      <c r="V2694" s="398" t="s">
        <v>3427</v>
      </c>
    </row>
    <row r="2695" spans="1:22" ht="50.1" hidden="1" customHeight="1" x14ac:dyDescent="0.25">
      <c r="A2695" s="60" t="s">
        <v>2768</v>
      </c>
      <c r="B2695" s="87"/>
      <c r="C2695" s="98"/>
      <c r="D2695" s="102"/>
      <c r="E2695" s="98"/>
      <c r="F2695" s="134"/>
      <c r="G2695" s="134"/>
      <c r="H2695" s="359" t="e">
        <f>VLOOKUP(G2695,Munka1!$A$27:$B$90,2,FALSE)</f>
        <v>#N/A</v>
      </c>
      <c r="I2695" s="466" t="e">
        <f>VLOOKUP(G2695,Munka1!$A$27:$C$90,3,FALSE)</f>
        <v>#N/A</v>
      </c>
      <c r="J2695" s="98"/>
      <c r="K2695" s="98"/>
      <c r="L2695" s="98"/>
      <c r="M2695" s="114"/>
      <c r="N2695" s="121"/>
      <c r="O2695" s="483"/>
      <c r="P2695" s="484"/>
      <c r="Q2695" s="42">
        <f>FŐLAP!$D$9</f>
        <v>0</v>
      </c>
      <c r="R2695" s="42">
        <f>FŐLAP!$F$9</f>
        <v>0</v>
      </c>
      <c r="S2695" s="13" t="e">
        <f t="shared" si="41"/>
        <v>#N/A</v>
      </c>
      <c r="T2695" s="398" t="s">
        <v>3425</v>
      </c>
      <c r="U2695" s="398" t="s">
        <v>3426</v>
      </c>
      <c r="V2695" s="398" t="s">
        <v>3427</v>
      </c>
    </row>
    <row r="2696" spans="1:22" ht="50.1" hidden="1" customHeight="1" x14ac:dyDescent="0.25">
      <c r="A2696" s="60" t="s">
        <v>2769</v>
      </c>
      <c r="B2696" s="87"/>
      <c r="C2696" s="98"/>
      <c r="D2696" s="102"/>
      <c r="E2696" s="98"/>
      <c r="F2696" s="134"/>
      <c r="G2696" s="134"/>
      <c r="H2696" s="359" t="e">
        <f>VLOOKUP(G2696,Munka1!$A$27:$B$90,2,FALSE)</f>
        <v>#N/A</v>
      </c>
      <c r="I2696" s="466" t="e">
        <f>VLOOKUP(G2696,Munka1!$A$27:$C$90,3,FALSE)</f>
        <v>#N/A</v>
      </c>
      <c r="J2696" s="98"/>
      <c r="K2696" s="98"/>
      <c r="L2696" s="98"/>
      <c r="M2696" s="114"/>
      <c r="N2696" s="121"/>
      <c r="O2696" s="483"/>
      <c r="P2696" s="484"/>
      <c r="Q2696" s="42">
        <f>FŐLAP!$D$9</f>
        <v>0</v>
      </c>
      <c r="R2696" s="42">
        <f>FŐLAP!$F$9</f>
        <v>0</v>
      </c>
      <c r="S2696" s="13" t="e">
        <f t="shared" si="41"/>
        <v>#N/A</v>
      </c>
      <c r="T2696" s="398" t="s">
        <v>3425</v>
      </c>
      <c r="U2696" s="398" t="s">
        <v>3426</v>
      </c>
      <c r="V2696" s="398" t="s">
        <v>3427</v>
      </c>
    </row>
    <row r="2697" spans="1:22" ht="50.1" hidden="1" customHeight="1" x14ac:dyDescent="0.25">
      <c r="A2697" s="60" t="s">
        <v>2770</v>
      </c>
      <c r="B2697" s="87"/>
      <c r="C2697" s="98"/>
      <c r="D2697" s="102"/>
      <c r="E2697" s="98"/>
      <c r="F2697" s="134"/>
      <c r="G2697" s="134"/>
      <c r="H2697" s="359" t="e">
        <f>VLOOKUP(G2697,Munka1!$A$27:$B$90,2,FALSE)</f>
        <v>#N/A</v>
      </c>
      <c r="I2697" s="466" t="e">
        <f>VLOOKUP(G2697,Munka1!$A$27:$C$90,3,FALSE)</f>
        <v>#N/A</v>
      </c>
      <c r="J2697" s="98"/>
      <c r="K2697" s="98"/>
      <c r="L2697" s="98"/>
      <c r="M2697" s="114"/>
      <c r="N2697" s="121"/>
      <c r="O2697" s="483"/>
      <c r="P2697" s="484"/>
      <c r="Q2697" s="42">
        <f>FŐLAP!$D$9</f>
        <v>0</v>
      </c>
      <c r="R2697" s="42">
        <f>FŐLAP!$F$9</f>
        <v>0</v>
      </c>
      <c r="S2697" s="13" t="e">
        <f t="shared" si="41"/>
        <v>#N/A</v>
      </c>
      <c r="T2697" s="398" t="s">
        <v>3425</v>
      </c>
      <c r="U2697" s="398" t="s">
        <v>3426</v>
      </c>
      <c r="V2697" s="398" t="s">
        <v>3427</v>
      </c>
    </row>
    <row r="2698" spans="1:22" ht="50.1" hidden="1" customHeight="1" x14ac:dyDescent="0.25">
      <c r="A2698" s="60" t="s">
        <v>2771</v>
      </c>
      <c r="B2698" s="87"/>
      <c r="C2698" s="98"/>
      <c r="D2698" s="102"/>
      <c r="E2698" s="98"/>
      <c r="F2698" s="134"/>
      <c r="G2698" s="134"/>
      <c r="H2698" s="359" t="e">
        <f>VLOOKUP(G2698,Munka1!$A$27:$B$90,2,FALSE)</f>
        <v>#N/A</v>
      </c>
      <c r="I2698" s="466" t="e">
        <f>VLOOKUP(G2698,Munka1!$A$27:$C$90,3,FALSE)</f>
        <v>#N/A</v>
      </c>
      <c r="J2698" s="98"/>
      <c r="K2698" s="98"/>
      <c r="L2698" s="98"/>
      <c r="M2698" s="114"/>
      <c r="N2698" s="121"/>
      <c r="O2698" s="483"/>
      <c r="P2698" s="484"/>
      <c r="Q2698" s="42">
        <f>FŐLAP!$D$9</f>
        <v>0</v>
      </c>
      <c r="R2698" s="42">
        <f>FŐLAP!$F$9</f>
        <v>0</v>
      </c>
      <c r="S2698" s="13" t="e">
        <f t="shared" si="41"/>
        <v>#N/A</v>
      </c>
      <c r="T2698" s="398" t="s">
        <v>3425</v>
      </c>
      <c r="U2698" s="398" t="s">
        <v>3426</v>
      </c>
      <c r="V2698" s="398" t="s">
        <v>3427</v>
      </c>
    </row>
    <row r="2699" spans="1:22" ht="50.1" hidden="1" customHeight="1" x14ac:dyDescent="0.25">
      <c r="A2699" s="60" t="s">
        <v>2772</v>
      </c>
      <c r="B2699" s="87"/>
      <c r="C2699" s="98"/>
      <c r="D2699" s="102"/>
      <c r="E2699" s="98"/>
      <c r="F2699" s="134"/>
      <c r="G2699" s="134"/>
      <c r="H2699" s="359" t="e">
        <f>VLOOKUP(G2699,Munka1!$A$27:$B$90,2,FALSE)</f>
        <v>#N/A</v>
      </c>
      <c r="I2699" s="466" t="e">
        <f>VLOOKUP(G2699,Munka1!$A$27:$C$90,3,FALSE)</f>
        <v>#N/A</v>
      </c>
      <c r="J2699" s="98"/>
      <c r="K2699" s="98"/>
      <c r="L2699" s="98"/>
      <c r="M2699" s="114"/>
      <c r="N2699" s="121"/>
      <c r="O2699" s="483"/>
      <c r="P2699" s="484"/>
      <c r="Q2699" s="42">
        <f>FŐLAP!$D$9</f>
        <v>0</v>
      </c>
      <c r="R2699" s="42">
        <f>FŐLAP!$F$9</f>
        <v>0</v>
      </c>
      <c r="S2699" s="13" t="e">
        <f t="shared" si="41"/>
        <v>#N/A</v>
      </c>
      <c r="T2699" s="398" t="s">
        <v>3425</v>
      </c>
      <c r="U2699" s="398" t="s">
        <v>3426</v>
      </c>
      <c r="V2699" s="398" t="s">
        <v>3427</v>
      </c>
    </row>
    <row r="2700" spans="1:22" ht="50.1" hidden="1" customHeight="1" x14ac:dyDescent="0.25">
      <c r="A2700" s="60" t="s">
        <v>2773</v>
      </c>
      <c r="B2700" s="87"/>
      <c r="C2700" s="98"/>
      <c r="D2700" s="102"/>
      <c r="E2700" s="98"/>
      <c r="F2700" s="134"/>
      <c r="G2700" s="134"/>
      <c r="H2700" s="359" t="e">
        <f>VLOOKUP(G2700,Munka1!$A$27:$B$90,2,FALSE)</f>
        <v>#N/A</v>
      </c>
      <c r="I2700" s="466" t="e">
        <f>VLOOKUP(G2700,Munka1!$A$27:$C$90,3,FALSE)</f>
        <v>#N/A</v>
      </c>
      <c r="J2700" s="98"/>
      <c r="K2700" s="98"/>
      <c r="L2700" s="98"/>
      <c r="M2700" s="114"/>
      <c r="N2700" s="121"/>
      <c r="O2700" s="483"/>
      <c r="P2700" s="484"/>
      <c r="Q2700" s="42">
        <f>FŐLAP!$D$9</f>
        <v>0</v>
      </c>
      <c r="R2700" s="42">
        <f>FŐLAP!$F$9</f>
        <v>0</v>
      </c>
      <c r="S2700" s="13" t="e">
        <f t="shared" si="41"/>
        <v>#N/A</v>
      </c>
      <c r="T2700" s="398" t="s">
        <v>3425</v>
      </c>
      <c r="U2700" s="398" t="s">
        <v>3426</v>
      </c>
      <c r="V2700" s="398" t="s">
        <v>3427</v>
      </c>
    </row>
    <row r="2701" spans="1:22" ht="50.1" hidden="1" customHeight="1" x14ac:dyDescent="0.25">
      <c r="A2701" s="60" t="s">
        <v>2774</v>
      </c>
      <c r="B2701" s="87"/>
      <c r="C2701" s="98"/>
      <c r="D2701" s="102"/>
      <c r="E2701" s="98"/>
      <c r="F2701" s="134"/>
      <c r="G2701" s="134"/>
      <c r="H2701" s="359" t="e">
        <f>VLOOKUP(G2701,Munka1!$A$27:$B$90,2,FALSE)</f>
        <v>#N/A</v>
      </c>
      <c r="I2701" s="466" t="e">
        <f>VLOOKUP(G2701,Munka1!$A$27:$C$90,3,FALSE)</f>
        <v>#N/A</v>
      </c>
      <c r="J2701" s="98"/>
      <c r="K2701" s="98"/>
      <c r="L2701" s="98"/>
      <c r="M2701" s="114"/>
      <c r="N2701" s="121"/>
      <c r="O2701" s="483"/>
      <c r="P2701" s="484"/>
      <c r="Q2701" s="42">
        <f>FŐLAP!$D$9</f>
        <v>0</v>
      </c>
      <c r="R2701" s="42">
        <f>FŐLAP!$F$9</f>
        <v>0</v>
      </c>
      <c r="S2701" s="13" t="e">
        <f t="shared" ref="S2701:S2764" si="42">H2701</f>
        <v>#N/A</v>
      </c>
      <c r="T2701" s="398" t="s">
        <v>3425</v>
      </c>
      <c r="U2701" s="398" t="s">
        <v>3426</v>
      </c>
      <c r="V2701" s="398" t="s">
        <v>3427</v>
      </c>
    </row>
    <row r="2702" spans="1:22" ht="50.1" hidden="1" customHeight="1" x14ac:dyDescent="0.25">
      <c r="A2702" s="60" t="s">
        <v>2775</v>
      </c>
      <c r="B2702" s="87"/>
      <c r="C2702" s="98"/>
      <c r="D2702" s="102"/>
      <c r="E2702" s="98"/>
      <c r="F2702" s="134"/>
      <c r="G2702" s="134"/>
      <c r="H2702" s="359" t="e">
        <f>VLOOKUP(G2702,Munka1!$A$27:$B$90,2,FALSE)</f>
        <v>#N/A</v>
      </c>
      <c r="I2702" s="466" t="e">
        <f>VLOOKUP(G2702,Munka1!$A$27:$C$90,3,FALSE)</f>
        <v>#N/A</v>
      </c>
      <c r="J2702" s="98"/>
      <c r="K2702" s="98"/>
      <c r="L2702" s="98"/>
      <c r="M2702" s="114"/>
      <c r="N2702" s="121"/>
      <c r="O2702" s="483"/>
      <c r="P2702" s="484"/>
      <c r="Q2702" s="42">
        <f>FŐLAP!$D$9</f>
        <v>0</v>
      </c>
      <c r="R2702" s="42">
        <f>FŐLAP!$F$9</f>
        <v>0</v>
      </c>
      <c r="S2702" s="13" t="e">
        <f t="shared" si="42"/>
        <v>#N/A</v>
      </c>
      <c r="T2702" s="398" t="s">
        <v>3425</v>
      </c>
      <c r="U2702" s="398" t="s">
        <v>3426</v>
      </c>
      <c r="V2702" s="398" t="s">
        <v>3427</v>
      </c>
    </row>
    <row r="2703" spans="1:22" ht="50.1" hidden="1" customHeight="1" x14ac:dyDescent="0.25">
      <c r="A2703" s="60" t="s">
        <v>2776</v>
      </c>
      <c r="B2703" s="87"/>
      <c r="C2703" s="98"/>
      <c r="D2703" s="102"/>
      <c r="E2703" s="98"/>
      <c r="F2703" s="134"/>
      <c r="G2703" s="134"/>
      <c r="H2703" s="359" t="e">
        <f>VLOOKUP(G2703,Munka1!$A$27:$B$90,2,FALSE)</f>
        <v>#N/A</v>
      </c>
      <c r="I2703" s="466" t="e">
        <f>VLOOKUP(G2703,Munka1!$A$27:$C$90,3,FALSE)</f>
        <v>#N/A</v>
      </c>
      <c r="J2703" s="98"/>
      <c r="K2703" s="98"/>
      <c r="L2703" s="98"/>
      <c r="M2703" s="114"/>
      <c r="N2703" s="121"/>
      <c r="O2703" s="483"/>
      <c r="P2703" s="484"/>
      <c r="Q2703" s="42">
        <f>FŐLAP!$D$9</f>
        <v>0</v>
      </c>
      <c r="R2703" s="42">
        <f>FŐLAP!$F$9</f>
        <v>0</v>
      </c>
      <c r="S2703" s="13" t="e">
        <f t="shared" si="42"/>
        <v>#N/A</v>
      </c>
      <c r="T2703" s="398" t="s">
        <v>3425</v>
      </c>
      <c r="U2703" s="398" t="s">
        <v>3426</v>
      </c>
      <c r="V2703" s="398" t="s">
        <v>3427</v>
      </c>
    </row>
    <row r="2704" spans="1:22" ht="50.1" hidden="1" customHeight="1" x14ac:dyDescent="0.25">
      <c r="A2704" s="60" t="s">
        <v>2777</v>
      </c>
      <c r="B2704" s="87"/>
      <c r="C2704" s="98"/>
      <c r="D2704" s="102"/>
      <c r="E2704" s="98"/>
      <c r="F2704" s="134"/>
      <c r="G2704" s="134"/>
      <c r="H2704" s="359" t="e">
        <f>VLOOKUP(G2704,Munka1!$A$27:$B$90,2,FALSE)</f>
        <v>#N/A</v>
      </c>
      <c r="I2704" s="466" t="e">
        <f>VLOOKUP(G2704,Munka1!$A$27:$C$90,3,FALSE)</f>
        <v>#N/A</v>
      </c>
      <c r="J2704" s="98"/>
      <c r="K2704" s="98"/>
      <c r="L2704" s="98"/>
      <c r="M2704" s="114"/>
      <c r="N2704" s="121"/>
      <c r="O2704" s="483"/>
      <c r="P2704" s="484"/>
      <c r="Q2704" s="42">
        <f>FŐLAP!$D$9</f>
        <v>0</v>
      </c>
      <c r="R2704" s="42">
        <f>FŐLAP!$F$9</f>
        <v>0</v>
      </c>
      <c r="S2704" s="13" t="e">
        <f t="shared" si="42"/>
        <v>#N/A</v>
      </c>
      <c r="T2704" s="398" t="s">
        <v>3425</v>
      </c>
      <c r="U2704" s="398" t="s">
        <v>3426</v>
      </c>
      <c r="V2704" s="398" t="s">
        <v>3427</v>
      </c>
    </row>
    <row r="2705" spans="1:22" ht="50.1" hidden="1" customHeight="1" x14ac:dyDescent="0.25">
      <c r="A2705" s="60" t="s">
        <v>2778</v>
      </c>
      <c r="B2705" s="87"/>
      <c r="C2705" s="98"/>
      <c r="D2705" s="102"/>
      <c r="E2705" s="98"/>
      <c r="F2705" s="134"/>
      <c r="G2705" s="134"/>
      <c r="H2705" s="359" t="e">
        <f>VLOOKUP(G2705,Munka1!$A$27:$B$90,2,FALSE)</f>
        <v>#N/A</v>
      </c>
      <c r="I2705" s="466" t="e">
        <f>VLOOKUP(G2705,Munka1!$A$27:$C$90,3,FALSE)</f>
        <v>#N/A</v>
      </c>
      <c r="J2705" s="98"/>
      <c r="K2705" s="98"/>
      <c r="L2705" s="98"/>
      <c r="M2705" s="114"/>
      <c r="N2705" s="121"/>
      <c r="O2705" s="483"/>
      <c r="P2705" s="484"/>
      <c r="Q2705" s="42">
        <f>FŐLAP!$D$9</f>
        <v>0</v>
      </c>
      <c r="R2705" s="42">
        <f>FŐLAP!$F$9</f>
        <v>0</v>
      </c>
      <c r="S2705" s="13" t="e">
        <f t="shared" si="42"/>
        <v>#N/A</v>
      </c>
      <c r="T2705" s="398" t="s">
        <v>3425</v>
      </c>
      <c r="U2705" s="398" t="s">
        <v>3426</v>
      </c>
      <c r="V2705" s="398" t="s">
        <v>3427</v>
      </c>
    </row>
    <row r="2706" spans="1:22" ht="50.1" hidden="1" customHeight="1" x14ac:dyDescent="0.25">
      <c r="A2706" s="60" t="s">
        <v>2779</v>
      </c>
      <c r="B2706" s="87"/>
      <c r="C2706" s="98"/>
      <c r="D2706" s="102"/>
      <c r="E2706" s="98"/>
      <c r="F2706" s="134"/>
      <c r="G2706" s="134"/>
      <c r="H2706" s="359" t="e">
        <f>VLOOKUP(G2706,Munka1!$A$27:$B$90,2,FALSE)</f>
        <v>#N/A</v>
      </c>
      <c r="I2706" s="466" t="e">
        <f>VLOOKUP(G2706,Munka1!$A$27:$C$90,3,FALSE)</f>
        <v>#N/A</v>
      </c>
      <c r="J2706" s="98"/>
      <c r="K2706" s="98"/>
      <c r="L2706" s="98"/>
      <c r="M2706" s="114"/>
      <c r="N2706" s="121"/>
      <c r="O2706" s="483"/>
      <c r="P2706" s="484"/>
      <c r="Q2706" s="42">
        <f>FŐLAP!$D$9</f>
        <v>0</v>
      </c>
      <c r="R2706" s="42">
        <f>FŐLAP!$F$9</f>
        <v>0</v>
      </c>
      <c r="S2706" s="13" t="e">
        <f t="shared" si="42"/>
        <v>#N/A</v>
      </c>
      <c r="T2706" s="398" t="s">
        <v>3425</v>
      </c>
      <c r="U2706" s="398" t="s">
        <v>3426</v>
      </c>
      <c r="V2706" s="398" t="s">
        <v>3427</v>
      </c>
    </row>
    <row r="2707" spans="1:22" ht="50.1" hidden="1" customHeight="1" x14ac:dyDescent="0.25">
      <c r="A2707" s="60" t="s">
        <v>2780</v>
      </c>
      <c r="B2707" s="87"/>
      <c r="C2707" s="98"/>
      <c r="D2707" s="102"/>
      <c r="E2707" s="98"/>
      <c r="F2707" s="134"/>
      <c r="G2707" s="134"/>
      <c r="H2707" s="359" t="e">
        <f>VLOOKUP(G2707,Munka1!$A$27:$B$90,2,FALSE)</f>
        <v>#N/A</v>
      </c>
      <c r="I2707" s="466" t="e">
        <f>VLOOKUP(G2707,Munka1!$A$27:$C$90,3,FALSE)</f>
        <v>#N/A</v>
      </c>
      <c r="J2707" s="98"/>
      <c r="K2707" s="98"/>
      <c r="L2707" s="98"/>
      <c r="M2707" s="114"/>
      <c r="N2707" s="121"/>
      <c r="O2707" s="483"/>
      <c r="P2707" s="484"/>
      <c r="Q2707" s="42">
        <f>FŐLAP!$D$9</f>
        <v>0</v>
      </c>
      <c r="R2707" s="42">
        <f>FŐLAP!$F$9</f>
        <v>0</v>
      </c>
      <c r="S2707" s="13" t="e">
        <f t="shared" si="42"/>
        <v>#N/A</v>
      </c>
      <c r="T2707" s="398" t="s">
        <v>3425</v>
      </c>
      <c r="U2707" s="398" t="s">
        <v>3426</v>
      </c>
      <c r="V2707" s="398" t="s">
        <v>3427</v>
      </c>
    </row>
    <row r="2708" spans="1:22" ht="50.1" hidden="1" customHeight="1" x14ac:dyDescent="0.25">
      <c r="A2708" s="60" t="s">
        <v>2781</v>
      </c>
      <c r="B2708" s="87"/>
      <c r="C2708" s="98"/>
      <c r="D2708" s="102"/>
      <c r="E2708" s="98"/>
      <c r="F2708" s="134"/>
      <c r="G2708" s="134"/>
      <c r="H2708" s="359" t="e">
        <f>VLOOKUP(G2708,Munka1!$A$27:$B$90,2,FALSE)</f>
        <v>#N/A</v>
      </c>
      <c r="I2708" s="466" t="e">
        <f>VLOOKUP(G2708,Munka1!$A$27:$C$90,3,FALSE)</f>
        <v>#N/A</v>
      </c>
      <c r="J2708" s="98"/>
      <c r="K2708" s="98"/>
      <c r="L2708" s="98"/>
      <c r="M2708" s="114"/>
      <c r="N2708" s="121"/>
      <c r="O2708" s="483"/>
      <c r="P2708" s="484"/>
      <c r="Q2708" s="42">
        <f>FŐLAP!$D$9</f>
        <v>0</v>
      </c>
      <c r="R2708" s="42">
        <f>FŐLAP!$F$9</f>
        <v>0</v>
      </c>
      <c r="S2708" s="13" t="e">
        <f t="shared" si="42"/>
        <v>#N/A</v>
      </c>
      <c r="T2708" s="398" t="s">
        <v>3425</v>
      </c>
      <c r="U2708" s="398" t="s">
        <v>3426</v>
      </c>
      <c r="V2708" s="398" t="s">
        <v>3427</v>
      </c>
    </row>
    <row r="2709" spans="1:22" ht="50.1" hidden="1" customHeight="1" x14ac:dyDescent="0.25">
      <c r="A2709" s="60" t="s">
        <v>2782</v>
      </c>
      <c r="B2709" s="87"/>
      <c r="C2709" s="98"/>
      <c r="D2709" s="102"/>
      <c r="E2709" s="98"/>
      <c r="F2709" s="134"/>
      <c r="G2709" s="134"/>
      <c r="H2709" s="359" t="e">
        <f>VLOOKUP(G2709,Munka1!$A$27:$B$90,2,FALSE)</f>
        <v>#N/A</v>
      </c>
      <c r="I2709" s="466" t="e">
        <f>VLOOKUP(G2709,Munka1!$A$27:$C$90,3,FALSE)</f>
        <v>#N/A</v>
      </c>
      <c r="J2709" s="98"/>
      <c r="K2709" s="98"/>
      <c r="L2709" s="98"/>
      <c r="M2709" s="114"/>
      <c r="N2709" s="121"/>
      <c r="O2709" s="483"/>
      <c r="P2709" s="484"/>
      <c r="Q2709" s="42">
        <f>FŐLAP!$D$9</f>
        <v>0</v>
      </c>
      <c r="R2709" s="42">
        <f>FŐLAP!$F$9</f>
        <v>0</v>
      </c>
      <c r="S2709" s="13" t="e">
        <f t="shared" si="42"/>
        <v>#N/A</v>
      </c>
      <c r="T2709" s="398" t="s">
        <v>3425</v>
      </c>
      <c r="U2709" s="398" t="s">
        <v>3426</v>
      </c>
      <c r="V2709" s="398" t="s">
        <v>3427</v>
      </c>
    </row>
    <row r="2710" spans="1:22" ht="50.1" hidden="1" customHeight="1" x14ac:dyDescent="0.25">
      <c r="A2710" s="60" t="s">
        <v>2783</v>
      </c>
      <c r="B2710" s="87"/>
      <c r="C2710" s="98"/>
      <c r="D2710" s="102"/>
      <c r="E2710" s="98"/>
      <c r="F2710" s="134"/>
      <c r="G2710" s="134"/>
      <c r="H2710" s="359" t="e">
        <f>VLOOKUP(G2710,Munka1!$A$27:$B$90,2,FALSE)</f>
        <v>#N/A</v>
      </c>
      <c r="I2710" s="466" t="e">
        <f>VLOOKUP(G2710,Munka1!$A$27:$C$90,3,FALSE)</f>
        <v>#N/A</v>
      </c>
      <c r="J2710" s="98"/>
      <c r="K2710" s="98"/>
      <c r="L2710" s="98"/>
      <c r="M2710" s="114"/>
      <c r="N2710" s="121"/>
      <c r="O2710" s="483"/>
      <c r="P2710" s="484"/>
      <c r="Q2710" s="42">
        <f>FŐLAP!$D$9</f>
        <v>0</v>
      </c>
      <c r="R2710" s="42">
        <f>FŐLAP!$F$9</f>
        <v>0</v>
      </c>
      <c r="S2710" s="13" t="e">
        <f t="shared" si="42"/>
        <v>#N/A</v>
      </c>
      <c r="T2710" s="398" t="s">
        <v>3425</v>
      </c>
      <c r="U2710" s="398" t="s">
        <v>3426</v>
      </c>
      <c r="V2710" s="398" t="s">
        <v>3427</v>
      </c>
    </row>
    <row r="2711" spans="1:22" ht="50.1" hidden="1" customHeight="1" x14ac:dyDescent="0.25">
      <c r="A2711" s="60" t="s">
        <v>2784</v>
      </c>
      <c r="B2711" s="87"/>
      <c r="C2711" s="98"/>
      <c r="D2711" s="102"/>
      <c r="E2711" s="98"/>
      <c r="F2711" s="134"/>
      <c r="G2711" s="134"/>
      <c r="H2711" s="359" t="e">
        <f>VLOOKUP(G2711,Munka1!$A$27:$B$90,2,FALSE)</f>
        <v>#N/A</v>
      </c>
      <c r="I2711" s="466" t="e">
        <f>VLOOKUP(G2711,Munka1!$A$27:$C$90,3,FALSE)</f>
        <v>#N/A</v>
      </c>
      <c r="J2711" s="98"/>
      <c r="K2711" s="98"/>
      <c r="L2711" s="98"/>
      <c r="M2711" s="114"/>
      <c r="N2711" s="121"/>
      <c r="O2711" s="483"/>
      <c r="P2711" s="484"/>
      <c r="Q2711" s="42">
        <f>FŐLAP!$D$9</f>
        <v>0</v>
      </c>
      <c r="R2711" s="42">
        <f>FŐLAP!$F$9</f>
        <v>0</v>
      </c>
      <c r="S2711" s="13" t="e">
        <f t="shared" si="42"/>
        <v>#N/A</v>
      </c>
      <c r="T2711" s="398" t="s">
        <v>3425</v>
      </c>
      <c r="U2711" s="398" t="s">
        <v>3426</v>
      </c>
      <c r="V2711" s="398" t="s">
        <v>3427</v>
      </c>
    </row>
    <row r="2712" spans="1:22" ht="50.1" hidden="1" customHeight="1" x14ac:dyDescent="0.25">
      <c r="A2712" s="60" t="s">
        <v>2785</v>
      </c>
      <c r="B2712" s="87"/>
      <c r="C2712" s="98"/>
      <c r="D2712" s="102"/>
      <c r="E2712" s="98"/>
      <c r="F2712" s="134"/>
      <c r="G2712" s="134"/>
      <c r="H2712" s="359" t="e">
        <f>VLOOKUP(G2712,Munka1!$A$27:$B$90,2,FALSE)</f>
        <v>#N/A</v>
      </c>
      <c r="I2712" s="466" t="e">
        <f>VLOOKUP(G2712,Munka1!$A$27:$C$90,3,FALSE)</f>
        <v>#N/A</v>
      </c>
      <c r="J2712" s="98"/>
      <c r="K2712" s="89"/>
      <c r="L2712" s="89"/>
      <c r="M2712" s="113"/>
      <c r="N2712" s="121"/>
      <c r="O2712" s="483"/>
      <c r="P2712" s="484"/>
      <c r="Q2712" s="42">
        <f>FŐLAP!$D$9</f>
        <v>0</v>
      </c>
      <c r="R2712" s="42">
        <f>FŐLAP!$F$9</f>
        <v>0</v>
      </c>
      <c r="S2712" s="13" t="e">
        <f t="shared" si="42"/>
        <v>#N/A</v>
      </c>
      <c r="T2712" s="398" t="s">
        <v>3425</v>
      </c>
      <c r="U2712" s="398" t="s">
        <v>3426</v>
      </c>
      <c r="V2712" s="398" t="s">
        <v>3427</v>
      </c>
    </row>
    <row r="2713" spans="1:22" ht="50.1" hidden="1" customHeight="1" x14ac:dyDescent="0.25">
      <c r="A2713" s="60" t="s">
        <v>2786</v>
      </c>
      <c r="B2713" s="87"/>
      <c r="C2713" s="98"/>
      <c r="D2713" s="102"/>
      <c r="E2713" s="98"/>
      <c r="F2713" s="134"/>
      <c r="G2713" s="134"/>
      <c r="H2713" s="359" t="e">
        <f>VLOOKUP(G2713,Munka1!$A$27:$B$90,2,FALSE)</f>
        <v>#N/A</v>
      </c>
      <c r="I2713" s="466" t="e">
        <f>VLOOKUP(G2713,Munka1!$A$27:$C$90,3,FALSE)</f>
        <v>#N/A</v>
      </c>
      <c r="J2713" s="98"/>
      <c r="K2713" s="98"/>
      <c r="L2713" s="98"/>
      <c r="M2713" s="114"/>
      <c r="N2713" s="121"/>
      <c r="O2713" s="483"/>
      <c r="P2713" s="484"/>
      <c r="Q2713" s="42">
        <f>FŐLAP!$D$9</f>
        <v>0</v>
      </c>
      <c r="R2713" s="42">
        <f>FŐLAP!$F$9</f>
        <v>0</v>
      </c>
      <c r="S2713" s="13" t="e">
        <f t="shared" si="42"/>
        <v>#N/A</v>
      </c>
      <c r="T2713" s="398" t="s">
        <v>3425</v>
      </c>
      <c r="U2713" s="398" t="s">
        <v>3426</v>
      </c>
      <c r="V2713" s="398" t="s">
        <v>3427</v>
      </c>
    </row>
    <row r="2714" spans="1:22" ht="50.1" hidden="1" customHeight="1" x14ac:dyDescent="0.25">
      <c r="A2714" s="60" t="s">
        <v>2787</v>
      </c>
      <c r="B2714" s="87"/>
      <c r="C2714" s="98"/>
      <c r="D2714" s="102"/>
      <c r="E2714" s="98"/>
      <c r="F2714" s="134"/>
      <c r="G2714" s="134"/>
      <c r="H2714" s="359" t="e">
        <f>VLOOKUP(G2714,Munka1!$A$27:$B$90,2,FALSE)</f>
        <v>#N/A</v>
      </c>
      <c r="I2714" s="466" t="e">
        <f>VLOOKUP(G2714,Munka1!$A$27:$C$90,3,FALSE)</f>
        <v>#N/A</v>
      </c>
      <c r="J2714" s="98"/>
      <c r="K2714" s="89"/>
      <c r="L2714" s="89"/>
      <c r="M2714" s="113"/>
      <c r="N2714" s="121"/>
      <c r="O2714" s="483"/>
      <c r="P2714" s="484"/>
      <c r="Q2714" s="42">
        <f>FŐLAP!$D$9</f>
        <v>0</v>
      </c>
      <c r="R2714" s="42">
        <f>FŐLAP!$F$9</f>
        <v>0</v>
      </c>
      <c r="S2714" s="13" t="e">
        <f t="shared" si="42"/>
        <v>#N/A</v>
      </c>
      <c r="T2714" s="398" t="s">
        <v>3425</v>
      </c>
      <c r="U2714" s="398" t="s">
        <v>3426</v>
      </c>
      <c r="V2714" s="398" t="s">
        <v>3427</v>
      </c>
    </row>
    <row r="2715" spans="1:22" ht="50.1" hidden="1" customHeight="1" x14ac:dyDescent="0.25">
      <c r="A2715" s="60" t="s">
        <v>2788</v>
      </c>
      <c r="B2715" s="87"/>
      <c r="C2715" s="98"/>
      <c r="D2715" s="102"/>
      <c r="E2715" s="98"/>
      <c r="F2715" s="134"/>
      <c r="G2715" s="134"/>
      <c r="H2715" s="359" t="e">
        <f>VLOOKUP(G2715,Munka1!$A$27:$B$90,2,FALSE)</f>
        <v>#N/A</v>
      </c>
      <c r="I2715" s="466" t="e">
        <f>VLOOKUP(G2715,Munka1!$A$27:$C$90,3,FALSE)</f>
        <v>#N/A</v>
      </c>
      <c r="J2715" s="98"/>
      <c r="K2715" s="98"/>
      <c r="L2715" s="98"/>
      <c r="M2715" s="114"/>
      <c r="N2715" s="121"/>
      <c r="O2715" s="483"/>
      <c r="P2715" s="484"/>
      <c r="Q2715" s="42">
        <f>FŐLAP!$D$9</f>
        <v>0</v>
      </c>
      <c r="R2715" s="42">
        <f>FŐLAP!$F$9</f>
        <v>0</v>
      </c>
      <c r="S2715" s="13" t="e">
        <f t="shared" si="42"/>
        <v>#N/A</v>
      </c>
      <c r="T2715" s="398" t="s">
        <v>3425</v>
      </c>
      <c r="U2715" s="398" t="s">
        <v>3426</v>
      </c>
      <c r="V2715" s="398" t="s">
        <v>3427</v>
      </c>
    </row>
    <row r="2716" spans="1:22" ht="50.1" hidden="1" customHeight="1" x14ac:dyDescent="0.25">
      <c r="A2716" s="60" t="s">
        <v>2789</v>
      </c>
      <c r="B2716" s="87"/>
      <c r="C2716" s="98"/>
      <c r="D2716" s="102"/>
      <c r="E2716" s="98"/>
      <c r="F2716" s="134"/>
      <c r="G2716" s="134"/>
      <c r="H2716" s="359" t="e">
        <f>VLOOKUP(G2716,Munka1!$A$27:$B$90,2,FALSE)</f>
        <v>#N/A</v>
      </c>
      <c r="I2716" s="466" t="e">
        <f>VLOOKUP(G2716,Munka1!$A$27:$C$90,3,FALSE)</f>
        <v>#N/A</v>
      </c>
      <c r="J2716" s="98"/>
      <c r="K2716" s="89"/>
      <c r="L2716" s="89"/>
      <c r="M2716" s="113"/>
      <c r="N2716" s="121"/>
      <c r="O2716" s="483"/>
      <c r="P2716" s="484"/>
      <c r="Q2716" s="42">
        <f>FŐLAP!$D$9</f>
        <v>0</v>
      </c>
      <c r="R2716" s="42">
        <f>FŐLAP!$F$9</f>
        <v>0</v>
      </c>
      <c r="S2716" s="13" t="e">
        <f t="shared" si="42"/>
        <v>#N/A</v>
      </c>
      <c r="T2716" s="398" t="s">
        <v>3425</v>
      </c>
      <c r="U2716" s="398" t="s">
        <v>3426</v>
      </c>
      <c r="V2716" s="398" t="s">
        <v>3427</v>
      </c>
    </row>
    <row r="2717" spans="1:22" ht="50.1" hidden="1" customHeight="1" x14ac:dyDescent="0.25">
      <c r="A2717" s="60" t="s">
        <v>2790</v>
      </c>
      <c r="B2717" s="87"/>
      <c r="C2717" s="98"/>
      <c r="D2717" s="102"/>
      <c r="E2717" s="98"/>
      <c r="F2717" s="134"/>
      <c r="G2717" s="134"/>
      <c r="H2717" s="359" t="e">
        <f>VLOOKUP(G2717,Munka1!$A$27:$B$90,2,FALSE)</f>
        <v>#N/A</v>
      </c>
      <c r="I2717" s="466" t="e">
        <f>VLOOKUP(G2717,Munka1!$A$27:$C$90,3,FALSE)</f>
        <v>#N/A</v>
      </c>
      <c r="J2717" s="98"/>
      <c r="K2717" s="98"/>
      <c r="L2717" s="98"/>
      <c r="M2717" s="114"/>
      <c r="N2717" s="121"/>
      <c r="O2717" s="483"/>
      <c r="P2717" s="484"/>
      <c r="Q2717" s="42">
        <f>FŐLAP!$D$9</f>
        <v>0</v>
      </c>
      <c r="R2717" s="42">
        <f>FŐLAP!$F$9</f>
        <v>0</v>
      </c>
      <c r="S2717" s="13" t="e">
        <f t="shared" si="42"/>
        <v>#N/A</v>
      </c>
      <c r="T2717" s="398" t="s">
        <v>3425</v>
      </c>
      <c r="U2717" s="398" t="s">
        <v>3426</v>
      </c>
      <c r="V2717" s="398" t="s">
        <v>3427</v>
      </c>
    </row>
    <row r="2718" spans="1:22" ht="50.1" hidden="1" customHeight="1" x14ac:dyDescent="0.25">
      <c r="A2718" s="60" t="s">
        <v>2791</v>
      </c>
      <c r="B2718" s="87"/>
      <c r="C2718" s="98"/>
      <c r="D2718" s="102"/>
      <c r="E2718" s="89"/>
      <c r="F2718" s="134"/>
      <c r="G2718" s="134"/>
      <c r="H2718" s="359" t="e">
        <f>VLOOKUP(G2718,Munka1!$A$27:$B$90,2,FALSE)</f>
        <v>#N/A</v>
      </c>
      <c r="I2718" s="466" t="e">
        <f>VLOOKUP(G2718,Munka1!$A$27:$C$90,3,FALSE)</f>
        <v>#N/A</v>
      </c>
      <c r="J2718" s="98"/>
      <c r="K2718" s="89"/>
      <c r="L2718" s="89"/>
      <c r="M2718" s="113"/>
      <c r="N2718" s="121"/>
      <c r="O2718" s="483"/>
      <c r="P2718" s="484"/>
      <c r="Q2718" s="42">
        <f>FŐLAP!$D$9</f>
        <v>0</v>
      </c>
      <c r="R2718" s="42">
        <f>FŐLAP!$F$9</f>
        <v>0</v>
      </c>
      <c r="S2718" s="13" t="e">
        <f t="shared" si="42"/>
        <v>#N/A</v>
      </c>
      <c r="T2718" s="398" t="s">
        <v>3425</v>
      </c>
      <c r="U2718" s="398" t="s">
        <v>3426</v>
      </c>
      <c r="V2718" s="398" t="s">
        <v>3427</v>
      </c>
    </row>
    <row r="2719" spans="1:22" ht="50.1" hidden="1" customHeight="1" x14ac:dyDescent="0.25">
      <c r="A2719" s="60" t="s">
        <v>2792</v>
      </c>
      <c r="B2719" s="87"/>
      <c r="C2719" s="98"/>
      <c r="D2719" s="102"/>
      <c r="E2719" s="98"/>
      <c r="F2719" s="134"/>
      <c r="G2719" s="134"/>
      <c r="H2719" s="359" t="e">
        <f>VLOOKUP(G2719,Munka1!$A$27:$B$90,2,FALSE)</f>
        <v>#N/A</v>
      </c>
      <c r="I2719" s="466" t="e">
        <f>VLOOKUP(G2719,Munka1!$A$27:$C$90,3,FALSE)</f>
        <v>#N/A</v>
      </c>
      <c r="J2719" s="98"/>
      <c r="K2719" s="98"/>
      <c r="L2719" s="98"/>
      <c r="M2719" s="114"/>
      <c r="N2719" s="121"/>
      <c r="O2719" s="483"/>
      <c r="P2719" s="484"/>
      <c r="Q2719" s="42">
        <f>FŐLAP!$D$9</f>
        <v>0</v>
      </c>
      <c r="R2719" s="42">
        <f>FŐLAP!$F$9</f>
        <v>0</v>
      </c>
      <c r="S2719" s="13" t="e">
        <f t="shared" si="42"/>
        <v>#N/A</v>
      </c>
      <c r="T2719" s="398" t="s">
        <v>3425</v>
      </c>
      <c r="U2719" s="398" t="s">
        <v>3426</v>
      </c>
      <c r="V2719" s="398" t="s">
        <v>3427</v>
      </c>
    </row>
    <row r="2720" spans="1:22" ht="50.1" hidden="1" customHeight="1" x14ac:dyDescent="0.25">
      <c r="A2720" s="60" t="s">
        <v>2793</v>
      </c>
      <c r="B2720" s="87"/>
      <c r="C2720" s="98"/>
      <c r="D2720" s="102"/>
      <c r="E2720" s="89"/>
      <c r="F2720" s="134"/>
      <c r="G2720" s="134"/>
      <c r="H2720" s="359" t="e">
        <f>VLOOKUP(G2720,Munka1!$A$27:$B$90,2,FALSE)</f>
        <v>#N/A</v>
      </c>
      <c r="I2720" s="466" t="e">
        <f>VLOOKUP(G2720,Munka1!$A$27:$C$90,3,FALSE)</f>
        <v>#N/A</v>
      </c>
      <c r="J2720" s="98"/>
      <c r="K2720" s="89"/>
      <c r="L2720" s="89"/>
      <c r="M2720" s="113"/>
      <c r="N2720" s="121"/>
      <c r="O2720" s="483"/>
      <c r="P2720" s="484"/>
      <c r="Q2720" s="42">
        <f>FŐLAP!$D$9</f>
        <v>0</v>
      </c>
      <c r="R2720" s="42">
        <f>FŐLAP!$F$9</f>
        <v>0</v>
      </c>
      <c r="S2720" s="13" t="e">
        <f t="shared" si="42"/>
        <v>#N/A</v>
      </c>
      <c r="T2720" s="398" t="s">
        <v>3425</v>
      </c>
      <c r="U2720" s="398" t="s">
        <v>3426</v>
      </c>
      <c r="V2720" s="398" t="s">
        <v>3427</v>
      </c>
    </row>
    <row r="2721" spans="1:22" ht="50.1" hidden="1" customHeight="1" x14ac:dyDescent="0.25">
      <c r="A2721" s="60" t="s">
        <v>2794</v>
      </c>
      <c r="B2721" s="87"/>
      <c r="C2721" s="98"/>
      <c r="D2721" s="102"/>
      <c r="E2721" s="98"/>
      <c r="F2721" s="134"/>
      <c r="G2721" s="134"/>
      <c r="H2721" s="359" t="e">
        <f>VLOOKUP(G2721,Munka1!$A$27:$B$90,2,FALSE)</f>
        <v>#N/A</v>
      </c>
      <c r="I2721" s="466" t="e">
        <f>VLOOKUP(G2721,Munka1!$A$27:$C$90,3,FALSE)</f>
        <v>#N/A</v>
      </c>
      <c r="J2721" s="98"/>
      <c r="K2721" s="98"/>
      <c r="L2721" s="98"/>
      <c r="M2721" s="114"/>
      <c r="N2721" s="121"/>
      <c r="O2721" s="483"/>
      <c r="P2721" s="484"/>
      <c r="Q2721" s="42">
        <f>FŐLAP!$D$9</f>
        <v>0</v>
      </c>
      <c r="R2721" s="42">
        <f>FŐLAP!$F$9</f>
        <v>0</v>
      </c>
      <c r="S2721" s="13" t="e">
        <f t="shared" si="42"/>
        <v>#N/A</v>
      </c>
      <c r="T2721" s="398" t="s">
        <v>3425</v>
      </c>
      <c r="U2721" s="398" t="s">
        <v>3426</v>
      </c>
      <c r="V2721" s="398" t="s">
        <v>3427</v>
      </c>
    </row>
    <row r="2722" spans="1:22" ht="50.1" hidden="1" customHeight="1" x14ac:dyDescent="0.25">
      <c r="A2722" s="60" t="s">
        <v>2795</v>
      </c>
      <c r="B2722" s="87"/>
      <c r="C2722" s="98"/>
      <c r="D2722" s="102"/>
      <c r="E2722" s="89"/>
      <c r="F2722" s="134"/>
      <c r="G2722" s="134"/>
      <c r="H2722" s="359" t="e">
        <f>VLOOKUP(G2722,Munka1!$A$27:$B$90,2,FALSE)</f>
        <v>#N/A</v>
      </c>
      <c r="I2722" s="466" t="e">
        <f>VLOOKUP(G2722,Munka1!$A$27:$C$90,3,FALSE)</f>
        <v>#N/A</v>
      </c>
      <c r="J2722" s="98"/>
      <c r="K2722" s="89"/>
      <c r="L2722" s="89"/>
      <c r="M2722" s="113"/>
      <c r="N2722" s="121"/>
      <c r="O2722" s="483"/>
      <c r="P2722" s="484"/>
      <c r="Q2722" s="42">
        <f>FŐLAP!$D$9</f>
        <v>0</v>
      </c>
      <c r="R2722" s="42">
        <f>FŐLAP!$F$9</f>
        <v>0</v>
      </c>
      <c r="S2722" s="13" t="e">
        <f t="shared" si="42"/>
        <v>#N/A</v>
      </c>
      <c r="T2722" s="398" t="s">
        <v>3425</v>
      </c>
      <c r="U2722" s="398" t="s">
        <v>3426</v>
      </c>
      <c r="V2722" s="398" t="s">
        <v>3427</v>
      </c>
    </row>
    <row r="2723" spans="1:22" ht="50.1" hidden="1" customHeight="1" x14ac:dyDescent="0.25">
      <c r="A2723" s="60" t="s">
        <v>2796</v>
      </c>
      <c r="B2723" s="87"/>
      <c r="C2723" s="98"/>
      <c r="D2723" s="102"/>
      <c r="E2723" s="98"/>
      <c r="F2723" s="134"/>
      <c r="G2723" s="134"/>
      <c r="H2723" s="359" t="e">
        <f>VLOOKUP(G2723,Munka1!$A$27:$B$90,2,FALSE)</f>
        <v>#N/A</v>
      </c>
      <c r="I2723" s="466" t="e">
        <f>VLOOKUP(G2723,Munka1!$A$27:$C$90,3,FALSE)</f>
        <v>#N/A</v>
      </c>
      <c r="J2723" s="98"/>
      <c r="K2723" s="98"/>
      <c r="L2723" s="98"/>
      <c r="M2723" s="114"/>
      <c r="N2723" s="121"/>
      <c r="O2723" s="483"/>
      <c r="P2723" s="484"/>
      <c r="Q2723" s="42">
        <f>FŐLAP!$D$9</f>
        <v>0</v>
      </c>
      <c r="R2723" s="42">
        <f>FŐLAP!$F$9</f>
        <v>0</v>
      </c>
      <c r="S2723" s="13" t="e">
        <f t="shared" si="42"/>
        <v>#N/A</v>
      </c>
      <c r="T2723" s="398" t="s">
        <v>3425</v>
      </c>
      <c r="U2723" s="398" t="s">
        <v>3426</v>
      </c>
      <c r="V2723" s="398" t="s">
        <v>3427</v>
      </c>
    </row>
    <row r="2724" spans="1:22" ht="50.1" hidden="1" customHeight="1" x14ac:dyDescent="0.25">
      <c r="A2724" s="60" t="s">
        <v>2797</v>
      </c>
      <c r="B2724" s="87"/>
      <c r="C2724" s="98"/>
      <c r="D2724" s="102"/>
      <c r="E2724" s="89"/>
      <c r="F2724" s="134"/>
      <c r="G2724" s="134"/>
      <c r="H2724" s="359" t="e">
        <f>VLOOKUP(G2724,Munka1!$A$27:$B$90,2,FALSE)</f>
        <v>#N/A</v>
      </c>
      <c r="I2724" s="466" t="e">
        <f>VLOOKUP(G2724,Munka1!$A$27:$C$90,3,FALSE)</f>
        <v>#N/A</v>
      </c>
      <c r="J2724" s="98"/>
      <c r="K2724" s="89"/>
      <c r="L2724" s="89"/>
      <c r="M2724" s="113"/>
      <c r="N2724" s="121"/>
      <c r="O2724" s="483"/>
      <c r="P2724" s="484"/>
      <c r="Q2724" s="42">
        <f>FŐLAP!$D$9</f>
        <v>0</v>
      </c>
      <c r="R2724" s="42">
        <f>FŐLAP!$F$9</f>
        <v>0</v>
      </c>
      <c r="S2724" s="13" t="e">
        <f t="shared" si="42"/>
        <v>#N/A</v>
      </c>
      <c r="T2724" s="398" t="s">
        <v>3425</v>
      </c>
      <c r="U2724" s="398" t="s">
        <v>3426</v>
      </c>
      <c r="V2724" s="398" t="s">
        <v>3427</v>
      </c>
    </row>
    <row r="2725" spans="1:22" ht="50.1" hidden="1" customHeight="1" x14ac:dyDescent="0.25">
      <c r="A2725" s="60" t="s">
        <v>2798</v>
      </c>
      <c r="B2725" s="87"/>
      <c r="C2725" s="98"/>
      <c r="D2725" s="102"/>
      <c r="E2725" s="98"/>
      <c r="F2725" s="134"/>
      <c r="G2725" s="134"/>
      <c r="H2725" s="359" t="e">
        <f>VLOOKUP(G2725,Munka1!$A$27:$B$90,2,FALSE)</f>
        <v>#N/A</v>
      </c>
      <c r="I2725" s="466" t="e">
        <f>VLOOKUP(G2725,Munka1!$A$27:$C$90,3,FALSE)</f>
        <v>#N/A</v>
      </c>
      <c r="J2725" s="98"/>
      <c r="K2725" s="98"/>
      <c r="L2725" s="98"/>
      <c r="M2725" s="114"/>
      <c r="N2725" s="121"/>
      <c r="O2725" s="483"/>
      <c r="P2725" s="484"/>
      <c r="Q2725" s="42">
        <f>FŐLAP!$D$9</f>
        <v>0</v>
      </c>
      <c r="R2725" s="42">
        <f>FŐLAP!$F$9</f>
        <v>0</v>
      </c>
      <c r="S2725" s="13" t="e">
        <f t="shared" si="42"/>
        <v>#N/A</v>
      </c>
      <c r="T2725" s="398" t="s">
        <v>3425</v>
      </c>
      <c r="U2725" s="398" t="s">
        <v>3426</v>
      </c>
      <c r="V2725" s="398" t="s">
        <v>3427</v>
      </c>
    </row>
    <row r="2726" spans="1:22" ht="50.1" hidden="1" customHeight="1" x14ac:dyDescent="0.25">
      <c r="A2726" s="60" t="s">
        <v>2799</v>
      </c>
      <c r="B2726" s="87"/>
      <c r="C2726" s="98"/>
      <c r="D2726" s="102"/>
      <c r="E2726" s="89"/>
      <c r="F2726" s="134"/>
      <c r="G2726" s="134"/>
      <c r="H2726" s="359" t="e">
        <f>VLOOKUP(G2726,Munka1!$A$27:$B$90,2,FALSE)</f>
        <v>#N/A</v>
      </c>
      <c r="I2726" s="466" t="e">
        <f>VLOOKUP(G2726,Munka1!$A$27:$C$90,3,FALSE)</f>
        <v>#N/A</v>
      </c>
      <c r="J2726" s="98"/>
      <c r="K2726" s="89"/>
      <c r="L2726" s="89"/>
      <c r="M2726" s="113"/>
      <c r="N2726" s="121"/>
      <c r="O2726" s="483"/>
      <c r="P2726" s="484"/>
      <c r="Q2726" s="42">
        <f>FŐLAP!$D$9</f>
        <v>0</v>
      </c>
      <c r="R2726" s="42">
        <f>FŐLAP!$F$9</f>
        <v>0</v>
      </c>
      <c r="S2726" s="13" t="e">
        <f t="shared" si="42"/>
        <v>#N/A</v>
      </c>
      <c r="T2726" s="398" t="s">
        <v>3425</v>
      </c>
      <c r="U2726" s="398" t="s">
        <v>3426</v>
      </c>
      <c r="V2726" s="398" t="s">
        <v>3427</v>
      </c>
    </row>
    <row r="2727" spans="1:22" ht="50.1" hidden="1" customHeight="1" x14ac:dyDescent="0.25">
      <c r="A2727" s="60" t="s">
        <v>2800</v>
      </c>
      <c r="B2727" s="87"/>
      <c r="C2727" s="98"/>
      <c r="D2727" s="102"/>
      <c r="E2727" s="98"/>
      <c r="F2727" s="134"/>
      <c r="G2727" s="134"/>
      <c r="H2727" s="359" t="e">
        <f>VLOOKUP(G2727,Munka1!$A$27:$B$90,2,FALSE)</f>
        <v>#N/A</v>
      </c>
      <c r="I2727" s="466" t="e">
        <f>VLOOKUP(G2727,Munka1!$A$27:$C$90,3,FALSE)</f>
        <v>#N/A</v>
      </c>
      <c r="J2727" s="98"/>
      <c r="K2727" s="98"/>
      <c r="L2727" s="98"/>
      <c r="M2727" s="114"/>
      <c r="N2727" s="121"/>
      <c r="O2727" s="483"/>
      <c r="P2727" s="484"/>
      <c r="Q2727" s="42">
        <f>FŐLAP!$D$9</f>
        <v>0</v>
      </c>
      <c r="R2727" s="42">
        <f>FŐLAP!$F$9</f>
        <v>0</v>
      </c>
      <c r="S2727" s="13" t="e">
        <f t="shared" si="42"/>
        <v>#N/A</v>
      </c>
      <c r="T2727" s="398" t="s">
        <v>3425</v>
      </c>
      <c r="U2727" s="398" t="s">
        <v>3426</v>
      </c>
      <c r="V2727" s="398" t="s">
        <v>3427</v>
      </c>
    </row>
    <row r="2728" spans="1:22" ht="50.1" hidden="1" customHeight="1" x14ac:dyDescent="0.25">
      <c r="A2728" s="60" t="s">
        <v>2801</v>
      </c>
      <c r="B2728" s="87"/>
      <c r="C2728" s="98"/>
      <c r="D2728" s="102"/>
      <c r="E2728" s="89"/>
      <c r="F2728" s="134"/>
      <c r="G2728" s="134"/>
      <c r="H2728" s="359" t="e">
        <f>VLOOKUP(G2728,Munka1!$A$27:$B$90,2,FALSE)</f>
        <v>#N/A</v>
      </c>
      <c r="I2728" s="466" t="e">
        <f>VLOOKUP(G2728,Munka1!$A$27:$C$90,3,FALSE)</f>
        <v>#N/A</v>
      </c>
      <c r="J2728" s="98"/>
      <c r="K2728" s="89"/>
      <c r="L2728" s="89"/>
      <c r="M2728" s="113"/>
      <c r="N2728" s="121"/>
      <c r="O2728" s="483"/>
      <c r="P2728" s="484"/>
      <c r="Q2728" s="42">
        <f>FŐLAP!$D$9</f>
        <v>0</v>
      </c>
      <c r="R2728" s="42">
        <f>FŐLAP!$F$9</f>
        <v>0</v>
      </c>
      <c r="S2728" s="13" t="e">
        <f t="shared" si="42"/>
        <v>#N/A</v>
      </c>
      <c r="T2728" s="398" t="s">
        <v>3425</v>
      </c>
      <c r="U2728" s="398" t="s">
        <v>3426</v>
      </c>
      <c r="V2728" s="398" t="s">
        <v>3427</v>
      </c>
    </row>
    <row r="2729" spans="1:22" ht="50.1" hidden="1" customHeight="1" x14ac:dyDescent="0.25">
      <c r="A2729" s="60" t="s">
        <v>2802</v>
      </c>
      <c r="B2729" s="87"/>
      <c r="C2729" s="98"/>
      <c r="D2729" s="102"/>
      <c r="E2729" s="98"/>
      <c r="F2729" s="134"/>
      <c r="G2729" s="134"/>
      <c r="H2729" s="359" t="e">
        <f>VLOOKUP(G2729,Munka1!$A$27:$B$90,2,FALSE)</f>
        <v>#N/A</v>
      </c>
      <c r="I2729" s="466" t="e">
        <f>VLOOKUP(G2729,Munka1!$A$27:$C$90,3,FALSE)</f>
        <v>#N/A</v>
      </c>
      <c r="J2729" s="98"/>
      <c r="K2729" s="98"/>
      <c r="L2729" s="98"/>
      <c r="M2729" s="114"/>
      <c r="N2729" s="121"/>
      <c r="O2729" s="483"/>
      <c r="P2729" s="484"/>
      <c r="Q2729" s="42">
        <f>FŐLAP!$D$9</f>
        <v>0</v>
      </c>
      <c r="R2729" s="42">
        <f>FŐLAP!$F$9</f>
        <v>0</v>
      </c>
      <c r="S2729" s="13" t="e">
        <f t="shared" si="42"/>
        <v>#N/A</v>
      </c>
      <c r="T2729" s="398" t="s">
        <v>3425</v>
      </c>
      <c r="U2729" s="398" t="s">
        <v>3426</v>
      </c>
      <c r="V2729" s="398" t="s">
        <v>3427</v>
      </c>
    </row>
    <row r="2730" spans="1:22" ht="50.1" hidden="1" customHeight="1" x14ac:dyDescent="0.25">
      <c r="A2730" s="60" t="s">
        <v>2803</v>
      </c>
      <c r="B2730" s="87"/>
      <c r="C2730" s="98"/>
      <c r="D2730" s="102"/>
      <c r="E2730" s="89"/>
      <c r="F2730" s="134"/>
      <c r="G2730" s="134"/>
      <c r="H2730" s="359" t="e">
        <f>VLOOKUP(G2730,Munka1!$A$27:$B$90,2,FALSE)</f>
        <v>#N/A</v>
      </c>
      <c r="I2730" s="466" t="e">
        <f>VLOOKUP(G2730,Munka1!$A$27:$C$90,3,FALSE)</f>
        <v>#N/A</v>
      </c>
      <c r="J2730" s="98"/>
      <c r="K2730" s="89"/>
      <c r="L2730" s="89"/>
      <c r="M2730" s="113"/>
      <c r="N2730" s="121"/>
      <c r="O2730" s="483"/>
      <c r="P2730" s="484"/>
      <c r="Q2730" s="42">
        <f>FŐLAP!$D$9</f>
        <v>0</v>
      </c>
      <c r="R2730" s="42">
        <f>FŐLAP!$F$9</f>
        <v>0</v>
      </c>
      <c r="S2730" s="13" t="e">
        <f t="shared" si="42"/>
        <v>#N/A</v>
      </c>
      <c r="T2730" s="398" t="s">
        <v>3425</v>
      </c>
      <c r="U2730" s="398" t="s">
        <v>3426</v>
      </c>
      <c r="V2730" s="398" t="s">
        <v>3427</v>
      </c>
    </row>
    <row r="2731" spans="1:22" ht="50.1" hidden="1" customHeight="1" x14ac:dyDescent="0.25">
      <c r="A2731" s="60" t="s">
        <v>2804</v>
      </c>
      <c r="B2731" s="87"/>
      <c r="C2731" s="98"/>
      <c r="D2731" s="102"/>
      <c r="E2731" s="98"/>
      <c r="F2731" s="134"/>
      <c r="G2731" s="134"/>
      <c r="H2731" s="359" t="e">
        <f>VLOOKUP(G2731,Munka1!$A$27:$B$90,2,FALSE)</f>
        <v>#N/A</v>
      </c>
      <c r="I2731" s="466" t="e">
        <f>VLOOKUP(G2731,Munka1!$A$27:$C$90,3,FALSE)</f>
        <v>#N/A</v>
      </c>
      <c r="J2731" s="98"/>
      <c r="K2731" s="98"/>
      <c r="L2731" s="98"/>
      <c r="M2731" s="114"/>
      <c r="N2731" s="121"/>
      <c r="O2731" s="483"/>
      <c r="P2731" s="484"/>
      <c r="Q2731" s="42">
        <f>FŐLAP!$D$9</f>
        <v>0</v>
      </c>
      <c r="R2731" s="42">
        <f>FŐLAP!$F$9</f>
        <v>0</v>
      </c>
      <c r="S2731" s="13" t="e">
        <f t="shared" si="42"/>
        <v>#N/A</v>
      </c>
      <c r="T2731" s="398" t="s">
        <v>3425</v>
      </c>
      <c r="U2731" s="398" t="s">
        <v>3426</v>
      </c>
      <c r="V2731" s="398" t="s">
        <v>3427</v>
      </c>
    </row>
    <row r="2732" spans="1:22" ht="50.1" hidden="1" customHeight="1" x14ac:dyDescent="0.25">
      <c r="A2732" s="60" t="s">
        <v>2805</v>
      </c>
      <c r="B2732" s="87"/>
      <c r="C2732" s="98"/>
      <c r="D2732" s="102"/>
      <c r="E2732" s="98"/>
      <c r="F2732" s="134"/>
      <c r="G2732" s="134"/>
      <c r="H2732" s="359" t="e">
        <f>VLOOKUP(G2732,Munka1!$A$27:$B$90,2,FALSE)</f>
        <v>#N/A</v>
      </c>
      <c r="I2732" s="466" t="e">
        <f>VLOOKUP(G2732,Munka1!$A$27:$C$90,3,FALSE)</f>
        <v>#N/A</v>
      </c>
      <c r="J2732" s="98"/>
      <c r="K2732" s="98"/>
      <c r="L2732" s="98"/>
      <c r="M2732" s="114"/>
      <c r="N2732" s="121"/>
      <c r="O2732" s="483"/>
      <c r="P2732" s="484"/>
      <c r="Q2732" s="42">
        <f>FŐLAP!$D$9</f>
        <v>0</v>
      </c>
      <c r="R2732" s="42">
        <f>FŐLAP!$F$9</f>
        <v>0</v>
      </c>
      <c r="S2732" s="13" t="e">
        <f t="shared" si="42"/>
        <v>#N/A</v>
      </c>
      <c r="T2732" s="398" t="s">
        <v>3425</v>
      </c>
      <c r="U2732" s="398" t="s">
        <v>3426</v>
      </c>
      <c r="V2732" s="398" t="s">
        <v>3427</v>
      </c>
    </row>
    <row r="2733" spans="1:22" ht="50.1" hidden="1" customHeight="1" x14ac:dyDescent="0.25">
      <c r="A2733" s="60" t="s">
        <v>2806</v>
      </c>
      <c r="B2733" s="87"/>
      <c r="C2733" s="98"/>
      <c r="D2733" s="102"/>
      <c r="E2733" s="98"/>
      <c r="F2733" s="134"/>
      <c r="G2733" s="134"/>
      <c r="H2733" s="359" t="e">
        <f>VLOOKUP(G2733,Munka1!$A$27:$B$90,2,FALSE)</f>
        <v>#N/A</v>
      </c>
      <c r="I2733" s="466" t="e">
        <f>VLOOKUP(G2733,Munka1!$A$27:$C$90,3,FALSE)</f>
        <v>#N/A</v>
      </c>
      <c r="J2733" s="98"/>
      <c r="K2733" s="98"/>
      <c r="L2733" s="98"/>
      <c r="M2733" s="114"/>
      <c r="N2733" s="121"/>
      <c r="O2733" s="483"/>
      <c r="P2733" s="484"/>
      <c r="Q2733" s="42">
        <f>FŐLAP!$D$9</f>
        <v>0</v>
      </c>
      <c r="R2733" s="42">
        <f>FŐLAP!$F$9</f>
        <v>0</v>
      </c>
      <c r="S2733" s="13" t="e">
        <f t="shared" si="42"/>
        <v>#N/A</v>
      </c>
      <c r="T2733" s="398" t="s">
        <v>3425</v>
      </c>
      <c r="U2733" s="398" t="s">
        <v>3426</v>
      </c>
      <c r="V2733" s="398" t="s">
        <v>3427</v>
      </c>
    </row>
    <row r="2734" spans="1:22" ht="50.1" hidden="1" customHeight="1" x14ac:dyDescent="0.25">
      <c r="A2734" s="60" t="s">
        <v>2807</v>
      </c>
      <c r="B2734" s="87"/>
      <c r="C2734" s="98"/>
      <c r="D2734" s="102"/>
      <c r="E2734" s="98"/>
      <c r="F2734" s="134"/>
      <c r="G2734" s="134"/>
      <c r="H2734" s="359" t="e">
        <f>VLOOKUP(G2734,Munka1!$A$27:$B$90,2,FALSE)</f>
        <v>#N/A</v>
      </c>
      <c r="I2734" s="466" t="e">
        <f>VLOOKUP(G2734,Munka1!$A$27:$C$90,3,FALSE)</f>
        <v>#N/A</v>
      </c>
      <c r="J2734" s="98"/>
      <c r="K2734" s="98"/>
      <c r="L2734" s="98"/>
      <c r="M2734" s="114"/>
      <c r="N2734" s="121"/>
      <c r="O2734" s="483"/>
      <c r="P2734" s="484"/>
      <c r="Q2734" s="42">
        <f>FŐLAP!$D$9</f>
        <v>0</v>
      </c>
      <c r="R2734" s="42">
        <f>FŐLAP!$F$9</f>
        <v>0</v>
      </c>
      <c r="S2734" s="13" t="e">
        <f t="shared" si="42"/>
        <v>#N/A</v>
      </c>
      <c r="T2734" s="398" t="s">
        <v>3425</v>
      </c>
      <c r="U2734" s="398" t="s">
        <v>3426</v>
      </c>
      <c r="V2734" s="398" t="s">
        <v>3427</v>
      </c>
    </row>
    <row r="2735" spans="1:22" ht="50.1" hidden="1" customHeight="1" x14ac:dyDescent="0.25">
      <c r="A2735" s="60" t="s">
        <v>2808</v>
      </c>
      <c r="B2735" s="87"/>
      <c r="C2735" s="98"/>
      <c r="D2735" s="102"/>
      <c r="E2735" s="98"/>
      <c r="F2735" s="134"/>
      <c r="G2735" s="134"/>
      <c r="H2735" s="359" t="e">
        <f>VLOOKUP(G2735,Munka1!$A$27:$B$90,2,FALSE)</f>
        <v>#N/A</v>
      </c>
      <c r="I2735" s="466" t="e">
        <f>VLOOKUP(G2735,Munka1!$A$27:$C$90,3,FALSE)</f>
        <v>#N/A</v>
      </c>
      <c r="J2735" s="98"/>
      <c r="K2735" s="98"/>
      <c r="L2735" s="98"/>
      <c r="M2735" s="114"/>
      <c r="N2735" s="121"/>
      <c r="O2735" s="483"/>
      <c r="P2735" s="484"/>
      <c r="Q2735" s="42">
        <f>FŐLAP!$D$9</f>
        <v>0</v>
      </c>
      <c r="R2735" s="42">
        <f>FŐLAP!$F$9</f>
        <v>0</v>
      </c>
      <c r="S2735" s="13" t="e">
        <f t="shared" si="42"/>
        <v>#N/A</v>
      </c>
      <c r="T2735" s="398" t="s">
        <v>3425</v>
      </c>
      <c r="U2735" s="398" t="s">
        <v>3426</v>
      </c>
      <c r="V2735" s="398" t="s">
        <v>3427</v>
      </c>
    </row>
    <row r="2736" spans="1:22" ht="50.1" hidden="1" customHeight="1" x14ac:dyDescent="0.25">
      <c r="A2736" s="60" t="s">
        <v>2809</v>
      </c>
      <c r="B2736" s="87"/>
      <c r="C2736" s="98"/>
      <c r="D2736" s="102"/>
      <c r="E2736" s="98"/>
      <c r="F2736" s="134"/>
      <c r="G2736" s="134"/>
      <c r="H2736" s="359" t="e">
        <f>VLOOKUP(G2736,Munka1!$A$27:$B$90,2,FALSE)</f>
        <v>#N/A</v>
      </c>
      <c r="I2736" s="466" t="e">
        <f>VLOOKUP(G2736,Munka1!$A$27:$C$90,3,FALSE)</f>
        <v>#N/A</v>
      </c>
      <c r="J2736" s="98"/>
      <c r="K2736" s="98"/>
      <c r="L2736" s="98"/>
      <c r="M2736" s="114"/>
      <c r="N2736" s="121"/>
      <c r="O2736" s="483"/>
      <c r="P2736" s="484"/>
      <c r="Q2736" s="42">
        <f>FŐLAP!$D$9</f>
        <v>0</v>
      </c>
      <c r="R2736" s="42">
        <f>FŐLAP!$F$9</f>
        <v>0</v>
      </c>
      <c r="S2736" s="13" t="e">
        <f t="shared" si="42"/>
        <v>#N/A</v>
      </c>
      <c r="T2736" s="398" t="s">
        <v>3425</v>
      </c>
      <c r="U2736" s="398" t="s">
        <v>3426</v>
      </c>
      <c r="V2736" s="398" t="s">
        <v>3427</v>
      </c>
    </row>
    <row r="2737" spans="1:22" ht="50.1" hidden="1" customHeight="1" x14ac:dyDescent="0.25">
      <c r="A2737" s="60" t="s">
        <v>2810</v>
      </c>
      <c r="B2737" s="87"/>
      <c r="C2737" s="98"/>
      <c r="D2737" s="102"/>
      <c r="E2737" s="98"/>
      <c r="F2737" s="134"/>
      <c r="G2737" s="134"/>
      <c r="H2737" s="359" t="e">
        <f>VLOOKUP(G2737,Munka1!$A$27:$B$90,2,FALSE)</f>
        <v>#N/A</v>
      </c>
      <c r="I2737" s="466" t="e">
        <f>VLOOKUP(G2737,Munka1!$A$27:$C$90,3,FALSE)</f>
        <v>#N/A</v>
      </c>
      <c r="J2737" s="98"/>
      <c r="K2737" s="98"/>
      <c r="L2737" s="98"/>
      <c r="M2737" s="114"/>
      <c r="N2737" s="121"/>
      <c r="O2737" s="483"/>
      <c r="P2737" s="484"/>
      <c r="Q2737" s="42">
        <f>FŐLAP!$D$9</f>
        <v>0</v>
      </c>
      <c r="R2737" s="42">
        <f>FŐLAP!$F$9</f>
        <v>0</v>
      </c>
      <c r="S2737" s="13" t="e">
        <f t="shared" si="42"/>
        <v>#N/A</v>
      </c>
      <c r="T2737" s="398" t="s">
        <v>3425</v>
      </c>
      <c r="U2737" s="398" t="s">
        <v>3426</v>
      </c>
      <c r="V2737" s="398" t="s">
        <v>3427</v>
      </c>
    </row>
    <row r="2738" spans="1:22" ht="50.1" hidden="1" customHeight="1" x14ac:dyDescent="0.25">
      <c r="A2738" s="60" t="s">
        <v>2811</v>
      </c>
      <c r="B2738" s="87"/>
      <c r="C2738" s="98"/>
      <c r="D2738" s="102"/>
      <c r="E2738" s="98"/>
      <c r="F2738" s="134"/>
      <c r="G2738" s="134"/>
      <c r="H2738" s="359" t="e">
        <f>VLOOKUP(G2738,Munka1!$A$27:$B$90,2,FALSE)</f>
        <v>#N/A</v>
      </c>
      <c r="I2738" s="466" t="e">
        <f>VLOOKUP(G2738,Munka1!$A$27:$C$90,3,FALSE)</f>
        <v>#N/A</v>
      </c>
      <c r="J2738" s="98"/>
      <c r="K2738" s="98"/>
      <c r="L2738" s="98"/>
      <c r="M2738" s="114"/>
      <c r="N2738" s="121"/>
      <c r="O2738" s="483"/>
      <c r="P2738" s="484"/>
      <c r="Q2738" s="42">
        <f>FŐLAP!$D$9</f>
        <v>0</v>
      </c>
      <c r="R2738" s="42">
        <f>FŐLAP!$F$9</f>
        <v>0</v>
      </c>
      <c r="S2738" s="13" t="e">
        <f t="shared" si="42"/>
        <v>#N/A</v>
      </c>
      <c r="T2738" s="398" t="s">
        <v>3425</v>
      </c>
      <c r="U2738" s="398" t="s">
        <v>3426</v>
      </c>
      <c r="V2738" s="398" t="s">
        <v>3427</v>
      </c>
    </row>
    <row r="2739" spans="1:22" ht="50.1" hidden="1" customHeight="1" x14ac:dyDescent="0.25">
      <c r="A2739" s="60" t="s">
        <v>2812</v>
      </c>
      <c r="B2739" s="87"/>
      <c r="C2739" s="98"/>
      <c r="D2739" s="102"/>
      <c r="E2739" s="98"/>
      <c r="F2739" s="134"/>
      <c r="G2739" s="134"/>
      <c r="H2739" s="359" t="e">
        <f>VLOOKUP(G2739,Munka1!$A$27:$B$90,2,FALSE)</f>
        <v>#N/A</v>
      </c>
      <c r="I2739" s="466" t="e">
        <f>VLOOKUP(G2739,Munka1!$A$27:$C$90,3,FALSE)</f>
        <v>#N/A</v>
      </c>
      <c r="J2739" s="98"/>
      <c r="K2739" s="98"/>
      <c r="L2739" s="98"/>
      <c r="M2739" s="114"/>
      <c r="N2739" s="121"/>
      <c r="O2739" s="483"/>
      <c r="P2739" s="484"/>
      <c r="Q2739" s="42">
        <f>FŐLAP!$D$9</f>
        <v>0</v>
      </c>
      <c r="R2739" s="42">
        <f>FŐLAP!$F$9</f>
        <v>0</v>
      </c>
      <c r="S2739" s="13" t="e">
        <f t="shared" si="42"/>
        <v>#N/A</v>
      </c>
      <c r="T2739" s="398" t="s">
        <v>3425</v>
      </c>
      <c r="U2739" s="398" t="s">
        <v>3426</v>
      </c>
      <c r="V2739" s="398" t="s">
        <v>3427</v>
      </c>
    </row>
    <row r="2740" spans="1:22" ht="50.1" hidden="1" customHeight="1" x14ac:dyDescent="0.25">
      <c r="A2740" s="60" t="s">
        <v>2813</v>
      </c>
      <c r="B2740" s="87"/>
      <c r="C2740" s="98"/>
      <c r="D2740" s="102"/>
      <c r="E2740" s="98"/>
      <c r="F2740" s="134"/>
      <c r="G2740" s="134"/>
      <c r="H2740" s="359" t="e">
        <f>VLOOKUP(G2740,Munka1!$A$27:$B$90,2,FALSE)</f>
        <v>#N/A</v>
      </c>
      <c r="I2740" s="466" t="e">
        <f>VLOOKUP(G2740,Munka1!$A$27:$C$90,3,FALSE)</f>
        <v>#N/A</v>
      </c>
      <c r="J2740" s="98"/>
      <c r="K2740" s="98"/>
      <c r="L2740" s="98"/>
      <c r="M2740" s="114"/>
      <c r="N2740" s="121"/>
      <c r="O2740" s="483"/>
      <c r="P2740" s="484"/>
      <c r="Q2740" s="42">
        <f>FŐLAP!$D$9</f>
        <v>0</v>
      </c>
      <c r="R2740" s="42">
        <f>FŐLAP!$F$9</f>
        <v>0</v>
      </c>
      <c r="S2740" s="13" t="e">
        <f t="shared" si="42"/>
        <v>#N/A</v>
      </c>
      <c r="T2740" s="398" t="s">
        <v>3425</v>
      </c>
      <c r="U2740" s="398" t="s">
        <v>3426</v>
      </c>
      <c r="V2740" s="398" t="s">
        <v>3427</v>
      </c>
    </row>
    <row r="2741" spans="1:22" ht="50.1" hidden="1" customHeight="1" x14ac:dyDescent="0.25">
      <c r="A2741" s="60" t="s">
        <v>2814</v>
      </c>
      <c r="B2741" s="87"/>
      <c r="C2741" s="98"/>
      <c r="D2741" s="102"/>
      <c r="E2741" s="98"/>
      <c r="F2741" s="134"/>
      <c r="G2741" s="134"/>
      <c r="H2741" s="359" t="e">
        <f>VLOOKUP(G2741,Munka1!$A$27:$B$90,2,FALSE)</f>
        <v>#N/A</v>
      </c>
      <c r="I2741" s="466" t="e">
        <f>VLOOKUP(G2741,Munka1!$A$27:$C$90,3,FALSE)</f>
        <v>#N/A</v>
      </c>
      <c r="J2741" s="98"/>
      <c r="K2741" s="98"/>
      <c r="L2741" s="98"/>
      <c r="M2741" s="114"/>
      <c r="N2741" s="121"/>
      <c r="O2741" s="483"/>
      <c r="P2741" s="484"/>
      <c r="Q2741" s="42">
        <f>FŐLAP!$D$9</f>
        <v>0</v>
      </c>
      <c r="R2741" s="42">
        <f>FŐLAP!$F$9</f>
        <v>0</v>
      </c>
      <c r="S2741" s="13" t="e">
        <f t="shared" si="42"/>
        <v>#N/A</v>
      </c>
      <c r="T2741" s="398" t="s">
        <v>3425</v>
      </c>
      <c r="U2741" s="398" t="s">
        <v>3426</v>
      </c>
      <c r="V2741" s="398" t="s">
        <v>3427</v>
      </c>
    </row>
    <row r="2742" spans="1:22" ht="50.1" hidden="1" customHeight="1" x14ac:dyDescent="0.25">
      <c r="A2742" s="60" t="s">
        <v>2815</v>
      </c>
      <c r="B2742" s="87"/>
      <c r="C2742" s="98"/>
      <c r="D2742" s="102"/>
      <c r="E2742" s="98"/>
      <c r="F2742" s="134"/>
      <c r="G2742" s="134"/>
      <c r="H2742" s="359" t="e">
        <f>VLOOKUP(G2742,Munka1!$A$27:$B$90,2,FALSE)</f>
        <v>#N/A</v>
      </c>
      <c r="I2742" s="466" t="e">
        <f>VLOOKUP(G2742,Munka1!$A$27:$C$90,3,FALSE)</f>
        <v>#N/A</v>
      </c>
      <c r="J2742" s="98"/>
      <c r="K2742" s="98"/>
      <c r="L2742" s="98"/>
      <c r="M2742" s="114"/>
      <c r="N2742" s="121"/>
      <c r="O2742" s="483"/>
      <c r="P2742" s="484"/>
      <c r="Q2742" s="42">
        <f>FŐLAP!$D$9</f>
        <v>0</v>
      </c>
      <c r="R2742" s="42">
        <f>FŐLAP!$F$9</f>
        <v>0</v>
      </c>
      <c r="S2742" s="13" t="e">
        <f t="shared" si="42"/>
        <v>#N/A</v>
      </c>
      <c r="T2742" s="398" t="s">
        <v>3425</v>
      </c>
      <c r="U2742" s="398" t="s">
        <v>3426</v>
      </c>
      <c r="V2742" s="398" t="s">
        <v>3427</v>
      </c>
    </row>
    <row r="2743" spans="1:22" ht="50.1" hidden="1" customHeight="1" x14ac:dyDescent="0.25">
      <c r="A2743" s="60" t="s">
        <v>2816</v>
      </c>
      <c r="B2743" s="87"/>
      <c r="C2743" s="98"/>
      <c r="D2743" s="102"/>
      <c r="E2743" s="98"/>
      <c r="F2743" s="134"/>
      <c r="G2743" s="134"/>
      <c r="H2743" s="359" t="e">
        <f>VLOOKUP(G2743,Munka1!$A$27:$B$90,2,FALSE)</f>
        <v>#N/A</v>
      </c>
      <c r="I2743" s="466" t="e">
        <f>VLOOKUP(G2743,Munka1!$A$27:$C$90,3,FALSE)</f>
        <v>#N/A</v>
      </c>
      <c r="J2743" s="98"/>
      <c r="K2743" s="98"/>
      <c r="L2743" s="98"/>
      <c r="M2743" s="114"/>
      <c r="N2743" s="121"/>
      <c r="O2743" s="483"/>
      <c r="P2743" s="484"/>
      <c r="Q2743" s="42">
        <f>FŐLAP!$D$9</f>
        <v>0</v>
      </c>
      <c r="R2743" s="42">
        <f>FŐLAP!$F$9</f>
        <v>0</v>
      </c>
      <c r="S2743" s="13" t="e">
        <f t="shared" si="42"/>
        <v>#N/A</v>
      </c>
      <c r="T2743" s="398" t="s">
        <v>3425</v>
      </c>
      <c r="U2743" s="398" t="s">
        <v>3426</v>
      </c>
      <c r="V2743" s="398" t="s">
        <v>3427</v>
      </c>
    </row>
    <row r="2744" spans="1:22" ht="50.1" hidden="1" customHeight="1" x14ac:dyDescent="0.25">
      <c r="A2744" s="60" t="s">
        <v>2817</v>
      </c>
      <c r="B2744" s="87"/>
      <c r="C2744" s="98"/>
      <c r="D2744" s="102"/>
      <c r="E2744" s="98"/>
      <c r="F2744" s="134"/>
      <c r="G2744" s="134"/>
      <c r="H2744" s="359" t="e">
        <f>VLOOKUP(G2744,Munka1!$A$27:$B$90,2,FALSE)</f>
        <v>#N/A</v>
      </c>
      <c r="I2744" s="466" t="e">
        <f>VLOOKUP(G2744,Munka1!$A$27:$C$90,3,FALSE)</f>
        <v>#N/A</v>
      </c>
      <c r="J2744" s="98"/>
      <c r="K2744" s="98"/>
      <c r="L2744" s="98"/>
      <c r="M2744" s="114"/>
      <c r="N2744" s="121"/>
      <c r="O2744" s="483"/>
      <c r="P2744" s="484"/>
      <c r="Q2744" s="42">
        <f>FŐLAP!$D$9</f>
        <v>0</v>
      </c>
      <c r="R2744" s="42">
        <f>FŐLAP!$F$9</f>
        <v>0</v>
      </c>
      <c r="S2744" s="13" t="e">
        <f t="shared" si="42"/>
        <v>#N/A</v>
      </c>
      <c r="T2744" s="398" t="s">
        <v>3425</v>
      </c>
      <c r="U2744" s="398" t="s">
        <v>3426</v>
      </c>
      <c r="V2744" s="398" t="s">
        <v>3427</v>
      </c>
    </row>
    <row r="2745" spans="1:22" ht="50.1" hidden="1" customHeight="1" x14ac:dyDescent="0.25">
      <c r="A2745" s="60" t="s">
        <v>2818</v>
      </c>
      <c r="B2745" s="87"/>
      <c r="C2745" s="98"/>
      <c r="D2745" s="102"/>
      <c r="E2745" s="98"/>
      <c r="F2745" s="134"/>
      <c r="G2745" s="134"/>
      <c r="H2745" s="359" t="e">
        <f>VLOOKUP(G2745,Munka1!$A$27:$B$90,2,FALSE)</f>
        <v>#N/A</v>
      </c>
      <c r="I2745" s="466" t="e">
        <f>VLOOKUP(G2745,Munka1!$A$27:$C$90,3,FALSE)</f>
        <v>#N/A</v>
      </c>
      <c r="J2745" s="98"/>
      <c r="K2745" s="98"/>
      <c r="L2745" s="98"/>
      <c r="M2745" s="114"/>
      <c r="N2745" s="121"/>
      <c r="O2745" s="483"/>
      <c r="P2745" s="484"/>
      <c r="Q2745" s="42">
        <f>FŐLAP!$D$9</f>
        <v>0</v>
      </c>
      <c r="R2745" s="42">
        <f>FŐLAP!$F$9</f>
        <v>0</v>
      </c>
      <c r="S2745" s="13" t="e">
        <f t="shared" si="42"/>
        <v>#N/A</v>
      </c>
      <c r="T2745" s="398" t="s">
        <v>3425</v>
      </c>
      <c r="U2745" s="398" t="s">
        <v>3426</v>
      </c>
      <c r="V2745" s="398" t="s">
        <v>3427</v>
      </c>
    </row>
    <row r="2746" spans="1:22" ht="50.1" hidden="1" customHeight="1" x14ac:dyDescent="0.25">
      <c r="A2746" s="60" t="s">
        <v>2819</v>
      </c>
      <c r="B2746" s="87"/>
      <c r="C2746" s="98"/>
      <c r="D2746" s="102"/>
      <c r="E2746" s="98"/>
      <c r="F2746" s="134"/>
      <c r="G2746" s="134"/>
      <c r="H2746" s="359" t="e">
        <f>VLOOKUP(G2746,Munka1!$A$27:$B$90,2,FALSE)</f>
        <v>#N/A</v>
      </c>
      <c r="I2746" s="466" t="e">
        <f>VLOOKUP(G2746,Munka1!$A$27:$C$90,3,FALSE)</f>
        <v>#N/A</v>
      </c>
      <c r="J2746" s="98"/>
      <c r="K2746" s="98"/>
      <c r="L2746" s="98"/>
      <c r="M2746" s="114"/>
      <c r="N2746" s="121"/>
      <c r="O2746" s="483"/>
      <c r="P2746" s="484"/>
      <c r="Q2746" s="42">
        <f>FŐLAP!$D$9</f>
        <v>0</v>
      </c>
      <c r="R2746" s="42">
        <f>FŐLAP!$F$9</f>
        <v>0</v>
      </c>
      <c r="S2746" s="13" t="e">
        <f t="shared" si="42"/>
        <v>#N/A</v>
      </c>
      <c r="T2746" s="398" t="s">
        <v>3425</v>
      </c>
      <c r="U2746" s="398" t="s">
        <v>3426</v>
      </c>
      <c r="V2746" s="398" t="s">
        <v>3427</v>
      </c>
    </row>
    <row r="2747" spans="1:22" ht="50.1" hidden="1" customHeight="1" x14ac:dyDescent="0.25">
      <c r="A2747" s="60" t="s">
        <v>2820</v>
      </c>
      <c r="B2747" s="87"/>
      <c r="C2747" s="98"/>
      <c r="D2747" s="102"/>
      <c r="E2747" s="98"/>
      <c r="F2747" s="134"/>
      <c r="G2747" s="134"/>
      <c r="H2747" s="359" t="e">
        <f>VLOOKUP(G2747,Munka1!$A$27:$B$90,2,FALSE)</f>
        <v>#N/A</v>
      </c>
      <c r="I2747" s="466" t="e">
        <f>VLOOKUP(G2747,Munka1!$A$27:$C$90,3,FALSE)</f>
        <v>#N/A</v>
      </c>
      <c r="J2747" s="98"/>
      <c r="K2747" s="98"/>
      <c r="L2747" s="98"/>
      <c r="M2747" s="114"/>
      <c r="N2747" s="121"/>
      <c r="O2747" s="483"/>
      <c r="P2747" s="484"/>
      <c r="Q2747" s="42">
        <f>FŐLAP!$D$9</f>
        <v>0</v>
      </c>
      <c r="R2747" s="42">
        <f>FŐLAP!$F$9</f>
        <v>0</v>
      </c>
      <c r="S2747" s="13" t="e">
        <f t="shared" si="42"/>
        <v>#N/A</v>
      </c>
      <c r="T2747" s="398" t="s">
        <v>3425</v>
      </c>
      <c r="U2747" s="398" t="s">
        <v>3426</v>
      </c>
      <c r="V2747" s="398" t="s">
        <v>3427</v>
      </c>
    </row>
    <row r="2748" spans="1:22" ht="50.1" hidden="1" customHeight="1" x14ac:dyDescent="0.25">
      <c r="A2748" s="60" t="s">
        <v>2821</v>
      </c>
      <c r="B2748" s="87"/>
      <c r="C2748" s="98"/>
      <c r="D2748" s="102"/>
      <c r="E2748" s="98"/>
      <c r="F2748" s="134"/>
      <c r="G2748" s="134"/>
      <c r="H2748" s="359" t="e">
        <f>VLOOKUP(G2748,Munka1!$A$27:$B$90,2,FALSE)</f>
        <v>#N/A</v>
      </c>
      <c r="I2748" s="466" t="e">
        <f>VLOOKUP(G2748,Munka1!$A$27:$C$90,3,FALSE)</f>
        <v>#N/A</v>
      </c>
      <c r="J2748" s="98"/>
      <c r="K2748" s="98"/>
      <c r="L2748" s="98"/>
      <c r="M2748" s="114"/>
      <c r="N2748" s="121"/>
      <c r="O2748" s="483"/>
      <c r="P2748" s="484"/>
      <c r="Q2748" s="42">
        <f>FŐLAP!$D$9</f>
        <v>0</v>
      </c>
      <c r="R2748" s="42">
        <f>FŐLAP!$F$9</f>
        <v>0</v>
      </c>
      <c r="S2748" s="13" t="e">
        <f t="shared" si="42"/>
        <v>#N/A</v>
      </c>
      <c r="T2748" s="398" t="s">
        <v>3425</v>
      </c>
      <c r="U2748" s="398" t="s">
        <v>3426</v>
      </c>
      <c r="V2748" s="398" t="s">
        <v>3427</v>
      </c>
    </row>
    <row r="2749" spans="1:22" ht="50.1" hidden="1" customHeight="1" x14ac:dyDescent="0.25">
      <c r="A2749" s="60" t="s">
        <v>2822</v>
      </c>
      <c r="B2749" s="87"/>
      <c r="C2749" s="98"/>
      <c r="D2749" s="102"/>
      <c r="E2749" s="98"/>
      <c r="F2749" s="134"/>
      <c r="G2749" s="134"/>
      <c r="H2749" s="359" t="e">
        <f>VLOOKUP(G2749,Munka1!$A$27:$B$90,2,FALSE)</f>
        <v>#N/A</v>
      </c>
      <c r="I2749" s="466" t="e">
        <f>VLOOKUP(G2749,Munka1!$A$27:$C$90,3,FALSE)</f>
        <v>#N/A</v>
      </c>
      <c r="J2749" s="98"/>
      <c r="K2749" s="98"/>
      <c r="L2749" s="98"/>
      <c r="M2749" s="114"/>
      <c r="N2749" s="121"/>
      <c r="O2749" s="483"/>
      <c r="P2749" s="484"/>
      <c r="Q2749" s="42">
        <f>FŐLAP!$D$9</f>
        <v>0</v>
      </c>
      <c r="R2749" s="42">
        <f>FŐLAP!$F$9</f>
        <v>0</v>
      </c>
      <c r="S2749" s="13" t="e">
        <f t="shared" si="42"/>
        <v>#N/A</v>
      </c>
      <c r="T2749" s="398" t="s">
        <v>3425</v>
      </c>
      <c r="U2749" s="398" t="s">
        <v>3426</v>
      </c>
      <c r="V2749" s="398" t="s">
        <v>3427</v>
      </c>
    </row>
    <row r="2750" spans="1:22" ht="50.1" hidden="1" customHeight="1" x14ac:dyDescent="0.25">
      <c r="A2750" s="60" t="s">
        <v>2823</v>
      </c>
      <c r="B2750" s="87"/>
      <c r="C2750" s="98"/>
      <c r="D2750" s="102"/>
      <c r="E2750" s="98"/>
      <c r="F2750" s="134"/>
      <c r="G2750" s="134"/>
      <c r="H2750" s="359" t="e">
        <f>VLOOKUP(G2750,Munka1!$A$27:$B$90,2,FALSE)</f>
        <v>#N/A</v>
      </c>
      <c r="I2750" s="466" t="e">
        <f>VLOOKUP(G2750,Munka1!$A$27:$C$90,3,FALSE)</f>
        <v>#N/A</v>
      </c>
      <c r="J2750" s="98"/>
      <c r="K2750" s="98"/>
      <c r="L2750" s="98"/>
      <c r="M2750" s="114"/>
      <c r="N2750" s="121"/>
      <c r="O2750" s="483"/>
      <c r="P2750" s="484"/>
      <c r="Q2750" s="42">
        <f>FŐLAP!$D$9</f>
        <v>0</v>
      </c>
      <c r="R2750" s="42">
        <f>FŐLAP!$F$9</f>
        <v>0</v>
      </c>
      <c r="S2750" s="13" t="e">
        <f t="shared" si="42"/>
        <v>#N/A</v>
      </c>
      <c r="T2750" s="398" t="s">
        <v>3425</v>
      </c>
      <c r="U2750" s="398" t="s">
        <v>3426</v>
      </c>
      <c r="V2750" s="398" t="s">
        <v>3427</v>
      </c>
    </row>
    <row r="2751" spans="1:22" ht="50.1" hidden="1" customHeight="1" x14ac:dyDescent="0.25">
      <c r="A2751" s="60" t="s">
        <v>2824</v>
      </c>
      <c r="B2751" s="87"/>
      <c r="C2751" s="98"/>
      <c r="D2751" s="102"/>
      <c r="E2751" s="98"/>
      <c r="F2751" s="134"/>
      <c r="G2751" s="134"/>
      <c r="H2751" s="359" t="e">
        <f>VLOOKUP(G2751,Munka1!$A$27:$B$90,2,FALSE)</f>
        <v>#N/A</v>
      </c>
      <c r="I2751" s="466" t="e">
        <f>VLOOKUP(G2751,Munka1!$A$27:$C$90,3,FALSE)</f>
        <v>#N/A</v>
      </c>
      <c r="J2751" s="98"/>
      <c r="K2751" s="98"/>
      <c r="L2751" s="98"/>
      <c r="M2751" s="114"/>
      <c r="N2751" s="121"/>
      <c r="O2751" s="483"/>
      <c r="P2751" s="484"/>
      <c r="Q2751" s="42">
        <f>FŐLAP!$D$9</f>
        <v>0</v>
      </c>
      <c r="R2751" s="42">
        <f>FŐLAP!$F$9</f>
        <v>0</v>
      </c>
      <c r="S2751" s="13" t="e">
        <f t="shared" si="42"/>
        <v>#N/A</v>
      </c>
      <c r="T2751" s="398" t="s">
        <v>3425</v>
      </c>
      <c r="U2751" s="398" t="s">
        <v>3426</v>
      </c>
      <c r="V2751" s="398" t="s">
        <v>3427</v>
      </c>
    </row>
    <row r="2752" spans="1:22" ht="50.1" hidden="1" customHeight="1" x14ac:dyDescent="0.25">
      <c r="A2752" s="60" t="s">
        <v>2825</v>
      </c>
      <c r="B2752" s="87"/>
      <c r="C2752" s="98"/>
      <c r="D2752" s="102"/>
      <c r="E2752" s="98"/>
      <c r="F2752" s="134"/>
      <c r="G2752" s="134"/>
      <c r="H2752" s="359" t="e">
        <f>VLOOKUP(G2752,Munka1!$A$27:$B$90,2,FALSE)</f>
        <v>#N/A</v>
      </c>
      <c r="I2752" s="466" t="e">
        <f>VLOOKUP(G2752,Munka1!$A$27:$C$90,3,FALSE)</f>
        <v>#N/A</v>
      </c>
      <c r="J2752" s="98"/>
      <c r="K2752" s="98"/>
      <c r="L2752" s="98"/>
      <c r="M2752" s="114"/>
      <c r="N2752" s="121"/>
      <c r="O2752" s="483"/>
      <c r="P2752" s="484"/>
      <c r="Q2752" s="42">
        <f>FŐLAP!$D$9</f>
        <v>0</v>
      </c>
      <c r="R2752" s="42">
        <f>FŐLAP!$F$9</f>
        <v>0</v>
      </c>
      <c r="S2752" s="13" t="e">
        <f t="shared" si="42"/>
        <v>#N/A</v>
      </c>
      <c r="T2752" s="398" t="s">
        <v>3425</v>
      </c>
      <c r="U2752" s="398" t="s">
        <v>3426</v>
      </c>
      <c r="V2752" s="398" t="s">
        <v>3427</v>
      </c>
    </row>
    <row r="2753" spans="1:22" ht="50.1" hidden="1" customHeight="1" x14ac:dyDescent="0.25">
      <c r="A2753" s="60" t="s">
        <v>2826</v>
      </c>
      <c r="B2753" s="87"/>
      <c r="C2753" s="98"/>
      <c r="D2753" s="102"/>
      <c r="E2753" s="98"/>
      <c r="F2753" s="134"/>
      <c r="G2753" s="134"/>
      <c r="H2753" s="359" t="e">
        <f>VLOOKUP(G2753,Munka1!$A$27:$B$90,2,FALSE)</f>
        <v>#N/A</v>
      </c>
      <c r="I2753" s="466" t="e">
        <f>VLOOKUP(G2753,Munka1!$A$27:$C$90,3,FALSE)</f>
        <v>#N/A</v>
      </c>
      <c r="J2753" s="98"/>
      <c r="K2753" s="98"/>
      <c r="L2753" s="98"/>
      <c r="M2753" s="114"/>
      <c r="N2753" s="121"/>
      <c r="O2753" s="483"/>
      <c r="P2753" s="484"/>
      <c r="Q2753" s="42">
        <f>FŐLAP!$D$9</f>
        <v>0</v>
      </c>
      <c r="R2753" s="42">
        <f>FŐLAP!$F$9</f>
        <v>0</v>
      </c>
      <c r="S2753" s="13" t="e">
        <f t="shared" si="42"/>
        <v>#N/A</v>
      </c>
      <c r="T2753" s="398" t="s">
        <v>3425</v>
      </c>
      <c r="U2753" s="398" t="s">
        <v>3426</v>
      </c>
      <c r="V2753" s="398" t="s">
        <v>3427</v>
      </c>
    </row>
    <row r="2754" spans="1:22" ht="50.1" hidden="1" customHeight="1" x14ac:dyDescent="0.25">
      <c r="A2754" s="60" t="s">
        <v>2827</v>
      </c>
      <c r="B2754" s="87"/>
      <c r="C2754" s="98"/>
      <c r="D2754" s="102"/>
      <c r="E2754" s="98"/>
      <c r="F2754" s="134"/>
      <c r="G2754" s="134"/>
      <c r="H2754" s="359" t="e">
        <f>VLOOKUP(G2754,Munka1!$A$27:$B$90,2,FALSE)</f>
        <v>#N/A</v>
      </c>
      <c r="I2754" s="466" t="e">
        <f>VLOOKUP(G2754,Munka1!$A$27:$C$90,3,FALSE)</f>
        <v>#N/A</v>
      </c>
      <c r="J2754" s="98"/>
      <c r="K2754" s="98"/>
      <c r="L2754" s="98"/>
      <c r="M2754" s="114"/>
      <c r="N2754" s="121"/>
      <c r="O2754" s="483"/>
      <c r="P2754" s="484"/>
      <c r="Q2754" s="42">
        <f>FŐLAP!$D$9</f>
        <v>0</v>
      </c>
      <c r="R2754" s="42">
        <f>FŐLAP!$F$9</f>
        <v>0</v>
      </c>
      <c r="S2754" s="13" t="e">
        <f t="shared" si="42"/>
        <v>#N/A</v>
      </c>
      <c r="T2754" s="398" t="s">
        <v>3425</v>
      </c>
      <c r="U2754" s="398" t="s">
        <v>3426</v>
      </c>
      <c r="V2754" s="398" t="s">
        <v>3427</v>
      </c>
    </row>
    <row r="2755" spans="1:22" ht="50.1" hidden="1" customHeight="1" x14ac:dyDescent="0.25">
      <c r="A2755" s="60" t="s">
        <v>2828</v>
      </c>
      <c r="B2755" s="87"/>
      <c r="C2755" s="98"/>
      <c r="D2755" s="102"/>
      <c r="E2755" s="98"/>
      <c r="F2755" s="134"/>
      <c r="G2755" s="134"/>
      <c r="H2755" s="359" t="e">
        <f>VLOOKUP(G2755,Munka1!$A$27:$B$90,2,FALSE)</f>
        <v>#N/A</v>
      </c>
      <c r="I2755" s="466" t="e">
        <f>VLOOKUP(G2755,Munka1!$A$27:$C$90,3,FALSE)</f>
        <v>#N/A</v>
      </c>
      <c r="J2755" s="98"/>
      <c r="K2755" s="98"/>
      <c r="L2755" s="98"/>
      <c r="M2755" s="114"/>
      <c r="N2755" s="121"/>
      <c r="O2755" s="483"/>
      <c r="P2755" s="484"/>
      <c r="Q2755" s="42">
        <f>FŐLAP!$D$9</f>
        <v>0</v>
      </c>
      <c r="R2755" s="42">
        <f>FŐLAP!$F$9</f>
        <v>0</v>
      </c>
      <c r="S2755" s="13" t="e">
        <f t="shared" si="42"/>
        <v>#N/A</v>
      </c>
      <c r="T2755" s="398" t="s">
        <v>3425</v>
      </c>
      <c r="U2755" s="398" t="s">
        <v>3426</v>
      </c>
      <c r="V2755" s="398" t="s">
        <v>3427</v>
      </c>
    </row>
    <row r="2756" spans="1:22" ht="50.1" hidden="1" customHeight="1" x14ac:dyDescent="0.25">
      <c r="A2756" s="60" t="s">
        <v>2829</v>
      </c>
      <c r="B2756" s="87"/>
      <c r="C2756" s="98"/>
      <c r="D2756" s="102"/>
      <c r="E2756" s="98"/>
      <c r="F2756" s="134"/>
      <c r="G2756" s="134"/>
      <c r="H2756" s="359" t="e">
        <f>VLOOKUP(G2756,Munka1!$A$27:$B$90,2,FALSE)</f>
        <v>#N/A</v>
      </c>
      <c r="I2756" s="466" t="e">
        <f>VLOOKUP(G2756,Munka1!$A$27:$C$90,3,FALSE)</f>
        <v>#N/A</v>
      </c>
      <c r="J2756" s="98"/>
      <c r="K2756" s="98"/>
      <c r="L2756" s="98"/>
      <c r="M2756" s="114"/>
      <c r="N2756" s="121"/>
      <c r="O2756" s="483"/>
      <c r="P2756" s="484"/>
      <c r="Q2756" s="42">
        <f>FŐLAP!$D$9</f>
        <v>0</v>
      </c>
      <c r="R2756" s="42">
        <f>FŐLAP!$F$9</f>
        <v>0</v>
      </c>
      <c r="S2756" s="13" t="e">
        <f t="shared" si="42"/>
        <v>#N/A</v>
      </c>
      <c r="T2756" s="398" t="s">
        <v>3425</v>
      </c>
      <c r="U2756" s="398" t="s">
        <v>3426</v>
      </c>
      <c r="V2756" s="398" t="s">
        <v>3427</v>
      </c>
    </row>
    <row r="2757" spans="1:22" ht="50.1" hidden="1" customHeight="1" x14ac:dyDescent="0.25">
      <c r="A2757" s="60" t="s">
        <v>2830</v>
      </c>
      <c r="B2757" s="87"/>
      <c r="C2757" s="98"/>
      <c r="D2757" s="102"/>
      <c r="E2757" s="98"/>
      <c r="F2757" s="134"/>
      <c r="G2757" s="134"/>
      <c r="H2757" s="359" t="e">
        <f>VLOOKUP(G2757,Munka1!$A$27:$B$90,2,FALSE)</f>
        <v>#N/A</v>
      </c>
      <c r="I2757" s="466" t="e">
        <f>VLOOKUP(G2757,Munka1!$A$27:$C$90,3,FALSE)</f>
        <v>#N/A</v>
      </c>
      <c r="J2757" s="98"/>
      <c r="K2757" s="98"/>
      <c r="L2757" s="98"/>
      <c r="M2757" s="114"/>
      <c r="N2757" s="121"/>
      <c r="O2757" s="483"/>
      <c r="P2757" s="484"/>
      <c r="Q2757" s="42">
        <f>FŐLAP!$D$9</f>
        <v>0</v>
      </c>
      <c r="R2757" s="42">
        <f>FŐLAP!$F$9</f>
        <v>0</v>
      </c>
      <c r="S2757" s="13" t="e">
        <f t="shared" si="42"/>
        <v>#N/A</v>
      </c>
      <c r="T2757" s="398" t="s">
        <v>3425</v>
      </c>
      <c r="U2757" s="398" t="s">
        <v>3426</v>
      </c>
      <c r="V2757" s="398" t="s">
        <v>3427</v>
      </c>
    </row>
    <row r="2758" spans="1:22" ht="50.1" hidden="1" customHeight="1" x14ac:dyDescent="0.25">
      <c r="A2758" s="60" t="s">
        <v>2831</v>
      </c>
      <c r="B2758" s="87"/>
      <c r="C2758" s="98"/>
      <c r="D2758" s="102"/>
      <c r="E2758" s="98"/>
      <c r="F2758" s="134"/>
      <c r="G2758" s="134"/>
      <c r="H2758" s="359" t="e">
        <f>VLOOKUP(G2758,Munka1!$A$27:$B$90,2,FALSE)</f>
        <v>#N/A</v>
      </c>
      <c r="I2758" s="466" t="e">
        <f>VLOOKUP(G2758,Munka1!$A$27:$C$90,3,FALSE)</f>
        <v>#N/A</v>
      </c>
      <c r="J2758" s="98"/>
      <c r="K2758" s="98"/>
      <c r="L2758" s="98"/>
      <c r="M2758" s="114"/>
      <c r="N2758" s="121"/>
      <c r="O2758" s="483"/>
      <c r="P2758" s="484"/>
      <c r="Q2758" s="42">
        <f>FŐLAP!$D$9</f>
        <v>0</v>
      </c>
      <c r="R2758" s="42">
        <f>FŐLAP!$F$9</f>
        <v>0</v>
      </c>
      <c r="S2758" s="13" t="e">
        <f t="shared" si="42"/>
        <v>#N/A</v>
      </c>
      <c r="T2758" s="398" t="s">
        <v>3425</v>
      </c>
      <c r="U2758" s="398" t="s">
        <v>3426</v>
      </c>
      <c r="V2758" s="398" t="s">
        <v>3427</v>
      </c>
    </row>
    <row r="2759" spans="1:22" ht="50.1" hidden="1" customHeight="1" x14ac:dyDescent="0.25">
      <c r="A2759" s="60" t="s">
        <v>2832</v>
      </c>
      <c r="B2759" s="87"/>
      <c r="C2759" s="98"/>
      <c r="D2759" s="102"/>
      <c r="E2759" s="98"/>
      <c r="F2759" s="134"/>
      <c r="G2759" s="134"/>
      <c r="H2759" s="359" t="e">
        <f>VLOOKUP(G2759,Munka1!$A$27:$B$90,2,FALSE)</f>
        <v>#N/A</v>
      </c>
      <c r="I2759" s="466" t="e">
        <f>VLOOKUP(G2759,Munka1!$A$27:$C$90,3,FALSE)</f>
        <v>#N/A</v>
      </c>
      <c r="J2759" s="98"/>
      <c r="K2759" s="98"/>
      <c r="L2759" s="98"/>
      <c r="M2759" s="114"/>
      <c r="N2759" s="121"/>
      <c r="O2759" s="483"/>
      <c r="P2759" s="484"/>
      <c r="Q2759" s="42">
        <f>FŐLAP!$D$9</f>
        <v>0</v>
      </c>
      <c r="R2759" s="42">
        <f>FŐLAP!$F$9</f>
        <v>0</v>
      </c>
      <c r="S2759" s="13" t="e">
        <f t="shared" si="42"/>
        <v>#N/A</v>
      </c>
      <c r="T2759" s="398" t="s">
        <v>3425</v>
      </c>
      <c r="U2759" s="398" t="s">
        <v>3426</v>
      </c>
      <c r="V2759" s="398" t="s">
        <v>3427</v>
      </c>
    </row>
    <row r="2760" spans="1:22" ht="50.1" hidden="1" customHeight="1" x14ac:dyDescent="0.25">
      <c r="A2760" s="60" t="s">
        <v>2833</v>
      </c>
      <c r="B2760" s="87"/>
      <c r="C2760" s="98"/>
      <c r="D2760" s="102"/>
      <c r="E2760" s="98"/>
      <c r="F2760" s="134"/>
      <c r="G2760" s="134"/>
      <c r="H2760" s="359" t="e">
        <f>VLOOKUP(G2760,Munka1!$A$27:$B$90,2,FALSE)</f>
        <v>#N/A</v>
      </c>
      <c r="I2760" s="466" t="e">
        <f>VLOOKUP(G2760,Munka1!$A$27:$C$90,3,FALSE)</f>
        <v>#N/A</v>
      </c>
      <c r="J2760" s="98"/>
      <c r="K2760" s="98"/>
      <c r="L2760" s="98"/>
      <c r="M2760" s="114"/>
      <c r="N2760" s="121"/>
      <c r="O2760" s="483"/>
      <c r="P2760" s="484"/>
      <c r="Q2760" s="42">
        <f>FŐLAP!$D$9</f>
        <v>0</v>
      </c>
      <c r="R2760" s="42">
        <f>FŐLAP!$F$9</f>
        <v>0</v>
      </c>
      <c r="S2760" s="13" t="e">
        <f t="shared" si="42"/>
        <v>#N/A</v>
      </c>
      <c r="T2760" s="398" t="s">
        <v>3425</v>
      </c>
      <c r="U2760" s="398" t="s">
        <v>3426</v>
      </c>
      <c r="V2760" s="398" t="s">
        <v>3427</v>
      </c>
    </row>
    <row r="2761" spans="1:22" ht="50.1" hidden="1" customHeight="1" x14ac:dyDescent="0.25">
      <c r="A2761" s="60" t="s">
        <v>2834</v>
      </c>
      <c r="B2761" s="87"/>
      <c r="C2761" s="98"/>
      <c r="D2761" s="102"/>
      <c r="E2761" s="98"/>
      <c r="F2761" s="134"/>
      <c r="G2761" s="134"/>
      <c r="H2761" s="359" t="e">
        <f>VLOOKUP(G2761,Munka1!$A$27:$B$90,2,FALSE)</f>
        <v>#N/A</v>
      </c>
      <c r="I2761" s="466" t="e">
        <f>VLOOKUP(G2761,Munka1!$A$27:$C$90,3,FALSE)</f>
        <v>#N/A</v>
      </c>
      <c r="J2761" s="98"/>
      <c r="K2761" s="98"/>
      <c r="L2761" s="98"/>
      <c r="M2761" s="114"/>
      <c r="N2761" s="121"/>
      <c r="O2761" s="483"/>
      <c r="P2761" s="484"/>
      <c r="Q2761" s="42">
        <f>FŐLAP!$D$9</f>
        <v>0</v>
      </c>
      <c r="R2761" s="42">
        <f>FŐLAP!$F$9</f>
        <v>0</v>
      </c>
      <c r="S2761" s="13" t="e">
        <f t="shared" si="42"/>
        <v>#N/A</v>
      </c>
      <c r="T2761" s="398" t="s">
        <v>3425</v>
      </c>
      <c r="U2761" s="398" t="s">
        <v>3426</v>
      </c>
      <c r="V2761" s="398" t="s">
        <v>3427</v>
      </c>
    </row>
    <row r="2762" spans="1:22" ht="50.1" hidden="1" customHeight="1" x14ac:dyDescent="0.25">
      <c r="A2762" s="60" t="s">
        <v>2835</v>
      </c>
      <c r="B2762" s="87"/>
      <c r="C2762" s="98"/>
      <c r="D2762" s="102"/>
      <c r="E2762" s="98"/>
      <c r="F2762" s="134"/>
      <c r="G2762" s="134"/>
      <c r="H2762" s="359" t="e">
        <f>VLOOKUP(G2762,Munka1!$A$27:$B$90,2,FALSE)</f>
        <v>#N/A</v>
      </c>
      <c r="I2762" s="466" t="e">
        <f>VLOOKUP(G2762,Munka1!$A$27:$C$90,3,FALSE)</f>
        <v>#N/A</v>
      </c>
      <c r="J2762" s="98"/>
      <c r="K2762" s="98"/>
      <c r="L2762" s="98"/>
      <c r="M2762" s="114"/>
      <c r="N2762" s="121"/>
      <c r="O2762" s="483"/>
      <c r="P2762" s="484"/>
      <c r="Q2762" s="42">
        <f>FŐLAP!$D$9</f>
        <v>0</v>
      </c>
      <c r="R2762" s="42">
        <f>FŐLAP!$F$9</f>
        <v>0</v>
      </c>
      <c r="S2762" s="13" t="e">
        <f t="shared" si="42"/>
        <v>#N/A</v>
      </c>
      <c r="T2762" s="398" t="s">
        <v>3425</v>
      </c>
      <c r="U2762" s="398" t="s">
        <v>3426</v>
      </c>
      <c r="V2762" s="398" t="s">
        <v>3427</v>
      </c>
    </row>
    <row r="2763" spans="1:22" ht="50.1" hidden="1" customHeight="1" x14ac:dyDescent="0.25">
      <c r="A2763" s="60" t="s">
        <v>2836</v>
      </c>
      <c r="B2763" s="87"/>
      <c r="C2763" s="98"/>
      <c r="D2763" s="102"/>
      <c r="E2763" s="98"/>
      <c r="F2763" s="134"/>
      <c r="G2763" s="134"/>
      <c r="H2763" s="359" t="e">
        <f>VLOOKUP(G2763,Munka1!$A$27:$B$90,2,FALSE)</f>
        <v>#N/A</v>
      </c>
      <c r="I2763" s="466" t="e">
        <f>VLOOKUP(G2763,Munka1!$A$27:$C$90,3,FALSE)</f>
        <v>#N/A</v>
      </c>
      <c r="J2763" s="98"/>
      <c r="K2763" s="98"/>
      <c r="L2763" s="98"/>
      <c r="M2763" s="114"/>
      <c r="N2763" s="121"/>
      <c r="O2763" s="483"/>
      <c r="P2763" s="484"/>
      <c r="Q2763" s="42">
        <f>FŐLAP!$D$9</f>
        <v>0</v>
      </c>
      <c r="R2763" s="42">
        <f>FŐLAP!$F$9</f>
        <v>0</v>
      </c>
      <c r="S2763" s="13" t="e">
        <f t="shared" si="42"/>
        <v>#N/A</v>
      </c>
      <c r="T2763" s="398" t="s">
        <v>3425</v>
      </c>
      <c r="U2763" s="398" t="s">
        <v>3426</v>
      </c>
      <c r="V2763" s="398" t="s">
        <v>3427</v>
      </c>
    </row>
    <row r="2764" spans="1:22" ht="50.1" hidden="1" customHeight="1" x14ac:dyDescent="0.25">
      <c r="A2764" s="60" t="s">
        <v>2837</v>
      </c>
      <c r="B2764" s="87"/>
      <c r="C2764" s="98"/>
      <c r="D2764" s="102"/>
      <c r="E2764" s="98"/>
      <c r="F2764" s="134"/>
      <c r="G2764" s="134"/>
      <c r="H2764" s="359" t="e">
        <f>VLOOKUP(G2764,Munka1!$A$27:$B$90,2,FALSE)</f>
        <v>#N/A</v>
      </c>
      <c r="I2764" s="466" t="e">
        <f>VLOOKUP(G2764,Munka1!$A$27:$C$90,3,FALSE)</f>
        <v>#N/A</v>
      </c>
      <c r="J2764" s="98"/>
      <c r="K2764" s="98"/>
      <c r="L2764" s="98"/>
      <c r="M2764" s="114"/>
      <c r="N2764" s="121"/>
      <c r="O2764" s="483"/>
      <c r="P2764" s="484"/>
      <c r="Q2764" s="42">
        <f>FŐLAP!$D$9</f>
        <v>0</v>
      </c>
      <c r="R2764" s="42">
        <f>FŐLAP!$F$9</f>
        <v>0</v>
      </c>
      <c r="S2764" s="13" t="e">
        <f t="shared" si="42"/>
        <v>#N/A</v>
      </c>
      <c r="T2764" s="398" t="s">
        <v>3425</v>
      </c>
      <c r="U2764" s="398" t="s">
        <v>3426</v>
      </c>
      <c r="V2764" s="398" t="s">
        <v>3427</v>
      </c>
    </row>
    <row r="2765" spans="1:22" ht="50.1" hidden="1" customHeight="1" x14ac:dyDescent="0.25">
      <c r="A2765" s="60" t="s">
        <v>2838</v>
      </c>
      <c r="B2765" s="87"/>
      <c r="C2765" s="98"/>
      <c r="D2765" s="102"/>
      <c r="E2765" s="98"/>
      <c r="F2765" s="134"/>
      <c r="G2765" s="134"/>
      <c r="H2765" s="359" t="e">
        <f>VLOOKUP(G2765,Munka1!$A$27:$B$90,2,FALSE)</f>
        <v>#N/A</v>
      </c>
      <c r="I2765" s="466" t="e">
        <f>VLOOKUP(G2765,Munka1!$A$27:$C$90,3,FALSE)</f>
        <v>#N/A</v>
      </c>
      <c r="J2765" s="98"/>
      <c r="K2765" s="98"/>
      <c r="L2765" s="98"/>
      <c r="M2765" s="114"/>
      <c r="N2765" s="121"/>
      <c r="O2765" s="483"/>
      <c r="P2765" s="484"/>
      <c r="Q2765" s="42">
        <f>FŐLAP!$D$9</f>
        <v>0</v>
      </c>
      <c r="R2765" s="42">
        <f>FŐLAP!$F$9</f>
        <v>0</v>
      </c>
      <c r="S2765" s="13" t="e">
        <f t="shared" ref="S2765:S2828" si="43">H2765</f>
        <v>#N/A</v>
      </c>
      <c r="T2765" s="398" t="s">
        <v>3425</v>
      </c>
      <c r="U2765" s="398" t="s">
        <v>3426</v>
      </c>
      <c r="V2765" s="398" t="s">
        <v>3427</v>
      </c>
    </row>
    <row r="2766" spans="1:22" ht="50.1" hidden="1" customHeight="1" x14ac:dyDescent="0.25">
      <c r="A2766" s="60" t="s">
        <v>2839</v>
      </c>
      <c r="B2766" s="87"/>
      <c r="C2766" s="98"/>
      <c r="D2766" s="102"/>
      <c r="E2766" s="98"/>
      <c r="F2766" s="134"/>
      <c r="G2766" s="134"/>
      <c r="H2766" s="359" t="e">
        <f>VLOOKUP(G2766,Munka1!$A$27:$B$90,2,FALSE)</f>
        <v>#N/A</v>
      </c>
      <c r="I2766" s="466" t="e">
        <f>VLOOKUP(G2766,Munka1!$A$27:$C$90,3,FALSE)</f>
        <v>#N/A</v>
      </c>
      <c r="J2766" s="98"/>
      <c r="K2766" s="98"/>
      <c r="L2766" s="98"/>
      <c r="M2766" s="114"/>
      <c r="N2766" s="121"/>
      <c r="O2766" s="483"/>
      <c r="P2766" s="484"/>
      <c r="Q2766" s="42">
        <f>FŐLAP!$D$9</f>
        <v>0</v>
      </c>
      <c r="R2766" s="42">
        <f>FŐLAP!$F$9</f>
        <v>0</v>
      </c>
      <c r="S2766" s="13" t="e">
        <f t="shared" si="43"/>
        <v>#N/A</v>
      </c>
      <c r="T2766" s="398" t="s">
        <v>3425</v>
      </c>
      <c r="U2766" s="398" t="s">
        <v>3426</v>
      </c>
      <c r="V2766" s="398" t="s">
        <v>3427</v>
      </c>
    </row>
    <row r="2767" spans="1:22" ht="50.1" hidden="1" customHeight="1" x14ac:dyDescent="0.25">
      <c r="A2767" s="60" t="s">
        <v>2840</v>
      </c>
      <c r="B2767" s="87"/>
      <c r="C2767" s="98"/>
      <c r="D2767" s="102"/>
      <c r="E2767" s="98"/>
      <c r="F2767" s="134"/>
      <c r="G2767" s="134"/>
      <c r="H2767" s="359" t="e">
        <f>VLOOKUP(G2767,Munka1!$A$27:$B$90,2,FALSE)</f>
        <v>#N/A</v>
      </c>
      <c r="I2767" s="466" t="e">
        <f>VLOOKUP(G2767,Munka1!$A$27:$C$90,3,FALSE)</f>
        <v>#N/A</v>
      </c>
      <c r="J2767" s="98"/>
      <c r="K2767" s="98"/>
      <c r="L2767" s="98"/>
      <c r="M2767" s="114"/>
      <c r="N2767" s="121"/>
      <c r="O2767" s="483"/>
      <c r="P2767" s="484"/>
      <c r="Q2767" s="42">
        <f>FŐLAP!$D$9</f>
        <v>0</v>
      </c>
      <c r="R2767" s="42">
        <f>FŐLAP!$F$9</f>
        <v>0</v>
      </c>
      <c r="S2767" s="13" t="e">
        <f t="shared" si="43"/>
        <v>#N/A</v>
      </c>
      <c r="T2767" s="398" t="s">
        <v>3425</v>
      </c>
      <c r="U2767" s="398" t="s">
        <v>3426</v>
      </c>
      <c r="V2767" s="398" t="s">
        <v>3427</v>
      </c>
    </row>
    <row r="2768" spans="1:22" ht="50.1" hidden="1" customHeight="1" x14ac:dyDescent="0.25">
      <c r="A2768" s="60" t="s">
        <v>2841</v>
      </c>
      <c r="B2768" s="87"/>
      <c r="C2768" s="98"/>
      <c r="D2768" s="102"/>
      <c r="E2768" s="98"/>
      <c r="F2768" s="134"/>
      <c r="G2768" s="134"/>
      <c r="H2768" s="359" t="e">
        <f>VLOOKUP(G2768,Munka1!$A$27:$B$90,2,FALSE)</f>
        <v>#N/A</v>
      </c>
      <c r="I2768" s="466" t="e">
        <f>VLOOKUP(G2768,Munka1!$A$27:$C$90,3,FALSE)</f>
        <v>#N/A</v>
      </c>
      <c r="J2768" s="98"/>
      <c r="K2768" s="98"/>
      <c r="L2768" s="98"/>
      <c r="M2768" s="114"/>
      <c r="N2768" s="121"/>
      <c r="O2768" s="483"/>
      <c r="P2768" s="484"/>
      <c r="Q2768" s="42">
        <f>FŐLAP!$D$9</f>
        <v>0</v>
      </c>
      <c r="R2768" s="42">
        <f>FŐLAP!$F$9</f>
        <v>0</v>
      </c>
      <c r="S2768" s="13" t="e">
        <f t="shared" si="43"/>
        <v>#N/A</v>
      </c>
      <c r="T2768" s="398" t="s">
        <v>3425</v>
      </c>
      <c r="U2768" s="398" t="s">
        <v>3426</v>
      </c>
      <c r="V2768" s="398" t="s">
        <v>3427</v>
      </c>
    </row>
    <row r="2769" spans="1:22" ht="50.1" hidden="1" customHeight="1" x14ac:dyDescent="0.25">
      <c r="A2769" s="60" t="s">
        <v>2842</v>
      </c>
      <c r="B2769" s="87"/>
      <c r="C2769" s="98"/>
      <c r="D2769" s="102"/>
      <c r="E2769" s="98"/>
      <c r="F2769" s="134"/>
      <c r="G2769" s="134"/>
      <c r="H2769" s="359" t="e">
        <f>VLOOKUP(G2769,Munka1!$A$27:$B$90,2,FALSE)</f>
        <v>#N/A</v>
      </c>
      <c r="I2769" s="466" t="e">
        <f>VLOOKUP(G2769,Munka1!$A$27:$C$90,3,FALSE)</f>
        <v>#N/A</v>
      </c>
      <c r="J2769" s="98"/>
      <c r="K2769" s="98"/>
      <c r="L2769" s="98"/>
      <c r="M2769" s="114"/>
      <c r="N2769" s="121"/>
      <c r="O2769" s="483"/>
      <c r="P2769" s="484"/>
      <c r="Q2769" s="42">
        <f>FŐLAP!$D$9</f>
        <v>0</v>
      </c>
      <c r="R2769" s="42">
        <f>FŐLAP!$F$9</f>
        <v>0</v>
      </c>
      <c r="S2769" s="13" t="e">
        <f t="shared" si="43"/>
        <v>#N/A</v>
      </c>
      <c r="T2769" s="398" t="s">
        <v>3425</v>
      </c>
      <c r="U2769" s="398" t="s">
        <v>3426</v>
      </c>
      <c r="V2769" s="398" t="s">
        <v>3427</v>
      </c>
    </row>
    <row r="2770" spans="1:22" ht="50.1" hidden="1" customHeight="1" x14ac:dyDescent="0.25">
      <c r="A2770" s="60" t="s">
        <v>2843</v>
      </c>
      <c r="B2770" s="87"/>
      <c r="C2770" s="98"/>
      <c r="D2770" s="102"/>
      <c r="E2770" s="98"/>
      <c r="F2770" s="134"/>
      <c r="G2770" s="134"/>
      <c r="H2770" s="359" t="e">
        <f>VLOOKUP(G2770,Munka1!$A$27:$B$90,2,FALSE)</f>
        <v>#N/A</v>
      </c>
      <c r="I2770" s="466" t="e">
        <f>VLOOKUP(G2770,Munka1!$A$27:$C$90,3,FALSE)</f>
        <v>#N/A</v>
      </c>
      <c r="J2770" s="98"/>
      <c r="K2770" s="98"/>
      <c r="L2770" s="98"/>
      <c r="M2770" s="114"/>
      <c r="N2770" s="121"/>
      <c r="O2770" s="483"/>
      <c r="P2770" s="484"/>
      <c r="Q2770" s="42">
        <f>FŐLAP!$D$9</f>
        <v>0</v>
      </c>
      <c r="R2770" s="42">
        <f>FŐLAP!$F$9</f>
        <v>0</v>
      </c>
      <c r="S2770" s="13" t="e">
        <f t="shared" si="43"/>
        <v>#N/A</v>
      </c>
      <c r="T2770" s="398" t="s">
        <v>3425</v>
      </c>
      <c r="U2770" s="398" t="s">
        <v>3426</v>
      </c>
      <c r="V2770" s="398" t="s">
        <v>3427</v>
      </c>
    </row>
    <row r="2771" spans="1:22" ht="50.1" hidden="1" customHeight="1" x14ac:dyDescent="0.25">
      <c r="A2771" s="60" t="s">
        <v>2844</v>
      </c>
      <c r="B2771" s="87"/>
      <c r="C2771" s="98"/>
      <c r="D2771" s="102"/>
      <c r="E2771" s="98"/>
      <c r="F2771" s="134"/>
      <c r="G2771" s="134"/>
      <c r="H2771" s="359" t="e">
        <f>VLOOKUP(G2771,Munka1!$A$27:$B$90,2,FALSE)</f>
        <v>#N/A</v>
      </c>
      <c r="I2771" s="466" t="e">
        <f>VLOOKUP(G2771,Munka1!$A$27:$C$90,3,FALSE)</f>
        <v>#N/A</v>
      </c>
      <c r="J2771" s="98"/>
      <c r="K2771" s="98"/>
      <c r="L2771" s="98"/>
      <c r="M2771" s="114"/>
      <c r="N2771" s="121"/>
      <c r="O2771" s="483"/>
      <c r="P2771" s="484"/>
      <c r="Q2771" s="42">
        <f>FŐLAP!$D$9</f>
        <v>0</v>
      </c>
      <c r="R2771" s="42">
        <f>FŐLAP!$F$9</f>
        <v>0</v>
      </c>
      <c r="S2771" s="13" t="e">
        <f t="shared" si="43"/>
        <v>#N/A</v>
      </c>
      <c r="T2771" s="398" t="s">
        <v>3425</v>
      </c>
      <c r="U2771" s="398" t="s">
        <v>3426</v>
      </c>
      <c r="V2771" s="398" t="s">
        <v>3427</v>
      </c>
    </row>
    <row r="2772" spans="1:22" ht="50.1" hidden="1" customHeight="1" x14ac:dyDescent="0.25">
      <c r="A2772" s="60" t="s">
        <v>2845</v>
      </c>
      <c r="B2772" s="87"/>
      <c r="C2772" s="98"/>
      <c r="D2772" s="102"/>
      <c r="E2772" s="98"/>
      <c r="F2772" s="134"/>
      <c r="G2772" s="134"/>
      <c r="H2772" s="359" t="e">
        <f>VLOOKUP(G2772,Munka1!$A$27:$B$90,2,FALSE)</f>
        <v>#N/A</v>
      </c>
      <c r="I2772" s="466" t="e">
        <f>VLOOKUP(G2772,Munka1!$A$27:$C$90,3,FALSE)</f>
        <v>#N/A</v>
      </c>
      <c r="J2772" s="98"/>
      <c r="K2772" s="98"/>
      <c r="L2772" s="98"/>
      <c r="M2772" s="114"/>
      <c r="N2772" s="121"/>
      <c r="O2772" s="483"/>
      <c r="P2772" s="484"/>
      <c r="Q2772" s="42">
        <f>FŐLAP!$D$9</f>
        <v>0</v>
      </c>
      <c r="R2772" s="42">
        <f>FŐLAP!$F$9</f>
        <v>0</v>
      </c>
      <c r="S2772" s="13" t="e">
        <f t="shared" si="43"/>
        <v>#N/A</v>
      </c>
      <c r="T2772" s="398" t="s">
        <v>3425</v>
      </c>
      <c r="U2772" s="398" t="s">
        <v>3426</v>
      </c>
      <c r="V2772" s="398" t="s">
        <v>3427</v>
      </c>
    </row>
    <row r="2773" spans="1:22" ht="50.1" hidden="1" customHeight="1" x14ac:dyDescent="0.25">
      <c r="A2773" s="60" t="s">
        <v>2846</v>
      </c>
      <c r="B2773" s="87"/>
      <c r="C2773" s="98"/>
      <c r="D2773" s="102"/>
      <c r="E2773" s="98"/>
      <c r="F2773" s="134"/>
      <c r="G2773" s="134"/>
      <c r="H2773" s="359" t="e">
        <f>VLOOKUP(G2773,Munka1!$A$27:$B$90,2,FALSE)</f>
        <v>#N/A</v>
      </c>
      <c r="I2773" s="466" t="e">
        <f>VLOOKUP(G2773,Munka1!$A$27:$C$90,3,FALSE)</f>
        <v>#N/A</v>
      </c>
      <c r="J2773" s="98"/>
      <c r="K2773" s="98"/>
      <c r="L2773" s="98"/>
      <c r="M2773" s="114"/>
      <c r="N2773" s="121"/>
      <c r="O2773" s="483"/>
      <c r="P2773" s="484"/>
      <c r="Q2773" s="42">
        <f>FŐLAP!$D$9</f>
        <v>0</v>
      </c>
      <c r="R2773" s="42">
        <f>FŐLAP!$F$9</f>
        <v>0</v>
      </c>
      <c r="S2773" s="13" t="e">
        <f t="shared" si="43"/>
        <v>#N/A</v>
      </c>
      <c r="T2773" s="398" t="s">
        <v>3425</v>
      </c>
      <c r="U2773" s="398" t="s">
        <v>3426</v>
      </c>
      <c r="V2773" s="398" t="s">
        <v>3427</v>
      </c>
    </row>
    <row r="2774" spans="1:22" ht="50.1" hidden="1" customHeight="1" x14ac:dyDescent="0.25">
      <c r="A2774" s="60" t="s">
        <v>2847</v>
      </c>
      <c r="B2774" s="87"/>
      <c r="C2774" s="98"/>
      <c r="D2774" s="102"/>
      <c r="E2774" s="98"/>
      <c r="F2774" s="134"/>
      <c r="G2774" s="134"/>
      <c r="H2774" s="359" t="e">
        <f>VLOOKUP(G2774,Munka1!$A$27:$B$90,2,FALSE)</f>
        <v>#N/A</v>
      </c>
      <c r="I2774" s="466" t="e">
        <f>VLOOKUP(G2774,Munka1!$A$27:$C$90,3,FALSE)</f>
        <v>#N/A</v>
      </c>
      <c r="J2774" s="98"/>
      <c r="K2774" s="98"/>
      <c r="L2774" s="98"/>
      <c r="M2774" s="114"/>
      <c r="N2774" s="121"/>
      <c r="O2774" s="483"/>
      <c r="P2774" s="484"/>
      <c r="Q2774" s="42">
        <f>FŐLAP!$D$9</f>
        <v>0</v>
      </c>
      <c r="R2774" s="42">
        <f>FŐLAP!$F$9</f>
        <v>0</v>
      </c>
      <c r="S2774" s="13" t="e">
        <f t="shared" si="43"/>
        <v>#N/A</v>
      </c>
      <c r="T2774" s="398" t="s">
        <v>3425</v>
      </c>
      <c r="U2774" s="398" t="s">
        <v>3426</v>
      </c>
      <c r="V2774" s="398" t="s">
        <v>3427</v>
      </c>
    </row>
    <row r="2775" spans="1:22" ht="50.1" hidden="1" customHeight="1" x14ac:dyDescent="0.25">
      <c r="A2775" s="60" t="s">
        <v>2848</v>
      </c>
      <c r="B2775" s="87"/>
      <c r="C2775" s="98"/>
      <c r="D2775" s="102"/>
      <c r="E2775" s="98"/>
      <c r="F2775" s="134"/>
      <c r="G2775" s="134"/>
      <c r="H2775" s="359" t="e">
        <f>VLOOKUP(G2775,Munka1!$A$27:$B$90,2,FALSE)</f>
        <v>#N/A</v>
      </c>
      <c r="I2775" s="466" t="e">
        <f>VLOOKUP(G2775,Munka1!$A$27:$C$90,3,FALSE)</f>
        <v>#N/A</v>
      </c>
      <c r="J2775" s="98"/>
      <c r="K2775" s="98"/>
      <c r="L2775" s="98"/>
      <c r="M2775" s="114"/>
      <c r="N2775" s="121"/>
      <c r="O2775" s="483"/>
      <c r="P2775" s="484"/>
      <c r="Q2775" s="42">
        <f>FŐLAP!$D$9</f>
        <v>0</v>
      </c>
      <c r="R2775" s="42">
        <f>FŐLAP!$F$9</f>
        <v>0</v>
      </c>
      <c r="S2775" s="13" t="e">
        <f t="shared" si="43"/>
        <v>#N/A</v>
      </c>
      <c r="T2775" s="398" t="s">
        <v>3425</v>
      </c>
      <c r="U2775" s="398" t="s">
        <v>3426</v>
      </c>
      <c r="V2775" s="398" t="s">
        <v>3427</v>
      </c>
    </row>
    <row r="2776" spans="1:22" ht="50.1" hidden="1" customHeight="1" x14ac:dyDescent="0.25">
      <c r="A2776" s="60" t="s">
        <v>2849</v>
      </c>
      <c r="B2776" s="87"/>
      <c r="C2776" s="98"/>
      <c r="D2776" s="102"/>
      <c r="E2776" s="98"/>
      <c r="F2776" s="134"/>
      <c r="G2776" s="134"/>
      <c r="H2776" s="359" t="e">
        <f>VLOOKUP(G2776,Munka1!$A$27:$B$90,2,FALSE)</f>
        <v>#N/A</v>
      </c>
      <c r="I2776" s="466" t="e">
        <f>VLOOKUP(G2776,Munka1!$A$27:$C$90,3,FALSE)</f>
        <v>#N/A</v>
      </c>
      <c r="J2776" s="98"/>
      <c r="K2776" s="98"/>
      <c r="L2776" s="98"/>
      <c r="M2776" s="114"/>
      <c r="N2776" s="121"/>
      <c r="O2776" s="483"/>
      <c r="P2776" s="484"/>
      <c r="Q2776" s="42">
        <f>FŐLAP!$D$9</f>
        <v>0</v>
      </c>
      <c r="R2776" s="42">
        <f>FŐLAP!$F$9</f>
        <v>0</v>
      </c>
      <c r="S2776" s="13" t="e">
        <f t="shared" si="43"/>
        <v>#N/A</v>
      </c>
      <c r="T2776" s="398" t="s">
        <v>3425</v>
      </c>
      <c r="U2776" s="398" t="s">
        <v>3426</v>
      </c>
      <c r="V2776" s="398" t="s">
        <v>3427</v>
      </c>
    </row>
    <row r="2777" spans="1:22" ht="50.1" hidden="1" customHeight="1" x14ac:dyDescent="0.25">
      <c r="A2777" s="60" t="s">
        <v>2850</v>
      </c>
      <c r="B2777" s="87"/>
      <c r="C2777" s="98"/>
      <c r="D2777" s="102"/>
      <c r="E2777" s="98"/>
      <c r="F2777" s="134"/>
      <c r="G2777" s="134"/>
      <c r="H2777" s="359" t="e">
        <f>VLOOKUP(G2777,Munka1!$A$27:$B$90,2,FALSE)</f>
        <v>#N/A</v>
      </c>
      <c r="I2777" s="466" t="e">
        <f>VLOOKUP(G2777,Munka1!$A$27:$C$90,3,FALSE)</f>
        <v>#N/A</v>
      </c>
      <c r="J2777" s="98"/>
      <c r="K2777" s="98"/>
      <c r="L2777" s="98"/>
      <c r="M2777" s="114"/>
      <c r="N2777" s="121"/>
      <c r="O2777" s="483"/>
      <c r="P2777" s="484"/>
      <c r="Q2777" s="42">
        <f>FŐLAP!$D$9</f>
        <v>0</v>
      </c>
      <c r="R2777" s="42">
        <f>FŐLAP!$F$9</f>
        <v>0</v>
      </c>
      <c r="S2777" s="13" t="e">
        <f t="shared" si="43"/>
        <v>#N/A</v>
      </c>
      <c r="T2777" s="398" t="s">
        <v>3425</v>
      </c>
      <c r="U2777" s="398" t="s">
        <v>3426</v>
      </c>
      <c r="V2777" s="398" t="s">
        <v>3427</v>
      </c>
    </row>
    <row r="2778" spans="1:22" ht="50.1" hidden="1" customHeight="1" x14ac:dyDescent="0.25">
      <c r="A2778" s="60" t="s">
        <v>2851</v>
      </c>
      <c r="B2778" s="87"/>
      <c r="C2778" s="98"/>
      <c r="D2778" s="102"/>
      <c r="E2778" s="98"/>
      <c r="F2778" s="134"/>
      <c r="G2778" s="134"/>
      <c r="H2778" s="359" t="e">
        <f>VLOOKUP(G2778,Munka1!$A$27:$B$90,2,FALSE)</f>
        <v>#N/A</v>
      </c>
      <c r="I2778" s="466" t="e">
        <f>VLOOKUP(G2778,Munka1!$A$27:$C$90,3,FALSE)</f>
        <v>#N/A</v>
      </c>
      <c r="J2778" s="98"/>
      <c r="K2778" s="98"/>
      <c r="L2778" s="98"/>
      <c r="M2778" s="114"/>
      <c r="N2778" s="121"/>
      <c r="O2778" s="483"/>
      <c r="P2778" s="484"/>
      <c r="Q2778" s="42">
        <f>FŐLAP!$D$9</f>
        <v>0</v>
      </c>
      <c r="R2778" s="42">
        <f>FŐLAP!$F$9</f>
        <v>0</v>
      </c>
      <c r="S2778" s="13" t="e">
        <f t="shared" si="43"/>
        <v>#N/A</v>
      </c>
      <c r="T2778" s="398" t="s">
        <v>3425</v>
      </c>
      <c r="U2778" s="398" t="s">
        <v>3426</v>
      </c>
      <c r="V2778" s="398" t="s">
        <v>3427</v>
      </c>
    </row>
    <row r="2779" spans="1:22" ht="50.1" hidden="1" customHeight="1" x14ac:dyDescent="0.25">
      <c r="A2779" s="60" t="s">
        <v>2852</v>
      </c>
      <c r="B2779" s="87"/>
      <c r="C2779" s="98"/>
      <c r="D2779" s="102"/>
      <c r="E2779" s="98"/>
      <c r="F2779" s="134"/>
      <c r="G2779" s="134"/>
      <c r="H2779" s="359" t="e">
        <f>VLOOKUP(G2779,Munka1!$A$27:$B$90,2,FALSE)</f>
        <v>#N/A</v>
      </c>
      <c r="I2779" s="466" t="e">
        <f>VLOOKUP(G2779,Munka1!$A$27:$C$90,3,FALSE)</f>
        <v>#N/A</v>
      </c>
      <c r="J2779" s="98"/>
      <c r="K2779" s="98"/>
      <c r="L2779" s="98"/>
      <c r="M2779" s="114"/>
      <c r="N2779" s="121"/>
      <c r="O2779" s="483"/>
      <c r="P2779" s="484"/>
      <c r="Q2779" s="42">
        <f>FŐLAP!$D$9</f>
        <v>0</v>
      </c>
      <c r="R2779" s="42">
        <f>FŐLAP!$F$9</f>
        <v>0</v>
      </c>
      <c r="S2779" s="13" t="e">
        <f t="shared" si="43"/>
        <v>#N/A</v>
      </c>
      <c r="T2779" s="398" t="s">
        <v>3425</v>
      </c>
      <c r="U2779" s="398" t="s">
        <v>3426</v>
      </c>
      <c r="V2779" s="398" t="s">
        <v>3427</v>
      </c>
    </row>
    <row r="2780" spans="1:22" ht="50.1" hidden="1" customHeight="1" x14ac:dyDescent="0.25">
      <c r="A2780" s="60" t="s">
        <v>2853</v>
      </c>
      <c r="B2780" s="87"/>
      <c r="C2780" s="98"/>
      <c r="D2780" s="102"/>
      <c r="E2780" s="98"/>
      <c r="F2780" s="134"/>
      <c r="G2780" s="134"/>
      <c r="H2780" s="359" t="e">
        <f>VLOOKUP(G2780,Munka1!$A$27:$B$90,2,FALSE)</f>
        <v>#N/A</v>
      </c>
      <c r="I2780" s="466" t="e">
        <f>VLOOKUP(G2780,Munka1!$A$27:$C$90,3,FALSE)</f>
        <v>#N/A</v>
      </c>
      <c r="J2780" s="98"/>
      <c r="K2780" s="98"/>
      <c r="L2780" s="98"/>
      <c r="M2780" s="114"/>
      <c r="N2780" s="121"/>
      <c r="O2780" s="483"/>
      <c r="P2780" s="484"/>
      <c r="Q2780" s="42">
        <f>FŐLAP!$D$9</f>
        <v>0</v>
      </c>
      <c r="R2780" s="42">
        <f>FŐLAP!$F$9</f>
        <v>0</v>
      </c>
      <c r="S2780" s="13" t="e">
        <f t="shared" si="43"/>
        <v>#N/A</v>
      </c>
      <c r="T2780" s="398" t="s">
        <v>3425</v>
      </c>
      <c r="U2780" s="398" t="s">
        <v>3426</v>
      </c>
      <c r="V2780" s="398" t="s">
        <v>3427</v>
      </c>
    </row>
    <row r="2781" spans="1:22" ht="50.1" hidden="1" customHeight="1" x14ac:dyDescent="0.25">
      <c r="A2781" s="60" t="s">
        <v>2854</v>
      </c>
      <c r="B2781" s="87"/>
      <c r="C2781" s="98"/>
      <c r="D2781" s="102"/>
      <c r="E2781" s="98"/>
      <c r="F2781" s="134"/>
      <c r="G2781" s="134"/>
      <c r="H2781" s="359" t="e">
        <f>VLOOKUP(G2781,Munka1!$A$27:$B$90,2,FALSE)</f>
        <v>#N/A</v>
      </c>
      <c r="I2781" s="466" t="e">
        <f>VLOOKUP(G2781,Munka1!$A$27:$C$90,3,FALSE)</f>
        <v>#N/A</v>
      </c>
      <c r="J2781" s="98"/>
      <c r="K2781" s="98"/>
      <c r="L2781" s="98"/>
      <c r="M2781" s="114"/>
      <c r="N2781" s="121"/>
      <c r="O2781" s="483"/>
      <c r="P2781" s="484"/>
      <c r="Q2781" s="42">
        <f>FŐLAP!$D$9</f>
        <v>0</v>
      </c>
      <c r="R2781" s="42">
        <f>FŐLAP!$F$9</f>
        <v>0</v>
      </c>
      <c r="S2781" s="13" t="e">
        <f t="shared" si="43"/>
        <v>#N/A</v>
      </c>
      <c r="T2781" s="398" t="s">
        <v>3425</v>
      </c>
      <c r="U2781" s="398" t="s">
        <v>3426</v>
      </c>
      <c r="V2781" s="398" t="s">
        <v>3427</v>
      </c>
    </row>
    <row r="2782" spans="1:22" ht="50.1" hidden="1" customHeight="1" x14ac:dyDescent="0.25">
      <c r="A2782" s="60" t="s">
        <v>2855</v>
      </c>
      <c r="B2782" s="87"/>
      <c r="C2782" s="98"/>
      <c r="D2782" s="102"/>
      <c r="E2782" s="98"/>
      <c r="F2782" s="134"/>
      <c r="G2782" s="134"/>
      <c r="H2782" s="359" t="e">
        <f>VLOOKUP(G2782,Munka1!$A$27:$B$90,2,FALSE)</f>
        <v>#N/A</v>
      </c>
      <c r="I2782" s="466" t="e">
        <f>VLOOKUP(G2782,Munka1!$A$27:$C$90,3,FALSE)</f>
        <v>#N/A</v>
      </c>
      <c r="J2782" s="98"/>
      <c r="K2782" s="98"/>
      <c r="L2782" s="98"/>
      <c r="M2782" s="114"/>
      <c r="N2782" s="121"/>
      <c r="O2782" s="483"/>
      <c r="P2782" s="484"/>
      <c r="Q2782" s="42">
        <f>FŐLAP!$D$9</f>
        <v>0</v>
      </c>
      <c r="R2782" s="42">
        <f>FŐLAP!$F$9</f>
        <v>0</v>
      </c>
      <c r="S2782" s="13" t="e">
        <f t="shared" si="43"/>
        <v>#N/A</v>
      </c>
      <c r="T2782" s="398" t="s">
        <v>3425</v>
      </c>
      <c r="U2782" s="398" t="s">
        <v>3426</v>
      </c>
      <c r="V2782" s="398" t="s">
        <v>3427</v>
      </c>
    </row>
    <row r="2783" spans="1:22" ht="50.1" hidden="1" customHeight="1" x14ac:dyDescent="0.25">
      <c r="A2783" s="60" t="s">
        <v>2856</v>
      </c>
      <c r="B2783" s="87"/>
      <c r="C2783" s="98"/>
      <c r="D2783" s="102"/>
      <c r="E2783" s="98"/>
      <c r="F2783" s="134"/>
      <c r="G2783" s="134"/>
      <c r="H2783" s="359" t="e">
        <f>VLOOKUP(G2783,Munka1!$A$27:$B$90,2,FALSE)</f>
        <v>#N/A</v>
      </c>
      <c r="I2783" s="466" t="e">
        <f>VLOOKUP(G2783,Munka1!$A$27:$C$90,3,FALSE)</f>
        <v>#N/A</v>
      </c>
      <c r="J2783" s="98"/>
      <c r="K2783" s="98"/>
      <c r="L2783" s="98"/>
      <c r="M2783" s="114"/>
      <c r="N2783" s="121"/>
      <c r="O2783" s="483"/>
      <c r="P2783" s="484"/>
      <c r="Q2783" s="42">
        <f>FŐLAP!$D$9</f>
        <v>0</v>
      </c>
      <c r="R2783" s="42">
        <f>FŐLAP!$F$9</f>
        <v>0</v>
      </c>
      <c r="S2783" s="13" t="e">
        <f t="shared" si="43"/>
        <v>#N/A</v>
      </c>
      <c r="T2783" s="398" t="s">
        <v>3425</v>
      </c>
      <c r="U2783" s="398" t="s">
        <v>3426</v>
      </c>
      <c r="V2783" s="398" t="s">
        <v>3427</v>
      </c>
    </row>
    <row r="2784" spans="1:22" ht="50.1" hidden="1" customHeight="1" x14ac:dyDescent="0.25">
      <c r="A2784" s="60" t="s">
        <v>2857</v>
      </c>
      <c r="B2784" s="87"/>
      <c r="C2784" s="98"/>
      <c r="D2784" s="102"/>
      <c r="E2784" s="98"/>
      <c r="F2784" s="134"/>
      <c r="G2784" s="134"/>
      <c r="H2784" s="359" t="e">
        <f>VLOOKUP(G2784,Munka1!$A$27:$B$90,2,FALSE)</f>
        <v>#N/A</v>
      </c>
      <c r="I2784" s="466" t="e">
        <f>VLOOKUP(G2784,Munka1!$A$27:$C$90,3,FALSE)</f>
        <v>#N/A</v>
      </c>
      <c r="J2784" s="98"/>
      <c r="K2784" s="98"/>
      <c r="L2784" s="98"/>
      <c r="M2784" s="114"/>
      <c r="N2784" s="121"/>
      <c r="O2784" s="483"/>
      <c r="P2784" s="484"/>
      <c r="Q2784" s="42">
        <f>FŐLAP!$D$9</f>
        <v>0</v>
      </c>
      <c r="R2784" s="42">
        <f>FŐLAP!$F$9</f>
        <v>0</v>
      </c>
      <c r="S2784" s="13" t="e">
        <f t="shared" si="43"/>
        <v>#N/A</v>
      </c>
      <c r="T2784" s="398" t="s">
        <v>3425</v>
      </c>
      <c r="U2784" s="398" t="s">
        <v>3426</v>
      </c>
      <c r="V2784" s="398" t="s">
        <v>3427</v>
      </c>
    </row>
    <row r="2785" spans="1:22" ht="50.1" hidden="1" customHeight="1" x14ac:dyDescent="0.25">
      <c r="A2785" s="60" t="s">
        <v>2858</v>
      </c>
      <c r="B2785" s="87"/>
      <c r="C2785" s="98"/>
      <c r="D2785" s="102"/>
      <c r="E2785" s="98"/>
      <c r="F2785" s="134"/>
      <c r="G2785" s="134"/>
      <c r="H2785" s="359" t="e">
        <f>VLOOKUP(G2785,Munka1!$A$27:$B$90,2,FALSE)</f>
        <v>#N/A</v>
      </c>
      <c r="I2785" s="466" t="e">
        <f>VLOOKUP(G2785,Munka1!$A$27:$C$90,3,FALSE)</f>
        <v>#N/A</v>
      </c>
      <c r="J2785" s="98"/>
      <c r="K2785" s="98"/>
      <c r="L2785" s="98"/>
      <c r="M2785" s="114"/>
      <c r="N2785" s="121"/>
      <c r="O2785" s="483"/>
      <c r="P2785" s="484"/>
      <c r="Q2785" s="42">
        <f>FŐLAP!$D$9</f>
        <v>0</v>
      </c>
      <c r="R2785" s="42">
        <f>FŐLAP!$F$9</f>
        <v>0</v>
      </c>
      <c r="S2785" s="13" t="e">
        <f t="shared" si="43"/>
        <v>#N/A</v>
      </c>
      <c r="T2785" s="398" t="s">
        <v>3425</v>
      </c>
      <c r="U2785" s="398" t="s">
        <v>3426</v>
      </c>
      <c r="V2785" s="398" t="s">
        <v>3427</v>
      </c>
    </row>
    <row r="2786" spans="1:22" ht="50.1" hidden="1" customHeight="1" x14ac:dyDescent="0.25">
      <c r="A2786" s="60" t="s">
        <v>2859</v>
      </c>
      <c r="B2786" s="87"/>
      <c r="C2786" s="98"/>
      <c r="D2786" s="102"/>
      <c r="E2786" s="98"/>
      <c r="F2786" s="134"/>
      <c r="G2786" s="134"/>
      <c r="H2786" s="359" t="e">
        <f>VLOOKUP(G2786,Munka1!$A$27:$B$90,2,FALSE)</f>
        <v>#N/A</v>
      </c>
      <c r="I2786" s="466" t="e">
        <f>VLOOKUP(G2786,Munka1!$A$27:$C$90,3,FALSE)</f>
        <v>#N/A</v>
      </c>
      <c r="J2786" s="98"/>
      <c r="K2786" s="98"/>
      <c r="L2786" s="98"/>
      <c r="M2786" s="114"/>
      <c r="N2786" s="121"/>
      <c r="O2786" s="483"/>
      <c r="P2786" s="484"/>
      <c r="Q2786" s="42">
        <f>FŐLAP!$D$9</f>
        <v>0</v>
      </c>
      <c r="R2786" s="42">
        <f>FŐLAP!$F$9</f>
        <v>0</v>
      </c>
      <c r="S2786" s="13" t="e">
        <f t="shared" si="43"/>
        <v>#N/A</v>
      </c>
      <c r="T2786" s="398" t="s">
        <v>3425</v>
      </c>
      <c r="U2786" s="398" t="s">
        <v>3426</v>
      </c>
      <c r="V2786" s="398" t="s">
        <v>3427</v>
      </c>
    </row>
    <row r="2787" spans="1:22" ht="50.1" hidden="1" customHeight="1" x14ac:dyDescent="0.25">
      <c r="A2787" s="60" t="s">
        <v>2860</v>
      </c>
      <c r="B2787" s="87"/>
      <c r="C2787" s="98"/>
      <c r="D2787" s="102"/>
      <c r="E2787" s="98"/>
      <c r="F2787" s="134"/>
      <c r="G2787" s="134"/>
      <c r="H2787" s="359" t="e">
        <f>VLOOKUP(G2787,Munka1!$A$27:$B$90,2,FALSE)</f>
        <v>#N/A</v>
      </c>
      <c r="I2787" s="466" t="e">
        <f>VLOOKUP(G2787,Munka1!$A$27:$C$90,3,FALSE)</f>
        <v>#N/A</v>
      </c>
      <c r="J2787" s="98"/>
      <c r="K2787" s="98"/>
      <c r="L2787" s="98"/>
      <c r="M2787" s="114"/>
      <c r="N2787" s="121"/>
      <c r="O2787" s="483"/>
      <c r="P2787" s="484"/>
      <c r="Q2787" s="42">
        <f>FŐLAP!$D$9</f>
        <v>0</v>
      </c>
      <c r="R2787" s="42">
        <f>FŐLAP!$F$9</f>
        <v>0</v>
      </c>
      <c r="S2787" s="13" t="e">
        <f t="shared" si="43"/>
        <v>#N/A</v>
      </c>
      <c r="T2787" s="398" t="s">
        <v>3425</v>
      </c>
      <c r="U2787" s="398" t="s">
        <v>3426</v>
      </c>
      <c r="V2787" s="398" t="s">
        <v>3427</v>
      </c>
    </row>
    <row r="2788" spans="1:22" ht="50.1" hidden="1" customHeight="1" x14ac:dyDescent="0.25">
      <c r="A2788" s="60" t="s">
        <v>2861</v>
      </c>
      <c r="B2788" s="87"/>
      <c r="C2788" s="98"/>
      <c r="D2788" s="102"/>
      <c r="E2788" s="98"/>
      <c r="F2788" s="134"/>
      <c r="G2788" s="134"/>
      <c r="H2788" s="359" t="e">
        <f>VLOOKUP(G2788,Munka1!$A$27:$B$90,2,FALSE)</f>
        <v>#N/A</v>
      </c>
      <c r="I2788" s="466" t="e">
        <f>VLOOKUP(G2788,Munka1!$A$27:$C$90,3,FALSE)</f>
        <v>#N/A</v>
      </c>
      <c r="J2788" s="98"/>
      <c r="K2788" s="98"/>
      <c r="L2788" s="98"/>
      <c r="M2788" s="114"/>
      <c r="N2788" s="121"/>
      <c r="O2788" s="483"/>
      <c r="P2788" s="484"/>
      <c r="Q2788" s="42">
        <f>FŐLAP!$D$9</f>
        <v>0</v>
      </c>
      <c r="R2788" s="42">
        <f>FŐLAP!$F$9</f>
        <v>0</v>
      </c>
      <c r="S2788" s="13" t="e">
        <f t="shared" si="43"/>
        <v>#N/A</v>
      </c>
      <c r="T2788" s="398" t="s">
        <v>3425</v>
      </c>
      <c r="U2788" s="398" t="s">
        <v>3426</v>
      </c>
      <c r="V2788" s="398" t="s">
        <v>3427</v>
      </c>
    </row>
    <row r="2789" spans="1:22" ht="50.1" hidden="1" customHeight="1" x14ac:dyDescent="0.25">
      <c r="A2789" s="60" t="s">
        <v>2862</v>
      </c>
      <c r="B2789" s="87"/>
      <c r="C2789" s="98"/>
      <c r="D2789" s="102"/>
      <c r="E2789" s="98"/>
      <c r="F2789" s="134"/>
      <c r="G2789" s="134"/>
      <c r="H2789" s="359" t="e">
        <f>VLOOKUP(G2789,Munka1!$A$27:$B$90,2,FALSE)</f>
        <v>#N/A</v>
      </c>
      <c r="I2789" s="466" t="e">
        <f>VLOOKUP(G2789,Munka1!$A$27:$C$90,3,FALSE)</f>
        <v>#N/A</v>
      </c>
      <c r="J2789" s="98"/>
      <c r="K2789" s="98"/>
      <c r="L2789" s="98"/>
      <c r="M2789" s="114"/>
      <c r="N2789" s="121"/>
      <c r="O2789" s="483"/>
      <c r="P2789" s="484"/>
      <c r="Q2789" s="42">
        <f>FŐLAP!$D$9</f>
        <v>0</v>
      </c>
      <c r="R2789" s="42">
        <f>FŐLAP!$F$9</f>
        <v>0</v>
      </c>
      <c r="S2789" s="13" t="e">
        <f t="shared" si="43"/>
        <v>#N/A</v>
      </c>
      <c r="T2789" s="398" t="s">
        <v>3425</v>
      </c>
      <c r="U2789" s="398" t="s">
        <v>3426</v>
      </c>
      <c r="V2789" s="398" t="s">
        <v>3427</v>
      </c>
    </row>
    <row r="2790" spans="1:22" ht="50.1" hidden="1" customHeight="1" x14ac:dyDescent="0.25">
      <c r="A2790" s="60" t="s">
        <v>2863</v>
      </c>
      <c r="B2790" s="87"/>
      <c r="C2790" s="98"/>
      <c r="D2790" s="102"/>
      <c r="E2790" s="98"/>
      <c r="F2790" s="134"/>
      <c r="G2790" s="134"/>
      <c r="H2790" s="359" t="e">
        <f>VLOOKUP(G2790,Munka1!$A$27:$B$90,2,FALSE)</f>
        <v>#N/A</v>
      </c>
      <c r="I2790" s="466" t="e">
        <f>VLOOKUP(G2790,Munka1!$A$27:$C$90,3,FALSE)</f>
        <v>#N/A</v>
      </c>
      <c r="J2790" s="98"/>
      <c r="K2790" s="98"/>
      <c r="L2790" s="98"/>
      <c r="M2790" s="114"/>
      <c r="N2790" s="121"/>
      <c r="O2790" s="483"/>
      <c r="P2790" s="484"/>
      <c r="Q2790" s="42">
        <f>FŐLAP!$D$9</f>
        <v>0</v>
      </c>
      <c r="R2790" s="42">
        <f>FŐLAP!$F$9</f>
        <v>0</v>
      </c>
      <c r="S2790" s="13" t="e">
        <f t="shared" si="43"/>
        <v>#N/A</v>
      </c>
      <c r="T2790" s="398" t="s">
        <v>3425</v>
      </c>
      <c r="U2790" s="398" t="s">
        <v>3426</v>
      </c>
      <c r="V2790" s="398" t="s">
        <v>3427</v>
      </c>
    </row>
    <row r="2791" spans="1:22" ht="50.1" hidden="1" customHeight="1" x14ac:dyDescent="0.25">
      <c r="A2791" s="60" t="s">
        <v>2864</v>
      </c>
      <c r="B2791" s="87"/>
      <c r="C2791" s="98"/>
      <c r="D2791" s="102"/>
      <c r="E2791" s="98"/>
      <c r="F2791" s="134"/>
      <c r="G2791" s="134"/>
      <c r="H2791" s="359" t="e">
        <f>VLOOKUP(G2791,Munka1!$A$27:$B$90,2,FALSE)</f>
        <v>#N/A</v>
      </c>
      <c r="I2791" s="466" t="e">
        <f>VLOOKUP(G2791,Munka1!$A$27:$C$90,3,FALSE)</f>
        <v>#N/A</v>
      </c>
      <c r="J2791" s="98"/>
      <c r="K2791" s="98"/>
      <c r="L2791" s="98"/>
      <c r="M2791" s="114"/>
      <c r="N2791" s="121"/>
      <c r="O2791" s="483"/>
      <c r="P2791" s="484"/>
      <c r="Q2791" s="42">
        <f>FŐLAP!$D$9</f>
        <v>0</v>
      </c>
      <c r="R2791" s="42">
        <f>FŐLAP!$F$9</f>
        <v>0</v>
      </c>
      <c r="S2791" s="13" t="e">
        <f t="shared" si="43"/>
        <v>#N/A</v>
      </c>
      <c r="T2791" s="398" t="s">
        <v>3425</v>
      </c>
      <c r="U2791" s="398" t="s">
        <v>3426</v>
      </c>
      <c r="V2791" s="398" t="s">
        <v>3427</v>
      </c>
    </row>
    <row r="2792" spans="1:22" ht="50.1" hidden="1" customHeight="1" x14ac:dyDescent="0.25">
      <c r="A2792" s="60" t="s">
        <v>2865</v>
      </c>
      <c r="B2792" s="87"/>
      <c r="C2792" s="98"/>
      <c r="D2792" s="102"/>
      <c r="E2792" s="98"/>
      <c r="F2792" s="134"/>
      <c r="G2792" s="134"/>
      <c r="H2792" s="359" t="e">
        <f>VLOOKUP(G2792,Munka1!$A$27:$B$90,2,FALSE)</f>
        <v>#N/A</v>
      </c>
      <c r="I2792" s="466" t="e">
        <f>VLOOKUP(G2792,Munka1!$A$27:$C$90,3,FALSE)</f>
        <v>#N/A</v>
      </c>
      <c r="J2792" s="98"/>
      <c r="K2792" s="98"/>
      <c r="L2792" s="98"/>
      <c r="M2792" s="114"/>
      <c r="N2792" s="121"/>
      <c r="O2792" s="483"/>
      <c r="P2792" s="484"/>
      <c r="Q2792" s="42">
        <f>FŐLAP!$D$9</f>
        <v>0</v>
      </c>
      <c r="R2792" s="42">
        <f>FŐLAP!$F$9</f>
        <v>0</v>
      </c>
      <c r="S2792" s="13" t="e">
        <f t="shared" si="43"/>
        <v>#N/A</v>
      </c>
      <c r="T2792" s="398" t="s">
        <v>3425</v>
      </c>
      <c r="U2792" s="398" t="s">
        <v>3426</v>
      </c>
      <c r="V2792" s="398" t="s">
        <v>3427</v>
      </c>
    </row>
    <row r="2793" spans="1:22" ht="50.1" hidden="1" customHeight="1" x14ac:dyDescent="0.25">
      <c r="A2793" s="60" t="s">
        <v>2866</v>
      </c>
      <c r="B2793" s="87"/>
      <c r="C2793" s="98"/>
      <c r="D2793" s="102"/>
      <c r="E2793" s="98"/>
      <c r="F2793" s="134"/>
      <c r="G2793" s="134"/>
      <c r="H2793" s="359" t="e">
        <f>VLOOKUP(G2793,Munka1!$A$27:$B$90,2,FALSE)</f>
        <v>#N/A</v>
      </c>
      <c r="I2793" s="466" t="e">
        <f>VLOOKUP(G2793,Munka1!$A$27:$C$90,3,FALSE)</f>
        <v>#N/A</v>
      </c>
      <c r="J2793" s="98"/>
      <c r="K2793" s="98"/>
      <c r="L2793" s="98"/>
      <c r="M2793" s="114"/>
      <c r="N2793" s="121"/>
      <c r="O2793" s="483"/>
      <c r="P2793" s="484"/>
      <c r="Q2793" s="42">
        <f>FŐLAP!$D$9</f>
        <v>0</v>
      </c>
      <c r="R2793" s="42">
        <f>FŐLAP!$F$9</f>
        <v>0</v>
      </c>
      <c r="S2793" s="13" t="e">
        <f t="shared" si="43"/>
        <v>#N/A</v>
      </c>
      <c r="T2793" s="398" t="s">
        <v>3425</v>
      </c>
      <c r="U2793" s="398" t="s">
        <v>3426</v>
      </c>
      <c r="V2793" s="398" t="s">
        <v>3427</v>
      </c>
    </row>
    <row r="2794" spans="1:22" ht="50.1" hidden="1" customHeight="1" x14ac:dyDescent="0.25">
      <c r="A2794" s="60" t="s">
        <v>2867</v>
      </c>
      <c r="B2794" s="87"/>
      <c r="C2794" s="98"/>
      <c r="D2794" s="102"/>
      <c r="E2794" s="98"/>
      <c r="F2794" s="134"/>
      <c r="G2794" s="134"/>
      <c r="H2794" s="359" t="e">
        <f>VLOOKUP(G2794,Munka1!$A$27:$B$90,2,FALSE)</f>
        <v>#N/A</v>
      </c>
      <c r="I2794" s="466" t="e">
        <f>VLOOKUP(G2794,Munka1!$A$27:$C$90,3,FALSE)</f>
        <v>#N/A</v>
      </c>
      <c r="J2794" s="98"/>
      <c r="K2794" s="98"/>
      <c r="L2794" s="98"/>
      <c r="M2794" s="114"/>
      <c r="N2794" s="121"/>
      <c r="O2794" s="483"/>
      <c r="P2794" s="484"/>
      <c r="Q2794" s="42">
        <f>FŐLAP!$D$9</f>
        <v>0</v>
      </c>
      <c r="R2794" s="42">
        <f>FŐLAP!$F$9</f>
        <v>0</v>
      </c>
      <c r="S2794" s="13" t="e">
        <f t="shared" si="43"/>
        <v>#N/A</v>
      </c>
      <c r="T2794" s="398" t="s">
        <v>3425</v>
      </c>
      <c r="U2794" s="398" t="s">
        <v>3426</v>
      </c>
      <c r="V2794" s="398" t="s">
        <v>3427</v>
      </c>
    </row>
    <row r="2795" spans="1:22" ht="50.1" hidden="1" customHeight="1" x14ac:dyDescent="0.25">
      <c r="A2795" s="60" t="s">
        <v>2868</v>
      </c>
      <c r="B2795" s="87"/>
      <c r="C2795" s="98"/>
      <c r="D2795" s="102"/>
      <c r="E2795" s="98"/>
      <c r="F2795" s="134"/>
      <c r="G2795" s="134"/>
      <c r="H2795" s="359" t="e">
        <f>VLOOKUP(G2795,Munka1!$A$27:$B$90,2,FALSE)</f>
        <v>#N/A</v>
      </c>
      <c r="I2795" s="466" t="e">
        <f>VLOOKUP(G2795,Munka1!$A$27:$C$90,3,FALSE)</f>
        <v>#N/A</v>
      </c>
      <c r="J2795" s="98"/>
      <c r="K2795" s="98"/>
      <c r="L2795" s="98"/>
      <c r="M2795" s="114"/>
      <c r="N2795" s="121"/>
      <c r="O2795" s="483"/>
      <c r="P2795" s="484"/>
      <c r="Q2795" s="42">
        <f>FŐLAP!$D$9</f>
        <v>0</v>
      </c>
      <c r="R2795" s="42">
        <f>FŐLAP!$F$9</f>
        <v>0</v>
      </c>
      <c r="S2795" s="13" t="e">
        <f t="shared" si="43"/>
        <v>#N/A</v>
      </c>
      <c r="T2795" s="398" t="s">
        <v>3425</v>
      </c>
      <c r="U2795" s="398" t="s">
        <v>3426</v>
      </c>
      <c r="V2795" s="398" t="s">
        <v>3427</v>
      </c>
    </row>
    <row r="2796" spans="1:22" ht="50.1" hidden="1" customHeight="1" x14ac:dyDescent="0.25">
      <c r="A2796" s="60" t="s">
        <v>2869</v>
      </c>
      <c r="B2796" s="87"/>
      <c r="C2796" s="98"/>
      <c r="D2796" s="102"/>
      <c r="E2796" s="98"/>
      <c r="F2796" s="134"/>
      <c r="G2796" s="134"/>
      <c r="H2796" s="359" t="e">
        <f>VLOOKUP(G2796,Munka1!$A$27:$B$90,2,FALSE)</f>
        <v>#N/A</v>
      </c>
      <c r="I2796" s="466" t="e">
        <f>VLOOKUP(G2796,Munka1!$A$27:$C$90,3,FALSE)</f>
        <v>#N/A</v>
      </c>
      <c r="J2796" s="98"/>
      <c r="K2796" s="98"/>
      <c r="L2796" s="98"/>
      <c r="M2796" s="114"/>
      <c r="N2796" s="121"/>
      <c r="O2796" s="483"/>
      <c r="P2796" s="484"/>
      <c r="Q2796" s="42">
        <f>FŐLAP!$D$9</f>
        <v>0</v>
      </c>
      <c r="R2796" s="42">
        <f>FŐLAP!$F$9</f>
        <v>0</v>
      </c>
      <c r="S2796" s="13" t="e">
        <f t="shared" si="43"/>
        <v>#N/A</v>
      </c>
      <c r="T2796" s="398" t="s">
        <v>3425</v>
      </c>
      <c r="U2796" s="398" t="s">
        <v>3426</v>
      </c>
      <c r="V2796" s="398" t="s">
        <v>3427</v>
      </c>
    </row>
    <row r="2797" spans="1:22" ht="50.1" hidden="1" customHeight="1" x14ac:dyDescent="0.25">
      <c r="A2797" s="60" t="s">
        <v>2870</v>
      </c>
      <c r="B2797" s="87"/>
      <c r="C2797" s="98"/>
      <c r="D2797" s="102"/>
      <c r="E2797" s="98"/>
      <c r="F2797" s="134"/>
      <c r="G2797" s="134"/>
      <c r="H2797" s="359" t="e">
        <f>VLOOKUP(G2797,Munka1!$A$27:$B$90,2,FALSE)</f>
        <v>#N/A</v>
      </c>
      <c r="I2797" s="466" t="e">
        <f>VLOOKUP(G2797,Munka1!$A$27:$C$90,3,FALSE)</f>
        <v>#N/A</v>
      </c>
      <c r="J2797" s="98"/>
      <c r="K2797" s="98"/>
      <c r="L2797" s="98"/>
      <c r="M2797" s="114"/>
      <c r="N2797" s="121"/>
      <c r="O2797" s="483"/>
      <c r="P2797" s="484"/>
      <c r="Q2797" s="42">
        <f>FŐLAP!$D$9</f>
        <v>0</v>
      </c>
      <c r="R2797" s="42">
        <f>FŐLAP!$F$9</f>
        <v>0</v>
      </c>
      <c r="S2797" s="13" t="e">
        <f t="shared" si="43"/>
        <v>#N/A</v>
      </c>
      <c r="T2797" s="398" t="s">
        <v>3425</v>
      </c>
      <c r="U2797" s="398" t="s">
        <v>3426</v>
      </c>
      <c r="V2797" s="398" t="s">
        <v>3427</v>
      </c>
    </row>
    <row r="2798" spans="1:22" ht="50.1" hidden="1" customHeight="1" x14ac:dyDescent="0.25">
      <c r="A2798" s="60" t="s">
        <v>2871</v>
      </c>
      <c r="B2798" s="87"/>
      <c r="C2798" s="98"/>
      <c r="D2798" s="102"/>
      <c r="E2798" s="98"/>
      <c r="F2798" s="134"/>
      <c r="G2798" s="134"/>
      <c r="H2798" s="359" t="e">
        <f>VLOOKUP(G2798,Munka1!$A$27:$B$90,2,FALSE)</f>
        <v>#N/A</v>
      </c>
      <c r="I2798" s="466" t="e">
        <f>VLOOKUP(G2798,Munka1!$A$27:$C$90,3,FALSE)</f>
        <v>#N/A</v>
      </c>
      <c r="J2798" s="98"/>
      <c r="K2798" s="98"/>
      <c r="L2798" s="98"/>
      <c r="M2798" s="114"/>
      <c r="N2798" s="121"/>
      <c r="O2798" s="483"/>
      <c r="P2798" s="484"/>
      <c r="Q2798" s="42">
        <f>FŐLAP!$D$9</f>
        <v>0</v>
      </c>
      <c r="R2798" s="42">
        <f>FŐLAP!$F$9</f>
        <v>0</v>
      </c>
      <c r="S2798" s="13" t="e">
        <f t="shared" si="43"/>
        <v>#N/A</v>
      </c>
      <c r="T2798" s="398" t="s">
        <v>3425</v>
      </c>
      <c r="U2798" s="398" t="s">
        <v>3426</v>
      </c>
      <c r="V2798" s="398" t="s">
        <v>3427</v>
      </c>
    </row>
    <row r="2799" spans="1:22" ht="50.1" hidden="1" customHeight="1" x14ac:dyDescent="0.25">
      <c r="A2799" s="60" t="s">
        <v>2872</v>
      </c>
      <c r="B2799" s="87"/>
      <c r="C2799" s="98"/>
      <c r="D2799" s="102"/>
      <c r="E2799" s="98"/>
      <c r="F2799" s="134"/>
      <c r="G2799" s="134"/>
      <c r="H2799" s="359" t="e">
        <f>VLOOKUP(G2799,Munka1!$A$27:$B$90,2,FALSE)</f>
        <v>#N/A</v>
      </c>
      <c r="I2799" s="466" t="e">
        <f>VLOOKUP(G2799,Munka1!$A$27:$C$90,3,FALSE)</f>
        <v>#N/A</v>
      </c>
      <c r="J2799" s="98"/>
      <c r="K2799" s="98"/>
      <c r="L2799" s="98"/>
      <c r="M2799" s="114"/>
      <c r="N2799" s="121"/>
      <c r="O2799" s="483"/>
      <c r="P2799" s="484"/>
      <c r="Q2799" s="42">
        <f>FŐLAP!$D$9</f>
        <v>0</v>
      </c>
      <c r="R2799" s="42">
        <f>FŐLAP!$F$9</f>
        <v>0</v>
      </c>
      <c r="S2799" s="13" t="e">
        <f t="shared" si="43"/>
        <v>#N/A</v>
      </c>
      <c r="T2799" s="398" t="s">
        <v>3425</v>
      </c>
      <c r="U2799" s="398" t="s">
        <v>3426</v>
      </c>
      <c r="V2799" s="398" t="s">
        <v>3427</v>
      </c>
    </row>
    <row r="2800" spans="1:22" ht="50.1" hidden="1" customHeight="1" x14ac:dyDescent="0.25">
      <c r="A2800" s="60" t="s">
        <v>2873</v>
      </c>
      <c r="B2800" s="87"/>
      <c r="C2800" s="98"/>
      <c r="D2800" s="102"/>
      <c r="E2800" s="98"/>
      <c r="F2800" s="134"/>
      <c r="G2800" s="134"/>
      <c r="H2800" s="359" t="e">
        <f>VLOOKUP(G2800,Munka1!$A$27:$B$90,2,FALSE)</f>
        <v>#N/A</v>
      </c>
      <c r="I2800" s="466" t="e">
        <f>VLOOKUP(G2800,Munka1!$A$27:$C$90,3,FALSE)</f>
        <v>#N/A</v>
      </c>
      <c r="J2800" s="98"/>
      <c r="K2800" s="98"/>
      <c r="L2800" s="98"/>
      <c r="M2800" s="114"/>
      <c r="N2800" s="121"/>
      <c r="O2800" s="483"/>
      <c r="P2800" s="484"/>
      <c r="Q2800" s="42">
        <f>FŐLAP!$D$9</f>
        <v>0</v>
      </c>
      <c r="R2800" s="42">
        <f>FŐLAP!$F$9</f>
        <v>0</v>
      </c>
      <c r="S2800" s="13" t="e">
        <f t="shared" si="43"/>
        <v>#N/A</v>
      </c>
      <c r="T2800" s="398" t="s">
        <v>3425</v>
      </c>
      <c r="U2800" s="398" t="s">
        <v>3426</v>
      </c>
      <c r="V2800" s="398" t="s">
        <v>3427</v>
      </c>
    </row>
    <row r="2801" spans="1:22" ht="50.1" hidden="1" customHeight="1" x14ac:dyDescent="0.25">
      <c r="A2801" s="60" t="s">
        <v>2874</v>
      </c>
      <c r="B2801" s="87"/>
      <c r="C2801" s="98"/>
      <c r="D2801" s="102"/>
      <c r="E2801" s="98"/>
      <c r="F2801" s="134"/>
      <c r="G2801" s="134"/>
      <c r="H2801" s="359" t="e">
        <f>VLOOKUP(G2801,Munka1!$A$27:$B$90,2,FALSE)</f>
        <v>#N/A</v>
      </c>
      <c r="I2801" s="466" t="e">
        <f>VLOOKUP(G2801,Munka1!$A$27:$C$90,3,FALSE)</f>
        <v>#N/A</v>
      </c>
      <c r="J2801" s="98"/>
      <c r="K2801" s="98"/>
      <c r="L2801" s="98"/>
      <c r="M2801" s="114"/>
      <c r="N2801" s="121"/>
      <c r="O2801" s="483"/>
      <c r="P2801" s="484"/>
      <c r="Q2801" s="42">
        <f>FŐLAP!$D$9</f>
        <v>0</v>
      </c>
      <c r="R2801" s="42">
        <f>FŐLAP!$F$9</f>
        <v>0</v>
      </c>
      <c r="S2801" s="13" t="e">
        <f t="shared" si="43"/>
        <v>#N/A</v>
      </c>
      <c r="T2801" s="398" t="s">
        <v>3425</v>
      </c>
      <c r="U2801" s="398" t="s">
        <v>3426</v>
      </c>
      <c r="V2801" s="398" t="s">
        <v>3427</v>
      </c>
    </row>
    <row r="2802" spans="1:22" ht="50.1" hidden="1" customHeight="1" x14ac:dyDescent="0.25">
      <c r="A2802" s="60" t="s">
        <v>2875</v>
      </c>
      <c r="B2802" s="87"/>
      <c r="C2802" s="98"/>
      <c r="D2802" s="102"/>
      <c r="E2802" s="98"/>
      <c r="F2802" s="134"/>
      <c r="G2802" s="134"/>
      <c r="H2802" s="359" t="e">
        <f>VLOOKUP(G2802,Munka1!$A$27:$B$90,2,FALSE)</f>
        <v>#N/A</v>
      </c>
      <c r="I2802" s="466" t="e">
        <f>VLOOKUP(G2802,Munka1!$A$27:$C$90,3,FALSE)</f>
        <v>#N/A</v>
      </c>
      <c r="J2802" s="98"/>
      <c r="K2802" s="98"/>
      <c r="L2802" s="98"/>
      <c r="M2802" s="114"/>
      <c r="N2802" s="121"/>
      <c r="O2802" s="483"/>
      <c r="P2802" s="484"/>
      <c r="Q2802" s="42">
        <f>FŐLAP!$D$9</f>
        <v>0</v>
      </c>
      <c r="R2802" s="42">
        <f>FŐLAP!$F$9</f>
        <v>0</v>
      </c>
      <c r="S2802" s="13" t="e">
        <f t="shared" si="43"/>
        <v>#N/A</v>
      </c>
      <c r="T2802" s="398" t="s">
        <v>3425</v>
      </c>
      <c r="U2802" s="398" t="s">
        <v>3426</v>
      </c>
      <c r="V2802" s="398" t="s">
        <v>3427</v>
      </c>
    </row>
    <row r="2803" spans="1:22" ht="50.1" hidden="1" customHeight="1" x14ac:dyDescent="0.25">
      <c r="A2803" s="60" t="s">
        <v>2876</v>
      </c>
      <c r="B2803" s="87"/>
      <c r="C2803" s="98"/>
      <c r="D2803" s="102"/>
      <c r="E2803" s="98"/>
      <c r="F2803" s="134"/>
      <c r="G2803" s="134"/>
      <c r="H2803" s="359" t="e">
        <f>VLOOKUP(G2803,Munka1!$A$27:$B$90,2,FALSE)</f>
        <v>#N/A</v>
      </c>
      <c r="I2803" s="466" t="e">
        <f>VLOOKUP(G2803,Munka1!$A$27:$C$90,3,FALSE)</f>
        <v>#N/A</v>
      </c>
      <c r="J2803" s="98"/>
      <c r="K2803" s="98"/>
      <c r="L2803" s="98"/>
      <c r="M2803" s="114"/>
      <c r="N2803" s="121"/>
      <c r="O2803" s="483"/>
      <c r="P2803" s="484"/>
      <c r="Q2803" s="42">
        <f>FŐLAP!$D$9</f>
        <v>0</v>
      </c>
      <c r="R2803" s="42">
        <f>FŐLAP!$F$9</f>
        <v>0</v>
      </c>
      <c r="S2803" s="13" t="e">
        <f t="shared" si="43"/>
        <v>#N/A</v>
      </c>
      <c r="T2803" s="398" t="s">
        <v>3425</v>
      </c>
      <c r="U2803" s="398" t="s">
        <v>3426</v>
      </c>
      <c r="V2803" s="398" t="s">
        <v>3427</v>
      </c>
    </row>
    <row r="2804" spans="1:22" ht="50.1" hidden="1" customHeight="1" x14ac:dyDescent="0.25">
      <c r="A2804" s="60" t="s">
        <v>2877</v>
      </c>
      <c r="B2804" s="87"/>
      <c r="C2804" s="98"/>
      <c r="D2804" s="102"/>
      <c r="E2804" s="98"/>
      <c r="F2804" s="134"/>
      <c r="G2804" s="134"/>
      <c r="H2804" s="359" t="e">
        <f>VLOOKUP(G2804,Munka1!$A$27:$B$90,2,FALSE)</f>
        <v>#N/A</v>
      </c>
      <c r="I2804" s="466" t="e">
        <f>VLOOKUP(G2804,Munka1!$A$27:$C$90,3,FALSE)</f>
        <v>#N/A</v>
      </c>
      <c r="J2804" s="98"/>
      <c r="K2804" s="98"/>
      <c r="L2804" s="98"/>
      <c r="M2804" s="114"/>
      <c r="N2804" s="121"/>
      <c r="O2804" s="483"/>
      <c r="P2804" s="484"/>
      <c r="Q2804" s="42">
        <f>FŐLAP!$D$9</f>
        <v>0</v>
      </c>
      <c r="R2804" s="42">
        <f>FŐLAP!$F$9</f>
        <v>0</v>
      </c>
      <c r="S2804" s="13" t="e">
        <f t="shared" si="43"/>
        <v>#N/A</v>
      </c>
      <c r="T2804" s="398" t="s">
        <v>3425</v>
      </c>
      <c r="U2804" s="398" t="s">
        <v>3426</v>
      </c>
      <c r="V2804" s="398" t="s">
        <v>3427</v>
      </c>
    </row>
    <row r="2805" spans="1:22" ht="50.1" hidden="1" customHeight="1" x14ac:dyDescent="0.25">
      <c r="A2805" s="60" t="s">
        <v>2878</v>
      </c>
      <c r="B2805" s="87"/>
      <c r="C2805" s="98"/>
      <c r="D2805" s="102"/>
      <c r="E2805" s="98"/>
      <c r="F2805" s="134"/>
      <c r="G2805" s="134"/>
      <c r="H2805" s="359" t="e">
        <f>VLOOKUP(G2805,Munka1!$A$27:$B$90,2,FALSE)</f>
        <v>#N/A</v>
      </c>
      <c r="I2805" s="466" t="e">
        <f>VLOOKUP(G2805,Munka1!$A$27:$C$90,3,FALSE)</f>
        <v>#N/A</v>
      </c>
      <c r="J2805" s="98"/>
      <c r="K2805" s="98"/>
      <c r="L2805" s="98"/>
      <c r="M2805" s="114"/>
      <c r="N2805" s="121"/>
      <c r="O2805" s="483"/>
      <c r="P2805" s="484"/>
      <c r="Q2805" s="42">
        <f>FŐLAP!$D$9</f>
        <v>0</v>
      </c>
      <c r="R2805" s="42">
        <f>FŐLAP!$F$9</f>
        <v>0</v>
      </c>
      <c r="S2805" s="13" t="e">
        <f t="shared" si="43"/>
        <v>#N/A</v>
      </c>
      <c r="T2805" s="398" t="s">
        <v>3425</v>
      </c>
      <c r="U2805" s="398" t="s">
        <v>3426</v>
      </c>
      <c r="V2805" s="398" t="s">
        <v>3427</v>
      </c>
    </row>
    <row r="2806" spans="1:22" ht="50.1" hidden="1" customHeight="1" x14ac:dyDescent="0.25">
      <c r="A2806" s="60" t="s">
        <v>2879</v>
      </c>
      <c r="B2806" s="87"/>
      <c r="C2806" s="98"/>
      <c r="D2806" s="102"/>
      <c r="E2806" s="98"/>
      <c r="F2806" s="134"/>
      <c r="G2806" s="134"/>
      <c r="H2806" s="359" t="e">
        <f>VLOOKUP(G2806,Munka1!$A$27:$B$90,2,FALSE)</f>
        <v>#N/A</v>
      </c>
      <c r="I2806" s="466" t="e">
        <f>VLOOKUP(G2806,Munka1!$A$27:$C$90,3,FALSE)</f>
        <v>#N/A</v>
      </c>
      <c r="J2806" s="98"/>
      <c r="K2806" s="98"/>
      <c r="L2806" s="98"/>
      <c r="M2806" s="114"/>
      <c r="N2806" s="121"/>
      <c r="O2806" s="483"/>
      <c r="P2806" s="484"/>
      <c r="Q2806" s="42">
        <f>FŐLAP!$D$9</f>
        <v>0</v>
      </c>
      <c r="R2806" s="42">
        <f>FŐLAP!$F$9</f>
        <v>0</v>
      </c>
      <c r="S2806" s="13" t="e">
        <f t="shared" si="43"/>
        <v>#N/A</v>
      </c>
      <c r="T2806" s="398" t="s">
        <v>3425</v>
      </c>
      <c r="U2806" s="398" t="s">
        <v>3426</v>
      </c>
      <c r="V2806" s="398" t="s">
        <v>3427</v>
      </c>
    </row>
    <row r="2807" spans="1:22" ht="50.1" hidden="1" customHeight="1" x14ac:dyDescent="0.25">
      <c r="A2807" s="60" t="s">
        <v>2880</v>
      </c>
      <c r="B2807" s="87"/>
      <c r="C2807" s="98"/>
      <c r="D2807" s="102"/>
      <c r="E2807" s="98"/>
      <c r="F2807" s="134"/>
      <c r="G2807" s="134"/>
      <c r="H2807" s="359" t="e">
        <f>VLOOKUP(G2807,Munka1!$A$27:$B$90,2,FALSE)</f>
        <v>#N/A</v>
      </c>
      <c r="I2807" s="466" t="e">
        <f>VLOOKUP(G2807,Munka1!$A$27:$C$90,3,FALSE)</f>
        <v>#N/A</v>
      </c>
      <c r="J2807" s="98"/>
      <c r="K2807" s="98"/>
      <c r="L2807" s="98"/>
      <c r="M2807" s="114"/>
      <c r="N2807" s="121"/>
      <c r="O2807" s="483"/>
      <c r="P2807" s="484"/>
      <c r="Q2807" s="42">
        <f>FŐLAP!$D$9</f>
        <v>0</v>
      </c>
      <c r="R2807" s="42">
        <f>FŐLAP!$F$9</f>
        <v>0</v>
      </c>
      <c r="S2807" s="13" t="e">
        <f t="shared" si="43"/>
        <v>#N/A</v>
      </c>
      <c r="T2807" s="398" t="s">
        <v>3425</v>
      </c>
      <c r="U2807" s="398" t="s">
        <v>3426</v>
      </c>
      <c r="V2807" s="398" t="s">
        <v>3427</v>
      </c>
    </row>
    <row r="2808" spans="1:22" ht="50.1" hidden="1" customHeight="1" x14ac:dyDescent="0.25">
      <c r="A2808" s="60" t="s">
        <v>2881</v>
      </c>
      <c r="B2808" s="87"/>
      <c r="C2808" s="98"/>
      <c r="D2808" s="102"/>
      <c r="E2808" s="98"/>
      <c r="F2808" s="134"/>
      <c r="G2808" s="134"/>
      <c r="H2808" s="359" t="e">
        <f>VLOOKUP(G2808,Munka1!$A$27:$B$90,2,FALSE)</f>
        <v>#N/A</v>
      </c>
      <c r="I2808" s="466" t="e">
        <f>VLOOKUP(G2808,Munka1!$A$27:$C$90,3,FALSE)</f>
        <v>#N/A</v>
      </c>
      <c r="J2808" s="98"/>
      <c r="K2808" s="98"/>
      <c r="L2808" s="98"/>
      <c r="M2808" s="114"/>
      <c r="N2808" s="121"/>
      <c r="O2808" s="483"/>
      <c r="P2808" s="484"/>
      <c r="Q2808" s="42">
        <f>FŐLAP!$D$9</f>
        <v>0</v>
      </c>
      <c r="R2808" s="42">
        <f>FŐLAP!$F$9</f>
        <v>0</v>
      </c>
      <c r="S2808" s="13" t="e">
        <f t="shared" si="43"/>
        <v>#N/A</v>
      </c>
      <c r="T2808" s="398" t="s">
        <v>3425</v>
      </c>
      <c r="U2808" s="398" t="s">
        <v>3426</v>
      </c>
      <c r="V2808" s="398" t="s">
        <v>3427</v>
      </c>
    </row>
    <row r="2809" spans="1:22" ht="50.1" hidden="1" customHeight="1" x14ac:dyDescent="0.25">
      <c r="A2809" s="60" t="s">
        <v>2882</v>
      </c>
      <c r="B2809" s="87"/>
      <c r="C2809" s="98"/>
      <c r="D2809" s="102"/>
      <c r="E2809" s="98"/>
      <c r="F2809" s="134"/>
      <c r="G2809" s="134"/>
      <c r="H2809" s="359" t="e">
        <f>VLOOKUP(G2809,Munka1!$A$27:$B$90,2,FALSE)</f>
        <v>#N/A</v>
      </c>
      <c r="I2809" s="466" t="e">
        <f>VLOOKUP(G2809,Munka1!$A$27:$C$90,3,FALSE)</f>
        <v>#N/A</v>
      </c>
      <c r="J2809" s="98"/>
      <c r="K2809" s="98"/>
      <c r="L2809" s="98"/>
      <c r="M2809" s="114"/>
      <c r="N2809" s="121"/>
      <c r="O2809" s="483"/>
      <c r="P2809" s="484"/>
      <c r="Q2809" s="42">
        <f>FŐLAP!$D$9</f>
        <v>0</v>
      </c>
      <c r="R2809" s="42">
        <f>FŐLAP!$F$9</f>
        <v>0</v>
      </c>
      <c r="S2809" s="13" t="e">
        <f t="shared" si="43"/>
        <v>#N/A</v>
      </c>
      <c r="T2809" s="398" t="s">
        <v>3425</v>
      </c>
      <c r="U2809" s="398" t="s">
        <v>3426</v>
      </c>
      <c r="V2809" s="398" t="s">
        <v>3427</v>
      </c>
    </row>
    <row r="2810" spans="1:22" ht="50.1" hidden="1" customHeight="1" x14ac:dyDescent="0.25">
      <c r="A2810" s="60" t="s">
        <v>2883</v>
      </c>
      <c r="B2810" s="87"/>
      <c r="C2810" s="98"/>
      <c r="D2810" s="102"/>
      <c r="E2810" s="98"/>
      <c r="F2810" s="134"/>
      <c r="G2810" s="134"/>
      <c r="H2810" s="359" t="e">
        <f>VLOOKUP(G2810,Munka1!$A$27:$B$90,2,FALSE)</f>
        <v>#N/A</v>
      </c>
      <c r="I2810" s="466" t="e">
        <f>VLOOKUP(G2810,Munka1!$A$27:$C$90,3,FALSE)</f>
        <v>#N/A</v>
      </c>
      <c r="J2810" s="98"/>
      <c r="K2810" s="98"/>
      <c r="L2810" s="98"/>
      <c r="M2810" s="114"/>
      <c r="N2810" s="121"/>
      <c r="O2810" s="483"/>
      <c r="P2810" s="484"/>
      <c r="Q2810" s="42">
        <f>FŐLAP!$D$9</f>
        <v>0</v>
      </c>
      <c r="R2810" s="42">
        <f>FŐLAP!$F$9</f>
        <v>0</v>
      </c>
      <c r="S2810" s="13" t="e">
        <f t="shared" si="43"/>
        <v>#N/A</v>
      </c>
      <c r="T2810" s="398" t="s">
        <v>3425</v>
      </c>
      <c r="U2810" s="398" t="s">
        <v>3426</v>
      </c>
      <c r="V2810" s="398" t="s">
        <v>3427</v>
      </c>
    </row>
    <row r="2811" spans="1:22" ht="50.1" hidden="1" customHeight="1" x14ac:dyDescent="0.25">
      <c r="A2811" s="60" t="s">
        <v>2884</v>
      </c>
      <c r="B2811" s="87"/>
      <c r="C2811" s="98"/>
      <c r="D2811" s="102"/>
      <c r="E2811" s="98"/>
      <c r="F2811" s="134"/>
      <c r="G2811" s="134"/>
      <c r="H2811" s="359" t="e">
        <f>VLOOKUP(G2811,Munka1!$A$27:$B$90,2,FALSE)</f>
        <v>#N/A</v>
      </c>
      <c r="I2811" s="466" t="e">
        <f>VLOOKUP(G2811,Munka1!$A$27:$C$90,3,FALSE)</f>
        <v>#N/A</v>
      </c>
      <c r="J2811" s="98"/>
      <c r="K2811" s="98"/>
      <c r="L2811" s="98"/>
      <c r="M2811" s="114"/>
      <c r="N2811" s="121"/>
      <c r="O2811" s="483"/>
      <c r="P2811" s="484"/>
      <c r="Q2811" s="42">
        <f>FŐLAP!$D$9</f>
        <v>0</v>
      </c>
      <c r="R2811" s="42">
        <f>FŐLAP!$F$9</f>
        <v>0</v>
      </c>
      <c r="S2811" s="13" t="e">
        <f t="shared" si="43"/>
        <v>#N/A</v>
      </c>
      <c r="T2811" s="398" t="s">
        <v>3425</v>
      </c>
      <c r="U2811" s="398" t="s">
        <v>3426</v>
      </c>
      <c r="V2811" s="398" t="s">
        <v>3427</v>
      </c>
    </row>
    <row r="2812" spans="1:22" ht="50.1" hidden="1" customHeight="1" x14ac:dyDescent="0.25">
      <c r="A2812" s="60" t="s">
        <v>2885</v>
      </c>
      <c r="B2812" s="87"/>
      <c r="C2812" s="98"/>
      <c r="D2812" s="102"/>
      <c r="E2812" s="98"/>
      <c r="F2812" s="134"/>
      <c r="G2812" s="134"/>
      <c r="H2812" s="359" t="e">
        <f>VLOOKUP(G2812,Munka1!$A$27:$B$90,2,FALSE)</f>
        <v>#N/A</v>
      </c>
      <c r="I2812" s="466" t="e">
        <f>VLOOKUP(G2812,Munka1!$A$27:$C$90,3,FALSE)</f>
        <v>#N/A</v>
      </c>
      <c r="J2812" s="98"/>
      <c r="K2812" s="98"/>
      <c r="L2812" s="98"/>
      <c r="M2812" s="114"/>
      <c r="N2812" s="121"/>
      <c r="O2812" s="483"/>
      <c r="P2812" s="484"/>
      <c r="Q2812" s="42">
        <f>FŐLAP!$D$9</f>
        <v>0</v>
      </c>
      <c r="R2812" s="42">
        <f>FŐLAP!$F$9</f>
        <v>0</v>
      </c>
      <c r="S2812" s="13" t="e">
        <f t="shared" si="43"/>
        <v>#N/A</v>
      </c>
      <c r="T2812" s="398" t="s">
        <v>3425</v>
      </c>
      <c r="U2812" s="398" t="s">
        <v>3426</v>
      </c>
      <c r="V2812" s="398" t="s">
        <v>3427</v>
      </c>
    </row>
    <row r="2813" spans="1:22" ht="50.1" hidden="1" customHeight="1" x14ac:dyDescent="0.25">
      <c r="A2813" s="60" t="s">
        <v>2886</v>
      </c>
      <c r="B2813" s="87"/>
      <c r="C2813" s="98"/>
      <c r="D2813" s="102"/>
      <c r="E2813" s="98"/>
      <c r="F2813" s="134"/>
      <c r="G2813" s="134"/>
      <c r="H2813" s="359" t="e">
        <f>VLOOKUP(G2813,Munka1!$A$27:$B$90,2,FALSE)</f>
        <v>#N/A</v>
      </c>
      <c r="I2813" s="466" t="e">
        <f>VLOOKUP(G2813,Munka1!$A$27:$C$90,3,FALSE)</f>
        <v>#N/A</v>
      </c>
      <c r="J2813" s="98"/>
      <c r="K2813" s="98"/>
      <c r="L2813" s="98"/>
      <c r="M2813" s="114"/>
      <c r="N2813" s="121"/>
      <c r="O2813" s="483"/>
      <c r="P2813" s="484"/>
      <c r="Q2813" s="42">
        <f>FŐLAP!$D$9</f>
        <v>0</v>
      </c>
      <c r="R2813" s="42">
        <f>FŐLAP!$F$9</f>
        <v>0</v>
      </c>
      <c r="S2813" s="13" t="e">
        <f t="shared" si="43"/>
        <v>#N/A</v>
      </c>
      <c r="T2813" s="398" t="s">
        <v>3425</v>
      </c>
      <c r="U2813" s="398" t="s">
        <v>3426</v>
      </c>
      <c r="V2813" s="398" t="s">
        <v>3427</v>
      </c>
    </row>
    <row r="2814" spans="1:22" ht="50.1" hidden="1" customHeight="1" x14ac:dyDescent="0.25">
      <c r="A2814" s="60" t="s">
        <v>2887</v>
      </c>
      <c r="B2814" s="87"/>
      <c r="C2814" s="98"/>
      <c r="D2814" s="102"/>
      <c r="E2814" s="98"/>
      <c r="F2814" s="134"/>
      <c r="G2814" s="134"/>
      <c r="H2814" s="359" t="e">
        <f>VLOOKUP(G2814,Munka1!$A$27:$B$90,2,FALSE)</f>
        <v>#N/A</v>
      </c>
      <c r="I2814" s="466" t="e">
        <f>VLOOKUP(G2814,Munka1!$A$27:$C$90,3,FALSE)</f>
        <v>#N/A</v>
      </c>
      <c r="J2814" s="98"/>
      <c r="K2814" s="98"/>
      <c r="L2814" s="98"/>
      <c r="M2814" s="114"/>
      <c r="N2814" s="121"/>
      <c r="O2814" s="483"/>
      <c r="P2814" s="484"/>
      <c r="Q2814" s="42">
        <f>FŐLAP!$D$9</f>
        <v>0</v>
      </c>
      <c r="R2814" s="42">
        <f>FŐLAP!$F$9</f>
        <v>0</v>
      </c>
      <c r="S2814" s="13" t="e">
        <f t="shared" si="43"/>
        <v>#N/A</v>
      </c>
      <c r="T2814" s="398" t="s">
        <v>3425</v>
      </c>
      <c r="U2814" s="398" t="s">
        <v>3426</v>
      </c>
      <c r="V2814" s="398" t="s">
        <v>3427</v>
      </c>
    </row>
    <row r="2815" spans="1:22" ht="50.1" hidden="1" customHeight="1" x14ac:dyDescent="0.25">
      <c r="A2815" s="60" t="s">
        <v>2888</v>
      </c>
      <c r="B2815" s="87"/>
      <c r="C2815" s="98"/>
      <c r="D2815" s="102"/>
      <c r="E2815" s="98"/>
      <c r="F2815" s="134"/>
      <c r="G2815" s="134"/>
      <c r="H2815" s="359" t="e">
        <f>VLOOKUP(G2815,Munka1!$A$27:$B$90,2,FALSE)</f>
        <v>#N/A</v>
      </c>
      <c r="I2815" s="466" t="e">
        <f>VLOOKUP(G2815,Munka1!$A$27:$C$90,3,FALSE)</f>
        <v>#N/A</v>
      </c>
      <c r="J2815" s="98"/>
      <c r="K2815" s="98"/>
      <c r="L2815" s="98"/>
      <c r="M2815" s="114"/>
      <c r="N2815" s="121"/>
      <c r="O2815" s="483"/>
      <c r="P2815" s="484"/>
      <c r="Q2815" s="42">
        <f>FŐLAP!$D$9</f>
        <v>0</v>
      </c>
      <c r="R2815" s="42">
        <f>FŐLAP!$F$9</f>
        <v>0</v>
      </c>
      <c r="S2815" s="13" t="e">
        <f t="shared" si="43"/>
        <v>#N/A</v>
      </c>
      <c r="T2815" s="398" t="s">
        <v>3425</v>
      </c>
      <c r="U2815" s="398" t="s">
        <v>3426</v>
      </c>
      <c r="V2815" s="398" t="s">
        <v>3427</v>
      </c>
    </row>
    <row r="2816" spans="1:22" ht="50.1" hidden="1" customHeight="1" x14ac:dyDescent="0.25">
      <c r="A2816" s="60" t="s">
        <v>2889</v>
      </c>
      <c r="B2816" s="87"/>
      <c r="C2816" s="98"/>
      <c r="D2816" s="102"/>
      <c r="E2816" s="98"/>
      <c r="F2816" s="134"/>
      <c r="G2816" s="134"/>
      <c r="H2816" s="359" t="e">
        <f>VLOOKUP(G2816,Munka1!$A$27:$B$90,2,FALSE)</f>
        <v>#N/A</v>
      </c>
      <c r="I2816" s="466" t="e">
        <f>VLOOKUP(G2816,Munka1!$A$27:$C$90,3,FALSE)</f>
        <v>#N/A</v>
      </c>
      <c r="J2816" s="98"/>
      <c r="K2816" s="98"/>
      <c r="L2816" s="98"/>
      <c r="M2816" s="114"/>
      <c r="N2816" s="121"/>
      <c r="O2816" s="483"/>
      <c r="P2816" s="484"/>
      <c r="Q2816" s="42">
        <f>FŐLAP!$D$9</f>
        <v>0</v>
      </c>
      <c r="R2816" s="42">
        <f>FŐLAP!$F$9</f>
        <v>0</v>
      </c>
      <c r="S2816" s="13" t="e">
        <f t="shared" si="43"/>
        <v>#N/A</v>
      </c>
      <c r="T2816" s="398" t="s">
        <v>3425</v>
      </c>
      <c r="U2816" s="398" t="s">
        <v>3426</v>
      </c>
      <c r="V2816" s="398" t="s">
        <v>3427</v>
      </c>
    </row>
    <row r="2817" spans="1:22" ht="50.1" hidden="1" customHeight="1" x14ac:dyDescent="0.25">
      <c r="A2817" s="60" t="s">
        <v>2890</v>
      </c>
      <c r="B2817" s="87"/>
      <c r="C2817" s="98"/>
      <c r="D2817" s="102"/>
      <c r="E2817" s="98"/>
      <c r="F2817" s="134"/>
      <c r="G2817" s="134"/>
      <c r="H2817" s="359" t="e">
        <f>VLOOKUP(G2817,Munka1!$A$27:$B$90,2,FALSE)</f>
        <v>#N/A</v>
      </c>
      <c r="I2817" s="466" t="e">
        <f>VLOOKUP(G2817,Munka1!$A$27:$C$90,3,FALSE)</f>
        <v>#N/A</v>
      </c>
      <c r="J2817" s="98"/>
      <c r="K2817" s="98"/>
      <c r="L2817" s="98"/>
      <c r="M2817" s="114"/>
      <c r="N2817" s="121"/>
      <c r="O2817" s="483"/>
      <c r="P2817" s="484"/>
      <c r="Q2817" s="42">
        <f>FŐLAP!$D$9</f>
        <v>0</v>
      </c>
      <c r="R2817" s="42">
        <f>FŐLAP!$F$9</f>
        <v>0</v>
      </c>
      <c r="S2817" s="13" t="e">
        <f t="shared" si="43"/>
        <v>#N/A</v>
      </c>
      <c r="T2817" s="398" t="s">
        <v>3425</v>
      </c>
      <c r="U2817" s="398" t="s">
        <v>3426</v>
      </c>
      <c r="V2817" s="398" t="s">
        <v>3427</v>
      </c>
    </row>
    <row r="2818" spans="1:22" ht="50.1" hidden="1" customHeight="1" x14ac:dyDescent="0.25">
      <c r="A2818" s="60" t="s">
        <v>2891</v>
      </c>
      <c r="B2818" s="87"/>
      <c r="C2818" s="98"/>
      <c r="D2818" s="102"/>
      <c r="E2818" s="98"/>
      <c r="F2818" s="134"/>
      <c r="G2818" s="134"/>
      <c r="H2818" s="359" t="e">
        <f>VLOOKUP(G2818,Munka1!$A$27:$B$90,2,FALSE)</f>
        <v>#N/A</v>
      </c>
      <c r="I2818" s="466" t="e">
        <f>VLOOKUP(G2818,Munka1!$A$27:$C$90,3,FALSE)</f>
        <v>#N/A</v>
      </c>
      <c r="J2818" s="98"/>
      <c r="K2818" s="98"/>
      <c r="L2818" s="98"/>
      <c r="M2818" s="114"/>
      <c r="N2818" s="121"/>
      <c r="O2818" s="483"/>
      <c r="P2818" s="484"/>
      <c r="Q2818" s="42">
        <f>FŐLAP!$D$9</f>
        <v>0</v>
      </c>
      <c r="R2818" s="42">
        <f>FŐLAP!$F$9</f>
        <v>0</v>
      </c>
      <c r="S2818" s="13" t="e">
        <f t="shared" si="43"/>
        <v>#N/A</v>
      </c>
      <c r="T2818" s="398" t="s">
        <v>3425</v>
      </c>
      <c r="U2818" s="398" t="s">
        <v>3426</v>
      </c>
      <c r="V2818" s="398" t="s">
        <v>3427</v>
      </c>
    </row>
    <row r="2819" spans="1:22" ht="50.1" hidden="1" customHeight="1" x14ac:dyDescent="0.25">
      <c r="A2819" s="60" t="s">
        <v>2892</v>
      </c>
      <c r="B2819" s="87"/>
      <c r="C2819" s="98"/>
      <c r="D2819" s="102"/>
      <c r="E2819" s="98"/>
      <c r="F2819" s="134"/>
      <c r="G2819" s="134"/>
      <c r="H2819" s="359" t="e">
        <f>VLOOKUP(G2819,Munka1!$A$27:$B$90,2,FALSE)</f>
        <v>#N/A</v>
      </c>
      <c r="I2819" s="466" t="e">
        <f>VLOOKUP(G2819,Munka1!$A$27:$C$90,3,FALSE)</f>
        <v>#N/A</v>
      </c>
      <c r="J2819" s="98"/>
      <c r="K2819" s="98"/>
      <c r="L2819" s="98"/>
      <c r="M2819" s="114"/>
      <c r="N2819" s="121"/>
      <c r="O2819" s="483"/>
      <c r="P2819" s="484"/>
      <c r="Q2819" s="42">
        <f>FŐLAP!$D$9</f>
        <v>0</v>
      </c>
      <c r="R2819" s="42">
        <f>FŐLAP!$F$9</f>
        <v>0</v>
      </c>
      <c r="S2819" s="13" t="e">
        <f t="shared" si="43"/>
        <v>#N/A</v>
      </c>
      <c r="T2819" s="398" t="s">
        <v>3425</v>
      </c>
      <c r="U2819" s="398" t="s">
        <v>3426</v>
      </c>
      <c r="V2819" s="398" t="s">
        <v>3427</v>
      </c>
    </row>
    <row r="2820" spans="1:22" ht="50.1" hidden="1" customHeight="1" x14ac:dyDescent="0.25">
      <c r="A2820" s="60" t="s">
        <v>2893</v>
      </c>
      <c r="B2820" s="87"/>
      <c r="C2820" s="98"/>
      <c r="D2820" s="102"/>
      <c r="E2820" s="98"/>
      <c r="F2820" s="134"/>
      <c r="G2820" s="134"/>
      <c r="H2820" s="359" t="e">
        <f>VLOOKUP(G2820,Munka1!$A$27:$B$90,2,FALSE)</f>
        <v>#N/A</v>
      </c>
      <c r="I2820" s="466" t="e">
        <f>VLOOKUP(G2820,Munka1!$A$27:$C$90,3,FALSE)</f>
        <v>#N/A</v>
      </c>
      <c r="J2820" s="98"/>
      <c r="K2820" s="98"/>
      <c r="L2820" s="98"/>
      <c r="M2820" s="114"/>
      <c r="N2820" s="121"/>
      <c r="O2820" s="483"/>
      <c r="P2820" s="484"/>
      <c r="Q2820" s="42">
        <f>FŐLAP!$D$9</f>
        <v>0</v>
      </c>
      <c r="R2820" s="42">
        <f>FŐLAP!$F$9</f>
        <v>0</v>
      </c>
      <c r="S2820" s="13" t="e">
        <f t="shared" si="43"/>
        <v>#N/A</v>
      </c>
      <c r="T2820" s="398" t="s">
        <v>3425</v>
      </c>
      <c r="U2820" s="398" t="s">
        <v>3426</v>
      </c>
      <c r="V2820" s="398" t="s">
        <v>3427</v>
      </c>
    </row>
    <row r="2821" spans="1:22" ht="50.1" hidden="1" customHeight="1" x14ac:dyDescent="0.25">
      <c r="A2821" s="60" t="s">
        <v>2894</v>
      </c>
      <c r="B2821" s="87"/>
      <c r="C2821" s="98"/>
      <c r="D2821" s="102"/>
      <c r="E2821" s="98"/>
      <c r="F2821" s="134"/>
      <c r="G2821" s="134"/>
      <c r="H2821" s="359" t="e">
        <f>VLOOKUP(G2821,Munka1!$A$27:$B$90,2,FALSE)</f>
        <v>#N/A</v>
      </c>
      <c r="I2821" s="466" t="e">
        <f>VLOOKUP(G2821,Munka1!$A$27:$C$90,3,FALSE)</f>
        <v>#N/A</v>
      </c>
      <c r="J2821" s="98"/>
      <c r="K2821" s="98"/>
      <c r="L2821" s="98"/>
      <c r="M2821" s="114"/>
      <c r="N2821" s="121"/>
      <c r="O2821" s="483"/>
      <c r="P2821" s="484"/>
      <c r="Q2821" s="42">
        <f>FŐLAP!$D$9</f>
        <v>0</v>
      </c>
      <c r="R2821" s="42">
        <f>FŐLAP!$F$9</f>
        <v>0</v>
      </c>
      <c r="S2821" s="13" t="e">
        <f t="shared" si="43"/>
        <v>#N/A</v>
      </c>
      <c r="T2821" s="398" t="s">
        <v>3425</v>
      </c>
      <c r="U2821" s="398" t="s">
        <v>3426</v>
      </c>
      <c r="V2821" s="398" t="s">
        <v>3427</v>
      </c>
    </row>
    <row r="2822" spans="1:22" ht="50.1" hidden="1" customHeight="1" x14ac:dyDescent="0.25">
      <c r="A2822" s="60" t="s">
        <v>2895</v>
      </c>
      <c r="B2822" s="87"/>
      <c r="C2822" s="98"/>
      <c r="D2822" s="102"/>
      <c r="E2822" s="98"/>
      <c r="F2822" s="134"/>
      <c r="G2822" s="134"/>
      <c r="H2822" s="359" t="e">
        <f>VLOOKUP(G2822,Munka1!$A$27:$B$90,2,FALSE)</f>
        <v>#N/A</v>
      </c>
      <c r="I2822" s="466" t="e">
        <f>VLOOKUP(G2822,Munka1!$A$27:$C$90,3,FALSE)</f>
        <v>#N/A</v>
      </c>
      <c r="J2822" s="98"/>
      <c r="K2822" s="98"/>
      <c r="L2822" s="98"/>
      <c r="M2822" s="114"/>
      <c r="N2822" s="121"/>
      <c r="O2822" s="483"/>
      <c r="P2822" s="484"/>
      <c r="Q2822" s="42">
        <f>FŐLAP!$D$9</f>
        <v>0</v>
      </c>
      <c r="R2822" s="42">
        <f>FŐLAP!$F$9</f>
        <v>0</v>
      </c>
      <c r="S2822" s="13" t="e">
        <f t="shared" si="43"/>
        <v>#N/A</v>
      </c>
      <c r="T2822" s="398" t="s">
        <v>3425</v>
      </c>
      <c r="U2822" s="398" t="s">
        <v>3426</v>
      </c>
      <c r="V2822" s="398" t="s">
        <v>3427</v>
      </c>
    </row>
    <row r="2823" spans="1:22" ht="50.1" hidden="1" customHeight="1" x14ac:dyDescent="0.25">
      <c r="A2823" s="60" t="s">
        <v>2896</v>
      </c>
      <c r="B2823" s="87"/>
      <c r="C2823" s="98"/>
      <c r="D2823" s="102"/>
      <c r="E2823" s="98"/>
      <c r="F2823" s="134"/>
      <c r="G2823" s="134"/>
      <c r="H2823" s="359" t="e">
        <f>VLOOKUP(G2823,Munka1!$A$27:$B$90,2,FALSE)</f>
        <v>#N/A</v>
      </c>
      <c r="I2823" s="466" t="e">
        <f>VLOOKUP(G2823,Munka1!$A$27:$C$90,3,FALSE)</f>
        <v>#N/A</v>
      </c>
      <c r="J2823" s="98"/>
      <c r="K2823" s="98"/>
      <c r="L2823" s="98"/>
      <c r="M2823" s="114"/>
      <c r="N2823" s="121"/>
      <c r="O2823" s="483"/>
      <c r="P2823" s="484"/>
      <c r="Q2823" s="42">
        <f>FŐLAP!$D$9</f>
        <v>0</v>
      </c>
      <c r="R2823" s="42">
        <f>FŐLAP!$F$9</f>
        <v>0</v>
      </c>
      <c r="S2823" s="13" t="e">
        <f t="shared" si="43"/>
        <v>#N/A</v>
      </c>
      <c r="T2823" s="398" t="s">
        <v>3425</v>
      </c>
      <c r="U2823" s="398" t="s">
        <v>3426</v>
      </c>
      <c r="V2823" s="398" t="s">
        <v>3427</v>
      </c>
    </row>
    <row r="2824" spans="1:22" ht="50.1" hidden="1" customHeight="1" x14ac:dyDescent="0.25">
      <c r="A2824" s="60" t="s">
        <v>2897</v>
      </c>
      <c r="B2824" s="87"/>
      <c r="C2824" s="98"/>
      <c r="D2824" s="102"/>
      <c r="E2824" s="98"/>
      <c r="F2824" s="134"/>
      <c r="G2824" s="134"/>
      <c r="H2824" s="359" t="e">
        <f>VLOOKUP(G2824,Munka1!$A$27:$B$90,2,FALSE)</f>
        <v>#N/A</v>
      </c>
      <c r="I2824" s="466" t="e">
        <f>VLOOKUP(G2824,Munka1!$A$27:$C$90,3,FALSE)</f>
        <v>#N/A</v>
      </c>
      <c r="J2824" s="98"/>
      <c r="K2824" s="98"/>
      <c r="L2824" s="98"/>
      <c r="M2824" s="114"/>
      <c r="N2824" s="121"/>
      <c r="O2824" s="483"/>
      <c r="P2824" s="484"/>
      <c r="Q2824" s="42">
        <f>FŐLAP!$D$9</f>
        <v>0</v>
      </c>
      <c r="R2824" s="42">
        <f>FŐLAP!$F$9</f>
        <v>0</v>
      </c>
      <c r="S2824" s="13" t="e">
        <f t="shared" si="43"/>
        <v>#N/A</v>
      </c>
      <c r="T2824" s="398" t="s">
        <v>3425</v>
      </c>
      <c r="U2824" s="398" t="s">
        <v>3426</v>
      </c>
      <c r="V2824" s="398" t="s">
        <v>3427</v>
      </c>
    </row>
    <row r="2825" spans="1:22" ht="50.1" hidden="1" customHeight="1" x14ac:dyDescent="0.25">
      <c r="A2825" s="60" t="s">
        <v>2898</v>
      </c>
      <c r="B2825" s="87"/>
      <c r="C2825" s="98"/>
      <c r="D2825" s="102"/>
      <c r="E2825" s="98"/>
      <c r="F2825" s="134"/>
      <c r="G2825" s="134"/>
      <c r="H2825" s="359" t="e">
        <f>VLOOKUP(G2825,Munka1!$A$27:$B$90,2,FALSE)</f>
        <v>#N/A</v>
      </c>
      <c r="I2825" s="466" t="e">
        <f>VLOOKUP(G2825,Munka1!$A$27:$C$90,3,FALSE)</f>
        <v>#N/A</v>
      </c>
      <c r="J2825" s="98"/>
      <c r="K2825" s="98"/>
      <c r="L2825" s="98"/>
      <c r="M2825" s="114"/>
      <c r="N2825" s="121"/>
      <c r="O2825" s="483"/>
      <c r="P2825" s="484"/>
      <c r="Q2825" s="42">
        <f>FŐLAP!$D$9</f>
        <v>0</v>
      </c>
      <c r="R2825" s="42">
        <f>FŐLAP!$F$9</f>
        <v>0</v>
      </c>
      <c r="S2825" s="13" t="e">
        <f t="shared" si="43"/>
        <v>#N/A</v>
      </c>
      <c r="T2825" s="398" t="s">
        <v>3425</v>
      </c>
      <c r="U2825" s="398" t="s">
        <v>3426</v>
      </c>
      <c r="V2825" s="398" t="s">
        <v>3427</v>
      </c>
    </row>
    <row r="2826" spans="1:22" ht="50.1" hidden="1" customHeight="1" x14ac:dyDescent="0.25">
      <c r="A2826" s="60" t="s">
        <v>2899</v>
      </c>
      <c r="B2826" s="87"/>
      <c r="C2826" s="98"/>
      <c r="D2826" s="102"/>
      <c r="E2826" s="98"/>
      <c r="F2826" s="134"/>
      <c r="G2826" s="134"/>
      <c r="H2826" s="359" t="e">
        <f>VLOOKUP(G2826,Munka1!$A$27:$B$90,2,FALSE)</f>
        <v>#N/A</v>
      </c>
      <c r="I2826" s="466" t="e">
        <f>VLOOKUP(G2826,Munka1!$A$27:$C$90,3,FALSE)</f>
        <v>#N/A</v>
      </c>
      <c r="J2826" s="98"/>
      <c r="K2826" s="98"/>
      <c r="L2826" s="98"/>
      <c r="M2826" s="114"/>
      <c r="N2826" s="121"/>
      <c r="O2826" s="483"/>
      <c r="P2826" s="484"/>
      <c r="Q2826" s="42">
        <f>FŐLAP!$D$9</f>
        <v>0</v>
      </c>
      <c r="R2826" s="42">
        <f>FŐLAP!$F$9</f>
        <v>0</v>
      </c>
      <c r="S2826" s="13" t="e">
        <f t="shared" si="43"/>
        <v>#N/A</v>
      </c>
      <c r="T2826" s="398" t="s">
        <v>3425</v>
      </c>
      <c r="U2826" s="398" t="s">
        <v>3426</v>
      </c>
      <c r="V2826" s="398" t="s">
        <v>3427</v>
      </c>
    </row>
    <row r="2827" spans="1:22" ht="50.1" hidden="1" customHeight="1" x14ac:dyDescent="0.25">
      <c r="A2827" s="60" t="s">
        <v>2900</v>
      </c>
      <c r="B2827" s="87"/>
      <c r="C2827" s="98"/>
      <c r="D2827" s="102"/>
      <c r="E2827" s="98"/>
      <c r="F2827" s="134"/>
      <c r="G2827" s="134"/>
      <c r="H2827" s="359" t="e">
        <f>VLOOKUP(G2827,Munka1!$A$27:$B$90,2,FALSE)</f>
        <v>#N/A</v>
      </c>
      <c r="I2827" s="466" t="e">
        <f>VLOOKUP(G2827,Munka1!$A$27:$C$90,3,FALSE)</f>
        <v>#N/A</v>
      </c>
      <c r="J2827" s="98"/>
      <c r="K2827" s="98"/>
      <c r="L2827" s="98"/>
      <c r="M2827" s="114"/>
      <c r="N2827" s="121"/>
      <c r="O2827" s="483"/>
      <c r="P2827" s="484"/>
      <c r="Q2827" s="42">
        <f>FŐLAP!$D$9</f>
        <v>0</v>
      </c>
      <c r="R2827" s="42">
        <f>FŐLAP!$F$9</f>
        <v>0</v>
      </c>
      <c r="S2827" s="13" t="e">
        <f t="shared" si="43"/>
        <v>#N/A</v>
      </c>
      <c r="T2827" s="398" t="s">
        <v>3425</v>
      </c>
      <c r="U2827" s="398" t="s">
        <v>3426</v>
      </c>
      <c r="V2827" s="398" t="s">
        <v>3427</v>
      </c>
    </row>
    <row r="2828" spans="1:22" ht="50.1" hidden="1" customHeight="1" x14ac:dyDescent="0.25">
      <c r="A2828" s="60" t="s">
        <v>2901</v>
      </c>
      <c r="B2828" s="87"/>
      <c r="C2828" s="98"/>
      <c r="D2828" s="102"/>
      <c r="E2828" s="98"/>
      <c r="F2828" s="134"/>
      <c r="G2828" s="134"/>
      <c r="H2828" s="359" t="e">
        <f>VLOOKUP(G2828,Munka1!$A$27:$B$90,2,FALSE)</f>
        <v>#N/A</v>
      </c>
      <c r="I2828" s="466" t="e">
        <f>VLOOKUP(G2828,Munka1!$A$27:$C$90,3,FALSE)</f>
        <v>#N/A</v>
      </c>
      <c r="J2828" s="98"/>
      <c r="K2828" s="98"/>
      <c r="L2828" s="98"/>
      <c r="M2828" s="114"/>
      <c r="N2828" s="121"/>
      <c r="O2828" s="483"/>
      <c r="P2828" s="484"/>
      <c r="Q2828" s="42">
        <f>FŐLAP!$D$9</f>
        <v>0</v>
      </c>
      <c r="R2828" s="42">
        <f>FŐLAP!$F$9</f>
        <v>0</v>
      </c>
      <c r="S2828" s="13" t="e">
        <f t="shared" si="43"/>
        <v>#N/A</v>
      </c>
      <c r="T2828" s="398" t="s">
        <v>3425</v>
      </c>
      <c r="U2828" s="398" t="s">
        <v>3426</v>
      </c>
      <c r="V2828" s="398" t="s">
        <v>3427</v>
      </c>
    </row>
    <row r="2829" spans="1:22" ht="50.1" hidden="1" customHeight="1" x14ac:dyDescent="0.25">
      <c r="A2829" s="60" t="s">
        <v>2902</v>
      </c>
      <c r="B2829" s="87"/>
      <c r="C2829" s="98"/>
      <c r="D2829" s="102"/>
      <c r="E2829" s="98"/>
      <c r="F2829" s="134"/>
      <c r="G2829" s="134"/>
      <c r="H2829" s="359" t="e">
        <f>VLOOKUP(G2829,Munka1!$A$27:$B$90,2,FALSE)</f>
        <v>#N/A</v>
      </c>
      <c r="I2829" s="466" t="e">
        <f>VLOOKUP(G2829,Munka1!$A$27:$C$90,3,FALSE)</f>
        <v>#N/A</v>
      </c>
      <c r="J2829" s="98"/>
      <c r="K2829" s="98"/>
      <c r="L2829" s="98"/>
      <c r="M2829" s="114"/>
      <c r="N2829" s="121"/>
      <c r="O2829" s="483"/>
      <c r="P2829" s="484"/>
      <c r="Q2829" s="42">
        <f>FŐLAP!$D$9</f>
        <v>0</v>
      </c>
      <c r="R2829" s="42">
        <f>FŐLAP!$F$9</f>
        <v>0</v>
      </c>
      <c r="S2829" s="13" t="e">
        <f t="shared" ref="S2829:S2892" si="44">H2829</f>
        <v>#N/A</v>
      </c>
      <c r="T2829" s="398" t="s">
        <v>3425</v>
      </c>
      <c r="U2829" s="398" t="s">
        <v>3426</v>
      </c>
      <c r="V2829" s="398" t="s">
        <v>3427</v>
      </c>
    </row>
    <row r="2830" spans="1:22" ht="50.1" hidden="1" customHeight="1" x14ac:dyDescent="0.25">
      <c r="A2830" s="60" t="s">
        <v>2903</v>
      </c>
      <c r="B2830" s="87"/>
      <c r="C2830" s="98"/>
      <c r="D2830" s="102"/>
      <c r="E2830" s="98"/>
      <c r="F2830" s="134"/>
      <c r="G2830" s="134"/>
      <c r="H2830" s="359" t="e">
        <f>VLOOKUP(G2830,Munka1!$A$27:$B$90,2,FALSE)</f>
        <v>#N/A</v>
      </c>
      <c r="I2830" s="466" t="e">
        <f>VLOOKUP(G2830,Munka1!$A$27:$C$90,3,FALSE)</f>
        <v>#N/A</v>
      </c>
      <c r="J2830" s="98"/>
      <c r="K2830" s="98"/>
      <c r="L2830" s="98"/>
      <c r="M2830" s="114"/>
      <c r="N2830" s="121"/>
      <c r="O2830" s="483"/>
      <c r="P2830" s="484"/>
      <c r="Q2830" s="42">
        <f>FŐLAP!$D$9</f>
        <v>0</v>
      </c>
      <c r="R2830" s="42">
        <f>FŐLAP!$F$9</f>
        <v>0</v>
      </c>
      <c r="S2830" s="13" t="e">
        <f t="shared" si="44"/>
        <v>#N/A</v>
      </c>
      <c r="T2830" s="398" t="s">
        <v>3425</v>
      </c>
      <c r="U2830" s="398" t="s">
        <v>3426</v>
      </c>
      <c r="V2830" s="398" t="s">
        <v>3427</v>
      </c>
    </row>
    <row r="2831" spans="1:22" ht="50.1" hidden="1" customHeight="1" x14ac:dyDescent="0.25">
      <c r="A2831" s="60" t="s">
        <v>2904</v>
      </c>
      <c r="B2831" s="87"/>
      <c r="C2831" s="98"/>
      <c r="D2831" s="102"/>
      <c r="E2831" s="98"/>
      <c r="F2831" s="134"/>
      <c r="G2831" s="134"/>
      <c r="H2831" s="359" t="e">
        <f>VLOOKUP(G2831,Munka1!$A$27:$B$90,2,FALSE)</f>
        <v>#N/A</v>
      </c>
      <c r="I2831" s="466" t="e">
        <f>VLOOKUP(G2831,Munka1!$A$27:$C$90,3,FALSE)</f>
        <v>#N/A</v>
      </c>
      <c r="J2831" s="98"/>
      <c r="K2831" s="98"/>
      <c r="L2831" s="98"/>
      <c r="M2831" s="114"/>
      <c r="N2831" s="121"/>
      <c r="O2831" s="483"/>
      <c r="P2831" s="484"/>
      <c r="Q2831" s="42">
        <f>FŐLAP!$D$9</f>
        <v>0</v>
      </c>
      <c r="R2831" s="42">
        <f>FŐLAP!$F$9</f>
        <v>0</v>
      </c>
      <c r="S2831" s="13" t="e">
        <f t="shared" si="44"/>
        <v>#N/A</v>
      </c>
      <c r="T2831" s="398" t="s">
        <v>3425</v>
      </c>
      <c r="U2831" s="398" t="s">
        <v>3426</v>
      </c>
      <c r="V2831" s="398" t="s">
        <v>3427</v>
      </c>
    </row>
    <row r="2832" spans="1:22" ht="50.1" hidden="1" customHeight="1" x14ac:dyDescent="0.25">
      <c r="A2832" s="60" t="s">
        <v>2905</v>
      </c>
      <c r="B2832" s="87"/>
      <c r="C2832" s="98"/>
      <c r="D2832" s="102"/>
      <c r="E2832" s="98"/>
      <c r="F2832" s="134"/>
      <c r="G2832" s="134"/>
      <c r="H2832" s="359" t="e">
        <f>VLOOKUP(G2832,Munka1!$A$27:$B$90,2,FALSE)</f>
        <v>#N/A</v>
      </c>
      <c r="I2832" s="466" t="e">
        <f>VLOOKUP(G2832,Munka1!$A$27:$C$90,3,FALSE)</f>
        <v>#N/A</v>
      </c>
      <c r="J2832" s="98"/>
      <c r="K2832" s="98"/>
      <c r="L2832" s="98"/>
      <c r="M2832" s="114"/>
      <c r="N2832" s="121"/>
      <c r="O2832" s="483"/>
      <c r="P2832" s="484"/>
      <c r="Q2832" s="42">
        <f>FŐLAP!$D$9</f>
        <v>0</v>
      </c>
      <c r="R2832" s="42">
        <f>FŐLAP!$F$9</f>
        <v>0</v>
      </c>
      <c r="S2832" s="13" t="e">
        <f t="shared" si="44"/>
        <v>#N/A</v>
      </c>
      <c r="T2832" s="398" t="s">
        <v>3425</v>
      </c>
      <c r="U2832" s="398" t="s">
        <v>3426</v>
      </c>
      <c r="V2832" s="398" t="s">
        <v>3427</v>
      </c>
    </row>
    <row r="2833" spans="1:22" ht="50.1" hidden="1" customHeight="1" x14ac:dyDescent="0.25">
      <c r="A2833" s="60" t="s">
        <v>2906</v>
      </c>
      <c r="B2833" s="87"/>
      <c r="C2833" s="98"/>
      <c r="D2833" s="102"/>
      <c r="E2833" s="98"/>
      <c r="F2833" s="134"/>
      <c r="G2833" s="134"/>
      <c r="H2833" s="359" t="e">
        <f>VLOOKUP(G2833,Munka1!$A$27:$B$90,2,FALSE)</f>
        <v>#N/A</v>
      </c>
      <c r="I2833" s="466" t="e">
        <f>VLOOKUP(G2833,Munka1!$A$27:$C$90,3,FALSE)</f>
        <v>#N/A</v>
      </c>
      <c r="J2833" s="98"/>
      <c r="K2833" s="98"/>
      <c r="L2833" s="98"/>
      <c r="M2833" s="114"/>
      <c r="N2833" s="121"/>
      <c r="O2833" s="483"/>
      <c r="P2833" s="484"/>
      <c r="Q2833" s="42">
        <f>FŐLAP!$D$9</f>
        <v>0</v>
      </c>
      <c r="R2833" s="42">
        <f>FŐLAP!$F$9</f>
        <v>0</v>
      </c>
      <c r="S2833" s="13" t="e">
        <f t="shared" si="44"/>
        <v>#N/A</v>
      </c>
      <c r="T2833" s="398" t="s">
        <v>3425</v>
      </c>
      <c r="U2833" s="398" t="s">
        <v>3426</v>
      </c>
      <c r="V2833" s="398" t="s">
        <v>3427</v>
      </c>
    </row>
    <row r="2834" spans="1:22" ht="50.1" hidden="1" customHeight="1" x14ac:dyDescent="0.25">
      <c r="A2834" s="60" t="s">
        <v>2907</v>
      </c>
      <c r="B2834" s="87"/>
      <c r="C2834" s="98"/>
      <c r="D2834" s="102"/>
      <c r="E2834" s="98"/>
      <c r="F2834" s="134"/>
      <c r="G2834" s="134"/>
      <c r="H2834" s="359" t="e">
        <f>VLOOKUP(G2834,Munka1!$A$27:$B$90,2,FALSE)</f>
        <v>#N/A</v>
      </c>
      <c r="I2834" s="466" t="e">
        <f>VLOOKUP(G2834,Munka1!$A$27:$C$90,3,FALSE)</f>
        <v>#N/A</v>
      </c>
      <c r="J2834" s="98"/>
      <c r="K2834" s="98"/>
      <c r="L2834" s="98"/>
      <c r="M2834" s="114"/>
      <c r="N2834" s="121"/>
      <c r="O2834" s="483"/>
      <c r="P2834" s="484"/>
      <c r="Q2834" s="42">
        <f>FŐLAP!$D$9</f>
        <v>0</v>
      </c>
      <c r="R2834" s="42">
        <f>FŐLAP!$F$9</f>
        <v>0</v>
      </c>
      <c r="S2834" s="13" t="e">
        <f t="shared" si="44"/>
        <v>#N/A</v>
      </c>
      <c r="T2834" s="398" t="s">
        <v>3425</v>
      </c>
      <c r="U2834" s="398" t="s">
        <v>3426</v>
      </c>
      <c r="V2834" s="398" t="s">
        <v>3427</v>
      </c>
    </row>
    <row r="2835" spans="1:22" ht="50.1" hidden="1" customHeight="1" x14ac:dyDescent="0.25">
      <c r="A2835" s="60" t="s">
        <v>2908</v>
      </c>
      <c r="B2835" s="87"/>
      <c r="C2835" s="98"/>
      <c r="D2835" s="102"/>
      <c r="E2835" s="98"/>
      <c r="F2835" s="134"/>
      <c r="G2835" s="134"/>
      <c r="H2835" s="359" t="e">
        <f>VLOOKUP(G2835,Munka1!$A$27:$B$90,2,FALSE)</f>
        <v>#N/A</v>
      </c>
      <c r="I2835" s="466" t="e">
        <f>VLOOKUP(G2835,Munka1!$A$27:$C$90,3,FALSE)</f>
        <v>#N/A</v>
      </c>
      <c r="J2835" s="98"/>
      <c r="K2835" s="98"/>
      <c r="L2835" s="98"/>
      <c r="M2835" s="114"/>
      <c r="N2835" s="121"/>
      <c r="O2835" s="483"/>
      <c r="P2835" s="484"/>
      <c r="Q2835" s="42">
        <f>FŐLAP!$D$9</f>
        <v>0</v>
      </c>
      <c r="R2835" s="42">
        <f>FŐLAP!$F$9</f>
        <v>0</v>
      </c>
      <c r="S2835" s="13" t="e">
        <f t="shared" si="44"/>
        <v>#N/A</v>
      </c>
      <c r="T2835" s="398" t="s">
        <v>3425</v>
      </c>
      <c r="U2835" s="398" t="s">
        <v>3426</v>
      </c>
      <c r="V2835" s="398" t="s">
        <v>3427</v>
      </c>
    </row>
    <row r="2836" spans="1:22" ht="50.1" hidden="1" customHeight="1" x14ac:dyDescent="0.25">
      <c r="A2836" s="60" t="s">
        <v>2909</v>
      </c>
      <c r="B2836" s="87"/>
      <c r="C2836" s="98"/>
      <c r="D2836" s="102"/>
      <c r="E2836" s="98"/>
      <c r="F2836" s="134"/>
      <c r="G2836" s="134"/>
      <c r="H2836" s="359" t="e">
        <f>VLOOKUP(G2836,Munka1!$A$27:$B$90,2,FALSE)</f>
        <v>#N/A</v>
      </c>
      <c r="I2836" s="466" t="e">
        <f>VLOOKUP(G2836,Munka1!$A$27:$C$90,3,FALSE)</f>
        <v>#N/A</v>
      </c>
      <c r="J2836" s="98"/>
      <c r="K2836" s="98"/>
      <c r="L2836" s="98"/>
      <c r="M2836" s="114"/>
      <c r="N2836" s="121"/>
      <c r="O2836" s="483"/>
      <c r="P2836" s="484"/>
      <c r="Q2836" s="42">
        <f>FŐLAP!$D$9</f>
        <v>0</v>
      </c>
      <c r="R2836" s="42">
        <f>FŐLAP!$F$9</f>
        <v>0</v>
      </c>
      <c r="S2836" s="13" t="e">
        <f t="shared" si="44"/>
        <v>#N/A</v>
      </c>
      <c r="T2836" s="398" t="s">
        <v>3425</v>
      </c>
      <c r="U2836" s="398" t="s">
        <v>3426</v>
      </c>
      <c r="V2836" s="398" t="s">
        <v>3427</v>
      </c>
    </row>
    <row r="2837" spans="1:22" ht="50.1" hidden="1" customHeight="1" x14ac:dyDescent="0.25">
      <c r="A2837" s="60" t="s">
        <v>2910</v>
      </c>
      <c r="B2837" s="87"/>
      <c r="C2837" s="98"/>
      <c r="D2837" s="102"/>
      <c r="E2837" s="98"/>
      <c r="F2837" s="134"/>
      <c r="G2837" s="134"/>
      <c r="H2837" s="359" t="e">
        <f>VLOOKUP(G2837,Munka1!$A$27:$B$90,2,FALSE)</f>
        <v>#N/A</v>
      </c>
      <c r="I2837" s="466" t="e">
        <f>VLOOKUP(G2837,Munka1!$A$27:$C$90,3,FALSE)</f>
        <v>#N/A</v>
      </c>
      <c r="J2837" s="98"/>
      <c r="K2837" s="98"/>
      <c r="L2837" s="98"/>
      <c r="M2837" s="114"/>
      <c r="N2837" s="121"/>
      <c r="O2837" s="483"/>
      <c r="P2837" s="484"/>
      <c r="Q2837" s="42">
        <f>FŐLAP!$D$9</f>
        <v>0</v>
      </c>
      <c r="R2837" s="42">
        <f>FŐLAP!$F$9</f>
        <v>0</v>
      </c>
      <c r="S2837" s="13" t="e">
        <f t="shared" si="44"/>
        <v>#N/A</v>
      </c>
      <c r="T2837" s="398" t="s">
        <v>3425</v>
      </c>
      <c r="U2837" s="398" t="s">
        <v>3426</v>
      </c>
      <c r="V2837" s="398" t="s">
        <v>3427</v>
      </c>
    </row>
    <row r="2838" spans="1:22" ht="50.1" hidden="1" customHeight="1" x14ac:dyDescent="0.25">
      <c r="A2838" s="60" t="s">
        <v>2911</v>
      </c>
      <c r="B2838" s="87"/>
      <c r="C2838" s="98"/>
      <c r="D2838" s="102"/>
      <c r="E2838" s="98"/>
      <c r="F2838" s="134"/>
      <c r="G2838" s="134"/>
      <c r="H2838" s="359" t="e">
        <f>VLOOKUP(G2838,Munka1!$A$27:$B$90,2,FALSE)</f>
        <v>#N/A</v>
      </c>
      <c r="I2838" s="466" t="e">
        <f>VLOOKUP(G2838,Munka1!$A$27:$C$90,3,FALSE)</f>
        <v>#N/A</v>
      </c>
      <c r="J2838" s="98"/>
      <c r="K2838" s="98"/>
      <c r="L2838" s="98"/>
      <c r="M2838" s="114"/>
      <c r="N2838" s="121"/>
      <c r="O2838" s="483"/>
      <c r="P2838" s="484"/>
      <c r="Q2838" s="42">
        <f>FŐLAP!$D$9</f>
        <v>0</v>
      </c>
      <c r="R2838" s="42">
        <f>FŐLAP!$F$9</f>
        <v>0</v>
      </c>
      <c r="S2838" s="13" t="e">
        <f t="shared" si="44"/>
        <v>#N/A</v>
      </c>
      <c r="T2838" s="398" t="s">
        <v>3425</v>
      </c>
      <c r="U2838" s="398" t="s">
        <v>3426</v>
      </c>
      <c r="V2838" s="398" t="s">
        <v>3427</v>
      </c>
    </row>
    <row r="2839" spans="1:22" ht="50.1" hidden="1" customHeight="1" x14ac:dyDescent="0.25">
      <c r="A2839" s="60" t="s">
        <v>2912</v>
      </c>
      <c r="B2839" s="87"/>
      <c r="C2839" s="98"/>
      <c r="D2839" s="102"/>
      <c r="E2839" s="98"/>
      <c r="F2839" s="134"/>
      <c r="G2839" s="134"/>
      <c r="H2839" s="359" t="e">
        <f>VLOOKUP(G2839,Munka1!$A$27:$B$90,2,FALSE)</f>
        <v>#N/A</v>
      </c>
      <c r="I2839" s="466" t="e">
        <f>VLOOKUP(G2839,Munka1!$A$27:$C$90,3,FALSE)</f>
        <v>#N/A</v>
      </c>
      <c r="J2839" s="98"/>
      <c r="K2839" s="98"/>
      <c r="L2839" s="98"/>
      <c r="M2839" s="114"/>
      <c r="N2839" s="121"/>
      <c r="O2839" s="483"/>
      <c r="P2839" s="484"/>
      <c r="Q2839" s="42">
        <f>FŐLAP!$D$9</f>
        <v>0</v>
      </c>
      <c r="R2839" s="42">
        <f>FŐLAP!$F$9</f>
        <v>0</v>
      </c>
      <c r="S2839" s="13" t="e">
        <f t="shared" si="44"/>
        <v>#N/A</v>
      </c>
      <c r="T2839" s="398" t="s">
        <v>3425</v>
      </c>
      <c r="U2839" s="398" t="s">
        <v>3426</v>
      </c>
      <c r="V2839" s="398" t="s">
        <v>3427</v>
      </c>
    </row>
    <row r="2840" spans="1:22" ht="50.1" hidden="1" customHeight="1" x14ac:dyDescent="0.25">
      <c r="A2840" s="60" t="s">
        <v>2913</v>
      </c>
      <c r="B2840" s="87"/>
      <c r="C2840" s="98"/>
      <c r="D2840" s="102"/>
      <c r="E2840" s="98"/>
      <c r="F2840" s="134"/>
      <c r="G2840" s="134"/>
      <c r="H2840" s="359" t="e">
        <f>VLOOKUP(G2840,Munka1!$A$27:$B$90,2,FALSE)</f>
        <v>#N/A</v>
      </c>
      <c r="I2840" s="466" t="e">
        <f>VLOOKUP(G2840,Munka1!$A$27:$C$90,3,FALSE)</f>
        <v>#N/A</v>
      </c>
      <c r="J2840" s="98"/>
      <c r="K2840" s="98"/>
      <c r="L2840" s="98"/>
      <c r="M2840" s="114"/>
      <c r="N2840" s="121"/>
      <c r="O2840" s="483"/>
      <c r="P2840" s="484"/>
      <c r="Q2840" s="42">
        <f>FŐLAP!$D$9</f>
        <v>0</v>
      </c>
      <c r="R2840" s="42">
        <f>FŐLAP!$F$9</f>
        <v>0</v>
      </c>
      <c r="S2840" s="13" t="e">
        <f t="shared" si="44"/>
        <v>#N/A</v>
      </c>
      <c r="T2840" s="398" t="s">
        <v>3425</v>
      </c>
      <c r="U2840" s="398" t="s">
        <v>3426</v>
      </c>
      <c r="V2840" s="398" t="s">
        <v>3427</v>
      </c>
    </row>
    <row r="2841" spans="1:22" ht="50.1" hidden="1" customHeight="1" x14ac:dyDescent="0.25">
      <c r="A2841" s="60" t="s">
        <v>2914</v>
      </c>
      <c r="B2841" s="87"/>
      <c r="C2841" s="98"/>
      <c r="D2841" s="102"/>
      <c r="E2841" s="98"/>
      <c r="F2841" s="134"/>
      <c r="G2841" s="134"/>
      <c r="H2841" s="359" t="e">
        <f>VLOOKUP(G2841,Munka1!$A$27:$B$90,2,FALSE)</f>
        <v>#N/A</v>
      </c>
      <c r="I2841" s="466" t="e">
        <f>VLOOKUP(G2841,Munka1!$A$27:$C$90,3,FALSE)</f>
        <v>#N/A</v>
      </c>
      <c r="J2841" s="98"/>
      <c r="K2841" s="98"/>
      <c r="L2841" s="98"/>
      <c r="M2841" s="114"/>
      <c r="N2841" s="121"/>
      <c r="O2841" s="483"/>
      <c r="P2841" s="484"/>
      <c r="Q2841" s="42">
        <f>FŐLAP!$D$9</f>
        <v>0</v>
      </c>
      <c r="R2841" s="42">
        <f>FŐLAP!$F$9</f>
        <v>0</v>
      </c>
      <c r="S2841" s="13" t="e">
        <f t="shared" si="44"/>
        <v>#N/A</v>
      </c>
      <c r="T2841" s="398" t="s">
        <v>3425</v>
      </c>
      <c r="U2841" s="398" t="s">
        <v>3426</v>
      </c>
      <c r="V2841" s="398" t="s">
        <v>3427</v>
      </c>
    </row>
    <row r="2842" spans="1:22" ht="50.1" hidden="1" customHeight="1" x14ac:dyDescent="0.25">
      <c r="A2842" s="60" t="s">
        <v>2915</v>
      </c>
      <c r="B2842" s="87"/>
      <c r="C2842" s="98"/>
      <c r="D2842" s="102"/>
      <c r="E2842" s="98"/>
      <c r="F2842" s="134"/>
      <c r="G2842" s="134"/>
      <c r="H2842" s="359" t="e">
        <f>VLOOKUP(G2842,Munka1!$A$27:$B$90,2,FALSE)</f>
        <v>#N/A</v>
      </c>
      <c r="I2842" s="466" t="e">
        <f>VLOOKUP(G2842,Munka1!$A$27:$C$90,3,FALSE)</f>
        <v>#N/A</v>
      </c>
      <c r="J2842" s="98"/>
      <c r="K2842" s="98"/>
      <c r="L2842" s="98"/>
      <c r="M2842" s="114"/>
      <c r="N2842" s="121"/>
      <c r="O2842" s="483"/>
      <c r="P2842" s="484"/>
      <c r="Q2842" s="42">
        <f>FŐLAP!$D$9</f>
        <v>0</v>
      </c>
      <c r="R2842" s="42">
        <f>FŐLAP!$F$9</f>
        <v>0</v>
      </c>
      <c r="S2842" s="13" t="e">
        <f t="shared" si="44"/>
        <v>#N/A</v>
      </c>
      <c r="T2842" s="398" t="s">
        <v>3425</v>
      </c>
      <c r="U2842" s="398" t="s">
        <v>3426</v>
      </c>
      <c r="V2842" s="398" t="s">
        <v>3427</v>
      </c>
    </row>
    <row r="2843" spans="1:22" ht="50.1" hidden="1" customHeight="1" x14ac:dyDescent="0.25">
      <c r="A2843" s="60" t="s">
        <v>2916</v>
      </c>
      <c r="B2843" s="87"/>
      <c r="C2843" s="98"/>
      <c r="D2843" s="102"/>
      <c r="E2843" s="98"/>
      <c r="F2843" s="134"/>
      <c r="G2843" s="134"/>
      <c r="H2843" s="359" t="e">
        <f>VLOOKUP(G2843,Munka1!$A$27:$B$90,2,FALSE)</f>
        <v>#N/A</v>
      </c>
      <c r="I2843" s="466" t="e">
        <f>VLOOKUP(G2843,Munka1!$A$27:$C$90,3,FALSE)</f>
        <v>#N/A</v>
      </c>
      <c r="J2843" s="98"/>
      <c r="K2843" s="98"/>
      <c r="L2843" s="98"/>
      <c r="M2843" s="114"/>
      <c r="N2843" s="121"/>
      <c r="O2843" s="483"/>
      <c r="P2843" s="484"/>
      <c r="Q2843" s="42">
        <f>FŐLAP!$D$9</f>
        <v>0</v>
      </c>
      <c r="R2843" s="42">
        <f>FŐLAP!$F$9</f>
        <v>0</v>
      </c>
      <c r="S2843" s="13" t="e">
        <f t="shared" si="44"/>
        <v>#N/A</v>
      </c>
      <c r="T2843" s="398" t="s">
        <v>3425</v>
      </c>
      <c r="U2843" s="398" t="s">
        <v>3426</v>
      </c>
      <c r="V2843" s="398" t="s">
        <v>3427</v>
      </c>
    </row>
    <row r="2844" spans="1:22" ht="50.1" hidden="1" customHeight="1" x14ac:dyDescent="0.25">
      <c r="A2844" s="60" t="s">
        <v>2917</v>
      </c>
      <c r="B2844" s="87"/>
      <c r="C2844" s="98"/>
      <c r="D2844" s="102"/>
      <c r="E2844" s="98"/>
      <c r="F2844" s="134"/>
      <c r="G2844" s="134"/>
      <c r="H2844" s="359" t="e">
        <f>VLOOKUP(G2844,Munka1!$A$27:$B$90,2,FALSE)</f>
        <v>#N/A</v>
      </c>
      <c r="I2844" s="466" t="e">
        <f>VLOOKUP(G2844,Munka1!$A$27:$C$90,3,FALSE)</f>
        <v>#N/A</v>
      </c>
      <c r="J2844" s="98"/>
      <c r="K2844" s="98"/>
      <c r="L2844" s="98"/>
      <c r="M2844" s="114"/>
      <c r="N2844" s="121"/>
      <c r="O2844" s="483"/>
      <c r="P2844" s="484"/>
      <c r="Q2844" s="42">
        <f>FŐLAP!$D$9</f>
        <v>0</v>
      </c>
      <c r="R2844" s="42">
        <f>FŐLAP!$F$9</f>
        <v>0</v>
      </c>
      <c r="S2844" s="13" t="e">
        <f t="shared" si="44"/>
        <v>#N/A</v>
      </c>
      <c r="T2844" s="398" t="s">
        <v>3425</v>
      </c>
      <c r="U2844" s="398" t="s">
        <v>3426</v>
      </c>
      <c r="V2844" s="398" t="s">
        <v>3427</v>
      </c>
    </row>
    <row r="2845" spans="1:22" ht="50.1" hidden="1" customHeight="1" x14ac:dyDescent="0.25">
      <c r="A2845" s="60" t="s">
        <v>2918</v>
      </c>
      <c r="B2845" s="87"/>
      <c r="C2845" s="98"/>
      <c r="D2845" s="102"/>
      <c r="E2845" s="98"/>
      <c r="F2845" s="134"/>
      <c r="G2845" s="134"/>
      <c r="H2845" s="359" t="e">
        <f>VLOOKUP(G2845,Munka1!$A$27:$B$90,2,FALSE)</f>
        <v>#N/A</v>
      </c>
      <c r="I2845" s="466" t="e">
        <f>VLOOKUP(G2845,Munka1!$A$27:$C$90,3,FALSE)</f>
        <v>#N/A</v>
      </c>
      <c r="J2845" s="98"/>
      <c r="K2845" s="98"/>
      <c r="L2845" s="98"/>
      <c r="M2845" s="114"/>
      <c r="N2845" s="121"/>
      <c r="O2845" s="483"/>
      <c r="P2845" s="484"/>
      <c r="Q2845" s="42">
        <f>FŐLAP!$D$9</f>
        <v>0</v>
      </c>
      <c r="R2845" s="42">
        <f>FŐLAP!$F$9</f>
        <v>0</v>
      </c>
      <c r="S2845" s="13" t="e">
        <f t="shared" si="44"/>
        <v>#N/A</v>
      </c>
      <c r="T2845" s="398" t="s">
        <v>3425</v>
      </c>
      <c r="U2845" s="398" t="s">
        <v>3426</v>
      </c>
      <c r="V2845" s="398" t="s">
        <v>3427</v>
      </c>
    </row>
    <row r="2846" spans="1:22" ht="50.1" hidden="1" customHeight="1" x14ac:dyDescent="0.25">
      <c r="A2846" s="60" t="s">
        <v>2919</v>
      </c>
      <c r="B2846" s="87"/>
      <c r="C2846" s="98"/>
      <c r="D2846" s="102"/>
      <c r="E2846" s="98"/>
      <c r="F2846" s="134"/>
      <c r="G2846" s="134"/>
      <c r="H2846" s="359" t="e">
        <f>VLOOKUP(G2846,Munka1!$A$27:$B$90,2,FALSE)</f>
        <v>#N/A</v>
      </c>
      <c r="I2846" s="466" t="e">
        <f>VLOOKUP(G2846,Munka1!$A$27:$C$90,3,FALSE)</f>
        <v>#N/A</v>
      </c>
      <c r="J2846" s="98"/>
      <c r="K2846" s="98"/>
      <c r="L2846" s="98"/>
      <c r="M2846" s="114"/>
      <c r="N2846" s="121"/>
      <c r="O2846" s="483"/>
      <c r="P2846" s="484"/>
      <c r="Q2846" s="42">
        <f>FŐLAP!$D$9</f>
        <v>0</v>
      </c>
      <c r="R2846" s="42">
        <f>FŐLAP!$F$9</f>
        <v>0</v>
      </c>
      <c r="S2846" s="13" t="e">
        <f t="shared" si="44"/>
        <v>#N/A</v>
      </c>
      <c r="T2846" s="398" t="s">
        <v>3425</v>
      </c>
      <c r="U2846" s="398" t="s">
        <v>3426</v>
      </c>
      <c r="V2846" s="398" t="s">
        <v>3427</v>
      </c>
    </row>
    <row r="2847" spans="1:22" ht="50.1" hidden="1" customHeight="1" x14ac:dyDescent="0.25">
      <c r="A2847" s="60" t="s">
        <v>2920</v>
      </c>
      <c r="B2847" s="87"/>
      <c r="C2847" s="98"/>
      <c r="D2847" s="102"/>
      <c r="E2847" s="98"/>
      <c r="F2847" s="134"/>
      <c r="G2847" s="134"/>
      <c r="H2847" s="359" t="e">
        <f>VLOOKUP(G2847,Munka1!$A$27:$B$90,2,FALSE)</f>
        <v>#N/A</v>
      </c>
      <c r="I2847" s="466" t="e">
        <f>VLOOKUP(G2847,Munka1!$A$27:$C$90,3,FALSE)</f>
        <v>#N/A</v>
      </c>
      <c r="J2847" s="98"/>
      <c r="K2847" s="98"/>
      <c r="L2847" s="98"/>
      <c r="M2847" s="114"/>
      <c r="N2847" s="121"/>
      <c r="O2847" s="483"/>
      <c r="P2847" s="484"/>
      <c r="Q2847" s="42">
        <f>FŐLAP!$D$9</f>
        <v>0</v>
      </c>
      <c r="R2847" s="42">
        <f>FŐLAP!$F$9</f>
        <v>0</v>
      </c>
      <c r="S2847" s="13" t="e">
        <f t="shared" si="44"/>
        <v>#N/A</v>
      </c>
      <c r="T2847" s="398" t="s">
        <v>3425</v>
      </c>
      <c r="U2847" s="398" t="s">
        <v>3426</v>
      </c>
      <c r="V2847" s="398" t="s">
        <v>3427</v>
      </c>
    </row>
    <row r="2848" spans="1:22" ht="50.1" hidden="1" customHeight="1" x14ac:dyDescent="0.25">
      <c r="A2848" s="60" t="s">
        <v>2921</v>
      </c>
      <c r="B2848" s="87"/>
      <c r="C2848" s="98"/>
      <c r="D2848" s="102"/>
      <c r="E2848" s="98"/>
      <c r="F2848" s="134"/>
      <c r="G2848" s="134"/>
      <c r="H2848" s="359" t="e">
        <f>VLOOKUP(G2848,Munka1!$A$27:$B$90,2,FALSE)</f>
        <v>#N/A</v>
      </c>
      <c r="I2848" s="466" t="e">
        <f>VLOOKUP(G2848,Munka1!$A$27:$C$90,3,FALSE)</f>
        <v>#N/A</v>
      </c>
      <c r="J2848" s="98"/>
      <c r="K2848" s="98"/>
      <c r="L2848" s="98"/>
      <c r="M2848" s="114"/>
      <c r="N2848" s="121"/>
      <c r="O2848" s="483"/>
      <c r="P2848" s="484"/>
      <c r="Q2848" s="42">
        <f>FŐLAP!$D$9</f>
        <v>0</v>
      </c>
      <c r="R2848" s="42">
        <f>FŐLAP!$F$9</f>
        <v>0</v>
      </c>
      <c r="S2848" s="13" t="e">
        <f t="shared" si="44"/>
        <v>#N/A</v>
      </c>
      <c r="T2848" s="398" t="s">
        <v>3425</v>
      </c>
      <c r="U2848" s="398" t="s">
        <v>3426</v>
      </c>
      <c r="V2848" s="398" t="s">
        <v>3427</v>
      </c>
    </row>
    <row r="2849" spans="1:22" ht="50.1" hidden="1" customHeight="1" x14ac:dyDescent="0.25">
      <c r="A2849" s="60" t="s">
        <v>2922</v>
      </c>
      <c r="B2849" s="87"/>
      <c r="C2849" s="98"/>
      <c r="D2849" s="102"/>
      <c r="E2849" s="98"/>
      <c r="F2849" s="134"/>
      <c r="G2849" s="134"/>
      <c r="H2849" s="359" t="e">
        <f>VLOOKUP(G2849,Munka1!$A$27:$B$90,2,FALSE)</f>
        <v>#N/A</v>
      </c>
      <c r="I2849" s="466" t="e">
        <f>VLOOKUP(G2849,Munka1!$A$27:$C$90,3,FALSE)</f>
        <v>#N/A</v>
      </c>
      <c r="J2849" s="98"/>
      <c r="K2849" s="98"/>
      <c r="L2849" s="98"/>
      <c r="M2849" s="114"/>
      <c r="N2849" s="121"/>
      <c r="O2849" s="483"/>
      <c r="P2849" s="484"/>
      <c r="Q2849" s="42">
        <f>FŐLAP!$D$9</f>
        <v>0</v>
      </c>
      <c r="R2849" s="42">
        <f>FŐLAP!$F$9</f>
        <v>0</v>
      </c>
      <c r="S2849" s="13" t="e">
        <f t="shared" si="44"/>
        <v>#N/A</v>
      </c>
      <c r="T2849" s="398" t="s">
        <v>3425</v>
      </c>
      <c r="U2849" s="398" t="s">
        <v>3426</v>
      </c>
      <c r="V2849" s="398" t="s">
        <v>3427</v>
      </c>
    </row>
    <row r="2850" spans="1:22" ht="50.1" hidden="1" customHeight="1" x14ac:dyDescent="0.25">
      <c r="A2850" s="60" t="s">
        <v>2923</v>
      </c>
      <c r="B2850" s="87"/>
      <c r="C2850" s="98"/>
      <c r="D2850" s="102"/>
      <c r="E2850" s="98"/>
      <c r="F2850" s="134"/>
      <c r="G2850" s="134"/>
      <c r="H2850" s="359" t="e">
        <f>VLOOKUP(G2850,Munka1!$A$27:$B$90,2,FALSE)</f>
        <v>#N/A</v>
      </c>
      <c r="I2850" s="466" t="e">
        <f>VLOOKUP(G2850,Munka1!$A$27:$C$90,3,FALSE)</f>
        <v>#N/A</v>
      </c>
      <c r="J2850" s="98"/>
      <c r="K2850" s="98"/>
      <c r="L2850" s="98"/>
      <c r="M2850" s="114"/>
      <c r="N2850" s="121"/>
      <c r="O2850" s="483"/>
      <c r="P2850" s="484"/>
      <c r="Q2850" s="42">
        <f>FŐLAP!$D$9</f>
        <v>0</v>
      </c>
      <c r="R2850" s="42">
        <f>FŐLAP!$F$9</f>
        <v>0</v>
      </c>
      <c r="S2850" s="13" t="e">
        <f t="shared" si="44"/>
        <v>#N/A</v>
      </c>
      <c r="T2850" s="398" t="s">
        <v>3425</v>
      </c>
      <c r="U2850" s="398" t="s">
        <v>3426</v>
      </c>
      <c r="V2850" s="398" t="s">
        <v>3427</v>
      </c>
    </row>
    <row r="2851" spans="1:22" ht="50.1" hidden="1" customHeight="1" x14ac:dyDescent="0.25">
      <c r="A2851" s="60" t="s">
        <v>2924</v>
      </c>
      <c r="B2851" s="87"/>
      <c r="C2851" s="98"/>
      <c r="D2851" s="102"/>
      <c r="E2851" s="98"/>
      <c r="F2851" s="134"/>
      <c r="G2851" s="134"/>
      <c r="H2851" s="359" t="e">
        <f>VLOOKUP(G2851,Munka1!$A$27:$B$90,2,FALSE)</f>
        <v>#N/A</v>
      </c>
      <c r="I2851" s="466" t="e">
        <f>VLOOKUP(G2851,Munka1!$A$27:$C$90,3,FALSE)</f>
        <v>#N/A</v>
      </c>
      <c r="J2851" s="98"/>
      <c r="K2851" s="98"/>
      <c r="L2851" s="98"/>
      <c r="M2851" s="114"/>
      <c r="N2851" s="121"/>
      <c r="O2851" s="483"/>
      <c r="P2851" s="484"/>
      <c r="Q2851" s="42">
        <f>FŐLAP!$D$9</f>
        <v>0</v>
      </c>
      <c r="R2851" s="42">
        <f>FŐLAP!$F$9</f>
        <v>0</v>
      </c>
      <c r="S2851" s="13" t="e">
        <f t="shared" si="44"/>
        <v>#N/A</v>
      </c>
      <c r="T2851" s="398" t="s">
        <v>3425</v>
      </c>
      <c r="U2851" s="398" t="s">
        <v>3426</v>
      </c>
      <c r="V2851" s="398" t="s">
        <v>3427</v>
      </c>
    </row>
    <row r="2852" spans="1:22" ht="50.1" hidden="1" customHeight="1" x14ac:dyDescent="0.25">
      <c r="A2852" s="60" t="s">
        <v>2925</v>
      </c>
      <c r="B2852" s="87"/>
      <c r="C2852" s="98"/>
      <c r="D2852" s="102"/>
      <c r="E2852" s="98"/>
      <c r="F2852" s="134"/>
      <c r="G2852" s="134"/>
      <c r="H2852" s="359" t="e">
        <f>VLOOKUP(G2852,Munka1!$A$27:$B$90,2,FALSE)</f>
        <v>#N/A</v>
      </c>
      <c r="I2852" s="466" t="e">
        <f>VLOOKUP(G2852,Munka1!$A$27:$C$90,3,FALSE)</f>
        <v>#N/A</v>
      </c>
      <c r="J2852" s="98"/>
      <c r="K2852" s="98"/>
      <c r="L2852" s="98"/>
      <c r="M2852" s="114"/>
      <c r="N2852" s="121"/>
      <c r="O2852" s="483"/>
      <c r="P2852" s="484"/>
      <c r="Q2852" s="42">
        <f>FŐLAP!$D$9</f>
        <v>0</v>
      </c>
      <c r="R2852" s="42">
        <f>FŐLAP!$F$9</f>
        <v>0</v>
      </c>
      <c r="S2852" s="13" t="e">
        <f t="shared" si="44"/>
        <v>#N/A</v>
      </c>
      <c r="T2852" s="398" t="s">
        <v>3425</v>
      </c>
      <c r="U2852" s="398" t="s">
        <v>3426</v>
      </c>
      <c r="V2852" s="398" t="s">
        <v>3427</v>
      </c>
    </row>
    <row r="2853" spans="1:22" ht="50.1" hidden="1" customHeight="1" x14ac:dyDescent="0.25">
      <c r="A2853" s="60" t="s">
        <v>2926</v>
      </c>
      <c r="B2853" s="87"/>
      <c r="C2853" s="98"/>
      <c r="D2853" s="102"/>
      <c r="E2853" s="98"/>
      <c r="F2853" s="134"/>
      <c r="G2853" s="134"/>
      <c r="H2853" s="359" t="e">
        <f>VLOOKUP(G2853,Munka1!$A$27:$B$90,2,FALSE)</f>
        <v>#N/A</v>
      </c>
      <c r="I2853" s="466" t="e">
        <f>VLOOKUP(G2853,Munka1!$A$27:$C$90,3,FALSE)</f>
        <v>#N/A</v>
      </c>
      <c r="J2853" s="98"/>
      <c r="K2853" s="98"/>
      <c r="L2853" s="98"/>
      <c r="M2853" s="114"/>
      <c r="N2853" s="121"/>
      <c r="O2853" s="483"/>
      <c r="P2853" s="484"/>
      <c r="Q2853" s="42">
        <f>FŐLAP!$D$9</f>
        <v>0</v>
      </c>
      <c r="R2853" s="42">
        <f>FŐLAP!$F$9</f>
        <v>0</v>
      </c>
      <c r="S2853" s="13" t="e">
        <f t="shared" si="44"/>
        <v>#N/A</v>
      </c>
      <c r="T2853" s="398" t="s">
        <v>3425</v>
      </c>
      <c r="U2853" s="398" t="s">
        <v>3426</v>
      </c>
      <c r="V2853" s="398" t="s">
        <v>3427</v>
      </c>
    </row>
    <row r="2854" spans="1:22" ht="50.1" hidden="1" customHeight="1" x14ac:dyDescent="0.25">
      <c r="A2854" s="60" t="s">
        <v>2927</v>
      </c>
      <c r="B2854" s="87"/>
      <c r="C2854" s="98"/>
      <c r="D2854" s="102"/>
      <c r="E2854" s="98"/>
      <c r="F2854" s="134"/>
      <c r="G2854" s="134"/>
      <c r="H2854" s="359" t="e">
        <f>VLOOKUP(G2854,Munka1!$A$27:$B$90,2,FALSE)</f>
        <v>#N/A</v>
      </c>
      <c r="I2854" s="466" t="e">
        <f>VLOOKUP(G2854,Munka1!$A$27:$C$90,3,FALSE)</f>
        <v>#N/A</v>
      </c>
      <c r="J2854" s="98"/>
      <c r="K2854" s="98"/>
      <c r="L2854" s="98"/>
      <c r="M2854" s="114"/>
      <c r="N2854" s="121"/>
      <c r="O2854" s="483"/>
      <c r="P2854" s="484"/>
      <c r="Q2854" s="42">
        <f>FŐLAP!$D$9</f>
        <v>0</v>
      </c>
      <c r="R2854" s="42">
        <f>FŐLAP!$F$9</f>
        <v>0</v>
      </c>
      <c r="S2854" s="13" t="e">
        <f t="shared" si="44"/>
        <v>#N/A</v>
      </c>
      <c r="T2854" s="398" t="s">
        <v>3425</v>
      </c>
      <c r="U2854" s="398" t="s">
        <v>3426</v>
      </c>
      <c r="V2854" s="398" t="s">
        <v>3427</v>
      </c>
    </row>
    <row r="2855" spans="1:22" ht="50.1" hidden="1" customHeight="1" x14ac:dyDescent="0.25">
      <c r="A2855" s="60" t="s">
        <v>2928</v>
      </c>
      <c r="B2855" s="87"/>
      <c r="C2855" s="98"/>
      <c r="D2855" s="102"/>
      <c r="E2855" s="98"/>
      <c r="F2855" s="134"/>
      <c r="G2855" s="134"/>
      <c r="H2855" s="359" t="e">
        <f>VLOOKUP(G2855,Munka1!$A$27:$B$90,2,FALSE)</f>
        <v>#N/A</v>
      </c>
      <c r="I2855" s="466" t="e">
        <f>VLOOKUP(G2855,Munka1!$A$27:$C$90,3,FALSE)</f>
        <v>#N/A</v>
      </c>
      <c r="J2855" s="98"/>
      <c r="K2855" s="98"/>
      <c r="L2855" s="98"/>
      <c r="M2855" s="114"/>
      <c r="N2855" s="121"/>
      <c r="O2855" s="483"/>
      <c r="P2855" s="484"/>
      <c r="Q2855" s="42">
        <f>FŐLAP!$D$9</f>
        <v>0</v>
      </c>
      <c r="R2855" s="42">
        <f>FŐLAP!$F$9</f>
        <v>0</v>
      </c>
      <c r="S2855" s="13" t="e">
        <f t="shared" si="44"/>
        <v>#N/A</v>
      </c>
      <c r="T2855" s="398" t="s">
        <v>3425</v>
      </c>
      <c r="U2855" s="398" t="s">
        <v>3426</v>
      </c>
      <c r="V2855" s="398" t="s">
        <v>3427</v>
      </c>
    </row>
    <row r="2856" spans="1:22" ht="50.1" hidden="1" customHeight="1" x14ac:dyDescent="0.25">
      <c r="A2856" s="60" t="s">
        <v>2929</v>
      </c>
      <c r="B2856" s="87"/>
      <c r="C2856" s="98"/>
      <c r="D2856" s="102"/>
      <c r="E2856" s="98"/>
      <c r="F2856" s="134"/>
      <c r="G2856" s="134"/>
      <c r="H2856" s="359" t="e">
        <f>VLOOKUP(G2856,Munka1!$A$27:$B$90,2,FALSE)</f>
        <v>#N/A</v>
      </c>
      <c r="I2856" s="466" t="e">
        <f>VLOOKUP(G2856,Munka1!$A$27:$C$90,3,FALSE)</f>
        <v>#N/A</v>
      </c>
      <c r="J2856" s="98"/>
      <c r="K2856" s="98"/>
      <c r="L2856" s="98"/>
      <c r="M2856" s="114"/>
      <c r="N2856" s="121"/>
      <c r="O2856" s="483"/>
      <c r="P2856" s="484"/>
      <c r="Q2856" s="42">
        <f>FŐLAP!$D$9</f>
        <v>0</v>
      </c>
      <c r="R2856" s="42">
        <f>FŐLAP!$F$9</f>
        <v>0</v>
      </c>
      <c r="S2856" s="13" t="e">
        <f t="shared" si="44"/>
        <v>#N/A</v>
      </c>
      <c r="T2856" s="398" t="s">
        <v>3425</v>
      </c>
      <c r="U2856" s="398" t="s">
        <v>3426</v>
      </c>
      <c r="V2856" s="398" t="s">
        <v>3427</v>
      </c>
    </row>
    <row r="2857" spans="1:22" ht="50.1" hidden="1" customHeight="1" x14ac:dyDescent="0.25">
      <c r="A2857" s="60" t="s">
        <v>2930</v>
      </c>
      <c r="B2857" s="87"/>
      <c r="C2857" s="98"/>
      <c r="D2857" s="102"/>
      <c r="E2857" s="98"/>
      <c r="F2857" s="134"/>
      <c r="G2857" s="134"/>
      <c r="H2857" s="359" t="e">
        <f>VLOOKUP(G2857,Munka1!$A$27:$B$90,2,FALSE)</f>
        <v>#N/A</v>
      </c>
      <c r="I2857" s="466" t="e">
        <f>VLOOKUP(G2857,Munka1!$A$27:$C$90,3,FALSE)</f>
        <v>#N/A</v>
      </c>
      <c r="J2857" s="98"/>
      <c r="K2857" s="98"/>
      <c r="L2857" s="98"/>
      <c r="M2857" s="114"/>
      <c r="N2857" s="121"/>
      <c r="O2857" s="483"/>
      <c r="P2857" s="484"/>
      <c r="Q2857" s="42">
        <f>FŐLAP!$D$9</f>
        <v>0</v>
      </c>
      <c r="R2857" s="42">
        <f>FŐLAP!$F$9</f>
        <v>0</v>
      </c>
      <c r="S2857" s="13" t="e">
        <f t="shared" si="44"/>
        <v>#N/A</v>
      </c>
      <c r="T2857" s="398" t="s">
        <v>3425</v>
      </c>
      <c r="U2857" s="398" t="s">
        <v>3426</v>
      </c>
      <c r="V2857" s="398" t="s">
        <v>3427</v>
      </c>
    </row>
    <row r="2858" spans="1:22" ht="50.1" hidden="1" customHeight="1" x14ac:dyDescent="0.25">
      <c r="A2858" s="60" t="s">
        <v>2931</v>
      </c>
      <c r="B2858" s="87"/>
      <c r="C2858" s="98"/>
      <c r="D2858" s="102"/>
      <c r="E2858" s="98"/>
      <c r="F2858" s="134"/>
      <c r="G2858" s="134"/>
      <c r="H2858" s="359" t="e">
        <f>VLOOKUP(G2858,Munka1!$A$27:$B$90,2,FALSE)</f>
        <v>#N/A</v>
      </c>
      <c r="I2858" s="466" t="e">
        <f>VLOOKUP(G2858,Munka1!$A$27:$C$90,3,FALSE)</f>
        <v>#N/A</v>
      </c>
      <c r="J2858" s="98"/>
      <c r="K2858" s="98"/>
      <c r="L2858" s="98"/>
      <c r="M2858" s="114"/>
      <c r="N2858" s="121"/>
      <c r="O2858" s="483"/>
      <c r="P2858" s="484"/>
      <c r="Q2858" s="42">
        <f>FŐLAP!$D$9</f>
        <v>0</v>
      </c>
      <c r="R2858" s="42">
        <f>FŐLAP!$F$9</f>
        <v>0</v>
      </c>
      <c r="S2858" s="13" t="e">
        <f t="shared" si="44"/>
        <v>#N/A</v>
      </c>
      <c r="T2858" s="398" t="s">
        <v>3425</v>
      </c>
      <c r="U2858" s="398" t="s">
        <v>3426</v>
      </c>
      <c r="V2858" s="398" t="s">
        <v>3427</v>
      </c>
    </row>
    <row r="2859" spans="1:22" ht="50.1" hidden="1" customHeight="1" x14ac:dyDescent="0.25">
      <c r="A2859" s="60" t="s">
        <v>2932</v>
      </c>
      <c r="B2859" s="87"/>
      <c r="C2859" s="98"/>
      <c r="D2859" s="102"/>
      <c r="E2859" s="98"/>
      <c r="F2859" s="134"/>
      <c r="G2859" s="134"/>
      <c r="H2859" s="359" t="e">
        <f>VLOOKUP(G2859,Munka1!$A$27:$B$90,2,FALSE)</f>
        <v>#N/A</v>
      </c>
      <c r="I2859" s="466" t="e">
        <f>VLOOKUP(G2859,Munka1!$A$27:$C$90,3,FALSE)</f>
        <v>#N/A</v>
      </c>
      <c r="J2859" s="98"/>
      <c r="K2859" s="98"/>
      <c r="L2859" s="98"/>
      <c r="M2859" s="114"/>
      <c r="N2859" s="121"/>
      <c r="O2859" s="483"/>
      <c r="P2859" s="484"/>
      <c r="Q2859" s="42">
        <f>FŐLAP!$D$9</f>
        <v>0</v>
      </c>
      <c r="R2859" s="42">
        <f>FŐLAP!$F$9</f>
        <v>0</v>
      </c>
      <c r="S2859" s="13" t="e">
        <f t="shared" si="44"/>
        <v>#N/A</v>
      </c>
      <c r="T2859" s="398" t="s">
        <v>3425</v>
      </c>
      <c r="U2859" s="398" t="s">
        <v>3426</v>
      </c>
      <c r="V2859" s="398" t="s">
        <v>3427</v>
      </c>
    </row>
    <row r="2860" spans="1:22" ht="50.1" hidden="1" customHeight="1" x14ac:dyDescent="0.25">
      <c r="A2860" s="60" t="s">
        <v>2933</v>
      </c>
      <c r="B2860" s="87"/>
      <c r="C2860" s="98"/>
      <c r="D2860" s="102"/>
      <c r="E2860" s="98"/>
      <c r="F2860" s="134"/>
      <c r="G2860" s="134"/>
      <c r="H2860" s="359" t="e">
        <f>VLOOKUP(G2860,Munka1!$A$27:$B$90,2,FALSE)</f>
        <v>#N/A</v>
      </c>
      <c r="I2860" s="466" t="e">
        <f>VLOOKUP(G2860,Munka1!$A$27:$C$90,3,FALSE)</f>
        <v>#N/A</v>
      </c>
      <c r="J2860" s="98"/>
      <c r="K2860" s="98"/>
      <c r="L2860" s="98"/>
      <c r="M2860" s="114"/>
      <c r="N2860" s="121"/>
      <c r="O2860" s="483"/>
      <c r="P2860" s="484"/>
      <c r="Q2860" s="42">
        <f>FŐLAP!$D$9</f>
        <v>0</v>
      </c>
      <c r="R2860" s="42">
        <f>FŐLAP!$F$9</f>
        <v>0</v>
      </c>
      <c r="S2860" s="13" t="e">
        <f t="shared" si="44"/>
        <v>#N/A</v>
      </c>
      <c r="T2860" s="398" t="s">
        <v>3425</v>
      </c>
      <c r="U2860" s="398" t="s">
        <v>3426</v>
      </c>
      <c r="V2860" s="398" t="s">
        <v>3427</v>
      </c>
    </row>
    <row r="2861" spans="1:22" ht="50.1" hidden="1" customHeight="1" x14ac:dyDescent="0.25">
      <c r="A2861" s="60" t="s">
        <v>2934</v>
      </c>
      <c r="B2861" s="87"/>
      <c r="C2861" s="98"/>
      <c r="D2861" s="102"/>
      <c r="E2861" s="98"/>
      <c r="F2861" s="134"/>
      <c r="G2861" s="134"/>
      <c r="H2861" s="359" t="e">
        <f>VLOOKUP(G2861,Munka1!$A$27:$B$90,2,FALSE)</f>
        <v>#N/A</v>
      </c>
      <c r="I2861" s="466" t="e">
        <f>VLOOKUP(G2861,Munka1!$A$27:$C$90,3,FALSE)</f>
        <v>#N/A</v>
      </c>
      <c r="J2861" s="98"/>
      <c r="K2861" s="98"/>
      <c r="L2861" s="98"/>
      <c r="M2861" s="114"/>
      <c r="N2861" s="121"/>
      <c r="O2861" s="483"/>
      <c r="P2861" s="484"/>
      <c r="Q2861" s="42">
        <f>FŐLAP!$D$9</f>
        <v>0</v>
      </c>
      <c r="R2861" s="42">
        <f>FŐLAP!$F$9</f>
        <v>0</v>
      </c>
      <c r="S2861" s="13" t="e">
        <f t="shared" si="44"/>
        <v>#N/A</v>
      </c>
      <c r="T2861" s="398" t="s">
        <v>3425</v>
      </c>
      <c r="U2861" s="398" t="s">
        <v>3426</v>
      </c>
      <c r="V2861" s="398" t="s">
        <v>3427</v>
      </c>
    </row>
    <row r="2862" spans="1:22" ht="50.1" hidden="1" customHeight="1" x14ac:dyDescent="0.25">
      <c r="A2862" s="60" t="s">
        <v>2935</v>
      </c>
      <c r="B2862" s="87"/>
      <c r="C2862" s="98"/>
      <c r="D2862" s="102"/>
      <c r="E2862" s="98"/>
      <c r="F2862" s="134"/>
      <c r="G2862" s="134"/>
      <c r="H2862" s="359" t="e">
        <f>VLOOKUP(G2862,Munka1!$A$27:$B$90,2,FALSE)</f>
        <v>#N/A</v>
      </c>
      <c r="I2862" s="466" t="e">
        <f>VLOOKUP(G2862,Munka1!$A$27:$C$90,3,FALSE)</f>
        <v>#N/A</v>
      </c>
      <c r="J2862" s="98"/>
      <c r="K2862" s="98"/>
      <c r="L2862" s="98"/>
      <c r="M2862" s="114"/>
      <c r="N2862" s="121"/>
      <c r="O2862" s="483"/>
      <c r="P2862" s="484"/>
      <c r="Q2862" s="42">
        <f>FŐLAP!$D$9</f>
        <v>0</v>
      </c>
      <c r="R2862" s="42">
        <f>FŐLAP!$F$9</f>
        <v>0</v>
      </c>
      <c r="S2862" s="13" t="e">
        <f t="shared" si="44"/>
        <v>#N/A</v>
      </c>
      <c r="T2862" s="398" t="s">
        <v>3425</v>
      </c>
      <c r="U2862" s="398" t="s">
        <v>3426</v>
      </c>
      <c r="V2862" s="398" t="s">
        <v>3427</v>
      </c>
    </row>
    <row r="2863" spans="1:22" ht="50.1" hidden="1" customHeight="1" x14ac:dyDescent="0.25">
      <c r="A2863" s="60" t="s">
        <v>2936</v>
      </c>
      <c r="B2863" s="87"/>
      <c r="C2863" s="98"/>
      <c r="D2863" s="102"/>
      <c r="E2863" s="98"/>
      <c r="F2863" s="134"/>
      <c r="G2863" s="134"/>
      <c r="H2863" s="359" t="e">
        <f>VLOOKUP(G2863,Munka1!$A$27:$B$90,2,FALSE)</f>
        <v>#N/A</v>
      </c>
      <c r="I2863" s="466" t="e">
        <f>VLOOKUP(G2863,Munka1!$A$27:$C$90,3,FALSE)</f>
        <v>#N/A</v>
      </c>
      <c r="J2863" s="98"/>
      <c r="K2863" s="98"/>
      <c r="L2863" s="98"/>
      <c r="M2863" s="114"/>
      <c r="N2863" s="121"/>
      <c r="O2863" s="483"/>
      <c r="P2863" s="484"/>
      <c r="Q2863" s="42">
        <f>FŐLAP!$D$9</f>
        <v>0</v>
      </c>
      <c r="R2863" s="42">
        <f>FŐLAP!$F$9</f>
        <v>0</v>
      </c>
      <c r="S2863" s="13" t="e">
        <f t="shared" si="44"/>
        <v>#N/A</v>
      </c>
      <c r="T2863" s="398" t="s">
        <v>3425</v>
      </c>
      <c r="U2863" s="398" t="s">
        <v>3426</v>
      </c>
      <c r="V2863" s="398" t="s">
        <v>3427</v>
      </c>
    </row>
    <row r="2864" spans="1:22" ht="50.1" hidden="1" customHeight="1" x14ac:dyDescent="0.25">
      <c r="A2864" s="60" t="s">
        <v>2937</v>
      </c>
      <c r="B2864" s="87"/>
      <c r="C2864" s="98"/>
      <c r="D2864" s="102"/>
      <c r="E2864" s="98"/>
      <c r="F2864" s="134"/>
      <c r="G2864" s="134"/>
      <c r="H2864" s="359" t="e">
        <f>VLOOKUP(G2864,Munka1!$A$27:$B$90,2,FALSE)</f>
        <v>#N/A</v>
      </c>
      <c r="I2864" s="466" t="e">
        <f>VLOOKUP(G2864,Munka1!$A$27:$C$90,3,FALSE)</f>
        <v>#N/A</v>
      </c>
      <c r="J2864" s="98"/>
      <c r="K2864" s="98"/>
      <c r="L2864" s="98"/>
      <c r="M2864" s="114"/>
      <c r="N2864" s="121"/>
      <c r="O2864" s="483"/>
      <c r="P2864" s="484"/>
      <c r="Q2864" s="42">
        <f>FŐLAP!$D$9</f>
        <v>0</v>
      </c>
      <c r="R2864" s="42">
        <f>FŐLAP!$F$9</f>
        <v>0</v>
      </c>
      <c r="S2864" s="13" t="e">
        <f t="shared" si="44"/>
        <v>#N/A</v>
      </c>
      <c r="T2864" s="398" t="s">
        <v>3425</v>
      </c>
      <c r="U2864" s="398" t="s">
        <v>3426</v>
      </c>
      <c r="V2864" s="398" t="s">
        <v>3427</v>
      </c>
    </row>
    <row r="2865" spans="1:22" ht="50.1" hidden="1" customHeight="1" x14ac:dyDescent="0.25">
      <c r="A2865" s="60" t="s">
        <v>2938</v>
      </c>
      <c r="B2865" s="87"/>
      <c r="C2865" s="98"/>
      <c r="D2865" s="102"/>
      <c r="E2865" s="98"/>
      <c r="F2865" s="134"/>
      <c r="G2865" s="134"/>
      <c r="H2865" s="359" t="e">
        <f>VLOOKUP(G2865,Munka1!$A$27:$B$90,2,FALSE)</f>
        <v>#N/A</v>
      </c>
      <c r="I2865" s="466" t="e">
        <f>VLOOKUP(G2865,Munka1!$A$27:$C$90,3,FALSE)</f>
        <v>#N/A</v>
      </c>
      <c r="J2865" s="98"/>
      <c r="K2865" s="98"/>
      <c r="L2865" s="98"/>
      <c r="M2865" s="114"/>
      <c r="N2865" s="121"/>
      <c r="O2865" s="483"/>
      <c r="P2865" s="484"/>
      <c r="Q2865" s="42">
        <f>FŐLAP!$D$9</f>
        <v>0</v>
      </c>
      <c r="R2865" s="42">
        <f>FŐLAP!$F$9</f>
        <v>0</v>
      </c>
      <c r="S2865" s="13" t="e">
        <f t="shared" si="44"/>
        <v>#N/A</v>
      </c>
      <c r="T2865" s="398" t="s">
        <v>3425</v>
      </c>
      <c r="U2865" s="398" t="s">
        <v>3426</v>
      </c>
      <c r="V2865" s="398" t="s">
        <v>3427</v>
      </c>
    </row>
    <row r="2866" spans="1:22" ht="50.1" hidden="1" customHeight="1" x14ac:dyDescent="0.25">
      <c r="A2866" s="60" t="s">
        <v>2939</v>
      </c>
      <c r="B2866" s="87"/>
      <c r="C2866" s="98"/>
      <c r="D2866" s="102"/>
      <c r="E2866" s="98"/>
      <c r="F2866" s="134"/>
      <c r="G2866" s="134"/>
      <c r="H2866" s="359" t="e">
        <f>VLOOKUP(G2866,Munka1!$A$27:$B$90,2,FALSE)</f>
        <v>#N/A</v>
      </c>
      <c r="I2866" s="466" t="e">
        <f>VLOOKUP(G2866,Munka1!$A$27:$C$90,3,FALSE)</f>
        <v>#N/A</v>
      </c>
      <c r="J2866" s="98"/>
      <c r="K2866" s="98"/>
      <c r="L2866" s="98"/>
      <c r="M2866" s="114"/>
      <c r="N2866" s="121"/>
      <c r="O2866" s="483"/>
      <c r="P2866" s="484"/>
      <c r="Q2866" s="42">
        <f>FŐLAP!$D$9</f>
        <v>0</v>
      </c>
      <c r="R2866" s="42">
        <f>FŐLAP!$F$9</f>
        <v>0</v>
      </c>
      <c r="S2866" s="13" t="e">
        <f t="shared" si="44"/>
        <v>#N/A</v>
      </c>
      <c r="T2866" s="398" t="s">
        <v>3425</v>
      </c>
      <c r="U2866" s="398" t="s">
        <v>3426</v>
      </c>
      <c r="V2866" s="398" t="s">
        <v>3427</v>
      </c>
    </row>
    <row r="2867" spans="1:22" ht="50.1" hidden="1" customHeight="1" x14ac:dyDescent="0.25">
      <c r="A2867" s="60" t="s">
        <v>2940</v>
      </c>
      <c r="B2867" s="87"/>
      <c r="C2867" s="98"/>
      <c r="D2867" s="102"/>
      <c r="E2867" s="98"/>
      <c r="F2867" s="134"/>
      <c r="G2867" s="134"/>
      <c r="H2867" s="359" t="e">
        <f>VLOOKUP(G2867,Munka1!$A$27:$B$90,2,FALSE)</f>
        <v>#N/A</v>
      </c>
      <c r="I2867" s="466" t="e">
        <f>VLOOKUP(G2867,Munka1!$A$27:$C$90,3,FALSE)</f>
        <v>#N/A</v>
      </c>
      <c r="J2867" s="98"/>
      <c r="K2867" s="98"/>
      <c r="L2867" s="98"/>
      <c r="M2867" s="114"/>
      <c r="N2867" s="121"/>
      <c r="O2867" s="483"/>
      <c r="P2867" s="484"/>
      <c r="Q2867" s="42">
        <f>FŐLAP!$D$9</f>
        <v>0</v>
      </c>
      <c r="R2867" s="42">
        <f>FŐLAP!$F$9</f>
        <v>0</v>
      </c>
      <c r="S2867" s="13" t="e">
        <f t="shared" si="44"/>
        <v>#N/A</v>
      </c>
      <c r="T2867" s="398" t="s">
        <v>3425</v>
      </c>
      <c r="U2867" s="398" t="s">
        <v>3426</v>
      </c>
      <c r="V2867" s="398" t="s">
        <v>3427</v>
      </c>
    </row>
    <row r="2868" spans="1:22" ht="50.1" hidden="1" customHeight="1" x14ac:dyDescent="0.25">
      <c r="A2868" s="60" t="s">
        <v>2941</v>
      </c>
      <c r="B2868" s="87"/>
      <c r="C2868" s="98"/>
      <c r="D2868" s="102"/>
      <c r="E2868" s="98"/>
      <c r="F2868" s="134"/>
      <c r="G2868" s="134"/>
      <c r="H2868" s="359" t="e">
        <f>VLOOKUP(G2868,Munka1!$A$27:$B$90,2,FALSE)</f>
        <v>#N/A</v>
      </c>
      <c r="I2868" s="466" t="e">
        <f>VLOOKUP(G2868,Munka1!$A$27:$C$90,3,FALSE)</f>
        <v>#N/A</v>
      </c>
      <c r="J2868" s="98"/>
      <c r="K2868" s="98"/>
      <c r="L2868" s="98"/>
      <c r="M2868" s="114"/>
      <c r="N2868" s="121"/>
      <c r="O2868" s="483"/>
      <c r="P2868" s="484"/>
      <c r="Q2868" s="42">
        <f>FŐLAP!$D$9</f>
        <v>0</v>
      </c>
      <c r="R2868" s="42">
        <f>FŐLAP!$F$9</f>
        <v>0</v>
      </c>
      <c r="S2868" s="13" t="e">
        <f t="shared" si="44"/>
        <v>#N/A</v>
      </c>
      <c r="T2868" s="398" t="s">
        <v>3425</v>
      </c>
      <c r="U2868" s="398" t="s">
        <v>3426</v>
      </c>
      <c r="V2868" s="398" t="s">
        <v>3427</v>
      </c>
    </row>
    <row r="2869" spans="1:22" ht="50.1" hidden="1" customHeight="1" x14ac:dyDescent="0.25">
      <c r="A2869" s="60" t="s">
        <v>2942</v>
      </c>
      <c r="B2869" s="87"/>
      <c r="C2869" s="98"/>
      <c r="D2869" s="102"/>
      <c r="E2869" s="98"/>
      <c r="F2869" s="134"/>
      <c r="G2869" s="134"/>
      <c r="H2869" s="359" t="e">
        <f>VLOOKUP(G2869,Munka1!$A$27:$B$90,2,FALSE)</f>
        <v>#N/A</v>
      </c>
      <c r="I2869" s="466" t="e">
        <f>VLOOKUP(G2869,Munka1!$A$27:$C$90,3,FALSE)</f>
        <v>#N/A</v>
      </c>
      <c r="J2869" s="98"/>
      <c r="K2869" s="98"/>
      <c r="L2869" s="98"/>
      <c r="M2869" s="114"/>
      <c r="N2869" s="121"/>
      <c r="O2869" s="483"/>
      <c r="P2869" s="484"/>
      <c r="Q2869" s="42">
        <f>FŐLAP!$D$9</f>
        <v>0</v>
      </c>
      <c r="R2869" s="42">
        <f>FŐLAP!$F$9</f>
        <v>0</v>
      </c>
      <c r="S2869" s="13" t="e">
        <f t="shared" si="44"/>
        <v>#N/A</v>
      </c>
      <c r="T2869" s="398" t="s">
        <v>3425</v>
      </c>
      <c r="U2869" s="398" t="s">
        <v>3426</v>
      </c>
      <c r="V2869" s="398" t="s">
        <v>3427</v>
      </c>
    </row>
    <row r="2870" spans="1:22" ht="50.1" hidden="1" customHeight="1" x14ac:dyDescent="0.25">
      <c r="A2870" s="60" t="s">
        <v>2943</v>
      </c>
      <c r="B2870" s="87"/>
      <c r="C2870" s="98"/>
      <c r="D2870" s="102"/>
      <c r="E2870" s="98"/>
      <c r="F2870" s="134"/>
      <c r="G2870" s="134"/>
      <c r="H2870" s="359" t="e">
        <f>VLOOKUP(G2870,Munka1!$A$27:$B$90,2,FALSE)</f>
        <v>#N/A</v>
      </c>
      <c r="I2870" s="466" t="e">
        <f>VLOOKUP(G2870,Munka1!$A$27:$C$90,3,FALSE)</f>
        <v>#N/A</v>
      </c>
      <c r="J2870" s="98"/>
      <c r="K2870" s="98"/>
      <c r="L2870" s="98"/>
      <c r="M2870" s="114"/>
      <c r="N2870" s="121"/>
      <c r="O2870" s="483"/>
      <c r="P2870" s="484"/>
      <c r="Q2870" s="42">
        <f>FŐLAP!$D$9</f>
        <v>0</v>
      </c>
      <c r="R2870" s="42">
        <f>FŐLAP!$F$9</f>
        <v>0</v>
      </c>
      <c r="S2870" s="13" t="e">
        <f t="shared" si="44"/>
        <v>#N/A</v>
      </c>
      <c r="T2870" s="398" t="s">
        <v>3425</v>
      </c>
      <c r="U2870" s="398" t="s">
        <v>3426</v>
      </c>
      <c r="V2870" s="398" t="s">
        <v>3427</v>
      </c>
    </row>
    <row r="2871" spans="1:22" ht="50.1" hidden="1" customHeight="1" x14ac:dyDescent="0.25">
      <c r="A2871" s="60" t="s">
        <v>2944</v>
      </c>
      <c r="B2871" s="87"/>
      <c r="C2871" s="98"/>
      <c r="D2871" s="102"/>
      <c r="E2871" s="98"/>
      <c r="F2871" s="134"/>
      <c r="G2871" s="134"/>
      <c r="H2871" s="359" t="e">
        <f>VLOOKUP(G2871,Munka1!$A$27:$B$90,2,FALSE)</f>
        <v>#N/A</v>
      </c>
      <c r="I2871" s="466" t="e">
        <f>VLOOKUP(G2871,Munka1!$A$27:$C$90,3,FALSE)</f>
        <v>#N/A</v>
      </c>
      <c r="J2871" s="98"/>
      <c r="K2871" s="98"/>
      <c r="L2871" s="98"/>
      <c r="M2871" s="114"/>
      <c r="N2871" s="121"/>
      <c r="O2871" s="483"/>
      <c r="P2871" s="484"/>
      <c r="Q2871" s="42">
        <f>FŐLAP!$D$9</f>
        <v>0</v>
      </c>
      <c r="R2871" s="42">
        <f>FŐLAP!$F$9</f>
        <v>0</v>
      </c>
      <c r="S2871" s="13" t="e">
        <f t="shared" si="44"/>
        <v>#N/A</v>
      </c>
      <c r="T2871" s="398" t="s">
        <v>3425</v>
      </c>
      <c r="U2871" s="398" t="s">
        <v>3426</v>
      </c>
      <c r="V2871" s="398" t="s">
        <v>3427</v>
      </c>
    </row>
    <row r="2872" spans="1:22" ht="50.1" hidden="1" customHeight="1" x14ac:dyDescent="0.25">
      <c r="A2872" s="60" t="s">
        <v>2945</v>
      </c>
      <c r="B2872" s="87"/>
      <c r="C2872" s="98"/>
      <c r="D2872" s="102"/>
      <c r="E2872" s="98"/>
      <c r="F2872" s="134"/>
      <c r="G2872" s="134"/>
      <c r="H2872" s="359" t="e">
        <f>VLOOKUP(G2872,Munka1!$A$27:$B$90,2,FALSE)</f>
        <v>#N/A</v>
      </c>
      <c r="I2872" s="466" t="e">
        <f>VLOOKUP(G2872,Munka1!$A$27:$C$90,3,FALSE)</f>
        <v>#N/A</v>
      </c>
      <c r="J2872" s="98"/>
      <c r="K2872" s="98"/>
      <c r="L2872" s="98"/>
      <c r="M2872" s="114"/>
      <c r="N2872" s="121"/>
      <c r="O2872" s="483"/>
      <c r="P2872" s="484"/>
      <c r="Q2872" s="42">
        <f>FŐLAP!$D$9</f>
        <v>0</v>
      </c>
      <c r="R2872" s="42">
        <f>FŐLAP!$F$9</f>
        <v>0</v>
      </c>
      <c r="S2872" s="13" t="e">
        <f t="shared" si="44"/>
        <v>#N/A</v>
      </c>
      <c r="T2872" s="398" t="s">
        <v>3425</v>
      </c>
      <c r="U2872" s="398" t="s">
        <v>3426</v>
      </c>
      <c r="V2872" s="398" t="s">
        <v>3427</v>
      </c>
    </row>
    <row r="2873" spans="1:22" ht="50.1" hidden="1" customHeight="1" x14ac:dyDescent="0.25">
      <c r="A2873" s="60" t="s">
        <v>2946</v>
      </c>
      <c r="B2873" s="87"/>
      <c r="C2873" s="98"/>
      <c r="D2873" s="102"/>
      <c r="E2873" s="98"/>
      <c r="F2873" s="134"/>
      <c r="G2873" s="134"/>
      <c r="H2873" s="359" t="e">
        <f>VLOOKUP(G2873,Munka1!$A$27:$B$90,2,FALSE)</f>
        <v>#N/A</v>
      </c>
      <c r="I2873" s="466" t="e">
        <f>VLOOKUP(G2873,Munka1!$A$27:$C$90,3,FALSE)</f>
        <v>#N/A</v>
      </c>
      <c r="J2873" s="98"/>
      <c r="K2873" s="98"/>
      <c r="L2873" s="98"/>
      <c r="M2873" s="114"/>
      <c r="N2873" s="121"/>
      <c r="O2873" s="483"/>
      <c r="P2873" s="484"/>
      <c r="Q2873" s="42">
        <f>FŐLAP!$D$9</f>
        <v>0</v>
      </c>
      <c r="R2873" s="42">
        <f>FŐLAP!$F$9</f>
        <v>0</v>
      </c>
      <c r="S2873" s="13" t="e">
        <f t="shared" si="44"/>
        <v>#N/A</v>
      </c>
      <c r="T2873" s="398" t="s">
        <v>3425</v>
      </c>
      <c r="U2873" s="398" t="s">
        <v>3426</v>
      </c>
      <c r="V2873" s="398" t="s">
        <v>3427</v>
      </c>
    </row>
    <row r="2874" spans="1:22" ht="50.1" hidden="1" customHeight="1" x14ac:dyDescent="0.25">
      <c r="A2874" s="60" t="s">
        <v>2947</v>
      </c>
      <c r="B2874" s="87"/>
      <c r="C2874" s="98"/>
      <c r="D2874" s="102"/>
      <c r="E2874" s="98"/>
      <c r="F2874" s="134"/>
      <c r="G2874" s="134"/>
      <c r="H2874" s="359" t="e">
        <f>VLOOKUP(G2874,Munka1!$A$27:$B$90,2,FALSE)</f>
        <v>#N/A</v>
      </c>
      <c r="I2874" s="466" t="e">
        <f>VLOOKUP(G2874,Munka1!$A$27:$C$90,3,FALSE)</f>
        <v>#N/A</v>
      </c>
      <c r="J2874" s="98"/>
      <c r="K2874" s="98"/>
      <c r="L2874" s="98"/>
      <c r="M2874" s="114"/>
      <c r="N2874" s="121"/>
      <c r="O2874" s="483"/>
      <c r="P2874" s="484"/>
      <c r="Q2874" s="42">
        <f>FŐLAP!$D$9</f>
        <v>0</v>
      </c>
      <c r="R2874" s="42">
        <f>FŐLAP!$F$9</f>
        <v>0</v>
      </c>
      <c r="S2874" s="13" t="e">
        <f t="shared" si="44"/>
        <v>#N/A</v>
      </c>
      <c r="T2874" s="398" t="s">
        <v>3425</v>
      </c>
      <c r="U2874" s="398" t="s">
        <v>3426</v>
      </c>
      <c r="V2874" s="398" t="s">
        <v>3427</v>
      </c>
    </row>
    <row r="2875" spans="1:22" ht="50.1" hidden="1" customHeight="1" x14ac:dyDescent="0.25">
      <c r="A2875" s="60" t="s">
        <v>2948</v>
      </c>
      <c r="B2875" s="87"/>
      <c r="C2875" s="98"/>
      <c r="D2875" s="102"/>
      <c r="E2875" s="98"/>
      <c r="F2875" s="134"/>
      <c r="G2875" s="134"/>
      <c r="H2875" s="359" t="e">
        <f>VLOOKUP(G2875,Munka1!$A$27:$B$90,2,FALSE)</f>
        <v>#N/A</v>
      </c>
      <c r="I2875" s="466" t="e">
        <f>VLOOKUP(G2875,Munka1!$A$27:$C$90,3,FALSE)</f>
        <v>#N/A</v>
      </c>
      <c r="J2875" s="98"/>
      <c r="K2875" s="98"/>
      <c r="L2875" s="98"/>
      <c r="M2875" s="114"/>
      <c r="N2875" s="121"/>
      <c r="O2875" s="483"/>
      <c r="P2875" s="484"/>
      <c r="Q2875" s="42">
        <f>FŐLAP!$D$9</f>
        <v>0</v>
      </c>
      <c r="R2875" s="42">
        <f>FŐLAP!$F$9</f>
        <v>0</v>
      </c>
      <c r="S2875" s="13" t="e">
        <f t="shared" si="44"/>
        <v>#N/A</v>
      </c>
      <c r="T2875" s="398" t="s">
        <v>3425</v>
      </c>
      <c r="U2875" s="398" t="s">
        <v>3426</v>
      </c>
      <c r="V2875" s="398" t="s">
        <v>3427</v>
      </c>
    </row>
    <row r="2876" spans="1:22" ht="50.1" hidden="1" customHeight="1" x14ac:dyDescent="0.25">
      <c r="A2876" s="60" t="s">
        <v>2949</v>
      </c>
      <c r="B2876" s="87"/>
      <c r="C2876" s="98"/>
      <c r="D2876" s="102"/>
      <c r="E2876" s="98"/>
      <c r="F2876" s="134"/>
      <c r="G2876" s="134"/>
      <c r="H2876" s="359" t="e">
        <f>VLOOKUP(G2876,Munka1!$A$27:$B$90,2,FALSE)</f>
        <v>#N/A</v>
      </c>
      <c r="I2876" s="466" t="e">
        <f>VLOOKUP(G2876,Munka1!$A$27:$C$90,3,FALSE)</f>
        <v>#N/A</v>
      </c>
      <c r="J2876" s="98"/>
      <c r="K2876" s="98"/>
      <c r="L2876" s="98"/>
      <c r="M2876" s="114"/>
      <c r="N2876" s="121"/>
      <c r="O2876" s="483"/>
      <c r="P2876" s="484"/>
      <c r="Q2876" s="42">
        <f>FŐLAP!$D$9</f>
        <v>0</v>
      </c>
      <c r="R2876" s="42">
        <f>FŐLAP!$F$9</f>
        <v>0</v>
      </c>
      <c r="S2876" s="13" t="e">
        <f t="shared" si="44"/>
        <v>#N/A</v>
      </c>
      <c r="T2876" s="398" t="s">
        <v>3425</v>
      </c>
      <c r="U2876" s="398" t="s">
        <v>3426</v>
      </c>
      <c r="V2876" s="398" t="s">
        <v>3427</v>
      </c>
    </row>
    <row r="2877" spans="1:22" ht="50.1" hidden="1" customHeight="1" x14ac:dyDescent="0.25">
      <c r="A2877" s="60" t="s">
        <v>2950</v>
      </c>
      <c r="B2877" s="87"/>
      <c r="C2877" s="98"/>
      <c r="D2877" s="102"/>
      <c r="E2877" s="98"/>
      <c r="F2877" s="134"/>
      <c r="G2877" s="134"/>
      <c r="H2877" s="359" t="e">
        <f>VLOOKUP(G2877,Munka1!$A$27:$B$90,2,FALSE)</f>
        <v>#N/A</v>
      </c>
      <c r="I2877" s="466" t="e">
        <f>VLOOKUP(G2877,Munka1!$A$27:$C$90,3,FALSE)</f>
        <v>#N/A</v>
      </c>
      <c r="J2877" s="98"/>
      <c r="K2877" s="98"/>
      <c r="L2877" s="98"/>
      <c r="M2877" s="114"/>
      <c r="N2877" s="121"/>
      <c r="O2877" s="483"/>
      <c r="P2877" s="484"/>
      <c r="Q2877" s="42">
        <f>FŐLAP!$D$9</f>
        <v>0</v>
      </c>
      <c r="R2877" s="42">
        <f>FŐLAP!$F$9</f>
        <v>0</v>
      </c>
      <c r="S2877" s="13" t="e">
        <f t="shared" si="44"/>
        <v>#N/A</v>
      </c>
      <c r="T2877" s="398" t="s">
        <v>3425</v>
      </c>
      <c r="U2877" s="398" t="s">
        <v>3426</v>
      </c>
      <c r="V2877" s="398" t="s">
        <v>3427</v>
      </c>
    </row>
    <row r="2878" spans="1:22" ht="50.1" hidden="1" customHeight="1" x14ac:dyDescent="0.25">
      <c r="A2878" s="60" t="s">
        <v>2951</v>
      </c>
      <c r="B2878" s="87"/>
      <c r="C2878" s="98"/>
      <c r="D2878" s="102"/>
      <c r="E2878" s="98"/>
      <c r="F2878" s="134"/>
      <c r="G2878" s="134"/>
      <c r="H2878" s="359" t="e">
        <f>VLOOKUP(G2878,Munka1!$A$27:$B$90,2,FALSE)</f>
        <v>#N/A</v>
      </c>
      <c r="I2878" s="466" t="e">
        <f>VLOOKUP(G2878,Munka1!$A$27:$C$90,3,FALSE)</f>
        <v>#N/A</v>
      </c>
      <c r="J2878" s="98"/>
      <c r="K2878" s="98"/>
      <c r="L2878" s="98"/>
      <c r="M2878" s="114"/>
      <c r="N2878" s="121"/>
      <c r="O2878" s="483"/>
      <c r="P2878" s="484"/>
      <c r="Q2878" s="42">
        <f>FŐLAP!$D$9</f>
        <v>0</v>
      </c>
      <c r="R2878" s="42">
        <f>FŐLAP!$F$9</f>
        <v>0</v>
      </c>
      <c r="S2878" s="13" t="e">
        <f t="shared" si="44"/>
        <v>#N/A</v>
      </c>
      <c r="T2878" s="398" t="s">
        <v>3425</v>
      </c>
      <c r="U2878" s="398" t="s">
        <v>3426</v>
      </c>
      <c r="V2878" s="398" t="s">
        <v>3427</v>
      </c>
    </row>
    <row r="2879" spans="1:22" ht="50.1" hidden="1" customHeight="1" x14ac:dyDescent="0.25">
      <c r="A2879" s="60" t="s">
        <v>2952</v>
      </c>
      <c r="B2879" s="87"/>
      <c r="C2879" s="98"/>
      <c r="D2879" s="102"/>
      <c r="E2879" s="98"/>
      <c r="F2879" s="134"/>
      <c r="G2879" s="134"/>
      <c r="H2879" s="359" t="e">
        <f>VLOOKUP(G2879,Munka1!$A$27:$B$90,2,FALSE)</f>
        <v>#N/A</v>
      </c>
      <c r="I2879" s="466" t="e">
        <f>VLOOKUP(G2879,Munka1!$A$27:$C$90,3,FALSE)</f>
        <v>#N/A</v>
      </c>
      <c r="J2879" s="98"/>
      <c r="K2879" s="98"/>
      <c r="L2879" s="98"/>
      <c r="M2879" s="114"/>
      <c r="N2879" s="121"/>
      <c r="O2879" s="483"/>
      <c r="P2879" s="484"/>
      <c r="Q2879" s="42">
        <f>FŐLAP!$D$9</f>
        <v>0</v>
      </c>
      <c r="R2879" s="42">
        <f>FŐLAP!$F$9</f>
        <v>0</v>
      </c>
      <c r="S2879" s="13" t="e">
        <f t="shared" si="44"/>
        <v>#N/A</v>
      </c>
      <c r="T2879" s="398" t="s">
        <v>3425</v>
      </c>
      <c r="U2879" s="398" t="s">
        <v>3426</v>
      </c>
      <c r="V2879" s="398" t="s">
        <v>3427</v>
      </c>
    </row>
    <row r="2880" spans="1:22" ht="50.1" hidden="1" customHeight="1" x14ac:dyDescent="0.25">
      <c r="A2880" s="60" t="s">
        <v>2953</v>
      </c>
      <c r="B2880" s="87"/>
      <c r="C2880" s="98"/>
      <c r="D2880" s="102"/>
      <c r="E2880" s="98"/>
      <c r="F2880" s="134"/>
      <c r="G2880" s="134"/>
      <c r="H2880" s="359" t="e">
        <f>VLOOKUP(G2880,Munka1!$A$27:$B$90,2,FALSE)</f>
        <v>#N/A</v>
      </c>
      <c r="I2880" s="466" t="e">
        <f>VLOOKUP(G2880,Munka1!$A$27:$C$90,3,FALSE)</f>
        <v>#N/A</v>
      </c>
      <c r="J2880" s="98"/>
      <c r="K2880" s="98"/>
      <c r="L2880" s="98"/>
      <c r="M2880" s="114"/>
      <c r="N2880" s="121"/>
      <c r="O2880" s="483"/>
      <c r="P2880" s="484"/>
      <c r="Q2880" s="42">
        <f>FŐLAP!$D$9</f>
        <v>0</v>
      </c>
      <c r="R2880" s="42">
        <f>FŐLAP!$F$9</f>
        <v>0</v>
      </c>
      <c r="S2880" s="13" t="e">
        <f t="shared" si="44"/>
        <v>#N/A</v>
      </c>
      <c r="T2880" s="398" t="s">
        <v>3425</v>
      </c>
      <c r="U2880" s="398" t="s">
        <v>3426</v>
      </c>
      <c r="V2880" s="398" t="s">
        <v>3427</v>
      </c>
    </row>
    <row r="2881" spans="1:22" ht="50.1" hidden="1" customHeight="1" x14ac:dyDescent="0.25">
      <c r="A2881" s="60" t="s">
        <v>2954</v>
      </c>
      <c r="B2881" s="87"/>
      <c r="C2881" s="98"/>
      <c r="D2881" s="102"/>
      <c r="E2881" s="98"/>
      <c r="F2881" s="134"/>
      <c r="G2881" s="134"/>
      <c r="H2881" s="359" t="e">
        <f>VLOOKUP(G2881,Munka1!$A$27:$B$90,2,FALSE)</f>
        <v>#N/A</v>
      </c>
      <c r="I2881" s="466" t="e">
        <f>VLOOKUP(G2881,Munka1!$A$27:$C$90,3,FALSE)</f>
        <v>#N/A</v>
      </c>
      <c r="J2881" s="98"/>
      <c r="K2881" s="98"/>
      <c r="L2881" s="98"/>
      <c r="M2881" s="114"/>
      <c r="N2881" s="121"/>
      <c r="O2881" s="483"/>
      <c r="P2881" s="484"/>
      <c r="Q2881" s="42">
        <f>FŐLAP!$D$9</f>
        <v>0</v>
      </c>
      <c r="R2881" s="42">
        <f>FŐLAP!$F$9</f>
        <v>0</v>
      </c>
      <c r="S2881" s="13" t="e">
        <f t="shared" si="44"/>
        <v>#N/A</v>
      </c>
      <c r="T2881" s="398" t="s">
        <v>3425</v>
      </c>
      <c r="U2881" s="398" t="s">
        <v>3426</v>
      </c>
      <c r="V2881" s="398" t="s">
        <v>3427</v>
      </c>
    </row>
    <row r="2882" spans="1:22" ht="50.1" hidden="1" customHeight="1" x14ac:dyDescent="0.25">
      <c r="A2882" s="60" t="s">
        <v>2955</v>
      </c>
      <c r="B2882" s="87"/>
      <c r="C2882" s="98"/>
      <c r="D2882" s="102"/>
      <c r="E2882" s="98"/>
      <c r="F2882" s="134"/>
      <c r="G2882" s="134"/>
      <c r="H2882" s="359" t="e">
        <f>VLOOKUP(G2882,Munka1!$A$27:$B$90,2,FALSE)</f>
        <v>#N/A</v>
      </c>
      <c r="I2882" s="466" t="e">
        <f>VLOOKUP(G2882,Munka1!$A$27:$C$90,3,FALSE)</f>
        <v>#N/A</v>
      </c>
      <c r="J2882" s="98"/>
      <c r="K2882" s="98"/>
      <c r="L2882" s="98"/>
      <c r="M2882" s="114"/>
      <c r="N2882" s="121"/>
      <c r="O2882" s="483"/>
      <c r="P2882" s="484"/>
      <c r="Q2882" s="42">
        <f>FŐLAP!$D$9</f>
        <v>0</v>
      </c>
      <c r="R2882" s="42">
        <f>FŐLAP!$F$9</f>
        <v>0</v>
      </c>
      <c r="S2882" s="13" t="e">
        <f t="shared" si="44"/>
        <v>#N/A</v>
      </c>
      <c r="T2882" s="398" t="s">
        <v>3425</v>
      </c>
      <c r="U2882" s="398" t="s">
        <v>3426</v>
      </c>
      <c r="V2882" s="398" t="s">
        <v>3427</v>
      </c>
    </row>
    <row r="2883" spans="1:22" ht="50.1" hidden="1" customHeight="1" x14ac:dyDescent="0.25">
      <c r="A2883" s="60" t="s">
        <v>2956</v>
      </c>
      <c r="B2883" s="87"/>
      <c r="C2883" s="98"/>
      <c r="D2883" s="102"/>
      <c r="E2883" s="98"/>
      <c r="F2883" s="134"/>
      <c r="G2883" s="134"/>
      <c r="H2883" s="359" t="e">
        <f>VLOOKUP(G2883,Munka1!$A$27:$B$90,2,FALSE)</f>
        <v>#N/A</v>
      </c>
      <c r="I2883" s="466" t="e">
        <f>VLOOKUP(G2883,Munka1!$A$27:$C$90,3,FALSE)</f>
        <v>#N/A</v>
      </c>
      <c r="J2883" s="98"/>
      <c r="K2883" s="98"/>
      <c r="L2883" s="98"/>
      <c r="M2883" s="114"/>
      <c r="N2883" s="121"/>
      <c r="O2883" s="483"/>
      <c r="P2883" s="484"/>
      <c r="Q2883" s="42">
        <f>FŐLAP!$D$9</f>
        <v>0</v>
      </c>
      <c r="R2883" s="42">
        <f>FŐLAP!$F$9</f>
        <v>0</v>
      </c>
      <c r="S2883" s="13" t="e">
        <f t="shared" si="44"/>
        <v>#N/A</v>
      </c>
      <c r="T2883" s="398" t="s">
        <v>3425</v>
      </c>
      <c r="U2883" s="398" t="s">
        <v>3426</v>
      </c>
      <c r="V2883" s="398" t="s">
        <v>3427</v>
      </c>
    </row>
    <row r="2884" spans="1:22" ht="50.1" hidden="1" customHeight="1" x14ac:dyDescent="0.25">
      <c r="A2884" s="60" t="s">
        <v>2957</v>
      </c>
      <c r="B2884" s="87"/>
      <c r="C2884" s="98"/>
      <c r="D2884" s="102"/>
      <c r="E2884" s="98"/>
      <c r="F2884" s="134"/>
      <c r="G2884" s="134"/>
      <c r="H2884" s="359" t="e">
        <f>VLOOKUP(G2884,Munka1!$A$27:$B$90,2,FALSE)</f>
        <v>#N/A</v>
      </c>
      <c r="I2884" s="466" t="e">
        <f>VLOOKUP(G2884,Munka1!$A$27:$C$90,3,FALSE)</f>
        <v>#N/A</v>
      </c>
      <c r="J2884" s="98"/>
      <c r="K2884" s="98"/>
      <c r="L2884" s="98"/>
      <c r="M2884" s="114"/>
      <c r="N2884" s="121"/>
      <c r="O2884" s="483"/>
      <c r="P2884" s="484"/>
      <c r="Q2884" s="42">
        <f>FŐLAP!$D$9</f>
        <v>0</v>
      </c>
      <c r="R2884" s="42">
        <f>FŐLAP!$F$9</f>
        <v>0</v>
      </c>
      <c r="S2884" s="13" t="e">
        <f t="shared" si="44"/>
        <v>#N/A</v>
      </c>
      <c r="T2884" s="398" t="s">
        <v>3425</v>
      </c>
      <c r="U2884" s="398" t="s">
        <v>3426</v>
      </c>
      <c r="V2884" s="398" t="s">
        <v>3427</v>
      </c>
    </row>
    <row r="2885" spans="1:22" ht="50.1" hidden="1" customHeight="1" x14ac:dyDescent="0.25">
      <c r="A2885" s="60" t="s">
        <v>2958</v>
      </c>
      <c r="B2885" s="87"/>
      <c r="C2885" s="98"/>
      <c r="D2885" s="102"/>
      <c r="E2885" s="98"/>
      <c r="F2885" s="134"/>
      <c r="G2885" s="134"/>
      <c r="H2885" s="359" t="e">
        <f>VLOOKUP(G2885,Munka1!$A$27:$B$90,2,FALSE)</f>
        <v>#N/A</v>
      </c>
      <c r="I2885" s="466" t="e">
        <f>VLOOKUP(G2885,Munka1!$A$27:$C$90,3,FALSE)</f>
        <v>#N/A</v>
      </c>
      <c r="J2885" s="98"/>
      <c r="K2885" s="98"/>
      <c r="L2885" s="98"/>
      <c r="M2885" s="114"/>
      <c r="N2885" s="121"/>
      <c r="O2885" s="483"/>
      <c r="P2885" s="484"/>
      <c r="Q2885" s="42">
        <f>FŐLAP!$D$9</f>
        <v>0</v>
      </c>
      <c r="R2885" s="42">
        <f>FŐLAP!$F$9</f>
        <v>0</v>
      </c>
      <c r="S2885" s="13" t="e">
        <f t="shared" si="44"/>
        <v>#N/A</v>
      </c>
      <c r="T2885" s="398" t="s">
        <v>3425</v>
      </c>
      <c r="U2885" s="398" t="s">
        <v>3426</v>
      </c>
      <c r="V2885" s="398" t="s">
        <v>3427</v>
      </c>
    </row>
    <row r="2886" spans="1:22" ht="50.1" hidden="1" customHeight="1" x14ac:dyDescent="0.25">
      <c r="A2886" s="60" t="s">
        <v>2959</v>
      </c>
      <c r="B2886" s="87"/>
      <c r="C2886" s="98"/>
      <c r="D2886" s="102"/>
      <c r="E2886" s="98"/>
      <c r="F2886" s="134"/>
      <c r="G2886" s="134"/>
      <c r="H2886" s="359" t="e">
        <f>VLOOKUP(G2886,Munka1!$A$27:$B$90,2,FALSE)</f>
        <v>#N/A</v>
      </c>
      <c r="I2886" s="466" t="e">
        <f>VLOOKUP(G2886,Munka1!$A$27:$C$90,3,FALSE)</f>
        <v>#N/A</v>
      </c>
      <c r="J2886" s="98"/>
      <c r="K2886" s="98"/>
      <c r="L2886" s="98"/>
      <c r="M2886" s="114"/>
      <c r="N2886" s="121"/>
      <c r="O2886" s="483"/>
      <c r="P2886" s="484"/>
      <c r="Q2886" s="42">
        <f>FŐLAP!$D$9</f>
        <v>0</v>
      </c>
      <c r="R2886" s="42">
        <f>FŐLAP!$F$9</f>
        <v>0</v>
      </c>
      <c r="S2886" s="13" t="e">
        <f t="shared" si="44"/>
        <v>#N/A</v>
      </c>
      <c r="T2886" s="398" t="s">
        <v>3425</v>
      </c>
      <c r="U2886" s="398" t="s">
        <v>3426</v>
      </c>
      <c r="V2886" s="398" t="s">
        <v>3427</v>
      </c>
    </row>
    <row r="2887" spans="1:22" ht="50.1" hidden="1" customHeight="1" x14ac:dyDescent="0.25">
      <c r="A2887" s="60" t="s">
        <v>2960</v>
      </c>
      <c r="B2887" s="87"/>
      <c r="C2887" s="98"/>
      <c r="D2887" s="102"/>
      <c r="E2887" s="98"/>
      <c r="F2887" s="134"/>
      <c r="G2887" s="134"/>
      <c r="H2887" s="359" t="e">
        <f>VLOOKUP(G2887,Munka1!$A$27:$B$90,2,FALSE)</f>
        <v>#N/A</v>
      </c>
      <c r="I2887" s="466" t="e">
        <f>VLOOKUP(G2887,Munka1!$A$27:$C$90,3,FALSE)</f>
        <v>#N/A</v>
      </c>
      <c r="J2887" s="98"/>
      <c r="K2887" s="98"/>
      <c r="L2887" s="98"/>
      <c r="M2887" s="114"/>
      <c r="N2887" s="121"/>
      <c r="O2887" s="483"/>
      <c r="P2887" s="484"/>
      <c r="Q2887" s="42">
        <f>FŐLAP!$D$9</f>
        <v>0</v>
      </c>
      <c r="R2887" s="42">
        <f>FŐLAP!$F$9</f>
        <v>0</v>
      </c>
      <c r="S2887" s="13" t="e">
        <f t="shared" si="44"/>
        <v>#N/A</v>
      </c>
      <c r="T2887" s="398" t="s">
        <v>3425</v>
      </c>
      <c r="U2887" s="398" t="s">
        <v>3426</v>
      </c>
      <c r="V2887" s="398" t="s">
        <v>3427</v>
      </c>
    </row>
    <row r="2888" spans="1:22" ht="50.1" hidden="1" customHeight="1" x14ac:dyDescent="0.25">
      <c r="A2888" s="60" t="s">
        <v>2961</v>
      </c>
      <c r="B2888" s="87"/>
      <c r="C2888" s="98"/>
      <c r="D2888" s="102"/>
      <c r="E2888" s="98"/>
      <c r="F2888" s="134"/>
      <c r="G2888" s="134"/>
      <c r="H2888" s="359" t="e">
        <f>VLOOKUP(G2888,Munka1!$A$27:$B$90,2,FALSE)</f>
        <v>#N/A</v>
      </c>
      <c r="I2888" s="466" t="e">
        <f>VLOOKUP(G2888,Munka1!$A$27:$C$90,3,FALSE)</f>
        <v>#N/A</v>
      </c>
      <c r="J2888" s="98"/>
      <c r="K2888" s="98"/>
      <c r="L2888" s="98"/>
      <c r="M2888" s="114"/>
      <c r="N2888" s="121"/>
      <c r="O2888" s="483"/>
      <c r="P2888" s="484"/>
      <c r="Q2888" s="42">
        <f>FŐLAP!$D$9</f>
        <v>0</v>
      </c>
      <c r="R2888" s="42">
        <f>FŐLAP!$F$9</f>
        <v>0</v>
      </c>
      <c r="S2888" s="13" t="e">
        <f t="shared" si="44"/>
        <v>#N/A</v>
      </c>
      <c r="T2888" s="398" t="s">
        <v>3425</v>
      </c>
      <c r="U2888" s="398" t="s">
        <v>3426</v>
      </c>
      <c r="V2888" s="398" t="s">
        <v>3427</v>
      </c>
    </row>
    <row r="2889" spans="1:22" ht="50.1" hidden="1" customHeight="1" x14ac:dyDescent="0.25">
      <c r="A2889" s="60" t="s">
        <v>2962</v>
      </c>
      <c r="B2889" s="87"/>
      <c r="C2889" s="98"/>
      <c r="D2889" s="102"/>
      <c r="E2889" s="98"/>
      <c r="F2889" s="134"/>
      <c r="G2889" s="134"/>
      <c r="H2889" s="359" t="e">
        <f>VLOOKUP(G2889,Munka1!$A$27:$B$90,2,FALSE)</f>
        <v>#N/A</v>
      </c>
      <c r="I2889" s="466" t="e">
        <f>VLOOKUP(G2889,Munka1!$A$27:$C$90,3,FALSE)</f>
        <v>#N/A</v>
      </c>
      <c r="J2889" s="98"/>
      <c r="K2889" s="98"/>
      <c r="L2889" s="98"/>
      <c r="M2889" s="114"/>
      <c r="N2889" s="121"/>
      <c r="O2889" s="483"/>
      <c r="P2889" s="484"/>
      <c r="Q2889" s="42">
        <f>FŐLAP!$D$9</f>
        <v>0</v>
      </c>
      <c r="R2889" s="42">
        <f>FŐLAP!$F$9</f>
        <v>0</v>
      </c>
      <c r="S2889" s="13" t="e">
        <f t="shared" si="44"/>
        <v>#N/A</v>
      </c>
      <c r="T2889" s="398" t="s">
        <v>3425</v>
      </c>
      <c r="U2889" s="398" t="s">
        <v>3426</v>
      </c>
      <c r="V2889" s="398" t="s">
        <v>3427</v>
      </c>
    </row>
    <row r="2890" spans="1:22" ht="50.1" hidden="1" customHeight="1" x14ac:dyDescent="0.25">
      <c r="A2890" s="60" t="s">
        <v>2963</v>
      </c>
      <c r="B2890" s="87"/>
      <c r="C2890" s="98"/>
      <c r="D2890" s="102"/>
      <c r="E2890" s="98"/>
      <c r="F2890" s="134"/>
      <c r="G2890" s="134"/>
      <c r="H2890" s="359" t="e">
        <f>VLOOKUP(G2890,Munka1!$A$27:$B$90,2,FALSE)</f>
        <v>#N/A</v>
      </c>
      <c r="I2890" s="466" t="e">
        <f>VLOOKUP(G2890,Munka1!$A$27:$C$90,3,FALSE)</f>
        <v>#N/A</v>
      </c>
      <c r="J2890" s="98"/>
      <c r="K2890" s="98"/>
      <c r="L2890" s="98"/>
      <c r="M2890" s="114"/>
      <c r="N2890" s="121"/>
      <c r="O2890" s="483"/>
      <c r="P2890" s="484"/>
      <c r="Q2890" s="42">
        <f>FŐLAP!$D$9</f>
        <v>0</v>
      </c>
      <c r="R2890" s="42">
        <f>FŐLAP!$F$9</f>
        <v>0</v>
      </c>
      <c r="S2890" s="13" t="e">
        <f t="shared" si="44"/>
        <v>#N/A</v>
      </c>
      <c r="T2890" s="398" t="s">
        <v>3425</v>
      </c>
      <c r="U2890" s="398" t="s">
        <v>3426</v>
      </c>
      <c r="V2890" s="398" t="s">
        <v>3427</v>
      </c>
    </row>
    <row r="2891" spans="1:22" ht="50.1" hidden="1" customHeight="1" x14ac:dyDescent="0.25">
      <c r="A2891" s="60" t="s">
        <v>2964</v>
      </c>
      <c r="B2891" s="87"/>
      <c r="C2891" s="98"/>
      <c r="D2891" s="102"/>
      <c r="E2891" s="98"/>
      <c r="F2891" s="134"/>
      <c r="G2891" s="134"/>
      <c r="H2891" s="359" t="e">
        <f>VLOOKUP(G2891,Munka1!$A$27:$B$90,2,FALSE)</f>
        <v>#N/A</v>
      </c>
      <c r="I2891" s="466" t="e">
        <f>VLOOKUP(G2891,Munka1!$A$27:$C$90,3,FALSE)</f>
        <v>#N/A</v>
      </c>
      <c r="J2891" s="98"/>
      <c r="K2891" s="98"/>
      <c r="L2891" s="98"/>
      <c r="M2891" s="114"/>
      <c r="N2891" s="121"/>
      <c r="O2891" s="483"/>
      <c r="P2891" s="484"/>
      <c r="Q2891" s="42">
        <f>FŐLAP!$D$9</f>
        <v>0</v>
      </c>
      <c r="R2891" s="42">
        <f>FŐLAP!$F$9</f>
        <v>0</v>
      </c>
      <c r="S2891" s="13" t="e">
        <f t="shared" si="44"/>
        <v>#N/A</v>
      </c>
      <c r="T2891" s="398" t="s">
        <v>3425</v>
      </c>
      <c r="U2891" s="398" t="s">
        <v>3426</v>
      </c>
      <c r="V2891" s="398" t="s">
        <v>3427</v>
      </c>
    </row>
    <row r="2892" spans="1:22" ht="50.1" hidden="1" customHeight="1" x14ac:dyDescent="0.25">
      <c r="A2892" s="60" t="s">
        <v>2965</v>
      </c>
      <c r="B2892" s="87"/>
      <c r="C2892" s="98"/>
      <c r="D2892" s="102"/>
      <c r="E2892" s="98"/>
      <c r="F2892" s="134"/>
      <c r="G2892" s="134"/>
      <c r="H2892" s="359" t="e">
        <f>VLOOKUP(G2892,Munka1!$A$27:$B$90,2,FALSE)</f>
        <v>#N/A</v>
      </c>
      <c r="I2892" s="466" t="e">
        <f>VLOOKUP(G2892,Munka1!$A$27:$C$90,3,FALSE)</f>
        <v>#N/A</v>
      </c>
      <c r="J2892" s="98"/>
      <c r="K2892" s="98"/>
      <c r="L2892" s="98"/>
      <c r="M2892" s="114"/>
      <c r="N2892" s="121"/>
      <c r="O2892" s="483"/>
      <c r="P2892" s="484"/>
      <c r="Q2892" s="42">
        <f>FŐLAP!$D$9</f>
        <v>0</v>
      </c>
      <c r="R2892" s="42">
        <f>FŐLAP!$F$9</f>
        <v>0</v>
      </c>
      <c r="S2892" s="13" t="e">
        <f t="shared" si="44"/>
        <v>#N/A</v>
      </c>
      <c r="T2892" s="398" t="s">
        <v>3425</v>
      </c>
      <c r="U2892" s="398" t="s">
        <v>3426</v>
      </c>
      <c r="V2892" s="398" t="s">
        <v>3427</v>
      </c>
    </row>
    <row r="2893" spans="1:22" ht="50.1" hidden="1" customHeight="1" x14ac:dyDescent="0.25">
      <c r="A2893" s="60" t="s">
        <v>2966</v>
      </c>
      <c r="B2893" s="87"/>
      <c r="C2893" s="98"/>
      <c r="D2893" s="102"/>
      <c r="E2893" s="98"/>
      <c r="F2893" s="134"/>
      <c r="G2893" s="134"/>
      <c r="H2893" s="359" t="e">
        <f>VLOOKUP(G2893,Munka1!$A$27:$B$90,2,FALSE)</f>
        <v>#N/A</v>
      </c>
      <c r="I2893" s="466" t="e">
        <f>VLOOKUP(G2893,Munka1!$A$27:$C$90,3,FALSE)</f>
        <v>#N/A</v>
      </c>
      <c r="J2893" s="98"/>
      <c r="K2893" s="98"/>
      <c r="L2893" s="98"/>
      <c r="M2893" s="114"/>
      <c r="N2893" s="121"/>
      <c r="O2893" s="483"/>
      <c r="P2893" s="484"/>
      <c r="Q2893" s="42">
        <f>FŐLAP!$D$9</f>
        <v>0</v>
      </c>
      <c r="R2893" s="42">
        <f>FŐLAP!$F$9</f>
        <v>0</v>
      </c>
      <c r="S2893" s="13" t="e">
        <f t="shared" ref="S2893:S2957" si="45">H2893</f>
        <v>#N/A</v>
      </c>
      <c r="T2893" s="398" t="s">
        <v>3425</v>
      </c>
      <c r="U2893" s="398" t="s">
        <v>3426</v>
      </c>
      <c r="V2893" s="398" t="s">
        <v>3427</v>
      </c>
    </row>
    <row r="2894" spans="1:22" ht="50.1" hidden="1" customHeight="1" x14ac:dyDescent="0.25">
      <c r="A2894" s="60" t="s">
        <v>2967</v>
      </c>
      <c r="B2894" s="87"/>
      <c r="C2894" s="98"/>
      <c r="D2894" s="102"/>
      <c r="E2894" s="98"/>
      <c r="F2894" s="134"/>
      <c r="G2894" s="134"/>
      <c r="H2894" s="359" t="e">
        <f>VLOOKUP(G2894,Munka1!$A$27:$B$90,2,FALSE)</f>
        <v>#N/A</v>
      </c>
      <c r="I2894" s="466" t="e">
        <f>VLOOKUP(G2894,Munka1!$A$27:$C$90,3,FALSE)</f>
        <v>#N/A</v>
      </c>
      <c r="J2894" s="98"/>
      <c r="K2894" s="98"/>
      <c r="L2894" s="98"/>
      <c r="M2894" s="114"/>
      <c r="N2894" s="121"/>
      <c r="O2894" s="483"/>
      <c r="P2894" s="484"/>
      <c r="Q2894" s="42">
        <f>FŐLAP!$D$9</f>
        <v>0</v>
      </c>
      <c r="R2894" s="42">
        <f>FŐLAP!$F$9</f>
        <v>0</v>
      </c>
      <c r="S2894" s="13" t="e">
        <f t="shared" si="45"/>
        <v>#N/A</v>
      </c>
      <c r="T2894" s="398" t="s">
        <v>3425</v>
      </c>
      <c r="U2894" s="398" t="s">
        <v>3426</v>
      </c>
      <c r="V2894" s="398" t="s">
        <v>3427</v>
      </c>
    </row>
    <row r="2895" spans="1:22" ht="50.1" hidden="1" customHeight="1" x14ac:dyDescent="0.25">
      <c r="A2895" s="60" t="s">
        <v>2968</v>
      </c>
      <c r="B2895" s="87"/>
      <c r="C2895" s="98"/>
      <c r="D2895" s="102"/>
      <c r="E2895" s="98"/>
      <c r="F2895" s="134"/>
      <c r="G2895" s="134"/>
      <c r="H2895" s="359" t="e">
        <f>VLOOKUP(G2895,Munka1!$A$27:$B$90,2,FALSE)</f>
        <v>#N/A</v>
      </c>
      <c r="I2895" s="466" t="e">
        <f>VLOOKUP(G2895,Munka1!$A$27:$C$90,3,FALSE)</f>
        <v>#N/A</v>
      </c>
      <c r="J2895" s="98"/>
      <c r="K2895" s="98"/>
      <c r="L2895" s="98"/>
      <c r="M2895" s="114"/>
      <c r="N2895" s="121"/>
      <c r="O2895" s="483"/>
      <c r="P2895" s="484"/>
      <c r="Q2895" s="42">
        <f>FŐLAP!$D$9</f>
        <v>0</v>
      </c>
      <c r="R2895" s="42">
        <f>FŐLAP!$F$9</f>
        <v>0</v>
      </c>
      <c r="S2895" s="13" t="e">
        <f t="shared" si="45"/>
        <v>#N/A</v>
      </c>
      <c r="T2895" s="398" t="s">
        <v>3425</v>
      </c>
      <c r="U2895" s="398" t="s">
        <v>3426</v>
      </c>
      <c r="V2895" s="398" t="s">
        <v>3427</v>
      </c>
    </row>
    <row r="2896" spans="1:22" ht="50.1" hidden="1" customHeight="1" x14ac:dyDescent="0.25">
      <c r="A2896" s="60" t="s">
        <v>2969</v>
      </c>
      <c r="B2896" s="87"/>
      <c r="C2896" s="98"/>
      <c r="D2896" s="102"/>
      <c r="E2896" s="98"/>
      <c r="F2896" s="134"/>
      <c r="G2896" s="134"/>
      <c r="H2896" s="359" t="e">
        <f>VLOOKUP(G2896,Munka1!$A$27:$B$90,2,FALSE)</f>
        <v>#N/A</v>
      </c>
      <c r="I2896" s="466" t="e">
        <f>VLOOKUP(G2896,Munka1!$A$27:$C$90,3,FALSE)</f>
        <v>#N/A</v>
      </c>
      <c r="J2896" s="98"/>
      <c r="K2896" s="98"/>
      <c r="L2896" s="98"/>
      <c r="M2896" s="114"/>
      <c r="N2896" s="121"/>
      <c r="O2896" s="483"/>
      <c r="P2896" s="484"/>
      <c r="Q2896" s="42">
        <f>FŐLAP!$D$9</f>
        <v>0</v>
      </c>
      <c r="R2896" s="42">
        <f>FŐLAP!$F$9</f>
        <v>0</v>
      </c>
      <c r="S2896" s="13" t="e">
        <f t="shared" si="45"/>
        <v>#N/A</v>
      </c>
      <c r="T2896" s="398" t="s">
        <v>3425</v>
      </c>
      <c r="U2896" s="398" t="s">
        <v>3426</v>
      </c>
      <c r="V2896" s="398" t="s">
        <v>3427</v>
      </c>
    </row>
    <row r="2897" spans="1:22" ht="50.1" hidden="1" customHeight="1" x14ac:dyDescent="0.25">
      <c r="A2897" s="60" t="s">
        <v>2970</v>
      </c>
      <c r="B2897" s="87"/>
      <c r="C2897" s="98"/>
      <c r="D2897" s="102"/>
      <c r="E2897" s="98"/>
      <c r="F2897" s="134"/>
      <c r="G2897" s="134"/>
      <c r="H2897" s="359" t="e">
        <f>VLOOKUP(G2897,Munka1!$A$27:$B$90,2,FALSE)</f>
        <v>#N/A</v>
      </c>
      <c r="I2897" s="466" t="e">
        <f>VLOOKUP(G2897,Munka1!$A$27:$C$90,3,FALSE)</f>
        <v>#N/A</v>
      </c>
      <c r="J2897" s="98"/>
      <c r="K2897" s="98"/>
      <c r="L2897" s="98"/>
      <c r="M2897" s="114"/>
      <c r="N2897" s="121"/>
      <c r="O2897" s="483"/>
      <c r="P2897" s="484"/>
      <c r="Q2897" s="42">
        <f>FŐLAP!$D$9</f>
        <v>0</v>
      </c>
      <c r="R2897" s="42">
        <f>FŐLAP!$F$9</f>
        <v>0</v>
      </c>
      <c r="S2897" s="13" t="e">
        <f t="shared" si="45"/>
        <v>#N/A</v>
      </c>
      <c r="T2897" s="398" t="s">
        <v>3425</v>
      </c>
      <c r="U2897" s="398" t="s">
        <v>3426</v>
      </c>
      <c r="V2897" s="398" t="s">
        <v>3427</v>
      </c>
    </row>
    <row r="2898" spans="1:22" ht="50.1" hidden="1" customHeight="1" x14ac:dyDescent="0.25">
      <c r="A2898" s="60" t="s">
        <v>2971</v>
      </c>
      <c r="B2898" s="87"/>
      <c r="C2898" s="98"/>
      <c r="D2898" s="102"/>
      <c r="E2898" s="98"/>
      <c r="F2898" s="134"/>
      <c r="G2898" s="134"/>
      <c r="H2898" s="359" t="e">
        <f>VLOOKUP(G2898,Munka1!$A$27:$B$90,2,FALSE)</f>
        <v>#N/A</v>
      </c>
      <c r="I2898" s="466" t="e">
        <f>VLOOKUP(G2898,Munka1!$A$27:$C$90,3,FALSE)</f>
        <v>#N/A</v>
      </c>
      <c r="J2898" s="98"/>
      <c r="K2898" s="98"/>
      <c r="L2898" s="98"/>
      <c r="M2898" s="114"/>
      <c r="N2898" s="121"/>
      <c r="O2898" s="483"/>
      <c r="P2898" s="484"/>
      <c r="Q2898" s="42">
        <f>FŐLAP!$D$9</f>
        <v>0</v>
      </c>
      <c r="R2898" s="42">
        <f>FŐLAP!$F$9</f>
        <v>0</v>
      </c>
      <c r="S2898" s="13" t="e">
        <f t="shared" si="45"/>
        <v>#N/A</v>
      </c>
      <c r="T2898" s="398" t="s">
        <v>3425</v>
      </c>
      <c r="U2898" s="398" t="s">
        <v>3426</v>
      </c>
      <c r="V2898" s="398" t="s">
        <v>3427</v>
      </c>
    </row>
    <row r="2899" spans="1:22" ht="50.1" hidden="1" customHeight="1" x14ac:dyDescent="0.25">
      <c r="A2899" s="60" t="s">
        <v>2972</v>
      </c>
      <c r="B2899" s="87"/>
      <c r="C2899" s="98"/>
      <c r="D2899" s="102"/>
      <c r="E2899" s="98"/>
      <c r="F2899" s="134"/>
      <c r="G2899" s="134"/>
      <c r="H2899" s="359" t="e">
        <f>VLOOKUP(G2899,Munka1!$A$27:$B$90,2,FALSE)</f>
        <v>#N/A</v>
      </c>
      <c r="I2899" s="466" t="e">
        <f>VLOOKUP(G2899,Munka1!$A$27:$C$90,3,FALSE)</f>
        <v>#N/A</v>
      </c>
      <c r="J2899" s="98"/>
      <c r="K2899" s="98"/>
      <c r="L2899" s="98"/>
      <c r="M2899" s="114"/>
      <c r="N2899" s="121"/>
      <c r="O2899" s="483"/>
      <c r="P2899" s="484"/>
      <c r="Q2899" s="42">
        <f>FŐLAP!$D$9</f>
        <v>0</v>
      </c>
      <c r="R2899" s="42">
        <f>FŐLAP!$F$9</f>
        <v>0</v>
      </c>
      <c r="S2899" s="13" t="e">
        <f t="shared" si="45"/>
        <v>#N/A</v>
      </c>
      <c r="T2899" s="398" t="s">
        <v>3425</v>
      </c>
      <c r="U2899" s="398" t="s">
        <v>3426</v>
      </c>
      <c r="V2899" s="398" t="s">
        <v>3427</v>
      </c>
    </row>
    <row r="2900" spans="1:22" ht="50.1" hidden="1" customHeight="1" x14ac:dyDescent="0.25">
      <c r="A2900" s="60" t="s">
        <v>2973</v>
      </c>
      <c r="B2900" s="87"/>
      <c r="C2900" s="98"/>
      <c r="D2900" s="102"/>
      <c r="E2900" s="98"/>
      <c r="F2900" s="134"/>
      <c r="G2900" s="134"/>
      <c r="H2900" s="359" t="e">
        <f>VLOOKUP(G2900,Munka1!$A$27:$B$90,2,FALSE)</f>
        <v>#N/A</v>
      </c>
      <c r="I2900" s="466" t="e">
        <f>VLOOKUP(G2900,Munka1!$A$27:$C$90,3,FALSE)</f>
        <v>#N/A</v>
      </c>
      <c r="J2900" s="98"/>
      <c r="K2900" s="98"/>
      <c r="L2900" s="98"/>
      <c r="M2900" s="114"/>
      <c r="N2900" s="121"/>
      <c r="O2900" s="483"/>
      <c r="P2900" s="484"/>
      <c r="Q2900" s="42">
        <f>FŐLAP!$D$9</f>
        <v>0</v>
      </c>
      <c r="R2900" s="42">
        <f>FŐLAP!$F$9</f>
        <v>0</v>
      </c>
      <c r="S2900" s="13" t="e">
        <f t="shared" si="45"/>
        <v>#N/A</v>
      </c>
      <c r="T2900" s="398" t="s">
        <v>3425</v>
      </c>
      <c r="U2900" s="398" t="s">
        <v>3426</v>
      </c>
      <c r="V2900" s="398" t="s">
        <v>3427</v>
      </c>
    </row>
    <row r="2901" spans="1:22" ht="50.1" hidden="1" customHeight="1" x14ac:dyDescent="0.25">
      <c r="A2901" s="60" t="s">
        <v>2974</v>
      </c>
      <c r="B2901" s="87"/>
      <c r="C2901" s="98"/>
      <c r="D2901" s="102"/>
      <c r="E2901" s="98"/>
      <c r="F2901" s="134"/>
      <c r="G2901" s="134"/>
      <c r="H2901" s="359" t="e">
        <f>VLOOKUP(G2901,Munka1!$A$27:$B$90,2,FALSE)</f>
        <v>#N/A</v>
      </c>
      <c r="I2901" s="466" t="e">
        <f>VLOOKUP(G2901,Munka1!$A$27:$C$90,3,FALSE)</f>
        <v>#N/A</v>
      </c>
      <c r="J2901" s="98"/>
      <c r="K2901" s="98"/>
      <c r="L2901" s="98"/>
      <c r="M2901" s="114"/>
      <c r="N2901" s="121"/>
      <c r="O2901" s="483"/>
      <c r="P2901" s="484"/>
      <c r="Q2901" s="42">
        <f>FŐLAP!$D$9</f>
        <v>0</v>
      </c>
      <c r="R2901" s="42">
        <f>FŐLAP!$F$9</f>
        <v>0</v>
      </c>
      <c r="S2901" s="13" t="e">
        <f t="shared" si="45"/>
        <v>#N/A</v>
      </c>
      <c r="T2901" s="398" t="s">
        <v>3425</v>
      </c>
      <c r="U2901" s="398" t="s">
        <v>3426</v>
      </c>
      <c r="V2901" s="398" t="s">
        <v>3427</v>
      </c>
    </row>
    <row r="2902" spans="1:22" ht="50.1" hidden="1" customHeight="1" x14ac:dyDescent="0.25">
      <c r="A2902" s="60" t="s">
        <v>2975</v>
      </c>
      <c r="B2902" s="87"/>
      <c r="C2902" s="98"/>
      <c r="D2902" s="102"/>
      <c r="E2902" s="98"/>
      <c r="F2902" s="134"/>
      <c r="G2902" s="134"/>
      <c r="H2902" s="359" t="e">
        <f>VLOOKUP(G2902,Munka1!$A$27:$B$90,2,FALSE)</f>
        <v>#N/A</v>
      </c>
      <c r="I2902" s="466" t="e">
        <f>VLOOKUP(G2902,Munka1!$A$27:$C$90,3,FALSE)</f>
        <v>#N/A</v>
      </c>
      <c r="J2902" s="98"/>
      <c r="K2902" s="98"/>
      <c r="L2902" s="98"/>
      <c r="M2902" s="114"/>
      <c r="N2902" s="121"/>
      <c r="O2902" s="483"/>
      <c r="P2902" s="484"/>
      <c r="Q2902" s="42">
        <f>FŐLAP!$D$9</f>
        <v>0</v>
      </c>
      <c r="R2902" s="42">
        <f>FŐLAP!$F$9</f>
        <v>0</v>
      </c>
      <c r="S2902" s="13" t="e">
        <f t="shared" si="45"/>
        <v>#N/A</v>
      </c>
      <c r="T2902" s="398" t="s">
        <v>3425</v>
      </c>
      <c r="U2902" s="398" t="s">
        <v>3426</v>
      </c>
      <c r="V2902" s="398" t="s">
        <v>3427</v>
      </c>
    </row>
    <row r="2903" spans="1:22" ht="50.1" hidden="1" customHeight="1" x14ac:dyDescent="0.25">
      <c r="A2903" s="60" t="s">
        <v>2976</v>
      </c>
      <c r="B2903" s="87"/>
      <c r="C2903" s="98"/>
      <c r="D2903" s="102"/>
      <c r="E2903" s="98"/>
      <c r="F2903" s="134"/>
      <c r="G2903" s="134"/>
      <c r="H2903" s="359" t="e">
        <f>VLOOKUP(G2903,Munka1!$A$27:$B$90,2,FALSE)</f>
        <v>#N/A</v>
      </c>
      <c r="I2903" s="466" t="e">
        <f>VLOOKUP(G2903,Munka1!$A$27:$C$90,3,FALSE)</f>
        <v>#N/A</v>
      </c>
      <c r="J2903" s="98"/>
      <c r="K2903" s="98"/>
      <c r="L2903" s="98"/>
      <c r="M2903" s="114"/>
      <c r="N2903" s="121"/>
      <c r="O2903" s="483"/>
      <c r="P2903" s="484"/>
      <c r="Q2903" s="42">
        <f>FŐLAP!$D$9</f>
        <v>0</v>
      </c>
      <c r="R2903" s="42">
        <f>FŐLAP!$F$9</f>
        <v>0</v>
      </c>
      <c r="S2903" s="13" t="e">
        <f t="shared" si="45"/>
        <v>#N/A</v>
      </c>
      <c r="T2903" s="398" t="s">
        <v>3425</v>
      </c>
      <c r="U2903" s="398" t="s">
        <v>3426</v>
      </c>
      <c r="V2903" s="398" t="s">
        <v>3427</v>
      </c>
    </row>
    <row r="2904" spans="1:22" ht="50.1" hidden="1" customHeight="1" x14ac:dyDescent="0.25">
      <c r="A2904" s="60" t="s">
        <v>2977</v>
      </c>
      <c r="B2904" s="87"/>
      <c r="C2904" s="98"/>
      <c r="D2904" s="102"/>
      <c r="E2904" s="98"/>
      <c r="F2904" s="134"/>
      <c r="G2904" s="134"/>
      <c r="H2904" s="359" t="e">
        <f>VLOOKUP(G2904,Munka1!$A$27:$B$90,2,FALSE)</f>
        <v>#N/A</v>
      </c>
      <c r="I2904" s="466" t="e">
        <f>VLOOKUP(G2904,Munka1!$A$27:$C$90,3,FALSE)</f>
        <v>#N/A</v>
      </c>
      <c r="J2904" s="98"/>
      <c r="K2904" s="98"/>
      <c r="L2904" s="98"/>
      <c r="M2904" s="114"/>
      <c r="N2904" s="121"/>
      <c r="O2904" s="483"/>
      <c r="P2904" s="484"/>
      <c r="Q2904" s="42">
        <f>FŐLAP!$D$9</f>
        <v>0</v>
      </c>
      <c r="R2904" s="42">
        <f>FŐLAP!$F$9</f>
        <v>0</v>
      </c>
      <c r="S2904" s="13" t="e">
        <f t="shared" si="45"/>
        <v>#N/A</v>
      </c>
      <c r="T2904" s="398" t="s">
        <v>3425</v>
      </c>
      <c r="U2904" s="398" t="s">
        <v>3426</v>
      </c>
      <c r="V2904" s="398" t="s">
        <v>3427</v>
      </c>
    </row>
    <row r="2905" spans="1:22" ht="50.1" hidden="1" customHeight="1" x14ac:dyDescent="0.25">
      <c r="A2905" s="60" t="s">
        <v>2978</v>
      </c>
      <c r="B2905" s="87"/>
      <c r="C2905" s="98"/>
      <c r="D2905" s="102"/>
      <c r="E2905" s="98"/>
      <c r="F2905" s="134"/>
      <c r="G2905" s="134"/>
      <c r="H2905" s="359" t="e">
        <f>VLOOKUP(G2905,Munka1!$A$27:$B$90,2,FALSE)</f>
        <v>#N/A</v>
      </c>
      <c r="I2905" s="466" t="e">
        <f>VLOOKUP(G2905,Munka1!$A$27:$C$90,3,FALSE)</f>
        <v>#N/A</v>
      </c>
      <c r="J2905" s="98"/>
      <c r="K2905" s="98"/>
      <c r="L2905" s="98"/>
      <c r="M2905" s="114"/>
      <c r="N2905" s="121"/>
      <c r="O2905" s="483"/>
      <c r="P2905" s="484"/>
      <c r="Q2905" s="42">
        <f>FŐLAP!$D$9</f>
        <v>0</v>
      </c>
      <c r="R2905" s="42">
        <f>FŐLAP!$F$9</f>
        <v>0</v>
      </c>
      <c r="S2905" s="13" t="e">
        <f t="shared" si="45"/>
        <v>#N/A</v>
      </c>
      <c r="T2905" s="398" t="s">
        <v>3425</v>
      </c>
      <c r="U2905" s="398" t="s">
        <v>3426</v>
      </c>
      <c r="V2905" s="398" t="s">
        <v>3427</v>
      </c>
    </row>
    <row r="2906" spans="1:22" ht="50.1" hidden="1" customHeight="1" x14ac:dyDescent="0.25">
      <c r="A2906" s="60" t="s">
        <v>2979</v>
      </c>
      <c r="B2906" s="87"/>
      <c r="C2906" s="98"/>
      <c r="D2906" s="102"/>
      <c r="E2906" s="98"/>
      <c r="F2906" s="134"/>
      <c r="G2906" s="134"/>
      <c r="H2906" s="359" t="e">
        <f>VLOOKUP(G2906,Munka1!$A$27:$B$90,2,FALSE)</f>
        <v>#N/A</v>
      </c>
      <c r="I2906" s="466" t="e">
        <f>VLOOKUP(G2906,Munka1!$A$27:$C$90,3,FALSE)</f>
        <v>#N/A</v>
      </c>
      <c r="J2906" s="98"/>
      <c r="K2906" s="98"/>
      <c r="L2906" s="98"/>
      <c r="M2906" s="114"/>
      <c r="N2906" s="121"/>
      <c r="O2906" s="483"/>
      <c r="P2906" s="484"/>
      <c r="Q2906" s="42">
        <f>FŐLAP!$D$9</f>
        <v>0</v>
      </c>
      <c r="R2906" s="42">
        <f>FŐLAP!$F$9</f>
        <v>0</v>
      </c>
      <c r="S2906" s="13" t="e">
        <f t="shared" si="45"/>
        <v>#N/A</v>
      </c>
      <c r="T2906" s="398" t="s">
        <v>3425</v>
      </c>
      <c r="U2906" s="398" t="s">
        <v>3426</v>
      </c>
      <c r="V2906" s="398" t="s">
        <v>3427</v>
      </c>
    </row>
    <row r="2907" spans="1:22" ht="50.1" hidden="1" customHeight="1" x14ac:dyDescent="0.25">
      <c r="A2907" s="60" t="s">
        <v>2980</v>
      </c>
      <c r="B2907" s="87"/>
      <c r="C2907" s="98"/>
      <c r="D2907" s="102"/>
      <c r="E2907" s="98"/>
      <c r="F2907" s="134"/>
      <c r="G2907" s="134"/>
      <c r="H2907" s="359" t="e">
        <f>VLOOKUP(G2907,Munka1!$A$27:$B$90,2,FALSE)</f>
        <v>#N/A</v>
      </c>
      <c r="I2907" s="466" t="e">
        <f>VLOOKUP(G2907,Munka1!$A$27:$C$90,3,FALSE)</f>
        <v>#N/A</v>
      </c>
      <c r="J2907" s="98"/>
      <c r="K2907" s="98"/>
      <c r="L2907" s="98"/>
      <c r="M2907" s="114"/>
      <c r="N2907" s="121"/>
      <c r="O2907" s="483"/>
      <c r="P2907" s="484"/>
      <c r="Q2907" s="42">
        <f>FŐLAP!$D$9</f>
        <v>0</v>
      </c>
      <c r="R2907" s="42">
        <f>FŐLAP!$F$9</f>
        <v>0</v>
      </c>
      <c r="S2907" s="13" t="e">
        <f t="shared" si="45"/>
        <v>#N/A</v>
      </c>
      <c r="T2907" s="398" t="s">
        <v>3425</v>
      </c>
      <c r="U2907" s="398" t="s">
        <v>3426</v>
      </c>
      <c r="V2907" s="398" t="s">
        <v>3427</v>
      </c>
    </row>
    <row r="2908" spans="1:22" ht="50.1" hidden="1" customHeight="1" x14ac:dyDescent="0.25">
      <c r="A2908" s="60" t="s">
        <v>2981</v>
      </c>
      <c r="B2908" s="87"/>
      <c r="C2908" s="98"/>
      <c r="D2908" s="102"/>
      <c r="E2908" s="98"/>
      <c r="F2908" s="134"/>
      <c r="G2908" s="134"/>
      <c r="H2908" s="359" t="e">
        <f>VLOOKUP(G2908,Munka1!$A$27:$B$90,2,FALSE)</f>
        <v>#N/A</v>
      </c>
      <c r="I2908" s="466" t="e">
        <f>VLOOKUP(G2908,Munka1!$A$27:$C$90,3,FALSE)</f>
        <v>#N/A</v>
      </c>
      <c r="J2908" s="98"/>
      <c r="K2908" s="98"/>
      <c r="L2908" s="98"/>
      <c r="M2908" s="114"/>
      <c r="N2908" s="121"/>
      <c r="O2908" s="483"/>
      <c r="P2908" s="484"/>
      <c r="Q2908" s="42">
        <f>FŐLAP!$D$9</f>
        <v>0</v>
      </c>
      <c r="R2908" s="42">
        <f>FŐLAP!$F$9</f>
        <v>0</v>
      </c>
      <c r="S2908" s="13" t="e">
        <f t="shared" si="45"/>
        <v>#N/A</v>
      </c>
      <c r="T2908" s="398" t="s">
        <v>3425</v>
      </c>
      <c r="U2908" s="398" t="s">
        <v>3426</v>
      </c>
      <c r="V2908" s="398" t="s">
        <v>3427</v>
      </c>
    </row>
    <row r="2909" spans="1:22" ht="50.1" hidden="1" customHeight="1" x14ac:dyDescent="0.25">
      <c r="A2909" s="60" t="s">
        <v>2982</v>
      </c>
      <c r="B2909" s="87"/>
      <c r="C2909" s="98"/>
      <c r="D2909" s="102"/>
      <c r="E2909" s="98"/>
      <c r="F2909" s="134"/>
      <c r="G2909" s="134"/>
      <c r="H2909" s="359" t="e">
        <f>VLOOKUP(G2909,Munka1!$A$27:$B$90,2,FALSE)</f>
        <v>#N/A</v>
      </c>
      <c r="I2909" s="466" t="e">
        <f>VLOOKUP(G2909,Munka1!$A$27:$C$90,3,FALSE)</f>
        <v>#N/A</v>
      </c>
      <c r="J2909" s="98"/>
      <c r="K2909" s="98"/>
      <c r="L2909" s="98"/>
      <c r="M2909" s="114"/>
      <c r="N2909" s="121"/>
      <c r="O2909" s="483"/>
      <c r="P2909" s="484"/>
      <c r="Q2909" s="42">
        <f>FŐLAP!$D$9</f>
        <v>0</v>
      </c>
      <c r="R2909" s="42">
        <f>FŐLAP!$F$9</f>
        <v>0</v>
      </c>
      <c r="S2909" s="13" t="e">
        <f t="shared" si="45"/>
        <v>#N/A</v>
      </c>
      <c r="T2909" s="398" t="s">
        <v>3425</v>
      </c>
      <c r="U2909" s="398" t="s">
        <v>3426</v>
      </c>
      <c r="V2909" s="398" t="s">
        <v>3427</v>
      </c>
    </row>
    <row r="2910" spans="1:22" ht="50.1" hidden="1" customHeight="1" x14ac:dyDescent="0.25">
      <c r="A2910" s="60" t="s">
        <v>2983</v>
      </c>
      <c r="B2910" s="87"/>
      <c r="C2910" s="98"/>
      <c r="D2910" s="102"/>
      <c r="E2910" s="98"/>
      <c r="F2910" s="134"/>
      <c r="G2910" s="134"/>
      <c r="H2910" s="359" t="e">
        <f>VLOOKUP(G2910,Munka1!$A$27:$B$90,2,FALSE)</f>
        <v>#N/A</v>
      </c>
      <c r="I2910" s="466" t="e">
        <f>VLOOKUP(G2910,Munka1!$A$27:$C$90,3,FALSE)</f>
        <v>#N/A</v>
      </c>
      <c r="J2910" s="98"/>
      <c r="K2910" s="98"/>
      <c r="L2910" s="98"/>
      <c r="M2910" s="114"/>
      <c r="N2910" s="121"/>
      <c r="O2910" s="483"/>
      <c r="P2910" s="484"/>
      <c r="Q2910" s="42">
        <f>FŐLAP!$D$9</f>
        <v>0</v>
      </c>
      <c r="R2910" s="42">
        <f>FŐLAP!$F$9</f>
        <v>0</v>
      </c>
      <c r="S2910" s="13" t="e">
        <f t="shared" si="45"/>
        <v>#N/A</v>
      </c>
      <c r="T2910" s="398" t="s">
        <v>3425</v>
      </c>
      <c r="U2910" s="398" t="s">
        <v>3426</v>
      </c>
      <c r="V2910" s="398" t="s">
        <v>3427</v>
      </c>
    </row>
    <row r="2911" spans="1:22" ht="50.1" hidden="1" customHeight="1" x14ac:dyDescent="0.25">
      <c r="A2911" s="60" t="s">
        <v>2984</v>
      </c>
      <c r="B2911" s="87"/>
      <c r="C2911" s="98"/>
      <c r="D2911" s="102"/>
      <c r="E2911" s="98"/>
      <c r="F2911" s="134"/>
      <c r="G2911" s="134"/>
      <c r="H2911" s="359" t="e">
        <f>VLOOKUP(G2911,Munka1!$A$27:$B$90,2,FALSE)</f>
        <v>#N/A</v>
      </c>
      <c r="I2911" s="466" t="e">
        <f>VLOOKUP(G2911,Munka1!$A$27:$C$90,3,FALSE)</f>
        <v>#N/A</v>
      </c>
      <c r="J2911" s="98"/>
      <c r="K2911" s="98"/>
      <c r="L2911" s="98"/>
      <c r="M2911" s="114"/>
      <c r="N2911" s="121"/>
      <c r="O2911" s="483"/>
      <c r="P2911" s="484"/>
      <c r="Q2911" s="42">
        <f>FŐLAP!$D$9</f>
        <v>0</v>
      </c>
      <c r="R2911" s="42">
        <f>FŐLAP!$F$9</f>
        <v>0</v>
      </c>
      <c r="S2911" s="13" t="e">
        <f t="shared" si="45"/>
        <v>#N/A</v>
      </c>
      <c r="T2911" s="398" t="s">
        <v>3425</v>
      </c>
      <c r="U2911" s="398" t="s">
        <v>3426</v>
      </c>
      <c r="V2911" s="398" t="s">
        <v>3427</v>
      </c>
    </row>
    <row r="2912" spans="1:22" ht="50.1" hidden="1" customHeight="1" x14ac:dyDescent="0.25">
      <c r="A2912" s="60" t="s">
        <v>2985</v>
      </c>
      <c r="B2912" s="87"/>
      <c r="C2912" s="98"/>
      <c r="D2912" s="102"/>
      <c r="E2912" s="98"/>
      <c r="F2912" s="134"/>
      <c r="G2912" s="134"/>
      <c r="H2912" s="359" t="e">
        <f>VLOOKUP(G2912,Munka1!$A$27:$B$90,2,FALSE)</f>
        <v>#N/A</v>
      </c>
      <c r="I2912" s="466" t="e">
        <f>VLOOKUP(G2912,Munka1!$A$27:$C$90,3,FALSE)</f>
        <v>#N/A</v>
      </c>
      <c r="J2912" s="98"/>
      <c r="K2912" s="98"/>
      <c r="L2912" s="98"/>
      <c r="M2912" s="114"/>
      <c r="N2912" s="121"/>
      <c r="O2912" s="483"/>
      <c r="P2912" s="484"/>
      <c r="Q2912" s="42">
        <f>FŐLAP!$D$9</f>
        <v>0</v>
      </c>
      <c r="R2912" s="42">
        <f>FŐLAP!$F$9</f>
        <v>0</v>
      </c>
      <c r="S2912" s="13" t="e">
        <f t="shared" si="45"/>
        <v>#N/A</v>
      </c>
      <c r="T2912" s="398" t="s">
        <v>3425</v>
      </c>
      <c r="U2912" s="398" t="s">
        <v>3426</v>
      </c>
      <c r="V2912" s="398" t="s">
        <v>3427</v>
      </c>
    </row>
    <row r="2913" spans="1:22" ht="50.1" hidden="1" customHeight="1" x14ac:dyDescent="0.25">
      <c r="A2913" s="60" t="s">
        <v>2986</v>
      </c>
      <c r="B2913" s="87"/>
      <c r="C2913" s="98"/>
      <c r="D2913" s="102"/>
      <c r="E2913" s="98"/>
      <c r="F2913" s="134"/>
      <c r="G2913" s="134"/>
      <c r="H2913" s="359" t="e">
        <f>VLOOKUP(G2913,Munka1!$A$27:$B$90,2,FALSE)</f>
        <v>#N/A</v>
      </c>
      <c r="I2913" s="466" t="e">
        <f>VLOOKUP(G2913,Munka1!$A$27:$C$90,3,FALSE)</f>
        <v>#N/A</v>
      </c>
      <c r="J2913" s="98"/>
      <c r="K2913" s="98"/>
      <c r="L2913" s="98"/>
      <c r="M2913" s="114"/>
      <c r="N2913" s="121"/>
      <c r="O2913" s="483"/>
      <c r="P2913" s="484"/>
      <c r="Q2913" s="42">
        <f>FŐLAP!$D$9</f>
        <v>0</v>
      </c>
      <c r="R2913" s="42">
        <f>FŐLAP!$F$9</f>
        <v>0</v>
      </c>
      <c r="S2913" s="13" t="e">
        <f t="shared" si="45"/>
        <v>#N/A</v>
      </c>
      <c r="T2913" s="398" t="s">
        <v>3425</v>
      </c>
      <c r="U2913" s="398" t="s">
        <v>3426</v>
      </c>
      <c r="V2913" s="398" t="s">
        <v>3427</v>
      </c>
    </row>
    <row r="2914" spans="1:22" ht="50.1" hidden="1" customHeight="1" x14ac:dyDescent="0.25">
      <c r="A2914" s="60" t="s">
        <v>2987</v>
      </c>
      <c r="B2914" s="87"/>
      <c r="C2914" s="98"/>
      <c r="D2914" s="102"/>
      <c r="E2914" s="98"/>
      <c r="F2914" s="134"/>
      <c r="G2914" s="134"/>
      <c r="H2914" s="359" t="e">
        <f>VLOOKUP(G2914,Munka1!$A$27:$B$90,2,FALSE)</f>
        <v>#N/A</v>
      </c>
      <c r="I2914" s="466" t="e">
        <f>VLOOKUP(G2914,Munka1!$A$27:$C$90,3,FALSE)</f>
        <v>#N/A</v>
      </c>
      <c r="J2914" s="98"/>
      <c r="K2914" s="98"/>
      <c r="L2914" s="98"/>
      <c r="M2914" s="114"/>
      <c r="N2914" s="121"/>
      <c r="O2914" s="483"/>
      <c r="P2914" s="484"/>
      <c r="Q2914" s="42">
        <f>FŐLAP!$D$9</f>
        <v>0</v>
      </c>
      <c r="R2914" s="42">
        <f>FŐLAP!$F$9</f>
        <v>0</v>
      </c>
      <c r="S2914" s="13" t="e">
        <f t="shared" si="45"/>
        <v>#N/A</v>
      </c>
      <c r="T2914" s="398" t="s">
        <v>3425</v>
      </c>
      <c r="U2914" s="398" t="s">
        <v>3426</v>
      </c>
      <c r="V2914" s="398" t="s">
        <v>3427</v>
      </c>
    </row>
    <row r="2915" spans="1:22" ht="50.1" hidden="1" customHeight="1" x14ac:dyDescent="0.25">
      <c r="A2915" s="60" t="s">
        <v>2988</v>
      </c>
      <c r="B2915" s="87"/>
      <c r="C2915" s="98"/>
      <c r="D2915" s="102"/>
      <c r="E2915" s="98"/>
      <c r="F2915" s="134"/>
      <c r="G2915" s="134"/>
      <c r="H2915" s="359" t="e">
        <f>VLOOKUP(G2915,Munka1!$A$27:$B$90,2,FALSE)</f>
        <v>#N/A</v>
      </c>
      <c r="I2915" s="466" t="e">
        <f>VLOOKUP(G2915,Munka1!$A$27:$C$90,3,FALSE)</f>
        <v>#N/A</v>
      </c>
      <c r="J2915" s="98"/>
      <c r="K2915" s="98"/>
      <c r="L2915" s="98"/>
      <c r="M2915" s="114"/>
      <c r="N2915" s="121"/>
      <c r="O2915" s="483"/>
      <c r="P2915" s="484"/>
      <c r="Q2915" s="42">
        <f>FŐLAP!$D$9</f>
        <v>0</v>
      </c>
      <c r="R2915" s="42">
        <f>FŐLAP!$F$9</f>
        <v>0</v>
      </c>
      <c r="S2915" s="13" t="e">
        <f t="shared" si="45"/>
        <v>#N/A</v>
      </c>
      <c r="T2915" s="398" t="s">
        <v>3425</v>
      </c>
      <c r="U2915" s="398" t="s">
        <v>3426</v>
      </c>
      <c r="V2915" s="398" t="s">
        <v>3427</v>
      </c>
    </row>
    <row r="2916" spans="1:22" ht="50.1" hidden="1" customHeight="1" x14ac:dyDescent="0.25">
      <c r="A2916" s="60" t="s">
        <v>2989</v>
      </c>
      <c r="B2916" s="87"/>
      <c r="C2916" s="98"/>
      <c r="D2916" s="102"/>
      <c r="E2916" s="98"/>
      <c r="F2916" s="134"/>
      <c r="G2916" s="134"/>
      <c r="H2916" s="359" t="e">
        <f>VLOOKUP(G2916,Munka1!$A$27:$B$90,2,FALSE)</f>
        <v>#N/A</v>
      </c>
      <c r="I2916" s="466" t="e">
        <f>VLOOKUP(G2916,Munka1!$A$27:$C$90,3,FALSE)</f>
        <v>#N/A</v>
      </c>
      <c r="J2916" s="98"/>
      <c r="K2916" s="98"/>
      <c r="L2916" s="98"/>
      <c r="M2916" s="114"/>
      <c r="N2916" s="121"/>
      <c r="O2916" s="483"/>
      <c r="P2916" s="484"/>
      <c r="Q2916" s="42">
        <f>FŐLAP!$D$9</f>
        <v>0</v>
      </c>
      <c r="R2916" s="42">
        <f>FŐLAP!$F$9</f>
        <v>0</v>
      </c>
      <c r="S2916" s="13" t="e">
        <f t="shared" si="45"/>
        <v>#N/A</v>
      </c>
      <c r="T2916" s="398" t="s">
        <v>3425</v>
      </c>
      <c r="U2916" s="398" t="s">
        <v>3426</v>
      </c>
      <c r="V2916" s="398" t="s">
        <v>3427</v>
      </c>
    </row>
    <row r="2917" spans="1:22" ht="50.1" hidden="1" customHeight="1" x14ac:dyDescent="0.25">
      <c r="A2917" s="60" t="s">
        <v>2990</v>
      </c>
      <c r="B2917" s="87"/>
      <c r="C2917" s="98"/>
      <c r="D2917" s="102"/>
      <c r="E2917" s="98"/>
      <c r="F2917" s="134"/>
      <c r="G2917" s="134"/>
      <c r="H2917" s="359" t="e">
        <f>VLOOKUP(G2917,Munka1!$A$27:$B$90,2,FALSE)</f>
        <v>#N/A</v>
      </c>
      <c r="I2917" s="466" t="e">
        <f>VLOOKUP(G2917,Munka1!$A$27:$C$90,3,FALSE)</f>
        <v>#N/A</v>
      </c>
      <c r="J2917" s="98"/>
      <c r="K2917" s="98"/>
      <c r="L2917" s="98"/>
      <c r="M2917" s="114"/>
      <c r="N2917" s="121"/>
      <c r="O2917" s="483"/>
      <c r="P2917" s="484"/>
      <c r="Q2917" s="42">
        <f>FŐLAP!$D$9</f>
        <v>0</v>
      </c>
      <c r="R2917" s="42">
        <f>FŐLAP!$F$9</f>
        <v>0</v>
      </c>
      <c r="S2917" s="13" t="e">
        <f t="shared" si="45"/>
        <v>#N/A</v>
      </c>
      <c r="T2917" s="398" t="s">
        <v>3425</v>
      </c>
      <c r="U2917" s="398" t="s">
        <v>3426</v>
      </c>
      <c r="V2917" s="398" t="s">
        <v>3427</v>
      </c>
    </row>
    <row r="2918" spans="1:22" ht="50.1" hidden="1" customHeight="1" x14ac:dyDescent="0.25">
      <c r="A2918" s="60" t="s">
        <v>2991</v>
      </c>
      <c r="B2918" s="87"/>
      <c r="C2918" s="98"/>
      <c r="D2918" s="102"/>
      <c r="E2918" s="98"/>
      <c r="F2918" s="134"/>
      <c r="G2918" s="134"/>
      <c r="H2918" s="359" t="e">
        <f>VLOOKUP(G2918,Munka1!$A$27:$B$90,2,FALSE)</f>
        <v>#N/A</v>
      </c>
      <c r="I2918" s="466" t="e">
        <f>VLOOKUP(G2918,Munka1!$A$27:$C$90,3,FALSE)</f>
        <v>#N/A</v>
      </c>
      <c r="J2918" s="98"/>
      <c r="K2918" s="98"/>
      <c r="L2918" s="98"/>
      <c r="M2918" s="114"/>
      <c r="N2918" s="121"/>
      <c r="O2918" s="483"/>
      <c r="P2918" s="484"/>
      <c r="Q2918" s="42">
        <f>FŐLAP!$D$9</f>
        <v>0</v>
      </c>
      <c r="R2918" s="42">
        <f>FŐLAP!$F$9</f>
        <v>0</v>
      </c>
      <c r="S2918" s="13" t="e">
        <f t="shared" si="45"/>
        <v>#N/A</v>
      </c>
      <c r="T2918" s="398" t="s">
        <v>3425</v>
      </c>
      <c r="U2918" s="398" t="s">
        <v>3426</v>
      </c>
      <c r="V2918" s="398" t="s">
        <v>3427</v>
      </c>
    </row>
    <row r="2919" spans="1:22" ht="50.1" hidden="1" customHeight="1" x14ac:dyDescent="0.25">
      <c r="A2919" s="60" t="s">
        <v>2992</v>
      </c>
      <c r="B2919" s="87"/>
      <c r="C2919" s="98"/>
      <c r="D2919" s="102"/>
      <c r="E2919" s="98"/>
      <c r="F2919" s="134"/>
      <c r="G2919" s="134"/>
      <c r="H2919" s="359" t="e">
        <f>VLOOKUP(G2919,Munka1!$A$27:$B$90,2,FALSE)</f>
        <v>#N/A</v>
      </c>
      <c r="I2919" s="466" t="e">
        <f>VLOOKUP(G2919,Munka1!$A$27:$C$90,3,FALSE)</f>
        <v>#N/A</v>
      </c>
      <c r="J2919" s="98"/>
      <c r="K2919" s="98"/>
      <c r="L2919" s="98"/>
      <c r="M2919" s="114"/>
      <c r="N2919" s="121"/>
      <c r="O2919" s="483"/>
      <c r="P2919" s="484"/>
      <c r="Q2919" s="42">
        <f>FŐLAP!$D$9</f>
        <v>0</v>
      </c>
      <c r="R2919" s="42">
        <f>FŐLAP!$F$9</f>
        <v>0</v>
      </c>
      <c r="S2919" s="13" t="e">
        <f t="shared" si="45"/>
        <v>#N/A</v>
      </c>
      <c r="T2919" s="398" t="s">
        <v>3425</v>
      </c>
      <c r="U2919" s="398" t="s">
        <v>3426</v>
      </c>
      <c r="V2919" s="398" t="s">
        <v>3427</v>
      </c>
    </row>
    <row r="2920" spans="1:22" ht="50.1" hidden="1" customHeight="1" x14ac:dyDescent="0.25">
      <c r="A2920" s="60" t="s">
        <v>2993</v>
      </c>
      <c r="B2920" s="87"/>
      <c r="C2920" s="98"/>
      <c r="D2920" s="102"/>
      <c r="E2920" s="98"/>
      <c r="F2920" s="134"/>
      <c r="G2920" s="134"/>
      <c r="H2920" s="359" t="e">
        <f>VLOOKUP(G2920,Munka1!$A$27:$B$90,2,FALSE)</f>
        <v>#N/A</v>
      </c>
      <c r="I2920" s="466" t="e">
        <f>VLOOKUP(G2920,Munka1!$A$27:$C$90,3,FALSE)</f>
        <v>#N/A</v>
      </c>
      <c r="J2920" s="98"/>
      <c r="K2920" s="98"/>
      <c r="L2920" s="98"/>
      <c r="M2920" s="114"/>
      <c r="N2920" s="121"/>
      <c r="O2920" s="483"/>
      <c r="P2920" s="484"/>
      <c r="Q2920" s="42">
        <f>FŐLAP!$D$9</f>
        <v>0</v>
      </c>
      <c r="R2920" s="42">
        <f>FŐLAP!$F$9</f>
        <v>0</v>
      </c>
      <c r="S2920" s="13" t="e">
        <f t="shared" si="45"/>
        <v>#N/A</v>
      </c>
      <c r="T2920" s="398" t="s">
        <v>3425</v>
      </c>
      <c r="U2920" s="398" t="s">
        <v>3426</v>
      </c>
      <c r="V2920" s="398" t="s">
        <v>3427</v>
      </c>
    </row>
    <row r="2921" spans="1:22" ht="50.1" hidden="1" customHeight="1" x14ac:dyDescent="0.25">
      <c r="A2921" s="60" t="s">
        <v>2994</v>
      </c>
      <c r="B2921" s="87"/>
      <c r="C2921" s="98"/>
      <c r="D2921" s="102"/>
      <c r="E2921" s="98"/>
      <c r="F2921" s="134"/>
      <c r="G2921" s="134"/>
      <c r="H2921" s="359" t="e">
        <f>VLOOKUP(G2921,Munka1!$A$27:$B$90,2,FALSE)</f>
        <v>#N/A</v>
      </c>
      <c r="I2921" s="466" t="e">
        <f>VLOOKUP(G2921,Munka1!$A$27:$C$90,3,FALSE)</f>
        <v>#N/A</v>
      </c>
      <c r="J2921" s="98"/>
      <c r="K2921" s="98"/>
      <c r="L2921" s="98"/>
      <c r="M2921" s="114"/>
      <c r="N2921" s="121"/>
      <c r="O2921" s="483"/>
      <c r="P2921" s="484"/>
      <c r="Q2921" s="42">
        <f>FŐLAP!$D$9</f>
        <v>0</v>
      </c>
      <c r="R2921" s="42">
        <f>FŐLAP!$F$9</f>
        <v>0</v>
      </c>
      <c r="S2921" s="13" t="e">
        <f t="shared" si="45"/>
        <v>#N/A</v>
      </c>
      <c r="T2921" s="398" t="s">
        <v>3425</v>
      </c>
      <c r="U2921" s="398" t="s">
        <v>3426</v>
      </c>
      <c r="V2921" s="398" t="s">
        <v>3427</v>
      </c>
    </row>
    <row r="2922" spans="1:22" ht="50.1" hidden="1" customHeight="1" x14ac:dyDescent="0.25">
      <c r="A2922" s="60" t="s">
        <v>2995</v>
      </c>
      <c r="B2922" s="87"/>
      <c r="C2922" s="98"/>
      <c r="D2922" s="102"/>
      <c r="E2922" s="98"/>
      <c r="F2922" s="134"/>
      <c r="G2922" s="134"/>
      <c r="H2922" s="359" t="e">
        <f>VLOOKUP(G2922,Munka1!$A$27:$B$90,2,FALSE)</f>
        <v>#N/A</v>
      </c>
      <c r="I2922" s="466" t="e">
        <f>VLOOKUP(G2922,Munka1!$A$27:$C$90,3,FALSE)</f>
        <v>#N/A</v>
      </c>
      <c r="J2922" s="98"/>
      <c r="K2922" s="98"/>
      <c r="L2922" s="98"/>
      <c r="M2922" s="114"/>
      <c r="N2922" s="121"/>
      <c r="O2922" s="483"/>
      <c r="P2922" s="484"/>
      <c r="Q2922" s="42">
        <f>FŐLAP!$D$9</f>
        <v>0</v>
      </c>
      <c r="R2922" s="42">
        <f>FŐLAP!$F$9</f>
        <v>0</v>
      </c>
      <c r="S2922" s="13" t="e">
        <f t="shared" si="45"/>
        <v>#N/A</v>
      </c>
      <c r="T2922" s="398" t="s">
        <v>3425</v>
      </c>
      <c r="U2922" s="398" t="s">
        <v>3426</v>
      </c>
      <c r="V2922" s="398" t="s">
        <v>3427</v>
      </c>
    </row>
    <row r="2923" spans="1:22" ht="50.1" hidden="1" customHeight="1" x14ac:dyDescent="0.25">
      <c r="A2923" s="60" t="s">
        <v>2996</v>
      </c>
      <c r="B2923" s="87"/>
      <c r="C2923" s="98"/>
      <c r="D2923" s="102"/>
      <c r="E2923" s="98"/>
      <c r="F2923" s="134"/>
      <c r="G2923" s="134"/>
      <c r="H2923" s="359" t="e">
        <f>VLOOKUP(G2923,Munka1!$A$27:$B$90,2,FALSE)</f>
        <v>#N/A</v>
      </c>
      <c r="I2923" s="466" t="e">
        <f>VLOOKUP(G2923,Munka1!$A$27:$C$90,3,FALSE)</f>
        <v>#N/A</v>
      </c>
      <c r="J2923" s="98"/>
      <c r="K2923" s="98"/>
      <c r="L2923" s="98"/>
      <c r="M2923" s="114"/>
      <c r="N2923" s="121"/>
      <c r="O2923" s="483"/>
      <c r="P2923" s="484"/>
      <c r="Q2923" s="42">
        <f>FŐLAP!$D$9</f>
        <v>0</v>
      </c>
      <c r="R2923" s="42">
        <f>FŐLAP!$F$9</f>
        <v>0</v>
      </c>
      <c r="S2923" s="13" t="e">
        <f t="shared" si="45"/>
        <v>#N/A</v>
      </c>
      <c r="T2923" s="398" t="s">
        <v>3425</v>
      </c>
      <c r="U2923" s="398" t="s">
        <v>3426</v>
      </c>
      <c r="V2923" s="398" t="s">
        <v>3427</v>
      </c>
    </row>
    <row r="2924" spans="1:22" ht="50.1" hidden="1" customHeight="1" x14ac:dyDescent="0.25">
      <c r="A2924" s="60" t="s">
        <v>2997</v>
      </c>
      <c r="B2924" s="87"/>
      <c r="C2924" s="98"/>
      <c r="D2924" s="102"/>
      <c r="E2924" s="98"/>
      <c r="F2924" s="134"/>
      <c r="G2924" s="134"/>
      <c r="H2924" s="359" t="e">
        <f>VLOOKUP(G2924,Munka1!$A$27:$B$90,2,FALSE)</f>
        <v>#N/A</v>
      </c>
      <c r="I2924" s="466" t="e">
        <f>VLOOKUP(G2924,Munka1!$A$27:$C$90,3,FALSE)</f>
        <v>#N/A</v>
      </c>
      <c r="J2924" s="98"/>
      <c r="K2924" s="98"/>
      <c r="L2924" s="98"/>
      <c r="M2924" s="114"/>
      <c r="N2924" s="121"/>
      <c r="O2924" s="483"/>
      <c r="P2924" s="484"/>
      <c r="Q2924" s="42">
        <f>FŐLAP!$D$9</f>
        <v>0</v>
      </c>
      <c r="R2924" s="42">
        <f>FŐLAP!$F$9</f>
        <v>0</v>
      </c>
      <c r="S2924" s="13" t="e">
        <f t="shared" si="45"/>
        <v>#N/A</v>
      </c>
      <c r="T2924" s="398" t="s">
        <v>3425</v>
      </c>
      <c r="U2924" s="398" t="s">
        <v>3426</v>
      </c>
      <c r="V2924" s="398" t="s">
        <v>3427</v>
      </c>
    </row>
    <row r="2925" spans="1:22" ht="50.1" hidden="1" customHeight="1" x14ac:dyDescent="0.25">
      <c r="A2925" s="60" t="s">
        <v>2998</v>
      </c>
      <c r="B2925" s="87"/>
      <c r="C2925" s="98"/>
      <c r="D2925" s="102"/>
      <c r="E2925" s="98"/>
      <c r="F2925" s="134"/>
      <c r="G2925" s="134"/>
      <c r="H2925" s="359" t="e">
        <f>VLOOKUP(G2925,Munka1!$A$27:$B$90,2,FALSE)</f>
        <v>#N/A</v>
      </c>
      <c r="I2925" s="466" t="e">
        <f>VLOOKUP(G2925,Munka1!$A$27:$C$90,3,FALSE)</f>
        <v>#N/A</v>
      </c>
      <c r="J2925" s="98"/>
      <c r="K2925" s="98"/>
      <c r="L2925" s="98"/>
      <c r="M2925" s="114"/>
      <c r="N2925" s="121"/>
      <c r="O2925" s="483"/>
      <c r="P2925" s="484"/>
      <c r="Q2925" s="42">
        <f>FŐLAP!$D$9</f>
        <v>0</v>
      </c>
      <c r="R2925" s="42">
        <f>FŐLAP!$F$9</f>
        <v>0</v>
      </c>
      <c r="S2925" s="13" t="e">
        <f t="shared" si="45"/>
        <v>#N/A</v>
      </c>
      <c r="T2925" s="398" t="s">
        <v>3425</v>
      </c>
      <c r="U2925" s="398" t="s">
        <v>3426</v>
      </c>
      <c r="V2925" s="398" t="s">
        <v>3427</v>
      </c>
    </row>
    <row r="2926" spans="1:22" ht="50.1" hidden="1" customHeight="1" x14ac:dyDescent="0.25">
      <c r="A2926" s="60" t="s">
        <v>2999</v>
      </c>
      <c r="B2926" s="87"/>
      <c r="C2926" s="98"/>
      <c r="D2926" s="102"/>
      <c r="E2926" s="98"/>
      <c r="F2926" s="134"/>
      <c r="G2926" s="134"/>
      <c r="H2926" s="359" t="e">
        <f>VLOOKUP(G2926,Munka1!$A$27:$B$90,2,FALSE)</f>
        <v>#N/A</v>
      </c>
      <c r="I2926" s="466" t="e">
        <f>VLOOKUP(G2926,Munka1!$A$27:$C$90,3,FALSE)</f>
        <v>#N/A</v>
      </c>
      <c r="J2926" s="98"/>
      <c r="K2926" s="98"/>
      <c r="L2926" s="98"/>
      <c r="M2926" s="114"/>
      <c r="N2926" s="121"/>
      <c r="O2926" s="483"/>
      <c r="P2926" s="484"/>
      <c r="Q2926" s="42">
        <f>FŐLAP!$D$9</f>
        <v>0</v>
      </c>
      <c r="R2926" s="42">
        <f>FŐLAP!$F$9</f>
        <v>0</v>
      </c>
      <c r="S2926" s="13" t="e">
        <f t="shared" si="45"/>
        <v>#N/A</v>
      </c>
      <c r="T2926" s="398" t="s">
        <v>3425</v>
      </c>
      <c r="U2926" s="398" t="s">
        <v>3426</v>
      </c>
      <c r="V2926" s="398" t="s">
        <v>3427</v>
      </c>
    </row>
    <row r="2927" spans="1:22" ht="50.1" hidden="1" customHeight="1" x14ac:dyDescent="0.25">
      <c r="A2927" s="60" t="s">
        <v>3000</v>
      </c>
      <c r="B2927" s="87"/>
      <c r="C2927" s="98"/>
      <c r="D2927" s="102"/>
      <c r="E2927" s="98"/>
      <c r="F2927" s="134"/>
      <c r="G2927" s="134"/>
      <c r="H2927" s="359" t="e">
        <f>VLOOKUP(G2927,Munka1!$A$27:$B$90,2,FALSE)</f>
        <v>#N/A</v>
      </c>
      <c r="I2927" s="466" t="e">
        <f>VLOOKUP(G2927,Munka1!$A$27:$C$90,3,FALSE)</f>
        <v>#N/A</v>
      </c>
      <c r="J2927" s="98"/>
      <c r="K2927" s="98"/>
      <c r="L2927" s="98"/>
      <c r="M2927" s="114"/>
      <c r="N2927" s="121"/>
      <c r="O2927" s="483"/>
      <c r="P2927" s="484"/>
      <c r="Q2927" s="42">
        <f>FŐLAP!$D$9</f>
        <v>0</v>
      </c>
      <c r="R2927" s="42">
        <f>FŐLAP!$F$9</f>
        <v>0</v>
      </c>
      <c r="S2927" s="13" t="e">
        <f t="shared" si="45"/>
        <v>#N/A</v>
      </c>
      <c r="T2927" s="398" t="s">
        <v>3425</v>
      </c>
      <c r="U2927" s="398" t="s">
        <v>3426</v>
      </c>
      <c r="V2927" s="398" t="s">
        <v>3427</v>
      </c>
    </row>
    <row r="2928" spans="1:22" ht="50.1" hidden="1" customHeight="1" x14ac:dyDescent="0.25">
      <c r="A2928" s="60" t="s">
        <v>3001</v>
      </c>
      <c r="B2928" s="87"/>
      <c r="C2928" s="98"/>
      <c r="D2928" s="102"/>
      <c r="E2928" s="98"/>
      <c r="F2928" s="134"/>
      <c r="G2928" s="134"/>
      <c r="H2928" s="359" t="e">
        <f>VLOOKUP(G2928,Munka1!$A$27:$B$90,2,FALSE)</f>
        <v>#N/A</v>
      </c>
      <c r="I2928" s="466" t="e">
        <f>VLOOKUP(G2928,Munka1!$A$27:$C$90,3,FALSE)</f>
        <v>#N/A</v>
      </c>
      <c r="J2928" s="98"/>
      <c r="K2928" s="98"/>
      <c r="L2928" s="98"/>
      <c r="M2928" s="114"/>
      <c r="N2928" s="121"/>
      <c r="O2928" s="483"/>
      <c r="P2928" s="484"/>
      <c r="Q2928" s="42">
        <f>FŐLAP!$D$9</f>
        <v>0</v>
      </c>
      <c r="R2928" s="42">
        <f>FŐLAP!$F$9</f>
        <v>0</v>
      </c>
      <c r="S2928" s="13" t="e">
        <f t="shared" si="45"/>
        <v>#N/A</v>
      </c>
      <c r="T2928" s="398" t="s">
        <v>3425</v>
      </c>
      <c r="U2928" s="398" t="s">
        <v>3426</v>
      </c>
      <c r="V2928" s="398" t="s">
        <v>3427</v>
      </c>
    </row>
    <row r="2929" spans="1:22" ht="50.1" hidden="1" customHeight="1" x14ac:dyDescent="0.25">
      <c r="A2929" s="60" t="s">
        <v>3002</v>
      </c>
      <c r="B2929" s="87"/>
      <c r="C2929" s="98"/>
      <c r="D2929" s="102"/>
      <c r="E2929" s="98"/>
      <c r="F2929" s="134"/>
      <c r="G2929" s="134"/>
      <c r="H2929" s="359" t="e">
        <f>VLOOKUP(G2929,Munka1!$A$27:$B$90,2,FALSE)</f>
        <v>#N/A</v>
      </c>
      <c r="I2929" s="466" t="e">
        <f>VLOOKUP(G2929,Munka1!$A$27:$C$90,3,FALSE)</f>
        <v>#N/A</v>
      </c>
      <c r="J2929" s="98"/>
      <c r="K2929" s="98"/>
      <c r="L2929" s="98"/>
      <c r="M2929" s="114"/>
      <c r="N2929" s="121"/>
      <c r="O2929" s="483"/>
      <c r="P2929" s="484"/>
      <c r="Q2929" s="42">
        <f>FŐLAP!$D$9</f>
        <v>0</v>
      </c>
      <c r="R2929" s="42">
        <f>FŐLAP!$F$9</f>
        <v>0</v>
      </c>
      <c r="S2929" s="13" t="e">
        <f t="shared" si="45"/>
        <v>#N/A</v>
      </c>
      <c r="T2929" s="398" t="s">
        <v>3425</v>
      </c>
      <c r="U2929" s="398" t="s">
        <v>3426</v>
      </c>
      <c r="V2929" s="398" t="s">
        <v>3427</v>
      </c>
    </row>
    <row r="2930" spans="1:22" ht="50.1" hidden="1" customHeight="1" x14ac:dyDescent="0.25">
      <c r="A2930" s="60" t="s">
        <v>3003</v>
      </c>
      <c r="B2930" s="87"/>
      <c r="C2930" s="98"/>
      <c r="D2930" s="102"/>
      <c r="E2930" s="98"/>
      <c r="F2930" s="134"/>
      <c r="G2930" s="134"/>
      <c r="H2930" s="359" t="e">
        <f>VLOOKUP(G2930,Munka1!$A$27:$B$90,2,FALSE)</f>
        <v>#N/A</v>
      </c>
      <c r="I2930" s="466" t="e">
        <f>VLOOKUP(G2930,Munka1!$A$27:$C$90,3,FALSE)</f>
        <v>#N/A</v>
      </c>
      <c r="J2930" s="98"/>
      <c r="K2930" s="98"/>
      <c r="L2930" s="98"/>
      <c r="M2930" s="114"/>
      <c r="N2930" s="121"/>
      <c r="O2930" s="483"/>
      <c r="P2930" s="484"/>
      <c r="Q2930" s="42">
        <f>FŐLAP!$D$9</f>
        <v>0</v>
      </c>
      <c r="R2930" s="42">
        <f>FŐLAP!$F$9</f>
        <v>0</v>
      </c>
      <c r="S2930" s="13" t="e">
        <f t="shared" si="45"/>
        <v>#N/A</v>
      </c>
      <c r="T2930" s="398" t="s">
        <v>3425</v>
      </c>
      <c r="U2930" s="398" t="s">
        <v>3426</v>
      </c>
      <c r="V2930" s="398" t="s">
        <v>3427</v>
      </c>
    </row>
    <row r="2931" spans="1:22" ht="50.1" hidden="1" customHeight="1" x14ac:dyDescent="0.25">
      <c r="A2931" s="60" t="s">
        <v>3004</v>
      </c>
      <c r="B2931" s="87"/>
      <c r="C2931" s="98"/>
      <c r="D2931" s="102"/>
      <c r="E2931" s="98"/>
      <c r="F2931" s="134"/>
      <c r="G2931" s="134"/>
      <c r="H2931" s="359" t="e">
        <f>VLOOKUP(G2931,Munka1!$A$27:$B$90,2,FALSE)</f>
        <v>#N/A</v>
      </c>
      <c r="I2931" s="466" t="e">
        <f>VLOOKUP(G2931,Munka1!$A$27:$C$90,3,FALSE)</f>
        <v>#N/A</v>
      </c>
      <c r="J2931" s="98"/>
      <c r="K2931" s="98"/>
      <c r="L2931" s="98"/>
      <c r="M2931" s="114"/>
      <c r="N2931" s="121"/>
      <c r="O2931" s="483"/>
      <c r="P2931" s="484"/>
      <c r="Q2931" s="42">
        <f>FŐLAP!$D$9</f>
        <v>0</v>
      </c>
      <c r="R2931" s="42">
        <f>FŐLAP!$F$9</f>
        <v>0</v>
      </c>
      <c r="S2931" s="13" t="e">
        <f t="shared" si="45"/>
        <v>#N/A</v>
      </c>
      <c r="T2931" s="398" t="s">
        <v>3425</v>
      </c>
      <c r="U2931" s="398" t="s">
        <v>3426</v>
      </c>
      <c r="V2931" s="398" t="s">
        <v>3427</v>
      </c>
    </row>
    <row r="2932" spans="1:22" ht="50.1" hidden="1" customHeight="1" x14ac:dyDescent="0.25">
      <c r="A2932" s="60" t="s">
        <v>3005</v>
      </c>
      <c r="B2932" s="87"/>
      <c r="C2932" s="98"/>
      <c r="D2932" s="102"/>
      <c r="E2932" s="98"/>
      <c r="F2932" s="134"/>
      <c r="G2932" s="134"/>
      <c r="H2932" s="359" t="e">
        <f>VLOOKUP(G2932,Munka1!$A$27:$B$90,2,FALSE)</f>
        <v>#N/A</v>
      </c>
      <c r="I2932" s="466" t="e">
        <f>VLOOKUP(G2932,Munka1!$A$27:$C$90,3,FALSE)</f>
        <v>#N/A</v>
      </c>
      <c r="J2932" s="98"/>
      <c r="K2932" s="98"/>
      <c r="L2932" s="98"/>
      <c r="M2932" s="114"/>
      <c r="N2932" s="121"/>
      <c r="O2932" s="483"/>
      <c r="P2932" s="484"/>
      <c r="Q2932" s="42">
        <f>FŐLAP!$D$9</f>
        <v>0</v>
      </c>
      <c r="R2932" s="42">
        <f>FŐLAP!$F$9</f>
        <v>0</v>
      </c>
      <c r="S2932" s="13" t="e">
        <f t="shared" si="45"/>
        <v>#N/A</v>
      </c>
      <c r="T2932" s="398" t="s">
        <v>3425</v>
      </c>
      <c r="U2932" s="398" t="s">
        <v>3426</v>
      </c>
      <c r="V2932" s="398" t="s">
        <v>3427</v>
      </c>
    </row>
    <row r="2933" spans="1:22" ht="50.1" hidden="1" customHeight="1" x14ac:dyDescent="0.25">
      <c r="A2933" s="60" t="s">
        <v>3006</v>
      </c>
      <c r="B2933" s="87"/>
      <c r="C2933" s="98"/>
      <c r="D2933" s="102"/>
      <c r="E2933" s="98"/>
      <c r="F2933" s="134"/>
      <c r="G2933" s="134"/>
      <c r="H2933" s="359" t="e">
        <f>VLOOKUP(G2933,Munka1!$A$27:$B$90,2,FALSE)</f>
        <v>#N/A</v>
      </c>
      <c r="I2933" s="466" t="e">
        <f>VLOOKUP(G2933,Munka1!$A$27:$C$90,3,FALSE)</f>
        <v>#N/A</v>
      </c>
      <c r="J2933" s="98"/>
      <c r="K2933" s="98"/>
      <c r="L2933" s="98"/>
      <c r="M2933" s="114"/>
      <c r="N2933" s="121"/>
      <c r="O2933" s="483"/>
      <c r="P2933" s="484"/>
      <c r="Q2933" s="42">
        <f>FŐLAP!$D$9</f>
        <v>0</v>
      </c>
      <c r="R2933" s="42">
        <f>FŐLAP!$F$9</f>
        <v>0</v>
      </c>
      <c r="S2933" s="13" t="e">
        <f t="shared" si="45"/>
        <v>#N/A</v>
      </c>
      <c r="T2933" s="398" t="s">
        <v>3425</v>
      </c>
      <c r="U2933" s="398" t="s">
        <v>3426</v>
      </c>
      <c r="V2933" s="398" t="s">
        <v>3427</v>
      </c>
    </row>
    <row r="2934" spans="1:22" ht="50.1" hidden="1" customHeight="1" x14ac:dyDescent="0.25">
      <c r="A2934" s="60" t="s">
        <v>3007</v>
      </c>
      <c r="B2934" s="87"/>
      <c r="C2934" s="98"/>
      <c r="D2934" s="102"/>
      <c r="E2934" s="98"/>
      <c r="F2934" s="134"/>
      <c r="G2934" s="134"/>
      <c r="H2934" s="359" t="e">
        <f>VLOOKUP(G2934,Munka1!$A$27:$B$90,2,FALSE)</f>
        <v>#N/A</v>
      </c>
      <c r="I2934" s="466" t="e">
        <f>VLOOKUP(G2934,Munka1!$A$27:$C$90,3,FALSE)</f>
        <v>#N/A</v>
      </c>
      <c r="J2934" s="98"/>
      <c r="K2934" s="98"/>
      <c r="L2934" s="98"/>
      <c r="M2934" s="114"/>
      <c r="N2934" s="121"/>
      <c r="O2934" s="483"/>
      <c r="P2934" s="484"/>
      <c r="Q2934" s="42">
        <f>FŐLAP!$D$9</f>
        <v>0</v>
      </c>
      <c r="R2934" s="42">
        <f>FŐLAP!$F$9</f>
        <v>0</v>
      </c>
      <c r="S2934" s="13" t="e">
        <f t="shared" si="45"/>
        <v>#N/A</v>
      </c>
      <c r="T2934" s="398" t="s">
        <v>3425</v>
      </c>
      <c r="U2934" s="398" t="s">
        <v>3426</v>
      </c>
      <c r="V2934" s="398" t="s">
        <v>3427</v>
      </c>
    </row>
    <row r="2935" spans="1:22" ht="50.1" hidden="1" customHeight="1" x14ac:dyDescent="0.25">
      <c r="A2935" s="60" t="s">
        <v>3008</v>
      </c>
      <c r="B2935" s="87"/>
      <c r="C2935" s="98"/>
      <c r="D2935" s="102"/>
      <c r="E2935" s="98"/>
      <c r="F2935" s="134"/>
      <c r="G2935" s="134"/>
      <c r="H2935" s="359" t="e">
        <f>VLOOKUP(G2935,Munka1!$A$27:$B$90,2,FALSE)</f>
        <v>#N/A</v>
      </c>
      <c r="I2935" s="466" t="e">
        <f>VLOOKUP(G2935,Munka1!$A$27:$C$90,3,FALSE)</f>
        <v>#N/A</v>
      </c>
      <c r="J2935" s="98"/>
      <c r="K2935" s="98"/>
      <c r="L2935" s="98"/>
      <c r="M2935" s="114"/>
      <c r="N2935" s="121"/>
      <c r="O2935" s="483"/>
      <c r="P2935" s="484"/>
      <c r="Q2935" s="42">
        <f>FŐLAP!$D$9</f>
        <v>0</v>
      </c>
      <c r="R2935" s="42">
        <f>FŐLAP!$F$9</f>
        <v>0</v>
      </c>
      <c r="S2935" s="13" t="e">
        <f t="shared" si="45"/>
        <v>#N/A</v>
      </c>
      <c r="T2935" s="398" t="s">
        <v>3425</v>
      </c>
      <c r="U2935" s="398" t="s">
        <v>3426</v>
      </c>
      <c r="V2935" s="398" t="s">
        <v>3427</v>
      </c>
    </row>
    <row r="2936" spans="1:22" ht="50.1" hidden="1" customHeight="1" x14ac:dyDescent="0.25">
      <c r="A2936" s="60" t="s">
        <v>3009</v>
      </c>
      <c r="B2936" s="87"/>
      <c r="C2936" s="98"/>
      <c r="D2936" s="102"/>
      <c r="E2936" s="98"/>
      <c r="F2936" s="134"/>
      <c r="G2936" s="134"/>
      <c r="H2936" s="359" t="e">
        <f>VLOOKUP(G2936,Munka1!$A$27:$B$90,2,FALSE)</f>
        <v>#N/A</v>
      </c>
      <c r="I2936" s="466" t="e">
        <f>VLOOKUP(G2936,Munka1!$A$27:$C$90,3,FALSE)</f>
        <v>#N/A</v>
      </c>
      <c r="J2936" s="98"/>
      <c r="K2936" s="98"/>
      <c r="L2936" s="98"/>
      <c r="M2936" s="114"/>
      <c r="N2936" s="121"/>
      <c r="O2936" s="483"/>
      <c r="P2936" s="484"/>
      <c r="Q2936" s="42">
        <f>FŐLAP!$D$9</f>
        <v>0</v>
      </c>
      <c r="R2936" s="42">
        <f>FŐLAP!$F$9</f>
        <v>0</v>
      </c>
      <c r="S2936" s="13" t="e">
        <f t="shared" si="45"/>
        <v>#N/A</v>
      </c>
      <c r="T2936" s="398" t="s">
        <v>3425</v>
      </c>
      <c r="U2936" s="398" t="s">
        <v>3426</v>
      </c>
      <c r="V2936" s="398" t="s">
        <v>3427</v>
      </c>
    </row>
    <row r="2937" spans="1:22" ht="50.1" hidden="1" customHeight="1" x14ac:dyDescent="0.25">
      <c r="A2937" s="60" t="s">
        <v>3010</v>
      </c>
      <c r="B2937" s="87"/>
      <c r="C2937" s="98"/>
      <c r="D2937" s="102"/>
      <c r="E2937" s="98"/>
      <c r="F2937" s="134"/>
      <c r="G2937" s="134"/>
      <c r="H2937" s="359" t="e">
        <f>VLOOKUP(G2937,Munka1!$A$27:$B$90,2,FALSE)</f>
        <v>#N/A</v>
      </c>
      <c r="I2937" s="466" t="e">
        <f>VLOOKUP(G2937,Munka1!$A$27:$C$90,3,FALSE)</f>
        <v>#N/A</v>
      </c>
      <c r="J2937" s="98"/>
      <c r="K2937" s="98"/>
      <c r="L2937" s="98"/>
      <c r="M2937" s="114"/>
      <c r="N2937" s="121"/>
      <c r="O2937" s="483"/>
      <c r="P2937" s="484"/>
      <c r="Q2937" s="42">
        <f>FŐLAP!$D$9</f>
        <v>0</v>
      </c>
      <c r="R2937" s="42">
        <f>FŐLAP!$F$9</f>
        <v>0</v>
      </c>
      <c r="S2937" s="13" t="e">
        <f t="shared" si="45"/>
        <v>#N/A</v>
      </c>
      <c r="T2937" s="398" t="s">
        <v>3425</v>
      </c>
      <c r="U2937" s="398" t="s">
        <v>3426</v>
      </c>
      <c r="V2937" s="398" t="s">
        <v>3427</v>
      </c>
    </row>
    <row r="2938" spans="1:22" ht="50.1" hidden="1" customHeight="1" x14ac:dyDescent="0.25">
      <c r="A2938" s="60" t="s">
        <v>3011</v>
      </c>
      <c r="B2938" s="87"/>
      <c r="C2938" s="98"/>
      <c r="D2938" s="102"/>
      <c r="E2938" s="98"/>
      <c r="F2938" s="134"/>
      <c r="G2938" s="134"/>
      <c r="H2938" s="359" t="e">
        <f>VLOOKUP(G2938,Munka1!$A$27:$B$90,2,FALSE)</f>
        <v>#N/A</v>
      </c>
      <c r="I2938" s="466" t="e">
        <f>VLOOKUP(G2938,Munka1!$A$27:$C$90,3,FALSE)</f>
        <v>#N/A</v>
      </c>
      <c r="J2938" s="98"/>
      <c r="K2938" s="98"/>
      <c r="L2938" s="98"/>
      <c r="M2938" s="114"/>
      <c r="N2938" s="121"/>
      <c r="O2938" s="483"/>
      <c r="P2938" s="484"/>
      <c r="Q2938" s="42">
        <f>FŐLAP!$D$9</f>
        <v>0</v>
      </c>
      <c r="R2938" s="42">
        <f>FŐLAP!$F$9</f>
        <v>0</v>
      </c>
      <c r="S2938" s="13" t="e">
        <f t="shared" si="45"/>
        <v>#N/A</v>
      </c>
      <c r="T2938" s="398" t="s">
        <v>3425</v>
      </c>
      <c r="U2938" s="398" t="s">
        <v>3426</v>
      </c>
      <c r="V2938" s="398" t="s">
        <v>3427</v>
      </c>
    </row>
    <row r="2939" spans="1:22" ht="50.1" hidden="1" customHeight="1" x14ac:dyDescent="0.25">
      <c r="A2939" s="60" t="s">
        <v>3012</v>
      </c>
      <c r="B2939" s="87"/>
      <c r="C2939" s="98"/>
      <c r="D2939" s="102"/>
      <c r="E2939" s="98"/>
      <c r="F2939" s="134"/>
      <c r="G2939" s="134"/>
      <c r="H2939" s="359" t="e">
        <f>VLOOKUP(G2939,Munka1!$A$27:$B$90,2,FALSE)</f>
        <v>#N/A</v>
      </c>
      <c r="I2939" s="466" t="e">
        <f>VLOOKUP(G2939,Munka1!$A$27:$C$90,3,FALSE)</f>
        <v>#N/A</v>
      </c>
      <c r="J2939" s="98"/>
      <c r="K2939" s="98"/>
      <c r="L2939" s="98"/>
      <c r="M2939" s="114"/>
      <c r="N2939" s="121"/>
      <c r="O2939" s="483"/>
      <c r="P2939" s="484"/>
      <c r="Q2939" s="42">
        <f>FŐLAP!$D$9</f>
        <v>0</v>
      </c>
      <c r="R2939" s="42">
        <f>FŐLAP!$F$9</f>
        <v>0</v>
      </c>
      <c r="S2939" s="13" t="e">
        <f t="shared" si="45"/>
        <v>#N/A</v>
      </c>
      <c r="T2939" s="398" t="s">
        <v>3425</v>
      </c>
      <c r="U2939" s="398" t="s">
        <v>3426</v>
      </c>
      <c r="V2939" s="398" t="s">
        <v>3427</v>
      </c>
    </row>
    <row r="2940" spans="1:22" ht="50.1" hidden="1" customHeight="1" x14ac:dyDescent="0.25">
      <c r="A2940" s="60" t="s">
        <v>3013</v>
      </c>
      <c r="B2940" s="87"/>
      <c r="C2940" s="98"/>
      <c r="D2940" s="102"/>
      <c r="E2940" s="98"/>
      <c r="F2940" s="134"/>
      <c r="G2940" s="134"/>
      <c r="H2940" s="359" t="e">
        <f>VLOOKUP(G2940,Munka1!$A$27:$B$90,2,FALSE)</f>
        <v>#N/A</v>
      </c>
      <c r="I2940" s="466" t="e">
        <f>VLOOKUP(G2940,Munka1!$A$27:$C$90,3,FALSE)</f>
        <v>#N/A</v>
      </c>
      <c r="J2940" s="98"/>
      <c r="K2940" s="98"/>
      <c r="L2940" s="98"/>
      <c r="M2940" s="114"/>
      <c r="N2940" s="121"/>
      <c r="O2940" s="483"/>
      <c r="P2940" s="484"/>
      <c r="Q2940" s="42">
        <f>FŐLAP!$D$9</f>
        <v>0</v>
      </c>
      <c r="R2940" s="42">
        <f>FŐLAP!$F$9</f>
        <v>0</v>
      </c>
      <c r="S2940" s="13" t="e">
        <f t="shared" si="45"/>
        <v>#N/A</v>
      </c>
      <c r="T2940" s="398" t="s">
        <v>3425</v>
      </c>
      <c r="U2940" s="398" t="s">
        <v>3426</v>
      </c>
      <c r="V2940" s="398" t="s">
        <v>3427</v>
      </c>
    </row>
    <row r="2941" spans="1:22" ht="49.5" hidden="1" customHeight="1" x14ac:dyDescent="0.25">
      <c r="A2941" s="60" t="s">
        <v>3014</v>
      </c>
      <c r="B2941" s="87"/>
      <c r="C2941" s="98"/>
      <c r="D2941" s="102"/>
      <c r="E2941" s="98"/>
      <c r="F2941" s="134"/>
      <c r="G2941" s="134"/>
      <c r="H2941" s="359" t="e">
        <f>VLOOKUP(G2941,Munka1!$A$27:$B$90,2,FALSE)</f>
        <v>#N/A</v>
      </c>
      <c r="I2941" s="466" t="e">
        <f>VLOOKUP(G2941,Munka1!$A$27:$C$90,3,FALSE)</f>
        <v>#N/A</v>
      </c>
      <c r="J2941" s="98"/>
      <c r="K2941" s="98"/>
      <c r="L2941" s="98"/>
      <c r="M2941" s="114"/>
      <c r="N2941" s="121"/>
      <c r="O2941" s="483"/>
      <c r="P2941" s="484"/>
      <c r="Q2941" s="42">
        <f>FŐLAP!$D$9</f>
        <v>0</v>
      </c>
      <c r="R2941" s="42">
        <f>FŐLAP!$F$9</f>
        <v>0</v>
      </c>
      <c r="S2941" s="13" t="e">
        <f t="shared" si="45"/>
        <v>#N/A</v>
      </c>
      <c r="T2941" s="398" t="s">
        <v>3425</v>
      </c>
      <c r="U2941" s="398" t="s">
        <v>3426</v>
      </c>
      <c r="V2941" s="398" t="s">
        <v>3427</v>
      </c>
    </row>
    <row r="2942" spans="1:22" ht="50.1" hidden="1" customHeight="1" x14ac:dyDescent="0.25">
      <c r="A2942" s="60" t="s">
        <v>3015</v>
      </c>
      <c r="B2942" s="87"/>
      <c r="C2942" s="98"/>
      <c r="D2942" s="102"/>
      <c r="E2942" s="98"/>
      <c r="F2942" s="134"/>
      <c r="G2942" s="134"/>
      <c r="H2942" s="359" t="e">
        <f>VLOOKUP(G2942,Munka1!$A$27:$B$90,2,FALSE)</f>
        <v>#N/A</v>
      </c>
      <c r="I2942" s="466" t="e">
        <f>VLOOKUP(G2942,Munka1!$A$27:$C$90,3,FALSE)</f>
        <v>#N/A</v>
      </c>
      <c r="J2942" s="98"/>
      <c r="K2942" s="98"/>
      <c r="L2942" s="98"/>
      <c r="M2942" s="114"/>
      <c r="N2942" s="121"/>
      <c r="O2942" s="483"/>
      <c r="P2942" s="484"/>
      <c r="Q2942" s="42">
        <f>FŐLAP!$D$9</f>
        <v>0</v>
      </c>
      <c r="R2942" s="42">
        <f>FŐLAP!$F$9</f>
        <v>0</v>
      </c>
      <c r="S2942" s="13" t="e">
        <f t="shared" si="45"/>
        <v>#N/A</v>
      </c>
      <c r="T2942" s="398" t="s">
        <v>3425</v>
      </c>
      <c r="U2942" s="398" t="s">
        <v>3426</v>
      </c>
      <c r="V2942" s="398" t="s">
        <v>3427</v>
      </c>
    </row>
    <row r="2943" spans="1:22" ht="50.1" hidden="1" customHeight="1" x14ac:dyDescent="0.25">
      <c r="A2943" s="60" t="s">
        <v>3016</v>
      </c>
      <c r="B2943" s="87"/>
      <c r="C2943" s="98"/>
      <c r="D2943" s="102"/>
      <c r="E2943" s="98"/>
      <c r="F2943" s="134"/>
      <c r="G2943" s="134"/>
      <c r="H2943" s="359" t="e">
        <f>VLOOKUP(G2943,Munka1!$A$27:$B$90,2,FALSE)</f>
        <v>#N/A</v>
      </c>
      <c r="I2943" s="466" t="e">
        <f>VLOOKUP(G2943,Munka1!$A$27:$C$90,3,FALSE)</f>
        <v>#N/A</v>
      </c>
      <c r="J2943" s="98"/>
      <c r="K2943" s="98"/>
      <c r="L2943" s="98"/>
      <c r="M2943" s="114"/>
      <c r="N2943" s="121"/>
      <c r="O2943" s="483"/>
      <c r="P2943" s="484"/>
      <c r="Q2943" s="42">
        <f>FŐLAP!$D$9</f>
        <v>0</v>
      </c>
      <c r="R2943" s="42">
        <f>FŐLAP!$F$9</f>
        <v>0</v>
      </c>
      <c r="S2943" s="13" t="e">
        <f t="shared" si="45"/>
        <v>#N/A</v>
      </c>
      <c r="T2943" s="398" t="s">
        <v>3425</v>
      </c>
      <c r="U2943" s="398" t="s">
        <v>3426</v>
      </c>
      <c r="V2943" s="398" t="s">
        <v>3427</v>
      </c>
    </row>
    <row r="2944" spans="1:22" ht="50.1" hidden="1" customHeight="1" x14ac:dyDescent="0.25">
      <c r="A2944" s="60" t="s">
        <v>3017</v>
      </c>
      <c r="B2944" s="87"/>
      <c r="C2944" s="98"/>
      <c r="D2944" s="102"/>
      <c r="E2944" s="98"/>
      <c r="F2944" s="134"/>
      <c r="G2944" s="134"/>
      <c r="H2944" s="359" t="e">
        <f>VLOOKUP(G2944,Munka1!$A$27:$B$90,2,FALSE)</f>
        <v>#N/A</v>
      </c>
      <c r="I2944" s="466" t="e">
        <f>VLOOKUP(G2944,Munka1!$A$27:$C$90,3,FALSE)</f>
        <v>#N/A</v>
      </c>
      <c r="J2944" s="98"/>
      <c r="K2944" s="98"/>
      <c r="L2944" s="98"/>
      <c r="M2944" s="114"/>
      <c r="N2944" s="121"/>
      <c r="O2944" s="483"/>
      <c r="P2944" s="484"/>
      <c r="Q2944" s="42">
        <f>FŐLAP!$D$9</f>
        <v>0</v>
      </c>
      <c r="R2944" s="42">
        <f>FŐLAP!$F$9</f>
        <v>0</v>
      </c>
      <c r="S2944" s="13" t="e">
        <f t="shared" si="45"/>
        <v>#N/A</v>
      </c>
      <c r="T2944" s="398" t="s">
        <v>3425</v>
      </c>
      <c r="U2944" s="398" t="s">
        <v>3426</v>
      </c>
      <c r="V2944" s="398" t="s">
        <v>3427</v>
      </c>
    </row>
    <row r="2945" spans="1:22" ht="50.1" hidden="1" customHeight="1" x14ac:dyDescent="0.25">
      <c r="A2945" s="60" t="s">
        <v>3018</v>
      </c>
      <c r="B2945" s="87"/>
      <c r="C2945" s="98"/>
      <c r="D2945" s="102"/>
      <c r="E2945" s="98"/>
      <c r="F2945" s="134"/>
      <c r="G2945" s="134"/>
      <c r="H2945" s="359" t="e">
        <f>VLOOKUP(G2945,Munka1!$A$27:$B$90,2,FALSE)</f>
        <v>#N/A</v>
      </c>
      <c r="I2945" s="466" t="e">
        <f>VLOOKUP(G2945,Munka1!$A$27:$C$90,3,FALSE)</f>
        <v>#N/A</v>
      </c>
      <c r="J2945" s="98"/>
      <c r="K2945" s="98"/>
      <c r="L2945" s="98"/>
      <c r="M2945" s="114"/>
      <c r="N2945" s="121"/>
      <c r="O2945" s="483"/>
      <c r="P2945" s="484"/>
      <c r="Q2945" s="42">
        <f>FŐLAP!$D$9</f>
        <v>0</v>
      </c>
      <c r="R2945" s="42">
        <f>FŐLAP!$F$9</f>
        <v>0</v>
      </c>
      <c r="S2945" s="13" t="e">
        <f t="shared" si="45"/>
        <v>#N/A</v>
      </c>
      <c r="T2945" s="398" t="s">
        <v>3425</v>
      </c>
      <c r="U2945" s="398" t="s">
        <v>3426</v>
      </c>
      <c r="V2945" s="398" t="s">
        <v>3427</v>
      </c>
    </row>
    <row r="2946" spans="1:22" ht="50.1" hidden="1" customHeight="1" x14ac:dyDescent="0.25">
      <c r="A2946" s="60" t="s">
        <v>3019</v>
      </c>
      <c r="B2946" s="87"/>
      <c r="C2946" s="98"/>
      <c r="D2946" s="102"/>
      <c r="E2946" s="98"/>
      <c r="F2946" s="134"/>
      <c r="G2946" s="134"/>
      <c r="H2946" s="359" t="e">
        <f>VLOOKUP(G2946,Munka1!$A$27:$B$90,2,FALSE)</f>
        <v>#N/A</v>
      </c>
      <c r="I2946" s="466" t="e">
        <f>VLOOKUP(G2946,Munka1!$A$27:$C$90,3,FALSE)</f>
        <v>#N/A</v>
      </c>
      <c r="J2946" s="98"/>
      <c r="K2946" s="98"/>
      <c r="L2946" s="98"/>
      <c r="M2946" s="114"/>
      <c r="N2946" s="121"/>
      <c r="O2946" s="483"/>
      <c r="P2946" s="484"/>
      <c r="Q2946" s="42">
        <f>FŐLAP!$D$9</f>
        <v>0</v>
      </c>
      <c r="R2946" s="42">
        <f>FŐLAP!$F$9</f>
        <v>0</v>
      </c>
      <c r="S2946" s="13" t="e">
        <f t="shared" si="45"/>
        <v>#N/A</v>
      </c>
      <c r="T2946" s="398" t="s">
        <v>3425</v>
      </c>
      <c r="U2946" s="398" t="s">
        <v>3426</v>
      </c>
      <c r="V2946" s="398" t="s">
        <v>3427</v>
      </c>
    </row>
    <row r="2947" spans="1:22" ht="49.5" hidden="1" customHeight="1" x14ac:dyDescent="0.25">
      <c r="A2947" s="60" t="s">
        <v>3020</v>
      </c>
      <c r="B2947" s="87"/>
      <c r="C2947" s="98"/>
      <c r="D2947" s="102"/>
      <c r="E2947" s="98"/>
      <c r="F2947" s="134"/>
      <c r="G2947" s="134"/>
      <c r="H2947" s="359" t="e">
        <f>VLOOKUP(G2947,Munka1!$A$27:$B$90,2,FALSE)</f>
        <v>#N/A</v>
      </c>
      <c r="I2947" s="466" t="e">
        <f>VLOOKUP(G2947,Munka1!$A$27:$C$90,3,FALSE)</f>
        <v>#N/A</v>
      </c>
      <c r="J2947" s="98"/>
      <c r="K2947" s="98"/>
      <c r="L2947" s="98"/>
      <c r="M2947" s="114"/>
      <c r="N2947" s="121"/>
      <c r="O2947" s="483"/>
      <c r="P2947" s="484"/>
      <c r="Q2947" s="42">
        <f>FŐLAP!$D$9</f>
        <v>0</v>
      </c>
      <c r="R2947" s="42">
        <f>FŐLAP!$F$9</f>
        <v>0</v>
      </c>
      <c r="S2947" s="13" t="e">
        <f t="shared" si="45"/>
        <v>#N/A</v>
      </c>
      <c r="T2947" s="398" t="s">
        <v>3425</v>
      </c>
      <c r="U2947" s="398" t="s">
        <v>3426</v>
      </c>
      <c r="V2947" s="398" t="s">
        <v>3427</v>
      </c>
    </row>
    <row r="2948" spans="1:22" ht="50.1" hidden="1" customHeight="1" x14ac:dyDescent="0.25">
      <c r="A2948" s="60" t="s">
        <v>3021</v>
      </c>
      <c r="B2948" s="87"/>
      <c r="C2948" s="98"/>
      <c r="D2948" s="102"/>
      <c r="E2948" s="98"/>
      <c r="F2948" s="134"/>
      <c r="G2948" s="134"/>
      <c r="H2948" s="359" t="e">
        <f>VLOOKUP(G2948,Munka1!$A$27:$B$90,2,FALSE)</f>
        <v>#N/A</v>
      </c>
      <c r="I2948" s="466" t="e">
        <f>VLOOKUP(G2948,Munka1!$A$27:$C$90,3,FALSE)</f>
        <v>#N/A</v>
      </c>
      <c r="J2948" s="98"/>
      <c r="K2948" s="98"/>
      <c r="L2948" s="98"/>
      <c r="M2948" s="114"/>
      <c r="N2948" s="121"/>
      <c r="O2948" s="483"/>
      <c r="P2948" s="484"/>
      <c r="Q2948" s="42">
        <f>FŐLAP!$D$9</f>
        <v>0</v>
      </c>
      <c r="R2948" s="42">
        <f>FŐLAP!$F$9</f>
        <v>0</v>
      </c>
      <c r="S2948" s="13" t="e">
        <f t="shared" si="45"/>
        <v>#N/A</v>
      </c>
      <c r="T2948" s="398" t="s">
        <v>3425</v>
      </c>
      <c r="U2948" s="398" t="s">
        <v>3426</v>
      </c>
      <c r="V2948" s="398" t="s">
        <v>3427</v>
      </c>
    </row>
    <row r="2949" spans="1:22" ht="50.1" hidden="1" customHeight="1" x14ac:dyDescent="0.25">
      <c r="A2949" s="60" t="s">
        <v>3022</v>
      </c>
      <c r="B2949" s="87"/>
      <c r="C2949" s="98"/>
      <c r="D2949" s="102"/>
      <c r="E2949" s="98"/>
      <c r="F2949" s="134"/>
      <c r="G2949" s="134"/>
      <c r="H2949" s="359" t="e">
        <f>VLOOKUP(G2949,Munka1!$A$27:$B$90,2,FALSE)</f>
        <v>#N/A</v>
      </c>
      <c r="I2949" s="466" t="e">
        <f>VLOOKUP(G2949,Munka1!$A$27:$C$90,3,FALSE)</f>
        <v>#N/A</v>
      </c>
      <c r="J2949" s="98"/>
      <c r="K2949" s="98"/>
      <c r="L2949" s="98"/>
      <c r="M2949" s="114"/>
      <c r="N2949" s="121"/>
      <c r="O2949" s="483"/>
      <c r="P2949" s="484"/>
      <c r="Q2949" s="42">
        <f>FŐLAP!$D$9</f>
        <v>0</v>
      </c>
      <c r="R2949" s="42">
        <f>FŐLAP!$F$9</f>
        <v>0</v>
      </c>
      <c r="S2949" s="13" t="e">
        <f t="shared" si="45"/>
        <v>#N/A</v>
      </c>
      <c r="T2949" s="398" t="s">
        <v>3425</v>
      </c>
      <c r="U2949" s="398" t="s">
        <v>3426</v>
      </c>
      <c r="V2949" s="398" t="s">
        <v>3427</v>
      </c>
    </row>
    <row r="2950" spans="1:22" ht="50.1" hidden="1" customHeight="1" x14ac:dyDescent="0.25">
      <c r="A2950" s="60" t="s">
        <v>3023</v>
      </c>
      <c r="B2950" s="87"/>
      <c r="C2950" s="98"/>
      <c r="D2950" s="102"/>
      <c r="E2950" s="98"/>
      <c r="F2950" s="134"/>
      <c r="G2950" s="134"/>
      <c r="H2950" s="359" t="e">
        <f>VLOOKUP(G2950,Munka1!$A$27:$B$90,2,FALSE)</f>
        <v>#N/A</v>
      </c>
      <c r="I2950" s="466" t="e">
        <f>VLOOKUP(G2950,Munka1!$A$27:$C$90,3,FALSE)</f>
        <v>#N/A</v>
      </c>
      <c r="J2950" s="98"/>
      <c r="K2950" s="98"/>
      <c r="L2950" s="98"/>
      <c r="M2950" s="114"/>
      <c r="N2950" s="121"/>
      <c r="O2950" s="483"/>
      <c r="P2950" s="484"/>
      <c r="Q2950" s="42">
        <f>FŐLAP!$D$9</f>
        <v>0</v>
      </c>
      <c r="R2950" s="42">
        <f>FŐLAP!$F$9</f>
        <v>0</v>
      </c>
      <c r="S2950" s="13" t="e">
        <f t="shared" si="45"/>
        <v>#N/A</v>
      </c>
      <c r="T2950" s="398" t="s">
        <v>3425</v>
      </c>
      <c r="U2950" s="398" t="s">
        <v>3426</v>
      </c>
      <c r="V2950" s="398" t="s">
        <v>3427</v>
      </c>
    </row>
    <row r="2951" spans="1:22" ht="50.1" hidden="1" customHeight="1" x14ac:dyDescent="0.25">
      <c r="A2951" s="60" t="s">
        <v>3024</v>
      </c>
      <c r="B2951" s="87"/>
      <c r="C2951" s="98"/>
      <c r="D2951" s="102"/>
      <c r="E2951" s="98"/>
      <c r="F2951" s="134"/>
      <c r="G2951" s="134"/>
      <c r="H2951" s="359" t="e">
        <f>VLOOKUP(G2951,Munka1!$A$27:$B$90,2,FALSE)</f>
        <v>#N/A</v>
      </c>
      <c r="I2951" s="466" t="e">
        <f>VLOOKUP(G2951,Munka1!$A$27:$C$90,3,FALSE)</f>
        <v>#N/A</v>
      </c>
      <c r="J2951" s="98"/>
      <c r="K2951" s="98"/>
      <c r="L2951" s="98"/>
      <c r="M2951" s="114"/>
      <c r="N2951" s="121"/>
      <c r="O2951" s="483"/>
      <c r="P2951" s="484"/>
      <c r="Q2951" s="42">
        <f>FŐLAP!$D$9</f>
        <v>0</v>
      </c>
      <c r="R2951" s="42">
        <f>FŐLAP!$F$9</f>
        <v>0</v>
      </c>
      <c r="S2951" s="13" t="e">
        <f t="shared" si="45"/>
        <v>#N/A</v>
      </c>
      <c r="T2951" s="398" t="s">
        <v>3425</v>
      </c>
      <c r="U2951" s="398" t="s">
        <v>3426</v>
      </c>
      <c r="V2951" s="398" t="s">
        <v>3427</v>
      </c>
    </row>
    <row r="2952" spans="1:22" ht="50.1" hidden="1" customHeight="1" x14ac:dyDescent="0.25">
      <c r="A2952" s="60" t="s">
        <v>3025</v>
      </c>
      <c r="B2952" s="87"/>
      <c r="C2952" s="98"/>
      <c r="D2952" s="102"/>
      <c r="E2952" s="98"/>
      <c r="F2952" s="134"/>
      <c r="G2952" s="134"/>
      <c r="H2952" s="359" t="e">
        <f>VLOOKUP(G2952,Munka1!$A$27:$B$90,2,FALSE)</f>
        <v>#N/A</v>
      </c>
      <c r="I2952" s="466" t="e">
        <f>VLOOKUP(G2952,Munka1!$A$27:$C$90,3,FALSE)</f>
        <v>#N/A</v>
      </c>
      <c r="J2952" s="98"/>
      <c r="K2952" s="98"/>
      <c r="L2952" s="98"/>
      <c r="M2952" s="114"/>
      <c r="N2952" s="121"/>
      <c r="O2952" s="483"/>
      <c r="P2952" s="484"/>
      <c r="Q2952" s="42">
        <f>FŐLAP!$D$9</f>
        <v>0</v>
      </c>
      <c r="R2952" s="42">
        <f>FŐLAP!$F$9</f>
        <v>0</v>
      </c>
      <c r="S2952" s="13" t="e">
        <f t="shared" si="45"/>
        <v>#N/A</v>
      </c>
      <c r="T2952" s="398" t="s">
        <v>3425</v>
      </c>
      <c r="U2952" s="398" t="s">
        <v>3426</v>
      </c>
      <c r="V2952" s="398" t="s">
        <v>3427</v>
      </c>
    </row>
    <row r="2953" spans="1:22" ht="50.1" hidden="1" customHeight="1" x14ac:dyDescent="0.25">
      <c r="A2953" s="60" t="s">
        <v>3026</v>
      </c>
      <c r="B2953" s="87"/>
      <c r="C2953" s="98"/>
      <c r="D2953" s="102"/>
      <c r="E2953" s="98"/>
      <c r="F2953" s="134"/>
      <c r="G2953" s="134"/>
      <c r="H2953" s="359" t="e">
        <f>VLOOKUP(G2953,Munka1!$A$27:$B$90,2,FALSE)</f>
        <v>#N/A</v>
      </c>
      <c r="I2953" s="466" t="e">
        <f>VLOOKUP(G2953,Munka1!$A$27:$C$90,3,FALSE)</f>
        <v>#N/A</v>
      </c>
      <c r="J2953" s="98"/>
      <c r="K2953" s="98"/>
      <c r="L2953" s="98"/>
      <c r="M2953" s="114"/>
      <c r="N2953" s="121"/>
      <c r="O2953" s="483"/>
      <c r="P2953" s="484"/>
      <c r="Q2953" s="42">
        <f>FŐLAP!$D$9</f>
        <v>0</v>
      </c>
      <c r="R2953" s="42">
        <f>FŐLAP!$F$9</f>
        <v>0</v>
      </c>
      <c r="S2953" s="13" t="e">
        <f t="shared" si="45"/>
        <v>#N/A</v>
      </c>
      <c r="T2953" s="398" t="s">
        <v>3425</v>
      </c>
      <c r="U2953" s="398" t="s">
        <v>3426</v>
      </c>
      <c r="V2953" s="398" t="s">
        <v>3427</v>
      </c>
    </row>
    <row r="2954" spans="1:22" ht="50.1" hidden="1" customHeight="1" x14ac:dyDescent="0.25">
      <c r="A2954" s="60" t="s">
        <v>3027</v>
      </c>
      <c r="B2954" s="87"/>
      <c r="C2954" s="98"/>
      <c r="D2954" s="102"/>
      <c r="E2954" s="98"/>
      <c r="F2954" s="134"/>
      <c r="G2954" s="134"/>
      <c r="H2954" s="359" t="e">
        <f>VLOOKUP(G2954,Munka1!$A$27:$B$90,2,FALSE)</f>
        <v>#N/A</v>
      </c>
      <c r="I2954" s="466" t="e">
        <f>VLOOKUP(G2954,Munka1!$A$27:$C$90,3,FALSE)</f>
        <v>#N/A</v>
      </c>
      <c r="J2954" s="98"/>
      <c r="K2954" s="98"/>
      <c r="L2954" s="98"/>
      <c r="M2954" s="114"/>
      <c r="N2954" s="121"/>
      <c r="O2954" s="483"/>
      <c r="P2954" s="484"/>
      <c r="Q2954" s="42">
        <f>FŐLAP!$D$9</f>
        <v>0</v>
      </c>
      <c r="R2954" s="42">
        <f>FŐLAP!$F$9</f>
        <v>0</v>
      </c>
      <c r="S2954" s="13" t="e">
        <f t="shared" si="45"/>
        <v>#N/A</v>
      </c>
      <c r="T2954" s="398" t="s">
        <v>3425</v>
      </c>
      <c r="U2954" s="398" t="s">
        <v>3426</v>
      </c>
      <c r="V2954" s="398" t="s">
        <v>3427</v>
      </c>
    </row>
    <row r="2955" spans="1:22" ht="50.1" hidden="1" customHeight="1" x14ac:dyDescent="0.25">
      <c r="A2955" s="60" t="s">
        <v>3028</v>
      </c>
      <c r="B2955" s="87"/>
      <c r="C2955" s="98"/>
      <c r="D2955" s="102"/>
      <c r="E2955" s="98"/>
      <c r="F2955" s="134"/>
      <c r="G2955" s="134"/>
      <c r="H2955" s="359" t="e">
        <f>VLOOKUP(G2955,Munka1!$A$27:$B$90,2,FALSE)</f>
        <v>#N/A</v>
      </c>
      <c r="I2955" s="466" t="e">
        <f>VLOOKUP(G2955,Munka1!$A$27:$C$90,3,FALSE)</f>
        <v>#N/A</v>
      </c>
      <c r="J2955" s="98"/>
      <c r="K2955" s="98"/>
      <c r="L2955" s="98"/>
      <c r="M2955" s="114"/>
      <c r="N2955" s="121"/>
      <c r="O2955" s="483"/>
      <c r="P2955" s="484"/>
      <c r="Q2955" s="42">
        <f>FŐLAP!$D$9</f>
        <v>0</v>
      </c>
      <c r="R2955" s="42">
        <f>FŐLAP!$F$9</f>
        <v>0</v>
      </c>
      <c r="S2955" s="13" t="e">
        <f t="shared" si="45"/>
        <v>#N/A</v>
      </c>
      <c r="T2955" s="398" t="s">
        <v>3425</v>
      </c>
      <c r="U2955" s="398" t="s">
        <v>3426</v>
      </c>
      <c r="V2955" s="398" t="s">
        <v>3427</v>
      </c>
    </row>
    <row r="2956" spans="1:22" ht="50.1" hidden="1" customHeight="1" x14ac:dyDescent="0.25">
      <c r="A2956" s="60" t="s">
        <v>3029</v>
      </c>
      <c r="B2956" s="87"/>
      <c r="C2956" s="98"/>
      <c r="D2956" s="102"/>
      <c r="E2956" s="98"/>
      <c r="F2956" s="134"/>
      <c r="G2956" s="134"/>
      <c r="H2956" s="359" t="e">
        <f>VLOOKUP(G2956,Munka1!$A$27:$B$90,2,FALSE)</f>
        <v>#N/A</v>
      </c>
      <c r="I2956" s="466" t="e">
        <f>VLOOKUP(G2956,Munka1!$A$27:$C$90,3,FALSE)</f>
        <v>#N/A</v>
      </c>
      <c r="J2956" s="98"/>
      <c r="K2956" s="98"/>
      <c r="L2956" s="98"/>
      <c r="M2956" s="114"/>
      <c r="N2956" s="121"/>
      <c r="O2956" s="483"/>
      <c r="P2956" s="484"/>
      <c r="Q2956" s="42">
        <f>FŐLAP!$D$9</f>
        <v>0</v>
      </c>
      <c r="R2956" s="42">
        <f>FŐLAP!$F$9</f>
        <v>0</v>
      </c>
      <c r="S2956" s="13" t="e">
        <f t="shared" si="45"/>
        <v>#N/A</v>
      </c>
      <c r="T2956" s="398" t="s">
        <v>3425</v>
      </c>
      <c r="U2956" s="398" t="s">
        <v>3426</v>
      </c>
      <c r="V2956" s="398" t="s">
        <v>3427</v>
      </c>
    </row>
    <row r="2957" spans="1:22" ht="50.1" hidden="1" customHeight="1" x14ac:dyDescent="0.25">
      <c r="A2957" s="60" t="s">
        <v>3030</v>
      </c>
      <c r="B2957" s="87"/>
      <c r="C2957" s="98"/>
      <c r="D2957" s="102"/>
      <c r="E2957" s="98"/>
      <c r="F2957" s="134"/>
      <c r="G2957" s="134"/>
      <c r="H2957" s="359" t="e">
        <f>VLOOKUP(G2957,Munka1!$A$27:$B$90,2,FALSE)</f>
        <v>#N/A</v>
      </c>
      <c r="I2957" s="466" t="e">
        <f>VLOOKUP(G2957,Munka1!$A$27:$C$90,3,FALSE)</f>
        <v>#N/A</v>
      </c>
      <c r="J2957" s="98"/>
      <c r="K2957" s="98"/>
      <c r="L2957" s="98"/>
      <c r="M2957" s="114"/>
      <c r="N2957" s="121"/>
      <c r="O2957" s="483"/>
      <c r="P2957" s="484"/>
      <c r="Q2957" s="42">
        <f>FŐLAP!$D$9</f>
        <v>0</v>
      </c>
      <c r="R2957" s="42">
        <f>FŐLAP!$F$9</f>
        <v>0</v>
      </c>
      <c r="S2957" s="13" t="e">
        <f t="shared" si="45"/>
        <v>#N/A</v>
      </c>
      <c r="T2957" s="398" t="s">
        <v>3425</v>
      </c>
      <c r="U2957" s="398" t="s">
        <v>3426</v>
      </c>
      <c r="V2957" s="398" t="s">
        <v>3427</v>
      </c>
    </row>
    <row r="2958" spans="1:22" ht="50.1" hidden="1" customHeight="1" x14ac:dyDescent="0.25">
      <c r="A2958" s="60" t="s">
        <v>3031</v>
      </c>
      <c r="B2958" s="87"/>
      <c r="C2958" s="98"/>
      <c r="D2958" s="102"/>
      <c r="E2958" s="98"/>
      <c r="F2958" s="134"/>
      <c r="G2958" s="134"/>
      <c r="H2958" s="359" t="e">
        <f>VLOOKUP(G2958,Munka1!$A$27:$B$90,2,FALSE)</f>
        <v>#N/A</v>
      </c>
      <c r="I2958" s="466" t="e">
        <f>VLOOKUP(G2958,Munka1!$A$27:$C$90,3,FALSE)</f>
        <v>#N/A</v>
      </c>
      <c r="J2958" s="98"/>
      <c r="K2958" s="98"/>
      <c r="L2958" s="98"/>
      <c r="M2958" s="114"/>
      <c r="N2958" s="121"/>
      <c r="O2958" s="483"/>
      <c r="P2958" s="484"/>
      <c r="Q2958" s="42">
        <f>FŐLAP!$D$9</f>
        <v>0</v>
      </c>
      <c r="R2958" s="42">
        <f>FŐLAP!$F$9</f>
        <v>0</v>
      </c>
      <c r="S2958" s="13" t="e">
        <f t="shared" ref="S2958:S3012" si="46">H2958</f>
        <v>#N/A</v>
      </c>
      <c r="T2958" s="398" t="s">
        <v>3425</v>
      </c>
      <c r="U2958" s="398" t="s">
        <v>3426</v>
      </c>
      <c r="V2958" s="398" t="s">
        <v>3427</v>
      </c>
    </row>
    <row r="2959" spans="1:22" ht="50.1" hidden="1" customHeight="1" x14ac:dyDescent="0.25">
      <c r="A2959" s="60" t="s">
        <v>3032</v>
      </c>
      <c r="B2959" s="87"/>
      <c r="C2959" s="98"/>
      <c r="D2959" s="102"/>
      <c r="E2959" s="98"/>
      <c r="F2959" s="134"/>
      <c r="G2959" s="134"/>
      <c r="H2959" s="359" t="e">
        <f>VLOOKUP(G2959,Munka1!$A$27:$B$90,2,FALSE)</f>
        <v>#N/A</v>
      </c>
      <c r="I2959" s="466" t="e">
        <f>VLOOKUP(G2959,Munka1!$A$27:$C$90,3,FALSE)</f>
        <v>#N/A</v>
      </c>
      <c r="J2959" s="98"/>
      <c r="K2959" s="98"/>
      <c r="L2959" s="98"/>
      <c r="M2959" s="114"/>
      <c r="N2959" s="121"/>
      <c r="O2959" s="483"/>
      <c r="P2959" s="484"/>
      <c r="Q2959" s="42">
        <f>FŐLAP!$D$9</f>
        <v>0</v>
      </c>
      <c r="R2959" s="42">
        <f>FŐLAP!$F$9</f>
        <v>0</v>
      </c>
      <c r="S2959" s="13" t="e">
        <f t="shared" si="46"/>
        <v>#N/A</v>
      </c>
      <c r="T2959" s="398" t="s">
        <v>3425</v>
      </c>
      <c r="U2959" s="398" t="s">
        <v>3426</v>
      </c>
      <c r="V2959" s="398" t="s">
        <v>3427</v>
      </c>
    </row>
    <row r="2960" spans="1:22" ht="50.1" hidden="1" customHeight="1" x14ac:dyDescent="0.25">
      <c r="A2960" s="60" t="s">
        <v>3033</v>
      </c>
      <c r="B2960" s="87"/>
      <c r="C2960" s="98"/>
      <c r="D2960" s="102"/>
      <c r="E2960" s="98"/>
      <c r="F2960" s="134"/>
      <c r="G2960" s="134"/>
      <c r="H2960" s="359" t="e">
        <f>VLOOKUP(G2960,Munka1!$A$27:$B$90,2,FALSE)</f>
        <v>#N/A</v>
      </c>
      <c r="I2960" s="466" t="e">
        <f>VLOOKUP(G2960,Munka1!$A$27:$C$90,3,FALSE)</f>
        <v>#N/A</v>
      </c>
      <c r="J2960" s="98"/>
      <c r="K2960" s="98"/>
      <c r="L2960" s="98"/>
      <c r="M2960" s="114"/>
      <c r="N2960" s="121"/>
      <c r="O2960" s="483"/>
      <c r="P2960" s="484"/>
      <c r="Q2960" s="42">
        <f>FŐLAP!$D$9</f>
        <v>0</v>
      </c>
      <c r="R2960" s="42">
        <f>FŐLAP!$F$9</f>
        <v>0</v>
      </c>
      <c r="S2960" s="13" t="e">
        <f t="shared" si="46"/>
        <v>#N/A</v>
      </c>
      <c r="T2960" s="398" t="s">
        <v>3425</v>
      </c>
      <c r="U2960" s="398" t="s">
        <v>3426</v>
      </c>
      <c r="V2960" s="398" t="s">
        <v>3427</v>
      </c>
    </row>
    <row r="2961" spans="1:22" ht="50.1" hidden="1" customHeight="1" x14ac:dyDescent="0.25">
      <c r="A2961" s="60" t="s">
        <v>3034</v>
      </c>
      <c r="B2961" s="87"/>
      <c r="C2961" s="98"/>
      <c r="D2961" s="102"/>
      <c r="E2961" s="98"/>
      <c r="F2961" s="134"/>
      <c r="G2961" s="134"/>
      <c r="H2961" s="359" t="e">
        <f>VLOOKUP(G2961,Munka1!$A$27:$B$90,2,FALSE)</f>
        <v>#N/A</v>
      </c>
      <c r="I2961" s="466" t="e">
        <f>VLOOKUP(G2961,Munka1!$A$27:$C$90,3,FALSE)</f>
        <v>#N/A</v>
      </c>
      <c r="J2961" s="98"/>
      <c r="K2961" s="98"/>
      <c r="L2961" s="98"/>
      <c r="M2961" s="114"/>
      <c r="N2961" s="121"/>
      <c r="O2961" s="483"/>
      <c r="P2961" s="484"/>
      <c r="Q2961" s="42">
        <f>FŐLAP!$D$9</f>
        <v>0</v>
      </c>
      <c r="R2961" s="42">
        <f>FŐLAP!$F$9</f>
        <v>0</v>
      </c>
      <c r="S2961" s="13" t="e">
        <f t="shared" si="46"/>
        <v>#N/A</v>
      </c>
      <c r="T2961" s="398" t="s">
        <v>3425</v>
      </c>
      <c r="U2961" s="398" t="s">
        <v>3426</v>
      </c>
      <c r="V2961" s="398" t="s">
        <v>3427</v>
      </c>
    </row>
    <row r="2962" spans="1:22" ht="50.1" hidden="1" customHeight="1" x14ac:dyDescent="0.25">
      <c r="A2962" s="60" t="s">
        <v>3035</v>
      </c>
      <c r="B2962" s="87"/>
      <c r="C2962" s="98"/>
      <c r="D2962" s="102"/>
      <c r="E2962" s="98"/>
      <c r="F2962" s="134"/>
      <c r="G2962" s="134"/>
      <c r="H2962" s="359" t="e">
        <f>VLOOKUP(G2962,Munka1!$A$27:$B$90,2,FALSE)</f>
        <v>#N/A</v>
      </c>
      <c r="I2962" s="466" t="e">
        <f>VLOOKUP(G2962,Munka1!$A$27:$C$90,3,FALSE)</f>
        <v>#N/A</v>
      </c>
      <c r="J2962" s="98"/>
      <c r="K2962" s="98"/>
      <c r="L2962" s="98"/>
      <c r="M2962" s="114"/>
      <c r="N2962" s="121"/>
      <c r="O2962" s="483"/>
      <c r="P2962" s="484"/>
      <c r="Q2962" s="42">
        <f>FŐLAP!$D$9</f>
        <v>0</v>
      </c>
      <c r="R2962" s="42">
        <f>FŐLAP!$F$9</f>
        <v>0</v>
      </c>
      <c r="S2962" s="13" t="e">
        <f t="shared" si="46"/>
        <v>#N/A</v>
      </c>
      <c r="T2962" s="398" t="s">
        <v>3425</v>
      </c>
      <c r="U2962" s="398" t="s">
        <v>3426</v>
      </c>
      <c r="V2962" s="398" t="s">
        <v>3427</v>
      </c>
    </row>
    <row r="2963" spans="1:22" ht="50.1" hidden="1" customHeight="1" x14ac:dyDescent="0.25">
      <c r="A2963" s="60" t="s">
        <v>3036</v>
      </c>
      <c r="B2963" s="87"/>
      <c r="C2963" s="98"/>
      <c r="D2963" s="102"/>
      <c r="E2963" s="98"/>
      <c r="F2963" s="134"/>
      <c r="G2963" s="134"/>
      <c r="H2963" s="359" t="e">
        <f>VLOOKUP(G2963,Munka1!$A$27:$B$90,2,FALSE)</f>
        <v>#N/A</v>
      </c>
      <c r="I2963" s="466" t="e">
        <f>VLOOKUP(G2963,Munka1!$A$27:$C$90,3,FALSE)</f>
        <v>#N/A</v>
      </c>
      <c r="J2963" s="98"/>
      <c r="K2963" s="98"/>
      <c r="L2963" s="98"/>
      <c r="M2963" s="114"/>
      <c r="N2963" s="121"/>
      <c r="O2963" s="483"/>
      <c r="P2963" s="484"/>
      <c r="Q2963" s="42">
        <f>FŐLAP!$D$9</f>
        <v>0</v>
      </c>
      <c r="R2963" s="42">
        <f>FŐLAP!$F$9</f>
        <v>0</v>
      </c>
      <c r="S2963" s="13" t="e">
        <f t="shared" si="46"/>
        <v>#N/A</v>
      </c>
      <c r="T2963" s="398" t="s">
        <v>3425</v>
      </c>
      <c r="U2963" s="398" t="s">
        <v>3426</v>
      </c>
      <c r="V2963" s="398" t="s">
        <v>3427</v>
      </c>
    </row>
    <row r="2964" spans="1:22" ht="50.1" hidden="1" customHeight="1" x14ac:dyDescent="0.25">
      <c r="A2964" s="60" t="s">
        <v>3037</v>
      </c>
      <c r="B2964" s="87"/>
      <c r="C2964" s="98"/>
      <c r="D2964" s="102"/>
      <c r="E2964" s="98"/>
      <c r="F2964" s="134"/>
      <c r="G2964" s="134"/>
      <c r="H2964" s="359" t="e">
        <f>VLOOKUP(G2964,Munka1!$A$27:$B$90,2,FALSE)</f>
        <v>#N/A</v>
      </c>
      <c r="I2964" s="466" t="e">
        <f>VLOOKUP(G2964,Munka1!$A$27:$C$90,3,FALSE)</f>
        <v>#N/A</v>
      </c>
      <c r="J2964" s="98"/>
      <c r="K2964" s="98"/>
      <c r="L2964" s="98"/>
      <c r="M2964" s="114"/>
      <c r="N2964" s="121"/>
      <c r="O2964" s="483"/>
      <c r="P2964" s="484"/>
      <c r="Q2964" s="42">
        <f>FŐLAP!$D$9</f>
        <v>0</v>
      </c>
      <c r="R2964" s="42">
        <f>FŐLAP!$F$9</f>
        <v>0</v>
      </c>
      <c r="S2964" s="13" t="e">
        <f t="shared" si="46"/>
        <v>#N/A</v>
      </c>
      <c r="T2964" s="398" t="s">
        <v>3425</v>
      </c>
      <c r="U2964" s="398" t="s">
        <v>3426</v>
      </c>
      <c r="V2964" s="398" t="s">
        <v>3427</v>
      </c>
    </row>
    <row r="2965" spans="1:22" ht="50.1" hidden="1" customHeight="1" x14ac:dyDescent="0.25">
      <c r="A2965" s="60" t="s">
        <v>3038</v>
      </c>
      <c r="B2965" s="87"/>
      <c r="C2965" s="98"/>
      <c r="D2965" s="102"/>
      <c r="E2965" s="98"/>
      <c r="F2965" s="134"/>
      <c r="G2965" s="134"/>
      <c r="H2965" s="359" t="e">
        <f>VLOOKUP(G2965,Munka1!$A$27:$B$90,2,FALSE)</f>
        <v>#N/A</v>
      </c>
      <c r="I2965" s="466" t="e">
        <f>VLOOKUP(G2965,Munka1!$A$27:$C$90,3,FALSE)</f>
        <v>#N/A</v>
      </c>
      <c r="J2965" s="98"/>
      <c r="K2965" s="98"/>
      <c r="L2965" s="98"/>
      <c r="M2965" s="114"/>
      <c r="N2965" s="121"/>
      <c r="O2965" s="483"/>
      <c r="P2965" s="484"/>
      <c r="Q2965" s="42">
        <f>FŐLAP!$D$9</f>
        <v>0</v>
      </c>
      <c r="R2965" s="42">
        <f>FŐLAP!$F$9</f>
        <v>0</v>
      </c>
      <c r="S2965" s="13" t="e">
        <f t="shared" si="46"/>
        <v>#N/A</v>
      </c>
      <c r="T2965" s="398" t="s">
        <v>3425</v>
      </c>
      <c r="U2965" s="398" t="s">
        <v>3426</v>
      </c>
      <c r="V2965" s="398" t="s">
        <v>3427</v>
      </c>
    </row>
    <row r="2966" spans="1:22" ht="50.1" hidden="1" customHeight="1" x14ac:dyDescent="0.25">
      <c r="A2966" s="60" t="s">
        <v>3039</v>
      </c>
      <c r="B2966" s="87"/>
      <c r="C2966" s="98"/>
      <c r="D2966" s="102"/>
      <c r="E2966" s="98"/>
      <c r="F2966" s="134"/>
      <c r="G2966" s="134"/>
      <c r="H2966" s="359" t="e">
        <f>VLOOKUP(G2966,Munka1!$A$27:$B$90,2,FALSE)</f>
        <v>#N/A</v>
      </c>
      <c r="I2966" s="466" t="e">
        <f>VLOOKUP(G2966,Munka1!$A$27:$C$90,3,FALSE)</f>
        <v>#N/A</v>
      </c>
      <c r="J2966" s="98"/>
      <c r="K2966" s="98"/>
      <c r="L2966" s="98"/>
      <c r="M2966" s="114"/>
      <c r="N2966" s="121"/>
      <c r="O2966" s="483"/>
      <c r="P2966" s="484"/>
      <c r="Q2966" s="42">
        <f>FŐLAP!$D$9</f>
        <v>0</v>
      </c>
      <c r="R2966" s="42">
        <f>FŐLAP!$F$9</f>
        <v>0</v>
      </c>
      <c r="S2966" s="13" t="e">
        <f t="shared" si="46"/>
        <v>#N/A</v>
      </c>
      <c r="T2966" s="398" t="s">
        <v>3425</v>
      </c>
      <c r="U2966" s="398" t="s">
        <v>3426</v>
      </c>
      <c r="V2966" s="398" t="s">
        <v>3427</v>
      </c>
    </row>
    <row r="2967" spans="1:22" ht="50.1" hidden="1" customHeight="1" x14ac:dyDescent="0.25">
      <c r="A2967" s="60" t="s">
        <v>3040</v>
      </c>
      <c r="B2967" s="87"/>
      <c r="C2967" s="98"/>
      <c r="D2967" s="102"/>
      <c r="E2967" s="98"/>
      <c r="F2967" s="134"/>
      <c r="G2967" s="134"/>
      <c r="H2967" s="359" t="e">
        <f>VLOOKUP(G2967,Munka1!$A$27:$B$90,2,FALSE)</f>
        <v>#N/A</v>
      </c>
      <c r="I2967" s="466" t="e">
        <f>VLOOKUP(G2967,Munka1!$A$27:$C$90,3,FALSE)</f>
        <v>#N/A</v>
      </c>
      <c r="J2967" s="98"/>
      <c r="K2967" s="98"/>
      <c r="L2967" s="98"/>
      <c r="M2967" s="114"/>
      <c r="N2967" s="121"/>
      <c r="O2967" s="483"/>
      <c r="P2967" s="484"/>
      <c r="Q2967" s="42">
        <f>FŐLAP!$D$9</f>
        <v>0</v>
      </c>
      <c r="R2967" s="42">
        <f>FŐLAP!$F$9</f>
        <v>0</v>
      </c>
      <c r="S2967" s="13" t="e">
        <f t="shared" si="46"/>
        <v>#N/A</v>
      </c>
      <c r="T2967" s="398" t="s">
        <v>3425</v>
      </c>
      <c r="U2967" s="398" t="s">
        <v>3426</v>
      </c>
      <c r="V2967" s="398" t="s">
        <v>3427</v>
      </c>
    </row>
    <row r="2968" spans="1:22" ht="50.1" hidden="1" customHeight="1" x14ac:dyDescent="0.25">
      <c r="A2968" s="60" t="s">
        <v>3041</v>
      </c>
      <c r="B2968" s="87"/>
      <c r="C2968" s="98"/>
      <c r="D2968" s="102"/>
      <c r="E2968" s="98"/>
      <c r="F2968" s="134"/>
      <c r="G2968" s="134"/>
      <c r="H2968" s="359" t="e">
        <f>VLOOKUP(G2968,Munka1!$A$27:$B$90,2,FALSE)</f>
        <v>#N/A</v>
      </c>
      <c r="I2968" s="466" t="e">
        <f>VLOOKUP(G2968,Munka1!$A$27:$C$90,3,FALSE)</f>
        <v>#N/A</v>
      </c>
      <c r="J2968" s="98"/>
      <c r="K2968" s="98"/>
      <c r="L2968" s="98"/>
      <c r="M2968" s="114"/>
      <c r="N2968" s="121"/>
      <c r="O2968" s="483"/>
      <c r="P2968" s="484"/>
      <c r="Q2968" s="42">
        <f>FŐLAP!$D$9</f>
        <v>0</v>
      </c>
      <c r="R2968" s="42">
        <f>FŐLAP!$F$9</f>
        <v>0</v>
      </c>
      <c r="S2968" s="13" t="e">
        <f t="shared" si="46"/>
        <v>#N/A</v>
      </c>
      <c r="T2968" s="398" t="s">
        <v>3425</v>
      </c>
      <c r="U2968" s="398" t="s">
        <v>3426</v>
      </c>
      <c r="V2968" s="398" t="s">
        <v>3427</v>
      </c>
    </row>
    <row r="2969" spans="1:22" ht="50.1" hidden="1" customHeight="1" x14ac:dyDescent="0.25">
      <c r="A2969" s="60" t="s">
        <v>3042</v>
      </c>
      <c r="B2969" s="87"/>
      <c r="C2969" s="98"/>
      <c r="D2969" s="102"/>
      <c r="E2969" s="98"/>
      <c r="F2969" s="134"/>
      <c r="G2969" s="134"/>
      <c r="H2969" s="359" t="e">
        <f>VLOOKUP(G2969,Munka1!$A$27:$B$90,2,FALSE)</f>
        <v>#N/A</v>
      </c>
      <c r="I2969" s="466" t="e">
        <f>VLOOKUP(G2969,Munka1!$A$27:$C$90,3,FALSE)</f>
        <v>#N/A</v>
      </c>
      <c r="J2969" s="98"/>
      <c r="K2969" s="98"/>
      <c r="L2969" s="98"/>
      <c r="M2969" s="114"/>
      <c r="N2969" s="121"/>
      <c r="O2969" s="483"/>
      <c r="P2969" s="484"/>
      <c r="Q2969" s="42">
        <f>FŐLAP!$D$9</f>
        <v>0</v>
      </c>
      <c r="R2969" s="42">
        <f>FŐLAP!$F$9</f>
        <v>0</v>
      </c>
      <c r="S2969" s="13" t="e">
        <f t="shared" si="46"/>
        <v>#N/A</v>
      </c>
      <c r="T2969" s="398" t="s">
        <v>3425</v>
      </c>
      <c r="U2969" s="398" t="s">
        <v>3426</v>
      </c>
      <c r="V2969" s="398" t="s">
        <v>3427</v>
      </c>
    </row>
    <row r="2970" spans="1:22" ht="50.1" hidden="1" customHeight="1" x14ac:dyDescent="0.25">
      <c r="A2970" s="60" t="s">
        <v>3043</v>
      </c>
      <c r="B2970" s="87"/>
      <c r="C2970" s="98"/>
      <c r="D2970" s="102"/>
      <c r="E2970" s="98"/>
      <c r="F2970" s="134"/>
      <c r="G2970" s="134"/>
      <c r="H2970" s="359" t="e">
        <f>VLOOKUP(G2970,Munka1!$A$27:$B$90,2,FALSE)</f>
        <v>#N/A</v>
      </c>
      <c r="I2970" s="466" t="e">
        <f>VLOOKUP(G2970,Munka1!$A$27:$C$90,3,FALSE)</f>
        <v>#N/A</v>
      </c>
      <c r="J2970" s="98"/>
      <c r="K2970" s="98"/>
      <c r="L2970" s="98"/>
      <c r="M2970" s="114"/>
      <c r="N2970" s="121"/>
      <c r="O2970" s="483"/>
      <c r="P2970" s="484"/>
      <c r="Q2970" s="42">
        <f>FŐLAP!$D$9</f>
        <v>0</v>
      </c>
      <c r="R2970" s="42">
        <f>FŐLAP!$F$9</f>
        <v>0</v>
      </c>
      <c r="S2970" s="13" t="e">
        <f t="shared" si="46"/>
        <v>#N/A</v>
      </c>
      <c r="T2970" s="398" t="s">
        <v>3425</v>
      </c>
      <c r="U2970" s="398" t="s">
        <v>3426</v>
      </c>
      <c r="V2970" s="398" t="s">
        <v>3427</v>
      </c>
    </row>
    <row r="2971" spans="1:22" ht="50.1" hidden="1" customHeight="1" x14ac:dyDescent="0.25">
      <c r="A2971" s="60" t="s">
        <v>3044</v>
      </c>
      <c r="B2971" s="87"/>
      <c r="C2971" s="98"/>
      <c r="D2971" s="102"/>
      <c r="E2971" s="98"/>
      <c r="F2971" s="134"/>
      <c r="G2971" s="134"/>
      <c r="H2971" s="359" t="e">
        <f>VLOOKUP(G2971,Munka1!$A$27:$B$90,2,FALSE)</f>
        <v>#N/A</v>
      </c>
      <c r="I2971" s="466" t="e">
        <f>VLOOKUP(G2971,Munka1!$A$27:$C$90,3,FALSE)</f>
        <v>#N/A</v>
      </c>
      <c r="J2971" s="98"/>
      <c r="K2971" s="98"/>
      <c r="L2971" s="98"/>
      <c r="M2971" s="114"/>
      <c r="N2971" s="121"/>
      <c r="O2971" s="483"/>
      <c r="P2971" s="484"/>
      <c r="Q2971" s="42">
        <f>FŐLAP!$D$9</f>
        <v>0</v>
      </c>
      <c r="R2971" s="42">
        <f>FŐLAP!$F$9</f>
        <v>0</v>
      </c>
      <c r="S2971" s="13" t="e">
        <f t="shared" si="46"/>
        <v>#N/A</v>
      </c>
      <c r="T2971" s="398" t="s">
        <v>3425</v>
      </c>
      <c r="U2971" s="398" t="s">
        <v>3426</v>
      </c>
      <c r="V2971" s="398" t="s">
        <v>3427</v>
      </c>
    </row>
    <row r="2972" spans="1:22" ht="50.1" hidden="1" customHeight="1" x14ac:dyDescent="0.25">
      <c r="A2972" s="60" t="s">
        <v>3045</v>
      </c>
      <c r="B2972" s="87"/>
      <c r="C2972" s="98"/>
      <c r="D2972" s="102"/>
      <c r="E2972" s="98"/>
      <c r="F2972" s="134"/>
      <c r="G2972" s="134"/>
      <c r="H2972" s="359" t="e">
        <f>VLOOKUP(G2972,Munka1!$A$27:$B$90,2,FALSE)</f>
        <v>#N/A</v>
      </c>
      <c r="I2972" s="466" t="e">
        <f>VLOOKUP(G2972,Munka1!$A$27:$C$90,3,FALSE)</f>
        <v>#N/A</v>
      </c>
      <c r="J2972" s="98"/>
      <c r="K2972" s="98"/>
      <c r="L2972" s="98"/>
      <c r="M2972" s="114"/>
      <c r="N2972" s="121"/>
      <c r="O2972" s="483"/>
      <c r="P2972" s="484"/>
      <c r="Q2972" s="42">
        <f>FŐLAP!$D$9</f>
        <v>0</v>
      </c>
      <c r="R2972" s="42">
        <f>FŐLAP!$F$9</f>
        <v>0</v>
      </c>
      <c r="S2972" s="13" t="e">
        <f t="shared" si="46"/>
        <v>#N/A</v>
      </c>
      <c r="T2972" s="398" t="s">
        <v>3425</v>
      </c>
      <c r="U2972" s="398" t="s">
        <v>3426</v>
      </c>
      <c r="V2972" s="398" t="s">
        <v>3427</v>
      </c>
    </row>
    <row r="2973" spans="1:22" ht="50.1" hidden="1" customHeight="1" x14ac:dyDescent="0.25">
      <c r="A2973" s="60" t="s">
        <v>3046</v>
      </c>
      <c r="B2973" s="87"/>
      <c r="C2973" s="98"/>
      <c r="D2973" s="102"/>
      <c r="E2973" s="98"/>
      <c r="F2973" s="134"/>
      <c r="G2973" s="134"/>
      <c r="H2973" s="359" t="e">
        <f>VLOOKUP(G2973,Munka1!$A$27:$B$90,2,FALSE)</f>
        <v>#N/A</v>
      </c>
      <c r="I2973" s="466" t="e">
        <f>VLOOKUP(G2973,Munka1!$A$27:$C$90,3,FALSE)</f>
        <v>#N/A</v>
      </c>
      <c r="J2973" s="98"/>
      <c r="K2973" s="98"/>
      <c r="L2973" s="98"/>
      <c r="M2973" s="114"/>
      <c r="N2973" s="121"/>
      <c r="O2973" s="483"/>
      <c r="P2973" s="484"/>
      <c r="Q2973" s="42">
        <f>FŐLAP!$D$9</f>
        <v>0</v>
      </c>
      <c r="R2973" s="42">
        <f>FŐLAP!$F$9</f>
        <v>0</v>
      </c>
      <c r="S2973" s="13" t="e">
        <f t="shared" si="46"/>
        <v>#N/A</v>
      </c>
      <c r="T2973" s="398" t="s">
        <v>3425</v>
      </c>
      <c r="U2973" s="398" t="s">
        <v>3426</v>
      </c>
      <c r="V2973" s="398" t="s">
        <v>3427</v>
      </c>
    </row>
    <row r="2974" spans="1:22" ht="50.1" hidden="1" customHeight="1" x14ac:dyDescent="0.25">
      <c r="A2974" s="60" t="s">
        <v>3047</v>
      </c>
      <c r="B2974" s="87"/>
      <c r="C2974" s="98"/>
      <c r="D2974" s="102"/>
      <c r="E2974" s="98"/>
      <c r="F2974" s="134"/>
      <c r="G2974" s="134"/>
      <c r="H2974" s="359" t="e">
        <f>VLOOKUP(G2974,Munka1!$A$27:$B$90,2,FALSE)</f>
        <v>#N/A</v>
      </c>
      <c r="I2974" s="466" t="e">
        <f>VLOOKUP(G2974,Munka1!$A$27:$C$90,3,FALSE)</f>
        <v>#N/A</v>
      </c>
      <c r="J2974" s="98"/>
      <c r="K2974" s="98"/>
      <c r="L2974" s="98"/>
      <c r="M2974" s="114"/>
      <c r="N2974" s="121"/>
      <c r="O2974" s="483"/>
      <c r="P2974" s="484"/>
      <c r="Q2974" s="42">
        <f>FŐLAP!$D$9</f>
        <v>0</v>
      </c>
      <c r="R2974" s="42">
        <f>FŐLAP!$F$9</f>
        <v>0</v>
      </c>
      <c r="S2974" s="13" t="e">
        <f t="shared" si="46"/>
        <v>#N/A</v>
      </c>
      <c r="T2974" s="398" t="s">
        <v>3425</v>
      </c>
      <c r="U2974" s="398" t="s">
        <v>3426</v>
      </c>
      <c r="V2974" s="398" t="s">
        <v>3427</v>
      </c>
    </row>
    <row r="2975" spans="1:22" ht="50.1" hidden="1" customHeight="1" x14ac:dyDescent="0.25">
      <c r="A2975" s="60" t="s">
        <v>3048</v>
      </c>
      <c r="B2975" s="87"/>
      <c r="C2975" s="98"/>
      <c r="D2975" s="102"/>
      <c r="E2975" s="98"/>
      <c r="F2975" s="134"/>
      <c r="G2975" s="134"/>
      <c r="H2975" s="359" t="e">
        <f>VLOOKUP(G2975,Munka1!$A$27:$B$90,2,FALSE)</f>
        <v>#N/A</v>
      </c>
      <c r="I2975" s="466" t="e">
        <f>VLOOKUP(G2975,Munka1!$A$27:$C$90,3,FALSE)</f>
        <v>#N/A</v>
      </c>
      <c r="J2975" s="98"/>
      <c r="K2975" s="98"/>
      <c r="L2975" s="98"/>
      <c r="M2975" s="114"/>
      <c r="N2975" s="121"/>
      <c r="O2975" s="483"/>
      <c r="P2975" s="484"/>
      <c r="Q2975" s="42">
        <f>FŐLAP!$D$9</f>
        <v>0</v>
      </c>
      <c r="R2975" s="42">
        <f>FŐLAP!$F$9</f>
        <v>0</v>
      </c>
      <c r="S2975" s="13" t="e">
        <f t="shared" si="46"/>
        <v>#N/A</v>
      </c>
      <c r="T2975" s="398" t="s">
        <v>3425</v>
      </c>
      <c r="U2975" s="398" t="s">
        <v>3426</v>
      </c>
      <c r="V2975" s="398" t="s">
        <v>3427</v>
      </c>
    </row>
    <row r="2976" spans="1:22" ht="50.1" hidden="1" customHeight="1" x14ac:dyDescent="0.25">
      <c r="A2976" s="60" t="s">
        <v>3049</v>
      </c>
      <c r="B2976" s="87"/>
      <c r="C2976" s="98"/>
      <c r="D2976" s="102"/>
      <c r="E2976" s="98"/>
      <c r="F2976" s="134"/>
      <c r="G2976" s="134"/>
      <c r="H2976" s="359" t="e">
        <f>VLOOKUP(G2976,Munka1!$A$27:$B$90,2,FALSE)</f>
        <v>#N/A</v>
      </c>
      <c r="I2976" s="466" t="e">
        <f>VLOOKUP(G2976,Munka1!$A$27:$C$90,3,FALSE)</f>
        <v>#N/A</v>
      </c>
      <c r="J2976" s="98"/>
      <c r="K2976" s="98"/>
      <c r="L2976" s="98"/>
      <c r="M2976" s="114"/>
      <c r="N2976" s="121"/>
      <c r="O2976" s="483"/>
      <c r="P2976" s="484"/>
      <c r="Q2976" s="42">
        <f>FŐLAP!$D$9</f>
        <v>0</v>
      </c>
      <c r="R2976" s="42">
        <f>FŐLAP!$F$9</f>
        <v>0</v>
      </c>
      <c r="S2976" s="13" t="e">
        <f t="shared" si="46"/>
        <v>#N/A</v>
      </c>
      <c r="T2976" s="398" t="s">
        <v>3425</v>
      </c>
      <c r="U2976" s="398" t="s">
        <v>3426</v>
      </c>
      <c r="V2976" s="398" t="s">
        <v>3427</v>
      </c>
    </row>
    <row r="2977" spans="1:22" ht="50.1" hidden="1" customHeight="1" x14ac:dyDescent="0.25">
      <c r="A2977" s="60" t="s">
        <v>3050</v>
      </c>
      <c r="B2977" s="87"/>
      <c r="C2977" s="98"/>
      <c r="D2977" s="102"/>
      <c r="E2977" s="98"/>
      <c r="F2977" s="134"/>
      <c r="G2977" s="134"/>
      <c r="H2977" s="359" t="e">
        <f>VLOOKUP(G2977,Munka1!$A$27:$B$90,2,FALSE)</f>
        <v>#N/A</v>
      </c>
      <c r="I2977" s="466" t="e">
        <f>VLOOKUP(G2977,Munka1!$A$27:$C$90,3,FALSE)</f>
        <v>#N/A</v>
      </c>
      <c r="J2977" s="98"/>
      <c r="K2977" s="98"/>
      <c r="L2977" s="98"/>
      <c r="M2977" s="114"/>
      <c r="N2977" s="121"/>
      <c r="O2977" s="483"/>
      <c r="P2977" s="484"/>
      <c r="Q2977" s="42">
        <f>FŐLAP!$D$9</f>
        <v>0</v>
      </c>
      <c r="R2977" s="42">
        <f>FŐLAP!$F$9</f>
        <v>0</v>
      </c>
      <c r="S2977" s="13" t="e">
        <f t="shared" si="46"/>
        <v>#N/A</v>
      </c>
      <c r="T2977" s="398" t="s">
        <v>3425</v>
      </c>
      <c r="U2977" s="398" t="s">
        <v>3426</v>
      </c>
      <c r="V2977" s="398" t="s">
        <v>3427</v>
      </c>
    </row>
    <row r="2978" spans="1:22" ht="50.1" hidden="1" customHeight="1" x14ac:dyDescent="0.25">
      <c r="A2978" s="60" t="s">
        <v>3051</v>
      </c>
      <c r="B2978" s="87"/>
      <c r="C2978" s="98"/>
      <c r="D2978" s="102"/>
      <c r="E2978" s="98"/>
      <c r="F2978" s="134"/>
      <c r="G2978" s="134"/>
      <c r="H2978" s="359" t="e">
        <f>VLOOKUP(G2978,Munka1!$A$27:$B$90,2,FALSE)</f>
        <v>#N/A</v>
      </c>
      <c r="I2978" s="466" t="e">
        <f>VLOOKUP(G2978,Munka1!$A$27:$C$90,3,FALSE)</f>
        <v>#N/A</v>
      </c>
      <c r="J2978" s="98"/>
      <c r="K2978" s="98"/>
      <c r="L2978" s="98"/>
      <c r="M2978" s="114"/>
      <c r="N2978" s="121"/>
      <c r="O2978" s="483"/>
      <c r="P2978" s="484"/>
      <c r="Q2978" s="42">
        <f>FŐLAP!$D$9</f>
        <v>0</v>
      </c>
      <c r="R2978" s="42">
        <f>FŐLAP!$F$9</f>
        <v>0</v>
      </c>
      <c r="S2978" s="13" t="e">
        <f t="shared" si="46"/>
        <v>#N/A</v>
      </c>
      <c r="T2978" s="398" t="s">
        <v>3425</v>
      </c>
      <c r="U2978" s="398" t="s">
        <v>3426</v>
      </c>
      <c r="V2978" s="398" t="s">
        <v>3427</v>
      </c>
    </row>
    <row r="2979" spans="1:22" ht="50.1" hidden="1" customHeight="1" x14ac:dyDescent="0.25">
      <c r="A2979" s="60" t="s">
        <v>3052</v>
      </c>
      <c r="B2979" s="87"/>
      <c r="C2979" s="98"/>
      <c r="D2979" s="102"/>
      <c r="E2979" s="98"/>
      <c r="F2979" s="134"/>
      <c r="G2979" s="134"/>
      <c r="H2979" s="359" t="e">
        <f>VLOOKUP(G2979,Munka1!$A$27:$B$90,2,FALSE)</f>
        <v>#N/A</v>
      </c>
      <c r="I2979" s="466" t="e">
        <f>VLOOKUP(G2979,Munka1!$A$27:$C$90,3,FALSE)</f>
        <v>#N/A</v>
      </c>
      <c r="J2979" s="98"/>
      <c r="K2979" s="98"/>
      <c r="L2979" s="98"/>
      <c r="M2979" s="114"/>
      <c r="N2979" s="121"/>
      <c r="O2979" s="483"/>
      <c r="P2979" s="484"/>
      <c r="Q2979" s="42">
        <f>FŐLAP!$D$9</f>
        <v>0</v>
      </c>
      <c r="R2979" s="42">
        <f>FŐLAP!$F$9</f>
        <v>0</v>
      </c>
      <c r="S2979" s="13" t="e">
        <f t="shared" si="46"/>
        <v>#N/A</v>
      </c>
      <c r="T2979" s="398" t="s">
        <v>3425</v>
      </c>
      <c r="U2979" s="398" t="s">
        <v>3426</v>
      </c>
      <c r="V2979" s="398" t="s">
        <v>3427</v>
      </c>
    </row>
    <row r="2980" spans="1:22" ht="50.1" hidden="1" customHeight="1" x14ac:dyDescent="0.25">
      <c r="A2980" s="60" t="s">
        <v>3053</v>
      </c>
      <c r="B2980" s="87"/>
      <c r="C2980" s="98"/>
      <c r="D2980" s="102"/>
      <c r="E2980" s="98"/>
      <c r="F2980" s="134"/>
      <c r="G2980" s="134"/>
      <c r="H2980" s="359" t="e">
        <f>VLOOKUP(G2980,Munka1!$A$27:$B$90,2,FALSE)</f>
        <v>#N/A</v>
      </c>
      <c r="I2980" s="466" t="e">
        <f>VLOOKUP(G2980,Munka1!$A$27:$C$90,3,FALSE)</f>
        <v>#N/A</v>
      </c>
      <c r="J2980" s="98"/>
      <c r="K2980" s="98"/>
      <c r="L2980" s="98"/>
      <c r="M2980" s="114"/>
      <c r="N2980" s="121"/>
      <c r="O2980" s="483"/>
      <c r="P2980" s="484"/>
      <c r="Q2980" s="42">
        <f>FŐLAP!$D$9</f>
        <v>0</v>
      </c>
      <c r="R2980" s="42">
        <f>FŐLAP!$F$9</f>
        <v>0</v>
      </c>
      <c r="S2980" s="13" t="e">
        <f t="shared" si="46"/>
        <v>#N/A</v>
      </c>
      <c r="T2980" s="398" t="s">
        <v>3425</v>
      </c>
      <c r="U2980" s="398" t="s">
        <v>3426</v>
      </c>
      <c r="V2980" s="398" t="s">
        <v>3427</v>
      </c>
    </row>
    <row r="2981" spans="1:22" ht="50.1" hidden="1" customHeight="1" x14ac:dyDescent="0.25">
      <c r="A2981" s="60" t="s">
        <v>3054</v>
      </c>
      <c r="B2981" s="87"/>
      <c r="C2981" s="98"/>
      <c r="D2981" s="102"/>
      <c r="E2981" s="98"/>
      <c r="F2981" s="134"/>
      <c r="G2981" s="134"/>
      <c r="H2981" s="359" t="e">
        <f>VLOOKUP(G2981,Munka1!$A$27:$B$90,2,FALSE)</f>
        <v>#N/A</v>
      </c>
      <c r="I2981" s="466" t="e">
        <f>VLOOKUP(G2981,Munka1!$A$27:$C$90,3,FALSE)</f>
        <v>#N/A</v>
      </c>
      <c r="J2981" s="98"/>
      <c r="K2981" s="98"/>
      <c r="L2981" s="98"/>
      <c r="M2981" s="114"/>
      <c r="N2981" s="121"/>
      <c r="O2981" s="483"/>
      <c r="P2981" s="484"/>
      <c r="Q2981" s="42">
        <f>FŐLAP!$D$9</f>
        <v>0</v>
      </c>
      <c r="R2981" s="42">
        <f>FŐLAP!$F$9</f>
        <v>0</v>
      </c>
      <c r="S2981" s="13" t="e">
        <f t="shared" si="46"/>
        <v>#N/A</v>
      </c>
      <c r="T2981" s="398" t="s">
        <v>3425</v>
      </c>
      <c r="U2981" s="398" t="s">
        <v>3426</v>
      </c>
      <c r="V2981" s="398" t="s">
        <v>3427</v>
      </c>
    </row>
    <row r="2982" spans="1:22" ht="50.1" hidden="1" customHeight="1" x14ac:dyDescent="0.25">
      <c r="A2982" s="60" t="s">
        <v>3055</v>
      </c>
      <c r="B2982" s="87"/>
      <c r="C2982" s="98"/>
      <c r="D2982" s="102"/>
      <c r="E2982" s="98"/>
      <c r="F2982" s="134"/>
      <c r="G2982" s="134"/>
      <c r="H2982" s="359" t="e">
        <f>VLOOKUP(G2982,Munka1!$A$27:$B$90,2,FALSE)</f>
        <v>#N/A</v>
      </c>
      <c r="I2982" s="466" t="e">
        <f>VLOOKUP(G2982,Munka1!$A$27:$C$90,3,FALSE)</f>
        <v>#N/A</v>
      </c>
      <c r="J2982" s="98"/>
      <c r="K2982" s="98"/>
      <c r="L2982" s="98"/>
      <c r="M2982" s="114"/>
      <c r="N2982" s="121"/>
      <c r="O2982" s="483"/>
      <c r="P2982" s="484"/>
      <c r="Q2982" s="42">
        <f>FŐLAP!$D$9</f>
        <v>0</v>
      </c>
      <c r="R2982" s="42">
        <f>FŐLAP!$F$9</f>
        <v>0</v>
      </c>
      <c r="S2982" s="13" t="e">
        <f t="shared" si="46"/>
        <v>#N/A</v>
      </c>
      <c r="T2982" s="398" t="s">
        <v>3425</v>
      </c>
      <c r="U2982" s="398" t="s">
        <v>3426</v>
      </c>
      <c r="V2982" s="398" t="s">
        <v>3427</v>
      </c>
    </row>
    <row r="2983" spans="1:22" ht="50.1" hidden="1" customHeight="1" x14ac:dyDescent="0.25">
      <c r="A2983" s="60" t="s">
        <v>3056</v>
      </c>
      <c r="B2983" s="87"/>
      <c r="C2983" s="98"/>
      <c r="D2983" s="102"/>
      <c r="E2983" s="98"/>
      <c r="F2983" s="134"/>
      <c r="G2983" s="134"/>
      <c r="H2983" s="359" t="e">
        <f>VLOOKUP(G2983,Munka1!$A$27:$B$90,2,FALSE)</f>
        <v>#N/A</v>
      </c>
      <c r="I2983" s="466" t="e">
        <f>VLOOKUP(G2983,Munka1!$A$27:$C$90,3,FALSE)</f>
        <v>#N/A</v>
      </c>
      <c r="J2983" s="98"/>
      <c r="K2983" s="98"/>
      <c r="L2983" s="98"/>
      <c r="M2983" s="114"/>
      <c r="N2983" s="121"/>
      <c r="O2983" s="483"/>
      <c r="P2983" s="484"/>
      <c r="Q2983" s="42">
        <f>FŐLAP!$D$9</f>
        <v>0</v>
      </c>
      <c r="R2983" s="42">
        <f>FŐLAP!$F$9</f>
        <v>0</v>
      </c>
      <c r="S2983" s="13" t="e">
        <f t="shared" si="46"/>
        <v>#N/A</v>
      </c>
      <c r="T2983" s="398" t="s">
        <v>3425</v>
      </c>
      <c r="U2983" s="398" t="s">
        <v>3426</v>
      </c>
      <c r="V2983" s="398" t="s">
        <v>3427</v>
      </c>
    </row>
    <row r="2984" spans="1:22" ht="50.1" hidden="1" customHeight="1" x14ac:dyDescent="0.25">
      <c r="A2984" s="60" t="s">
        <v>3057</v>
      </c>
      <c r="B2984" s="87"/>
      <c r="C2984" s="98"/>
      <c r="D2984" s="102"/>
      <c r="E2984" s="98"/>
      <c r="F2984" s="134"/>
      <c r="G2984" s="134"/>
      <c r="H2984" s="359" t="e">
        <f>VLOOKUP(G2984,Munka1!$A$27:$B$90,2,FALSE)</f>
        <v>#N/A</v>
      </c>
      <c r="I2984" s="466" t="e">
        <f>VLOOKUP(G2984,Munka1!$A$27:$C$90,3,FALSE)</f>
        <v>#N/A</v>
      </c>
      <c r="J2984" s="98"/>
      <c r="K2984" s="98"/>
      <c r="L2984" s="98"/>
      <c r="M2984" s="114"/>
      <c r="N2984" s="121"/>
      <c r="O2984" s="483"/>
      <c r="P2984" s="484"/>
      <c r="Q2984" s="42">
        <f>FŐLAP!$D$9</f>
        <v>0</v>
      </c>
      <c r="R2984" s="42">
        <f>FŐLAP!$F$9</f>
        <v>0</v>
      </c>
      <c r="S2984" s="13" t="e">
        <f t="shared" si="46"/>
        <v>#N/A</v>
      </c>
      <c r="T2984" s="398" t="s">
        <v>3425</v>
      </c>
      <c r="U2984" s="398" t="s">
        <v>3426</v>
      </c>
      <c r="V2984" s="398" t="s">
        <v>3427</v>
      </c>
    </row>
    <row r="2985" spans="1:22" ht="50.1" hidden="1" customHeight="1" x14ac:dyDescent="0.25">
      <c r="A2985" s="60" t="s">
        <v>3058</v>
      </c>
      <c r="B2985" s="87"/>
      <c r="C2985" s="98"/>
      <c r="D2985" s="102"/>
      <c r="E2985" s="98"/>
      <c r="F2985" s="134"/>
      <c r="G2985" s="134"/>
      <c r="H2985" s="359" t="e">
        <f>VLOOKUP(G2985,Munka1!$A$27:$B$90,2,FALSE)</f>
        <v>#N/A</v>
      </c>
      <c r="I2985" s="466" t="e">
        <f>VLOOKUP(G2985,Munka1!$A$27:$C$90,3,FALSE)</f>
        <v>#N/A</v>
      </c>
      <c r="J2985" s="98"/>
      <c r="K2985" s="98"/>
      <c r="L2985" s="98"/>
      <c r="M2985" s="114"/>
      <c r="N2985" s="121"/>
      <c r="O2985" s="483"/>
      <c r="P2985" s="484"/>
      <c r="Q2985" s="42">
        <f>FŐLAP!$D$9</f>
        <v>0</v>
      </c>
      <c r="R2985" s="42">
        <f>FŐLAP!$F$9</f>
        <v>0</v>
      </c>
      <c r="S2985" s="13" t="e">
        <f t="shared" si="46"/>
        <v>#N/A</v>
      </c>
      <c r="T2985" s="398" t="s">
        <v>3425</v>
      </c>
      <c r="U2985" s="398" t="s">
        <v>3426</v>
      </c>
      <c r="V2985" s="398" t="s">
        <v>3427</v>
      </c>
    </row>
    <row r="2986" spans="1:22" ht="50.1" hidden="1" customHeight="1" x14ac:dyDescent="0.25">
      <c r="A2986" s="60" t="s">
        <v>3059</v>
      </c>
      <c r="B2986" s="87"/>
      <c r="C2986" s="98"/>
      <c r="D2986" s="102"/>
      <c r="E2986" s="98"/>
      <c r="F2986" s="134"/>
      <c r="G2986" s="134"/>
      <c r="H2986" s="359" t="e">
        <f>VLOOKUP(G2986,Munka1!$A$27:$B$90,2,FALSE)</f>
        <v>#N/A</v>
      </c>
      <c r="I2986" s="466" t="e">
        <f>VLOOKUP(G2986,Munka1!$A$27:$C$90,3,FALSE)</f>
        <v>#N/A</v>
      </c>
      <c r="J2986" s="98"/>
      <c r="K2986" s="98"/>
      <c r="L2986" s="98"/>
      <c r="M2986" s="114"/>
      <c r="N2986" s="121"/>
      <c r="O2986" s="483"/>
      <c r="P2986" s="484"/>
      <c r="Q2986" s="42">
        <f>FŐLAP!$D$9</f>
        <v>0</v>
      </c>
      <c r="R2986" s="42">
        <f>FŐLAP!$F$9</f>
        <v>0</v>
      </c>
      <c r="S2986" s="13" t="e">
        <f t="shared" si="46"/>
        <v>#N/A</v>
      </c>
      <c r="T2986" s="398" t="s">
        <v>3425</v>
      </c>
      <c r="U2986" s="398" t="s">
        <v>3426</v>
      </c>
      <c r="V2986" s="398" t="s">
        <v>3427</v>
      </c>
    </row>
    <row r="2987" spans="1:22" ht="50.1" hidden="1" customHeight="1" x14ac:dyDescent="0.25">
      <c r="A2987" s="60" t="s">
        <v>3060</v>
      </c>
      <c r="B2987" s="87"/>
      <c r="C2987" s="98"/>
      <c r="D2987" s="102"/>
      <c r="E2987" s="98"/>
      <c r="F2987" s="134"/>
      <c r="G2987" s="134"/>
      <c r="H2987" s="359" t="e">
        <f>VLOOKUP(G2987,Munka1!$A$27:$B$90,2,FALSE)</f>
        <v>#N/A</v>
      </c>
      <c r="I2987" s="466" t="e">
        <f>VLOOKUP(G2987,Munka1!$A$27:$C$90,3,FALSE)</f>
        <v>#N/A</v>
      </c>
      <c r="J2987" s="98"/>
      <c r="K2987" s="98"/>
      <c r="L2987" s="98"/>
      <c r="M2987" s="114"/>
      <c r="N2987" s="121"/>
      <c r="O2987" s="483"/>
      <c r="P2987" s="484"/>
      <c r="Q2987" s="42">
        <f>FŐLAP!$D$9</f>
        <v>0</v>
      </c>
      <c r="R2987" s="42">
        <f>FŐLAP!$F$9</f>
        <v>0</v>
      </c>
      <c r="S2987" s="13" t="e">
        <f t="shared" si="46"/>
        <v>#N/A</v>
      </c>
      <c r="T2987" s="398" t="s">
        <v>3425</v>
      </c>
      <c r="U2987" s="398" t="s">
        <v>3426</v>
      </c>
      <c r="V2987" s="398" t="s">
        <v>3427</v>
      </c>
    </row>
    <row r="2988" spans="1:22" ht="50.1" hidden="1" customHeight="1" x14ac:dyDescent="0.25">
      <c r="A2988" s="60" t="s">
        <v>3061</v>
      </c>
      <c r="B2988" s="87"/>
      <c r="C2988" s="98"/>
      <c r="D2988" s="102"/>
      <c r="E2988" s="98"/>
      <c r="F2988" s="134"/>
      <c r="G2988" s="134"/>
      <c r="H2988" s="359" t="e">
        <f>VLOOKUP(G2988,Munka1!$A$27:$B$90,2,FALSE)</f>
        <v>#N/A</v>
      </c>
      <c r="I2988" s="466" t="e">
        <f>VLOOKUP(G2988,Munka1!$A$27:$C$90,3,FALSE)</f>
        <v>#N/A</v>
      </c>
      <c r="J2988" s="98"/>
      <c r="K2988" s="98"/>
      <c r="L2988" s="98"/>
      <c r="M2988" s="114"/>
      <c r="N2988" s="121"/>
      <c r="O2988" s="483"/>
      <c r="P2988" s="484"/>
      <c r="Q2988" s="42">
        <f>FŐLAP!$D$9</f>
        <v>0</v>
      </c>
      <c r="R2988" s="42">
        <f>FŐLAP!$F$9</f>
        <v>0</v>
      </c>
      <c r="S2988" s="13" t="e">
        <f t="shared" si="46"/>
        <v>#N/A</v>
      </c>
      <c r="T2988" s="398" t="s">
        <v>3425</v>
      </c>
      <c r="U2988" s="398" t="s">
        <v>3426</v>
      </c>
      <c r="V2988" s="398" t="s">
        <v>3427</v>
      </c>
    </row>
    <row r="2989" spans="1:22" ht="50.1" hidden="1" customHeight="1" x14ac:dyDescent="0.25">
      <c r="A2989" s="60" t="s">
        <v>3062</v>
      </c>
      <c r="B2989" s="87"/>
      <c r="C2989" s="98"/>
      <c r="D2989" s="102"/>
      <c r="E2989" s="98"/>
      <c r="F2989" s="134"/>
      <c r="G2989" s="134"/>
      <c r="H2989" s="359" t="e">
        <f>VLOOKUP(G2989,Munka1!$A$27:$B$90,2,FALSE)</f>
        <v>#N/A</v>
      </c>
      <c r="I2989" s="466" t="e">
        <f>VLOOKUP(G2989,Munka1!$A$27:$C$90,3,FALSE)</f>
        <v>#N/A</v>
      </c>
      <c r="J2989" s="98"/>
      <c r="K2989" s="98"/>
      <c r="L2989" s="98"/>
      <c r="M2989" s="114"/>
      <c r="N2989" s="121"/>
      <c r="O2989" s="483"/>
      <c r="P2989" s="484"/>
      <c r="Q2989" s="42">
        <f>FŐLAP!$D$9</f>
        <v>0</v>
      </c>
      <c r="R2989" s="42">
        <f>FŐLAP!$F$9</f>
        <v>0</v>
      </c>
      <c r="S2989" s="13" t="e">
        <f t="shared" si="46"/>
        <v>#N/A</v>
      </c>
      <c r="T2989" s="398" t="s">
        <v>3425</v>
      </c>
      <c r="U2989" s="398" t="s">
        <v>3426</v>
      </c>
      <c r="V2989" s="398" t="s">
        <v>3427</v>
      </c>
    </row>
    <row r="2990" spans="1:22" ht="50.1" hidden="1" customHeight="1" x14ac:dyDescent="0.25">
      <c r="A2990" s="60" t="s">
        <v>3063</v>
      </c>
      <c r="B2990" s="87"/>
      <c r="C2990" s="98"/>
      <c r="D2990" s="102"/>
      <c r="E2990" s="98"/>
      <c r="F2990" s="134"/>
      <c r="G2990" s="135"/>
      <c r="H2990" s="359" t="e">
        <f>VLOOKUP(G2990,Munka1!$A$27:$B$90,2,FALSE)</f>
        <v>#N/A</v>
      </c>
      <c r="I2990" s="466" t="e">
        <f>VLOOKUP(G2990,Munka1!$A$27:$C$90,3,FALSE)</f>
        <v>#N/A</v>
      </c>
      <c r="J2990" s="98"/>
      <c r="K2990" s="98"/>
      <c r="L2990" s="98"/>
      <c r="M2990" s="114"/>
      <c r="N2990" s="121"/>
      <c r="O2990" s="483"/>
      <c r="P2990" s="484"/>
      <c r="Q2990" s="42">
        <f>FŐLAP!$D$9</f>
        <v>0</v>
      </c>
      <c r="R2990" s="42">
        <f>FŐLAP!$F$9</f>
        <v>0</v>
      </c>
      <c r="S2990" s="13" t="e">
        <f t="shared" si="46"/>
        <v>#N/A</v>
      </c>
      <c r="T2990" s="398" t="s">
        <v>3425</v>
      </c>
      <c r="U2990" s="398" t="s">
        <v>3426</v>
      </c>
      <c r="V2990" s="398" t="s">
        <v>3427</v>
      </c>
    </row>
    <row r="2991" spans="1:22" ht="50.1" hidden="1" customHeight="1" x14ac:dyDescent="0.25">
      <c r="A2991" s="60" t="s">
        <v>3064</v>
      </c>
      <c r="B2991" s="87"/>
      <c r="C2991" s="98"/>
      <c r="D2991" s="102"/>
      <c r="E2991" s="98"/>
      <c r="F2991" s="134"/>
      <c r="G2991" s="134"/>
      <c r="H2991" s="359" t="e">
        <f>VLOOKUP(G2991,Munka1!$A$27:$B$90,2,FALSE)</f>
        <v>#N/A</v>
      </c>
      <c r="I2991" s="466" t="e">
        <f>VLOOKUP(G2991,Munka1!$A$27:$C$90,3,FALSE)</f>
        <v>#N/A</v>
      </c>
      <c r="J2991" s="98"/>
      <c r="K2991" s="98"/>
      <c r="L2991" s="98"/>
      <c r="M2991" s="114"/>
      <c r="N2991" s="121"/>
      <c r="O2991" s="483"/>
      <c r="P2991" s="484"/>
      <c r="Q2991" s="42">
        <f>FŐLAP!$D$9</f>
        <v>0</v>
      </c>
      <c r="R2991" s="42">
        <f>FŐLAP!$F$9</f>
        <v>0</v>
      </c>
      <c r="S2991" s="13" t="e">
        <f t="shared" si="46"/>
        <v>#N/A</v>
      </c>
      <c r="T2991" s="398" t="s">
        <v>3425</v>
      </c>
      <c r="U2991" s="398" t="s">
        <v>3426</v>
      </c>
      <c r="V2991" s="398" t="s">
        <v>3427</v>
      </c>
    </row>
    <row r="2992" spans="1:22" ht="50.1" hidden="1" customHeight="1" x14ac:dyDescent="0.25">
      <c r="A2992" s="60" t="s">
        <v>3065</v>
      </c>
      <c r="B2992" s="87"/>
      <c r="C2992" s="98"/>
      <c r="D2992" s="102"/>
      <c r="E2992" s="98"/>
      <c r="F2992" s="134"/>
      <c r="G2992" s="134"/>
      <c r="H2992" s="359" t="e">
        <f>VLOOKUP(G2992,Munka1!$A$27:$B$90,2,FALSE)</f>
        <v>#N/A</v>
      </c>
      <c r="I2992" s="466" t="e">
        <f>VLOOKUP(G2992,Munka1!$A$27:$C$90,3,FALSE)</f>
        <v>#N/A</v>
      </c>
      <c r="J2992" s="98"/>
      <c r="K2992" s="98"/>
      <c r="L2992" s="98"/>
      <c r="M2992" s="114"/>
      <c r="N2992" s="121"/>
      <c r="O2992" s="483"/>
      <c r="P2992" s="484"/>
      <c r="Q2992" s="42">
        <f>FŐLAP!$D$9</f>
        <v>0</v>
      </c>
      <c r="R2992" s="42">
        <f>FŐLAP!$F$9</f>
        <v>0</v>
      </c>
      <c r="S2992" s="13" t="e">
        <f t="shared" si="46"/>
        <v>#N/A</v>
      </c>
      <c r="T2992" s="398" t="s">
        <v>3425</v>
      </c>
      <c r="U2992" s="398" t="s">
        <v>3426</v>
      </c>
      <c r="V2992" s="398" t="s">
        <v>3427</v>
      </c>
    </row>
    <row r="2993" spans="1:22" ht="50.1" hidden="1" customHeight="1" x14ac:dyDescent="0.25">
      <c r="A2993" s="60" t="s">
        <v>3066</v>
      </c>
      <c r="B2993" s="87"/>
      <c r="C2993" s="98"/>
      <c r="D2993" s="102"/>
      <c r="E2993" s="98"/>
      <c r="F2993" s="134"/>
      <c r="G2993" s="134"/>
      <c r="H2993" s="359" t="e">
        <f>VLOOKUP(G2993,Munka1!$A$27:$B$90,2,FALSE)</f>
        <v>#N/A</v>
      </c>
      <c r="I2993" s="466" t="e">
        <f>VLOOKUP(G2993,Munka1!$A$27:$C$90,3,FALSE)</f>
        <v>#N/A</v>
      </c>
      <c r="J2993" s="98"/>
      <c r="K2993" s="98"/>
      <c r="L2993" s="98"/>
      <c r="M2993" s="114"/>
      <c r="N2993" s="121"/>
      <c r="O2993" s="483"/>
      <c r="P2993" s="484"/>
      <c r="Q2993" s="42">
        <f>FŐLAP!$D$9</f>
        <v>0</v>
      </c>
      <c r="R2993" s="42">
        <f>FŐLAP!$F$9</f>
        <v>0</v>
      </c>
      <c r="S2993" s="13" t="e">
        <f t="shared" si="46"/>
        <v>#N/A</v>
      </c>
      <c r="T2993" s="398" t="s">
        <v>3425</v>
      </c>
      <c r="U2993" s="398" t="s">
        <v>3426</v>
      </c>
      <c r="V2993" s="398" t="s">
        <v>3427</v>
      </c>
    </row>
    <row r="2994" spans="1:22" ht="50.1" hidden="1" customHeight="1" x14ac:dyDescent="0.25">
      <c r="A2994" s="60" t="s">
        <v>3067</v>
      </c>
      <c r="B2994" s="87"/>
      <c r="C2994" s="98"/>
      <c r="D2994" s="102"/>
      <c r="E2994" s="98"/>
      <c r="F2994" s="134"/>
      <c r="G2994" s="134"/>
      <c r="H2994" s="359" t="e">
        <f>VLOOKUP(G2994,Munka1!$A$27:$B$90,2,FALSE)</f>
        <v>#N/A</v>
      </c>
      <c r="I2994" s="466" t="e">
        <f>VLOOKUP(G2994,Munka1!$A$27:$C$90,3,FALSE)</f>
        <v>#N/A</v>
      </c>
      <c r="J2994" s="98"/>
      <c r="K2994" s="98"/>
      <c r="L2994" s="98"/>
      <c r="M2994" s="114"/>
      <c r="N2994" s="121"/>
      <c r="O2994" s="483"/>
      <c r="P2994" s="484"/>
      <c r="Q2994" s="42">
        <f>FŐLAP!$D$9</f>
        <v>0</v>
      </c>
      <c r="R2994" s="42">
        <f>FŐLAP!$F$9</f>
        <v>0</v>
      </c>
      <c r="S2994" s="13" t="e">
        <f t="shared" si="46"/>
        <v>#N/A</v>
      </c>
      <c r="T2994" s="398" t="s">
        <v>3425</v>
      </c>
      <c r="U2994" s="398" t="s">
        <v>3426</v>
      </c>
      <c r="V2994" s="398" t="s">
        <v>3427</v>
      </c>
    </row>
    <row r="2995" spans="1:22" ht="50.1" hidden="1" customHeight="1" x14ac:dyDescent="0.25">
      <c r="A2995" s="60" t="s">
        <v>3068</v>
      </c>
      <c r="B2995" s="87"/>
      <c r="C2995" s="98"/>
      <c r="D2995" s="102"/>
      <c r="E2995" s="98"/>
      <c r="F2995" s="134"/>
      <c r="G2995" s="134"/>
      <c r="H2995" s="359" t="e">
        <f>VLOOKUP(G2995,Munka1!$A$27:$B$90,2,FALSE)</f>
        <v>#N/A</v>
      </c>
      <c r="I2995" s="466" t="e">
        <f>VLOOKUP(G2995,Munka1!$A$27:$C$90,3,FALSE)</f>
        <v>#N/A</v>
      </c>
      <c r="J2995" s="98"/>
      <c r="K2995" s="98"/>
      <c r="L2995" s="98"/>
      <c r="M2995" s="114"/>
      <c r="N2995" s="121"/>
      <c r="O2995" s="483"/>
      <c r="P2995" s="484"/>
      <c r="Q2995" s="42">
        <f>FŐLAP!$D$9</f>
        <v>0</v>
      </c>
      <c r="R2995" s="42">
        <f>FŐLAP!$F$9</f>
        <v>0</v>
      </c>
      <c r="S2995" s="13" t="e">
        <f t="shared" si="46"/>
        <v>#N/A</v>
      </c>
      <c r="T2995" s="398" t="s">
        <v>3425</v>
      </c>
      <c r="U2995" s="398" t="s">
        <v>3426</v>
      </c>
      <c r="V2995" s="398" t="s">
        <v>3427</v>
      </c>
    </row>
    <row r="2996" spans="1:22" ht="50.1" hidden="1" customHeight="1" x14ac:dyDescent="0.25">
      <c r="A2996" s="60" t="s">
        <v>3069</v>
      </c>
      <c r="B2996" s="87"/>
      <c r="C2996" s="98"/>
      <c r="D2996" s="102"/>
      <c r="E2996" s="98"/>
      <c r="F2996" s="134"/>
      <c r="G2996" s="134"/>
      <c r="H2996" s="359" t="e">
        <f>VLOOKUP(G2996,Munka1!$A$27:$B$90,2,FALSE)</f>
        <v>#N/A</v>
      </c>
      <c r="I2996" s="466" t="e">
        <f>VLOOKUP(G2996,Munka1!$A$27:$C$90,3,FALSE)</f>
        <v>#N/A</v>
      </c>
      <c r="J2996" s="98"/>
      <c r="K2996" s="98"/>
      <c r="L2996" s="98"/>
      <c r="M2996" s="114"/>
      <c r="N2996" s="121"/>
      <c r="O2996" s="483"/>
      <c r="P2996" s="484"/>
      <c r="Q2996" s="42">
        <f>FŐLAP!$D$9</f>
        <v>0</v>
      </c>
      <c r="R2996" s="42">
        <f>FŐLAP!$F$9</f>
        <v>0</v>
      </c>
      <c r="S2996" s="13" t="e">
        <f t="shared" si="46"/>
        <v>#N/A</v>
      </c>
      <c r="T2996" s="398" t="s">
        <v>3425</v>
      </c>
      <c r="U2996" s="398" t="s">
        <v>3426</v>
      </c>
      <c r="V2996" s="398" t="s">
        <v>3427</v>
      </c>
    </row>
    <row r="2997" spans="1:22" ht="50.1" hidden="1" customHeight="1" x14ac:dyDescent="0.25">
      <c r="A2997" s="60" t="s">
        <v>3070</v>
      </c>
      <c r="B2997" s="87"/>
      <c r="C2997" s="98"/>
      <c r="D2997" s="102"/>
      <c r="E2997" s="98"/>
      <c r="F2997" s="134"/>
      <c r="G2997" s="134"/>
      <c r="H2997" s="359" t="e">
        <f>VLOOKUP(G2997,Munka1!$A$27:$B$90,2,FALSE)</f>
        <v>#N/A</v>
      </c>
      <c r="I2997" s="466" t="e">
        <f>VLOOKUP(G2997,Munka1!$A$27:$C$90,3,FALSE)</f>
        <v>#N/A</v>
      </c>
      <c r="J2997" s="98"/>
      <c r="K2997" s="98"/>
      <c r="L2997" s="98"/>
      <c r="M2997" s="114"/>
      <c r="N2997" s="121"/>
      <c r="O2997" s="483"/>
      <c r="P2997" s="484"/>
      <c r="Q2997" s="42">
        <f>FŐLAP!$D$9</f>
        <v>0</v>
      </c>
      <c r="R2997" s="42">
        <f>FŐLAP!$F$9</f>
        <v>0</v>
      </c>
      <c r="S2997" s="13" t="e">
        <f t="shared" si="46"/>
        <v>#N/A</v>
      </c>
      <c r="T2997" s="398" t="s">
        <v>3425</v>
      </c>
      <c r="U2997" s="398" t="s">
        <v>3426</v>
      </c>
      <c r="V2997" s="398" t="s">
        <v>3427</v>
      </c>
    </row>
    <row r="2998" spans="1:22" ht="50.1" hidden="1" customHeight="1" x14ac:dyDescent="0.25">
      <c r="A2998" s="60" t="s">
        <v>3071</v>
      </c>
      <c r="B2998" s="87"/>
      <c r="C2998" s="98"/>
      <c r="D2998" s="102"/>
      <c r="E2998" s="98"/>
      <c r="F2998" s="134"/>
      <c r="G2998" s="134"/>
      <c r="H2998" s="359" t="e">
        <f>VLOOKUP(G2998,Munka1!$A$27:$B$90,2,FALSE)</f>
        <v>#N/A</v>
      </c>
      <c r="I2998" s="466" t="e">
        <f>VLOOKUP(G2998,Munka1!$A$27:$C$90,3,FALSE)</f>
        <v>#N/A</v>
      </c>
      <c r="J2998" s="98"/>
      <c r="K2998" s="98"/>
      <c r="L2998" s="98"/>
      <c r="M2998" s="114"/>
      <c r="N2998" s="121"/>
      <c r="O2998" s="483"/>
      <c r="P2998" s="484"/>
      <c r="Q2998" s="42">
        <f>FŐLAP!$D$9</f>
        <v>0</v>
      </c>
      <c r="R2998" s="42">
        <f>FŐLAP!$F$9</f>
        <v>0</v>
      </c>
      <c r="S2998" s="13" t="e">
        <f t="shared" si="46"/>
        <v>#N/A</v>
      </c>
      <c r="T2998" s="398" t="s">
        <v>3425</v>
      </c>
      <c r="U2998" s="398" t="s">
        <v>3426</v>
      </c>
      <c r="V2998" s="398" t="s">
        <v>3427</v>
      </c>
    </row>
    <row r="2999" spans="1:22" ht="50.1" hidden="1" customHeight="1" x14ac:dyDescent="0.25">
      <c r="A2999" s="60" t="s">
        <v>3072</v>
      </c>
      <c r="B2999" s="87"/>
      <c r="C2999" s="98"/>
      <c r="D2999" s="102"/>
      <c r="E2999" s="98"/>
      <c r="F2999" s="134"/>
      <c r="G2999" s="134"/>
      <c r="H2999" s="359" t="e">
        <f>VLOOKUP(G2999,Munka1!$A$27:$B$90,2,FALSE)</f>
        <v>#N/A</v>
      </c>
      <c r="I2999" s="466" t="e">
        <f>VLOOKUP(G2999,Munka1!$A$27:$C$90,3,FALSE)</f>
        <v>#N/A</v>
      </c>
      <c r="J2999" s="98"/>
      <c r="K2999" s="98"/>
      <c r="L2999" s="98"/>
      <c r="M2999" s="114"/>
      <c r="N2999" s="121"/>
      <c r="O2999" s="483"/>
      <c r="P2999" s="484"/>
      <c r="Q2999" s="42">
        <f>FŐLAP!$D$9</f>
        <v>0</v>
      </c>
      <c r="R2999" s="42">
        <f>FŐLAP!$F$9</f>
        <v>0</v>
      </c>
      <c r="S2999" s="13" t="e">
        <f t="shared" si="46"/>
        <v>#N/A</v>
      </c>
      <c r="T2999" s="398" t="s">
        <v>3425</v>
      </c>
      <c r="U2999" s="398" t="s">
        <v>3426</v>
      </c>
      <c r="V2999" s="398" t="s">
        <v>3427</v>
      </c>
    </row>
    <row r="3000" spans="1:22" ht="50.1" hidden="1" customHeight="1" x14ac:dyDescent="0.25">
      <c r="A3000" s="60" t="s">
        <v>3073</v>
      </c>
      <c r="B3000" s="87"/>
      <c r="C3000" s="98"/>
      <c r="D3000" s="102"/>
      <c r="E3000" s="98"/>
      <c r="F3000" s="134"/>
      <c r="G3000" s="134"/>
      <c r="H3000" s="359" t="e">
        <f>VLOOKUP(G3000,Munka1!$A$27:$B$90,2,FALSE)</f>
        <v>#N/A</v>
      </c>
      <c r="I3000" s="466" t="e">
        <f>VLOOKUP(G3000,Munka1!$A$27:$C$90,3,FALSE)</f>
        <v>#N/A</v>
      </c>
      <c r="J3000" s="98"/>
      <c r="K3000" s="98"/>
      <c r="L3000" s="98"/>
      <c r="M3000" s="114"/>
      <c r="N3000" s="121"/>
      <c r="O3000" s="483"/>
      <c r="P3000" s="484"/>
      <c r="Q3000" s="42">
        <f>FŐLAP!$D$9</f>
        <v>0</v>
      </c>
      <c r="R3000" s="42">
        <f>FŐLAP!$F$9</f>
        <v>0</v>
      </c>
      <c r="S3000" s="13" t="e">
        <f t="shared" si="46"/>
        <v>#N/A</v>
      </c>
      <c r="T3000" s="398" t="s">
        <v>3425</v>
      </c>
      <c r="U3000" s="398" t="s">
        <v>3426</v>
      </c>
      <c r="V3000" s="398" t="s">
        <v>3427</v>
      </c>
    </row>
    <row r="3001" spans="1:22" ht="50.1" hidden="1" customHeight="1" x14ac:dyDescent="0.25">
      <c r="A3001" s="60" t="s">
        <v>3074</v>
      </c>
      <c r="B3001" s="87"/>
      <c r="C3001" s="98"/>
      <c r="D3001" s="102"/>
      <c r="E3001" s="98"/>
      <c r="F3001" s="134"/>
      <c r="G3001" s="134"/>
      <c r="H3001" s="359" t="e">
        <f>VLOOKUP(G3001,Munka1!$A$27:$B$90,2,FALSE)</f>
        <v>#N/A</v>
      </c>
      <c r="I3001" s="466" t="e">
        <f>VLOOKUP(G3001,Munka1!$A$27:$C$90,3,FALSE)</f>
        <v>#N/A</v>
      </c>
      <c r="J3001" s="98"/>
      <c r="K3001" s="98"/>
      <c r="L3001" s="98"/>
      <c r="M3001" s="114"/>
      <c r="N3001" s="121"/>
      <c r="O3001" s="483"/>
      <c r="P3001" s="484"/>
      <c r="Q3001" s="42">
        <f>FŐLAP!$D$9</f>
        <v>0</v>
      </c>
      <c r="R3001" s="42">
        <f>FŐLAP!$F$9</f>
        <v>0</v>
      </c>
      <c r="S3001" s="13" t="e">
        <f t="shared" si="46"/>
        <v>#N/A</v>
      </c>
      <c r="T3001" s="398" t="s">
        <v>3425</v>
      </c>
      <c r="U3001" s="398" t="s">
        <v>3426</v>
      </c>
      <c r="V3001" s="398" t="s">
        <v>3427</v>
      </c>
    </row>
    <row r="3002" spans="1:22" ht="50.1" hidden="1" customHeight="1" x14ac:dyDescent="0.25">
      <c r="A3002" s="60" t="s">
        <v>3075</v>
      </c>
      <c r="B3002" s="87"/>
      <c r="C3002" s="98"/>
      <c r="D3002" s="102"/>
      <c r="E3002" s="98"/>
      <c r="F3002" s="134"/>
      <c r="G3002" s="134"/>
      <c r="H3002" s="359" t="e">
        <f>VLOOKUP(G3002,Munka1!$A$27:$B$90,2,FALSE)</f>
        <v>#N/A</v>
      </c>
      <c r="I3002" s="466" t="e">
        <f>VLOOKUP(G3002,Munka1!$A$27:$C$90,3,FALSE)</f>
        <v>#N/A</v>
      </c>
      <c r="J3002" s="98"/>
      <c r="K3002" s="98"/>
      <c r="L3002" s="98"/>
      <c r="M3002" s="114"/>
      <c r="N3002" s="121"/>
      <c r="O3002" s="483"/>
      <c r="P3002" s="484"/>
      <c r="Q3002" s="42">
        <f>FŐLAP!$D$9</f>
        <v>0</v>
      </c>
      <c r="R3002" s="42">
        <f>FŐLAP!$F$9</f>
        <v>0</v>
      </c>
      <c r="S3002" s="13" t="e">
        <f t="shared" si="46"/>
        <v>#N/A</v>
      </c>
      <c r="T3002" s="398" t="s">
        <v>3425</v>
      </c>
      <c r="U3002" s="398" t="s">
        <v>3426</v>
      </c>
      <c r="V3002" s="398" t="s">
        <v>3427</v>
      </c>
    </row>
    <row r="3003" spans="1:22" ht="50.1" hidden="1" customHeight="1" x14ac:dyDescent="0.25">
      <c r="A3003" s="60" t="s">
        <v>3076</v>
      </c>
      <c r="B3003" s="87"/>
      <c r="C3003" s="98"/>
      <c r="D3003" s="102"/>
      <c r="E3003" s="98"/>
      <c r="F3003" s="134"/>
      <c r="G3003" s="134"/>
      <c r="H3003" s="359" t="e">
        <f>VLOOKUP(G3003,Munka1!$A$27:$B$90,2,FALSE)</f>
        <v>#N/A</v>
      </c>
      <c r="I3003" s="466" t="e">
        <f>VLOOKUP(G3003,Munka1!$A$27:$C$90,3,FALSE)</f>
        <v>#N/A</v>
      </c>
      <c r="J3003" s="98"/>
      <c r="K3003" s="98"/>
      <c r="L3003" s="98"/>
      <c r="M3003" s="114"/>
      <c r="N3003" s="121"/>
      <c r="O3003" s="483"/>
      <c r="P3003" s="484"/>
      <c r="Q3003" s="42">
        <f>FŐLAP!$D$9</f>
        <v>0</v>
      </c>
      <c r="R3003" s="42">
        <f>FŐLAP!$F$9</f>
        <v>0</v>
      </c>
      <c r="S3003" s="13" t="e">
        <f t="shared" si="46"/>
        <v>#N/A</v>
      </c>
      <c r="T3003" s="398" t="s">
        <v>3425</v>
      </c>
      <c r="U3003" s="398" t="s">
        <v>3426</v>
      </c>
      <c r="V3003" s="398" t="s">
        <v>3427</v>
      </c>
    </row>
    <row r="3004" spans="1:22" ht="50.1" hidden="1" customHeight="1" x14ac:dyDescent="0.25">
      <c r="A3004" s="60" t="s">
        <v>3077</v>
      </c>
      <c r="B3004" s="87"/>
      <c r="C3004" s="98"/>
      <c r="D3004" s="102"/>
      <c r="E3004" s="98"/>
      <c r="F3004" s="134"/>
      <c r="G3004" s="134"/>
      <c r="H3004" s="359" t="e">
        <f>VLOOKUP(G3004,Munka1!$A$27:$B$90,2,FALSE)</f>
        <v>#N/A</v>
      </c>
      <c r="I3004" s="466" t="e">
        <f>VLOOKUP(G3004,Munka1!$A$27:$C$90,3,FALSE)</f>
        <v>#N/A</v>
      </c>
      <c r="J3004" s="98"/>
      <c r="K3004" s="98"/>
      <c r="L3004" s="98"/>
      <c r="M3004" s="114"/>
      <c r="N3004" s="121"/>
      <c r="O3004" s="483"/>
      <c r="P3004" s="484"/>
      <c r="Q3004" s="42">
        <f>FŐLAP!$D$9</f>
        <v>0</v>
      </c>
      <c r="R3004" s="42">
        <f>FŐLAP!$F$9</f>
        <v>0</v>
      </c>
      <c r="S3004" s="13" t="e">
        <f t="shared" si="46"/>
        <v>#N/A</v>
      </c>
      <c r="T3004" s="398" t="s">
        <v>3425</v>
      </c>
      <c r="U3004" s="398" t="s">
        <v>3426</v>
      </c>
      <c r="V3004" s="398" t="s">
        <v>3427</v>
      </c>
    </row>
    <row r="3005" spans="1:22" ht="50.1" hidden="1" customHeight="1" x14ac:dyDescent="0.25">
      <c r="A3005" s="60" t="s">
        <v>3078</v>
      </c>
      <c r="B3005" s="87"/>
      <c r="C3005" s="98"/>
      <c r="D3005" s="102"/>
      <c r="E3005" s="98"/>
      <c r="F3005" s="134"/>
      <c r="G3005" s="134"/>
      <c r="H3005" s="359" t="e">
        <f>VLOOKUP(G3005,Munka1!$A$27:$B$90,2,FALSE)</f>
        <v>#N/A</v>
      </c>
      <c r="I3005" s="466" t="e">
        <f>VLOOKUP(G3005,Munka1!$A$27:$C$90,3,FALSE)</f>
        <v>#N/A</v>
      </c>
      <c r="J3005" s="98"/>
      <c r="K3005" s="98"/>
      <c r="L3005" s="98"/>
      <c r="M3005" s="114"/>
      <c r="N3005" s="121"/>
      <c r="O3005" s="483"/>
      <c r="P3005" s="484"/>
      <c r="Q3005" s="42">
        <f>FŐLAP!$D$9</f>
        <v>0</v>
      </c>
      <c r="R3005" s="42">
        <f>FŐLAP!$F$9</f>
        <v>0</v>
      </c>
      <c r="S3005" s="13" t="e">
        <f t="shared" si="46"/>
        <v>#N/A</v>
      </c>
      <c r="T3005" s="398" t="s">
        <v>3425</v>
      </c>
      <c r="U3005" s="398" t="s">
        <v>3426</v>
      </c>
      <c r="V3005" s="398" t="s">
        <v>3427</v>
      </c>
    </row>
    <row r="3006" spans="1:22" ht="50.1" hidden="1" customHeight="1" x14ac:dyDescent="0.25">
      <c r="A3006" s="60" t="s">
        <v>3079</v>
      </c>
      <c r="B3006" s="87"/>
      <c r="C3006" s="98"/>
      <c r="D3006" s="102"/>
      <c r="E3006" s="98"/>
      <c r="F3006" s="134"/>
      <c r="G3006" s="134"/>
      <c r="H3006" s="359" t="e">
        <f>VLOOKUP(G3006,Munka1!$A$27:$B$90,2,FALSE)</f>
        <v>#N/A</v>
      </c>
      <c r="I3006" s="466" t="e">
        <f>VLOOKUP(G3006,Munka1!$A$27:$C$90,3,FALSE)</f>
        <v>#N/A</v>
      </c>
      <c r="J3006" s="98"/>
      <c r="K3006" s="98"/>
      <c r="L3006" s="98"/>
      <c r="M3006" s="114"/>
      <c r="N3006" s="121"/>
      <c r="O3006" s="483"/>
      <c r="P3006" s="484"/>
      <c r="Q3006" s="42">
        <f>FŐLAP!$D$9</f>
        <v>0</v>
      </c>
      <c r="R3006" s="42">
        <f>FŐLAP!$F$9</f>
        <v>0</v>
      </c>
      <c r="S3006" s="13" t="e">
        <f t="shared" si="46"/>
        <v>#N/A</v>
      </c>
      <c r="T3006" s="398" t="s">
        <v>3425</v>
      </c>
      <c r="U3006" s="398" t="s">
        <v>3426</v>
      </c>
      <c r="V3006" s="398" t="s">
        <v>3427</v>
      </c>
    </row>
    <row r="3007" spans="1:22" ht="50.1" hidden="1" customHeight="1" x14ac:dyDescent="0.25">
      <c r="A3007" s="60" t="s">
        <v>3080</v>
      </c>
      <c r="B3007" s="87"/>
      <c r="C3007" s="98"/>
      <c r="D3007" s="102"/>
      <c r="E3007" s="98"/>
      <c r="F3007" s="134"/>
      <c r="G3007" s="134"/>
      <c r="H3007" s="359" t="e">
        <f>VLOOKUP(G3007,Munka1!$A$27:$B$90,2,FALSE)</f>
        <v>#N/A</v>
      </c>
      <c r="I3007" s="466" t="e">
        <f>VLOOKUP(G3007,Munka1!$A$27:$C$90,3,FALSE)</f>
        <v>#N/A</v>
      </c>
      <c r="J3007" s="98"/>
      <c r="K3007" s="98"/>
      <c r="L3007" s="98"/>
      <c r="M3007" s="114"/>
      <c r="N3007" s="121"/>
      <c r="O3007" s="483"/>
      <c r="P3007" s="484"/>
      <c r="Q3007" s="42">
        <f>FŐLAP!$D$9</f>
        <v>0</v>
      </c>
      <c r="R3007" s="42">
        <f>FŐLAP!$F$9</f>
        <v>0</v>
      </c>
      <c r="S3007" s="13" t="e">
        <f t="shared" si="46"/>
        <v>#N/A</v>
      </c>
      <c r="T3007" s="398" t="s">
        <v>3425</v>
      </c>
      <c r="U3007" s="398" t="s">
        <v>3426</v>
      </c>
      <c r="V3007" s="398" t="s">
        <v>3427</v>
      </c>
    </row>
    <row r="3008" spans="1:22" ht="50.1" hidden="1" customHeight="1" x14ac:dyDescent="0.25">
      <c r="A3008" s="60" t="s">
        <v>3081</v>
      </c>
      <c r="B3008" s="87"/>
      <c r="C3008" s="98"/>
      <c r="D3008" s="102"/>
      <c r="E3008" s="98"/>
      <c r="F3008" s="134"/>
      <c r="G3008" s="134"/>
      <c r="H3008" s="359" t="e">
        <f>VLOOKUP(G3008,Munka1!$A$27:$B$90,2,FALSE)</f>
        <v>#N/A</v>
      </c>
      <c r="I3008" s="466" t="e">
        <f>VLOOKUP(G3008,Munka1!$A$27:$C$90,3,FALSE)</f>
        <v>#N/A</v>
      </c>
      <c r="J3008" s="98"/>
      <c r="K3008" s="98"/>
      <c r="L3008" s="98"/>
      <c r="M3008" s="114"/>
      <c r="N3008" s="121"/>
      <c r="O3008" s="483"/>
      <c r="P3008" s="484"/>
      <c r="Q3008" s="42">
        <f>FŐLAP!$D$9</f>
        <v>0</v>
      </c>
      <c r="R3008" s="42">
        <f>FŐLAP!$F$9</f>
        <v>0</v>
      </c>
      <c r="S3008" s="13" t="e">
        <f t="shared" si="46"/>
        <v>#N/A</v>
      </c>
      <c r="T3008" s="398" t="s">
        <v>3425</v>
      </c>
      <c r="U3008" s="398" t="s">
        <v>3426</v>
      </c>
      <c r="V3008" s="398" t="s">
        <v>3427</v>
      </c>
    </row>
    <row r="3009" spans="1:22" ht="50.1" hidden="1" customHeight="1" x14ac:dyDescent="0.25">
      <c r="A3009" s="60" t="s">
        <v>3082</v>
      </c>
      <c r="B3009" s="87"/>
      <c r="C3009" s="98"/>
      <c r="D3009" s="102"/>
      <c r="E3009" s="98"/>
      <c r="F3009" s="134"/>
      <c r="G3009" s="134"/>
      <c r="H3009" s="359" t="e">
        <f>VLOOKUP(G3009,Munka1!$A$27:$B$90,2,FALSE)</f>
        <v>#N/A</v>
      </c>
      <c r="I3009" s="466" t="e">
        <f>VLOOKUP(G3009,Munka1!$A$27:$C$90,3,FALSE)</f>
        <v>#N/A</v>
      </c>
      <c r="J3009" s="98"/>
      <c r="K3009" s="98"/>
      <c r="L3009" s="98"/>
      <c r="M3009" s="114"/>
      <c r="N3009" s="121"/>
      <c r="O3009" s="483"/>
      <c r="P3009" s="484"/>
      <c r="Q3009" s="42">
        <f>FŐLAP!$D$9</f>
        <v>0</v>
      </c>
      <c r="R3009" s="42">
        <f>FŐLAP!$F$9</f>
        <v>0</v>
      </c>
      <c r="S3009" s="13" t="e">
        <f t="shared" si="46"/>
        <v>#N/A</v>
      </c>
      <c r="T3009" s="398" t="s">
        <v>3425</v>
      </c>
      <c r="U3009" s="398" t="s">
        <v>3426</v>
      </c>
      <c r="V3009" s="398" t="s">
        <v>3427</v>
      </c>
    </row>
    <row r="3010" spans="1:22" ht="50.1" hidden="1" customHeight="1" x14ac:dyDescent="0.25">
      <c r="A3010" s="60" t="s">
        <v>3083</v>
      </c>
      <c r="B3010" s="87"/>
      <c r="C3010" s="98"/>
      <c r="D3010" s="102"/>
      <c r="E3010" s="98"/>
      <c r="F3010" s="134"/>
      <c r="G3010" s="134"/>
      <c r="H3010" s="359" t="e">
        <f>VLOOKUP(G3010,Munka1!$A$27:$B$90,2,FALSE)</f>
        <v>#N/A</v>
      </c>
      <c r="I3010" s="466" t="e">
        <f>VLOOKUP(G3010,Munka1!$A$27:$C$90,3,FALSE)</f>
        <v>#N/A</v>
      </c>
      <c r="J3010" s="98"/>
      <c r="K3010" s="98"/>
      <c r="L3010" s="98"/>
      <c r="M3010" s="114"/>
      <c r="N3010" s="121"/>
      <c r="O3010" s="483"/>
      <c r="P3010" s="484"/>
      <c r="Q3010" s="42">
        <f>FŐLAP!$D$9</f>
        <v>0</v>
      </c>
      <c r="R3010" s="42">
        <f>FŐLAP!$F$9</f>
        <v>0</v>
      </c>
      <c r="S3010" s="13" t="e">
        <f t="shared" si="46"/>
        <v>#N/A</v>
      </c>
      <c r="T3010" s="398" t="s">
        <v>3425</v>
      </c>
      <c r="U3010" s="398" t="s">
        <v>3426</v>
      </c>
      <c r="V3010" s="398" t="s">
        <v>3427</v>
      </c>
    </row>
    <row r="3011" spans="1:22" ht="50.1" hidden="1" customHeight="1" x14ac:dyDescent="0.25">
      <c r="A3011" s="60" t="s">
        <v>3084</v>
      </c>
      <c r="B3011" s="87"/>
      <c r="C3011" s="98"/>
      <c r="D3011" s="102"/>
      <c r="E3011" s="98"/>
      <c r="F3011" s="134"/>
      <c r="G3011" s="134"/>
      <c r="H3011" s="359" t="e">
        <f>VLOOKUP(G3011,Munka1!$A$27:$B$90,2,FALSE)</f>
        <v>#N/A</v>
      </c>
      <c r="I3011" s="466" t="e">
        <f>VLOOKUP(G3011,Munka1!$A$27:$C$90,3,FALSE)</f>
        <v>#N/A</v>
      </c>
      <c r="J3011" s="98"/>
      <c r="K3011" s="98"/>
      <c r="L3011" s="98"/>
      <c r="M3011" s="114"/>
      <c r="N3011" s="121"/>
      <c r="O3011" s="483"/>
      <c r="P3011" s="484"/>
      <c r="Q3011" s="42">
        <f>FŐLAP!$D$9</f>
        <v>0</v>
      </c>
      <c r="R3011" s="42">
        <f>FŐLAP!$F$9</f>
        <v>0</v>
      </c>
      <c r="S3011" s="13" t="e">
        <f t="shared" si="46"/>
        <v>#N/A</v>
      </c>
      <c r="T3011" s="398" t="s">
        <v>3425</v>
      </c>
      <c r="U3011" s="398" t="s">
        <v>3426</v>
      </c>
      <c r="V3011" s="398" t="s">
        <v>3427</v>
      </c>
    </row>
    <row r="3012" spans="1:22" ht="50.1" customHeight="1" x14ac:dyDescent="0.25">
      <c r="A3012" s="122" t="s">
        <v>3085</v>
      </c>
      <c r="B3012" s="95"/>
      <c r="C3012" s="123"/>
      <c r="D3012" s="124"/>
      <c r="E3012" s="123"/>
      <c r="F3012" s="135"/>
      <c r="G3012" s="135"/>
      <c r="H3012" s="359" t="e">
        <f>VLOOKUP(G3012,Munka1!$A$27:$B$90,2,FALSE)</f>
        <v>#N/A</v>
      </c>
      <c r="I3012" s="466" t="e">
        <f>VLOOKUP(G3012,Munka1!$A$27:$C$90,3,FALSE)</f>
        <v>#N/A</v>
      </c>
      <c r="J3012" s="123"/>
      <c r="K3012" s="125"/>
      <c r="L3012" s="125"/>
      <c r="M3012" s="126"/>
      <c r="N3012" s="127"/>
      <c r="O3012" s="560"/>
      <c r="P3012" s="561"/>
      <c r="Q3012" s="42">
        <f>FŐLAP!$D$9</f>
        <v>0</v>
      </c>
      <c r="R3012" s="42">
        <f>FŐLAP!$F$9</f>
        <v>0</v>
      </c>
      <c r="S3012" s="13" t="e">
        <f t="shared" si="46"/>
        <v>#N/A</v>
      </c>
      <c r="T3012" s="398" t="s">
        <v>3425</v>
      </c>
      <c r="U3012" s="398" t="s">
        <v>3426</v>
      </c>
      <c r="V3012" s="398" t="s">
        <v>3427</v>
      </c>
    </row>
    <row r="3013" spans="1:22" ht="50.1" customHeight="1" x14ac:dyDescent="0.25">
      <c r="A3013" s="676" t="s">
        <v>321</v>
      </c>
      <c r="B3013" s="677"/>
      <c r="C3013" s="677"/>
      <c r="D3013" s="677"/>
      <c r="E3013" s="677"/>
      <c r="F3013" s="677"/>
      <c r="G3013" s="677"/>
      <c r="H3013" s="677"/>
      <c r="I3013" s="677"/>
      <c r="J3013" s="677"/>
      <c r="K3013" s="677"/>
      <c r="L3013" s="677"/>
      <c r="M3013" s="677"/>
      <c r="N3013" s="678"/>
      <c r="O3013" s="562"/>
      <c r="P3013" s="563">
        <f>SUM(P13:P3012)</f>
        <v>0</v>
      </c>
    </row>
    <row r="3014" spans="1:22" ht="52.5" customHeight="1" x14ac:dyDescent="0.25">
      <c r="A3014" s="158" t="s">
        <v>3100</v>
      </c>
      <c r="B3014" s="101"/>
      <c r="C3014" s="101"/>
      <c r="D3014" s="101"/>
      <c r="E3014" s="101"/>
      <c r="F3014" s="101"/>
      <c r="G3014" s="101"/>
      <c r="H3014" s="101"/>
      <c r="I3014" s="101"/>
      <c r="J3014" s="101"/>
      <c r="K3014" s="101"/>
      <c r="L3014" s="101"/>
      <c r="M3014" s="101"/>
      <c r="Q3014" s="90"/>
    </row>
    <row r="3015" spans="1:22" ht="52.5" customHeight="1" x14ac:dyDescent="0.25">
      <c r="A3015" s="91" t="s">
        <v>3094</v>
      </c>
      <c r="Q3015" s="90"/>
    </row>
    <row r="3016" spans="1:22" ht="39.75" customHeight="1" x14ac:dyDescent="0.25">
      <c r="A3016" s="92" t="s">
        <v>3541</v>
      </c>
      <c r="B3016" s="16"/>
      <c r="C3016" s="16"/>
      <c r="D3016" s="16"/>
      <c r="E3016" s="16"/>
      <c r="F3016" s="16"/>
      <c r="G3016" s="16"/>
      <c r="H3016" s="16"/>
      <c r="I3016" s="16"/>
      <c r="J3016" s="16"/>
      <c r="K3016" s="16"/>
      <c r="Q3016" s="90"/>
    </row>
    <row r="3017" spans="1:22" ht="52.5" customHeight="1" x14ac:dyDescent="0.25">
      <c r="A3017" s="91" t="s">
        <v>3247</v>
      </c>
      <c r="B3017" s="16"/>
      <c r="C3017" s="16"/>
      <c r="D3017" s="16"/>
      <c r="E3017" s="16"/>
      <c r="F3017" s="16"/>
      <c r="G3017" s="16"/>
      <c r="H3017" s="16"/>
      <c r="I3017" s="16"/>
      <c r="J3017" s="16"/>
      <c r="K3017" s="16"/>
      <c r="Q3017" s="90"/>
    </row>
    <row r="3018" spans="1:22" ht="52.5" customHeight="1" x14ac:dyDescent="0.25">
      <c r="A3018" s="93" t="s">
        <v>3095</v>
      </c>
      <c r="B3018" s="17"/>
      <c r="C3018" s="17"/>
      <c r="D3018" s="17"/>
      <c r="E3018" s="17"/>
      <c r="Q3018" s="90"/>
    </row>
    <row r="3019" spans="1:22" s="18" customFormat="1" ht="36" customHeight="1" x14ac:dyDescent="0.25">
      <c r="A3019" s="132" t="s">
        <v>3097</v>
      </c>
    </row>
    <row r="3020" spans="1:22" s="18" customFormat="1" ht="27" customHeight="1" x14ac:dyDescent="0.25">
      <c r="B3020" s="22" t="s">
        <v>10</v>
      </c>
      <c r="C3020" s="280">
        <f>FŐLAP!B95</f>
        <v>0</v>
      </c>
    </row>
    <row r="3021" spans="1:22" s="18" customFormat="1" ht="15.75" customHeight="1" x14ac:dyDescent="0.25"/>
    <row r="3022" spans="1:22" s="18" customFormat="1" ht="15.75" customHeight="1" x14ac:dyDescent="0.25"/>
    <row r="3023" spans="1:22" s="18" customFormat="1" ht="26.25" customHeight="1" x14ac:dyDescent="0.25"/>
    <row r="3024" spans="1:22" s="18" customFormat="1" ht="26.25" customHeight="1" x14ac:dyDescent="0.25"/>
    <row r="3025" s="18" customFormat="1" ht="26.25" customHeight="1" x14ac:dyDescent="0.25"/>
  </sheetData>
  <sheetProtection password="B358" sheet="1" objects="1" scenarios="1" formatRows="0" selectLockedCells="1"/>
  <dataConsolidate/>
  <mergeCells count="8">
    <mergeCell ref="A3013:N3013"/>
    <mergeCell ref="A7:P7"/>
    <mergeCell ref="A6:P6"/>
    <mergeCell ref="C10:E10"/>
    <mergeCell ref="C8:E8"/>
    <mergeCell ref="L10:O10"/>
    <mergeCell ref="L9:O9"/>
    <mergeCell ref="L8:O8"/>
  </mergeCells>
  <dataValidations count="11">
    <dataValidation allowBlank="1" showInputMessage="1" showErrorMessage="1" errorTitle="Tájékoztatás" error="A beírt dátum 2012.01.01 és 2014.12.31 közé kell, hogy essen._x000a__x000a_Kattintson a Mégse gombra és adja meg a helyes értéket." sqref="C3020"/>
    <dataValidation operator="lessThan" allowBlank="1" showErrorMessage="1" errorTitle="Tájékoztatás" error="A nettó átadott mennyiség nem lehet nagyobb a bruttó átadott mennyiségnél. _x000a__x000a_Kattintson a Mégse gombra és adja meg a helyes értéket." sqref="P3013"/>
    <dataValidation type="list" allowBlank="1" showErrorMessage="1" errorTitle="Tájékoztatás" error="Csak hiánypótlás esetén töltendő ki!" sqref="E1">
      <formula1>"Kifizetési kérelem, Hiánypótlás"</formula1>
    </dataValidation>
    <dataValidation allowBlank="1" showErrorMessage="1" errorTitle="Tájékoztatás" error="A beírt szám 1 és 100 közé kell, hogy essen._x000a__x000a_Kattintson a Mégse gombra és adja meg a helyes értéket." sqref="A13:A3012"/>
    <dataValidation type="date" allowBlank="1" showErrorMessage="1" errorTitle="Tájékoztatás" error="A beírt dátum 2013.01.01 és 2014.12.31 közé kell, hogy essen._x000a__x000a_Kattintson a Mégse gombra és adja meg a helyes értéket." sqref="N13:N3012">
      <formula1>40909</formula1>
      <formula2>42004</formula2>
    </dataValidation>
    <dataValidation type="list" allowBlank="1" showInputMessage="1" showErrorMessage="1" sqref="F13:F3012">
      <formula1>"200136,200135*,160214,160213*,160216,"</formula1>
    </dataValidation>
    <dataValidation operator="greaterThan" allowBlank="1" showInputMessage="1" showErrorMessage="1" sqref="K3015:M3018 N3014:R3018"/>
    <dataValidation allowBlank="1" showErrorMessage="1" errorTitle="Tájékoztatás" error="A cellába egész számok írhatóak és pontosan 11 karaktert kell, hogy tartalmazzon!_x000a_" sqref="C9"/>
    <dataValidation type="date" allowBlank="1" showErrorMessage="1" errorTitle="Tájékoztatás" error="A beírt dátum 2012.01.01 és 2013.12.31 közé kell, hogy essen._x000a__x000a_Kattintson a Mégse gombra és adja meg a helyes értéket." sqref="B13:B3012">
      <formula1>40909</formula1>
      <formula2>41639</formula2>
    </dataValidation>
    <dataValidation type="whole" allowBlank="1" showErrorMessage="1" errorTitle="Tájékoztatás" error="A előkezelésre átvett mennyiség nem lehet nagyobb az összes átvett mennyiségnél. Valamint csak egész szám írható a cellába._x000a__x000a_Kattintson a Mégse gombra és adja meg a helyes értéket." sqref="P13:P3012">
      <formula1>0</formula1>
      <formula2>O13</formula2>
    </dataValidation>
    <dataValidation type="whole" operator="greaterThanOrEqual" allowBlank="1" showErrorMessage="1" errorTitle="Tájékoztatás" error="A beírt számértéknek nagyobbnak kell lenni, mint 0 és nem lehet kisebb a nettó értéknél._x000a__x000a_Kattintson a Mégse gombra és adja meg a helyes értéket._x000a_" sqref="O13:O3012">
      <formula1>0</formula1>
    </dataValidation>
  </dataValidations>
  <printOptions horizontalCentered="1"/>
  <pageMargins left="0.23622047244094491" right="0.23622047244094491" top="0.74803149606299213" bottom="0.74803149606299213" header="0.31496062992125984" footer="0.31496062992125984"/>
  <pageSetup paperSize="9" scale="20" orientation="landscape" r:id="rId1"/>
  <headerFooter>
    <oddFooter>&amp;L
&amp;R&amp;26Cégszerű aláírás (P.H):____________________________________________________________</oddFooter>
  </headerFooter>
  <colBreaks count="1" manualBreakCount="1">
    <brk id="16" max="3020"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Munka1!$A$27:$A$90</xm:f>
          </x14:formula1>
          <xm:sqref>G13:G3012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tabColor theme="1" tint="4.9989318521683403E-2"/>
  </sheetPr>
  <dimension ref="A1:N117"/>
  <sheetViews>
    <sheetView showGridLines="0" view="pageBreakPreview" zoomScale="73" zoomScaleNormal="70" zoomScaleSheetLayoutView="73" zoomScalePageLayoutView="60" workbookViewId="0">
      <selection activeCell="D19" sqref="D19:H19"/>
    </sheetView>
  </sheetViews>
  <sheetFormatPr defaultColWidth="8.7109375" defaultRowHeight="15.75" x14ac:dyDescent="0.25"/>
  <cols>
    <col min="1" max="1" width="23.85546875" style="43" customWidth="1"/>
    <col min="2" max="2" width="34.42578125" style="43" customWidth="1"/>
    <col min="3" max="3" width="24.85546875" style="43" customWidth="1"/>
    <col min="4" max="4" width="24.28515625" style="43" customWidth="1"/>
    <col min="5" max="5" width="25.140625" style="43" customWidth="1"/>
    <col min="6" max="6" width="20.7109375" style="43" customWidth="1"/>
    <col min="7" max="7" width="22.7109375" style="43" customWidth="1"/>
    <col min="8" max="8" width="21" style="43" customWidth="1"/>
    <col min="9" max="12" width="8.7109375" style="46"/>
    <col min="13" max="13" width="10" style="46" bestFit="1" customWidth="1"/>
    <col min="14" max="16384" width="8.7109375" style="46"/>
  </cols>
  <sheetData>
    <row r="1" spans="1:14" ht="16.5" customHeight="1" x14ac:dyDescent="0.25">
      <c r="A1" s="43" t="s">
        <v>3147</v>
      </c>
      <c r="B1" s="46"/>
      <c r="C1" s="615" t="s">
        <v>17</v>
      </c>
      <c r="D1" s="616"/>
    </row>
    <row r="2" spans="1:14" ht="16.5" customHeight="1" x14ac:dyDescent="0.25">
      <c r="A2" s="314" t="s">
        <v>3261</v>
      </c>
      <c r="C2" s="96" t="s">
        <v>3098</v>
      </c>
      <c r="D2" s="187">
        <f>FŐLAP!B4</f>
        <v>0</v>
      </c>
    </row>
    <row r="3" spans="1:14" ht="15.95" customHeight="1" x14ac:dyDescent="0.25">
      <c r="A3" s="96" t="s">
        <v>3144</v>
      </c>
      <c r="B3" s="286">
        <f>FŐLAP!B2</f>
        <v>0</v>
      </c>
      <c r="C3" s="46"/>
      <c r="D3" s="46"/>
    </row>
    <row r="4" spans="1:14" ht="15.95" customHeight="1" x14ac:dyDescent="0.25">
      <c r="A4" s="1" t="s">
        <v>3142</v>
      </c>
      <c r="B4" s="287">
        <f>FŐLAP!C15</f>
        <v>0</v>
      </c>
      <c r="F4" s="44"/>
    </row>
    <row r="5" spans="1:14" ht="15.95" customHeight="1" x14ac:dyDescent="0.25">
      <c r="A5" s="1" t="s">
        <v>3158</v>
      </c>
      <c r="B5" s="287">
        <f>FŐLAP!C14</f>
        <v>0</v>
      </c>
    </row>
    <row r="6" spans="1:14" ht="15.95" customHeight="1" x14ac:dyDescent="0.25">
      <c r="A6" s="1" t="s">
        <v>3162</v>
      </c>
      <c r="B6" s="287">
        <f>FŐLAP!C16</f>
        <v>0</v>
      </c>
      <c r="G6" s="96"/>
      <c r="H6" s="136"/>
    </row>
    <row r="7" spans="1:14" ht="28.5" customHeight="1" x14ac:dyDescent="0.25">
      <c r="A7" s="693" t="s">
        <v>328</v>
      </c>
      <c r="B7" s="693"/>
      <c r="C7" s="693"/>
      <c r="D7" s="693"/>
      <c r="E7" s="693"/>
      <c r="F7" s="693"/>
      <c r="G7" s="693"/>
      <c r="H7" s="693"/>
    </row>
    <row r="8" spans="1:14" ht="21.75" customHeight="1" x14ac:dyDescent="0.25">
      <c r="A8" s="698" t="s">
        <v>3511</v>
      </c>
      <c r="B8" s="698"/>
      <c r="C8" s="698"/>
      <c r="D8" s="698"/>
      <c r="E8" s="698"/>
      <c r="F8" s="698"/>
      <c r="G8" s="698"/>
      <c r="H8" s="698"/>
    </row>
    <row r="9" spans="1:14" ht="25.5" customHeight="1" x14ac:dyDescent="0.25">
      <c r="A9" s="698"/>
      <c r="B9" s="698"/>
      <c r="C9" s="698"/>
      <c r="D9" s="698"/>
      <c r="E9" s="698"/>
      <c r="F9" s="698"/>
      <c r="G9" s="698"/>
      <c r="H9" s="698"/>
    </row>
    <row r="10" spans="1:14" ht="26.25" customHeight="1" x14ac:dyDescent="0.25">
      <c r="A10" s="709" t="s">
        <v>3510</v>
      </c>
      <c r="B10" s="709"/>
      <c r="C10" s="709"/>
      <c r="D10" s="709"/>
      <c r="E10" s="709"/>
      <c r="F10" s="709"/>
      <c r="G10" s="709"/>
      <c r="H10" s="709"/>
    </row>
    <row r="11" spans="1:14" ht="8.25" customHeight="1" x14ac:dyDescent="0.25"/>
    <row r="12" spans="1:14" ht="27" x14ac:dyDescent="0.3">
      <c r="B12" s="46"/>
      <c r="C12" s="54" t="s">
        <v>380</v>
      </c>
      <c r="D12" s="362">
        <f>FŐLAP!D9</f>
        <v>0</v>
      </c>
      <c r="E12" s="362">
        <f>FŐLAP!F9</f>
        <v>0</v>
      </c>
      <c r="F12" s="46"/>
      <c r="G12" s="46"/>
      <c r="H12" s="46"/>
      <c r="I12" s="51"/>
      <c r="J12" s="51"/>
      <c r="K12" s="51"/>
      <c r="L12" s="51"/>
      <c r="M12" s="51"/>
      <c r="N12" s="51"/>
    </row>
    <row r="13" spans="1:14" ht="9.75" customHeight="1" x14ac:dyDescent="0.25"/>
    <row r="14" spans="1:14" ht="19.5" customHeight="1" x14ac:dyDescent="0.25">
      <c r="A14" s="139" t="s">
        <v>14</v>
      </c>
      <c r="B14" s="705">
        <f>FŐLAP!C11</f>
        <v>0</v>
      </c>
      <c r="C14" s="705"/>
      <c r="D14" s="55"/>
      <c r="E14" s="27"/>
      <c r="F14" s="27"/>
      <c r="G14" s="27"/>
      <c r="H14" s="27"/>
      <c r="I14" s="28"/>
      <c r="J14" s="28"/>
      <c r="K14" s="28"/>
      <c r="L14" s="51"/>
      <c r="M14" s="51"/>
      <c r="N14" s="51"/>
    </row>
    <row r="15" spans="1:14" ht="19.5" customHeight="1" x14ac:dyDescent="0.25">
      <c r="A15" s="139" t="s">
        <v>5</v>
      </c>
      <c r="B15" s="703">
        <f>FŐLAP!C13</f>
        <v>0</v>
      </c>
      <c r="C15" s="704"/>
      <c r="D15" s="29"/>
      <c r="E15" s="21"/>
      <c r="F15" s="21"/>
      <c r="G15" s="21"/>
      <c r="H15" s="21"/>
      <c r="I15" s="30"/>
      <c r="J15" s="30"/>
      <c r="K15" s="30"/>
      <c r="L15" s="51"/>
      <c r="M15" s="51"/>
      <c r="N15" s="51"/>
    </row>
    <row r="16" spans="1:14" ht="19.5" customHeight="1" x14ac:dyDescent="0.25">
      <c r="A16" s="139" t="s">
        <v>3145</v>
      </c>
      <c r="B16" s="703">
        <f>FŐLAP!C17</f>
        <v>0</v>
      </c>
      <c r="C16" s="704"/>
      <c r="D16" s="29"/>
      <c r="E16" s="21"/>
      <c r="F16" s="21"/>
      <c r="G16" s="21"/>
      <c r="H16" s="21"/>
      <c r="I16" s="30"/>
      <c r="J16" s="30"/>
      <c r="K16" s="30"/>
      <c r="L16" s="51"/>
      <c r="M16" s="51"/>
      <c r="N16" s="51"/>
    </row>
    <row r="17" spans="1:14" ht="19.5" customHeight="1" x14ac:dyDescent="0.25">
      <c r="A17" s="308" t="s">
        <v>3163</v>
      </c>
      <c r="B17" s="712">
        <f>'1. tábl. Begyűjtő-Előkezelő'!C10</f>
        <v>0</v>
      </c>
      <c r="C17" s="712"/>
      <c r="D17" s="21"/>
      <c r="E17" s="21"/>
      <c r="F17" s="21"/>
      <c r="G17" s="21"/>
      <c r="H17" s="21"/>
      <c r="I17" s="30"/>
      <c r="J17" s="30"/>
      <c r="K17" s="30"/>
      <c r="L17" s="51"/>
      <c r="M17" s="51"/>
      <c r="N17" s="51"/>
    </row>
    <row r="18" spans="1:14" ht="5.25" customHeight="1" x14ac:dyDescent="0.25">
      <c r="A18" s="137"/>
      <c r="B18" s="138"/>
      <c r="C18" s="28"/>
      <c r="D18" s="21"/>
      <c r="E18" s="21"/>
      <c r="F18" s="21"/>
      <c r="G18" s="21"/>
      <c r="H18" s="21"/>
      <c r="I18" s="30"/>
      <c r="J18" s="30"/>
      <c r="K18" s="30"/>
      <c r="L18" s="51"/>
      <c r="M18" s="51"/>
      <c r="N18" s="51"/>
    </row>
    <row r="19" spans="1:14" ht="18" customHeight="1" x14ac:dyDescent="0.25">
      <c r="A19" s="695" t="s">
        <v>323</v>
      </c>
      <c r="B19" s="696"/>
      <c r="C19" s="697"/>
      <c r="D19" s="699"/>
      <c r="E19" s="700"/>
      <c r="F19" s="700"/>
      <c r="G19" s="700"/>
      <c r="H19" s="701"/>
      <c r="I19" s="51"/>
    </row>
    <row r="20" spans="1:14" ht="18" customHeight="1" x14ac:dyDescent="0.25">
      <c r="A20" s="706" t="s">
        <v>324</v>
      </c>
      <c r="B20" s="707"/>
      <c r="C20" s="708"/>
      <c r="D20" s="702"/>
      <c r="E20" s="702"/>
      <c r="F20" s="702"/>
      <c r="G20" s="702"/>
      <c r="H20" s="702"/>
      <c r="I20" s="51"/>
    </row>
    <row r="21" spans="1:14" ht="18" customHeight="1" x14ac:dyDescent="0.25">
      <c r="A21" s="706" t="s">
        <v>15</v>
      </c>
      <c r="B21" s="707"/>
      <c r="C21" s="708"/>
      <c r="D21" s="694"/>
      <c r="E21" s="694"/>
      <c r="F21" s="694"/>
      <c r="G21" s="694"/>
      <c r="H21" s="694"/>
    </row>
    <row r="22" spans="1:14" ht="18" customHeight="1" x14ac:dyDescent="0.25">
      <c r="A22" s="686" t="s">
        <v>325</v>
      </c>
      <c r="B22" s="687"/>
      <c r="C22" s="688"/>
      <c r="D22" s="694"/>
      <c r="E22" s="694"/>
      <c r="F22" s="694"/>
      <c r="G22" s="694"/>
      <c r="H22" s="694"/>
      <c r="I22" s="51"/>
    </row>
    <row r="23" spans="1:14" ht="18" customHeight="1" x14ac:dyDescent="0.25">
      <c r="A23" s="686" t="s">
        <v>326</v>
      </c>
      <c r="B23" s="687"/>
      <c r="C23" s="688"/>
      <c r="D23" s="694"/>
      <c r="E23" s="694"/>
      <c r="F23" s="694"/>
      <c r="G23" s="694"/>
      <c r="H23" s="694"/>
      <c r="I23" s="51"/>
    </row>
    <row r="24" spans="1:14" ht="18" customHeight="1" x14ac:dyDescent="0.25">
      <c r="A24" s="710" t="s">
        <v>327</v>
      </c>
      <c r="B24" s="711"/>
      <c r="C24" s="697"/>
      <c r="D24" s="694"/>
      <c r="E24" s="694"/>
      <c r="F24" s="694"/>
      <c r="G24" s="694"/>
      <c r="H24" s="694"/>
      <c r="I24" s="51"/>
    </row>
    <row r="25" spans="1:14" ht="18" customHeight="1" x14ac:dyDescent="0.25">
      <c r="A25" s="706" t="s">
        <v>16</v>
      </c>
      <c r="B25" s="707"/>
      <c r="C25" s="708"/>
      <c r="D25" s="694"/>
      <c r="E25" s="694"/>
      <c r="F25" s="694"/>
      <c r="G25" s="694"/>
      <c r="H25" s="694"/>
      <c r="I25" s="51"/>
    </row>
    <row r="26" spans="1:14" ht="18" customHeight="1" x14ac:dyDescent="0.25">
      <c r="A26" s="686" t="s">
        <v>39</v>
      </c>
      <c r="B26" s="687"/>
      <c r="C26" s="688"/>
      <c r="D26" s="694"/>
      <c r="E26" s="694"/>
      <c r="F26" s="694"/>
      <c r="G26" s="694"/>
      <c r="H26" s="694"/>
      <c r="I26" s="51"/>
    </row>
    <row r="27" spans="1:14" ht="18" customHeight="1" x14ac:dyDescent="0.25">
      <c r="A27" s="692" t="s">
        <v>3096</v>
      </c>
      <c r="B27" s="692"/>
      <c r="C27" s="692"/>
      <c r="D27" s="694"/>
      <c r="E27" s="694"/>
      <c r="F27" s="694"/>
      <c r="G27" s="694"/>
      <c r="H27" s="694"/>
    </row>
    <row r="28" spans="1:14" ht="11.25" customHeight="1" thickBot="1" x14ac:dyDescent="0.3">
      <c r="A28" s="47"/>
      <c r="B28" s="48"/>
      <c r="C28" s="48"/>
      <c r="D28" s="48"/>
      <c r="E28" s="48"/>
      <c r="F28" s="48"/>
      <c r="G28" s="48"/>
      <c r="H28" s="48"/>
    </row>
    <row r="29" spans="1:14" ht="37.5" customHeight="1" thickBot="1" x14ac:dyDescent="0.3">
      <c r="B29" s="463" t="s">
        <v>9</v>
      </c>
      <c r="C29" s="464" t="s">
        <v>320</v>
      </c>
      <c r="D29" s="464" t="s">
        <v>8</v>
      </c>
      <c r="E29" s="485" t="s">
        <v>3088</v>
      </c>
      <c r="F29" s="46"/>
      <c r="G29" s="46"/>
      <c r="H29" s="46"/>
    </row>
    <row r="30" spans="1:14" ht="27" customHeight="1" x14ac:dyDescent="0.25">
      <c r="B30" s="402" t="s">
        <v>3307</v>
      </c>
      <c r="C30" s="411" t="s">
        <v>385</v>
      </c>
      <c r="D30" s="399" t="s">
        <v>3333</v>
      </c>
      <c r="E30" s="412">
        <f>SUMIF('1. tábl. Begyűjtő-Előkezelő'!$G$13:$G$3012,D30,'1. tábl. Begyűjtő-Előkezelő'!$P$13:$P$3012)</f>
        <v>0</v>
      </c>
      <c r="F30" s="46"/>
      <c r="G30" s="46"/>
      <c r="H30" s="46"/>
    </row>
    <row r="31" spans="1:14" ht="27" customHeight="1" x14ac:dyDescent="0.25">
      <c r="B31" s="403" t="s">
        <v>3307</v>
      </c>
      <c r="C31" s="409" t="s">
        <v>385</v>
      </c>
      <c r="D31" s="400" t="s">
        <v>3334</v>
      </c>
      <c r="E31" s="413">
        <f>SUMIF('1. tábl. Begyűjtő-Előkezelő'!$G$13:$G$3012,D31,'1. tábl. Begyűjtő-Előkezelő'!$P$13:$P$3012)</f>
        <v>0</v>
      </c>
      <c r="F31" s="46"/>
      <c r="G31" s="46"/>
      <c r="H31" s="46"/>
    </row>
    <row r="32" spans="1:14" ht="27" customHeight="1" x14ac:dyDescent="0.25">
      <c r="B32" s="403" t="s">
        <v>3307</v>
      </c>
      <c r="C32" s="409" t="s">
        <v>385</v>
      </c>
      <c r="D32" s="400" t="s">
        <v>3335</v>
      </c>
      <c r="E32" s="413">
        <f>SUMIF('1. tábl. Begyűjtő-Előkezelő'!$G$13:$G$3012,D32,'1. tábl. Begyűjtő-Előkezelő'!$P$13:$P$3012)</f>
        <v>0</v>
      </c>
      <c r="F32" s="46"/>
      <c r="G32" s="46"/>
      <c r="H32" s="46"/>
    </row>
    <row r="33" spans="2:8" ht="27" customHeight="1" x14ac:dyDescent="0.25">
      <c r="B33" s="403" t="s">
        <v>3307</v>
      </c>
      <c r="C33" s="409" t="s">
        <v>385</v>
      </c>
      <c r="D33" s="400" t="s">
        <v>3336</v>
      </c>
      <c r="E33" s="413">
        <f>SUMIF('1. tábl. Begyűjtő-Előkezelő'!$G$13:$G$3012,D33,'1. tábl. Begyűjtő-Előkezelő'!$P$13:$P$3012)</f>
        <v>0</v>
      </c>
      <c r="F33" s="46"/>
      <c r="G33" s="46"/>
      <c r="H33" s="46"/>
    </row>
    <row r="34" spans="2:8" ht="27" customHeight="1" x14ac:dyDescent="0.25">
      <c r="B34" s="403" t="s">
        <v>3311</v>
      </c>
      <c r="C34" s="409" t="s">
        <v>385</v>
      </c>
      <c r="D34" s="400" t="s">
        <v>3337</v>
      </c>
      <c r="E34" s="413">
        <f>SUMIF('1. tábl. Begyűjtő-Előkezelő'!$G$13:$G$3012,D34,'1. tábl. Begyűjtő-Előkezelő'!$P$13:$P$3012)</f>
        <v>0</v>
      </c>
      <c r="F34" s="46"/>
      <c r="G34" s="46"/>
      <c r="H34" s="46"/>
    </row>
    <row r="35" spans="2:8" ht="27" customHeight="1" x14ac:dyDescent="0.25">
      <c r="B35" s="403" t="s">
        <v>3311</v>
      </c>
      <c r="C35" s="409" t="s">
        <v>385</v>
      </c>
      <c r="D35" s="400" t="s">
        <v>3338</v>
      </c>
      <c r="E35" s="413">
        <f>SUMIF('1. tábl. Begyűjtő-Előkezelő'!$G$13:$G$3012,D35,'1. tábl. Begyűjtő-Előkezelő'!$P$13:$P$3012)</f>
        <v>0</v>
      </c>
      <c r="F35" s="46"/>
      <c r="G35" s="46"/>
      <c r="H35" s="46"/>
    </row>
    <row r="36" spans="2:8" ht="27" customHeight="1" x14ac:dyDescent="0.25">
      <c r="B36" s="403" t="s">
        <v>3311</v>
      </c>
      <c r="C36" s="409" t="s">
        <v>385</v>
      </c>
      <c r="D36" s="400" t="s">
        <v>3339</v>
      </c>
      <c r="E36" s="413">
        <f>SUMIF('1. tábl. Begyűjtő-Előkezelő'!$G$13:$G$3012,D36,'1. tábl. Begyűjtő-Előkezelő'!$P$13:$P$3012)</f>
        <v>0</v>
      </c>
      <c r="F36" s="46"/>
      <c r="G36" s="46"/>
      <c r="H36" s="46"/>
    </row>
    <row r="37" spans="2:8" ht="27" customHeight="1" x14ac:dyDescent="0.25">
      <c r="B37" s="403" t="s">
        <v>3311</v>
      </c>
      <c r="C37" s="409" t="s">
        <v>385</v>
      </c>
      <c r="D37" s="400" t="s">
        <v>3340</v>
      </c>
      <c r="E37" s="413">
        <f>SUMIF('1. tábl. Begyűjtő-Előkezelő'!$G$13:$G$3012,D37,'1. tábl. Begyűjtő-Előkezelő'!$P$13:$P$3012)</f>
        <v>0</v>
      </c>
      <c r="F37" s="46"/>
      <c r="G37" s="46"/>
      <c r="H37" s="46"/>
    </row>
    <row r="38" spans="2:8" ht="27" customHeight="1" x14ac:dyDescent="0.25">
      <c r="B38" s="403" t="s">
        <v>3314</v>
      </c>
      <c r="C38" s="409" t="s">
        <v>385</v>
      </c>
      <c r="D38" s="400" t="s">
        <v>3345</v>
      </c>
      <c r="E38" s="413">
        <f>SUMIF('1. tábl. Begyűjtő-Előkezelő'!$G$13:$G$3012,D38,'1. tábl. Begyűjtő-Előkezelő'!$P$13:$P$3012)</f>
        <v>0</v>
      </c>
      <c r="F38" s="24"/>
      <c r="G38" s="46"/>
      <c r="H38" s="46"/>
    </row>
    <row r="39" spans="2:8" ht="27" customHeight="1" x14ac:dyDescent="0.25">
      <c r="B39" s="403" t="s">
        <v>3314</v>
      </c>
      <c r="C39" s="409" t="s">
        <v>385</v>
      </c>
      <c r="D39" s="400" t="s">
        <v>3346</v>
      </c>
      <c r="E39" s="413">
        <f>SUMIF('1. tábl. Begyűjtő-Előkezelő'!$G$13:$G$3012,D39,'1. tábl. Begyűjtő-Előkezelő'!$P$13:$P$3012)</f>
        <v>0</v>
      </c>
      <c r="F39" s="24"/>
      <c r="G39" s="46"/>
      <c r="H39" s="46"/>
    </row>
    <row r="40" spans="2:8" ht="27" customHeight="1" x14ac:dyDescent="0.25">
      <c r="B40" s="403" t="s">
        <v>3314</v>
      </c>
      <c r="C40" s="409" t="s">
        <v>385</v>
      </c>
      <c r="D40" s="400" t="s">
        <v>3347</v>
      </c>
      <c r="E40" s="413">
        <f>SUMIF('1. tábl. Begyűjtő-Előkezelő'!$G$13:$G$3012,D40,'1. tábl. Begyűjtő-Előkezelő'!$P$13:$P$3012)</f>
        <v>0</v>
      </c>
      <c r="F40" s="24"/>
      <c r="G40" s="46"/>
      <c r="H40" s="46"/>
    </row>
    <row r="41" spans="2:8" ht="27" customHeight="1" x14ac:dyDescent="0.25">
      <c r="B41" s="403" t="s">
        <v>3314</v>
      </c>
      <c r="C41" s="409" t="s">
        <v>385</v>
      </c>
      <c r="D41" s="400" t="s">
        <v>3348</v>
      </c>
      <c r="E41" s="413">
        <f>SUMIF('1. tábl. Begyűjtő-Előkezelő'!$G$13:$G$3012,D41,'1. tábl. Begyűjtő-Előkezelő'!$P$13:$P$3012)</f>
        <v>0</v>
      </c>
      <c r="F41" s="24"/>
      <c r="G41" s="46"/>
      <c r="H41" s="46"/>
    </row>
    <row r="42" spans="2:8" ht="27" customHeight="1" x14ac:dyDescent="0.25">
      <c r="B42" s="403" t="s">
        <v>3315</v>
      </c>
      <c r="C42" s="409" t="s">
        <v>385</v>
      </c>
      <c r="D42" s="400" t="s">
        <v>3349</v>
      </c>
      <c r="E42" s="413">
        <f>SUMIF('1. tábl. Begyűjtő-Előkezelő'!$G$13:$G$3012,D42,'1. tábl. Begyűjtő-Előkezelő'!$P$13:$P$3012)</f>
        <v>0</v>
      </c>
      <c r="F42" s="24"/>
      <c r="G42" s="46"/>
      <c r="H42" s="46"/>
    </row>
    <row r="43" spans="2:8" ht="27" customHeight="1" x14ac:dyDescent="0.25">
      <c r="B43" s="403" t="s">
        <v>3315</v>
      </c>
      <c r="C43" s="409" t="s">
        <v>385</v>
      </c>
      <c r="D43" s="400" t="s">
        <v>3350</v>
      </c>
      <c r="E43" s="413">
        <f>SUMIF('1. tábl. Begyűjtő-Előkezelő'!$G$13:$G$3012,D43,'1. tábl. Begyűjtő-Előkezelő'!$P$13:$P$3012)</f>
        <v>0</v>
      </c>
      <c r="F43" s="24"/>
      <c r="G43" s="46"/>
      <c r="H43" s="46"/>
    </row>
    <row r="44" spans="2:8" ht="27" customHeight="1" x14ac:dyDescent="0.25">
      <c r="B44" s="403" t="s">
        <v>3315</v>
      </c>
      <c r="C44" s="409" t="s">
        <v>385</v>
      </c>
      <c r="D44" s="400" t="s">
        <v>3351</v>
      </c>
      <c r="E44" s="413">
        <f>SUMIF('1. tábl. Begyűjtő-Előkezelő'!$G$13:$G$3012,D44,'1. tábl. Begyűjtő-Előkezelő'!$P$13:$P$3012)</f>
        <v>0</v>
      </c>
      <c r="F44" s="24"/>
      <c r="G44" s="46"/>
      <c r="H44" s="46"/>
    </row>
    <row r="45" spans="2:8" ht="27" customHeight="1" x14ac:dyDescent="0.25">
      <c r="B45" s="403" t="s">
        <v>3315</v>
      </c>
      <c r="C45" s="409" t="s">
        <v>385</v>
      </c>
      <c r="D45" s="400" t="s">
        <v>3352</v>
      </c>
      <c r="E45" s="413">
        <f>SUMIF('1. tábl. Begyűjtő-Előkezelő'!$G$13:$G$3012,D45,'1. tábl. Begyűjtő-Előkezelő'!$P$13:$P$3012)</f>
        <v>0</v>
      </c>
      <c r="F45" s="24"/>
      <c r="G45" s="46"/>
      <c r="H45" s="46"/>
    </row>
    <row r="46" spans="2:8" ht="27" customHeight="1" x14ac:dyDescent="0.25">
      <c r="B46" s="403" t="s">
        <v>3316</v>
      </c>
      <c r="C46" s="409" t="s">
        <v>385</v>
      </c>
      <c r="D46" s="400" t="s">
        <v>3353</v>
      </c>
      <c r="E46" s="413">
        <f>SUMIF('1. tábl. Begyűjtő-Előkezelő'!$G$13:$G$3012,D46,'1. tábl. Begyűjtő-Előkezelő'!$P$13:$P$3012)</f>
        <v>0</v>
      </c>
      <c r="F46" s="24"/>
      <c r="G46" s="46"/>
      <c r="H46" s="46"/>
    </row>
    <row r="47" spans="2:8" ht="27" customHeight="1" x14ac:dyDescent="0.25">
      <c r="B47" s="403" t="s">
        <v>3316</v>
      </c>
      <c r="C47" s="409" t="s">
        <v>385</v>
      </c>
      <c r="D47" s="400" t="s">
        <v>3354</v>
      </c>
      <c r="E47" s="413">
        <f>SUMIF('1. tábl. Begyűjtő-Előkezelő'!$G$13:$G$3012,D47,'1. tábl. Begyűjtő-Előkezelő'!$P$13:$P$3012)</f>
        <v>0</v>
      </c>
      <c r="F47" s="24"/>
      <c r="G47" s="46"/>
      <c r="H47" s="46"/>
    </row>
    <row r="48" spans="2:8" ht="27" customHeight="1" x14ac:dyDescent="0.25">
      <c r="B48" s="403" t="s">
        <v>3316</v>
      </c>
      <c r="C48" s="409" t="s">
        <v>385</v>
      </c>
      <c r="D48" s="400" t="s">
        <v>3355</v>
      </c>
      <c r="E48" s="413">
        <f>SUMIF('1. tábl. Begyűjtő-Előkezelő'!$G$13:$G$3012,D48,'1. tábl. Begyűjtő-Előkezelő'!$P$13:$P$3012)</f>
        <v>0</v>
      </c>
      <c r="F48" s="24"/>
      <c r="G48" s="46"/>
      <c r="H48" s="46"/>
    </row>
    <row r="49" spans="2:8" ht="27" customHeight="1" x14ac:dyDescent="0.25">
      <c r="B49" s="403" t="s">
        <v>3316</v>
      </c>
      <c r="C49" s="409" t="s">
        <v>385</v>
      </c>
      <c r="D49" s="400" t="s">
        <v>3356</v>
      </c>
      <c r="E49" s="413">
        <f>SUMIF('1. tábl. Begyűjtő-Előkezelő'!$G$13:$G$3012,D49,'1. tábl. Begyűjtő-Előkezelő'!$P$13:$P$3012)</f>
        <v>0</v>
      </c>
      <c r="F49" s="24"/>
      <c r="G49" s="46"/>
      <c r="H49" s="46"/>
    </row>
    <row r="50" spans="2:8" ht="27" customHeight="1" x14ac:dyDescent="0.25">
      <c r="B50" s="403" t="s">
        <v>3317</v>
      </c>
      <c r="C50" s="409" t="s">
        <v>385</v>
      </c>
      <c r="D50" s="400" t="s">
        <v>3357</v>
      </c>
      <c r="E50" s="413">
        <f>SUMIF('1. tábl. Begyűjtő-Előkezelő'!$G$13:$G$3012,D50,'1. tábl. Begyűjtő-Előkezelő'!$P$13:$P$3012)</f>
        <v>0</v>
      </c>
      <c r="F50" s="24"/>
      <c r="G50" s="46"/>
      <c r="H50" s="46"/>
    </row>
    <row r="51" spans="2:8" ht="27" customHeight="1" x14ac:dyDescent="0.25">
      <c r="B51" s="403" t="s">
        <v>3317</v>
      </c>
      <c r="C51" s="409" t="s">
        <v>385</v>
      </c>
      <c r="D51" s="400" t="s">
        <v>3358</v>
      </c>
      <c r="E51" s="413">
        <f>SUMIF('1. tábl. Begyűjtő-Előkezelő'!$G$13:$G$3012,D51,'1. tábl. Begyűjtő-Előkezelő'!$P$13:$P$3012)</f>
        <v>0</v>
      </c>
      <c r="F51" s="24"/>
      <c r="G51" s="46"/>
      <c r="H51" s="46"/>
    </row>
    <row r="52" spans="2:8" ht="27" customHeight="1" x14ac:dyDescent="0.25">
      <c r="B52" s="403" t="s">
        <v>3317</v>
      </c>
      <c r="C52" s="409" t="s">
        <v>385</v>
      </c>
      <c r="D52" s="400" t="s">
        <v>3359</v>
      </c>
      <c r="E52" s="413">
        <f>SUMIF('1. tábl. Begyűjtő-Előkezelő'!$G$13:$G$3012,D52,'1. tábl. Begyűjtő-Előkezelő'!$P$13:$P$3012)</f>
        <v>0</v>
      </c>
      <c r="F52" s="24"/>
      <c r="G52" s="46"/>
      <c r="H52" s="46"/>
    </row>
    <row r="53" spans="2:8" ht="27" customHeight="1" x14ac:dyDescent="0.25">
      <c r="B53" s="403" t="s">
        <v>3317</v>
      </c>
      <c r="C53" s="409" t="s">
        <v>385</v>
      </c>
      <c r="D53" s="400" t="s">
        <v>3360</v>
      </c>
      <c r="E53" s="413">
        <f>SUMIF('1. tábl. Begyűjtő-Előkezelő'!$G$13:$G$3012,D53,'1. tábl. Begyűjtő-Előkezelő'!$P$13:$P$3012)</f>
        <v>0</v>
      </c>
      <c r="F53" s="24"/>
      <c r="G53" s="46"/>
      <c r="H53" s="46"/>
    </row>
    <row r="54" spans="2:8" ht="27" customHeight="1" x14ac:dyDescent="0.25">
      <c r="B54" s="403" t="s">
        <v>3318</v>
      </c>
      <c r="C54" s="409" t="s">
        <v>385</v>
      </c>
      <c r="D54" s="400" t="s">
        <v>3365</v>
      </c>
      <c r="E54" s="413">
        <f>SUMIF('1. tábl. Begyűjtő-Előkezelő'!$G$13:$G$3012,D54,'1. tábl. Begyűjtő-Előkezelő'!$P$13:$P$3012)</f>
        <v>0</v>
      </c>
      <c r="F54" s="24"/>
      <c r="G54" s="46"/>
      <c r="H54" s="46"/>
    </row>
    <row r="55" spans="2:8" ht="27" customHeight="1" x14ac:dyDescent="0.25">
      <c r="B55" s="403" t="s">
        <v>3318</v>
      </c>
      <c r="C55" s="409" t="s">
        <v>385</v>
      </c>
      <c r="D55" s="400" t="s">
        <v>3366</v>
      </c>
      <c r="E55" s="413">
        <f>SUMIF('1. tábl. Begyűjtő-Előkezelő'!$G$13:$G$3012,D55,'1. tábl. Begyűjtő-Előkezelő'!$P$13:$P$3012)</f>
        <v>0</v>
      </c>
      <c r="F55" s="24"/>
      <c r="G55" s="46"/>
      <c r="H55" s="46"/>
    </row>
    <row r="56" spans="2:8" ht="27" customHeight="1" x14ac:dyDescent="0.25">
      <c r="B56" s="403" t="s">
        <v>3318</v>
      </c>
      <c r="C56" s="409" t="s">
        <v>385</v>
      </c>
      <c r="D56" s="400" t="s">
        <v>3367</v>
      </c>
      <c r="E56" s="413">
        <f>SUMIF('1. tábl. Begyűjtő-Előkezelő'!$G$13:$G$3012,D56,'1. tábl. Begyűjtő-Előkezelő'!$P$13:$P$3012)</f>
        <v>0</v>
      </c>
      <c r="F56" s="24"/>
      <c r="G56" s="46"/>
      <c r="H56" s="46"/>
    </row>
    <row r="57" spans="2:8" ht="27" customHeight="1" x14ac:dyDescent="0.25">
      <c r="B57" s="403" t="s">
        <v>3318</v>
      </c>
      <c r="C57" s="409" t="s">
        <v>385</v>
      </c>
      <c r="D57" s="400" t="s">
        <v>3368</v>
      </c>
      <c r="E57" s="413">
        <f>SUMIF('1. tábl. Begyűjtő-Előkezelő'!$G$13:$G$3012,D57,'1. tábl. Begyűjtő-Előkezelő'!$P$13:$P$3012)</f>
        <v>0</v>
      </c>
      <c r="F57" s="24"/>
      <c r="G57" s="46"/>
      <c r="H57" s="46"/>
    </row>
    <row r="58" spans="2:8" ht="27" customHeight="1" x14ac:dyDescent="0.25">
      <c r="B58" s="403" t="s">
        <v>3319</v>
      </c>
      <c r="C58" s="409" t="s">
        <v>385</v>
      </c>
      <c r="D58" s="400" t="s">
        <v>3369</v>
      </c>
      <c r="E58" s="413">
        <f>SUMIF('1. tábl. Begyűjtő-Előkezelő'!$G$13:$G$3012,D58,'1. tábl. Begyűjtő-Előkezelő'!$P$13:$P$3012)</f>
        <v>0</v>
      </c>
      <c r="F58" s="24"/>
      <c r="G58" s="46"/>
      <c r="H58" s="46"/>
    </row>
    <row r="59" spans="2:8" ht="27" customHeight="1" x14ac:dyDescent="0.25">
      <c r="B59" s="403" t="s">
        <v>3319</v>
      </c>
      <c r="C59" s="409" t="s">
        <v>385</v>
      </c>
      <c r="D59" s="400" t="s">
        <v>3370</v>
      </c>
      <c r="E59" s="413">
        <f>SUMIF('1. tábl. Begyűjtő-Előkezelő'!$G$13:$G$3012,D59,'1. tábl. Begyűjtő-Előkezelő'!$P$13:$P$3012)</f>
        <v>0</v>
      </c>
      <c r="F59" s="24"/>
      <c r="G59" s="46"/>
      <c r="H59" s="46"/>
    </row>
    <row r="60" spans="2:8" ht="27" customHeight="1" x14ac:dyDescent="0.25">
      <c r="B60" s="403" t="s">
        <v>3319</v>
      </c>
      <c r="C60" s="409" t="s">
        <v>385</v>
      </c>
      <c r="D60" s="400" t="s">
        <v>3371</v>
      </c>
      <c r="E60" s="413">
        <f>SUMIF('1. tábl. Begyűjtő-Előkezelő'!$G$13:$G$3012,D60,'1. tábl. Begyűjtő-Előkezelő'!$P$13:$P$3012)</f>
        <v>0</v>
      </c>
      <c r="F60" s="24"/>
      <c r="G60" s="46"/>
      <c r="H60" s="46"/>
    </row>
    <row r="61" spans="2:8" ht="27" customHeight="1" x14ac:dyDescent="0.25">
      <c r="B61" s="403" t="s">
        <v>3319</v>
      </c>
      <c r="C61" s="409" t="s">
        <v>385</v>
      </c>
      <c r="D61" s="400" t="s">
        <v>3372</v>
      </c>
      <c r="E61" s="413">
        <f>SUMIF('1. tábl. Begyűjtő-Előkezelő'!$G$13:$G$3012,D61,'1. tábl. Begyűjtő-Előkezelő'!$P$13:$P$3012)</f>
        <v>0</v>
      </c>
      <c r="F61" s="24"/>
      <c r="G61" s="46"/>
      <c r="H61" s="46"/>
    </row>
    <row r="62" spans="2:8" ht="27" customHeight="1" x14ac:dyDescent="0.25">
      <c r="B62" s="403" t="s">
        <v>3321</v>
      </c>
      <c r="C62" s="409" t="s">
        <v>385</v>
      </c>
      <c r="D62" s="400" t="s">
        <v>3377</v>
      </c>
      <c r="E62" s="413">
        <f>SUMIF('1. tábl. Begyűjtő-Előkezelő'!$G$13:$G$3012,D62,'1. tábl. Begyűjtő-Előkezelő'!$P$13:$P$3012)</f>
        <v>0</v>
      </c>
      <c r="F62" s="24"/>
      <c r="G62" s="46"/>
      <c r="H62" s="46"/>
    </row>
    <row r="63" spans="2:8" ht="27" customHeight="1" x14ac:dyDescent="0.25">
      <c r="B63" s="403" t="s">
        <v>3321</v>
      </c>
      <c r="C63" s="409" t="s">
        <v>385</v>
      </c>
      <c r="D63" s="400" t="s">
        <v>3378</v>
      </c>
      <c r="E63" s="413">
        <f>SUMIF('1. tábl. Begyűjtő-Előkezelő'!$G$13:$G$3012,D63,'1. tábl. Begyűjtő-Előkezelő'!$P$13:$P$3012)</f>
        <v>0</v>
      </c>
      <c r="F63" s="24"/>
      <c r="G63" s="46"/>
      <c r="H63" s="46"/>
    </row>
    <row r="64" spans="2:8" ht="27" customHeight="1" x14ac:dyDescent="0.25">
      <c r="B64" s="403" t="s">
        <v>3321</v>
      </c>
      <c r="C64" s="409" t="s">
        <v>385</v>
      </c>
      <c r="D64" s="400" t="s">
        <v>3379</v>
      </c>
      <c r="E64" s="413">
        <f>SUMIF('1. tábl. Begyűjtő-Előkezelő'!$G$13:$G$3012,D64,'1. tábl. Begyűjtő-Előkezelő'!$P$13:$P$3012)</f>
        <v>0</v>
      </c>
      <c r="F64" s="24"/>
      <c r="G64" s="46"/>
      <c r="H64" s="46"/>
    </row>
    <row r="65" spans="2:8" ht="27" customHeight="1" x14ac:dyDescent="0.25">
      <c r="B65" s="403" t="s">
        <v>3321</v>
      </c>
      <c r="C65" s="409" t="s">
        <v>385</v>
      </c>
      <c r="D65" s="400" t="s">
        <v>3380</v>
      </c>
      <c r="E65" s="413">
        <f>SUMIF('1. tábl. Begyűjtő-Előkezelő'!$G$13:$G$3012,D65,'1. tábl. Begyűjtő-Előkezelő'!$P$13:$P$3012)</f>
        <v>0</v>
      </c>
      <c r="F65" s="24"/>
      <c r="G65" s="46"/>
      <c r="H65" s="46"/>
    </row>
    <row r="66" spans="2:8" ht="27" customHeight="1" x14ac:dyDescent="0.25">
      <c r="B66" s="403" t="s">
        <v>3322</v>
      </c>
      <c r="C66" s="409" t="s">
        <v>385</v>
      </c>
      <c r="D66" s="400" t="s">
        <v>3381</v>
      </c>
      <c r="E66" s="413">
        <f>SUMIF('1. tábl. Begyűjtő-Előkezelő'!$G$13:$G$3012,D66,'1. tábl. Begyűjtő-Előkezelő'!$P$13:$P$3012)</f>
        <v>0</v>
      </c>
      <c r="F66" s="24"/>
      <c r="G66" s="46"/>
      <c r="H66" s="46"/>
    </row>
    <row r="67" spans="2:8" ht="27" customHeight="1" x14ac:dyDescent="0.25">
      <c r="B67" s="403" t="s">
        <v>3322</v>
      </c>
      <c r="C67" s="409" t="s">
        <v>385</v>
      </c>
      <c r="D67" s="400" t="s">
        <v>3382</v>
      </c>
      <c r="E67" s="413">
        <f>SUMIF('1. tábl. Begyűjtő-Előkezelő'!$G$13:$G$3012,D67,'1. tábl. Begyűjtő-Előkezelő'!$P$13:$P$3012)</f>
        <v>0</v>
      </c>
      <c r="F67" s="24"/>
      <c r="G67" s="46"/>
      <c r="H67" s="46"/>
    </row>
    <row r="68" spans="2:8" ht="27" customHeight="1" x14ac:dyDescent="0.25">
      <c r="B68" s="403" t="s">
        <v>3322</v>
      </c>
      <c r="C68" s="409" t="s">
        <v>385</v>
      </c>
      <c r="D68" s="400" t="s">
        <v>3383</v>
      </c>
      <c r="E68" s="413">
        <f>SUMIF('1. tábl. Begyűjtő-Előkezelő'!$G$13:$G$3012,D68,'1. tábl. Begyűjtő-Előkezelő'!$P$13:$P$3012)</f>
        <v>0</v>
      </c>
      <c r="F68" s="24"/>
      <c r="G68" s="46"/>
      <c r="H68" s="46"/>
    </row>
    <row r="69" spans="2:8" ht="27" customHeight="1" x14ac:dyDescent="0.25">
      <c r="B69" s="403" t="s">
        <v>3322</v>
      </c>
      <c r="C69" s="409" t="s">
        <v>385</v>
      </c>
      <c r="D69" s="400" t="s">
        <v>3384</v>
      </c>
      <c r="E69" s="413">
        <f>SUMIF('1. tábl. Begyűjtő-Előkezelő'!$G$13:$G$3012,D69,'1. tábl. Begyűjtő-Előkezelő'!$P$13:$P$3012)</f>
        <v>0</v>
      </c>
      <c r="F69" s="24"/>
      <c r="G69" s="46"/>
      <c r="H69" s="46"/>
    </row>
    <row r="70" spans="2:8" ht="27" customHeight="1" x14ac:dyDescent="0.25">
      <c r="B70" s="403" t="s">
        <v>3324</v>
      </c>
      <c r="C70" s="409" t="s">
        <v>385</v>
      </c>
      <c r="D70" s="400" t="s">
        <v>3389</v>
      </c>
      <c r="E70" s="413">
        <f>SUMIF('1. tábl. Begyűjtő-Előkezelő'!$G$13:$G$3012,D70,'1. tábl. Begyűjtő-Előkezelő'!$P$13:$P$3012)</f>
        <v>0</v>
      </c>
      <c r="F70" s="24"/>
      <c r="G70" s="46"/>
      <c r="H70" s="46"/>
    </row>
    <row r="71" spans="2:8" ht="27" customHeight="1" x14ac:dyDescent="0.25">
      <c r="B71" s="403" t="s">
        <v>3324</v>
      </c>
      <c r="C71" s="409" t="s">
        <v>385</v>
      </c>
      <c r="D71" s="400" t="s">
        <v>3390</v>
      </c>
      <c r="E71" s="413">
        <f>SUMIF('1. tábl. Begyűjtő-Előkezelő'!$G$13:$G$3012,D71,'1. tábl. Begyűjtő-Előkezelő'!$P$13:$P$3012)</f>
        <v>0</v>
      </c>
      <c r="F71" s="24"/>
      <c r="G71" s="46"/>
      <c r="H71" s="46"/>
    </row>
    <row r="72" spans="2:8" ht="27" customHeight="1" x14ac:dyDescent="0.25">
      <c r="B72" s="403" t="s">
        <v>3324</v>
      </c>
      <c r="C72" s="409" t="s">
        <v>385</v>
      </c>
      <c r="D72" s="400" t="s">
        <v>3391</v>
      </c>
      <c r="E72" s="413">
        <f>SUMIF('1. tábl. Begyűjtő-Előkezelő'!$G$13:$G$3012,D72,'1. tábl. Begyűjtő-Előkezelő'!$P$13:$P$3012)</f>
        <v>0</v>
      </c>
      <c r="F72" s="24"/>
      <c r="G72" s="46"/>
      <c r="H72" s="46"/>
    </row>
    <row r="73" spans="2:8" ht="27" customHeight="1" x14ac:dyDescent="0.25">
      <c r="B73" s="403" t="s">
        <v>3324</v>
      </c>
      <c r="C73" s="409" t="s">
        <v>385</v>
      </c>
      <c r="D73" s="400" t="s">
        <v>3392</v>
      </c>
      <c r="E73" s="413">
        <f>SUMIF('1. tábl. Begyűjtő-Előkezelő'!$G$13:$G$3012,D73,'1. tábl. Begyűjtő-Előkezelő'!$P$13:$P$3012)</f>
        <v>0</v>
      </c>
      <c r="F73" s="24"/>
      <c r="G73" s="46"/>
      <c r="H73" s="46"/>
    </row>
    <row r="74" spans="2:8" ht="27" customHeight="1" x14ac:dyDescent="0.25">
      <c r="B74" s="403" t="s">
        <v>3325</v>
      </c>
      <c r="C74" s="409" t="s">
        <v>385</v>
      </c>
      <c r="D74" s="400" t="s">
        <v>3393</v>
      </c>
      <c r="E74" s="413">
        <f>SUMIF('1. tábl. Begyűjtő-Előkezelő'!$G$13:$G$3012,D74,'1. tábl. Begyűjtő-Előkezelő'!$P$13:$P$3012)</f>
        <v>0</v>
      </c>
      <c r="F74" s="24"/>
      <c r="G74" s="46"/>
      <c r="H74" s="46"/>
    </row>
    <row r="75" spans="2:8" ht="27" customHeight="1" x14ac:dyDescent="0.25">
      <c r="B75" s="403" t="s">
        <v>3325</v>
      </c>
      <c r="C75" s="409" t="s">
        <v>385</v>
      </c>
      <c r="D75" s="400" t="s">
        <v>3394</v>
      </c>
      <c r="E75" s="413">
        <f>SUMIF('1. tábl. Begyűjtő-Előkezelő'!$G$13:$G$3012,D75,'1. tábl. Begyűjtő-Előkezelő'!$P$13:$P$3012)</f>
        <v>0</v>
      </c>
      <c r="F75" s="24"/>
      <c r="G75" s="46"/>
      <c r="H75" s="46"/>
    </row>
    <row r="76" spans="2:8" ht="27" customHeight="1" x14ac:dyDescent="0.25">
      <c r="B76" s="403" t="s">
        <v>3325</v>
      </c>
      <c r="C76" s="409" t="s">
        <v>385</v>
      </c>
      <c r="D76" s="400" t="s">
        <v>3395</v>
      </c>
      <c r="E76" s="413">
        <f>SUMIF('1. tábl. Begyűjtő-Előkezelő'!$G$13:$G$3012,D76,'1. tábl. Begyűjtő-Előkezelő'!$P$13:$P$3012)</f>
        <v>0</v>
      </c>
      <c r="F76" s="24"/>
      <c r="G76" s="46"/>
      <c r="H76" s="46"/>
    </row>
    <row r="77" spans="2:8" ht="27" customHeight="1" x14ac:dyDescent="0.25">
      <c r="B77" s="403" t="s">
        <v>3325</v>
      </c>
      <c r="C77" s="409" t="s">
        <v>385</v>
      </c>
      <c r="D77" s="400" t="s">
        <v>3396</v>
      </c>
      <c r="E77" s="413">
        <f>SUMIF('1. tábl. Begyűjtő-Előkezelő'!$G$13:$G$3012,D77,'1. tábl. Begyűjtő-Előkezelő'!$P$13:$P$3012)</f>
        <v>0</v>
      </c>
      <c r="F77" s="24"/>
      <c r="G77" s="46"/>
      <c r="H77" s="46"/>
    </row>
    <row r="78" spans="2:8" ht="27" customHeight="1" x14ac:dyDescent="0.25">
      <c r="B78" s="403" t="s">
        <v>3327</v>
      </c>
      <c r="C78" s="409" t="s">
        <v>385</v>
      </c>
      <c r="D78" s="400" t="s">
        <v>3401</v>
      </c>
      <c r="E78" s="413">
        <f>SUMIF('1. tábl. Begyűjtő-Előkezelő'!$G$13:$G$3012,D78,'1. tábl. Begyűjtő-Előkezelő'!$P$13:$P$3012)</f>
        <v>0</v>
      </c>
      <c r="F78" s="24"/>
      <c r="G78" s="46"/>
      <c r="H78" s="46"/>
    </row>
    <row r="79" spans="2:8" ht="27" customHeight="1" x14ac:dyDescent="0.25">
      <c r="B79" s="403" t="s">
        <v>3327</v>
      </c>
      <c r="C79" s="409" t="s">
        <v>385</v>
      </c>
      <c r="D79" s="400" t="s">
        <v>3402</v>
      </c>
      <c r="E79" s="413">
        <f>SUMIF('1. tábl. Begyűjtő-Előkezelő'!$G$13:$G$3012,D79,'1. tábl. Begyűjtő-Előkezelő'!$P$13:$P$3012)</f>
        <v>0</v>
      </c>
      <c r="F79" s="24"/>
      <c r="G79" s="46"/>
      <c r="H79" s="46"/>
    </row>
    <row r="80" spans="2:8" ht="27" customHeight="1" x14ac:dyDescent="0.25">
      <c r="B80" s="403" t="s">
        <v>3327</v>
      </c>
      <c r="C80" s="409" t="s">
        <v>385</v>
      </c>
      <c r="D80" s="400" t="s">
        <v>3403</v>
      </c>
      <c r="E80" s="413">
        <f>SUMIF('1. tábl. Begyűjtő-Előkezelő'!$G$13:$G$3012,D80,'1. tábl. Begyűjtő-Előkezelő'!$P$13:$P$3012)</f>
        <v>0</v>
      </c>
      <c r="F80" s="24"/>
      <c r="G80" s="46"/>
      <c r="H80" s="46"/>
    </row>
    <row r="81" spans="2:8" ht="27" customHeight="1" x14ac:dyDescent="0.25">
      <c r="B81" s="403" t="s">
        <v>3327</v>
      </c>
      <c r="C81" s="409" t="s">
        <v>385</v>
      </c>
      <c r="D81" s="400" t="s">
        <v>3404</v>
      </c>
      <c r="E81" s="413">
        <f>SUMIF('1. tábl. Begyűjtő-Előkezelő'!$G$13:$G$3012,D81,'1. tábl. Begyűjtő-Előkezelő'!$P$13:$P$3012)</f>
        <v>0</v>
      </c>
      <c r="F81" s="24"/>
      <c r="G81" s="46"/>
      <c r="H81" s="46"/>
    </row>
    <row r="82" spans="2:8" ht="27" customHeight="1" x14ac:dyDescent="0.25">
      <c r="B82" s="403" t="s">
        <v>3328</v>
      </c>
      <c r="C82" s="409" t="s">
        <v>385</v>
      </c>
      <c r="D82" s="400" t="s">
        <v>3405</v>
      </c>
      <c r="E82" s="413">
        <f>SUMIF('1. tábl. Begyűjtő-Előkezelő'!$G$13:$G$3012,D82,'1. tábl. Begyűjtő-Előkezelő'!$P$13:$P$3012)</f>
        <v>0</v>
      </c>
      <c r="F82" s="24"/>
      <c r="G82" s="46"/>
      <c r="H82" s="46"/>
    </row>
    <row r="83" spans="2:8" ht="27" customHeight="1" x14ac:dyDescent="0.25">
      <c r="B83" s="403" t="s">
        <v>3328</v>
      </c>
      <c r="C83" s="409" t="s">
        <v>385</v>
      </c>
      <c r="D83" s="400" t="s">
        <v>3406</v>
      </c>
      <c r="E83" s="413">
        <f>SUMIF('1. tábl. Begyűjtő-Előkezelő'!$G$13:$G$3012,D83,'1. tábl. Begyűjtő-Előkezelő'!$P$13:$P$3012)</f>
        <v>0</v>
      </c>
      <c r="F83" s="24"/>
      <c r="G83" s="46"/>
      <c r="H83" s="46"/>
    </row>
    <row r="84" spans="2:8" ht="27" customHeight="1" x14ac:dyDescent="0.25">
      <c r="B84" s="403" t="s">
        <v>3328</v>
      </c>
      <c r="C84" s="409" t="s">
        <v>385</v>
      </c>
      <c r="D84" s="400" t="s">
        <v>3407</v>
      </c>
      <c r="E84" s="413">
        <f>SUMIF('1. tábl. Begyűjtő-Előkezelő'!$G$13:$G$3012,D84,'1. tábl. Begyűjtő-Előkezelő'!$P$13:$P$3012)</f>
        <v>0</v>
      </c>
      <c r="F84" s="24"/>
      <c r="G84" s="46"/>
      <c r="H84" s="46"/>
    </row>
    <row r="85" spans="2:8" ht="27" customHeight="1" x14ac:dyDescent="0.25">
      <c r="B85" s="403" t="s">
        <v>3328</v>
      </c>
      <c r="C85" s="409" t="s">
        <v>385</v>
      </c>
      <c r="D85" s="400" t="s">
        <v>3408</v>
      </c>
      <c r="E85" s="413">
        <f>SUMIF('1. tábl. Begyűjtő-Előkezelő'!$G$13:$G$3012,D85,'1. tábl. Begyűjtő-Előkezelő'!$P$13:$P$3012)</f>
        <v>0</v>
      </c>
      <c r="F85" s="24"/>
      <c r="G85" s="46"/>
      <c r="H85" s="46"/>
    </row>
    <row r="86" spans="2:8" ht="27" customHeight="1" x14ac:dyDescent="0.25">
      <c r="B86" s="403" t="s">
        <v>3329</v>
      </c>
      <c r="C86" s="409" t="s">
        <v>385</v>
      </c>
      <c r="D86" s="400" t="s">
        <v>3413</v>
      </c>
      <c r="E86" s="413">
        <f>SUMIF('1. tábl. Begyűjtő-Előkezelő'!$G$13:$G$3012,D86,'1. tábl. Begyűjtő-Előkezelő'!$P$13:$P$3012)</f>
        <v>0</v>
      </c>
      <c r="F86" s="24"/>
      <c r="G86" s="46"/>
      <c r="H86" s="46"/>
    </row>
    <row r="87" spans="2:8" ht="27" customHeight="1" x14ac:dyDescent="0.25">
      <c r="B87" s="403" t="s">
        <v>3329</v>
      </c>
      <c r="C87" s="409" t="s">
        <v>385</v>
      </c>
      <c r="D87" s="400" t="s">
        <v>3414</v>
      </c>
      <c r="E87" s="413">
        <f>SUMIF('1. tábl. Begyűjtő-Előkezelő'!$G$13:$G$3012,D87,'1. tábl. Begyűjtő-Előkezelő'!$P$13:$P$3012)</f>
        <v>0</v>
      </c>
      <c r="F87" s="24"/>
      <c r="G87" s="46"/>
      <c r="H87" s="46"/>
    </row>
    <row r="88" spans="2:8" ht="27" customHeight="1" x14ac:dyDescent="0.25">
      <c r="B88" s="403" t="s">
        <v>3329</v>
      </c>
      <c r="C88" s="409" t="s">
        <v>385</v>
      </c>
      <c r="D88" s="400" t="s">
        <v>3415</v>
      </c>
      <c r="E88" s="413">
        <f>SUMIF('1. tábl. Begyűjtő-Előkezelő'!$G$13:$G$3012,D88,'1. tábl. Begyűjtő-Előkezelő'!$P$13:$P$3012)</f>
        <v>0</v>
      </c>
      <c r="F88" s="24"/>
      <c r="G88" s="46"/>
      <c r="H88" s="46"/>
    </row>
    <row r="89" spans="2:8" ht="27" customHeight="1" x14ac:dyDescent="0.25">
      <c r="B89" s="403" t="s">
        <v>3329</v>
      </c>
      <c r="C89" s="409" t="s">
        <v>385</v>
      </c>
      <c r="D89" s="400" t="s">
        <v>3416</v>
      </c>
      <c r="E89" s="413">
        <f>SUMIF('1. tábl. Begyűjtő-Előkezelő'!$G$13:$G$3012,D89,'1. tábl. Begyűjtő-Előkezelő'!$P$13:$P$3012)</f>
        <v>0</v>
      </c>
      <c r="F89" s="24"/>
      <c r="G89" s="46"/>
      <c r="H89" s="46"/>
    </row>
    <row r="90" spans="2:8" ht="27" customHeight="1" x14ac:dyDescent="0.25">
      <c r="B90" s="403" t="s">
        <v>3330</v>
      </c>
      <c r="C90" s="409" t="s">
        <v>385</v>
      </c>
      <c r="D90" s="400" t="s">
        <v>3417</v>
      </c>
      <c r="E90" s="413">
        <f>SUMIF('1. tábl. Begyűjtő-Előkezelő'!$G$13:$G$3012,D90,'1. tábl. Begyűjtő-Előkezelő'!$P$13:$P$3012)</f>
        <v>0</v>
      </c>
      <c r="F90" s="24"/>
      <c r="G90" s="46"/>
      <c r="H90" s="46"/>
    </row>
    <row r="91" spans="2:8" ht="27" customHeight="1" x14ac:dyDescent="0.25">
      <c r="B91" s="403" t="s">
        <v>3330</v>
      </c>
      <c r="C91" s="409" t="s">
        <v>385</v>
      </c>
      <c r="D91" s="400" t="s">
        <v>3418</v>
      </c>
      <c r="E91" s="413">
        <f>SUMIF('1. tábl. Begyűjtő-Előkezelő'!$G$13:$G$3012,D91,'1. tábl. Begyűjtő-Előkezelő'!$P$13:$P$3012)</f>
        <v>0</v>
      </c>
      <c r="F91" s="24"/>
      <c r="G91" s="46"/>
      <c r="H91" s="46"/>
    </row>
    <row r="92" spans="2:8" ht="27" customHeight="1" x14ac:dyDescent="0.25">
      <c r="B92" s="403" t="s">
        <v>3330</v>
      </c>
      <c r="C92" s="409" t="s">
        <v>385</v>
      </c>
      <c r="D92" s="400" t="s">
        <v>3419</v>
      </c>
      <c r="E92" s="413">
        <f>SUMIF('1. tábl. Begyűjtő-Előkezelő'!$G$13:$G$3012,D92,'1. tábl. Begyűjtő-Előkezelő'!$P$13:$P$3012)</f>
        <v>0</v>
      </c>
      <c r="F92" s="24"/>
      <c r="G92" s="46"/>
      <c r="H92" s="46"/>
    </row>
    <row r="93" spans="2:8" ht="27" customHeight="1" thickBot="1" x14ac:dyDescent="0.3">
      <c r="B93" s="404" t="s">
        <v>3330</v>
      </c>
      <c r="C93" s="410" t="s">
        <v>385</v>
      </c>
      <c r="D93" s="401" t="s">
        <v>3420</v>
      </c>
      <c r="E93" s="414">
        <f>SUMIF('1. tábl. Begyűjtő-Előkezelő'!$G$13:$G$3012,D93,'1. tábl. Begyűjtő-Előkezelő'!$P$13:$P$3012)</f>
        <v>0</v>
      </c>
      <c r="F93" s="24"/>
      <c r="G93" s="46"/>
      <c r="H93" s="46"/>
    </row>
    <row r="94" spans="2:8" ht="24.75" customHeight="1" thickBot="1" x14ac:dyDescent="0.3">
      <c r="B94" s="660" t="s">
        <v>3428</v>
      </c>
      <c r="C94" s="691"/>
      <c r="D94" s="661"/>
      <c r="E94" s="79">
        <f>SUM(E30:E93)</f>
        <v>0</v>
      </c>
      <c r="F94" s="24"/>
      <c r="G94" s="46"/>
      <c r="H94" s="46"/>
    </row>
    <row r="95" spans="2:8" ht="14.25" customHeight="1" thickBot="1" x14ac:dyDescent="0.3">
      <c r="B95" s="107"/>
      <c r="C95" s="107"/>
      <c r="D95" s="107"/>
      <c r="E95" s="258"/>
      <c r="F95" s="24"/>
      <c r="G95" s="46"/>
      <c r="H95" s="46"/>
    </row>
    <row r="96" spans="2:8" ht="36.75" customHeight="1" thickBot="1" x14ac:dyDescent="0.3">
      <c r="B96" s="493" t="s">
        <v>3485</v>
      </c>
      <c r="C96" s="10" t="s">
        <v>320</v>
      </c>
      <c r="D96" s="494" t="s">
        <v>3498</v>
      </c>
      <c r="E96" s="495" t="s">
        <v>3088</v>
      </c>
      <c r="F96" s="24"/>
      <c r="G96" s="46"/>
      <c r="H96" s="46"/>
    </row>
    <row r="97" spans="1:9" ht="30.75" customHeight="1" x14ac:dyDescent="0.25">
      <c r="B97" s="490">
        <v>101</v>
      </c>
      <c r="C97" s="491" t="s">
        <v>385</v>
      </c>
      <c r="D97" s="492" t="s">
        <v>3499</v>
      </c>
      <c r="E97" s="413">
        <f>SUMIF('1. tábl. Begyűjtő-Előkezelő'!$I$13:$I$3012,B97,'1. tábl. Begyűjtő-Előkezelő'!$P$13:$P$3012)</f>
        <v>0</v>
      </c>
      <c r="F97" s="24"/>
      <c r="G97" s="46"/>
      <c r="H97" s="46"/>
    </row>
    <row r="98" spans="1:9" ht="30.75" customHeight="1" x14ac:dyDescent="0.25">
      <c r="B98" s="487">
        <v>102</v>
      </c>
      <c r="C98" s="409" t="s">
        <v>385</v>
      </c>
      <c r="D98" s="486" t="s">
        <v>3500</v>
      </c>
      <c r="E98" s="413">
        <f>SUMIF('1. tábl. Begyűjtő-Előkezelő'!$I$13:$I$3012,B98,'1. tábl. Begyűjtő-Előkezelő'!$P$13:$P$3012)</f>
        <v>0</v>
      </c>
      <c r="F98" s="24"/>
      <c r="G98" s="46"/>
      <c r="H98" s="46"/>
    </row>
    <row r="99" spans="1:9" ht="30.75" customHeight="1" x14ac:dyDescent="0.25">
      <c r="B99" s="487">
        <v>103.10899999999999</v>
      </c>
      <c r="C99" s="409" t="s">
        <v>385</v>
      </c>
      <c r="D99" s="486" t="s">
        <v>3501</v>
      </c>
      <c r="E99" s="413">
        <f>SUMIF('1. tábl. Begyűjtő-Előkezelő'!$I$13:$I$3012,B99,'1. tábl. Begyűjtő-Előkezelő'!$P$13:$P$3012)</f>
        <v>0</v>
      </c>
      <c r="F99" s="24"/>
      <c r="G99" s="46"/>
      <c r="H99" s="46"/>
    </row>
    <row r="100" spans="1:9" ht="30.75" customHeight="1" x14ac:dyDescent="0.25">
      <c r="B100" s="487">
        <v>104</v>
      </c>
      <c r="C100" s="409" t="s">
        <v>385</v>
      </c>
      <c r="D100" s="486" t="s">
        <v>3502</v>
      </c>
      <c r="E100" s="413">
        <f>SUMIF('1. tábl. Begyűjtő-Előkezelő'!$I$13:$I$3012,B100,'1. tábl. Begyűjtő-Előkezelő'!$P$13:$P$3012)</f>
        <v>0</v>
      </c>
      <c r="F100" s="24"/>
      <c r="G100" s="46"/>
      <c r="H100" s="46"/>
    </row>
    <row r="101" spans="1:9" ht="30.75" customHeight="1" x14ac:dyDescent="0.25">
      <c r="B101" s="487">
        <v>105</v>
      </c>
      <c r="C101" s="409" t="s">
        <v>385</v>
      </c>
      <c r="D101" s="486" t="s">
        <v>3503</v>
      </c>
      <c r="E101" s="413">
        <f>SUMIF('1. tábl. Begyűjtő-Előkezelő'!$I$13:$I$3012,B101,'1. tábl. Begyűjtő-Előkezelő'!$P$13:$P$3012)</f>
        <v>0</v>
      </c>
      <c r="F101" s="24"/>
      <c r="G101" s="46"/>
      <c r="H101" s="46"/>
    </row>
    <row r="102" spans="1:9" ht="30.75" customHeight="1" x14ac:dyDescent="0.25">
      <c r="B102" s="487">
        <v>106</v>
      </c>
      <c r="C102" s="409" t="s">
        <v>385</v>
      </c>
      <c r="D102" s="486" t="s">
        <v>3504</v>
      </c>
      <c r="E102" s="413">
        <f>SUMIF('1. tábl. Begyűjtő-Előkezelő'!$I$13:$I$3012,B102,'1. tábl. Begyűjtő-Előkezelő'!$P$13:$P$3012)</f>
        <v>0</v>
      </c>
      <c r="F102" s="24"/>
      <c r="G102" s="46"/>
      <c r="H102" s="46"/>
    </row>
    <row r="103" spans="1:9" ht="30.75" customHeight="1" x14ac:dyDescent="0.25">
      <c r="B103" s="487">
        <v>107</v>
      </c>
      <c r="C103" s="409" t="s">
        <v>385</v>
      </c>
      <c r="D103" s="486" t="s">
        <v>3505</v>
      </c>
      <c r="E103" s="413">
        <f>SUMIF('1. tábl. Begyűjtő-Előkezelő'!$I$13:$I$3012,B103,'1. tábl. Begyűjtő-Előkezelő'!$P$13:$P$3012)</f>
        <v>0</v>
      </c>
      <c r="F103" s="24"/>
      <c r="G103" s="46"/>
      <c r="H103" s="46"/>
    </row>
    <row r="104" spans="1:9" ht="30.75" customHeight="1" thickBot="1" x14ac:dyDescent="0.3">
      <c r="B104" s="488">
        <v>108</v>
      </c>
      <c r="C104" s="410" t="s">
        <v>385</v>
      </c>
      <c r="D104" s="489" t="s">
        <v>3506</v>
      </c>
      <c r="E104" s="413">
        <f>SUMIF('1. tábl. Begyűjtő-Előkezelő'!$I$13:$I$3012,B104,'1. tábl. Begyűjtő-Előkezelő'!$P$13:$P$3012)</f>
        <v>0</v>
      </c>
      <c r="F104" s="24"/>
      <c r="G104" s="46"/>
      <c r="H104" s="46"/>
    </row>
    <row r="105" spans="1:9" ht="25.5" customHeight="1" thickBot="1" x14ac:dyDescent="0.3">
      <c r="B105" s="660" t="s">
        <v>3428</v>
      </c>
      <c r="C105" s="691"/>
      <c r="D105" s="661"/>
      <c r="E105" s="79">
        <f>SUM(E97:E104)</f>
        <v>0</v>
      </c>
      <c r="F105" s="24"/>
      <c r="G105" s="46"/>
      <c r="H105" s="46"/>
    </row>
    <row r="106" spans="1:9" ht="18.75" x14ac:dyDescent="0.25">
      <c r="E106" s="25"/>
      <c r="F106" s="25"/>
      <c r="G106" s="25"/>
      <c r="H106" s="26"/>
      <c r="I106" s="24"/>
    </row>
    <row r="107" spans="1:9" ht="15.75" customHeight="1" x14ac:dyDescent="0.25">
      <c r="A107" s="170" t="s">
        <v>3100</v>
      </c>
      <c r="B107" s="165"/>
      <c r="C107" s="165"/>
      <c r="D107" s="165"/>
      <c r="E107" s="165"/>
      <c r="F107" s="165"/>
      <c r="G107" s="165"/>
      <c r="H107" s="165"/>
      <c r="I107" s="51"/>
    </row>
    <row r="108" spans="1:9" s="57" customFormat="1" ht="15.75" customHeight="1" x14ac:dyDescent="0.25">
      <c r="A108" s="167" t="s">
        <v>3094</v>
      </c>
      <c r="B108" s="165"/>
      <c r="C108" s="165"/>
      <c r="D108" s="165"/>
      <c r="E108" s="165"/>
      <c r="F108" s="165"/>
      <c r="G108" s="165"/>
      <c r="H108" s="165"/>
    </row>
    <row r="109" spans="1:9" ht="15.75" customHeight="1" x14ac:dyDescent="0.25">
      <c r="A109" s="168" t="s">
        <v>3433</v>
      </c>
      <c r="B109" s="166"/>
      <c r="C109" s="166"/>
      <c r="D109" s="166"/>
      <c r="E109" s="166"/>
      <c r="F109" s="166"/>
      <c r="G109" s="166"/>
      <c r="H109" s="166"/>
    </row>
    <row r="110" spans="1:9" ht="15.75" customHeight="1" x14ac:dyDescent="0.25">
      <c r="A110" s="167" t="s">
        <v>3247</v>
      </c>
      <c r="B110" s="48"/>
      <c r="C110" s="48"/>
      <c r="D110" s="48"/>
      <c r="E110" s="48"/>
      <c r="F110" s="48"/>
      <c r="G110" s="48"/>
      <c r="H110" s="48"/>
    </row>
    <row r="111" spans="1:9" s="13" customFormat="1" ht="15.75" customHeight="1" x14ac:dyDescent="0.25">
      <c r="A111" s="169" t="s">
        <v>3095</v>
      </c>
      <c r="B111" s="48"/>
      <c r="C111" s="48"/>
      <c r="D111" s="48"/>
      <c r="E111" s="48"/>
      <c r="F111" s="48"/>
      <c r="G111" s="48"/>
      <c r="H111" s="48"/>
      <c r="I111" s="16"/>
    </row>
    <row r="112" spans="1:9" ht="9.75" customHeight="1" x14ac:dyDescent="0.25">
      <c r="D112" s="46"/>
      <c r="F112" s="690"/>
      <c r="G112" s="690"/>
      <c r="H112" s="49"/>
    </row>
    <row r="113" spans="1:8" ht="18.75" customHeight="1" x14ac:dyDescent="0.25">
      <c r="A113" s="43" t="s">
        <v>3097</v>
      </c>
      <c r="D113" s="50"/>
      <c r="F113" s="50"/>
      <c r="G113" s="50"/>
    </row>
    <row r="114" spans="1:8" ht="9.75" customHeight="1" x14ac:dyDescent="0.25">
      <c r="F114" s="50"/>
      <c r="G114" s="50"/>
      <c r="H114" s="52"/>
    </row>
    <row r="115" spans="1:8" ht="20.25" x14ac:dyDescent="0.25">
      <c r="A115" s="31" t="s">
        <v>10</v>
      </c>
      <c r="B115" s="281">
        <f>FŐLAP!B95</f>
        <v>0</v>
      </c>
      <c r="F115" s="689" t="s">
        <v>375</v>
      </c>
      <c r="G115" s="689"/>
    </row>
    <row r="117" spans="1:8" ht="18.75" x14ac:dyDescent="0.25">
      <c r="F117" s="689" t="s">
        <v>13</v>
      </c>
      <c r="G117" s="689"/>
    </row>
  </sheetData>
  <sheetProtection password="B358" sheet="1" objects="1" scenarios="1" selectLockedCells="1"/>
  <dataConsolidate/>
  <mergeCells count="31">
    <mergeCell ref="C1:D1"/>
    <mergeCell ref="D23:H23"/>
    <mergeCell ref="A10:H10"/>
    <mergeCell ref="D25:H25"/>
    <mergeCell ref="D24:H24"/>
    <mergeCell ref="A24:C24"/>
    <mergeCell ref="A23:C23"/>
    <mergeCell ref="B17:C17"/>
    <mergeCell ref="A25:C25"/>
    <mergeCell ref="A7:H7"/>
    <mergeCell ref="D27:H27"/>
    <mergeCell ref="A19:C19"/>
    <mergeCell ref="A8:H9"/>
    <mergeCell ref="D19:H19"/>
    <mergeCell ref="D20:H20"/>
    <mergeCell ref="D21:H21"/>
    <mergeCell ref="B16:C16"/>
    <mergeCell ref="B14:C14"/>
    <mergeCell ref="B15:C15"/>
    <mergeCell ref="D22:H22"/>
    <mergeCell ref="A22:C22"/>
    <mergeCell ref="A20:C20"/>
    <mergeCell ref="A21:C21"/>
    <mergeCell ref="D26:H26"/>
    <mergeCell ref="A26:C26"/>
    <mergeCell ref="F117:G117"/>
    <mergeCell ref="F115:G115"/>
    <mergeCell ref="F112:G112"/>
    <mergeCell ref="B94:D94"/>
    <mergeCell ref="B105:D105"/>
    <mergeCell ref="A27:C27"/>
  </mergeCells>
  <dataValidations count="4">
    <dataValidation type="date" allowBlank="1" showInputMessage="1" showErrorMessage="1" errorTitle="Tájékoztatás" error="A beírt dátum 2013.01.01 és 2014.12.31 közé kell, hogy essen._x000a__x000a_Kattintson a Mégse gombra és adja meg a helyes értéket." sqref="B115">
      <formula1>41275</formula1>
      <formula2>42004</formula2>
    </dataValidation>
    <dataValidation type="whole" operator="greaterThanOrEqual" allowBlank="1" showInputMessage="1" showErrorMessage="1" errorTitle="Tájékoztatás" error="A beírt számértéknek nagyobbnak kell lenni, mint 0 és nem lehet kisebb a nettó értéknél._x000a__x000a_Kattintson a Mégse gombra és adja meg a helyes értéket._x000a_" sqref="E30:E93 E97:E104">
      <formula1>0</formula1>
    </dataValidation>
    <dataValidation type="textLength" allowBlank="1" showErrorMessage="1" errorTitle="Tájékoztatás" error="A cellába egész számok írhatóak és pontosan 11 karaktert kell, hogy tartalmazzon!_x000a_" sqref="D20:H20">
      <formula1>11</formula1>
      <formula2>11</formula2>
    </dataValidation>
    <dataValidation type="list" allowBlank="1" showErrorMessage="1" errorTitle="Tájékoztatás" error="Csak hiánypótlás esetén töltendő ki!" sqref="C1">
      <formula1>"Kifizetési kérelem, Hiánypótlás"</formula1>
    </dataValidation>
  </dataValidations>
  <printOptions horizontalCentered="1"/>
  <pageMargins left="0.23622047244094491" right="0.23622047244094491" top="0.74803149606299213" bottom="0.74803149606299213" header="0.31496062992125984" footer="0.31496062992125984"/>
  <pageSetup paperSize="9" scale="40" orientation="portrait" r:id="rId1"/>
  <rowBreaks count="1" manualBreakCount="1">
    <brk id="77" max="7" man="1"/>
  </rowBreaks>
  <colBreaks count="1" manualBreakCount="1">
    <brk id="8" min="2" max="97"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tabColor rgb="FF00B0F0"/>
    <pageSetUpPr fitToPage="1"/>
  </sheetPr>
  <dimension ref="A1:W3037"/>
  <sheetViews>
    <sheetView showGridLines="0" view="pageBreakPreview" zoomScale="32" zoomScaleNormal="50" zoomScaleSheetLayoutView="32" zoomScalePageLayoutView="25" workbookViewId="0">
      <selection activeCell="B16" sqref="B16"/>
    </sheetView>
  </sheetViews>
  <sheetFormatPr defaultColWidth="8.85546875" defaultRowHeight="26.25" x14ac:dyDescent="0.25"/>
  <cols>
    <col min="1" max="1" width="17.140625" style="13" customWidth="1"/>
    <col min="2" max="3" width="38.42578125" style="13" customWidth="1"/>
    <col min="4" max="4" width="69.5703125" style="13" customWidth="1"/>
    <col min="5" max="5" width="60.85546875" style="13" customWidth="1"/>
    <col min="6" max="6" width="47.28515625" style="13" customWidth="1"/>
    <col min="7" max="7" width="28.5703125" style="13" customWidth="1"/>
    <col min="8" max="8" width="37.42578125" style="13" customWidth="1"/>
    <col min="9" max="9" width="24.42578125" style="13" customWidth="1"/>
    <col min="10" max="10" width="23" style="13" customWidth="1"/>
    <col min="11" max="11" width="39.7109375" style="13" customWidth="1"/>
    <col min="12" max="12" width="46.85546875" style="13" customWidth="1"/>
    <col min="13" max="13" width="42.140625" style="13" customWidth="1"/>
    <col min="14" max="15" width="35.7109375" style="13" customWidth="1"/>
    <col min="16" max="16" width="38.7109375" style="13" customWidth="1"/>
    <col min="17" max="17" width="48.140625" style="13" customWidth="1"/>
    <col min="18" max="18" width="36.85546875" style="13" hidden="1" customWidth="1"/>
    <col min="19" max="19" width="32.85546875" style="13" hidden="1" customWidth="1"/>
    <col min="20" max="20" width="8.85546875" style="13" hidden="1" customWidth="1"/>
    <col min="21" max="21" width="24.140625" style="13" hidden="1" customWidth="1"/>
    <col min="22" max="23" width="8.85546875" style="13" hidden="1" customWidth="1"/>
    <col min="24" max="26" width="0" style="13" hidden="1" customWidth="1"/>
    <col min="27" max="16384" width="8.85546875" style="13"/>
  </cols>
  <sheetData>
    <row r="1" spans="1:23" ht="27" customHeight="1" x14ac:dyDescent="0.25">
      <c r="A1" s="13" t="s">
        <v>3147</v>
      </c>
      <c r="U1" s="83">
        <v>130013020</v>
      </c>
    </row>
    <row r="2" spans="1:23" ht="27" customHeight="1" x14ac:dyDescent="0.25">
      <c r="A2" s="15" t="s">
        <v>3087</v>
      </c>
      <c r="E2" s="75" t="s">
        <v>17</v>
      </c>
      <c r="F2" s="405"/>
      <c r="U2" s="83">
        <v>230013020</v>
      </c>
    </row>
    <row r="3" spans="1:23" ht="27" customHeight="1" x14ac:dyDescent="0.25">
      <c r="B3" s="115" t="s">
        <v>3144</v>
      </c>
      <c r="C3" s="283">
        <f>FŐLAP!B2</f>
        <v>0</v>
      </c>
      <c r="D3" s="115" t="s">
        <v>3098</v>
      </c>
      <c r="E3" s="282">
        <f>FŐLAP!B4</f>
        <v>0</v>
      </c>
      <c r="F3" s="406"/>
      <c r="U3" s="83">
        <v>130023020</v>
      </c>
    </row>
    <row r="4" spans="1:23" ht="27" customHeight="1" x14ac:dyDescent="0.25">
      <c r="B4" s="115" t="s">
        <v>3142</v>
      </c>
      <c r="C4" s="284">
        <f>FŐLAP!C15</f>
        <v>0</v>
      </c>
      <c r="U4" s="83">
        <v>230023020</v>
      </c>
    </row>
    <row r="5" spans="1:23" ht="27" customHeight="1" x14ac:dyDescent="0.25">
      <c r="B5" s="115" t="s">
        <v>3158</v>
      </c>
      <c r="C5" s="285">
        <f>FŐLAP!C14</f>
        <v>0</v>
      </c>
    </row>
    <row r="6" spans="1:23" ht="27" customHeight="1" x14ac:dyDescent="0.25">
      <c r="B6" s="115" t="s">
        <v>3162</v>
      </c>
      <c r="C6" s="316">
        <f>FŐLAP!C16</f>
        <v>0</v>
      </c>
      <c r="E6" s="14"/>
      <c r="F6" s="14"/>
      <c r="G6" s="14"/>
      <c r="H6" s="14"/>
      <c r="I6" s="14"/>
      <c r="J6" s="14"/>
      <c r="K6" s="14"/>
    </row>
    <row r="7" spans="1:23" ht="41.25" customHeight="1" x14ac:dyDescent="0.25">
      <c r="A7" s="76"/>
      <c r="B7" s="317" t="s">
        <v>3145</v>
      </c>
      <c r="C7" s="318">
        <f>FŐLAP!C17</f>
        <v>0</v>
      </c>
      <c r="E7" s="27" t="s">
        <v>3431</v>
      </c>
      <c r="F7" s="27"/>
      <c r="G7" s="27"/>
      <c r="H7" s="27"/>
      <c r="I7" s="27"/>
      <c r="J7" s="27"/>
      <c r="K7" s="27"/>
      <c r="L7" s="27"/>
      <c r="M7" s="27"/>
      <c r="N7" s="27"/>
      <c r="O7" s="140"/>
      <c r="P7" s="140"/>
      <c r="Q7" s="153"/>
      <c r="R7" s="19"/>
      <c r="S7" s="19"/>
      <c r="T7" s="19"/>
      <c r="U7" s="83"/>
    </row>
    <row r="8" spans="1:23" ht="37.5" customHeight="1" x14ac:dyDescent="0.25">
      <c r="A8" s="719" t="s">
        <v>3432</v>
      </c>
      <c r="B8" s="719"/>
      <c r="C8" s="719"/>
      <c r="D8" s="719"/>
      <c r="E8" s="719"/>
      <c r="F8" s="719"/>
      <c r="G8" s="719"/>
      <c r="H8" s="719"/>
      <c r="I8" s="719"/>
      <c r="J8" s="719"/>
      <c r="K8" s="719"/>
      <c r="L8" s="719"/>
      <c r="M8" s="719"/>
      <c r="N8" s="719"/>
      <c r="O8" s="719"/>
      <c r="P8" s="719"/>
      <c r="Q8" s="719"/>
    </row>
    <row r="9" spans="1:23" s="156" customFormat="1" ht="41.25" customHeight="1" x14ac:dyDescent="0.5">
      <c r="A9" s="363" t="s">
        <v>381</v>
      </c>
      <c r="B9" s="364">
        <f>FŐLAP!D9</f>
        <v>0</v>
      </c>
      <c r="C9" s="365" t="s">
        <v>382</v>
      </c>
      <c r="D9" s="364">
        <f>FŐLAP!F9</f>
        <v>0</v>
      </c>
      <c r="E9" s="154" t="s">
        <v>329</v>
      </c>
      <c r="F9" s="154"/>
      <c r="G9" s="155"/>
      <c r="H9" s="155"/>
      <c r="I9" s="155"/>
      <c r="J9" s="155"/>
      <c r="K9" s="155"/>
      <c r="L9" s="155"/>
      <c r="M9" s="155"/>
      <c r="N9" s="155"/>
      <c r="O9" s="155"/>
      <c r="P9" s="155"/>
    </row>
    <row r="10" spans="1:23" ht="37.5" customHeight="1" x14ac:dyDescent="0.55000000000000004">
      <c r="B10" s="366" t="s">
        <v>14</v>
      </c>
      <c r="C10" s="720">
        <f>FŐLAP!C11</f>
        <v>0</v>
      </c>
      <c r="D10" s="720"/>
      <c r="E10" s="171" t="s">
        <v>3262</v>
      </c>
      <c r="F10" s="862"/>
      <c r="G10" s="863"/>
      <c r="H10" s="863"/>
      <c r="I10" s="863"/>
      <c r="J10" s="863"/>
      <c r="K10" s="863"/>
      <c r="L10" s="863"/>
      <c r="M10" s="863"/>
      <c r="N10" s="863"/>
      <c r="O10" s="864"/>
      <c r="P10" s="319"/>
      <c r="Q10" s="16"/>
    </row>
    <row r="11" spans="1:23" ht="36" x14ac:dyDescent="0.55000000000000004">
      <c r="B11" s="366" t="s">
        <v>5</v>
      </c>
      <c r="C11" s="348">
        <f>FŐLAP!C13</f>
        <v>0</v>
      </c>
      <c r="D11" s="349"/>
      <c r="E11" s="142" t="s">
        <v>324</v>
      </c>
      <c r="F11" s="865"/>
      <c r="G11" s="866"/>
      <c r="H11" s="866"/>
      <c r="I11" s="866"/>
      <c r="J11" s="866"/>
      <c r="K11" s="866"/>
      <c r="L11" s="866"/>
      <c r="M11" s="866"/>
      <c r="N11" s="866"/>
      <c r="O11" s="867"/>
      <c r="P11" s="346"/>
      <c r="Q11" s="16"/>
    </row>
    <row r="12" spans="1:23" ht="35.25" x14ac:dyDescent="0.25">
      <c r="A12" s="141"/>
      <c r="B12" s="367" t="s">
        <v>3157</v>
      </c>
      <c r="C12" s="265">
        <f>'1. tábl. Begyűjtő-Előkezelő'!C10:E10</f>
        <v>0</v>
      </c>
      <c r="D12" s="266"/>
      <c r="E12" s="142" t="s">
        <v>332</v>
      </c>
      <c r="F12" s="865"/>
      <c r="G12" s="866"/>
      <c r="H12" s="866"/>
      <c r="I12" s="866"/>
      <c r="J12" s="866"/>
      <c r="K12" s="866"/>
      <c r="L12" s="866"/>
      <c r="M12" s="866"/>
      <c r="N12" s="866"/>
      <c r="O12" s="867"/>
      <c r="P12" s="319"/>
      <c r="Q12" s="16"/>
    </row>
    <row r="13" spans="1:23" ht="35.25" customHeight="1" x14ac:dyDescent="0.25">
      <c r="A13" s="28"/>
      <c r="B13" s="368" t="s">
        <v>3169</v>
      </c>
      <c r="C13" s="270"/>
      <c r="D13" s="267"/>
      <c r="E13" s="157" t="s">
        <v>3165</v>
      </c>
      <c r="F13" s="868"/>
      <c r="G13" s="869"/>
      <c r="H13" s="869"/>
      <c r="I13" s="869"/>
      <c r="J13" s="869"/>
      <c r="K13" s="870"/>
      <c r="L13" s="73" t="s">
        <v>368</v>
      </c>
      <c r="M13" s="721"/>
      <c r="N13" s="722"/>
      <c r="O13" s="723"/>
      <c r="P13" s="347"/>
      <c r="Q13" s="16"/>
    </row>
    <row r="14" spans="1:23" ht="26.25" customHeight="1" thickBot="1" x14ac:dyDescent="0.3">
      <c r="D14" s="140"/>
      <c r="E14" s="140"/>
      <c r="F14" s="140"/>
      <c r="G14" s="140"/>
      <c r="H14" s="140"/>
      <c r="I14" s="140"/>
      <c r="J14" s="140"/>
      <c r="K14" s="140"/>
      <c r="L14" s="140"/>
    </row>
    <row r="15" spans="1:23" ht="158.25" customHeight="1" thickBot="1" x14ac:dyDescent="0.3">
      <c r="A15" s="149" t="s">
        <v>3</v>
      </c>
      <c r="B15" s="150" t="s">
        <v>367</v>
      </c>
      <c r="C15" s="143" t="s">
        <v>330</v>
      </c>
      <c r="D15" s="144" t="s">
        <v>3164</v>
      </c>
      <c r="E15" s="144" t="s">
        <v>18</v>
      </c>
      <c r="F15" s="144" t="s">
        <v>3430</v>
      </c>
      <c r="G15" s="151" t="s">
        <v>333</v>
      </c>
      <c r="H15" s="151" t="s">
        <v>334</v>
      </c>
      <c r="I15" s="144" t="s">
        <v>3485</v>
      </c>
      <c r="J15" s="151" t="s">
        <v>3507</v>
      </c>
      <c r="K15" s="151" t="s">
        <v>3093</v>
      </c>
      <c r="L15" s="144" t="s">
        <v>3154</v>
      </c>
      <c r="M15" s="144" t="s">
        <v>3155</v>
      </c>
      <c r="N15" s="144" t="s">
        <v>3156</v>
      </c>
      <c r="O15" s="144" t="s">
        <v>3089</v>
      </c>
      <c r="P15" s="143" t="s">
        <v>3528</v>
      </c>
      <c r="Q15" s="152" t="s">
        <v>3529</v>
      </c>
    </row>
    <row r="16" spans="1:23" ht="49.5" customHeight="1" x14ac:dyDescent="0.25">
      <c r="A16" s="145" t="s">
        <v>19</v>
      </c>
      <c r="B16" s="147"/>
      <c r="C16" s="174"/>
      <c r="D16" s="174"/>
      <c r="E16" s="146"/>
      <c r="F16" s="407" t="e">
        <f>VLOOKUP('2. tábl. Előkezelő-Tov.Kezelő'!E16,Munka1!$H$27:$I$58,2,FALSE)</f>
        <v>#N/A</v>
      </c>
      <c r="G16" s="146"/>
      <c r="H16" s="148" t="e">
        <f>VLOOKUP(G16,Munka1!$A$1:$B$25,2,FALSE)</f>
        <v>#N/A</v>
      </c>
      <c r="I16" s="466" t="e">
        <f>VLOOKUP(E16,Munka1!$H$27:$J$58,3,FALSE)</f>
        <v>#N/A</v>
      </c>
      <c r="J16" s="174"/>
      <c r="K16" s="174"/>
      <c r="L16" s="174"/>
      <c r="M16" s="174"/>
      <c r="N16" s="178"/>
      <c r="O16" s="147"/>
      <c r="P16" s="483"/>
      <c r="Q16" s="484"/>
      <c r="R16" s="56">
        <f>FŐLAP!$D$9</f>
        <v>0</v>
      </c>
      <c r="S16" s="56">
        <f>FŐLAP!$F$9</f>
        <v>0</v>
      </c>
      <c r="T16" s="13" t="str">
        <f>FŐLAP!$B$25</f>
        <v>Háztartási nagygépek (lakossági)</v>
      </c>
      <c r="U16" s="398" t="s">
        <v>3425</v>
      </c>
      <c r="V16" s="398" t="s">
        <v>3426</v>
      </c>
      <c r="W16" s="398" t="s">
        <v>3427</v>
      </c>
    </row>
    <row r="17" spans="1:23" ht="50.1" customHeight="1" x14ac:dyDescent="0.25">
      <c r="A17" s="61" t="s">
        <v>20</v>
      </c>
      <c r="B17" s="87"/>
      <c r="C17" s="175"/>
      <c r="D17" s="175"/>
      <c r="E17" s="146"/>
      <c r="F17" s="407" t="e">
        <f>VLOOKUP('2. tábl. Előkezelő-Tov.Kezelő'!E17,Munka1!$H$27:$I$58,2,FALSE)</f>
        <v>#N/A</v>
      </c>
      <c r="G17" s="88"/>
      <c r="H17" s="62" t="e">
        <f>VLOOKUP(G17,Munka1!$A$1:$B$25,2,FALSE)</f>
        <v>#N/A</v>
      </c>
      <c r="I17" s="466" t="e">
        <f>VLOOKUP(E17,Munka1!$H$27:$J$58,3,FALSE)</f>
        <v>#N/A</v>
      </c>
      <c r="J17" s="175"/>
      <c r="K17" s="175"/>
      <c r="L17" s="176"/>
      <c r="M17" s="176"/>
      <c r="N17" s="179"/>
      <c r="O17" s="87"/>
      <c r="P17" s="483"/>
      <c r="Q17" s="484"/>
      <c r="R17" s="56">
        <f>FŐLAP!$D$9</f>
        <v>0</v>
      </c>
      <c r="S17" s="56">
        <f>FŐLAP!$F$9</f>
        <v>0</v>
      </c>
      <c r="T17" s="13" t="str">
        <f>FŐLAP!$B$25</f>
        <v>Háztartási nagygépek (lakossági)</v>
      </c>
      <c r="U17" s="398" t="s">
        <v>3425</v>
      </c>
      <c r="V17" s="398" t="s">
        <v>3426</v>
      </c>
      <c r="W17" s="398" t="s">
        <v>3427</v>
      </c>
    </row>
    <row r="18" spans="1:23" ht="50.1" customHeight="1" x14ac:dyDescent="0.25">
      <c r="A18" s="61" t="s">
        <v>21</v>
      </c>
      <c r="B18" s="87"/>
      <c r="C18" s="175"/>
      <c r="D18" s="175"/>
      <c r="E18" s="146"/>
      <c r="F18" s="407" t="e">
        <f>VLOOKUP('2. tábl. Előkezelő-Tov.Kezelő'!E18,Munka1!$H$27:$I$58,2,FALSE)</f>
        <v>#N/A</v>
      </c>
      <c r="G18" s="88"/>
      <c r="H18" s="62" t="e">
        <f>VLOOKUP(G18,Munka1!$A$1:$B$25,2,FALSE)</f>
        <v>#N/A</v>
      </c>
      <c r="I18" s="466" t="e">
        <f>VLOOKUP(E18,Munka1!$H$27:$J$58,3,FALSE)</f>
        <v>#N/A</v>
      </c>
      <c r="J18" s="175"/>
      <c r="K18" s="175"/>
      <c r="L18" s="175"/>
      <c r="M18" s="175"/>
      <c r="N18" s="180"/>
      <c r="O18" s="87"/>
      <c r="P18" s="483"/>
      <c r="Q18" s="484"/>
      <c r="R18" s="56">
        <f>FŐLAP!$D$9</f>
        <v>0</v>
      </c>
      <c r="S18" s="56">
        <f>FŐLAP!$F$9</f>
        <v>0</v>
      </c>
      <c r="T18" s="13" t="str">
        <f>FŐLAP!$B$25</f>
        <v>Háztartási nagygépek (lakossági)</v>
      </c>
      <c r="U18" s="398" t="s">
        <v>3425</v>
      </c>
      <c r="V18" s="398" t="s">
        <v>3426</v>
      </c>
      <c r="W18" s="398" t="s">
        <v>3427</v>
      </c>
    </row>
    <row r="19" spans="1:23" ht="50.1" customHeight="1" x14ac:dyDescent="0.25">
      <c r="A19" s="61" t="s">
        <v>22</v>
      </c>
      <c r="B19" s="87"/>
      <c r="C19" s="175"/>
      <c r="D19" s="176"/>
      <c r="E19" s="146"/>
      <c r="F19" s="407" t="e">
        <f>VLOOKUP('2. tábl. Előkezelő-Tov.Kezelő'!E19,Munka1!$H$27:$I$58,2,FALSE)</f>
        <v>#N/A</v>
      </c>
      <c r="G19" s="88"/>
      <c r="H19" s="62" t="e">
        <f>VLOOKUP(G19,Munka1!$A$1:$B$25,2,FALSE)</f>
        <v>#N/A</v>
      </c>
      <c r="I19" s="466" t="e">
        <f>VLOOKUP(E19,Munka1!$H$27:$J$58,3,FALSE)</f>
        <v>#N/A</v>
      </c>
      <c r="J19" s="175"/>
      <c r="K19" s="175"/>
      <c r="L19" s="176"/>
      <c r="M19" s="176"/>
      <c r="N19" s="179"/>
      <c r="O19" s="87"/>
      <c r="P19" s="483"/>
      <c r="Q19" s="484"/>
      <c r="R19" s="56">
        <f>FŐLAP!$D$9</f>
        <v>0</v>
      </c>
      <c r="S19" s="56">
        <f>FŐLAP!$F$9</f>
        <v>0</v>
      </c>
      <c r="T19" s="13" t="str">
        <f>FŐLAP!$B$25</f>
        <v>Háztartási nagygépek (lakossági)</v>
      </c>
      <c r="U19" s="398" t="s">
        <v>3425</v>
      </c>
      <c r="V19" s="398" t="s">
        <v>3426</v>
      </c>
      <c r="W19" s="398" t="s">
        <v>3427</v>
      </c>
    </row>
    <row r="20" spans="1:23" ht="50.1" customHeight="1" x14ac:dyDescent="0.25">
      <c r="A20" s="61" t="s">
        <v>23</v>
      </c>
      <c r="B20" s="87"/>
      <c r="C20" s="175"/>
      <c r="D20" s="175"/>
      <c r="E20" s="146"/>
      <c r="F20" s="407" t="e">
        <f>VLOOKUP('2. tábl. Előkezelő-Tov.Kezelő'!E20,Munka1!$H$27:$I$58,2,FALSE)</f>
        <v>#N/A</v>
      </c>
      <c r="G20" s="88"/>
      <c r="H20" s="62" t="e">
        <f>VLOOKUP(G20,Munka1!$A$1:$B$25,2,FALSE)</f>
        <v>#N/A</v>
      </c>
      <c r="I20" s="466" t="e">
        <f>VLOOKUP(E20,Munka1!$H$27:$J$58,3,FALSE)</f>
        <v>#N/A</v>
      </c>
      <c r="J20" s="175"/>
      <c r="K20" s="175"/>
      <c r="L20" s="175"/>
      <c r="M20" s="175"/>
      <c r="N20" s="180"/>
      <c r="O20" s="87"/>
      <c r="P20" s="483"/>
      <c r="Q20" s="484"/>
      <c r="R20" s="56">
        <f>FŐLAP!$D$9</f>
        <v>0</v>
      </c>
      <c r="S20" s="56">
        <f>FŐLAP!$F$9</f>
        <v>0</v>
      </c>
      <c r="T20" s="13" t="str">
        <f>FŐLAP!$B$25</f>
        <v>Háztartási nagygépek (lakossági)</v>
      </c>
      <c r="U20" s="398" t="s">
        <v>3425</v>
      </c>
      <c r="V20" s="398" t="s">
        <v>3426</v>
      </c>
      <c r="W20" s="398" t="s">
        <v>3427</v>
      </c>
    </row>
    <row r="21" spans="1:23" ht="50.1" customHeight="1" x14ac:dyDescent="0.25">
      <c r="A21" s="61" t="s">
        <v>24</v>
      </c>
      <c r="B21" s="87"/>
      <c r="C21" s="175"/>
      <c r="D21" s="176"/>
      <c r="E21" s="146"/>
      <c r="F21" s="407" t="e">
        <f>VLOOKUP('2. tábl. Előkezelő-Tov.Kezelő'!E21,Munka1!$H$27:$I$58,2,FALSE)</f>
        <v>#N/A</v>
      </c>
      <c r="G21" s="88"/>
      <c r="H21" s="62" t="e">
        <f>VLOOKUP(G21,Munka1!$A$1:$B$25,2,FALSE)</f>
        <v>#N/A</v>
      </c>
      <c r="I21" s="466" t="e">
        <f>VLOOKUP(E21,Munka1!$H$27:$J$58,3,FALSE)</f>
        <v>#N/A</v>
      </c>
      <c r="J21" s="175"/>
      <c r="K21" s="175"/>
      <c r="L21" s="176"/>
      <c r="M21" s="176"/>
      <c r="N21" s="179"/>
      <c r="O21" s="87"/>
      <c r="P21" s="483"/>
      <c r="Q21" s="484"/>
      <c r="R21" s="56">
        <f>FŐLAP!$D$9</f>
        <v>0</v>
      </c>
      <c r="S21" s="56">
        <f>FŐLAP!$F$9</f>
        <v>0</v>
      </c>
      <c r="T21" s="13" t="str">
        <f>FŐLAP!$B$25</f>
        <v>Háztartási nagygépek (lakossági)</v>
      </c>
      <c r="U21" s="398" t="s">
        <v>3425</v>
      </c>
      <c r="V21" s="398" t="s">
        <v>3426</v>
      </c>
      <c r="W21" s="398" t="s">
        <v>3427</v>
      </c>
    </row>
    <row r="22" spans="1:23" ht="50.1" customHeight="1" x14ac:dyDescent="0.25">
      <c r="A22" s="61" t="s">
        <v>25</v>
      </c>
      <c r="B22" s="87"/>
      <c r="C22" s="175"/>
      <c r="D22" s="175"/>
      <c r="E22" s="146"/>
      <c r="F22" s="407" t="e">
        <f>VLOOKUP('2. tábl. Előkezelő-Tov.Kezelő'!E22,Munka1!$H$27:$I$58,2,FALSE)</f>
        <v>#N/A</v>
      </c>
      <c r="G22" s="88"/>
      <c r="H22" s="62" t="e">
        <f>VLOOKUP(G22,Munka1!$A$1:$B$25,2,FALSE)</f>
        <v>#N/A</v>
      </c>
      <c r="I22" s="466" t="e">
        <f>VLOOKUP(E22,Munka1!$H$27:$J$58,3,FALSE)</f>
        <v>#N/A</v>
      </c>
      <c r="J22" s="175"/>
      <c r="K22" s="175"/>
      <c r="L22" s="175"/>
      <c r="M22" s="175"/>
      <c r="N22" s="180"/>
      <c r="O22" s="87"/>
      <c r="P22" s="483"/>
      <c r="Q22" s="484"/>
      <c r="R22" s="56">
        <f>FŐLAP!$D$9</f>
        <v>0</v>
      </c>
      <c r="S22" s="56">
        <f>FŐLAP!$F$9</f>
        <v>0</v>
      </c>
      <c r="T22" s="13" t="str">
        <f>FŐLAP!$B$25</f>
        <v>Háztartási nagygépek (lakossági)</v>
      </c>
      <c r="U22" s="398" t="s">
        <v>3425</v>
      </c>
      <c r="V22" s="398" t="s">
        <v>3426</v>
      </c>
      <c r="W22" s="398" t="s">
        <v>3427</v>
      </c>
    </row>
    <row r="23" spans="1:23" ht="50.1" customHeight="1" x14ac:dyDescent="0.25">
      <c r="A23" s="61" t="s">
        <v>26</v>
      </c>
      <c r="B23" s="87"/>
      <c r="C23" s="175"/>
      <c r="D23" s="176"/>
      <c r="E23" s="146"/>
      <c r="F23" s="407" t="e">
        <f>VLOOKUP('2. tábl. Előkezelő-Tov.Kezelő'!E23,Munka1!$H$27:$I$58,2,FALSE)</f>
        <v>#N/A</v>
      </c>
      <c r="G23" s="88"/>
      <c r="H23" s="62" t="e">
        <f>VLOOKUP(G23,Munka1!$A$1:$B$25,2,FALSE)</f>
        <v>#N/A</v>
      </c>
      <c r="I23" s="466" t="e">
        <f>VLOOKUP(E23,Munka1!$H$27:$J$58,3,FALSE)</f>
        <v>#N/A</v>
      </c>
      <c r="J23" s="175"/>
      <c r="K23" s="175"/>
      <c r="L23" s="176"/>
      <c r="M23" s="176"/>
      <c r="N23" s="179"/>
      <c r="O23" s="87"/>
      <c r="P23" s="483"/>
      <c r="Q23" s="484"/>
      <c r="R23" s="56">
        <f>FŐLAP!$D$9</f>
        <v>0</v>
      </c>
      <c r="S23" s="56">
        <f>FŐLAP!$F$9</f>
        <v>0</v>
      </c>
      <c r="T23" s="13" t="str">
        <f>FŐLAP!$B$25</f>
        <v>Háztartási nagygépek (lakossági)</v>
      </c>
      <c r="U23" s="398" t="s">
        <v>3425</v>
      </c>
      <c r="V23" s="398" t="s">
        <v>3426</v>
      </c>
      <c r="W23" s="398" t="s">
        <v>3427</v>
      </c>
    </row>
    <row r="24" spans="1:23" ht="50.1" customHeight="1" x14ac:dyDescent="0.25">
      <c r="A24" s="61" t="s">
        <v>27</v>
      </c>
      <c r="B24" s="87"/>
      <c r="C24" s="175"/>
      <c r="D24" s="175"/>
      <c r="E24" s="146"/>
      <c r="F24" s="407" t="e">
        <f>VLOOKUP('2. tábl. Előkezelő-Tov.Kezelő'!E24,Munka1!$H$27:$I$58,2,FALSE)</f>
        <v>#N/A</v>
      </c>
      <c r="G24" s="88"/>
      <c r="H24" s="62" t="e">
        <f>VLOOKUP(G24,Munka1!$A$1:$B$25,2,FALSE)</f>
        <v>#N/A</v>
      </c>
      <c r="I24" s="466" t="e">
        <f>VLOOKUP(E24,Munka1!$H$27:$J$58,3,FALSE)</f>
        <v>#N/A</v>
      </c>
      <c r="J24" s="175"/>
      <c r="K24" s="175"/>
      <c r="L24" s="175"/>
      <c r="M24" s="175"/>
      <c r="N24" s="180"/>
      <c r="O24" s="87"/>
      <c r="P24" s="483"/>
      <c r="Q24" s="484"/>
      <c r="R24" s="56">
        <f>FŐLAP!$D$9</f>
        <v>0</v>
      </c>
      <c r="S24" s="56">
        <f>FŐLAP!$F$9</f>
        <v>0</v>
      </c>
      <c r="T24" s="13" t="str">
        <f>FŐLAP!$B$25</f>
        <v>Háztartási nagygépek (lakossági)</v>
      </c>
      <c r="U24" s="398" t="s">
        <v>3425</v>
      </c>
      <c r="V24" s="398" t="s">
        <v>3426</v>
      </c>
      <c r="W24" s="398" t="s">
        <v>3427</v>
      </c>
    </row>
    <row r="25" spans="1:23" ht="50.1" customHeight="1" x14ac:dyDescent="0.25">
      <c r="A25" s="61" t="s">
        <v>28</v>
      </c>
      <c r="B25" s="87"/>
      <c r="C25" s="175"/>
      <c r="D25" s="176"/>
      <c r="E25" s="146"/>
      <c r="F25" s="407" t="e">
        <f>VLOOKUP('2. tábl. Előkezelő-Tov.Kezelő'!E25,Munka1!$H$27:$I$58,2,FALSE)</f>
        <v>#N/A</v>
      </c>
      <c r="G25" s="88"/>
      <c r="H25" s="62" t="e">
        <f>VLOOKUP(G25,Munka1!$A$1:$B$25,2,FALSE)</f>
        <v>#N/A</v>
      </c>
      <c r="I25" s="466" t="e">
        <f>VLOOKUP(E25,Munka1!$H$27:$J$58,3,FALSE)</f>
        <v>#N/A</v>
      </c>
      <c r="J25" s="175"/>
      <c r="K25" s="175"/>
      <c r="L25" s="176"/>
      <c r="M25" s="176"/>
      <c r="N25" s="179"/>
      <c r="O25" s="87"/>
      <c r="P25" s="483"/>
      <c r="Q25" s="484"/>
      <c r="R25" s="56">
        <f>FŐLAP!$D$9</f>
        <v>0</v>
      </c>
      <c r="S25" s="56">
        <f>FŐLAP!$F$9</f>
        <v>0</v>
      </c>
      <c r="T25" s="13" t="str">
        <f>FŐLAP!$B$25</f>
        <v>Háztartási nagygépek (lakossági)</v>
      </c>
      <c r="U25" s="398" t="s">
        <v>3425</v>
      </c>
      <c r="V25" s="398" t="s">
        <v>3426</v>
      </c>
      <c r="W25" s="398" t="s">
        <v>3427</v>
      </c>
    </row>
    <row r="26" spans="1:23" ht="50.1" customHeight="1" x14ac:dyDescent="0.25">
      <c r="A26" s="61" t="s">
        <v>29</v>
      </c>
      <c r="B26" s="87"/>
      <c r="C26" s="175"/>
      <c r="D26" s="175"/>
      <c r="E26" s="146"/>
      <c r="F26" s="407" t="e">
        <f>VLOOKUP('2. tábl. Előkezelő-Tov.Kezelő'!E26,Munka1!$H$27:$I$58,2,FALSE)</f>
        <v>#N/A</v>
      </c>
      <c r="G26" s="88"/>
      <c r="H26" s="62" t="e">
        <f>VLOOKUP(G26,Munka1!$A$1:$B$25,2,FALSE)</f>
        <v>#N/A</v>
      </c>
      <c r="I26" s="466" t="e">
        <f>VLOOKUP(E26,Munka1!$H$27:$J$58,3,FALSE)</f>
        <v>#N/A</v>
      </c>
      <c r="J26" s="175"/>
      <c r="K26" s="175"/>
      <c r="L26" s="175"/>
      <c r="M26" s="175"/>
      <c r="N26" s="180"/>
      <c r="O26" s="87"/>
      <c r="P26" s="483"/>
      <c r="Q26" s="484"/>
      <c r="R26" s="56">
        <f>FŐLAP!$D$9</f>
        <v>0</v>
      </c>
      <c r="S26" s="56">
        <f>FŐLAP!$F$9</f>
        <v>0</v>
      </c>
      <c r="T26" s="13" t="str">
        <f>FŐLAP!$B$25</f>
        <v>Háztartási nagygépek (lakossági)</v>
      </c>
      <c r="U26" s="398" t="s">
        <v>3425</v>
      </c>
      <c r="V26" s="398" t="s">
        <v>3426</v>
      </c>
      <c r="W26" s="398" t="s">
        <v>3427</v>
      </c>
    </row>
    <row r="27" spans="1:23" ht="50.1" customHeight="1" x14ac:dyDescent="0.25">
      <c r="A27" s="61" t="s">
        <v>30</v>
      </c>
      <c r="B27" s="87"/>
      <c r="C27" s="175"/>
      <c r="D27" s="176"/>
      <c r="E27" s="146"/>
      <c r="F27" s="407" t="e">
        <f>VLOOKUP('2. tábl. Előkezelő-Tov.Kezelő'!E27,Munka1!$H$27:$I$58,2,FALSE)</f>
        <v>#N/A</v>
      </c>
      <c r="G27" s="88"/>
      <c r="H27" s="62" t="e">
        <f>VLOOKUP(G27,Munka1!$A$1:$B$25,2,FALSE)</f>
        <v>#N/A</v>
      </c>
      <c r="I27" s="466" t="e">
        <f>VLOOKUP(E27,Munka1!$H$27:$J$58,3,FALSE)</f>
        <v>#N/A</v>
      </c>
      <c r="J27" s="175"/>
      <c r="K27" s="175"/>
      <c r="L27" s="176"/>
      <c r="M27" s="176"/>
      <c r="N27" s="179"/>
      <c r="O27" s="87"/>
      <c r="P27" s="483"/>
      <c r="Q27" s="484"/>
      <c r="R27" s="56">
        <f>FŐLAP!$D$9</f>
        <v>0</v>
      </c>
      <c r="S27" s="56">
        <f>FŐLAP!$F$9</f>
        <v>0</v>
      </c>
      <c r="T27" s="13" t="str">
        <f>FŐLAP!$B$25</f>
        <v>Háztartási nagygépek (lakossági)</v>
      </c>
      <c r="U27" s="398" t="s">
        <v>3425</v>
      </c>
      <c r="V27" s="398" t="s">
        <v>3426</v>
      </c>
      <c r="W27" s="398" t="s">
        <v>3427</v>
      </c>
    </row>
    <row r="28" spans="1:23" ht="50.1" customHeight="1" x14ac:dyDescent="0.25">
      <c r="A28" s="61" t="s">
        <v>31</v>
      </c>
      <c r="B28" s="87"/>
      <c r="C28" s="175"/>
      <c r="D28" s="175"/>
      <c r="E28" s="146"/>
      <c r="F28" s="407" t="e">
        <f>VLOOKUP('2. tábl. Előkezelő-Tov.Kezelő'!E28,Munka1!$H$27:$I$58,2,FALSE)</f>
        <v>#N/A</v>
      </c>
      <c r="G28" s="88"/>
      <c r="H28" s="62" t="e">
        <f>VLOOKUP(G28,Munka1!$A$1:$B$25,2,FALSE)</f>
        <v>#N/A</v>
      </c>
      <c r="I28" s="466" t="e">
        <f>VLOOKUP(E28,Munka1!$H$27:$J$58,3,FALSE)</f>
        <v>#N/A</v>
      </c>
      <c r="J28" s="175"/>
      <c r="K28" s="175"/>
      <c r="L28" s="175"/>
      <c r="M28" s="175"/>
      <c r="N28" s="180"/>
      <c r="O28" s="87"/>
      <c r="P28" s="483"/>
      <c r="Q28" s="484"/>
      <c r="R28" s="56">
        <f>FŐLAP!$D$9</f>
        <v>0</v>
      </c>
      <c r="S28" s="56">
        <f>FŐLAP!$F$9</f>
        <v>0</v>
      </c>
      <c r="T28" s="13" t="str">
        <f>FŐLAP!$B$25</f>
        <v>Háztartási nagygépek (lakossági)</v>
      </c>
      <c r="U28" s="398" t="s">
        <v>3425</v>
      </c>
      <c r="V28" s="398" t="s">
        <v>3426</v>
      </c>
      <c r="W28" s="398" t="s">
        <v>3427</v>
      </c>
    </row>
    <row r="29" spans="1:23" ht="50.1" customHeight="1" x14ac:dyDescent="0.25">
      <c r="A29" s="61" t="s">
        <v>32</v>
      </c>
      <c r="B29" s="87"/>
      <c r="C29" s="175"/>
      <c r="D29" s="176"/>
      <c r="E29" s="146"/>
      <c r="F29" s="407" t="e">
        <f>VLOOKUP('2. tábl. Előkezelő-Tov.Kezelő'!E29,Munka1!$H$27:$I$58,2,FALSE)</f>
        <v>#N/A</v>
      </c>
      <c r="G29" s="88"/>
      <c r="H29" s="62" t="e">
        <f>VLOOKUP(G29,Munka1!$A$1:$B$25,2,FALSE)</f>
        <v>#N/A</v>
      </c>
      <c r="I29" s="466" t="e">
        <f>VLOOKUP(E29,Munka1!$H$27:$J$58,3,FALSE)</f>
        <v>#N/A</v>
      </c>
      <c r="J29" s="175"/>
      <c r="K29" s="175"/>
      <c r="L29" s="176"/>
      <c r="M29" s="176"/>
      <c r="N29" s="179"/>
      <c r="O29" s="87"/>
      <c r="P29" s="483"/>
      <c r="Q29" s="484"/>
      <c r="R29" s="56">
        <f>FŐLAP!$D$9</f>
        <v>0</v>
      </c>
      <c r="S29" s="56">
        <f>FŐLAP!$F$9</f>
        <v>0</v>
      </c>
      <c r="T29" s="13" t="str">
        <f>FŐLAP!$B$25</f>
        <v>Háztartási nagygépek (lakossági)</v>
      </c>
      <c r="U29" s="398" t="s">
        <v>3425</v>
      </c>
      <c r="V29" s="398" t="s">
        <v>3426</v>
      </c>
      <c r="W29" s="398" t="s">
        <v>3427</v>
      </c>
    </row>
    <row r="30" spans="1:23" ht="50.1" customHeight="1" x14ac:dyDescent="0.25">
      <c r="A30" s="61" t="s">
        <v>33</v>
      </c>
      <c r="B30" s="87"/>
      <c r="C30" s="175"/>
      <c r="D30" s="175"/>
      <c r="E30" s="146"/>
      <c r="F30" s="407" t="e">
        <f>VLOOKUP('2. tábl. Előkezelő-Tov.Kezelő'!E30,Munka1!$H$27:$I$58,2,FALSE)</f>
        <v>#N/A</v>
      </c>
      <c r="G30" s="88"/>
      <c r="H30" s="62" t="e">
        <f>VLOOKUP(G30,Munka1!$A$1:$B$25,2,FALSE)</f>
        <v>#N/A</v>
      </c>
      <c r="I30" s="466" t="e">
        <f>VLOOKUP(E30,Munka1!$H$27:$J$58,3,FALSE)</f>
        <v>#N/A</v>
      </c>
      <c r="J30" s="175"/>
      <c r="K30" s="175"/>
      <c r="L30" s="175"/>
      <c r="M30" s="175"/>
      <c r="N30" s="180"/>
      <c r="O30" s="87"/>
      <c r="P30" s="483"/>
      <c r="Q30" s="484"/>
      <c r="R30" s="56">
        <f>FŐLAP!$D$9</f>
        <v>0</v>
      </c>
      <c r="S30" s="56">
        <f>FŐLAP!$F$9</f>
        <v>0</v>
      </c>
      <c r="T30" s="13" t="str">
        <f>FŐLAP!$B$25</f>
        <v>Háztartási nagygépek (lakossági)</v>
      </c>
      <c r="U30" s="398" t="s">
        <v>3425</v>
      </c>
      <c r="V30" s="398" t="s">
        <v>3426</v>
      </c>
      <c r="W30" s="398" t="s">
        <v>3427</v>
      </c>
    </row>
    <row r="31" spans="1:23" ht="50.1" customHeight="1" x14ac:dyDescent="0.25">
      <c r="A31" s="61" t="s">
        <v>34</v>
      </c>
      <c r="B31" s="87"/>
      <c r="C31" s="175"/>
      <c r="D31" s="176"/>
      <c r="E31" s="146"/>
      <c r="F31" s="407" t="e">
        <f>VLOOKUP('2. tábl. Előkezelő-Tov.Kezelő'!E31,Munka1!$H$27:$I$58,2,FALSE)</f>
        <v>#N/A</v>
      </c>
      <c r="G31" s="88"/>
      <c r="H31" s="62" t="e">
        <f>VLOOKUP(G31,Munka1!$A$1:$B$25,2,FALSE)</f>
        <v>#N/A</v>
      </c>
      <c r="I31" s="466" t="e">
        <f>VLOOKUP(E31,Munka1!$H$27:$J$58,3,FALSE)</f>
        <v>#N/A</v>
      </c>
      <c r="J31" s="175"/>
      <c r="K31" s="175"/>
      <c r="L31" s="176"/>
      <c r="M31" s="176"/>
      <c r="N31" s="179"/>
      <c r="O31" s="87"/>
      <c r="P31" s="483"/>
      <c r="Q31" s="484"/>
      <c r="R31" s="56">
        <f>FŐLAP!$D$9</f>
        <v>0</v>
      </c>
      <c r="S31" s="56">
        <f>FŐLAP!$F$9</f>
        <v>0</v>
      </c>
      <c r="T31" s="13" t="str">
        <f>FŐLAP!$B$25</f>
        <v>Háztartási nagygépek (lakossági)</v>
      </c>
      <c r="U31" s="398" t="s">
        <v>3425</v>
      </c>
      <c r="V31" s="398" t="s">
        <v>3426</v>
      </c>
      <c r="W31" s="398" t="s">
        <v>3427</v>
      </c>
    </row>
    <row r="32" spans="1:23" ht="50.1" customHeight="1" x14ac:dyDescent="0.25">
      <c r="A32" s="61" t="s">
        <v>35</v>
      </c>
      <c r="B32" s="87"/>
      <c r="C32" s="175"/>
      <c r="D32" s="175"/>
      <c r="E32" s="146"/>
      <c r="F32" s="407" t="e">
        <f>VLOOKUP('2. tábl. Előkezelő-Tov.Kezelő'!E32,Munka1!$H$27:$I$58,2,FALSE)</f>
        <v>#N/A</v>
      </c>
      <c r="G32" s="88"/>
      <c r="H32" s="62" t="e">
        <f>VLOOKUP(G32,Munka1!$A$1:$B$25,2,FALSE)</f>
        <v>#N/A</v>
      </c>
      <c r="I32" s="466" t="e">
        <f>VLOOKUP(E32,Munka1!$H$27:$J$58,3,FALSE)</f>
        <v>#N/A</v>
      </c>
      <c r="J32" s="175"/>
      <c r="K32" s="175"/>
      <c r="L32" s="175"/>
      <c r="M32" s="175"/>
      <c r="N32" s="180"/>
      <c r="O32" s="87"/>
      <c r="P32" s="483"/>
      <c r="Q32" s="484"/>
      <c r="R32" s="56">
        <f>FŐLAP!$D$9</f>
        <v>0</v>
      </c>
      <c r="S32" s="56">
        <f>FŐLAP!$F$9</f>
        <v>0</v>
      </c>
      <c r="T32" s="13" t="str">
        <f>FŐLAP!$B$25</f>
        <v>Háztartási nagygépek (lakossági)</v>
      </c>
      <c r="U32" s="398" t="s">
        <v>3425</v>
      </c>
      <c r="V32" s="398" t="s">
        <v>3426</v>
      </c>
      <c r="W32" s="398" t="s">
        <v>3427</v>
      </c>
    </row>
    <row r="33" spans="1:23" ht="50.1" customHeight="1" x14ac:dyDescent="0.25">
      <c r="A33" s="61" t="s">
        <v>36</v>
      </c>
      <c r="B33" s="87"/>
      <c r="C33" s="175"/>
      <c r="D33" s="176"/>
      <c r="E33" s="146"/>
      <c r="F33" s="407" t="e">
        <f>VLOOKUP('2. tábl. Előkezelő-Tov.Kezelő'!E33,Munka1!$H$27:$I$58,2,FALSE)</f>
        <v>#N/A</v>
      </c>
      <c r="G33" s="88"/>
      <c r="H33" s="62" t="e">
        <f>VLOOKUP(G33,Munka1!$A$1:$B$25,2,FALSE)</f>
        <v>#N/A</v>
      </c>
      <c r="I33" s="466" t="e">
        <f>VLOOKUP(E33,Munka1!$H$27:$J$58,3,FALSE)</f>
        <v>#N/A</v>
      </c>
      <c r="J33" s="175"/>
      <c r="K33" s="175"/>
      <c r="L33" s="176"/>
      <c r="M33" s="176"/>
      <c r="N33" s="179"/>
      <c r="O33" s="87"/>
      <c r="P33" s="483"/>
      <c r="Q33" s="484"/>
      <c r="R33" s="56">
        <f>FŐLAP!$D$9</f>
        <v>0</v>
      </c>
      <c r="S33" s="56">
        <f>FŐLAP!$F$9</f>
        <v>0</v>
      </c>
      <c r="T33" s="13" t="str">
        <f>FŐLAP!$B$25</f>
        <v>Háztartási nagygépek (lakossági)</v>
      </c>
      <c r="U33" s="398" t="s">
        <v>3425</v>
      </c>
      <c r="V33" s="398" t="s">
        <v>3426</v>
      </c>
      <c r="W33" s="398" t="s">
        <v>3427</v>
      </c>
    </row>
    <row r="34" spans="1:23" ht="50.1" customHeight="1" x14ac:dyDescent="0.25">
      <c r="A34" s="61" t="s">
        <v>37</v>
      </c>
      <c r="B34" s="87"/>
      <c r="C34" s="175"/>
      <c r="D34" s="175"/>
      <c r="E34" s="146"/>
      <c r="F34" s="407" t="e">
        <f>VLOOKUP('2. tábl. Előkezelő-Tov.Kezelő'!E34,Munka1!$H$27:$I$58,2,FALSE)</f>
        <v>#N/A</v>
      </c>
      <c r="G34" s="88"/>
      <c r="H34" s="62" t="e">
        <f>VLOOKUP(G34,Munka1!$A$1:$B$25,2,FALSE)</f>
        <v>#N/A</v>
      </c>
      <c r="I34" s="466" t="e">
        <f>VLOOKUP(E34,Munka1!$H$27:$J$58,3,FALSE)</f>
        <v>#N/A</v>
      </c>
      <c r="J34" s="175"/>
      <c r="K34" s="175"/>
      <c r="L34" s="175"/>
      <c r="M34" s="175"/>
      <c r="N34" s="180"/>
      <c r="O34" s="87"/>
      <c r="P34" s="483"/>
      <c r="Q34" s="484"/>
      <c r="R34" s="56">
        <f>FŐLAP!$D$9</f>
        <v>0</v>
      </c>
      <c r="S34" s="56">
        <f>FŐLAP!$F$9</f>
        <v>0</v>
      </c>
      <c r="T34" s="13" t="str">
        <f>FŐLAP!$B$25</f>
        <v>Háztartási nagygépek (lakossági)</v>
      </c>
      <c r="U34" s="398" t="s">
        <v>3425</v>
      </c>
      <c r="V34" s="398" t="s">
        <v>3426</v>
      </c>
      <c r="W34" s="398" t="s">
        <v>3427</v>
      </c>
    </row>
    <row r="35" spans="1:23" ht="50.1" customHeight="1" x14ac:dyDescent="0.25">
      <c r="A35" s="61" t="s">
        <v>38</v>
      </c>
      <c r="B35" s="87"/>
      <c r="C35" s="175"/>
      <c r="D35" s="175"/>
      <c r="E35" s="146"/>
      <c r="F35" s="407" t="e">
        <f>VLOOKUP('2. tábl. Előkezelő-Tov.Kezelő'!E35,Munka1!$H$27:$I$58,2,FALSE)</f>
        <v>#N/A</v>
      </c>
      <c r="G35" s="88"/>
      <c r="H35" s="62" t="e">
        <f>VLOOKUP(G35,Munka1!$A$1:$B$25,2,FALSE)</f>
        <v>#N/A</v>
      </c>
      <c r="I35" s="466" t="e">
        <f>VLOOKUP(E35,Munka1!$H$27:$J$58,3,FALSE)</f>
        <v>#N/A</v>
      </c>
      <c r="J35" s="175"/>
      <c r="K35" s="175"/>
      <c r="L35" s="175"/>
      <c r="M35" s="175"/>
      <c r="N35" s="180"/>
      <c r="O35" s="87"/>
      <c r="P35" s="483"/>
      <c r="Q35" s="484"/>
      <c r="R35" s="56">
        <f>FŐLAP!$D$9</f>
        <v>0</v>
      </c>
      <c r="S35" s="56">
        <f>FŐLAP!$F$9</f>
        <v>0</v>
      </c>
      <c r="T35" s="13" t="str">
        <f>FŐLAP!$B$25</f>
        <v>Háztartási nagygépek (lakossági)</v>
      </c>
      <c r="U35" s="398" t="s">
        <v>3425</v>
      </c>
      <c r="V35" s="398" t="s">
        <v>3426</v>
      </c>
      <c r="W35" s="398" t="s">
        <v>3427</v>
      </c>
    </row>
    <row r="36" spans="1:23" ht="60.75" hidden="1" customHeight="1" x14ac:dyDescent="0.25">
      <c r="A36" s="61" t="s">
        <v>40</v>
      </c>
      <c r="B36" s="87"/>
      <c r="C36" s="175"/>
      <c r="D36" s="175"/>
      <c r="E36" s="146"/>
      <c r="F36" s="407" t="e">
        <f>VLOOKUP('2. tábl. Előkezelő-Tov.Kezelő'!E36,Munka1!$H$27:$I$58,2,FALSE)</f>
        <v>#N/A</v>
      </c>
      <c r="G36" s="88"/>
      <c r="H36" s="62" t="e">
        <f>VLOOKUP(G36,Munka1!$A$1:$B$25,2,FALSE)</f>
        <v>#N/A</v>
      </c>
      <c r="I36" s="466" t="e">
        <f>VLOOKUP(E36,Munka1!$H$27:$J$58,3,FALSE)</f>
        <v>#N/A</v>
      </c>
      <c r="J36" s="175"/>
      <c r="K36" s="175"/>
      <c r="L36" s="175"/>
      <c r="M36" s="175"/>
      <c r="N36" s="180"/>
      <c r="O36" s="87"/>
      <c r="P36" s="483"/>
      <c r="Q36" s="484"/>
      <c r="R36" s="56">
        <f>FŐLAP!$D$9</f>
        <v>0</v>
      </c>
      <c r="S36" s="56">
        <f>FŐLAP!$F$9</f>
        <v>0</v>
      </c>
      <c r="T36" s="13" t="str">
        <f>FŐLAP!$B$25</f>
        <v>Háztartási nagygépek (lakossági)</v>
      </c>
      <c r="U36" s="398" t="s">
        <v>3425</v>
      </c>
      <c r="V36" s="398" t="s">
        <v>3426</v>
      </c>
      <c r="W36" s="398" t="s">
        <v>3427</v>
      </c>
    </row>
    <row r="37" spans="1:23" ht="60.75" hidden="1" customHeight="1" x14ac:dyDescent="0.25">
      <c r="A37" s="61" t="s">
        <v>41</v>
      </c>
      <c r="B37" s="87"/>
      <c r="C37" s="175"/>
      <c r="D37" s="175"/>
      <c r="E37" s="146"/>
      <c r="F37" s="407" t="e">
        <f>VLOOKUP('2. tábl. Előkezelő-Tov.Kezelő'!E37,Munka1!$H$27:$I$58,2,FALSE)</f>
        <v>#N/A</v>
      </c>
      <c r="G37" s="88"/>
      <c r="H37" s="62" t="e">
        <f>VLOOKUP(G37,Munka1!$A$1:$B$25,2,FALSE)</f>
        <v>#N/A</v>
      </c>
      <c r="I37" s="466" t="e">
        <f>VLOOKUP(E37,Munka1!$H$27:$J$58,3,FALSE)</f>
        <v>#N/A</v>
      </c>
      <c r="J37" s="175"/>
      <c r="K37" s="175"/>
      <c r="L37" s="175"/>
      <c r="M37" s="175"/>
      <c r="N37" s="180"/>
      <c r="O37" s="87"/>
      <c r="P37" s="483"/>
      <c r="Q37" s="484"/>
      <c r="R37" s="56">
        <f>FŐLAP!$D$9</f>
        <v>0</v>
      </c>
      <c r="S37" s="56">
        <f>FŐLAP!$F$9</f>
        <v>0</v>
      </c>
      <c r="T37" s="13" t="str">
        <f>FŐLAP!$B$25</f>
        <v>Háztartási nagygépek (lakossági)</v>
      </c>
      <c r="U37" s="398" t="s">
        <v>3425</v>
      </c>
      <c r="V37" s="398" t="s">
        <v>3426</v>
      </c>
      <c r="W37" s="398" t="s">
        <v>3427</v>
      </c>
    </row>
    <row r="38" spans="1:23" ht="60.75" hidden="1" customHeight="1" x14ac:dyDescent="0.25">
      <c r="A38" s="61" t="s">
        <v>42</v>
      </c>
      <c r="B38" s="87"/>
      <c r="C38" s="175"/>
      <c r="D38" s="175"/>
      <c r="E38" s="146"/>
      <c r="F38" s="407" t="e">
        <f>VLOOKUP('2. tábl. Előkezelő-Tov.Kezelő'!E38,Munka1!$H$27:$I$58,2,FALSE)</f>
        <v>#N/A</v>
      </c>
      <c r="G38" s="88"/>
      <c r="H38" s="62" t="e">
        <f>VLOOKUP(G38,Munka1!$A$1:$B$25,2,FALSE)</f>
        <v>#N/A</v>
      </c>
      <c r="I38" s="466" t="e">
        <f>VLOOKUP(E38,Munka1!$H$27:$J$58,3,FALSE)</f>
        <v>#N/A</v>
      </c>
      <c r="J38" s="175"/>
      <c r="K38" s="175"/>
      <c r="L38" s="175"/>
      <c r="M38" s="175"/>
      <c r="N38" s="180"/>
      <c r="O38" s="87"/>
      <c r="P38" s="483"/>
      <c r="Q38" s="484"/>
      <c r="R38" s="56">
        <f>FŐLAP!$D$9</f>
        <v>0</v>
      </c>
      <c r="S38" s="56">
        <f>FŐLAP!$F$9</f>
        <v>0</v>
      </c>
      <c r="T38" s="13" t="str">
        <f>FŐLAP!$B$25</f>
        <v>Háztartási nagygépek (lakossági)</v>
      </c>
      <c r="U38" s="398" t="s">
        <v>3425</v>
      </c>
      <c r="V38" s="398" t="s">
        <v>3426</v>
      </c>
      <c r="W38" s="398" t="s">
        <v>3427</v>
      </c>
    </row>
    <row r="39" spans="1:23" ht="60.75" hidden="1" customHeight="1" x14ac:dyDescent="0.25">
      <c r="A39" s="61" t="s">
        <v>43</v>
      </c>
      <c r="B39" s="87"/>
      <c r="C39" s="175"/>
      <c r="D39" s="175"/>
      <c r="E39" s="146"/>
      <c r="F39" s="407" t="e">
        <f>VLOOKUP('2. tábl. Előkezelő-Tov.Kezelő'!E39,Munka1!$H$27:$I$58,2,FALSE)</f>
        <v>#N/A</v>
      </c>
      <c r="G39" s="88"/>
      <c r="H39" s="62" t="e">
        <f>VLOOKUP(G39,Munka1!$A$1:$B$25,2,FALSE)</f>
        <v>#N/A</v>
      </c>
      <c r="I39" s="466" t="e">
        <f>VLOOKUP(E39,Munka1!$H$27:$J$58,3,FALSE)</f>
        <v>#N/A</v>
      </c>
      <c r="J39" s="175"/>
      <c r="K39" s="175"/>
      <c r="L39" s="175"/>
      <c r="M39" s="175"/>
      <c r="N39" s="180"/>
      <c r="O39" s="87"/>
      <c r="P39" s="483"/>
      <c r="Q39" s="484"/>
      <c r="R39" s="56">
        <f>FŐLAP!$D$9</f>
        <v>0</v>
      </c>
      <c r="S39" s="56">
        <f>FŐLAP!$F$9</f>
        <v>0</v>
      </c>
      <c r="T39" s="13" t="str">
        <f>FŐLAP!$B$25</f>
        <v>Háztartási nagygépek (lakossági)</v>
      </c>
      <c r="U39" s="398" t="s">
        <v>3425</v>
      </c>
      <c r="V39" s="398" t="s">
        <v>3426</v>
      </c>
      <c r="W39" s="398" t="s">
        <v>3427</v>
      </c>
    </row>
    <row r="40" spans="1:23" ht="60.75" hidden="1" customHeight="1" x14ac:dyDescent="0.25">
      <c r="A40" s="61" t="s">
        <v>44</v>
      </c>
      <c r="B40" s="87"/>
      <c r="C40" s="175"/>
      <c r="D40" s="175"/>
      <c r="E40" s="146"/>
      <c r="F40" s="407" t="e">
        <f>VLOOKUP('2. tábl. Előkezelő-Tov.Kezelő'!E40,Munka1!$H$27:$I$58,2,FALSE)</f>
        <v>#N/A</v>
      </c>
      <c r="G40" s="88"/>
      <c r="H40" s="62" t="e">
        <f>VLOOKUP(G40,Munka1!$A$1:$B$25,2,FALSE)</f>
        <v>#N/A</v>
      </c>
      <c r="I40" s="466" t="e">
        <f>VLOOKUP(E40,Munka1!$H$27:$J$58,3,FALSE)</f>
        <v>#N/A</v>
      </c>
      <c r="J40" s="175"/>
      <c r="K40" s="175"/>
      <c r="L40" s="175"/>
      <c r="M40" s="175"/>
      <c r="N40" s="180"/>
      <c r="O40" s="87"/>
      <c r="P40" s="483"/>
      <c r="Q40" s="484"/>
      <c r="R40" s="56">
        <f>FŐLAP!$D$9</f>
        <v>0</v>
      </c>
      <c r="S40" s="56">
        <f>FŐLAP!$F$9</f>
        <v>0</v>
      </c>
      <c r="T40" s="13" t="str">
        <f>FŐLAP!$B$25</f>
        <v>Háztartási nagygépek (lakossági)</v>
      </c>
      <c r="U40" s="398" t="s">
        <v>3425</v>
      </c>
      <c r="V40" s="398" t="s">
        <v>3426</v>
      </c>
      <c r="W40" s="398" t="s">
        <v>3427</v>
      </c>
    </row>
    <row r="41" spans="1:23" ht="60.75" hidden="1" customHeight="1" x14ac:dyDescent="0.25">
      <c r="A41" s="61" t="s">
        <v>45</v>
      </c>
      <c r="B41" s="87"/>
      <c r="C41" s="175"/>
      <c r="D41" s="175"/>
      <c r="E41" s="146"/>
      <c r="F41" s="407" t="e">
        <f>VLOOKUP('2. tábl. Előkezelő-Tov.Kezelő'!E41,Munka1!$H$27:$I$58,2,FALSE)</f>
        <v>#N/A</v>
      </c>
      <c r="G41" s="88"/>
      <c r="H41" s="62" t="e">
        <f>VLOOKUP(G41,Munka1!$A$1:$B$25,2,FALSE)</f>
        <v>#N/A</v>
      </c>
      <c r="I41" s="466" t="e">
        <f>VLOOKUP(E41,Munka1!$H$27:$J$58,3,FALSE)</f>
        <v>#N/A</v>
      </c>
      <c r="J41" s="175"/>
      <c r="K41" s="175"/>
      <c r="L41" s="175"/>
      <c r="M41" s="175"/>
      <c r="N41" s="180"/>
      <c r="O41" s="87"/>
      <c r="P41" s="483"/>
      <c r="Q41" s="484"/>
      <c r="R41" s="56">
        <f>FŐLAP!$D$9</f>
        <v>0</v>
      </c>
      <c r="S41" s="56">
        <f>FŐLAP!$F$9</f>
        <v>0</v>
      </c>
      <c r="T41" s="13" t="str">
        <f>FŐLAP!$B$25</f>
        <v>Háztartási nagygépek (lakossági)</v>
      </c>
      <c r="U41" s="398" t="s">
        <v>3425</v>
      </c>
      <c r="V41" s="398" t="s">
        <v>3426</v>
      </c>
      <c r="W41" s="398" t="s">
        <v>3427</v>
      </c>
    </row>
    <row r="42" spans="1:23" ht="60.75" hidden="1" customHeight="1" x14ac:dyDescent="0.25">
      <c r="A42" s="61" t="s">
        <v>46</v>
      </c>
      <c r="B42" s="87"/>
      <c r="C42" s="175"/>
      <c r="D42" s="175"/>
      <c r="E42" s="146"/>
      <c r="F42" s="407" t="e">
        <f>VLOOKUP('2. tábl. Előkezelő-Tov.Kezelő'!E42,Munka1!$H$27:$I$58,2,FALSE)</f>
        <v>#N/A</v>
      </c>
      <c r="G42" s="88"/>
      <c r="H42" s="62" t="e">
        <f>VLOOKUP(G42,Munka1!$A$1:$B$25,2,FALSE)</f>
        <v>#N/A</v>
      </c>
      <c r="I42" s="466" t="e">
        <f>VLOOKUP(E42,Munka1!$H$27:$J$58,3,FALSE)</f>
        <v>#N/A</v>
      </c>
      <c r="J42" s="175"/>
      <c r="K42" s="175"/>
      <c r="L42" s="175"/>
      <c r="M42" s="175"/>
      <c r="N42" s="180"/>
      <c r="O42" s="87"/>
      <c r="P42" s="483"/>
      <c r="Q42" s="484"/>
      <c r="R42" s="56">
        <f>FŐLAP!$D$9</f>
        <v>0</v>
      </c>
      <c r="S42" s="56">
        <f>FŐLAP!$F$9</f>
        <v>0</v>
      </c>
      <c r="T42" s="13" t="str">
        <f>FŐLAP!$B$25</f>
        <v>Háztartási nagygépek (lakossági)</v>
      </c>
      <c r="U42" s="398" t="s">
        <v>3425</v>
      </c>
      <c r="V42" s="398" t="s">
        <v>3426</v>
      </c>
      <c r="W42" s="398" t="s">
        <v>3427</v>
      </c>
    </row>
    <row r="43" spans="1:23" ht="60.75" hidden="1" customHeight="1" x14ac:dyDescent="0.25">
      <c r="A43" s="61" t="s">
        <v>47</v>
      </c>
      <c r="B43" s="87"/>
      <c r="C43" s="175"/>
      <c r="D43" s="175"/>
      <c r="E43" s="146"/>
      <c r="F43" s="407" t="e">
        <f>VLOOKUP('2. tábl. Előkezelő-Tov.Kezelő'!E43,Munka1!$H$27:$I$58,2,FALSE)</f>
        <v>#N/A</v>
      </c>
      <c r="G43" s="88"/>
      <c r="H43" s="62" t="e">
        <f>VLOOKUP(G43,Munka1!$A$1:$B$25,2,FALSE)</f>
        <v>#N/A</v>
      </c>
      <c r="I43" s="466" t="e">
        <f>VLOOKUP(E43,Munka1!$H$27:$J$58,3,FALSE)</f>
        <v>#N/A</v>
      </c>
      <c r="J43" s="175"/>
      <c r="K43" s="175"/>
      <c r="L43" s="175"/>
      <c r="M43" s="175"/>
      <c r="N43" s="180"/>
      <c r="O43" s="87"/>
      <c r="P43" s="483"/>
      <c r="Q43" s="484"/>
      <c r="R43" s="56">
        <f>FŐLAP!$D$9</f>
        <v>0</v>
      </c>
      <c r="S43" s="56">
        <f>FŐLAP!$F$9</f>
        <v>0</v>
      </c>
      <c r="T43" s="13" t="str">
        <f>FŐLAP!$B$25</f>
        <v>Háztartási nagygépek (lakossági)</v>
      </c>
      <c r="U43" s="398" t="s">
        <v>3425</v>
      </c>
      <c r="V43" s="398" t="s">
        <v>3426</v>
      </c>
      <c r="W43" s="398" t="s">
        <v>3427</v>
      </c>
    </row>
    <row r="44" spans="1:23" ht="60.75" hidden="1" customHeight="1" x14ac:dyDescent="0.25">
      <c r="A44" s="61" t="s">
        <v>48</v>
      </c>
      <c r="B44" s="87"/>
      <c r="C44" s="175"/>
      <c r="D44" s="175"/>
      <c r="E44" s="146"/>
      <c r="F44" s="407" t="e">
        <f>VLOOKUP('2. tábl. Előkezelő-Tov.Kezelő'!E44,Munka1!$H$27:$I$58,2,FALSE)</f>
        <v>#N/A</v>
      </c>
      <c r="G44" s="88"/>
      <c r="H44" s="62" t="e">
        <f>VLOOKUP(G44,Munka1!$A$1:$B$25,2,FALSE)</f>
        <v>#N/A</v>
      </c>
      <c r="I44" s="466" t="e">
        <f>VLOOKUP(E44,Munka1!$H$27:$J$58,3,FALSE)</f>
        <v>#N/A</v>
      </c>
      <c r="J44" s="175"/>
      <c r="K44" s="175"/>
      <c r="L44" s="175"/>
      <c r="M44" s="175"/>
      <c r="N44" s="180"/>
      <c r="O44" s="87"/>
      <c r="P44" s="483"/>
      <c r="Q44" s="484"/>
      <c r="R44" s="56">
        <f>FŐLAP!$D$9</f>
        <v>0</v>
      </c>
      <c r="S44" s="56">
        <f>FŐLAP!$F$9</f>
        <v>0</v>
      </c>
      <c r="T44" s="13" t="str">
        <f>FŐLAP!$B$25</f>
        <v>Háztartási nagygépek (lakossági)</v>
      </c>
      <c r="U44" s="398" t="s">
        <v>3425</v>
      </c>
      <c r="V44" s="398" t="s">
        <v>3426</v>
      </c>
      <c r="W44" s="398" t="s">
        <v>3427</v>
      </c>
    </row>
    <row r="45" spans="1:23" ht="60.75" hidden="1" customHeight="1" x14ac:dyDescent="0.25">
      <c r="A45" s="61" t="s">
        <v>49</v>
      </c>
      <c r="B45" s="87"/>
      <c r="C45" s="175"/>
      <c r="D45" s="175"/>
      <c r="E45" s="146"/>
      <c r="F45" s="407" t="e">
        <f>VLOOKUP('2. tábl. Előkezelő-Tov.Kezelő'!E45,Munka1!$H$27:$I$58,2,FALSE)</f>
        <v>#N/A</v>
      </c>
      <c r="G45" s="88"/>
      <c r="H45" s="62" t="e">
        <f>VLOOKUP(G45,Munka1!$A$1:$B$25,2,FALSE)</f>
        <v>#N/A</v>
      </c>
      <c r="I45" s="466" t="e">
        <f>VLOOKUP(E45,Munka1!$H$27:$J$58,3,FALSE)</f>
        <v>#N/A</v>
      </c>
      <c r="J45" s="175"/>
      <c r="K45" s="175"/>
      <c r="L45" s="175"/>
      <c r="M45" s="175"/>
      <c r="N45" s="180"/>
      <c r="O45" s="87"/>
      <c r="P45" s="483"/>
      <c r="Q45" s="484"/>
      <c r="R45" s="56">
        <f>FŐLAP!$D$9</f>
        <v>0</v>
      </c>
      <c r="S45" s="56">
        <f>FŐLAP!$F$9</f>
        <v>0</v>
      </c>
      <c r="T45" s="13" t="str">
        <f>FŐLAP!$B$25</f>
        <v>Háztartási nagygépek (lakossági)</v>
      </c>
      <c r="U45" s="398" t="s">
        <v>3425</v>
      </c>
      <c r="V45" s="398" t="s">
        <v>3426</v>
      </c>
      <c r="W45" s="398" t="s">
        <v>3427</v>
      </c>
    </row>
    <row r="46" spans="1:23" ht="60.75" hidden="1" customHeight="1" x14ac:dyDescent="0.25">
      <c r="A46" s="61" t="s">
        <v>50</v>
      </c>
      <c r="B46" s="87"/>
      <c r="C46" s="175"/>
      <c r="D46" s="175"/>
      <c r="E46" s="146"/>
      <c r="F46" s="407" t="e">
        <f>VLOOKUP('2. tábl. Előkezelő-Tov.Kezelő'!E46,Munka1!$H$27:$I$58,2,FALSE)</f>
        <v>#N/A</v>
      </c>
      <c r="G46" s="88"/>
      <c r="H46" s="62" t="e">
        <f>VLOOKUP(G46,Munka1!$A$1:$B$25,2,FALSE)</f>
        <v>#N/A</v>
      </c>
      <c r="I46" s="466" t="e">
        <f>VLOOKUP(E46,Munka1!$H$27:$J$58,3,FALSE)</f>
        <v>#N/A</v>
      </c>
      <c r="J46" s="175"/>
      <c r="K46" s="175"/>
      <c r="L46" s="175"/>
      <c r="M46" s="175"/>
      <c r="N46" s="180"/>
      <c r="O46" s="87"/>
      <c r="P46" s="483"/>
      <c r="Q46" s="484"/>
      <c r="R46" s="56">
        <f>FŐLAP!$D$9</f>
        <v>0</v>
      </c>
      <c r="S46" s="56">
        <f>FŐLAP!$F$9</f>
        <v>0</v>
      </c>
      <c r="T46" s="13" t="str">
        <f>FŐLAP!$B$25</f>
        <v>Háztartási nagygépek (lakossági)</v>
      </c>
      <c r="U46" s="398" t="s">
        <v>3425</v>
      </c>
      <c r="V46" s="398" t="s">
        <v>3426</v>
      </c>
      <c r="W46" s="398" t="s">
        <v>3427</v>
      </c>
    </row>
    <row r="47" spans="1:23" ht="60.75" hidden="1" customHeight="1" x14ac:dyDescent="0.25">
      <c r="A47" s="61" t="s">
        <v>51</v>
      </c>
      <c r="B47" s="87"/>
      <c r="C47" s="175"/>
      <c r="D47" s="175"/>
      <c r="E47" s="146"/>
      <c r="F47" s="407" t="e">
        <f>VLOOKUP('2. tábl. Előkezelő-Tov.Kezelő'!E47,Munka1!$H$27:$I$58,2,FALSE)</f>
        <v>#N/A</v>
      </c>
      <c r="G47" s="88"/>
      <c r="H47" s="62" t="e">
        <f>VLOOKUP(G47,Munka1!$A$1:$B$25,2,FALSE)</f>
        <v>#N/A</v>
      </c>
      <c r="I47" s="466" t="e">
        <f>VLOOKUP(E47,Munka1!$H$27:$J$58,3,FALSE)</f>
        <v>#N/A</v>
      </c>
      <c r="J47" s="175"/>
      <c r="K47" s="175"/>
      <c r="L47" s="175"/>
      <c r="M47" s="175"/>
      <c r="N47" s="180"/>
      <c r="O47" s="87"/>
      <c r="P47" s="483"/>
      <c r="Q47" s="484"/>
      <c r="R47" s="56">
        <f>FŐLAP!$D$9</f>
        <v>0</v>
      </c>
      <c r="S47" s="56">
        <f>FŐLAP!$F$9</f>
        <v>0</v>
      </c>
      <c r="T47" s="13" t="str">
        <f>FŐLAP!$B$25</f>
        <v>Háztartási nagygépek (lakossági)</v>
      </c>
      <c r="U47" s="398" t="s">
        <v>3425</v>
      </c>
      <c r="V47" s="398" t="s">
        <v>3426</v>
      </c>
      <c r="W47" s="398" t="s">
        <v>3427</v>
      </c>
    </row>
    <row r="48" spans="1:23" ht="60.75" hidden="1" customHeight="1" x14ac:dyDescent="0.25">
      <c r="A48" s="61" t="s">
        <v>52</v>
      </c>
      <c r="B48" s="87"/>
      <c r="C48" s="175"/>
      <c r="D48" s="175"/>
      <c r="E48" s="146"/>
      <c r="F48" s="407" t="e">
        <f>VLOOKUP('2. tábl. Előkezelő-Tov.Kezelő'!E48,Munka1!$H$27:$I$58,2,FALSE)</f>
        <v>#N/A</v>
      </c>
      <c r="G48" s="88"/>
      <c r="H48" s="62" t="e">
        <f>VLOOKUP(G48,Munka1!$A$1:$B$25,2,FALSE)</f>
        <v>#N/A</v>
      </c>
      <c r="I48" s="466" t="e">
        <f>VLOOKUP(E48,Munka1!$H$27:$J$58,3,FALSE)</f>
        <v>#N/A</v>
      </c>
      <c r="J48" s="175"/>
      <c r="K48" s="175"/>
      <c r="L48" s="175"/>
      <c r="M48" s="175"/>
      <c r="N48" s="180"/>
      <c r="O48" s="87"/>
      <c r="P48" s="483"/>
      <c r="Q48" s="484"/>
      <c r="R48" s="56">
        <f>FŐLAP!$D$9</f>
        <v>0</v>
      </c>
      <c r="S48" s="56">
        <f>FŐLAP!$F$9</f>
        <v>0</v>
      </c>
      <c r="T48" s="13" t="str">
        <f>FŐLAP!$B$25</f>
        <v>Háztartási nagygépek (lakossági)</v>
      </c>
      <c r="U48" s="398" t="s">
        <v>3425</v>
      </c>
      <c r="V48" s="398" t="s">
        <v>3426</v>
      </c>
      <c r="W48" s="398" t="s">
        <v>3427</v>
      </c>
    </row>
    <row r="49" spans="1:23" ht="60.75" hidden="1" customHeight="1" x14ac:dyDescent="0.25">
      <c r="A49" s="61" t="s">
        <v>53</v>
      </c>
      <c r="B49" s="87"/>
      <c r="C49" s="175"/>
      <c r="D49" s="175"/>
      <c r="E49" s="146"/>
      <c r="F49" s="407" t="e">
        <f>VLOOKUP('2. tábl. Előkezelő-Tov.Kezelő'!E49,Munka1!$H$27:$I$58,2,FALSE)</f>
        <v>#N/A</v>
      </c>
      <c r="G49" s="88"/>
      <c r="H49" s="62" t="e">
        <f>VLOOKUP(G49,Munka1!$A$1:$B$25,2,FALSE)</f>
        <v>#N/A</v>
      </c>
      <c r="I49" s="466" t="e">
        <f>VLOOKUP(E49,Munka1!$H$27:$J$58,3,FALSE)</f>
        <v>#N/A</v>
      </c>
      <c r="J49" s="175"/>
      <c r="K49" s="175"/>
      <c r="L49" s="175"/>
      <c r="M49" s="175"/>
      <c r="N49" s="180"/>
      <c r="O49" s="87"/>
      <c r="P49" s="483"/>
      <c r="Q49" s="484"/>
      <c r="R49" s="56">
        <f>FŐLAP!$D$9</f>
        <v>0</v>
      </c>
      <c r="S49" s="56">
        <f>FŐLAP!$F$9</f>
        <v>0</v>
      </c>
      <c r="T49" s="13" t="str">
        <f>FŐLAP!$B$25</f>
        <v>Háztartási nagygépek (lakossági)</v>
      </c>
      <c r="U49" s="398" t="s">
        <v>3425</v>
      </c>
      <c r="V49" s="398" t="s">
        <v>3426</v>
      </c>
      <c r="W49" s="398" t="s">
        <v>3427</v>
      </c>
    </row>
    <row r="50" spans="1:23" ht="60.75" hidden="1" customHeight="1" x14ac:dyDescent="0.25">
      <c r="A50" s="61" t="s">
        <v>54</v>
      </c>
      <c r="B50" s="87"/>
      <c r="C50" s="175"/>
      <c r="D50" s="175"/>
      <c r="E50" s="146"/>
      <c r="F50" s="407" t="e">
        <f>VLOOKUP('2. tábl. Előkezelő-Tov.Kezelő'!E50,Munka1!$H$27:$I$58,2,FALSE)</f>
        <v>#N/A</v>
      </c>
      <c r="G50" s="88"/>
      <c r="H50" s="62" t="e">
        <f>VLOOKUP(G50,Munka1!$A$1:$B$25,2,FALSE)</f>
        <v>#N/A</v>
      </c>
      <c r="I50" s="466" t="e">
        <f>VLOOKUP(E50,Munka1!$H$27:$J$58,3,FALSE)</f>
        <v>#N/A</v>
      </c>
      <c r="J50" s="175"/>
      <c r="K50" s="175"/>
      <c r="L50" s="175"/>
      <c r="M50" s="175"/>
      <c r="N50" s="180"/>
      <c r="O50" s="87"/>
      <c r="P50" s="483"/>
      <c r="Q50" s="484"/>
      <c r="R50" s="56">
        <f>FŐLAP!$D$9</f>
        <v>0</v>
      </c>
      <c r="S50" s="56">
        <f>FŐLAP!$F$9</f>
        <v>0</v>
      </c>
      <c r="T50" s="13" t="str">
        <f>FŐLAP!$B$25</f>
        <v>Háztartási nagygépek (lakossági)</v>
      </c>
      <c r="U50" s="398" t="s">
        <v>3425</v>
      </c>
      <c r="V50" s="398" t="s">
        <v>3426</v>
      </c>
      <c r="W50" s="398" t="s">
        <v>3427</v>
      </c>
    </row>
    <row r="51" spans="1:23" ht="60.75" hidden="1" customHeight="1" x14ac:dyDescent="0.25">
      <c r="A51" s="61" t="s">
        <v>55</v>
      </c>
      <c r="B51" s="87"/>
      <c r="C51" s="175"/>
      <c r="D51" s="175"/>
      <c r="E51" s="146"/>
      <c r="F51" s="407" t="e">
        <f>VLOOKUP('2. tábl. Előkezelő-Tov.Kezelő'!E51,Munka1!$H$27:$I$58,2,FALSE)</f>
        <v>#N/A</v>
      </c>
      <c r="G51" s="88"/>
      <c r="H51" s="62" t="e">
        <f>VLOOKUP(G51,Munka1!$A$1:$B$25,2,FALSE)</f>
        <v>#N/A</v>
      </c>
      <c r="I51" s="466" t="e">
        <f>VLOOKUP(E51,Munka1!$H$27:$J$58,3,FALSE)</f>
        <v>#N/A</v>
      </c>
      <c r="J51" s="175"/>
      <c r="K51" s="175"/>
      <c r="L51" s="175"/>
      <c r="M51" s="175"/>
      <c r="N51" s="180"/>
      <c r="O51" s="87"/>
      <c r="P51" s="483"/>
      <c r="Q51" s="484"/>
      <c r="R51" s="56">
        <f>FŐLAP!$D$9</f>
        <v>0</v>
      </c>
      <c r="S51" s="56">
        <f>FŐLAP!$F$9</f>
        <v>0</v>
      </c>
      <c r="T51" s="13" t="str">
        <f>FŐLAP!$B$25</f>
        <v>Háztartási nagygépek (lakossági)</v>
      </c>
      <c r="U51" s="398" t="s">
        <v>3425</v>
      </c>
      <c r="V51" s="398" t="s">
        <v>3426</v>
      </c>
      <c r="W51" s="398" t="s">
        <v>3427</v>
      </c>
    </row>
    <row r="52" spans="1:23" ht="60.75" hidden="1" customHeight="1" x14ac:dyDescent="0.25">
      <c r="A52" s="61" t="s">
        <v>56</v>
      </c>
      <c r="B52" s="87"/>
      <c r="C52" s="175"/>
      <c r="D52" s="175"/>
      <c r="E52" s="146"/>
      <c r="F52" s="407" t="e">
        <f>VLOOKUP('2. tábl. Előkezelő-Tov.Kezelő'!E52,Munka1!$H$27:$I$58,2,FALSE)</f>
        <v>#N/A</v>
      </c>
      <c r="G52" s="88"/>
      <c r="H52" s="62" t="e">
        <f>VLOOKUP(G52,Munka1!$A$1:$B$25,2,FALSE)</f>
        <v>#N/A</v>
      </c>
      <c r="I52" s="466" t="e">
        <f>VLOOKUP(E52,Munka1!$H$27:$J$58,3,FALSE)</f>
        <v>#N/A</v>
      </c>
      <c r="J52" s="175"/>
      <c r="K52" s="175"/>
      <c r="L52" s="175"/>
      <c r="M52" s="175"/>
      <c r="N52" s="180"/>
      <c r="O52" s="87"/>
      <c r="P52" s="483"/>
      <c r="Q52" s="484"/>
      <c r="R52" s="56">
        <f>FŐLAP!$D$9</f>
        <v>0</v>
      </c>
      <c r="S52" s="56">
        <f>FŐLAP!$F$9</f>
        <v>0</v>
      </c>
      <c r="T52" s="13" t="str">
        <f>FŐLAP!$B$25</f>
        <v>Háztartási nagygépek (lakossági)</v>
      </c>
      <c r="U52" s="398" t="s">
        <v>3425</v>
      </c>
      <c r="V52" s="398" t="s">
        <v>3426</v>
      </c>
      <c r="W52" s="398" t="s">
        <v>3427</v>
      </c>
    </row>
    <row r="53" spans="1:23" ht="60.75" hidden="1" customHeight="1" x14ac:dyDescent="0.25">
      <c r="A53" s="61" t="s">
        <v>57</v>
      </c>
      <c r="B53" s="87"/>
      <c r="C53" s="175"/>
      <c r="D53" s="175"/>
      <c r="E53" s="146"/>
      <c r="F53" s="407" t="e">
        <f>VLOOKUP('2. tábl. Előkezelő-Tov.Kezelő'!E53,Munka1!$H$27:$I$58,2,FALSE)</f>
        <v>#N/A</v>
      </c>
      <c r="G53" s="88"/>
      <c r="H53" s="62" t="e">
        <f>VLOOKUP(G53,Munka1!$A$1:$B$25,2,FALSE)</f>
        <v>#N/A</v>
      </c>
      <c r="I53" s="466" t="e">
        <f>VLOOKUP(E53,Munka1!$H$27:$J$58,3,FALSE)</f>
        <v>#N/A</v>
      </c>
      <c r="J53" s="175"/>
      <c r="K53" s="175"/>
      <c r="L53" s="175"/>
      <c r="M53" s="175"/>
      <c r="N53" s="180"/>
      <c r="O53" s="87"/>
      <c r="P53" s="483"/>
      <c r="Q53" s="484"/>
      <c r="R53" s="56">
        <f>FŐLAP!$D$9</f>
        <v>0</v>
      </c>
      <c r="S53" s="56">
        <f>FŐLAP!$F$9</f>
        <v>0</v>
      </c>
      <c r="T53" s="13" t="str">
        <f>FŐLAP!$B$25</f>
        <v>Háztartási nagygépek (lakossági)</v>
      </c>
      <c r="U53" s="398" t="s">
        <v>3425</v>
      </c>
      <c r="V53" s="398" t="s">
        <v>3426</v>
      </c>
      <c r="W53" s="398" t="s">
        <v>3427</v>
      </c>
    </row>
    <row r="54" spans="1:23" ht="60.75" hidden="1" customHeight="1" x14ac:dyDescent="0.25">
      <c r="A54" s="61" t="s">
        <v>58</v>
      </c>
      <c r="B54" s="87"/>
      <c r="C54" s="175"/>
      <c r="D54" s="175"/>
      <c r="E54" s="146"/>
      <c r="F54" s="407" t="e">
        <f>VLOOKUP('2. tábl. Előkezelő-Tov.Kezelő'!E54,Munka1!$H$27:$I$58,2,FALSE)</f>
        <v>#N/A</v>
      </c>
      <c r="G54" s="88"/>
      <c r="H54" s="62" t="e">
        <f>VLOOKUP(G54,Munka1!$A$1:$B$25,2,FALSE)</f>
        <v>#N/A</v>
      </c>
      <c r="I54" s="466" t="e">
        <f>VLOOKUP(E54,Munka1!$H$27:$J$58,3,FALSE)</f>
        <v>#N/A</v>
      </c>
      <c r="J54" s="175"/>
      <c r="K54" s="175"/>
      <c r="L54" s="175"/>
      <c r="M54" s="175"/>
      <c r="N54" s="180"/>
      <c r="O54" s="87"/>
      <c r="P54" s="483"/>
      <c r="Q54" s="484"/>
      <c r="R54" s="56">
        <f>FŐLAP!$D$9</f>
        <v>0</v>
      </c>
      <c r="S54" s="56">
        <f>FŐLAP!$F$9</f>
        <v>0</v>
      </c>
      <c r="T54" s="13" t="str">
        <f>FŐLAP!$B$25</f>
        <v>Háztartási nagygépek (lakossági)</v>
      </c>
      <c r="U54" s="398" t="s">
        <v>3425</v>
      </c>
      <c r="V54" s="398" t="s">
        <v>3426</v>
      </c>
      <c r="W54" s="398" t="s">
        <v>3427</v>
      </c>
    </row>
    <row r="55" spans="1:23" ht="60.75" hidden="1" customHeight="1" x14ac:dyDescent="0.25">
      <c r="A55" s="61" t="s">
        <v>59</v>
      </c>
      <c r="B55" s="87"/>
      <c r="C55" s="175"/>
      <c r="D55" s="175"/>
      <c r="E55" s="146"/>
      <c r="F55" s="407" t="e">
        <f>VLOOKUP('2. tábl. Előkezelő-Tov.Kezelő'!E55,Munka1!$H$27:$I$58,2,FALSE)</f>
        <v>#N/A</v>
      </c>
      <c r="G55" s="88"/>
      <c r="H55" s="62" t="e">
        <f>VLOOKUP(G55,Munka1!$A$1:$B$25,2,FALSE)</f>
        <v>#N/A</v>
      </c>
      <c r="I55" s="466" t="e">
        <f>VLOOKUP(E55,Munka1!$H$27:$J$58,3,FALSE)</f>
        <v>#N/A</v>
      </c>
      <c r="J55" s="175"/>
      <c r="K55" s="175"/>
      <c r="L55" s="175"/>
      <c r="M55" s="175"/>
      <c r="N55" s="180"/>
      <c r="O55" s="87"/>
      <c r="P55" s="483"/>
      <c r="Q55" s="484"/>
      <c r="R55" s="56">
        <f>FŐLAP!$D$9</f>
        <v>0</v>
      </c>
      <c r="S55" s="56">
        <f>FŐLAP!$F$9</f>
        <v>0</v>
      </c>
      <c r="T55" s="13" t="str">
        <f>FŐLAP!$B$25</f>
        <v>Háztartási nagygépek (lakossági)</v>
      </c>
      <c r="U55" s="398" t="s">
        <v>3425</v>
      </c>
      <c r="V55" s="398" t="s">
        <v>3426</v>
      </c>
      <c r="W55" s="398" t="s">
        <v>3427</v>
      </c>
    </row>
    <row r="56" spans="1:23" ht="60.75" hidden="1" customHeight="1" x14ac:dyDescent="0.25">
      <c r="A56" s="61" t="s">
        <v>60</v>
      </c>
      <c r="B56" s="87"/>
      <c r="C56" s="175"/>
      <c r="D56" s="175"/>
      <c r="E56" s="146"/>
      <c r="F56" s="407" t="e">
        <f>VLOOKUP('2. tábl. Előkezelő-Tov.Kezelő'!E56,Munka1!$H$27:$I$58,2,FALSE)</f>
        <v>#N/A</v>
      </c>
      <c r="G56" s="88"/>
      <c r="H56" s="62" t="e">
        <f>VLOOKUP(G56,Munka1!$A$1:$B$25,2,FALSE)</f>
        <v>#N/A</v>
      </c>
      <c r="I56" s="466" t="e">
        <f>VLOOKUP(E56,Munka1!$H$27:$J$58,3,FALSE)</f>
        <v>#N/A</v>
      </c>
      <c r="J56" s="175"/>
      <c r="K56" s="175"/>
      <c r="L56" s="175"/>
      <c r="M56" s="175"/>
      <c r="N56" s="180"/>
      <c r="O56" s="87"/>
      <c r="P56" s="483"/>
      <c r="Q56" s="484"/>
      <c r="R56" s="56">
        <f>FŐLAP!$D$9</f>
        <v>0</v>
      </c>
      <c r="S56" s="56">
        <f>FŐLAP!$F$9</f>
        <v>0</v>
      </c>
      <c r="T56" s="13" t="str">
        <f>FŐLAP!$B$25</f>
        <v>Háztartási nagygépek (lakossági)</v>
      </c>
      <c r="U56" s="398" t="s">
        <v>3425</v>
      </c>
      <c r="V56" s="398" t="s">
        <v>3426</v>
      </c>
      <c r="W56" s="398" t="s">
        <v>3427</v>
      </c>
    </row>
    <row r="57" spans="1:23" ht="60.75" hidden="1" customHeight="1" x14ac:dyDescent="0.25">
      <c r="A57" s="61" t="s">
        <v>61</v>
      </c>
      <c r="B57" s="87"/>
      <c r="C57" s="175"/>
      <c r="D57" s="175"/>
      <c r="E57" s="146"/>
      <c r="F57" s="407" t="e">
        <f>VLOOKUP('2. tábl. Előkezelő-Tov.Kezelő'!E57,Munka1!$H$27:$I$58,2,FALSE)</f>
        <v>#N/A</v>
      </c>
      <c r="G57" s="88"/>
      <c r="H57" s="62" t="e">
        <f>VLOOKUP(G57,Munka1!$A$1:$B$25,2,FALSE)</f>
        <v>#N/A</v>
      </c>
      <c r="I57" s="466" t="e">
        <f>VLOOKUP(E57,Munka1!$H$27:$J$58,3,FALSE)</f>
        <v>#N/A</v>
      </c>
      <c r="J57" s="175"/>
      <c r="K57" s="175"/>
      <c r="L57" s="175"/>
      <c r="M57" s="175"/>
      <c r="N57" s="180"/>
      <c r="O57" s="87"/>
      <c r="P57" s="483"/>
      <c r="Q57" s="484"/>
      <c r="R57" s="56">
        <f>FŐLAP!$D$9</f>
        <v>0</v>
      </c>
      <c r="S57" s="56">
        <f>FŐLAP!$F$9</f>
        <v>0</v>
      </c>
      <c r="T57" s="13" t="str">
        <f>FŐLAP!$B$25</f>
        <v>Háztartási nagygépek (lakossági)</v>
      </c>
      <c r="U57" s="398" t="s">
        <v>3425</v>
      </c>
      <c r="V57" s="398" t="s">
        <v>3426</v>
      </c>
      <c r="W57" s="398" t="s">
        <v>3427</v>
      </c>
    </row>
    <row r="58" spans="1:23" ht="60.75" hidden="1" customHeight="1" x14ac:dyDescent="0.25">
      <c r="A58" s="61" t="s">
        <v>62</v>
      </c>
      <c r="B58" s="87"/>
      <c r="C58" s="175"/>
      <c r="D58" s="175"/>
      <c r="E58" s="146"/>
      <c r="F58" s="407" t="e">
        <f>VLOOKUP('2. tábl. Előkezelő-Tov.Kezelő'!E58,Munka1!$H$27:$I$58,2,FALSE)</f>
        <v>#N/A</v>
      </c>
      <c r="G58" s="88"/>
      <c r="H58" s="62" t="e">
        <f>VLOOKUP(G58,Munka1!$A$1:$B$25,2,FALSE)</f>
        <v>#N/A</v>
      </c>
      <c r="I58" s="466" t="e">
        <f>VLOOKUP(E58,Munka1!$H$27:$J$58,3,FALSE)</f>
        <v>#N/A</v>
      </c>
      <c r="J58" s="175"/>
      <c r="K58" s="175"/>
      <c r="L58" s="175"/>
      <c r="M58" s="175"/>
      <c r="N58" s="180"/>
      <c r="O58" s="87"/>
      <c r="P58" s="483"/>
      <c r="Q58" s="484"/>
      <c r="R58" s="56">
        <f>FŐLAP!$D$9</f>
        <v>0</v>
      </c>
      <c r="S58" s="56">
        <f>FŐLAP!$F$9</f>
        <v>0</v>
      </c>
      <c r="T58" s="13" t="str">
        <f>FŐLAP!$B$25</f>
        <v>Háztartási nagygépek (lakossági)</v>
      </c>
      <c r="U58" s="398" t="s">
        <v>3425</v>
      </c>
      <c r="V58" s="398" t="s">
        <v>3426</v>
      </c>
      <c r="W58" s="398" t="s">
        <v>3427</v>
      </c>
    </row>
    <row r="59" spans="1:23" ht="60.75" hidden="1" customHeight="1" x14ac:dyDescent="0.25">
      <c r="A59" s="61" t="s">
        <v>63</v>
      </c>
      <c r="B59" s="87"/>
      <c r="C59" s="175"/>
      <c r="D59" s="175"/>
      <c r="E59" s="146"/>
      <c r="F59" s="407" t="e">
        <f>VLOOKUP('2. tábl. Előkezelő-Tov.Kezelő'!E59,Munka1!$H$27:$I$58,2,FALSE)</f>
        <v>#N/A</v>
      </c>
      <c r="G59" s="88"/>
      <c r="H59" s="62" t="e">
        <f>VLOOKUP(G59,Munka1!$A$1:$B$25,2,FALSE)</f>
        <v>#N/A</v>
      </c>
      <c r="I59" s="466" t="e">
        <f>VLOOKUP(E59,Munka1!$H$27:$J$58,3,FALSE)</f>
        <v>#N/A</v>
      </c>
      <c r="J59" s="175"/>
      <c r="K59" s="175"/>
      <c r="L59" s="175"/>
      <c r="M59" s="175"/>
      <c r="N59" s="180"/>
      <c r="O59" s="87"/>
      <c r="P59" s="483"/>
      <c r="Q59" s="484"/>
      <c r="R59" s="56">
        <f>FŐLAP!$D$9</f>
        <v>0</v>
      </c>
      <c r="S59" s="56">
        <f>FŐLAP!$F$9</f>
        <v>0</v>
      </c>
      <c r="T59" s="13" t="str">
        <f>FŐLAP!$B$25</f>
        <v>Háztartási nagygépek (lakossági)</v>
      </c>
      <c r="U59" s="398" t="s">
        <v>3425</v>
      </c>
      <c r="V59" s="398" t="s">
        <v>3426</v>
      </c>
      <c r="W59" s="398" t="s">
        <v>3427</v>
      </c>
    </row>
    <row r="60" spans="1:23" ht="60.75" hidden="1" customHeight="1" x14ac:dyDescent="0.25">
      <c r="A60" s="61" t="s">
        <v>64</v>
      </c>
      <c r="B60" s="87"/>
      <c r="C60" s="175"/>
      <c r="D60" s="175"/>
      <c r="E60" s="146"/>
      <c r="F60" s="407" t="e">
        <f>VLOOKUP('2. tábl. Előkezelő-Tov.Kezelő'!E60,Munka1!$H$27:$I$58,2,FALSE)</f>
        <v>#N/A</v>
      </c>
      <c r="G60" s="88"/>
      <c r="H60" s="62" t="e">
        <f>VLOOKUP(G60,Munka1!$A$1:$B$25,2,FALSE)</f>
        <v>#N/A</v>
      </c>
      <c r="I60" s="466" t="e">
        <f>VLOOKUP(E60,Munka1!$H$27:$J$58,3,FALSE)</f>
        <v>#N/A</v>
      </c>
      <c r="J60" s="175"/>
      <c r="K60" s="175"/>
      <c r="L60" s="175"/>
      <c r="M60" s="175"/>
      <c r="N60" s="180"/>
      <c r="O60" s="87"/>
      <c r="P60" s="483"/>
      <c r="Q60" s="484"/>
      <c r="R60" s="56">
        <f>FŐLAP!$D$9</f>
        <v>0</v>
      </c>
      <c r="S60" s="56">
        <f>FŐLAP!$F$9</f>
        <v>0</v>
      </c>
      <c r="T60" s="13" t="str">
        <f>FŐLAP!$B$25</f>
        <v>Háztartási nagygépek (lakossági)</v>
      </c>
      <c r="U60" s="398" t="s">
        <v>3425</v>
      </c>
      <c r="V60" s="398" t="s">
        <v>3426</v>
      </c>
      <c r="W60" s="398" t="s">
        <v>3427</v>
      </c>
    </row>
    <row r="61" spans="1:23" ht="60.75" hidden="1" customHeight="1" x14ac:dyDescent="0.25">
      <c r="A61" s="61" t="s">
        <v>65</v>
      </c>
      <c r="B61" s="87"/>
      <c r="C61" s="175"/>
      <c r="D61" s="175"/>
      <c r="E61" s="146"/>
      <c r="F61" s="407" t="e">
        <f>VLOOKUP('2. tábl. Előkezelő-Tov.Kezelő'!E61,Munka1!$H$27:$I$58,2,FALSE)</f>
        <v>#N/A</v>
      </c>
      <c r="G61" s="88"/>
      <c r="H61" s="62" t="e">
        <f>VLOOKUP(G61,Munka1!$A$1:$B$25,2,FALSE)</f>
        <v>#N/A</v>
      </c>
      <c r="I61" s="466" t="e">
        <f>VLOOKUP(E61,Munka1!$H$27:$J$58,3,FALSE)</f>
        <v>#N/A</v>
      </c>
      <c r="J61" s="175"/>
      <c r="K61" s="175"/>
      <c r="L61" s="175"/>
      <c r="M61" s="175"/>
      <c r="N61" s="180"/>
      <c r="O61" s="87"/>
      <c r="P61" s="483"/>
      <c r="Q61" s="484"/>
      <c r="R61" s="56">
        <f>FŐLAP!$D$9</f>
        <v>0</v>
      </c>
      <c r="S61" s="56">
        <f>FŐLAP!$F$9</f>
        <v>0</v>
      </c>
      <c r="T61" s="13" t="str">
        <f>FŐLAP!$B$25</f>
        <v>Háztartási nagygépek (lakossági)</v>
      </c>
      <c r="U61" s="398" t="s">
        <v>3425</v>
      </c>
      <c r="V61" s="398" t="s">
        <v>3426</v>
      </c>
      <c r="W61" s="398" t="s">
        <v>3427</v>
      </c>
    </row>
    <row r="62" spans="1:23" ht="60.75" hidden="1" customHeight="1" x14ac:dyDescent="0.25">
      <c r="A62" s="61" t="s">
        <v>66</v>
      </c>
      <c r="B62" s="87"/>
      <c r="C62" s="175"/>
      <c r="D62" s="175"/>
      <c r="E62" s="146"/>
      <c r="F62" s="407" t="e">
        <f>VLOOKUP('2. tábl. Előkezelő-Tov.Kezelő'!E62,Munka1!$H$27:$I$58,2,FALSE)</f>
        <v>#N/A</v>
      </c>
      <c r="G62" s="88"/>
      <c r="H62" s="62" t="e">
        <f>VLOOKUP(G62,Munka1!$A$1:$B$25,2,FALSE)</f>
        <v>#N/A</v>
      </c>
      <c r="I62" s="466" t="e">
        <f>VLOOKUP(E62,Munka1!$H$27:$J$58,3,FALSE)</f>
        <v>#N/A</v>
      </c>
      <c r="J62" s="175"/>
      <c r="K62" s="175"/>
      <c r="L62" s="175"/>
      <c r="M62" s="175"/>
      <c r="N62" s="180"/>
      <c r="O62" s="87"/>
      <c r="P62" s="483"/>
      <c r="Q62" s="484"/>
      <c r="R62" s="56">
        <f>FŐLAP!$D$9</f>
        <v>0</v>
      </c>
      <c r="S62" s="56">
        <f>FŐLAP!$F$9</f>
        <v>0</v>
      </c>
      <c r="T62" s="13" t="str">
        <f>FŐLAP!$B$25</f>
        <v>Háztartási nagygépek (lakossági)</v>
      </c>
      <c r="U62" s="398" t="s">
        <v>3425</v>
      </c>
      <c r="V62" s="398" t="s">
        <v>3426</v>
      </c>
      <c r="W62" s="398" t="s">
        <v>3427</v>
      </c>
    </row>
    <row r="63" spans="1:23" ht="60.75" hidden="1" customHeight="1" x14ac:dyDescent="0.25">
      <c r="A63" s="61" t="s">
        <v>67</v>
      </c>
      <c r="B63" s="87"/>
      <c r="C63" s="175"/>
      <c r="D63" s="175"/>
      <c r="E63" s="146"/>
      <c r="F63" s="407" t="e">
        <f>VLOOKUP('2. tábl. Előkezelő-Tov.Kezelő'!E63,Munka1!$H$27:$I$58,2,FALSE)</f>
        <v>#N/A</v>
      </c>
      <c r="G63" s="88"/>
      <c r="H63" s="62" t="e">
        <f>VLOOKUP(G63,Munka1!$A$1:$B$25,2,FALSE)</f>
        <v>#N/A</v>
      </c>
      <c r="I63" s="466" t="e">
        <f>VLOOKUP(E63,Munka1!$H$27:$J$58,3,FALSE)</f>
        <v>#N/A</v>
      </c>
      <c r="J63" s="175"/>
      <c r="K63" s="175"/>
      <c r="L63" s="175"/>
      <c r="M63" s="175"/>
      <c r="N63" s="180"/>
      <c r="O63" s="87"/>
      <c r="P63" s="483"/>
      <c r="Q63" s="484"/>
      <c r="R63" s="56">
        <f>FŐLAP!$D$9</f>
        <v>0</v>
      </c>
      <c r="S63" s="56">
        <f>FŐLAP!$F$9</f>
        <v>0</v>
      </c>
      <c r="T63" s="13" t="str">
        <f>FŐLAP!$B$25</f>
        <v>Háztartási nagygépek (lakossági)</v>
      </c>
      <c r="U63" s="398" t="s">
        <v>3425</v>
      </c>
      <c r="V63" s="398" t="s">
        <v>3426</v>
      </c>
      <c r="W63" s="398" t="s">
        <v>3427</v>
      </c>
    </row>
    <row r="64" spans="1:23" ht="60.75" hidden="1" customHeight="1" x14ac:dyDescent="0.25">
      <c r="A64" s="61" t="s">
        <v>68</v>
      </c>
      <c r="B64" s="87"/>
      <c r="C64" s="175"/>
      <c r="D64" s="175"/>
      <c r="E64" s="146"/>
      <c r="F64" s="407" t="e">
        <f>VLOOKUP('2. tábl. Előkezelő-Tov.Kezelő'!E64,Munka1!$H$27:$I$58,2,FALSE)</f>
        <v>#N/A</v>
      </c>
      <c r="G64" s="88"/>
      <c r="H64" s="62" t="e">
        <f>VLOOKUP(G64,Munka1!$A$1:$B$25,2,FALSE)</f>
        <v>#N/A</v>
      </c>
      <c r="I64" s="466" t="e">
        <f>VLOOKUP(E64,Munka1!$H$27:$J$58,3,FALSE)</f>
        <v>#N/A</v>
      </c>
      <c r="J64" s="175"/>
      <c r="K64" s="175"/>
      <c r="L64" s="175"/>
      <c r="M64" s="175"/>
      <c r="N64" s="180"/>
      <c r="O64" s="87"/>
      <c r="P64" s="483"/>
      <c r="Q64" s="484"/>
      <c r="R64" s="56">
        <f>FŐLAP!$D$9</f>
        <v>0</v>
      </c>
      <c r="S64" s="56">
        <f>FŐLAP!$F$9</f>
        <v>0</v>
      </c>
      <c r="T64" s="13" t="str">
        <f>FŐLAP!$B$25</f>
        <v>Háztartási nagygépek (lakossági)</v>
      </c>
      <c r="U64" s="398" t="s">
        <v>3425</v>
      </c>
      <c r="V64" s="398" t="s">
        <v>3426</v>
      </c>
      <c r="W64" s="398" t="s">
        <v>3427</v>
      </c>
    </row>
    <row r="65" spans="1:23" ht="60.75" hidden="1" customHeight="1" x14ac:dyDescent="0.25">
      <c r="A65" s="61" t="s">
        <v>69</v>
      </c>
      <c r="B65" s="87"/>
      <c r="C65" s="175"/>
      <c r="D65" s="175"/>
      <c r="E65" s="146"/>
      <c r="F65" s="407" t="e">
        <f>VLOOKUP('2. tábl. Előkezelő-Tov.Kezelő'!E65,Munka1!$H$27:$I$58,2,FALSE)</f>
        <v>#N/A</v>
      </c>
      <c r="G65" s="88"/>
      <c r="H65" s="62" t="e">
        <f>VLOOKUP(G65,Munka1!$A$1:$B$25,2,FALSE)</f>
        <v>#N/A</v>
      </c>
      <c r="I65" s="466" t="e">
        <f>VLOOKUP(E65,Munka1!$H$27:$J$58,3,FALSE)</f>
        <v>#N/A</v>
      </c>
      <c r="J65" s="175"/>
      <c r="K65" s="175"/>
      <c r="L65" s="175"/>
      <c r="M65" s="175"/>
      <c r="N65" s="180"/>
      <c r="O65" s="87"/>
      <c r="P65" s="483"/>
      <c r="Q65" s="484"/>
      <c r="R65" s="56">
        <f>FŐLAP!$D$9</f>
        <v>0</v>
      </c>
      <c r="S65" s="56">
        <f>FŐLAP!$F$9</f>
        <v>0</v>
      </c>
      <c r="T65" s="13" t="str">
        <f>FŐLAP!$B$25</f>
        <v>Háztartási nagygépek (lakossági)</v>
      </c>
      <c r="U65" s="398" t="s">
        <v>3425</v>
      </c>
      <c r="V65" s="398" t="s">
        <v>3426</v>
      </c>
      <c r="W65" s="398" t="s">
        <v>3427</v>
      </c>
    </row>
    <row r="66" spans="1:23" ht="60.75" hidden="1" customHeight="1" x14ac:dyDescent="0.25">
      <c r="A66" s="61" t="s">
        <v>70</v>
      </c>
      <c r="B66" s="87"/>
      <c r="C66" s="175"/>
      <c r="D66" s="175"/>
      <c r="E66" s="146"/>
      <c r="F66" s="407" t="e">
        <f>VLOOKUP('2. tábl. Előkezelő-Tov.Kezelő'!E66,Munka1!$H$27:$I$58,2,FALSE)</f>
        <v>#N/A</v>
      </c>
      <c r="G66" s="88"/>
      <c r="H66" s="62" t="e">
        <f>VLOOKUP(G66,Munka1!$A$1:$B$25,2,FALSE)</f>
        <v>#N/A</v>
      </c>
      <c r="I66" s="466" t="e">
        <f>VLOOKUP(E66,Munka1!$H$27:$J$58,3,FALSE)</f>
        <v>#N/A</v>
      </c>
      <c r="J66" s="175"/>
      <c r="K66" s="175"/>
      <c r="L66" s="175"/>
      <c r="M66" s="175"/>
      <c r="N66" s="180"/>
      <c r="O66" s="87"/>
      <c r="P66" s="483"/>
      <c r="Q66" s="484"/>
      <c r="R66" s="56">
        <f>FŐLAP!$D$9</f>
        <v>0</v>
      </c>
      <c r="S66" s="56">
        <f>FŐLAP!$F$9</f>
        <v>0</v>
      </c>
      <c r="T66" s="13" t="str">
        <f>FŐLAP!$B$25</f>
        <v>Háztartási nagygépek (lakossági)</v>
      </c>
      <c r="U66" s="398" t="s">
        <v>3425</v>
      </c>
      <c r="V66" s="398" t="s">
        <v>3426</v>
      </c>
      <c r="W66" s="398" t="s">
        <v>3427</v>
      </c>
    </row>
    <row r="67" spans="1:23" ht="60.75" hidden="1" customHeight="1" x14ac:dyDescent="0.25">
      <c r="A67" s="61" t="s">
        <v>71</v>
      </c>
      <c r="B67" s="87"/>
      <c r="C67" s="175"/>
      <c r="D67" s="175"/>
      <c r="E67" s="146"/>
      <c r="F67" s="407" t="e">
        <f>VLOOKUP('2. tábl. Előkezelő-Tov.Kezelő'!E67,Munka1!$H$27:$I$58,2,FALSE)</f>
        <v>#N/A</v>
      </c>
      <c r="G67" s="88"/>
      <c r="H67" s="62" t="e">
        <f>VLOOKUP(G67,Munka1!$A$1:$B$25,2,FALSE)</f>
        <v>#N/A</v>
      </c>
      <c r="I67" s="466" t="e">
        <f>VLOOKUP(E67,Munka1!$H$27:$J$58,3,FALSE)</f>
        <v>#N/A</v>
      </c>
      <c r="J67" s="175"/>
      <c r="K67" s="175"/>
      <c r="L67" s="175"/>
      <c r="M67" s="175"/>
      <c r="N67" s="180"/>
      <c r="O67" s="87"/>
      <c r="P67" s="483"/>
      <c r="Q67" s="484"/>
      <c r="R67" s="56">
        <f>FŐLAP!$D$9</f>
        <v>0</v>
      </c>
      <c r="S67" s="56">
        <f>FŐLAP!$F$9</f>
        <v>0</v>
      </c>
      <c r="T67" s="13" t="str">
        <f>FŐLAP!$B$25</f>
        <v>Háztartási nagygépek (lakossági)</v>
      </c>
      <c r="U67" s="398" t="s">
        <v>3425</v>
      </c>
      <c r="V67" s="398" t="s">
        <v>3426</v>
      </c>
      <c r="W67" s="398" t="s">
        <v>3427</v>
      </c>
    </row>
    <row r="68" spans="1:23" ht="60.75" hidden="1" customHeight="1" x14ac:dyDescent="0.25">
      <c r="A68" s="61" t="s">
        <v>72</v>
      </c>
      <c r="B68" s="87"/>
      <c r="C68" s="175"/>
      <c r="D68" s="175"/>
      <c r="E68" s="146"/>
      <c r="F68" s="407" t="e">
        <f>VLOOKUP('2. tábl. Előkezelő-Tov.Kezelő'!E68,Munka1!$H$27:$I$58,2,FALSE)</f>
        <v>#N/A</v>
      </c>
      <c r="G68" s="88"/>
      <c r="H68" s="62" t="e">
        <f>VLOOKUP(G68,Munka1!$A$1:$B$25,2,FALSE)</f>
        <v>#N/A</v>
      </c>
      <c r="I68" s="466" t="e">
        <f>VLOOKUP(E68,Munka1!$H$27:$J$58,3,FALSE)</f>
        <v>#N/A</v>
      </c>
      <c r="J68" s="175"/>
      <c r="K68" s="175"/>
      <c r="L68" s="175"/>
      <c r="M68" s="175"/>
      <c r="N68" s="180"/>
      <c r="O68" s="87"/>
      <c r="P68" s="483"/>
      <c r="Q68" s="484"/>
      <c r="R68" s="56">
        <f>FŐLAP!$D$9</f>
        <v>0</v>
      </c>
      <c r="S68" s="56">
        <f>FŐLAP!$F$9</f>
        <v>0</v>
      </c>
      <c r="T68" s="13" t="str">
        <f>FŐLAP!$B$25</f>
        <v>Háztartási nagygépek (lakossági)</v>
      </c>
      <c r="U68" s="398" t="s">
        <v>3425</v>
      </c>
      <c r="V68" s="398" t="s">
        <v>3426</v>
      </c>
      <c r="W68" s="398" t="s">
        <v>3427</v>
      </c>
    </row>
    <row r="69" spans="1:23" ht="60.75" hidden="1" customHeight="1" x14ac:dyDescent="0.25">
      <c r="A69" s="61" t="s">
        <v>73</v>
      </c>
      <c r="B69" s="87"/>
      <c r="C69" s="175"/>
      <c r="D69" s="175"/>
      <c r="E69" s="146"/>
      <c r="F69" s="407" t="e">
        <f>VLOOKUP('2. tábl. Előkezelő-Tov.Kezelő'!E69,Munka1!$H$27:$I$58,2,FALSE)</f>
        <v>#N/A</v>
      </c>
      <c r="G69" s="88"/>
      <c r="H69" s="62" t="e">
        <f>VLOOKUP(G69,Munka1!$A$1:$B$25,2,FALSE)</f>
        <v>#N/A</v>
      </c>
      <c r="I69" s="466" t="e">
        <f>VLOOKUP(E69,Munka1!$H$27:$J$58,3,FALSE)</f>
        <v>#N/A</v>
      </c>
      <c r="J69" s="175"/>
      <c r="K69" s="175"/>
      <c r="L69" s="175"/>
      <c r="M69" s="175"/>
      <c r="N69" s="180"/>
      <c r="O69" s="87"/>
      <c r="P69" s="483"/>
      <c r="Q69" s="484"/>
      <c r="R69" s="56">
        <f>FŐLAP!$D$9</f>
        <v>0</v>
      </c>
      <c r="S69" s="56">
        <f>FŐLAP!$F$9</f>
        <v>0</v>
      </c>
      <c r="T69" s="13" t="str">
        <f>FŐLAP!$B$25</f>
        <v>Háztartási nagygépek (lakossági)</v>
      </c>
      <c r="U69" s="398" t="s">
        <v>3425</v>
      </c>
      <c r="V69" s="398" t="s">
        <v>3426</v>
      </c>
      <c r="W69" s="398" t="s">
        <v>3427</v>
      </c>
    </row>
    <row r="70" spans="1:23" ht="60.75" hidden="1" customHeight="1" x14ac:dyDescent="0.25">
      <c r="A70" s="61" t="s">
        <v>74</v>
      </c>
      <c r="B70" s="87"/>
      <c r="C70" s="175"/>
      <c r="D70" s="175"/>
      <c r="E70" s="146"/>
      <c r="F70" s="407" t="e">
        <f>VLOOKUP('2. tábl. Előkezelő-Tov.Kezelő'!E70,Munka1!$H$27:$I$58,2,FALSE)</f>
        <v>#N/A</v>
      </c>
      <c r="G70" s="88"/>
      <c r="H70" s="62" t="e">
        <f>VLOOKUP(G70,Munka1!$A$1:$B$25,2,FALSE)</f>
        <v>#N/A</v>
      </c>
      <c r="I70" s="466" t="e">
        <f>VLOOKUP(E70,Munka1!$H$27:$J$58,3,FALSE)</f>
        <v>#N/A</v>
      </c>
      <c r="J70" s="175"/>
      <c r="K70" s="175"/>
      <c r="L70" s="175"/>
      <c r="M70" s="175"/>
      <c r="N70" s="180"/>
      <c r="O70" s="87"/>
      <c r="P70" s="483"/>
      <c r="Q70" s="484"/>
      <c r="R70" s="56">
        <f>FŐLAP!$D$9</f>
        <v>0</v>
      </c>
      <c r="S70" s="56">
        <f>FŐLAP!$F$9</f>
        <v>0</v>
      </c>
      <c r="T70" s="13" t="str">
        <f>FŐLAP!$B$25</f>
        <v>Háztartási nagygépek (lakossági)</v>
      </c>
      <c r="U70" s="398" t="s">
        <v>3425</v>
      </c>
      <c r="V70" s="398" t="s">
        <v>3426</v>
      </c>
      <c r="W70" s="398" t="s">
        <v>3427</v>
      </c>
    </row>
    <row r="71" spans="1:23" ht="60.75" hidden="1" customHeight="1" x14ac:dyDescent="0.25">
      <c r="A71" s="61" t="s">
        <v>75</v>
      </c>
      <c r="B71" s="87"/>
      <c r="C71" s="175"/>
      <c r="D71" s="175"/>
      <c r="E71" s="146"/>
      <c r="F71" s="407" t="e">
        <f>VLOOKUP('2. tábl. Előkezelő-Tov.Kezelő'!E71,Munka1!$H$27:$I$58,2,FALSE)</f>
        <v>#N/A</v>
      </c>
      <c r="G71" s="88"/>
      <c r="H71" s="62" t="e">
        <f>VLOOKUP(G71,Munka1!$A$1:$B$25,2,FALSE)</f>
        <v>#N/A</v>
      </c>
      <c r="I71" s="466" t="e">
        <f>VLOOKUP(E71,Munka1!$H$27:$J$58,3,FALSE)</f>
        <v>#N/A</v>
      </c>
      <c r="J71" s="175"/>
      <c r="K71" s="175"/>
      <c r="L71" s="175"/>
      <c r="M71" s="175"/>
      <c r="N71" s="180"/>
      <c r="O71" s="87"/>
      <c r="P71" s="483"/>
      <c r="Q71" s="484"/>
      <c r="R71" s="56">
        <f>FŐLAP!$D$9</f>
        <v>0</v>
      </c>
      <c r="S71" s="56">
        <f>FŐLAP!$F$9</f>
        <v>0</v>
      </c>
      <c r="T71" s="13" t="str">
        <f>FŐLAP!$B$25</f>
        <v>Háztartási nagygépek (lakossági)</v>
      </c>
      <c r="U71" s="398" t="s">
        <v>3425</v>
      </c>
      <c r="V71" s="398" t="s">
        <v>3426</v>
      </c>
      <c r="W71" s="398" t="s">
        <v>3427</v>
      </c>
    </row>
    <row r="72" spans="1:23" ht="60.75" hidden="1" customHeight="1" x14ac:dyDescent="0.25">
      <c r="A72" s="61" t="s">
        <v>76</v>
      </c>
      <c r="B72" s="87"/>
      <c r="C72" s="175"/>
      <c r="D72" s="175"/>
      <c r="E72" s="146"/>
      <c r="F72" s="407" t="e">
        <f>VLOOKUP('2. tábl. Előkezelő-Tov.Kezelő'!E72,Munka1!$H$27:$I$58,2,FALSE)</f>
        <v>#N/A</v>
      </c>
      <c r="G72" s="88"/>
      <c r="H72" s="62" t="e">
        <f>VLOOKUP(G72,Munka1!$A$1:$B$25,2,FALSE)</f>
        <v>#N/A</v>
      </c>
      <c r="I72" s="466" t="e">
        <f>VLOOKUP(E72,Munka1!$H$27:$J$58,3,FALSE)</f>
        <v>#N/A</v>
      </c>
      <c r="J72" s="175"/>
      <c r="K72" s="175"/>
      <c r="L72" s="175"/>
      <c r="M72" s="175"/>
      <c r="N72" s="180"/>
      <c r="O72" s="87"/>
      <c r="P72" s="483"/>
      <c r="Q72" s="484"/>
      <c r="R72" s="56">
        <f>FŐLAP!$D$9</f>
        <v>0</v>
      </c>
      <c r="S72" s="56">
        <f>FŐLAP!$F$9</f>
        <v>0</v>
      </c>
      <c r="T72" s="13" t="str">
        <f>FŐLAP!$B$25</f>
        <v>Háztartási nagygépek (lakossági)</v>
      </c>
      <c r="U72" s="398" t="s">
        <v>3425</v>
      </c>
      <c r="V72" s="398" t="s">
        <v>3426</v>
      </c>
      <c r="W72" s="398" t="s">
        <v>3427</v>
      </c>
    </row>
    <row r="73" spans="1:23" ht="60.75" hidden="1" customHeight="1" x14ac:dyDescent="0.25">
      <c r="A73" s="61" t="s">
        <v>77</v>
      </c>
      <c r="B73" s="87"/>
      <c r="C73" s="175"/>
      <c r="D73" s="175"/>
      <c r="E73" s="146"/>
      <c r="F73" s="407" t="e">
        <f>VLOOKUP('2. tábl. Előkezelő-Tov.Kezelő'!E73,Munka1!$H$27:$I$58,2,FALSE)</f>
        <v>#N/A</v>
      </c>
      <c r="G73" s="88"/>
      <c r="H73" s="62" t="e">
        <f>VLOOKUP(G73,Munka1!$A$1:$B$25,2,FALSE)</f>
        <v>#N/A</v>
      </c>
      <c r="I73" s="466" t="e">
        <f>VLOOKUP(E73,Munka1!$H$27:$J$58,3,FALSE)</f>
        <v>#N/A</v>
      </c>
      <c r="J73" s="175"/>
      <c r="K73" s="175"/>
      <c r="L73" s="175"/>
      <c r="M73" s="175"/>
      <c r="N73" s="180"/>
      <c r="O73" s="87"/>
      <c r="P73" s="483"/>
      <c r="Q73" s="484"/>
      <c r="R73" s="56">
        <f>FŐLAP!$D$9</f>
        <v>0</v>
      </c>
      <c r="S73" s="56">
        <f>FŐLAP!$F$9</f>
        <v>0</v>
      </c>
      <c r="T73" s="13" t="str">
        <f>FŐLAP!$B$25</f>
        <v>Háztartási nagygépek (lakossági)</v>
      </c>
      <c r="U73" s="398" t="s">
        <v>3425</v>
      </c>
      <c r="V73" s="398" t="s">
        <v>3426</v>
      </c>
      <c r="W73" s="398" t="s">
        <v>3427</v>
      </c>
    </row>
    <row r="74" spans="1:23" ht="60.75" hidden="1" customHeight="1" x14ac:dyDescent="0.25">
      <c r="A74" s="61" t="s">
        <v>78</v>
      </c>
      <c r="B74" s="87"/>
      <c r="C74" s="175"/>
      <c r="D74" s="175"/>
      <c r="E74" s="146"/>
      <c r="F74" s="407" t="e">
        <f>VLOOKUP('2. tábl. Előkezelő-Tov.Kezelő'!E74,Munka1!$H$27:$I$58,2,FALSE)</f>
        <v>#N/A</v>
      </c>
      <c r="G74" s="88"/>
      <c r="H74" s="62" t="e">
        <f>VLOOKUP(G74,Munka1!$A$1:$B$25,2,FALSE)</f>
        <v>#N/A</v>
      </c>
      <c r="I74" s="466" t="e">
        <f>VLOOKUP(E74,Munka1!$H$27:$J$58,3,FALSE)</f>
        <v>#N/A</v>
      </c>
      <c r="J74" s="175"/>
      <c r="K74" s="175"/>
      <c r="L74" s="175"/>
      <c r="M74" s="175"/>
      <c r="N74" s="180"/>
      <c r="O74" s="87"/>
      <c r="P74" s="483"/>
      <c r="Q74" s="484"/>
      <c r="R74" s="56">
        <f>FŐLAP!$D$9</f>
        <v>0</v>
      </c>
      <c r="S74" s="56">
        <f>FŐLAP!$F$9</f>
        <v>0</v>
      </c>
      <c r="T74" s="13" t="str">
        <f>FŐLAP!$B$25</f>
        <v>Háztartási nagygépek (lakossági)</v>
      </c>
      <c r="U74" s="398" t="s">
        <v>3425</v>
      </c>
      <c r="V74" s="398" t="s">
        <v>3426</v>
      </c>
      <c r="W74" s="398" t="s">
        <v>3427</v>
      </c>
    </row>
    <row r="75" spans="1:23" ht="60.75" hidden="1" customHeight="1" x14ac:dyDescent="0.25">
      <c r="A75" s="61" t="s">
        <v>79</v>
      </c>
      <c r="B75" s="87"/>
      <c r="C75" s="175"/>
      <c r="D75" s="175"/>
      <c r="E75" s="146"/>
      <c r="F75" s="407" t="e">
        <f>VLOOKUP('2. tábl. Előkezelő-Tov.Kezelő'!E75,Munka1!$H$27:$I$58,2,FALSE)</f>
        <v>#N/A</v>
      </c>
      <c r="G75" s="88"/>
      <c r="H75" s="62" t="e">
        <f>VLOOKUP(G75,Munka1!$A$1:$B$25,2,FALSE)</f>
        <v>#N/A</v>
      </c>
      <c r="I75" s="466" t="e">
        <f>VLOOKUP(E75,Munka1!$H$27:$J$58,3,FALSE)</f>
        <v>#N/A</v>
      </c>
      <c r="J75" s="175"/>
      <c r="K75" s="175"/>
      <c r="L75" s="175"/>
      <c r="M75" s="175"/>
      <c r="N75" s="180"/>
      <c r="O75" s="87"/>
      <c r="P75" s="483"/>
      <c r="Q75" s="484"/>
      <c r="R75" s="56">
        <f>FŐLAP!$D$9</f>
        <v>0</v>
      </c>
      <c r="S75" s="56">
        <f>FŐLAP!$F$9</f>
        <v>0</v>
      </c>
      <c r="T75" s="13" t="str">
        <f>FŐLAP!$B$25</f>
        <v>Háztartási nagygépek (lakossági)</v>
      </c>
      <c r="U75" s="398" t="s">
        <v>3425</v>
      </c>
      <c r="V75" s="398" t="s">
        <v>3426</v>
      </c>
      <c r="W75" s="398" t="s">
        <v>3427</v>
      </c>
    </row>
    <row r="76" spans="1:23" ht="60.75" hidden="1" customHeight="1" x14ac:dyDescent="0.25">
      <c r="A76" s="61" t="s">
        <v>80</v>
      </c>
      <c r="B76" s="87"/>
      <c r="C76" s="175"/>
      <c r="D76" s="175"/>
      <c r="E76" s="146"/>
      <c r="F76" s="407" t="e">
        <f>VLOOKUP('2. tábl. Előkezelő-Tov.Kezelő'!E76,Munka1!$H$27:$I$58,2,FALSE)</f>
        <v>#N/A</v>
      </c>
      <c r="G76" s="88"/>
      <c r="H76" s="62" t="e">
        <f>VLOOKUP(G76,Munka1!$A$1:$B$25,2,FALSE)</f>
        <v>#N/A</v>
      </c>
      <c r="I76" s="466" t="e">
        <f>VLOOKUP(E76,Munka1!$H$27:$J$58,3,FALSE)</f>
        <v>#N/A</v>
      </c>
      <c r="J76" s="175"/>
      <c r="K76" s="175"/>
      <c r="L76" s="175"/>
      <c r="M76" s="175"/>
      <c r="N76" s="180"/>
      <c r="O76" s="87"/>
      <c r="P76" s="483"/>
      <c r="Q76" s="484"/>
      <c r="R76" s="56">
        <f>FŐLAP!$D$9</f>
        <v>0</v>
      </c>
      <c r="S76" s="56">
        <f>FŐLAP!$F$9</f>
        <v>0</v>
      </c>
      <c r="T76" s="13" t="str">
        <f>FŐLAP!$B$25</f>
        <v>Háztartási nagygépek (lakossági)</v>
      </c>
      <c r="U76" s="398" t="s">
        <v>3425</v>
      </c>
      <c r="V76" s="398" t="s">
        <v>3426</v>
      </c>
      <c r="W76" s="398" t="s">
        <v>3427</v>
      </c>
    </row>
    <row r="77" spans="1:23" ht="60.75" hidden="1" customHeight="1" x14ac:dyDescent="0.25">
      <c r="A77" s="61" t="s">
        <v>81</v>
      </c>
      <c r="B77" s="87"/>
      <c r="C77" s="175"/>
      <c r="D77" s="175"/>
      <c r="E77" s="146"/>
      <c r="F77" s="407" t="e">
        <f>VLOOKUP('2. tábl. Előkezelő-Tov.Kezelő'!E77,Munka1!$H$27:$I$58,2,FALSE)</f>
        <v>#N/A</v>
      </c>
      <c r="G77" s="88"/>
      <c r="H77" s="62" t="e">
        <f>VLOOKUP(G77,Munka1!$A$1:$B$25,2,FALSE)</f>
        <v>#N/A</v>
      </c>
      <c r="I77" s="466" t="e">
        <f>VLOOKUP(E77,Munka1!$H$27:$J$58,3,FALSE)</f>
        <v>#N/A</v>
      </c>
      <c r="J77" s="175"/>
      <c r="K77" s="175"/>
      <c r="L77" s="175"/>
      <c r="M77" s="175"/>
      <c r="N77" s="180"/>
      <c r="O77" s="87"/>
      <c r="P77" s="483"/>
      <c r="Q77" s="484"/>
      <c r="R77" s="56">
        <f>FŐLAP!$D$9</f>
        <v>0</v>
      </c>
      <c r="S77" s="56">
        <f>FŐLAP!$F$9</f>
        <v>0</v>
      </c>
      <c r="T77" s="13" t="str">
        <f>FŐLAP!$B$25</f>
        <v>Háztartási nagygépek (lakossági)</v>
      </c>
      <c r="U77" s="398" t="s">
        <v>3425</v>
      </c>
      <c r="V77" s="398" t="s">
        <v>3426</v>
      </c>
      <c r="W77" s="398" t="s">
        <v>3427</v>
      </c>
    </row>
    <row r="78" spans="1:23" ht="60.75" hidden="1" customHeight="1" x14ac:dyDescent="0.25">
      <c r="A78" s="61" t="s">
        <v>82</v>
      </c>
      <c r="B78" s="87"/>
      <c r="C78" s="175"/>
      <c r="D78" s="175"/>
      <c r="E78" s="146"/>
      <c r="F78" s="407" t="e">
        <f>VLOOKUP('2. tábl. Előkezelő-Tov.Kezelő'!E78,Munka1!$H$27:$I$58,2,FALSE)</f>
        <v>#N/A</v>
      </c>
      <c r="G78" s="88"/>
      <c r="H78" s="62" t="e">
        <f>VLOOKUP(G78,Munka1!$A$1:$B$25,2,FALSE)</f>
        <v>#N/A</v>
      </c>
      <c r="I78" s="466" t="e">
        <f>VLOOKUP(E78,Munka1!$H$27:$J$58,3,FALSE)</f>
        <v>#N/A</v>
      </c>
      <c r="J78" s="175"/>
      <c r="K78" s="175"/>
      <c r="L78" s="175"/>
      <c r="M78" s="175"/>
      <c r="N78" s="180"/>
      <c r="O78" s="87"/>
      <c r="P78" s="483"/>
      <c r="Q78" s="484"/>
      <c r="R78" s="56">
        <f>FŐLAP!$D$9</f>
        <v>0</v>
      </c>
      <c r="S78" s="56">
        <f>FŐLAP!$F$9</f>
        <v>0</v>
      </c>
      <c r="T78" s="13" t="str">
        <f>FŐLAP!$B$25</f>
        <v>Háztartási nagygépek (lakossági)</v>
      </c>
      <c r="U78" s="398" t="s">
        <v>3425</v>
      </c>
      <c r="V78" s="398" t="s">
        <v>3426</v>
      </c>
      <c r="W78" s="398" t="s">
        <v>3427</v>
      </c>
    </row>
    <row r="79" spans="1:23" ht="60.75" hidden="1" customHeight="1" x14ac:dyDescent="0.25">
      <c r="A79" s="61" t="s">
        <v>83</v>
      </c>
      <c r="B79" s="87"/>
      <c r="C79" s="175"/>
      <c r="D79" s="175"/>
      <c r="E79" s="146"/>
      <c r="F79" s="407" t="e">
        <f>VLOOKUP('2. tábl. Előkezelő-Tov.Kezelő'!E79,Munka1!$H$27:$I$58,2,FALSE)</f>
        <v>#N/A</v>
      </c>
      <c r="G79" s="88"/>
      <c r="H79" s="62" t="e">
        <f>VLOOKUP(G79,Munka1!$A$1:$B$25,2,FALSE)</f>
        <v>#N/A</v>
      </c>
      <c r="I79" s="466" t="e">
        <f>VLOOKUP(E79,Munka1!$H$27:$J$58,3,FALSE)</f>
        <v>#N/A</v>
      </c>
      <c r="J79" s="175"/>
      <c r="K79" s="175"/>
      <c r="L79" s="175"/>
      <c r="M79" s="175"/>
      <c r="N79" s="180"/>
      <c r="O79" s="87"/>
      <c r="P79" s="483"/>
      <c r="Q79" s="484"/>
      <c r="R79" s="56">
        <f>FŐLAP!$D$9</f>
        <v>0</v>
      </c>
      <c r="S79" s="56">
        <f>FŐLAP!$F$9</f>
        <v>0</v>
      </c>
      <c r="T79" s="13" t="str">
        <f>FŐLAP!$B$25</f>
        <v>Háztartási nagygépek (lakossági)</v>
      </c>
      <c r="U79" s="398" t="s">
        <v>3425</v>
      </c>
      <c r="V79" s="398" t="s">
        <v>3426</v>
      </c>
      <c r="W79" s="398" t="s">
        <v>3427</v>
      </c>
    </row>
    <row r="80" spans="1:23" ht="60.75" hidden="1" customHeight="1" x14ac:dyDescent="0.25">
      <c r="A80" s="61" t="s">
        <v>84</v>
      </c>
      <c r="B80" s="87"/>
      <c r="C80" s="175"/>
      <c r="D80" s="175"/>
      <c r="E80" s="146"/>
      <c r="F80" s="407" t="e">
        <f>VLOOKUP('2. tábl. Előkezelő-Tov.Kezelő'!E80,Munka1!$H$27:$I$58,2,FALSE)</f>
        <v>#N/A</v>
      </c>
      <c r="G80" s="88"/>
      <c r="H80" s="62" t="e">
        <f>VLOOKUP(G80,Munka1!$A$1:$B$25,2,FALSE)</f>
        <v>#N/A</v>
      </c>
      <c r="I80" s="466" t="e">
        <f>VLOOKUP(E80,Munka1!$H$27:$J$58,3,FALSE)</f>
        <v>#N/A</v>
      </c>
      <c r="J80" s="175"/>
      <c r="K80" s="175"/>
      <c r="L80" s="175"/>
      <c r="M80" s="175"/>
      <c r="N80" s="180"/>
      <c r="O80" s="87"/>
      <c r="P80" s="483"/>
      <c r="Q80" s="484"/>
      <c r="R80" s="56">
        <f>FŐLAP!$D$9</f>
        <v>0</v>
      </c>
      <c r="S80" s="56">
        <f>FŐLAP!$F$9</f>
        <v>0</v>
      </c>
      <c r="T80" s="13" t="str">
        <f>FŐLAP!$B$25</f>
        <v>Háztartási nagygépek (lakossági)</v>
      </c>
      <c r="U80" s="398" t="s">
        <v>3425</v>
      </c>
      <c r="V80" s="398" t="s">
        <v>3426</v>
      </c>
      <c r="W80" s="398" t="s">
        <v>3427</v>
      </c>
    </row>
    <row r="81" spans="1:23" ht="60.75" hidden="1" customHeight="1" x14ac:dyDescent="0.25">
      <c r="A81" s="61" t="s">
        <v>85</v>
      </c>
      <c r="B81" s="87"/>
      <c r="C81" s="175"/>
      <c r="D81" s="175"/>
      <c r="E81" s="146"/>
      <c r="F81" s="407" t="e">
        <f>VLOOKUP('2. tábl. Előkezelő-Tov.Kezelő'!E81,Munka1!$H$27:$I$58,2,FALSE)</f>
        <v>#N/A</v>
      </c>
      <c r="G81" s="88"/>
      <c r="H81" s="62" t="e">
        <f>VLOOKUP(G81,Munka1!$A$1:$B$25,2,FALSE)</f>
        <v>#N/A</v>
      </c>
      <c r="I81" s="466" t="e">
        <f>VLOOKUP(E81,Munka1!$H$27:$J$58,3,FALSE)</f>
        <v>#N/A</v>
      </c>
      <c r="J81" s="175"/>
      <c r="K81" s="175"/>
      <c r="L81" s="175"/>
      <c r="M81" s="175"/>
      <c r="N81" s="180"/>
      <c r="O81" s="87"/>
      <c r="P81" s="483"/>
      <c r="Q81" s="484"/>
      <c r="R81" s="56">
        <f>FŐLAP!$D$9</f>
        <v>0</v>
      </c>
      <c r="S81" s="56">
        <f>FŐLAP!$F$9</f>
        <v>0</v>
      </c>
      <c r="T81" s="13" t="str">
        <f>FŐLAP!$B$25</f>
        <v>Háztartási nagygépek (lakossági)</v>
      </c>
      <c r="U81" s="398" t="s">
        <v>3425</v>
      </c>
      <c r="V81" s="398" t="s">
        <v>3426</v>
      </c>
      <c r="W81" s="398" t="s">
        <v>3427</v>
      </c>
    </row>
    <row r="82" spans="1:23" ht="60.75" hidden="1" customHeight="1" x14ac:dyDescent="0.25">
      <c r="A82" s="61" t="s">
        <v>86</v>
      </c>
      <c r="B82" s="87"/>
      <c r="C82" s="175"/>
      <c r="D82" s="175"/>
      <c r="E82" s="146"/>
      <c r="F82" s="407" t="e">
        <f>VLOOKUP('2. tábl. Előkezelő-Tov.Kezelő'!E82,Munka1!$H$27:$I$58,2,FALSE)</f>
        <v>#N/A</v>
      </c>
      <c r="G82" s="88"/>
      <c r="H82" s="62" t="e">
        <f>VLOOKUP(G82,Munka1!$A$1:$B$25,2,FALSE)</f>
        <v>#N/A</v>
      </c>
      <c r="I82" s="466" t="e">
        <f>VLOOKUP(E82,Munka1!$H$27:$J$58,3,FALSE)</f>
        <v>#N/A</v>
      </c>
      <c r="J82" s="175"/>
      <c r="K82" s="175"/>
      <c r="L82" s="175"/>
      <c r="M82" s="175"/>
      <c r="N82" s="180"/>
      <c r="O82" s="87"/>
      <c r="P82" s="483"/>
      <c r="Q82" s="484"/>
      <c r="R82" s="56">
        <f>FŐLAP!$D$9</f>
        <v>0</v>
      </c>
      <c r="S82" s="56">
        <f>FŐLAP!$F$9</f>
        <v>0</v>
      </c>
      <c r="T82" s="13" t="str">
        <f>FŐLAP!$B$25</f>
        <v>Háztartási nagygépek (lakossági)</v>
      </c>
      <c r="U82" s="398" t="s">
        <v>3425</v>
      </c>
      <c r="V82" s="398" t="s">
        <v>3426</v>
      </c>
      <c r="W82" s="398" t="s">
        <v>3427</v>
      </c>
    </row>
    <row r="83" spans="1:23" ht="60.75" hidden="1" customHeight="1" x14ac:dyDescent="0.25">
      <c r="A83" s="61" t="s">
        <v>87</v>
      </c>
      <c r="B83" s="87"/>
      <c r="C83" s="175"/>
      <c r="D83" s="175"/>
      <c r="E83" s="146"/>
      <c r="F83" s="407" t="e">
        <f>VLOOKUP('2. tábl. Előkezelő-Tov.Kezelő'!E83,Munka1!$H$27:$I$58,2,FALSE)</f>
        <v>#N/A</v>
      </c>
      <c r="G83" s="88"/>
      <c r="H83" s="62" t="e">
        <f>VLOOKUP(G83,Munka1!$A$1:$B$25,2,FALSE)</f>
        <v>#N/A</v>
      </c>
      <c r="I83" s="466" t="e">
        <f>VLOOKUP(E83,Munka1!$H$27:$J$58,3,FALSE)</f>
        <v>#N/A</v>
      </c>
      <c r="J83" s="175"/>
      <c r="K83" s="175"/>
      <c r="L83" s="175"/>
      <c r="M83" s="175"/>
      <c r="N83" s="180"/>
      <c r="O83" s="87"/>
      <c r="P83" s="483"/>
      <c r="Q83" s="484"/>
      <c r="R83" s="56">
        <f>FŐLAP!$D$9</f>
        <v>0</v>
      </c>
      <c r="S83" s="56">
        <f>FŐLAP!$F$9</f>
        <v>0</v>
      </c>
      <c r="T83" s="13" t="str">
        <f>FŐLAP!$B$25</f>
        <v>Háztartási nagygépek (lakossági)</v>
      </c>
      <c r="U83" s="398" t="s">
        <v>3425</v>
      </c>
      <c r="V83" s="398" t="s">
        <v>3426</v>
      </c>
      <c r="W83" s="398" t="s">
        <v>3427</v>
      </c>
    </row>
    <row r="84" spans="1:23" ht="60.75" hidden="1" customHeight="1" x14ac:dyDescent="0.25">
      <c r="A84" s="61" t="s">
        <v>88</v>
      </c>
      <c r="B84" s="87"/>
      <c r="C84" s="175"/>
      <c r="D84" s="175"/>
      <c r="E84" s="146"/>
      <c r="F84" s="407" t="e">
        <f>VLOOKUP('2. tábl. Előkezelő-Tov.Kezelő'!E84,Munka1!$H$27:$I$58,2,FALSE)</f>
        <v>#N/A</v>
      </c>
      <c r="G84" s="88"/>
      <c r="H84" s="62" t="e">
        <f>VLOOKUP(G84,Munka1!$A$1:$B$25,2,FALSE)</f>
        <v>#N/A</v>
      </c>
      <c r="I84" s="466" t="e">
        <f>VLOOKUP(E84,Munka1!$H$27:$J$58,3,FALSE)</f>
        <v>#N/A</v>
      </c>
      <c r="J84" s="175"/>
      <c r="K84" s="175"/>
      <c r="L84" s="175"/>
      <c r="M84" s="175"/>
      <c r="N84" s="180"/>
      <c r="O84" s="87"/>
      <c r="P84" s="483"/>
      <c r="Q84" s="484"/>
      <c r="R84" s="56">
        <f>FŐLAP!$D$9</f>
        <v>0</v>
      </c>
      <c r="S84" s="56">
        <f>FŐLAP!$F$9</f>
        <v>0</v>
      </c>
      <c r="T84" s="13" t="str">
        <f>FŐLAP!$B$25</f>
        <v>Háztartási nagygépek (lakossági)</v>
      </c>
      <c r="U84" s="398" t="s">
        <v>3425</v>
      </c>
      <c r="V84" s="398" t="s">
        <v>3426</v>
      </c>
      <c r="W84" s="398" t="s">
        <v>3427</v>
      </c>
    </row>
    <row r="85" spans="1:23" ht="60.75" hidden="1" customHeight="1" x14ac:dyDescent="0.25">
      <c r="A85" s="61" t="s">
        <v>89</v>
      </c>
      <c r="B85" s="87"/>
      <c r="C85" s="175"/>
      <c r="D85" s="175"/>
      <c r="E85" s="146"/>
      <c r="F85" s="407" t="e">
        <f>VLOOKUP('2. tábl. Előkezelő-Tov.Kezelő'!E85,Munka1!$H$27:$I$58,2,FALSE)</f>
        <v>#N/A</v>
      </c>
      <c r="G85" s="88"/>
      <c r="H85" s="62" t="e">
        <f>VLOOKUP(G85,Munka1!$A$1:$B$25,2,FALSE)</f>
        <v>#N/A</v>
      </c>
      <c r="I85" s="466" t="e">
        <f>VLOOKUP(E85,Munka1!$H$27:$J$58,3,FALSE)</f>
        <v>#N/A</v>
      </c>
      <c r="J85" s="175"/>
      <c r="K85" s="175"/>
      <c r="L85" s="175"/>
      <c r="M85" s="175"/>
      <c r="N85" s="180"/>
      <c r="O85" s="87"/>
      <c r="P85" s="483"/>
      <c r="Q85" s="484"/>
      <c r="R85" s="56">
        <f>FŐLAP!$D$9</f>
        <v>0</v>
      </c>
      <c r="S85" s="56">
        <f>FŐLAP!$F$9</f>
        <v>0</v>
      </c>
      <c r="T85" s="13" t="str">
        <f>FŐLAP!$B$25</f>
        <v>Háztartási nagygépek (lakossági)</v>
      </c>
      <c r="U85" s="398" t="s">
        <v>3425</v>
      </c>
      <c r="V85" s="398" t="s">
        <v>3426</v>
      </c>
      <c r="W85" s="398" t="s">
        <v>3427</v>
      </c>
    </row>
    <row r="86" spans="1:23" ht="60.75" hidden="1" customHeight="1" x14ac:dyDescent="0.25">
      <c r="A86" s="61" t="s">
        <v>90</v>
      </c>
      <c r="B86" s="87"/>
      <c r="C86" s="175"/>
      <c r="D86" s="175"/>
      <c r="E86" s="146"/>
      <c r="F86" s="407" t="e">
        <f>VLOOKUP('2. tábl. Előkezelő-Tov.Kezelő'!E86,Munka1!$H$27:$I$58,2,FALSE)</f>
        <v>#N/A</v>
      </c>
      <c r="G86" s="88"/>
      <c r="H86" s="62" t="e">
        <f>VLOOKUP(G86,Munka1!$A$1:$B$25,2,FALSE)</f>
        <v>#N/A</v>
      </c>
      <c r="I86" s="466" t="e">
        <f>VLOOKUP(E86,Munka1!$H$27:$J$58,3,FALSE)</f>
        <v>#N/A</v>
      </c>
      <c r="J86" s="175"/>
      <c r="K86" s="175"/>
      <c r="L86" s="175"/>
      <c r="M86" s="175"/>
      <c r="N86" s="180"/>
      <c r="O86" s="87"/>
      <c r="P86" s="483"/>
      <c r="Q86" s="484"/>
      <c r="R86" s="56">
        <f>FŐLAP!$D$9</f>
        <v>0</v>
      </c>
      <c r="S86" s="56">
        <f>FŐLAP!$F$9</f>
        <v>0</v>
      </c>
      <c r="T86" s="13" t="str">
        <f>FŐLAP!$B$25</f>
        <v>Háztartási nagygépek (lakossági)</v>
      </c>
      <c r="U86" s="398" t="s">
        <v>3425</v>
      </c>
      <c r="V86" s="398" t="s">
        <v>3426</v>
      </c>
      <c r="W86" s="398" t="s">
        <v>3427</v>
      </c>
    </row>
    <row r="87" spans="1:23" ht="60.75" hidden="1" customHeight="1" x14ac:dyDescent="0.25">
      <c r="A87" s="61" t="s">
        <v>91</v>
      </c>
      <c r="B87" s="87"/>
      <c r="C87" s="175"/>
      <c r="D87" s="175"/>
      <c r="E87" s="146"/>
      <c r="F87" s="407" t="e">
        <f>VLOOKUP('2. tábl. Előkezelő-Tov.Kezelő'!E87,Munka1!$H$27:$I$58,2,FALSE)</f>
        <v>#N/A</v>
      </c>
      <c r="G87" s="88"/>
      <c r="H87" s="62" t="e">
        <f>VLOOKUP(G87,Munka1!$A$1:$B$25,2,FALSE)</f>
        <v>#N/A</v>
      </c>
      <c r="I87" s="466" t="e">
        <f>VLOOKUP(E87,Munka1!$H$27:$J$58,3,FALSE)</f>
        <v>#N/A</v>
      </c>
      <c r="J87" s="175"/>
      <c r="K87" s="175"/>
      <c r="L87" s="175"/>
      <c r="M87" s="175"/>
      <c r="N87" s="180"/>
      <c r="O87" s="87"/>
      <c r="P87" s="483"/>
      <c r="Q87" s="484"/>
      <c r="R87" s="56">
        <f>FŐLAP!$D$9</f>
        <v>0</v>
      </c>
      <c r="S87" s="56">
        <f>FŐLAP!$F$9</f>
        <v>0</v>
      </c>
      <c r="T87" s="13" t="str">
        <f>FŐLAP!$B$25</f>
        <v>Háztartási nagygépek (lakossági)</v>
      </c>
      <c r="U87" s="398" t="s">
        <v>3425</v>
      </c>
      <c r="V87" s="398" t="s">
        <v>3426</v>
      </c>
      <c r="W87" s="398" t="s">
        <v>3427</v>
      </c>
    </row>
    <row r="88" spans="1:23" ht="60.75" hidden="1" customHeight="1" x14ac:dyDescent="0.25">
      <c r="A88" s="61" t="s">
        <v>92</v>
      </c>
      <c r="B88" s="87"/>
      <c r="C88" s="175"/>
      <c r="D88" s="175"/>
      <c r="E88" s="146"/>
      <c r="F88" s="407" t="e">
        <f>VLOOKUP('2. tábl. Előkezelő-Tov.Kezelő'!E88,Munka1!$H$27:$I$58,2,FALSE)</f>
        <v>#N/A</v>
      </c>
      <c r="G88" s="88"/>
      <c r="H88" s="62" t="e">
        <f>VLOOKUP(G88,Munka1!$A$1:$B$25,2,FALSE)</f>
        <v>#N/A</v>
      </c>
      <c r="I88" s="466" t="e">
        <f>VLOOKUP(E88,Munka1!$H$27:$J$58,3,FALSE)</f>
        <v>#N/A</v>
      </c>
      <c r="J88" s="175"/>
      <c r="K88" s="175"/>
      <c r="L88" s="175"/>
      <c r="M88" s="175"/>
      <c r="N88" s="180"/>
      <c r="O88" s="87"/>
      <c r="P88" s="483"/>
      <c r="Q88" s="484"/>
      <c r="R88" s="56">
        <f>FŐLAP!$D$9</f>
        <v>0</v>
      </c>
      <c r="S88" s="56">
        <f>FŐLAP!$F$9</f>
        <v>0</v>
      </c>
      <c r="T88" s="13" t="str">
        <f>FŐLAP!$B$25</f>
        <v>Háztartási nagygépek (lakossági)</v>
      </c>
      <c r="U88" s="398" t="s">
        <v>3425</v>
      </c>
      <c r="V88" s="398" t="s">
        <v>3426</v>
      </c>
      <c r="W88" s="398" t="s">
        <v>3427</v>
      </c>
    </row>
    <row r="89" spans="1:23" ht="60.75" hidden="1" customHeight="1" x14ac:dyDescent="0.25">
      <c r="A89" s="61" t="s">
        <v>93</v>
      </c>
      <c r="B89" s="87"/>
      <c r="C89" s="175"/>
      <c r="D89" s="175"/>
      <c r="E89" s="146"/>
      <c r="F89" s="407" t="e">
        <f>VLOOKUP('2. tábl. Előkezelő-Tov.Kezelő'!E89,Munka1!$H$27:$I$58,2,FALSE)</f>
        <v>#N/A</v>
      </c>
      <c r="G89" s="88"/>
      <c r="H89" s="62" t="e">
        <f>VLOOKUP(G89,Munka1!$A$1:$B$25,2,FALSE)</f>
        <v>#N/A</v>
      </c>
      <c r="I89" s="466" t="e">
        <f>VLOOKUP(E89,Munka1!$H$27:$J$58,3,FALSE)</f>
        <v>#N/A</v>
      </c>
      <c r="J89" s="175"/>
      <c r="K89" s="175"/>
      <c r="L89" s="175"/>
      <c r="M89" s="175"/>
      <c r="N89" s="180"/>
      <c r="O89" s="87"/>
      <c r="P89" s="483"/>
      <c r="Q89" s="484"/>
      <c r="R89" s="56">
        <f>FŐLAP!$D$9</f>
        <v>0</v>
      </c>
      <c r="S89" s="56">
        <f>FŐLAP!$F$9</f>
        <v>0</v>
      </c>
      <c r="T89" s="13" t="str">
        <f>FŐLAP!$B$25</f>
        <v>Háztartási nagygépek (lakossági)</v>
      </c>
      <c r="U89" s="398" t="s">
        <v>3425</v>
      </c>
      <c r="V89" s="398" t="s">
        <v>3426</v>
      </c>
      <c r="W89" s="398" t="s">
        <v>3427</v>
      </c>
    </row>
    <row r="90" spans="1:23" ht="60.75" hidden="1" customHeight="1" x14ac:dyDescent="0.25">
      <c r="A90" s="61" t="s">
        <v>94</v>
      </c>
      <c r="B90" s="87"/>
      <c r="C90" s="175"/>
      <c r="D90" s="175"/>
      <c r="E90" s="146"/>
      <c r="F90" s="407" t="e">
        <f>VLOOKUP('2. tábl. Előkezelő-Tov.Kezelő'!E90,Munka1!$H$27:$I$58,2,FALSE)</f>
        <v>#N/A</v>
      </c>
      <c r="G90" s="88"/>
      <c r="H90" s="62" t="e">
        <f>VLOOKUP(G90,Munka1!$A$1:$B$25,2,FALSE)</f>
        <v>#N/A</v>
      </c>
      <c r="I90" s="466" t="e">
        <f>VLOOKUP(E90,Munka1!$H$27:$J$58,3,FALSE)</f>
        <v>#N/A</v>
      </c>
      <c r="J90" s="175"/>
      <c r="K90" s="175"/>
      <c r="L90" s="175"/>
      <c r="M90" s="175"/>
      <c r="N90" s="180"/>
      <c r="O90" s="87"/>
      <c r="P90" s="483"/>
      <c r="Q90" s="484"/>
      <c r="R90" s="56">
        <f>FŐLAP!$D$9</f>
        <v>0</v>
      </c>
      <c r="S90" s="56">
        <f>FŐLAP!$F$9</f>
        <v>0</v>
      </c>
      <c r="T90" s="13" t="str">
        <f>FŐLAP!$B$25</f>
        <v>Háztartási nagygépek (lakossági)</v>
      </c>
      <c r="U90" s="398" t="s">
        <v>3425</v>
      </c>
      <c r="V90" s="398" t="s">
        <v>3426</v>
      </c>
      <c r="W90" s="398" t="s">
        <v>3427</v>
      </c>
    </row>
    <row r="91" spans="1:23" ht="60.75" hidden="1" customHeight="1" x14ac:dyDescent="0.25">
      <c r="A91" s="61" t="s">
        <v>95</v>
      </c>
      <c r="B91" s="87"/>
      <c r="C91" s="175"/>
      <c r="D91" s="175"/>
      <c r="E91" s="146"/>
      <c r="F91" s="407" t="e">
        <f>VLOOKUP('2. tábl. Előkezelő-Tov.Kezelő'!E91,Munka1!$H$27:$I$58,2,FALSE)</f>
        <v>#N/A</v>
      </c>
      <c r="G91" s="88"/>
      <c r="H91" s="62" t="e">
        <f>VLOOKUP(G91,Munka1!$A$1:$B$25,2,FALSE)</f>
        <v>#N/A</v>
      </c>
      <c r="I91" s="466" t="e">
        <f>VLOOKUP(E91,Munka1!$H$27:$J$58,3,FALSE)</f>
        <v>#N/A</v>
      </c>
      <c r="J91" s="175"/>
      <c r="K91" s="175"/>
      <c r="L91" s="175"/>
      <c r="M91" s="175"/>
      <c r="N91" s="180"/>
      <c r="O91" s="87"/>
      <c r="P91" s="483"/>
      <c r="Q91" s="484"/>
      <c r="R91" s="56">
        <f>FŐLAP!$D$9</f>
        <v>0</v>
      </c>
      <c r="S91" s="56">
        <f>FŐLAP!$F$9</f>
        <v>0</v>
      </c>
      <c r="T91" s="13" t="str">
        <f>FŐLAP!$B$25</f>
        <v>Háztartási nagygépek (lakossági)</v>
      </c>
      <c r="U91" s="398" t="s">
        <v>3425</v>
      </c>
      <c r="V91" s="398" t="s">
        <v>3426</v>
      </c>
      <c r="W91" s="398" t="s">
        <v>3427</v>
      </c>
    </row>
    <row r="92" spans="1:23" ht="60.75" hidden="1" customHeight="1" x14ac:dyDescent="0.25">
      <c r="A92" s="61" t="s">
        <v>96</v>
      </c>
      <c r="B92" s="87"/>
      <c r="C92" s="175"/>
      <c r="D92" s="175"/>
      <c r="E92" s="146"/>
      <c r="F92" s="407" t="e">
        <f>VLOOKUP('2. tábl. Előkezelő-Tov.Kezelő'!E92,Munka1!$H$27:$I$58,2,FALSE)</f>
        <v>#N/A</v>
      </c>
      <c r="G92" s="88"/>
      <c r="H92" s="62" t="e">
        <f>VLOOKUP(G92,Munka1!$A$1:$B$25,2,FALSE)</f>
        <v>#N/A</v>
      </c>
      <c r="I92" s="466" t="e">
        <f>VLOOKUP(E92,Munka1!$H$27:$J$58,3,FALSE)</f>
        <v>#N/A</v>
      </c>
      <c r="J92" s="175"/>
      <c r="K92" s="175"/>
      <c r="L92" s="175"/>
      <c r="M92" s="175"/>
      <c r="N92" s="180"/>
      <c r="O92" s="87"/>
      <c r="P92" s="483"/>
      <c r="Q92" s="484"/>
      <c r="R92" s="56">
        <f>FŐLAP!$D$9</f>
        <v>0</v>
      </c>
      <c r="S92" s="56">
        <f>FŐLAP!$F$9</f>
        <v>0</v>
      </c>
      <c r="T92" s="13" t="str">
        <f>FŐLAP!$B$25</f>
        <v>Háztartási nagygépek (lakossági)</v>
      </c>
      <c r="U92" s="398" t="s">
        <v>3425</v>
      </c>
      <c r="V92" s="398" t="s">
        <v>3426</v>
      </c>
      <c r="W92" s="398" t="s">
        <v>3427</v>
      </c>
    </row>
    <row r="93" spans="1:23" ht="60.75" hidden="1" customHeight="1" x14ac:dyDescent="0.25">
      <c r="A93" s="61" t="s">
        <v>97</v>
      </c>
      <c r="B93" s="87"/>
      <c r="C93" s="175"/>
      <c r="D93" s="175"/>
      <c r="E93" s="146"/>
      <c r="F93" s="407" t="e">
        <f>VLOOKUP('2. tábl. Előkezelő-Tov.Kezelő'!E93,Munka1!$H$27:$I$58,2,FALSE)</f>
        <v>#N/A</v>
      </c>
      <c r="G93" s="88"/>
      <c r="H93" s="62" t="e">
        <f>VLOOKUP(G93,Munka1!$A$1:$B$25,2,FALSE)</f>
        <v>#N/A</v>
      </c>
      <c r="I93" s="466" t="e">
        <f>VLOOKUP(E93,Munka1!$H$27:$J$58,3,FALSE)</f>
        <v>#N/A</v>
      </c>
      <c r="J93" s="175"/>
      <c r="K93" s="175"/>
      <c r="L93" s="175"/>
      <c r="M93" s="175"/>
      <c r="N93" s="180"/>
      <c r="O93" s="87"/>
      <c r="P93" s="483"/>
      <c r="Q93" s="484"/>
      <c r="R93" s="56">
        <f>FŐLAP!$D$9</f>
        <v>0</v>
      </c>
      <c r="S93" s="56">
        <f>FŐLAP!$F$9</f>
        <v>0</v>
      </c>
      <c r="T93" s="13" t="str">
        <f>FŐLAP!$B$25</f>
        <v>Háztartási nagygépek (lakossági)</v>
      </c>
      <c r="U93" s="398" t="s">
        <v>3425</v>
      </c>
      <c r="V93" s="398" t="s">
        <v>3426</v>
      </c>
      <c r="W93" s="398" t="s">
        <v>3427</v>
      </c>
    </row>
    <row r="94" spans="1:23" ht="60.75" hidden="1" customHeight="1" x14ac:dyDescent="0.25">
      <c r="A94" s="61" t="s">
        <v>98</v>
      </c>
      <c r="B94" s="87"/>
      <c r="C94" s="175"/>
      <c r="D94" s="175"/>
      <c r="E94" s="146"/>
      <c r="F94" s="407" t="e">
        <f>VLOOKUP('2. tábl. Előkezelő-Tov.Kezelő'!E94,Munka1!$H$27:$I$58,2,FALSE)</f>
        <v>#N/A</v>
      </c>
      <c r="G94" s="88"/>
      <c r="H94" s="62" t="e">
        <f>VLOOKUP(G94,Munka1!$A$1:$B$25,2,FALSE)</f>
        <v>#N/A</v>
      </c>
      <c r="I94" s="466" t="e">
        <f>VLOOKUP(E94,Munka1!$H$27:$J$58,3,FALSE)</f>
        <v>#N/A</v>
      </c>
      <c r="J94" s="175"/>
      <c r="K94" s="175"/>
      <c r="L94" s="175"/>
      <c r="M94" s="175"/>
      <c r="N94" s="180"/>
      <c r="O94" s="87"/>
      <c r="P94" s="483"/>
      <c r="Q94" s="484"/>
      <c r="R94" s="56">
        <f>FŐLAP!$D$9</f>
        <v>0</v>
      </c>
      <c r="S94" s="56">
        <f>FŐLAP!$F$9</f>
        <v>0</v>
      </c>
      <c r="T94" s="13" t="str">
        <f>FŐLAP!$B$25</f>
        <v>Háztartási nagygépek (lakossági)</v>
      </c>
      <c r="U94" s="398" t="s">
        <v>3425</v>
      </c>
      <c r="V94" s="398" t="s">
        <v>3426</v>
      </c>
      <c r="W94" s="398" t="s">
        <v>3427</v>
      </c>
    </row>
    <row r="95" spans="1:23" ht="60.75" hidden="1" customHeight="1" x14ac:dyDescent="0.25">
      <c r="A95" s="61" t="s">
        <v>99</v>
      </c>
      <c r="B95" s="87"/>
      <c r="C95" s="175"/>
      <c r="D95" s="175"/>
      <c r="E95" s="146"/>
      <c r="F95" s="407" t="e">
        <f>VLOOKUP('2. tábl. Előkezelő-Tov.Kezelő'!E95,Munka1!$H$27:$I$58,2,FALSE)</f>
        <v>#N/A</v>
      </c>
      <c r="G95" s="88"/>
      <c r="H95" s="62" t="e">
        <f>VLOOKUP(G95,Munka1!$A$1:$B$25,2,FALSE)</f>
        <v>#N/A</v>
      </c>
      <c r="I95" s="466" t="e">
        <f>VLOOKUP(E95,Munka1!$H$27:$J$58,3,FALSE)</f>
        <v>#N/A</v>
      </c>
      <c r="J95" s="175"/>
      <c r="K95" s="175"/>
      <c r="L95" s="175"/>
      <c r="M95" s="175"/>
      <c r="N95" s="180"/>
      <c r="O95" s="87"/>
      <c r="P95" s="483"/>
      <c r="Q95" s="484"/>
      <c r="R95" s="56">
        <f>FŐLAP!$D$9</f>
        <v>0</v>
      </c>
      <c r="S95" s="56">
        <f>FŐLAP!$F$9</f>
        <v>0</v>
      </c>
      <c r="T95" s="13" t="str">
        <f>FŐLAP!$B$25</f>
        <v>Háztartási nagygépek (lakossági)</v>
      </c>
      <c r="U95" s="398" t="s">
        <v>3425</v>
      </c>
      <c r="V95" s="398" t="s">
        <v>3426</v>
      </c>
      <c r="W95" s="398" t="s">
        <v>3427</v>
      </c>
    </row>
    <row r="96" spans="1:23" ht="60.75" hidden="1" customHeight="1" x14ac:dyDescent="0.25">
      <c r="A96" s="61" t="s">
        <v>100</v>
      </c>
      <c r="B96" s="87"/>
      <c r="C96" s="175"/>
      <c r="D96" s="175"/>
      <c r="E96" s="146"/>
      <c r="F96" s="407" t="e">
        <f>VLOOKUP('2. tábl. Előkezelő-Tov.Kezelő'!E96,Munka1!$H$27:$I$58,2,FALSE)</f>
        <v>#N/A</v>
      </c>
      <c r="G96" s="88"/>
      <c r="H96" s="62" t="e">
        <f>VLOOKUP(G96,Munka1!$A$1:$B$25,2,FALSE)</f>
        <v>#N/A</v>
      </c>
      <c r="I96" s="466" t="e">
        <f>VLOOKUP(E96,Munka1!$H$27:$J$58,3,FALSE)</f>
        <v>#N/A</v>
      </c>
      <c r="J96" s="175"/>
      <c r="K96" s="175"/>
      <c r="L96" s="175"/>
      <c r="M96" s="175"/>
      <c r="N96" s="180"/>
      <c r="O96" s="87"/>
      <c r="P96" s="483"/>
      <c r="Q96" s="484"/>
      <c r="R96" s="56">
        <f>FŐLAP!$D$9</f>
        <v>0</v>
      </c>
      <c r="S96" s="56">
        <f>FŐLAP!$F$9</f>
        <v>0</v>
      </c>
      <c r="T96" s="13" t="str">
        <f>FŐLAP!$B$25</f>
        <v>Háztartási nagygépek (lakossági)</v>
      </c>
      <c r="U96" s="398" t="s">
        <v>3425</v>
      </c>
      <c r="V96" s="398" t="s">
        <v>3426</v>
      </c>
      <c r="W96" s="398" t="s">
        <v>3427</v>
      </c>
    </row>
    <row r="97" spans="1:23" ht="60.75" hidden="1" customHeight="1" x14ac:dyDescent="0.25">
      <c r="A97" s="61" t="s">
        <v>101</v>
      </c>
      <c r="B97" s="87"/>
      <c r="C97" s="175"/>
      <c r="D97" s="175"/>
      <c r="E97" s="146"/>
      <c r="F97" s="407" t="e">
        <f>VLOOKUP('2. tábl. Előkezelő-Tov.Kezelő'!E97,Munka1!$H$27:$I$58,2,FALSE)</f>
        <v>#N/A</v>
      </c>
      <c r="G97" s="88"/>
      <c r="H97" s="62" t="e">
        <f>VLOOKUP(G97,Munka1!$A$1:$B$25,2,FALSE)</f>
        <v>#N/A</v>
      </c>
      <c r="I97" s="466" t="e">
        <f>VLOOKUP(E97,Munka1!$H$27:$J$58,3,FALSE)</f>
        <v>#N/A</v>
      </c>
      <c r="J97" s="175"/>
      <c r="K97" s="175"/>
      <c r="L97" s="175"/>
      <c r="M97" s="175"/>
      <c r="N97" s="180"/>
      <c r="O97" s="87"/>
      <c r="P97" s="483"/>
      <c r="Q97" s="484"/>
      <c r="R97" s="56">
        <f>FŐLAP!$D$9</f>
        <v>0</v>
      </c>
      <c r="S97" s="56">
        <f>FŐLAP!$F$9</f>
        <v>0</v>
      </c>
      <c r="T97" s="13" t="str">
        <f>FŐLAP!$B$25</f>
        <v>Háztartási nagygépek (lakossági)</v>
      </c>
      <c r="U97" s="398" t="s">
        <v>3425</v>
      </c>
      <c r="V97" s="398" t="s">
        <v>3426</v>
      </c>
      <c r="W97" s="398" t="s">
        <v>3427</v>
      </c>
    </row>
    <row r="98" spans="1:23" ht="60.75" hidden="1" customHeight="1" x14ac:dyDescent="0.25">
      <c r="A98" s="61" t="s">
        <v>102</v>
      </c>
      <c r="B98" s="87"/>
      <c r="C98" s="175"/>
      <c r="D98" s="175"/>
      <c r="E98" s="146"/>
      <c r="F98" s="407" t="e">
        <f>VLOOKUP('2. tábl. Előkezelő-Tov.Kezelő'!E98,Munka1!$H$27:$I$58,2,FALSE)</f>
        <v>#N/A</v>
      </c>
      <c r="G98" s="88"/>
      <c r="H98" s="62" t="e">
        <f>VLOOKUP(G98,Munka1!$A$1:$B$25,2,FALSE)</f>
        <v>#N/A</v>
      </c>
      <c r="I98" s="466" t="e">
        <f>VLOOKUP(E98,Munka1!$H$27:$J$58,3,FALSE)</f>
        <v>#N/A</v>
      </c>
      <c r="J98" s="175"/>
      <c r="K98" s="175"/>
      <c r="L98" s="175"/>
      <c r="M98" s="175"/>
      <c r="N98" s="180"/>
      <c r="O98" s="87"/>
      <c r="P98" s="483"/>
      <c r="Q98" s="484"/>
      <c r="R98" s="56">
        <f>FŐLAP!$D$9</f>
        <v>0</v>
      </c>
      <c r="S98" s="56">
        <f>FŐLAP!$F$9</f>
        <v>0</v>
      </c>
      <c r="T98" s="13" t="str">
        <f>FŐLAP!$B$25</f>
        <v>Háztartási nagygépek (lakossági)</v>
      </c>
      <c r="U98" s="398" t="s">
        <v>3425</v>
      </c>
      <c r="V98" s="398" t="s">
        <v>3426</v>
      </c>
      <c r="W98" s="398" t="s">
        <v>3427</v>
      </c>
    </row>
    <row r="99" spans="1:23" ht="60.75" hidden="1" customHeight="1" x14ac:dyDescent="0.25">
      <c r="A99" s="61" t="s">
        <v>103</v>
      </c>
      <c r="B99" s="87"/>
      <c r="C99" s="175"/>
      <c r="D99" s="175"/>
      <c r="E99" s="146"/>
      <c r="F99" s="407" t="e">
        <f>VLOOKUP('2. tábl. Előkezelő-Tov.Kezelő'!E99,Munka1!$H$27:$I$58,2,FALSE)</f>
        <v>#N/A</v>
      </c>
      <c r="G99" s="88"/>
      <c r="H99" s="62" t="e">
        <f>VLOOKUP(G99,Munka1!$A$1:$B$25,2,FALSE)</f>
        <v>#N/A</v>
      </c>
      <c r="I99" s="466" t="e">
        <f>VLOOKUP(E99,Munka1!$H$27:$J$58,3,FALSE)</f>
        <v>#N/A</v>
      </c>
      <c r="J99" s="175"/>
      <c r="K99" s="175"/>
      <c r="L99" s="175"/>
      <c r="M99" s="175"/>
      <c r="N99" s="180"/>
      <c r="O99" s="87"/>
      <c r="P99" s="483"/>
      <c r="Q99" s="484"/>
      <c r="R99" s="56">
        <f>FŐLAP!$D$9</f>
        <v>0</v>
      </c>
      <c r="S99" s="56">
        <f>FŐLAP!$F$9</f>
        <v>0</v>
      </c>
      <c r="T99" s="13" t="str">
        <f>FŐLAP!$B$25</f>
        <v>Háztartási nagygépek (lakossági)</v>
      </c>
      <c r="U99" s="398" t="s">
        <v>3425</v>
      </c>
      <c r="V99" s="398" t="s">
        <v>3426</v>
      </c>
      <c r="W99" s="398" t="s">
        <v>3427</v>
      </c>
    </row>
    <row r="100" spans="1:23" ht="60.75" hidden="1" customHeight="1" x14ac:dyDescent="0.25">
      <c r="A100" s="61" t="s">
        <v>104</v>
      </c>
      <c r="B100" s="87"/>
      <c r="C100" s="175"/>
      <c r="D100" s="175"/>
      <c r="E100" s="146"/>
      <c r="F100" s="407" t="e">
        <f>VLOOKUP('2. tábl. Előkezelő-Tov.Kezelő'!E100,Munka1!$H$27:$I$58,2,FALSE)</f>
        <v>#N/A</v>
      </c>
      <c r="G100" s="88"/>
      <c r="H100" s="62" t="e">
        <f>VLOOKUP(G100,Munka1!$A$1:$B$25,2,FALSE)</f>
        <v>#N/A</v>
      </c>
      <c r="I100" s="466" t="e">
        <f>VLOOKUP(E100,Munka1!$H$27:$J$58,3,FALSE)</f>
        <v>#N/A</v>
      </c>
      <c r="J100" s="175"/>
      <c r="K100" s="175"/>
      <c r="L100" s="175"/>
      <c r="M100" s="175"/>
      <c r="N100" s="180"/>
      <c r="O100" s="87"/>
      <c r="P100" s="483"/>
      <c r="Q100" s="484"/>
      <c r="R100" s="56">
        <f>FŐLAP!$D$9</f>
        <v>0</v>
      </c>
      <c r="S100" s="56">
        <f>FŐLAP!$F$9</f>
        <v>0</v>
      </c>
      <c r="T100" s="13" t="str">
        <f>FŐLAP!$B$25</f>
        <v>Háztartási nagygépek (lakossági)</v>
      </c>
      <c r="U100" s="398" t="s">
        <v>3425</v>
      </c>
      <c r="V100" s="398" t="s">
        <v>3426</v>
      </c>
      <c r="W100" s="398" t="s">
        <v>3427</v>
      </c>
    </row>
    <row r="101" spans="1:23" ht="60.75" hidden="1" customHeight="1" x14ac:dyDescent="0.25">
      <c r="A101" s="61" t="s">
        <v>105</v>
      </c>
      <c r="B101" s="87"/>
      <c r="C101" s="175"/>
      <c r="D101" s="175"/>
      <c r="E101" s="146"/>
      <c r="F101" s="407" t="e">
        <f>VLOOKUP('2. tábl. Előkezelő-Tov.Kezelő'!E101,Munka1!$H$27:$I$58,2,FALSE)</f>
        <v>#N/A</v>
      </c>
      <c r="G101" s="88"/>
      <c r="H101" s="62" t="e">
        <f>VLOOKUP(G101,Munka1!$A$1:$B$25,2,FALSE)</f>
        <v>#N/A</v>
      </c>
      <c r="I101" s="466" t="e">
        <f>VLOOKUP(E101,Munka1!$H$27:$J$58,3,FALSE)</f>
        <v>#N/A</v>
      </c>
      <c r="J101" s="175"/>
      <c r="K101" s="175"/>
      <c r="L101" s="175"/>
      <c r="M101" s="175"/>
      <c r="N101" s="180"/>
      <c r="O101" s="87"/>
      <c r="P101" s="483"/>
      <c r="Q101" s="484"/>
      <c r="R101" s="56">
        <f>FŐLAP!$D$9</f>
        <v>0</v>
      </c>
      <c r="S101" s="56">
        <f>FŐLAP!$F$9</f>
        <v>0</v>
      </c>
      <c r="T101" s="13" t="str">
        <f>FŐLAP!$B$25</f>
        <v>Háztartási nagygépek (lakossági)</v>
      </c>
      <c r="U101" s="398" t="s">
        <v>3425</v>
      </c>
      <c r="V101" s="398" t="s">
        <v>3426</v>
      </c>
      <c r="W101" s="398" t="s">
        <v>3427</v>
      </c>
    </row>
    <row r="102" spans="1:23" ht="60.75" hidden="1" customHeight="1" x14ac:dyDescent="0.25">
      <c r="A102" s="61" t="s">
        <v>106</v>
      </c>
      <c r="B102" s="87"/>
      <c r="C102" s="175"/>
      <c r="D102" s="175"/>
      <c r="E102" s="146"/>
      <c r="F102" s="407" t="e">
        <f>VLOOKUP('2. tábl. Előkezelő-Tov.Kezelő'!E102,Munka1!$H$27:$I$58,2,FALSE)</f>
        <v>#N/A</v>
      </c>
      <c r="G102" s="88"/>
      <c r="H102" s="62" t="e">
        <f>VLOOKUP(G102,Munka1!$A$1:$B$25,2,FALSE)</f>
        <v>#N/A</v>
      </c>
      <c r="I102" s="466" t="e">
        <f>VLOOKUP(E102,Munka1!$H$27:$J$58,3,FALSE)</f>
        <v>#N/A</v>
      </c>
      <c r="J102" s="175"/>
      <c r="K102" s="175"/>
      <c r="L102" s="175"/>
      <c r="M102" s="175"/>
      <c r="N102" s="180"/>
      <c r="O102" s="87"/>
      <c r="P102" s="483"/>
      <c r="Q102" s="484"/>
      <c r="R102" s="56">
        <f>FŐLAP!$D$9</f>
        <v>0</v>
      </c>
      <c r="S102" s="56">
        <f>FŐLAP!$F$9</f>
        <v>0</v>
      </c>
      <c r="T102" s="13" t="str">
        <f>FŐLAP!$B$25</f>
        <v>Háztartási nagygépek (lakossági)</v>
      </c>
      <c r="U102" s="398" t="s">
        <v>3425</v>
      </c>
      <c r="V102" s="398" t="s">
        <v>3426</v>
      </c>
      <c r="W102" s="398" t="s">
        <v>3427</v>
      </c>
    </row>
    <row r="103" spans="1:23" ht="60.75" hidden="1" customHeight="1" x14ac:dyDescent="0.25">
      <c r="A103" s="61" t="s">
        <v>107</v>
      </c>
      <c r="B103" s="87"/>
      <c r="C103" s="175"/>
      <c r="D103" s="175"/>
      <c r="E103" s="146"/>
      <c r="F103" s="407" t="e">
        <f>VLOOKUP('2. tábl. Előkezelő-Tov.Kezelő'!E103,Munka1!$H$27:$I$58,2,FALSE)</f>
        <v>#N/A</v>
      </c>
      <c r="G103" s="88"/>
      <c r="H103" s="62" t="e">
        <f>VLOOKUP(G103,Munka1!$A$1:$B$25,2,FALSE)</f>
        <v>#N/A</v>
      </c>
      <c r="I103" s="466" t="e">
        <f>VLOOKUP(E103,Munka1!$H$27:$J$58,3,FALSE)</f>
        <v>#N/A</v>
      </c>
      <c r="J103" s="175"/>
      <c r="K103" s="175"/>
      <c r="L103" s="175"/>
      <c r="M103" s="175"/>
      <c r="N103" s="180"/>
      <c r="O103" s="87"/>
      <c r="P103" s="483"/>
      <c r="Q103" s="484"/>
      <c r="R103" s="56">
        <f>FŐLAP!$D$9</f>
        <v>0</v>
      </c>
      <c r="S103" s="56">
        <f>FŐLAP!$F$9</f>
        <v>0</v>
      </c>
      <c r="T103" s="13" t="str">
        <f>FŐLAP!$B$25</f>
        <v>Háztartási nagygépek (lakossági)</v>
      </c>
      <c r="U103" s="398" t="s">
        <v>3425</v>
      </c>
      <c r="V103" s="398" t="s">
        <v>3426</v>
      </c>
      <c r="W103" s="398" t="s">
        <v>3427</v>
      </c>
    </row>
    <row r="104" spans="1:23" ht="60.75" hidden="1" customHeight="1" x14ac:dyDescent="0.25">
      <c r="A104" s="61" t="s">
        <v>108</v>
      </c>
      <c r="B104" s="87"/>
      <c r="C104" s="175"/>
      <c r="D104" s="175"/>
      <c r="E104" s="146"/>
      <c r="F104" s="407" t="e">
        <f>VLOOKUP('2. tábl. Előkezelő-Tov.Kezelő'!E104,Munka1!$H$27:$I$58,2,FALSE)</f>
        <v>#N/A</v>
      </c>
      <c r="G104" s="88"/>
      <c r="H104" s="62" t="e">
        <f>VLOOKUP(G104,Munka1!$A$1:$B$25,2,FALSE)</f>
        <v>#N/A</v>
      </c>
      <c r="I104" s="466" t="e">
        <f>VLOOKUP(E104,Munka1!$H$27:$J$58,3,FALSE)</f>
        <v>#N/A</v>
      </c>
      <c r="J104" s="175"/>
      <c r="K104" s="175"/>
      <c r="L104" s="175"/>
      <c r="M104" s="175"/>
      <c r="N104" s="180"/>
      <c r="O104" s="87"/>
      <c r="P104" s="483"/>
      <c r="Q104" s="484"/>
      <c r="R104" s="56">
        <f>FŐLAP!$D$9</f>
        <v>0</v>
      </c>
      <c r="S104" s="56">
        <f>FŐLAP!$F$9</f>
        <v>0</v>
      </c>
      <c r="T104" s="13" t="str">
        <f>FŐLAP!$B$25</f>
        <v>Háztartási nagygépek (lakossági)</v>
      </c>
      <c r="U104" s="398" t="s">
        <v>3425</v>
      </c>
      <c r="V104" s="398" t="s">
        <v>3426</v>
      </c>
      <c r="W104" s="398" t="s">
        <v>3427</v>
      </c>
    </row>
    <row r="105" spans="1:23" ht="60.75" hidden="1" customHeight="1" x14ac:dyDescent="0.25">
      <c r="A105" s="61" t="s">
        <v>109</v>
      </c>
      <c r="B105" s="87"/>
      <c r="C105" s="175"/>
      <c r="D105" s="175"/>
      <c r="E105" s="146"/>
      <c r="F105" s="407" t="e">
        <f>VLOOKUP('2. tábl. Előkezelő-Tov.Kezelő'!E105,Munka1!$H$27:$I$58,2,FALSE)</f>
        <v>#N/A</v>
      </c>
      <c r="G105" s="88"/>
      <c r="H105" s="62" t="e">
        <f>VLOOKUP(G105,Munka1!$A$1:$B$25,2,FALSE)</f>
        <v>#N/A</v>
      </c>
      <c r="I105" s="466" t="e">
        <f>VLOOKUP(E105,Munka1!$H$27:$J$58,3,FALSE)</f>
        <v>#N/A</v>
      </c>
      <c r="J105" s="175"/>
      <c r="K105" s="175"/>
      <c r="L105" s="175"/>
      <c r="M105" s="175"/>
      <c r="N105" s="180"/>
      <c r="O105" s="87"/>
      <c r="P105" s="483"/>
      <c r="Q105" s="484"/>
      <c r="R105" s="56">
        <f>FŐLAP!$D$9</f>
        <v>0</v>
      </c>
      <c r="S105" s="56">
        <f>FŐLAP!$F$9</f>
        <v>0</v>
      </c>
      <c r="T105" s="13" t="str">
        <f>FŐLAP!$B$25</f>
        <v>Háztartási nagygépek (lakossági)</v>
      </c>
      <c r="U105" s="398" t="s">
        <v>3425</v>
      </c>
      <c r="V105" s="398" t="s">
        <v>3426</v>
      </c>
      <c r="W105" s="398" t="s">
        <v>3427</v>
      </c>
    </row>
    <row r="106" spans="1:23" ht="60.75" hidden="1" customHeight="1" x14ac:dyDescent="0.25">
      <c r="A106" s="61" t="s">
        <v>110</v>
      </c>
      <c r="B106" s="87"/>
      <c r="C106" s="175"/>
      <c r="D106" s="175"/>
      <c r="E106" s="146"/>
      <c r="F106" s="407" t="e">
        <f>VLOOKUP('2. tábl. Előkezelő-Tov.Kezelő'!E106,Munka1!$H$27:$I$58,2,FALSE)</f>
        <v>#N/A</v>
      </c>
      <c r="G106" s="88"/>
      <c r="H106" s="62" t="e">
        <f>VLOOKUP(G106,Munka1!$A$1:$B$25,2,FALSE)</f>
        <v>#N/A</v>
      </c>
      <c r="I106" s="466" t="e">
        <f>VLOOKUP(E106,Munka1!$H$27:$J$58,3,FALSE)</f>
        <v>#N/A</v>
      </c>
      <c r="J106" s="175"/>
      <c r="K106" s="175"/>
      <c r="L106" s="175"/>
      <c r="M106" s="175"/>
      <c r="N106" s="180"/>
      <c r="O106" s="87"/>
      <c r="P106" s="483"/>
      <c r="Q106" s="484"/>
      <c r="R106" s="56">
        <f>FŐLAP!$D$9</f>
        <v>0</v>
      </c>
      <c r="S106" s="56">
        <f>FŐLAP!$F$9</f>
        <v>0</v>
      </c>
      <c r="T106" s="13" t="str">
        <f>FŐLAP!$B$25</f>
        <v>Háztartási nagygépek (lakossági)</v>
      </c>
      <c r="U106" s="398" t="s">
        <v>3425</v>
      </c>
      <c r="V106" s="398" t="s">
        <v>3426</v>
      </c>
      <c r="W106" s="398" t="s">
        <v>3427</v>
      </c>
    </row>
    <row r="107" spans="1:23" ht="60.75" hidden="1" customHeight="1" x14ac:dyDescent="0.25">
      <c r="A107" s="61" t="s">
        <v>111</v>
      </c>
      <c r="B107" s="87"/>
      <c r="C107" s="175"/>
      <c r="D107" s="175"/>
      <c r="E107" s="146"/>
      <c r="F107" s="407" t="e">
        <f>VLOOKUP('2. tábl. Előkezelő-Tov.Kezelő'!E107,Munka1!$H$27:$I$58,2,FALSE)</f>
        <v>#N/A</v>
      </c>
      <c r="G107" s="88"/>
      <c r="H107" s="62" t="e">
        <f>VLOOKUP(G107,Munka1!$A$1:$B$25,2,FALSE)</f>
        <v>#N/A</v>
      </c>
      <c r="I107" s="466" t="e">
        <f>VLOOKUP(E107,Munka1!$H$27:$J$58,3,FALSE)</f>
        <v>#N/A</v>
      </c>
      <c r="J107" s="175"/>
      <c r="K107" s="175"/>
      <c r="L107" s="175"/>
      <c r="M107" s="175"/>
      <c r="N107" s="180"/>
      <c r="O107" s="87"/>
      <c r="P107" s="483"/>
      <c r="Q107" s="484"/>
      <c r="R107" s="56">
        <f>FŐLAP!$D$9</f>
        <v>0</v>
      </c>
      <c r="S107" s="56">
        <f>FŐLAP!$F$9</f>
        <v>0</v>
      </c>
      <c r="T107" s="13" t="str">
        <f>FŐLAP!$B$25</f>
        <v>Háztartási nagygépek (lakossági)</v>
      </c>
      <c r="U107" s="398" t="s">
        <v>3425</v>
      </c>
      <c r="V107" s="398" t="s">
        <v>3426</v>
      </c>
      <c r="W107" s="398" t="s">
        <v>3427</v>
      </c>
    </row>
    <row r="108" spans="1:23" ht="60.75" hidden="1" customHeight="1" x14ac:dyDescent="0.25">
      <c r="A108" s="61" t="s">
        <v>112</v>
      </c>
      <c r="B108" s="87"/>
      <c r="C108" s="175"/>
      <c r="D108" s="175"/>
      <c r="E108" s="146"/>
      <c r="F108" s="407" t="e">
        <f>VLOOKUP('2. tábl. Előkezelő-Tov.Kezelő'!E108,Munka1!$H$27:$I$58,2,FALSE)</f>
        <v>#N/A</v>
      </c>
      <c r="G108" s="88"/>
      <c r="H108" s="62" t="e">
        <f>VLOOKUP(G108,Munka1!$A$1:$B$25,2,FALSE)</f>
        <v>#N/A</v>
      </c>
      <c r="I108" s="466" t="e">
        <f>VLOOKUP(E108,Munka1!$H$27:$J$58,3,FALSE)</f>
        <v>#N/A</v>
      </c>
      <c r="J108" s="175"/>
      <c r="K108" s="175"/>
      <c r="L108" s="175"/>
      <c r="M108" s="175"/>
      <c r="N108" s="180"/>
      <c r="O108" s="87"/>
      <c r="P108" s="483"/>
      <c r="Q108" s="484"/>
      <c r="R108" s="56">
        <f>FŐLAP!$D$9</f>
        <v>0</v>
      </c>
      <c r="S108" s="56">
        <f>FŐLAP!$F$9</f>
        <v>0</v>
      </c>
      <c r="T108" s="13" t="str">
        <f>FŐLAP!$B$25</f>
        <v>Háztartási nagygépek (lakossági)</v>
      </c>
      <c r="U108" s="398" t="s">
        <v>3425</v>
      </c>
      <c r="V108" s="398" t="s">
        <v>3426</v>
      </c>
      <c r="W108" s="398" t="s">
        <v>3427</v>
      </c>
    </row>
    <row r="109" spans="1:23" ht="60.75" hidden="1" customHeight="1" x14ac:dyDescent="0.25">
      <c r="A109" s="61" t="s">
        <v>113</v>
      </c>
      <c r="B109" s="87"/>
      <c r="C109" s="175"/>
      <c r="D109" s="175"/>
      <c r="E109" s="146"/>
      <c r="F109" s="407" t="e">
        <f>VLOOKUP('2. tábl. Előkezelő-Tov.Kezelő'!E109,Munka1!$H$27:$I$58,2,FALSE)</f>
        <v>#N/A</v>
      </c>
      <c r="G109" s="88"/>
      <c r="H109" s="62" t="e">
        <f>VLOOKUP(G109,Munka1!$A$1:$B$25,2,FALSE)</f>
        <v>#N/A</v>
      </c>
      <c r="I109" s="466" t="e">
        <f>VLOOKUP(E109,Munka1!$H$27:$J$58,3,FALSE)</f>
        <v>#N/A</v>
      </c>
      <c r="J109" s="175"/>
      <c r="K109" s="175"/>
      <c r="L109" s="175"/>
      <c r="M109" s="175"/>
      <c r="N109" s="180"/>
      <c r="O109" s="87"/>
      <c r="P109" s="483"/>
      <c r="Q109" s="484"/>
      <c r="R109" s="56">
        <f>FŐLAP!$D$9</f>
        <v>0</v>
      </c>
      <c r="S109" s="56">
        <f>FŐLAP!$F$9</f>
        <v>0</v>
      </c>
      <c r="T109" s="13" t="str">
        <f>FŐLAP!$B$25</f>
        <v>Háztartási nagygépek (lakossági)</v>
      </c>
      <c r="U109" s="398" t="s">
        <v>3425</v>
      </c>
      <c r="V109" s="398" t="s">
        <v>3426</v>
      </c>
      <c r="W109" s="398" t="s">
        <v>3427</v>
      </c>
    </row>
    <row r="110" spans="1:23" ht="60.75" hidden="1" customHeight="1" x14ac:dyDescent="0.25">
      <c r="A110" s="61" t="s">
        <v>114</v>
      </c>
      <c r="B110" s="87"/>
      <c r="C110" s="175"/>
      <c r="D110" s="175"/>
      <c r="E110" s="146"/>
      <c r="F110" s="407" t="e">
        <f>VLOOKUP('2. tábl. Előkezelő-Tov.Kezelő'!E110,Munka1!$H$27:$I$58,2,FALSE)</f>
        <v>#N/A</v>
      </c>
      <c r="G110" s="88"/>
      <c r="H110" s="62" t="e">
        <f>VLOOKUP(G110,Munka1!$A$1:$B$25,2,FALSE)</f>
        <v>#N/A</v>
      </c>
      <c r="I110" s="466" t="e">
        <f>VLOOKUP(E110,Munka1!$H$27:$J$58,3,FALSE)</f>
        <v>#N/A</v>
      </c>
      <c r="J110" s="175"/>
      <c r="K110" s="175"/>
      <c r="L110" s="175"/>
      <c r="M110" s="175"/>
      <c r="N110" s="180"/>
      <c r="O110" s="87"/>
      <c r="P110" s="483"/>
      <c r="Q110" s="484"/>
      <c r="R110" s="56">
        <f>FŐLAP!$D$9</f>
        <v>0</v>
      </c>
      <c r="S110" s="56">
        <f>FŐLAP!$F$9</f>
        <v>0</v>
      </c>
      <c r="T110" s="13" t="str">
        <f>FŐLAP!$B$25</f>
        <v>Háztartási nagygépek (lakossági)</v>
      </c>
      <c r="U110" s="398" t="s">
        <v>3425</v>
      </c>
      <c r="V110" s="398" t="s">
        <v>3426</v>
      </c>
      <c r="W110" s="398" t="s">
        <v>3427</v>
      </c>
    </row>
    <row r="111" spans="1:23" ht="60.75" hidden="1" customHeight="1" x14ac:dyDescent="0.25">
      <c r="A111" s="61" t="s">
        <v>115</v>
      </c>
      <c r="B111" s="87"/>
      <c r="C111" s="175"/>
      <c r="D111" s="175"/>
      <c r="E111" s="146"/>
      <c r="F111" s="407" t="e">
        <f>VLOOKUP('2. tábl. Előkezelő-Tov.Kezelő'!E111,Munka1!$H$27:$I$58,2,FALSE)</f>
        <v>#N/A</v>
      </c>
      <c r="G111" s="88"/>
      <c r="H111" s="62" t="e">
        <f>VLOOKUP(G111,Munka1!$A$1:$B$25,2,FALSE)</f>
        <v>#N/A</v>
      </c>
      <c r="I111" s="466" t="e">
        <f>VLOOKUP(E111,Munka1!$H$27:$J$58,3,FALSE)</f>
        <v>#N/A</v>
      </c>
      <c r="J111" s="175"/>
      <c r="K111" s="175"/>
      <c r="L111" s="175"/>
      <c r="M111" s="175"/>
      <c r="N111" s="180"/>
      <c r="O111" s="87"/>
      <c r="P111" s="483"/>
      <c r="Q111" s="484"/>
      <c r="R111" s="56">
        <f>FŐLAP!$D$9</f>
        <v>0</v>
      </c>
      <c r="S111" s="56">
        <f>FŐLAP!$F$9</f>
        <v>0</v>
      </c>
      <c r="T111" s="13" t="str">
        <f>FŐLAP!$B$25</f>
        <v>Háztartási nagygépek (lakossági)</v>
      </c>
      <c r="U111" s="398" t="s">
        <v>3425</v>
      </c>
      <c r="V111" s="398" t="s">
        <v>3426</v>
      </c>
      <c r="W111" s="398" t="s">
        <v>3427</v>
      </c>
    </row>
    <row r="112" spans="1:23" ht="60.75" hidden="1" customHeight="1" x14ac:dyDescent="0.25">
      <c r="A112" s="61" t="s">
        <v>116</v>
      </c>
      <c r="B112" s="87"/>
      <c r="C112" s="175"/>
      <c r="D112" s="175"/>
      <c r="E112" s="146"/>
      <c r="F112" s="407" t="e">
        <f>VLOOKUP('2. tábl. Előkezelő-Tov.Kezelő'!E112,Munka1!$H$27:$I$58,2,FALSE)</f>
        <v>#N/A</v>
      </c>
      <c r="G112" s="88"/>
      <c r="H112" s="62" t="e">
        <f>VLOOKUP(G112,Munka1!$A$1:$B$25,2,FALSE)</f>
        <v>#N/A</v>
      </c>
      <c r="I112" s="466" t="e">
        <f>VLOOKUP(E112,Munka1!$H$27:$J$58,3,FALSE)</f>
        <v>#N/A</v>
      </c>
      <c r="J112" s="175"/>
      <c r="K112" s="175"/>
      <c r="L112" s="175"/>
      <c r="M112" s="175"/>
      <c r="N112" s="180"/>
      <c r="O112" s="87"/>
      <c r="P112" s="483"/>
      <c r="Q112" s="484"/>
      <c r="R112" s="56">
        <f>FŐLAP!$D$9</f>
        <v>0</v>
      </c>
      <c r="S112" s="56">
        <f>FŐLAP!$F$9</f>
        <v>0</v>
      </c>
      <c r="T112" s="13" t="str">
        <f>FŐLAP!$B$25</f>
        <v>Háztartási nagygépek (lakossági)</v>
      </c>
      <c r="U112" s="398" t="s">
        <v>3425</v>
      </c>
      <c r="V112" s="398" t="s">
        <v>3426</v>
      </c>
      <c r="W112" s="398" t="s">
        <v>3427</v>
      </c>
    </row>
    <row r="113" spans="1:23" ht="60.75" hidden="1" customHeight="1" x14ac:dyDescent="0.25">
      <c r="A113" s="61" t="s">
        <v>117</v>
      </c>
      <c r="B113" s="87"/>
      <c r="C113" s="175"/>
      <c r="D113" s="175"/>
      <c r="E113" s="146"/>
      <c r="F113" s="407" t="e">
        <f>VLOOKUP('2. tábl. Előkezelő-Tov.Kezelő'!E113,Munka1!$H$27:$I$58,2,FALSE)</f>
        <v>#N/A</v>
      </c>
      <c r="G113" s="88"/>
      <c r="H113" s="62" t="e">
        <f>VLOOKUP(G113,Munka1!$A$1:$B$25,2,FALSE)</f>
        <v>#N/A</v>
      </c>
      <c r="I113" s="466" t="e">
        <f>VLOOKUP(E113,Munka1!$H$27:$J$58,3,FALSE)</f>
        <v>#N/A</v>
      </c>
      <c r="J113" s="175"/>
      <c r="K113" s="175"/>
      <c r="L113" s="175"/>
      <c r="M113" s="175"/>
      <c r="N113" s="180"/>
      <c r="O113" s="87"/>
      <c r="P113" s="483"/>
      <c r="Q113" s="484"/>
      <c r="R113" s="56">
        <f>FŐLAP!$D$9</f>
        <v>0</v>
      </c>
      <c r="S113" s="56">
        <f>FŐLAP!$F$9</f>
        <v>0</v>
      </c>
      <c r="T113" s="13" t="str">
        <f>FŐLAP!$B$25</f>
        <v>Háztartási nagygépek (lakossági)</v>
      </c>
      <c r="U113" s="398" t="s">
        <v>3425</v>
      </c>
      <c r="V113" s="398" t="s">
        <v>3426</v>
      </c>
      <c r="W113" s="398" t="s">
        <v>3427</v>
      </c>
    </row>
    <row r="114" spans="1:23" ht="60.75" hidden="1" customHeight="1" x14ac:dyDescent="0.25">
      <c r="A114" s="61" t="s">
        <v>118</v>
      </c>
      <c r="B114" s="87"/>
      <c r="C114" s="175"/>
      <c r="D114" s="175"/>
      <c r="E114" s="146"/>
      <c r="F114" s="407" t="e">
        <f>VLOOKUP('2. tábl. Előkezelő-Tov.Kezelő'!E114,Munka1!$H$27:$I$58,2,FALSE)</f>
        <v>#N/A</v>
      </c>
      <c r="G114" s="88"/>
      <c r="H114" s="62" t="e">
        <f>VLOOKUP(G114,Munka1!$A$1:$B$25,2,FALSE)</f>
        <v>#N/A</v>
      </c>
      <c r="I114" s="466" t="e">
        <f>VLOOKUP(E114,Munka1!$H$27:$J$58,3,FALSE)</f>
        <v>#N/A</v>
      </c>
      <c r="J114" s="175"/>
      <c r="K114" s="175"/>
      <c r="L114" s="175"/>
      <c r="M114" s="175"/>
      <c r="N114" s="180"/>
      <c r="O114" s="87"/>
      <c r="P114" s="483"/>
      <c r="Q114" s="484"/>
      <c r="R114" s="56">
        <f>FŐLAP!$D$9</f>
        <v>0</v>
      </c>
      <c r="S114" s="56">
        <f>FŐLAP!$F$9</f>
        <v>0</v>
      </c>
      <c r="T114" s="13" t="str">
        <f>FŐLAP!$B$25</f>
        <v>Háztartási nagygépek (lakossági)</v>
      </c>
      <c r="U114" s="398" t="s">
        <v>3425</v>
      </c>
      <c r="V114" s="398" t="s">
        <v>3426</v>
      </c>
      <c r="W114" s="398" t="s">
        <v>3427</v>
      </c>
    </row>
    <row r="115" spans="1:23" ht="60.75" hidden="1" customHeight="1" x14ac:dyDescent="0.25">
      <c r="A115" s="61" t="s">
        <v>119</v>
      </c>
      <c r="B115" s="87"/>
      <c r="C115" s="175"/>
      <c r="D115" s="175"/>
      <c r="E115" s="146"/>
      <c r="F115" s="407" t="e">
        <f>VLOOKUP('2. tábl. Előkezelő-Tov.Kezelő'!E115,Munka1!$H$27:$I$58,2,FALSE)</f>
        <v>#N/A</v>
      </c>
      <c r="G115" s="88"/>
      <c r="H115" s="62" t="e">
        <f>VLOOKUP(G115,Munka1!$A$1:$B$25,2,FALSE)</f>
        <v>#N/A</v>
      </c>
      <c r="I115" s="466" t="e">
        <f>VLOOKUP(E115,Munka1!$H$27:$J$58,3,FALSE)</f>
        <v>#N/A</v>
      </c>
      <c r="J115" s="175"/>
      <c r="K115" s="175"/>
      <c r="L115" s="175"/>
      <c r="M115" s="175"/>
      <c r="N115" s="180"/>
      <c r="O115" s="87"/>
      <c r="P115" s="483"/>
      <c r="Q115" s="484"/>
      <c r="R115" s="56">
        <f>FŐLAP!$D$9</f>
        <v>0</v>
      </c>
      <c r="S115" s="56">
        <f>FŐLAP!$F$9</f>
        <v>0</v>
      </c>
      <c r="T115" s="13" t="str">
        <f>FŐLAP!$B$25</f>
        <v>Háztartási nagygépek (lakossági)</v>
      </c>
      <c r="U115" s="398" t="s">
        <v>3425</v>
      </c>
      <c r="V115" s="398" t="s">
        <v>3426</v>
      </c>
      <c r="W115" s="398" t="s">
        <v>3427</v>
      </c>
    </row>
    <row r="116" spans="1:23" ht="60.75" hidden="1" customHeight="1" x14ac:dyDescent="0.25">
      <c r="A116" s="61" t="s">
        <v>120</v>
      </c>
      <c r="B116" s="87"/>
      <c r="C116" s="175"/>
      <c r="D116" s="175"/>
      <c r="E116" s="146"/>
      <c r="F116" s="407" t="e">
        <f>VLOOKUP('2. tábl. Előkezelő-Tov.Kezelő'!E116,Munka1!$H$27:$I$58,2,FALSE)</f>
        <v>#N/A</v>
      </c>
      <c r="G116" s="88"/>
      <c r="H116" s="62" t="e">
        <f>VLOOKUP(G116,Munka1!$A$1:$B$25,2,FALSE)</f>
        <v>#N/A</v>
      </c>
      <c r="I116" s="466" t="e">
        <f>VLOOKUP(E116,Munka1!$H$27:$J$58,3,FALSE)</f>
        <v>#N/A</v>
      </c>
      <c r="J116" s="175"/>
      <c r="K116" s="175"/>
      <c r="L116" s="175"/>
      <c r="M116" s="175"/>
      <c r="N116" s="180"/>
      <c r="O116" s="87"/>
      <c r="P116" s="483"/>
      <c r="Q116" s="484"/>
      <c r="R116" s="56">
        <f>FŐLAP!$D$9</f>
        <v>0</v>
      </c>
      <c r="S116" s="56">
        <f>FŐLAP!$F$9</f>
        <v>0</v>
      </c>
      <c r="T116" s="13" t="str">
        <f>FŐLAP!$B$25</f>
        <v>Háztartási nagygépek (lakossági)</v>
      </c>
      <c r="U116" s="398" t="s">
        <v>3425</v>
      </c>
      <c r="V116" s="398" t="s">
        <v>3426</v>
      </c>
      <c r="W116" s="398" t="s">
        <v>3427</v>
      </c>
    </row>
    <row r="117" spans="1:23" ht="60.75" hidden="1" customHeight="1" x14ac:dyDescent="0.25">
      <c r="A117" s="61" t="s">
        <v>121</v>
      </c>
      <c r="B117" s="87"/>
      <c r="C117" s="175"/>
      <c r="D117" s="175"/>
      <c r="E117" s="146"/>
      <c r="F117" s="407" t="e">
        <f>VLOOKUP('2. tábl. Előkezelő-Tov.Kezelő'!E117,Munka1!$H$27:$I$58,2,FALSE)</f>
        <v>#N/A</v>
      </c>
      <c r="G117" s="88"/>
      <c r="H117" s="62" t="e">
        <f>VLOOKUP(G117,Munka1!$A$1:$B$25,2,FALSE)</f>
        <v>#N/A</v>
      </c>
      <c r="I117" s="466" t="e">
        <f>VLOOKUP(E117,Munka1!$H$27:$J$58,3,FALSE)</f>
        <v>#N/A</v>
      </c>
      <c r="J117" s="175"/>
      <c r="K117" s="175"/>
      <c r="L117" s="175"/>
      <c r="M117" s="175"/>
      <c r="N117" s="180"/>
      <c r="O117" s="87"/>
      <c r="P117" s="483"/>
      <c r="Q117" s="484"/>
      <c r="R117" s="56">
        <f>FŐLAP!$D$9</f>
        <v>0</v>
      </c>
      <c r="S117" s="56">
        <f>FŐLAP!$F$9</f>
        <v>0</v>
      </c>
      <c r="T117" s="13" t="str">
        <f>FŐLAP!$B$25</f>
        <v>Háztartási nagygépek (lakossági)</v>
      </c>
      <c r="U117" s="398" t="s">
        <v>3425</v>
      </c>
      <c r="V117" s="398" t="s">
        <v>3426</v>
      </c>
      <c r="W117" s="398" t="s">
        <v>3427</v>
      </c>
    </row>
    <row r="118" spans="1:23" ht="60.75" hidden="1" customHeight="1" x14ac:dyDescent="0.25">
      <c r="A118" s="61" t="s">
        <v>122</v>
      </c>
      <c r="B118" s="87"/>
      <c r="C118" s="175"/>
      <c r="D118" s="175"/>
      <c r="E118" s="146"/>
      <c r="F118" s="407" t="e">
        <f>VLOOKUP('2. tábl. Előkezelő-Tov.Kezelő'!E118,Munka1!$H$27:$I$58,2,FALSE)</f>
        <v>#N/A</v>
      </c>
      <c r="G118" s="88"/>
      <c r="H118" s="62" t="e">
        <f>VLOOKUP(G118,Munka1!$A$1:$B$25,2,FALSE)</f>
        <v>#N/A</v>
      </c>
      <c r="I118" s="466" t="e">
        <f>VLOOKUP(E118,Munka1!$H$27:$J$58,3,FALSE)</f>
        <v>#N/A</v>
      </c>
      <c r="J118" s="175"/>
      <c r="K118" s="175"/>
      <c r="L118" s="175"/>
      <c r="M118" s="175"/>
      <c r="N118" s="180"/>
      <c r="O118" s="87"/>
      <c r="P118" s="483"/>
      <c r="Q118" s="484"/>
      <c r="R118" s="56">
        <f>FŐLAP!$D$9</f>
        <v>0</v>
      </c>
      <c r="S118" s="56">
        <f>FŐLAP!$F$9</f>
        <v>0</v>
      </c>
      <c r="T118" s="13" t="str">
        <f>FŐLAP!$B$25</f>
        <v>Háztartási nagygépek (lakossági)</v>
      </c>
      <c r="U118" s="398" t="s">
        <v>3425</v>
      </c>
      <c r="V118" s="398" t="s">
        <v>3426</v>
      </c>
      <c r="W118" s="398" t="s">
        <v>3427</v>
      </c>
    </row>
    <row r="119" spans="1:23" ht="60.75" hidden="1" customHeight="1" x14ac:dyDescent="0.25">
      <c r="A119" s="61" t="s">
        <v>123</v>
      </c>
      <c r="B119" s="87"/>
      <c r="C119" s="175"/>
      <c r="D119" s="175"/>
      <c r="E119" s="146"/>
      <c r="F119" s="407" t="e">
        <f>VLOOKUP('2. tábl. Előkezelő-Tov.Kezelő'!E119,Munka1!$H$27:$I$58,2,FALSE)</f>
        <v>#N/A</v>
      </c>
      <c r="G119" s="88"/>
      <c r="H119" s="62" t="e">
        <f>VLOOKUP(G119,Munka1!$A$1:$B$25,2,FALSE)</f>
        <v>#N/A</v>
      </c>
      <c r="I119" s="466" t="e">
        <f>VLOOKUP(E119,Munka1!$H$27:$J$58,3,FALSE)</f>
        <v>#N/A</v>
      </c>
      <c r="J119" s="175"/>
      <c r="K119" s="175"/>
      <c r="L119" s="175"/>
      <c r="M119" s="175"/>
      <c r="N119" s="180"/>
      <c r="O119" s="87"/>
      <c r="P119" s="483"/>
      <c r="Q119" s="484"/>
      <c r="R119" s="56">
        <f>FŐLAP!$D$9</f>
        <v>0</v>
      </c>
      <c r="S119" s="56">
        <f>FŐLAP!$F$9</f>
        <v>0</v>
      </c>
      <c r="T119" s="13" t="str">
        <f>FŐLAP!$B$25</f>
        <v>Háztartási nagygépek (lakossági)</v>
      </c>
      <c r="U119" s="398" t="s">
        <v>3425</v>
      </c>
      <c r="V119" s="398" t="s">
        <v>3426</v>
      </c>
      <c r="W119" s="398" t="s">
        <v>3427</v>
      </c>
    </row>
    <row r="120" spans="1:23" ht="60.75" hidden="1" customHeight="1" x14ac:dyDescent="0.25">
      <c r="A120" s="61" t="s">
        <v>124</v>
      </c>
      <c r="B120" s="87"/>
      <c r="C120" s="175"/>
      <c r="D120" s="175"/>
      <c r="E120" s="146"/>
      <c r="F120" s="407" t="e">
        <f>VLOOKUP('2. tábl. Előkezelő-Tov.Kezelő'!E120,Munka1!$H$27:$I$58,2,FALSE)</f>
        <v>#N/A</v>
      </c>
      <c r="G120" s="88"/>
      <c r="H120" s="62" t="e">
        <f>VLOOKUP(G120,Munka1!$A$1:$B$25,2,FALSE)</f>
        <v>#N/A</v>
      </c>
      <c r="I120" s="466" t="e">
        <f>VLOOKUP(E120,Munka1!$H$27:$J$58,3,FALSE)</f>
        <v>#N/A</v>
      </c>
      <c r="J120" s="175"/>
      <c r="K120" s="175"/>
      <c r="L120" s="175"/>
      <c r="M120" s="175"/>
      <c r="N120" s="180"/>
      <c r="O120" s="87"/>
      <c r="P120" s="483"/>
      <c r="Q120" s="484"/>
      <c r="R120" s="56">
        <f>FŐLAP!$D$9</f>
        <v>0</v>
      </c>
      <c r="S120" s="56">
        <f>FŐLAP!$F$9</f>
        <v>0</v>
      </c>
      <c r="T120" s="13" t="str">
        <f>FŐLAP!$B$25</f>
        <v>Háztartási nagygépek (lakossági)</v>
      </c>
      <c r="U120" s="398" t="s">
        <v>3425</v>
      </c>
      <c r="V120" s="398" t="s">
        <v>3426</v>
      </c>
      <c r="W120" s="398" t="s">
        <v>3427</v>
      </c>
    </row>
    <row r="121" spans="1:23" ht="60.75" hidden="1" customHeight="1" x14ac:dyDescent="0.25">
      <c r="A121" s="61" t="s">
        <v>125</v>
      </c>
      <c r="B121" s="87"/>
      <c r="C121" s="175"/>
      <c r="D121" s="175"/>
      <c r="E121" s="146"/>
      <c r="F121" s="407" t="e">
        <f>VLOOKUP('2. tábl. Előkezelő-Tov.Kezelő'!E121,Munka1!$H$27:$I$58,2,FALSE)</f>
        <v>#N/A</v>
      </c>
      <c r="G121" s="88"/>
      <c r="H121" s="62" t="e">
        <f>VLOOKUP(G121,Munka1!$A$1:$B$25,2,FALSE)</f>
        <v>#N/A</v>
      </c>
      <c r="I121" s="466" t="e">
        <f>VLOOKUP(E121,Munka1!$H$27:$J$58,3,FALSE)</f>
        <v>#N/A</v>
      </c>
      <c r="J121" s="175"/>
      <c r="K121" s="175"/>
      <c r="L121" s="175"/>
      <c r="M121" s="175"/>
      <c r="N121" s="180"/>
      <c r="O121" s="87"/>
      <c r="P121" s="483"/>
      <c r="Q121" s="484"/>
      <c r="R121" s="56">
        <f>FŐLAP!$D$9</f>
        <v>0</v>
      </c>
      <c r="S121" s="56">
        <f>FŐLAP!$F$9</f>
        <v>0</v>
      </c>
      <c r="T121" s="13" t="str">
        <f>FŐLAP!$B$25</f>
        <v>Háztartási nagygépek (lakossági)</v>
      </c>
      <c r="U121" s="398" t="s">
        <v>3425</v>
      </c>
      <c r="V121" s="398" t="s">
        <v>3426</v>
      </c>
      <c r="W121" s="398" t="s">
        <v>3427</v>
      </c>
    </row>
    <row r="122" spans="1:23" ht="60.75" hidden="1" customHeight="1" x14ac:dyDescent="0.25">
      <c r="A122" s="61" t="s">
        <v>126</v>
      </c>
      <c r="B122" s="87"/>
      <c r="C122" s="175"/>
      <c r="D122" s="175"/>
      <c r="E122" s="146"/>
      <c r="F122" s="407" t="e">
        <f>VLOOKUP('2. tábl. Előkezelő-Tov.Kezelő'!E122,Munka1!$H$27:$I$58,2,FALSE)</f>
        <v>#N/A</v>
      </c>
      <c r="G122" s="88"/>
      <c r="H122" s="62" t="e">
        <f>VLOOKUP(G122,Munka1!$A$1:$B$25,2,FALSE)</f>
        <v>#N/A</v>
      </c>
      <c r="I122" s="466" t="e">
        <f>VLOOKUP(E122,Munka1!$H$27:$J$58,3,FALSE)</f>
        <v>#N/A</v>
      </c>
      <c r="J122" s="175"/>
      <c r="K122" s="175"/>
      <c r="L122" s="175"/>
      <c r="M122" s="175"/>
      <c r="N122" s="180"/>
      <c r="O122" s="87"/>
      <c r="P122" s="483"/>
      <c r="Q122" s="484"/>
      <c r="R122" s="56">
        <f>FŐLAP!$D$9</f>
        <v>0</v>
      </c>
      <c r="S122" s="56">
        <f>FŐLAP!$F$9</f>
        <v>0</v>
      </c>
      <c r="T122" s="13" t="str">
        <f>FŐLAP!$B$25</f>
        <v>Háztartási nagygépek (lakossági)</v>
      </c>
      <c r="U122" s="398" t="s">
        <v>3425</v>
      </c>
      <c r="V122" s="398" t="s">
        <v>3426</v>
      </c>
      <c r="W122" s="398" t="s">
        <v>3427</v>
      </c>
    </row>
    <row r="123" spans="1:23" ht="60.75" hidden="1" customHeight="1" x14ac:dyDescent="0.25">
      <c r="A123" s="61" t="s">
        <v>127</v>
      </c>
      <c r="B123" s="87"/>
      <c r="C123" s="175"/>
      <c r="D123" s="175"/>
      <c r="E123" s="146"/>
      <c r="F123" s="407" t="e">
        <f>VLOOKUP('2. tábl. Előkezelő-Tov.Kezelő'!E123,Munka1!$H$27:$I$58,2,FALSE)</f>
        <v>#N/A</v>
      </c>
      <c r="G123" s="88"/>
      <c r="H123" s="62" t="e">
        <f>VLOOKUP(G123,Munka1!$A$1:$B$25,2,FALSE)</f>
        <v>#N/A</v>
      </c>
      <c r="I123" s="466" t="e">
        <f>VLOOKUP(E123,Munka1!$H$27:$J$58,3,FALSE)</f>
        <v>#N/A</v>
      </c>
      <c r="J123" s="175"/>
      <c r="K123" s="175"/>
      <c r="L123" s="175"/>
      <c r="M123" s="175"/>
      <c r="N123" s="180"/>
      <c r="O123" s="87"/>
      <c r="P123" s="483"/>
      <c r="Q123" s="484"/>
      <c r="R123" s="56">
        <f>FŐLAP!$D$9</f>
        <v>0</v>
      </c>
      <c r="S123" s="56">
        <f>FŐLAP!$F$9</f>
        <v>0</v>
      </c>
      <c r="T123" s="13" t="str">
        <f>FŐLAP!$B$25</f>
        <v>Háztartási nagygépek (lakossági)</v>
      </c>
      <c r="U123" s="398" t="s">
        <v>3425</v>
      </c>
      <c r="V123" s="398" t="s">
        <v>3426</v>
      </c>
      <c r="W123" s="398" t="s">
        <v>3427</v>
      </c>
    </row>
    <row r="124" spans="1:23" ht="60.75" hidden="1" customHeight="1" x14ac:dyDescent="0.25">
      <c r="A124" s="61" t="s">
        <v>128</v>
      </c>
      <c r="B124" s="87"/>
      <c r="C124" s="175"/>
      <c r="D124" s="175"/>
      <c r="E124" s="146"/>
      <c r="F124" s="407" t="e">
        <f>VLOOKUP('2. tábl. Előkezelő-Tov.Kezelő'!E124,Munka1!$H$27:$I$58,2,FALSE)</f>
        <v>#N/A</v>
      </c>
      <c r="G124" s="88"/>
      <c r="H124" s="62" t="e">
        <f>VLOOKUP(G124,Munka1!$A$1:$B$25,2,FALSE)</f>
        <v>#N/A</v>
      </c>
      <c r="I124" s="466" t="e">
        <f>VLOOKUP(E124,Munka1!$H$27:$J$58,3,FALSE)</f>
        <v>#N/A</v>
      </c>
      <c r="J124" s="175"/>
      <c r="K124" s="175"/>
      <c r="L124" s="175"/>
      <c r="M124" s="175"/>
      <c r="N124" s="180"/>
      <c r="O124" s="87"/>
      <c r="P124" s="483"/>
      <c r="Q124" s="484"/>
      <c r="R124" s="56">
        <f>FŐLAP!$D$9</f>
        <v>0</v>
      </c>
      <c r="S124" s="56">
        <f>FŐLAP!$F$9</f>
        <v>0</v>
      </c>
      <c r="T124" s="13" t="str">
        <f>FŐLAP!$B$25</f>
        <v>Háztartási nagygépek (lakossági)</v>
      </c>
      <c r="U124" s="398" t="s">
        <v>3425</v>
      </c>
      <c r="V124" s="398" t="s">
        <v>3426</v>
      </c>
      <c r="W124" s="398" t="s">
        <v>3427</v>
      </c>
    </row>
    <row r="125" spans="1:23" ht="60.75" hidden="1" customHeight="1" x14ac:dyDescent="0.25">
      <c r="A125" s="61" t="s">
        <v>129</v>
      </c>
      <c r="B125" s="87"/>
      <c r="C125" s="175"/>
      <c r="D125" s="175"/>
      <c r="E125" s="146"/>
      <c r="F125" s="407" t="e">
        <f>VLOOKUP('2. tábl. Előkezelő-Tov.Kezelő'!E125,Munka1!$H$27:$I$58,2,FALSE)</f>
        <v>#N/A</v>
      </c>
      <c r="G125" s="88"/>
      <c r="H125" s="62" t="e">
        <f>VLOOKUP(G125,Munka1!$A$1:$B$25,2,FALSE)</f>
        <v>#N/A</v>
      </c>
      <c r="I125" s="466" t="e">
        <f>VLOOKUP(E125,Munka1!$H$27:$J$58,3,FALSE)</f>
        <v>#N/A</v>
      </c>
      <c r="J125" s="175"/>
      <c r="K125" s="175"/>
      <c r="L125" s="175"/>
      <c r="M125" s="175"/>
      <c r="N125" s="180"/>
      <c r="O125" s="87"/>
      <c r="P125" s="483"/>
      <c r="Q125" s="484"/>
      <c r="R125" s="56">
        <f>FŐLAP!$D$9</f>
        <v>0</v>
      </c>
      <c r="S125" s="56">
        <f>FŐLAP!$F$9</f>
        <v>0</v>
      </c>
      <c r="T125" s="13" t="str">
        <f>FŐLAP!$B$25</f>
        <v>Háztartási nagygépek (lakossági)</v>
      </c>
      <c r="U125" s="398" t="s">
        <v>3425</v>
      </c>
      <c r="V125" s="398" t="s">
        <v>3426</v>
      </c>
      <c r="W125" s="398" t="s">
        <v>3427</v>
      </c>
    </row>
    <row r="126" spans="1:23" ht="60.75" hidden="1" customHeight="1" x14ac:dyDescent="0.25">
      <c r="A126" s="61" t="s">
        <v>130</v>
      </c>
      <c r="B126" s="87"/>
      <c r="C126" s="175"/>
      <c r="D126" s="175"/>
      <c r="E126" s="146"/>
      <c r="F126" s="407" t="e">
        <f>VLOOKUP('2. tábl. Előkezelő-Tov.Kezelő'!E126,Munka1!$H$27:$I$58,2,FALSE)</f>
        <v>#N/A</v>
      </c>
      <c r="G126" s="88"/>
      <c r="H126" s="62" t="e">
        <f>VLOOKUP(G126,Munka1!$A$1:$B$25,2,FALSE)</f>
        <v>#N/A</v>
      </c>
      <c r="I126" s="466" t="e">
        <f>VLOOKUP(E126,Munka1!$H$27:$J$58,3,FALSE)</f>
        <v>#N/A</v>
      </c>
      <c r="J126" s="175"/>
      <c r="K126" s="175"/>
      <c r="L126" s="175"/>
      <c r="M126" s="175"/>
      <c r="N126" s="180"/>
      <c r="O126" s="87"/>
      <c r="P126" s="483"/>
      <c r="Q126" s="484"/>
      <c r="R126" s="56">
        <f>FŐLAP!$D$9</f>
        <v>0</v>
      </c>
      <c r="S126" s="56">
        <f>FŐLAP!$F$9</f>
        <v>0</v>
      </c>
      <c r="T126" s="13" t="str">
        <f>FŐLAP!$B$25</f>
        <v>Háztartási nagygépek (lakossági)</v>
      </c>
      <c r="U126" s="398" t="s">
        <v>3425</v>
      </c>
      <c r="V126" s="398" t="s">
        <v>3426</v>
      </c>
      <c r="W126" s="398" t="s">
        <v>3427</v>
      </c>
    </row>
    <row r="127" spans="1:23" ht="60.75" hidden="1" customHeight="1" x14ac:dyDescent="0.25">
      <c r="A127" s="61" t="s">
        <v>131</v>
      </c>
      <c r="B127" s="87"/>
      <c r="C127" s="175"/>
      <c r="D127" s="175"/>
      <c r="E127" s="146"/>
      <c r="F127" s="407" t="e">
        <f>VLOOKUP('2. tábl. Előkezelő-Tov.Kezelő'!E127,Munka1!$H$27:$I$58,2,FALSE)</f>
        <v>#N/A</v>
      </c>
      <c r="G127" s="88"/>
      <c r="H127" s="62" t="e">
        <f>VLOOKUP(G127,Munka1!$A$1:$B$25,2,FALSE)</f>
        <v>#N/A</v>
      </c>
      <c r="I127" s="466" t="e">
        <f>VLOOKUP(E127,Munka1!$H$27:$J$58,3,FALSE)</f>
        <v>#N/A</v>
      </c>
      <c r="J127" s="175"/>
      <c r="K127" s="175"/>
      <c r="L127" s="175"/>
      <c r="M127" s="175"/>
      <c r="N127" s="180"/>
      <c r="O127" s="87"/>
      <c r="P127" s="483"/>
      <c r="Q127" s="484"/>
      <c r="R127" s="56">
        <f>FŐLAP!$D$9</f>
        <v>0</v>
      </c>
      <c r="S127" s="56">
        <f>FŐLAP!$F$9</f>
        <v>0</v>
      </c>
      <c r="T127" s="13" t="str">
        <f>FŐLAP!$B$25</f>
        <v>Háztartási nagygépek (lakossági)</v>
      </c>
      <c r="U127" s="398" t="s">
        <v>3425</v>
      </c>
      <c r="V127" s="398" t="s">
        <v>3426</v>
      </c>
      <c r="W127" s="398" t="s">
        <v>3427</v>
      </c>
    </row>
    <row r="128" spans="1:23" ht="60.75" hidden="1" customHeight="1" x14ac:dyDescent="0.25">
      <c r="A128" s="61" t="s">
        <v>132</v>
      </c>
      <c r="B128" s="87"/>
      <c r="C128" s="175"/>
      <c r="D128" s="175"/>
      <c r="E128" s="146"/>
      <c r="F128" s="407" t="e">
        <f>VLOOKUP('2. tábl. Előkezelő-Tov.Kezelő'!E128,Munka1!$H$27:$I$58,2,FALSE)</f>
        <v>#N/A</v>
      </c>
      <c r="G128" s="88"/>
      <c r="H128" s="62" t="e">
        <f>VLOOKUP(G128,Munka1!$A$1:$B$25,2,FALSE)</f>
        <v>#N/A</v>
      </c>
      <c r="I128" s="466" t="e">
        <f>VLOOKUP(E128,Munka1!$H$27:$J$58,3,FALSE)</f>
        <v>#N/A</v>
      </c>
      <c r="J128" s="175"/>
      <c r="K128" s="175"/>
      <c r="L128" s="175"/>
      <c r="M128" s="175"/>
      <c r="N128" s="180"/>
      <c r="O128" s="87"/>
      <c r="P128" s="483"/>
      <c r="Q128" s="484"/>
      <c r="R128" s="56">
        <f>FŐLAP!$D$9</f>
        <v>0</v>
      </c>
      <c r="S128" s="56">
        <f>FŐLAP!$F$9</f>
        <v>0</v>
      </c>
      <c r="T128" s="13" t="str">
        <f>FŐLAP!$B$25</f>
        <v>Háztartási nagygépek (lakossági)</v>
      </c>
      <c r="U128" s="398" t="s">
        <v>3425</v>
      </c>
      <c r="V128" s="398" t="s">
        <v>3426</v>
      </c>
      <c r="W128" s="398" t="s">
        <v>3427</v>
      </c>
    </row>
    <row r="129" spans="1:23" ht="60.75" hidden="1" customHeight="1" x14ac:dyDescent="0.25">
      <c r="A129" s="61" t="s">
        <v>133</v>
      </c>
      <c r="B129" s="87"/>
      <c r="C129" s="175"/>
      <c r="D129" s="175"/>
      <c r="E129" s="146"/>
      <c r="F129" s="407" t="e">
        <f>VLOOKUP('2. tábl. Előkezelő-Tov.Kezelő'!E129,Munka1!$H$27:$I$58,2,FALSE)</f>
        <v>#N/A</v>
      </c>
      <c r="G129" s="88"/>
      <c r="H129" s="62" t="e">
        <f>VLOOKUP(G129,Munka1!$A$1:$B$25,2,FALSE)</f>
        <v>#N/A</v>
      </c>
      <c r="I129" s="466" t="e">
        <f>VLOOKUP(E129,Munka1!$H$27:$J$58,3,FALSE)</f>
        <v>#N/A</v>
      </c>
      <c r="J129" s="175"/>
      <c r="K129" s="175"/>
      <c r="L129" s="175"/>
      <c r="M129" s="175"/>
      <c r="N129" s="180"/>
      <c r="O129" s="87"/>
      <c r="P129" s="483"/>
      <c r="Q129" s="484"/>
      <c r="R129" s="56">
        <f>FŐLAP!$D$9</f>
        <v>0</v>
      </c>
      <c r="S129" s="56">
        <f>FŐLAP!$F$9</f>
        <v>0</v>
      </c>
      <c r="T129" s="13" t="str">
        <f>FŐLAP!$B$25</f>
        <v>Háztartási nagygépek (lakossági)</v>
      </c>
      <c r="U129" s="398" t="s">
        <v>3425</v>
      </c>
      <c r="V129" s="398" t="s">
        <v>3426</v>
      </c>
      <c r="W129" s="398" t="s">
        <v>3427</v>
      </c>
    </row>
    <row r="130" spans="1:23" ht="60.75" hidden="1" customHeight="1" x14ac:dyDescent="0.25">
      <c r="A130" s="61" t="s">
        <v>134</v>
      </c>
      <c r="B130" s="87"/>
      <c r="C130" s="175"/>
      <c r="D130" s="175"/>
      <c r="E130" s="146"/>
      <c r="F130" s="407" t="e">
        <f>VLOOKUP('2. tábl. Előkezelő-Tov.Kezelő'!E130,Munka1!$H$27:$I$58,2,FALSE)</f>
        <v>#N/A</v>
      </c>
      <c r="G130" s="88"/>
      <c r="H130" s="62" t="e">
        <f>VLOOKUP(G130,Munka1!$A$1:$B$25,2,FALSE)</f>
        <v>#N/A</v>
      </c>
      <c r="I130" s="466" t="e">
        <f>VLOOKUP(E130,Munka1!$H$27:$J$58,3,FALSE)</f>
        <v>#N/A</v>
      </c>
      <c r="J130" s="175"/>
      <c r="K130" s="175"/>
      <c r="L130" s="175"/>
      <c r="M130" s="175"/>
      <c r="N130" s="180"/>
      <c r="O130" s="87"/>
      <c r="P130" s="483"/>
      <c r="Q130" s="484"/>
      <c r="R130" s="56">
        <f>FŐLAP!$D$9</f>
        <v>0</v>
      </c>
      <c r="S130" s="56">
        <f>FŐLAP!$F$9</f>
        <v>0</v>
      </c>
      <c r="T130" s="13" t="str">
        <f>FŐLAP!$B$25</f>
        <v>Háztartási nagygépek (lakossági)</v>
      </c>
      <c r="U130" s="398" t="s">
        <v>3425</v>
      </c>
      <c r="V130" s="398" t="s">
        <v>3426</v>
      </c>
      <c r="W130" s="398" t="s">
        <v>3427</v>
      </c>
    </row>
    <row r="131" spans="1:23" ht="60.75" hidden="1" customHeight="1" x14ac:dyDescent="0.25">
      <c r="A131" s="61" t="s">
        <v>135</v>
      </c>
      <c r="B131" s="87"/>
      <c r="C131" s="175"/>
      <c r="D131" s="175"/>
      <c r="E131" s="146"/>
      <c r="F131" s="407" t="e">
        <f>VLOOKUP('2. tábl. Előkezelő-Tov.Kezelő'!E131,Munka1!$H$27:$I$58,2,FALSE)</f>
        <v>#N/A</v>
      </c>
      <c r="G131" s="88"/>
      <c r="H131" s="62" t="e">
        <f>VLOOKUP(G131,Munka1!$A$1:$B$25,2,FALSE)</f>
        <v>#N/A</v>
      </c>
      <c r="I131" s="466" t="e">
        <f>VLOOKUP(E131,Munka1!$H$27:$J$58,3,FALSE)</f>
        <v>#N/A</v>
      </c>
      <c r="J131" s="175"/>
      <c r="K131" s="175"/>
      <c r="L131" s="175"/>
      <c r="M131" s="175"/>
      <c r="N131" s="180"/>
      <c r="O131" s="87"/>
      <c r="P131" s="483"/>
      <c r="Q131" s="484"/>
      <c r="R131" s="56">
        <f>FŐLAP!$D$9</f>
        <v>0</v>
      </c>
      <c r="S131" s="56">
        <f>FŐLAP!$F$9</f>
        <v>0</v>
      </c>
      <c r="T131" s="13" t="str">
        <f>FŐLAP!$B$25</f>
        <v>Háztartási nagygépek (lakossági)</v>
      </c>
      <c r="U131" s="398" t="s">
        <v>3425</v>
      </c>
      <c r="V131" s="398" t="s">
        <v>3426</v>
      </c>
      <c r="W131" s="398" t="s">
        <v>3427</v>
      </c>
    </row>
    <row r="132" spans="1:23" ht="60.75" hidden="1" customHeight="1" x14ac:dyDescent="0.25">
      <c r="A132" s="61" t="s">
        <v>136</v>
      </c>
      <c r="B132" s="87"/>
      <c r="C132" s="175"/>
      <c r="D132" s="175"/>
      <c r="E132" s="146"/>
      <c r="F132" s="407" t="e">
        <f>VLOOKUP('2. tábl. Előkezelő-Tov.Kezelő'!E132,Munka1!$H$27:$I$58,2,FALSE)</f>
        <v>#N/A</v>
      </c>
      <c r="G132" s="88"/>
      <c r="H132" s="62" t="e">
        <f>VLOOKUP(G132,Munka1!$A$1:$B$25,2,FALSE)</f>
        <v>#N/A</v>
      </c>
      <c r="I132" s="466" t="e">
        <f>VLOOKUP(E132,Munka1!$H$27:$J$58,3,FALSE)</f>
        <v>#N/A</v>
      </c>
      <c r="J132" s="175"/>
      <c r="K132" s="175"/>
      <c r="L132" s="175"/>
      <c r="M132" s="175"/>
      <c r="N132" s="180"/>
      <c r="O132" s="87"/>
      <c r="P132" s="483"/>
      <c r="Q132" s="484"/>
      <c r="R132" s="56">
        <f>FŐLAP!$D$9</f>
        <v>0</v>
      </c>
      <c r="S132" s="56">
        <f>FŐLAP!$F$9</f>
        <v>0</v>
      </c>
      <c r="T132" s="13" t="str">
        <f>FŐLAP!$B$25</f>
        <v>Háztartási nagygépek (lakossági)</v>
      </c>
      <c r="U132" s="398" t="s">
        <v>3425</v>
      </c>
      <c r="V132" s="398" t="s">
        <v>3426</v>
      </c>
      <c r="W132" s="398" t="s">
        <v>3427</v>
      </c>
    </row>
    <row r="133" spans="1:23" ht="60.75" hidden="1" customHeight="1" x14ac:dyDescent="0.25">
      <c r="A133" s="61" t="s">
        <v>137</v>
      </c>
      <c r="B133" s="87"/>
      <c r="C133" s="175"/>
      <c r="D133" s="175"/>
      <c r="E133" s="146"/>
      <c r="F133" s="407" t="e">
        <f>VLOOKUP('2. tábl. Előkezelő-Tov.Kezelő'!E133,Munka1!$H$27:$I$58,2,FALSE)</f>
        <v>#N/A</v>
      </c>
      <c r="G133" s="88"/>
      <c r="H133" s="62" t="e">
        <f>VLOOKUP(G133,Munka1!$A$1:$B$25,2,FALSE)</f>
        <v>#N/A</v>
      </c>
      <c r="I133" s="466" t="e">
        <f>VLOOKUP(E133,Munka1!$H$27:$J$58,3,FALSE)</f>
        <v>#N/A</v>
      </c>
      <c r="J133" s="175"/>
      <c r="K133" s="175"/>
      <c r="L133" s="175"/>
      <c r="M133" s="175"/>
      <c r="N133" s="180"/>
      <c r="O133" s="87"/>
      <c r="P133" s="483"/>
      <c r="Q133" s="484"/>
      <c r="R133" s="56">
        <f>FŐLAP!$D$9</f>
        <v>0</v>
      </c>
      <c r="S133" s="56">
        <f>FŐLAP!$F$9</f>
        <v>0</v>
      </c>
      <c r="T133" s="13" t="str">
        <f>FŐLAP!$B$25</f>
        <v>Háztartási nagygépek (lakossági)</v>
      </c>
      <c r="U133" s="398" t="s">
        <v>3425</v>
      </c>
      <c r="V133" s="398" t="s">
        <v>3426</v>
      </c>
      <c r="W133" s="398" t="s">
        <v>3427</v>
      </c>
    </row>
    <row r="134" spans="1:23" ht="60.75" hidden="1" customHeight="1" x14ac:dyDescent="0.25">
      <c r="A134" s="61" t="s">
        <v>138</v>
      </c>
      <c r="B134" s="87"/>
      <c r="C134" s="175"/>
      <c r="D134" s="175"/>
      <c r="E134" s="146"/>
      <c r="F134" s="407" t="e">
        <f>VLOOKUP('2. tábl. Előkezelő-Tov.Kezelő'!E134,Munka1!$H$27:$I$58,2,FALSE)</f>
        <v>#N/A</v>
      </c>
      <c r="G134" s="88"/>
      <c r="H134" s="62" t="e">
        <f>VLOOKUP(G134,Munka1!$A$1:$B$25,2,FALSE)</f>
        <v>#N/A</v>
      </c>
      <c r="I134" s="466" t="e">
        <f>VLOOKUP(E134,Munka1!$H$27:$J$58,3,FALSE)</f>
        <v>#N/A</v>
      </c>
      <c r="J134" s="175"/>
      <c r="K134" s="175"/>
      <c r="L134" s="175"/>
      <c r="M134" s="175"/>
      <c r="N134" s="180"/>
      <c r="O134" s="87"/>
      <c r="P134" s="483"/>
      <c r="Q134" s="484"/>
      <c r="R134" s="56">
        <f>FŐLAP!$D$9</f>
        <v>0</v>
      </c>
      <c r="S134" s="56">
        <f>FŐLAP!$F$9</f>
        <v>0</v>
      </c>
      <c r="T134" s="13" t="str">
        <f>FŐLAP!$B$25</f>
        <v>Háztartási nagygépek (lakossági)</v>
      </c>
      <c r="U134" s="398" t="s">
        <v>3425</v>
      </c>
      <c r="V134" s="398" t="s">
        <v>3426</v>
      </c>
      <c r="W134" s="398" t="s">
        <v>3427</v>
      </c>
    </row>
    <row r="135" spans="1:23" ht="60.75" hidden="1" customHeight="1" x14ac:dyDescent="0.25">
      <c r="A135" s="61" t="s">
        <v>139</v>
      </c>
      <c r="B135" s="87"/>
      <c r="C135" s="175"/>
      <c r="D135" s="175"/>
      <c r="E135" s="146"/>
      <c r="F135" s="407" t="e">
        <f>VLOOKUP('2. tábl. Előkezelő-Tov.Kezelő'!E135,Munka1!$H$27:$I$58,2,FALSE)</f>
        <v>#N/A</v>
      </c>
      <c r="G135" s="88"/>
      <c r="H135" s="62" t="e">
        <f>VLOOKUP(G135,Munka1!$A$1:$B$25,2,FALSE)</f>
        <v>#N/A</v>
      </c>
      <c r="I135" s="466" t="e">
        <f>VLOOKUP(E135,Munka1!$H$27:$J$58,3,FALSE)</f>
        <v>#N/A</v>
      </c>
      <c r="J135" s="175"/>
      <c r="K135" s="175"/>
      <c r="L135" s="175"/>
      <c r="M135" s="175"/>
      <c r="N135" s="180"/>
      <c r="O135" s="87"/>
      <c r="P135" s="483"/>
      <c r="Q135" s="484"/>
      <c r="R135" s="56">
        <f>FŐLAP!$D$9</f>
        <v>0</v>
      </c>
      <c r="S135" s="56">
        <f>FŐLAP!$F$9</f>
        <v>0</v>
      </c>
      <c r="T135" s="13" t="str">
        <f>FŐLAP!$B$25</f>
        <v>Háztartási nagygépek (lakossági)</v>
      </c>
      <c r="U135" s="398" t="s">
        <v>3425</v>
      </c>
      <c r="V135" s="398" t="s">
        <v>3426</v>
      </c>
      <c r="W135" s="398" t="s">
        <v>3427</v>
      </c>
    </row>
    <row r="136" spans="1:23" ht="60.75" hidden="1" customHeight="1" x14ac:dyDescent="0.25">
      <c r="A136" s="61" t="s">
        <v>140</v>
      </c>
      <c r="B136" s="87"/>
      <c r="C136" s="175"/>
      <c r="D136" s="175"/>
      <c r="E136" s="146"/>
      <c r="F136" s="407" t="e">
        <f>VLOOKUP('2. tábl. Előkezelő-Tov.Kezelő'!E136,Munka1!$H$27:$I$58,2,FALSE)</f>
        <v>#N/A</v>
      </c>
      <c r="G136" s="88"/>
      <c r="H136" s="62" t="e">
        <f>VLOOKUP(G136,Munka1!$A$1:$B$25,2,FALSE)</f>
        <v>#N/A</v>
      </c>
      <c r="I136" s="466" t="e">
        <f>VLOOKUP(E136,Munka1!$H$27:$J$58,3,FALSE)</f>
        <v>#N/A</v>
      </c>
      <c r="J136" s="175"/>
      <c r="K136" s="175"/>
      <c r="L136" s="175"/>
      <c r="M136" s="175"/>
      <c r="N136" s="180"/>
      <c r="O136" s="87"/>
      <c r="P136" s="483"/>
      <c r="Q136" s="484"/>
      <c r="R136" s="56">
        <f>FŐLAP!$D$9</f>
        <v>0</v>
      </c>
      <c r="S136" s="56">
        <f>FŐLAP!$F$9</f>
        <v>0</v>
      </c>
      <c r="T136" s="13" t="str">
        <f>FŐLAP!$B$25</f>
        <v>Háztartási nagygépek (lakossági)</v>
      </c>
      <c r="U136" s="398" t="s">
        <v>3425</v>
      </c>
      <c r="V136" s="398" t="s">
        <v>3426</v>
      </c>
      <c r="W136" s="398" t="s">
        <v>3427</v>
      </c>
    </row>
    <row r="137" spans="1:23" ht="60.75" hidden="1" customHeight="1" x14ac:dyDescent="0.25">
      <c r="A137" s="61" t="s">
        <v>141</v>
      </c>
      <c r="B137" s="87"/>
      <c r="C137" s="175"/>
      <c r="D137" s="175"/>
      <c r="E137" s="146"/>
      <c r="F137" s="407" t="e">
        <f>VLOOKUP('2. tábl. Előkezelő-Tov.Kezelő'!E137,Munka1!$H$27:$I$58,2,FALSE)</f>
        <v>#N/A</v>
      </c>
      <c r="G137" s="88"/>
      <c r="H137" s="62" t="e">
        <f>VLOOKUP(G137,Munka1!$A$1:$B$25,2,FALSE)</f>
        <v>#N/A</v>
      </c>
      <c r="I137" s="466" t="e">
        <f>VLOOKUP(E137,Munka1!$H$27:$J$58,3,FALSE)</f>
        <v>#N/A</v>
      </c>
      <c r="J137" s="175"/>
      <c r="K137" s="175"/>
      <c r="L137" s="175"/>
      <c r="M137" s="175"/>
      <c r="N137" s="180"/>
      <c r="O137" s="87"/>
      <c r="P137" s="483"/>
      <c r="Q137" s="484"/>
      <c r="R137" s="56">
        <f>FŐLAP!$D$9</f>
        <v>0</v>
      </c>
      <c r="S137" s="56">
        <f>FŐLAP!$F$9</f>
        <v>0</v>
      </c>
      <c r="T137" s="13" t="str">
        <f>FŐLAP!$B$25</f>
        <v>Háztartási nagygépek (lakossági)</v>
      </c>
      <c r="U137" s="398" t="s">
        <v>3425</v>
      </c>
      <c r="V137" s="398" t="s">
        <v>3426</v>
      </c>
      <c r="W137" s="398" t="s">
        <v>3427</v>
      </c>
    </row>
    <row r="138" spans="1:23" ht="60.75" hidden="1" customHeight="1" x14ac:dyDescent="0.25">
      <c r="A138" s="61" t="s">
        <v>142</v>
      </c>
      <c r="B138" s="87"/>
      <c r="C138" s="175"/>
      <c r="D138" s="175"/>
      <c r="E138" s="146"/>
      <c r="F138" s="407" t="e">
        <f>VLOOKUP('2. tábl. Előkezelő-Tov.Kezelő'!E138,Munka1!$H$27:$I$58,2,FALSE)</f>
        <v>#N/A</v>
      </c>
      <c r="G138" s="88"/>
      <c r="H138" s="62" t="e">
        <f>VLOOKUP(G138,Munka1!$A$1:$B$25,2,FALSE)</f>
        <v>#N/A</v>
      </c>
      <c r="I138" s="466" t="e">
        <f>VLOOKUP(E138,Munka1!$H$27:$J$58,3,FALSE)</f>
        <v>#N/A</v>
      </c>
      <c r="J138" s="175"/>
      <c r="K138" s="175"/>
      <c r="L138" s="175"/>
      <c r="M138" s="175"/>
      <c r="N138" s="180"/>
      <c r="O138" s="87"/>
      <c r="P138" s="483"/>
      <c r="Q138" s="484"/>
      <c r="R138" s="56">
        <f>FŐLAP!$D$9</f>
        <v>0</v>
      </c>
      <c r="S138" s="56">
        <f>FŐLAP!$F$9</f>
        <v>0</v>
      </c>
      <c r="T138" s="13" t="str">
        <f>FŐLAP!$B$25</f>
        <v>Háztartási nagygépek (lakossági)</v>
      </c>
      <c r="U138" s="398" t="s">
        <v>3425</v>
      </c>
      <c r="V138" s="398" t="s">
        <v>3426</v>
      </c>
      <c r="W138" s="398" t="s">
        <v>3427</v>
      </c>
    </row>
    <row r="139" spans="1:23" ht="60.75" hidden="1" customHeight="1" x14ac:dyDescent="0.25">
      <c r="A139" s="61" t="s">
        <v>143</v>
      </c>
      <c r="B139" s="87"/>
      <c r="C139" s="175"/>
      <c r="D139" s="175"/>
      <c r="E139" s="146"/>
      <c r="F139" s="407" t="e">
        <f>VLOOKUP('2. tábl. Előkezelő-Tov.Kezelő'!E139,Munka1!$H$27:$I$58,2,FALSE)</f>
        <v>#N/A</v>
      </c>
      <c r="G139" s="88"/>
      <c r="H139" s="62" t="e">
        <f>VLOOKUP(G139,Munka1!$A$1:$B$25,2,FALSE)</f>
        <v>#N/A</v>
      </c>
      <c r="I139" s="466" t="e">
        <f>VLOOKUP(E139,Munka1!$H$27:$J$58,3,FALSE)</f>
        <v>#N/A</v>
      </c>
      <c r="J139" s="175"/>
      <c r="K139" s="175"/>
      <c r="L139" s="175"/>
      <c r="M139" s="175"/>
      <c r="N139" s="180"/>
      <c r="O139" s="87"/>
      <c r="P139" s="483"/>
      <c r="Q139" s="484"/>
      <c r="R139" s="56">
        <f>FŐLAP!$D$9</f>
        <v>0</v>
      </c>
      <c r="S139" s="56">
        <f>FŐLAP!$F$9</f>
        <v>0</v>
      </c>
      <c r="T139" s="13" t="str">
        <f>FŐLAP!$B$25</f>
        <v>Háztartási nagygépek (lakossági)</v>
      </c>
      <c r="U139" s="398" t="s">
        <v>3425</v>
      </c>
      <c r="V139" s="398" t="s">
        <v>3426</v>
      </c>
      <c r="W139" s="398" t="s">
        <v>3427</v>
      </c>
    </row>
    <row r="140" spans="1:23" ht="60.75" hidden="1" customHeight="1" x14ac:dyDescent="0.25">
      <c r="A140" s="61" t="s">
        <v>144</v>
      </c>
      <c r="B140" s="87"/>
      <c r="C140" s="175"/>
      <c r="D140" s="175"/>
      <c r="E140" s="146"/>
      <c r="F140" s="407" t="e">
        <f>VLOOKUP('2. tábl. Előkezelő-Tov.Kezelő'!E140,Munka1!$H$27:$I$58,2,FALSE)</f>
        <v>#N/A</v>
      </c>
      <c r="G140" s="88"/>
      <c r="H140" s="62" t="e">
        <f>VLOOKUP(G140,Munka1!$A$1:$B$25,2,FALSE)</f>
        <v>#N/A</v>
      </c>
      <c r="I140" s="466" t="e">
        <f>VLOOKUP(E140,Munka1!$H$27:$J$58,3,FALSE)</f>
        <v>#N/A</v>
      </c>
      <c r="J140" s="175"/>
      <c r="K140" s="175"/>
      <c r="L140" s="175"/>
      <c r="M140" s="175"/>
      <c r="N140" s="180"/>
      <c r="O140" s="87"/>
      <c r="P140" s="483"/>
      <c r="Q140" s="484"/>
      <c r="R140" s="56">
        <f>FŐLAP!$D$9</f>
        <v>0</v>
      </c>
      <c r="S140" s="56">
        <f>FŐLAP!$F$9</f>
        <v>0</v>
      </c>
      <c r="T140" s="13" t="str">
        <f>FŐLAP!$B$25</f>
        <v>Háztartási nagygépek (lakossági)</v>
      </c>
      <c r="U140" s="398" t="s">
        <v>3425</v>
      </c>
      <c r="V140" s="398" t="s">
        <v>3426</v>
      </c>
      <c r="W140" s="398" t="s">
        <v>3427</v>
      </c>
    </row>
    <row r="141" spans="1:23" ht="60.75" hidden="1" customHeight="1" x14ac:dyDescent="0.25">
      <c r="A141" s="61" t="s">
        <v>145</v>
      </c>
      <c r="B141" s="87"/>
      <c r="C141" s="175"/>
      <c r="D141" s="175"/>
      <c r="E141" s="146"/>
      <c r="F141" s="407" t="e">
        <f>VLOOKUP('2. tábl. Előkezelő-Tov.Kezelő'!E141,Munka1!$H$27:$I$58,2,FALSE)</f>
        <v>#N/A</v>
      </c>
      <c r="G141" s="88"/>
      <c r="H141" s="62" t="e">
        <f>VLOOKUP(G141,Munka1!$A$1:$B$25,2,FALSE)</f>
        <v>#N/A</v>
      </c>
      <c r="I141" s="466" t="e">
        <f>VLOOKUP(E141,Munka1!$H$27:$J$58,3,FALSE)</f>
        <v>#N/A</v>
      </c>
      <c r="J141" s="175"/>
      <c r="K141" s="175"/>
      <c r="L141" s="175"/>
      <c r="M141" s="175"/>
      <c r="N141" s="180"/>
      <c r="O141" s="87"/>
      <c r="P141" s="483"/>
      <c r="Q141" s="484"/>
      <c r="R141" s="56">
        <f>FŐLAP!$D$9</f>
        <v>0</v>
      </c>
      <c r="S141" s="56">
        <f>FŐLAP!$F$9</f>
        <v>0</v>
      </c>
      <c r="T141" s="13" t="str">
        <f>FŐLAP!$B$25</f>
        <v>Háztartási nagygépek (lakossági)</v>
      </c>
      <c r="U141" s="398" t="s">
        <v>3425</v>
      </c>
      <c r="V141" s="398" t="s">
        <v>3426</v>
      </c>
      <c r="W141" s="398" t="s">
        <v>3427</v>
      </c>
    </row>
    <row r="142" spans="1:23" ht="60.75" hidden="1" customHeight="1" x14ac:dyDescent="0.25">
      <c r="A142" s="61" t="s">
        <v>146</v>
      </c>
      <c r="B142" s="87"/>
      <c r="C142" s="175"/>
      <c r="D142" s="175"/>
      <c r="E142" s="146"/>
      <c r="F142" s="407" t="e">
        <f>VLOOKUP('2. tábl. Előkezelő-Tov.Kezelő'!E142,Munka1!$H$27:$I$58,2,FALSE)</f>
        <v>#N/A</v>
      </c>
      <c r="G142" s="88"/>
      <c r="H142" s="62" t="e">
        <f>VLOOKUP(G142,Munka1!$A$1:$B$25,2,FALSE)</f>
        <v>#N/A</v>
      </c>
      <c r="I142" s="466" t="e">
        <f>VLOOKUP(E142,Munka1!$H$27:$J$58,3,FALSE)</f>
        <v>#N/A</v>
      </c>
      <c r="J142" s="175"/>
      <c r="K142" s="175"/>
      <c r="L142" s="175"/>
      <c r="M142" s="175"/>
      <c r="N142" s="180"/>
      <c r="O142" s="87"/>
      <c r="P142" s="483"/>
      <c r="Q142" s="484"/>
      <c r="R142" s="56">
        <f>FŐLAP!$D$9</f>
        <v>0</v>
      </c>
      <c r="S142" s="56">
        <f>FŐLAP!$F$9</f>
        <v>0</v>
      </c>
      <c r="T142" s="13" t="str">
        <f>FŐLAP!$B$25</f>
        <v>Háztartási nagygépek (lakossági)</v>
      </c>
      <c r="U142" s="398" t="s">
        <v>3425</v>
      </c>
      <c r="V142" s="398" t="s">
        <v>3426</v>
      </c>
      <c r="W142" s="398" t="s">
        <v>3427</v>
      </c>
    </row>
    <row r="143" spans="1:23" ht="60.75" hidden="1" customHeight="1" x14ac:dyDescent="0.25">
      <c r="A143" s="61" t="s">
        <v>147</v>
      </c>
      <c r="B143" s="87"/>
      <c r="C143" s="175"/>
      <c r="D143" s="175"/>
      <c r="E143" s="146"/>
      <c r="F143" s="407" t="e">
        <f>VLOOKUP('2. tábl. Előkezelő-Tov.Kezelő'!E143,Munka1!$H$27:$I$58,2,FALSE)</f>
        <v>#N/A</v>
      </c>
      <c r="G143" s="88"/>
      <c r="H143" s="62" t="e">
        <f>VLOOKUP(G143,Munka1!$A$1:$B$25,2,FALSE)</f>
        <v>#N/A</v>
      </c>
      <c r="I143" s="466" t="e">
        <f>VLOOKUP(E143,Munka1!$H$27:$J$58,3,FALSE)</f>
        <v>#N/A</v>
      </c>
      <c r="J143" s="175"/>
      <c r="K143" s="175"/>
      <c r="L143" s="175"/>
      <c r="M143" s="175"/>
      <c r="N143" s="180"/>
      <c r="O143" s="87"/>
      <c r="P143" s="483"/>
      <c r="Q143" s="484"/>
      <c r="R143" s="56">
        <f>FŐLAP!$D$9</f>
        <v>0</v>
      </c>
      <c r="S143" s="56">
        <f>FŐLAP!$F$9</f>
        <v>0</v>
      </c>
      <c r="T143" s="13" t="str">
        <f>FŐLAP!$B$25</f>
        <v>Háztartási nagygépek (lakossági)</v>
      </c>
      <c r="U143" s="398" t="s">
        <v>3425</v>
      </c>
      <c r="V143" s="398" t="s">
        <v>3426</v>
      </c>
      <c r="W143" s="398" t="s">
        <v>3427</v>
      </c>
    </row>
    <row r="144" spans="1:23" ht="60.75" hidden="1" customHeight="1" x14ac:dyDescent="0.25">
      <c r="A144" s="61" t="s">
        <v>148</v>
      </c>
      <c r="B144" s="87"/>
      <c r="C144" s="175"/>
      <c r="D144" s="175"/>
      <c r="E144" s="146"/>
      <c r="F144" s="407" t="e">
        <f>VLOOKUP('2. tábl. Előkezelő-Tov.Kezelő'!E144,Munka1!$H$27:$I$58,2,FALSE)</f>
        <v>#N/A</v>
      </c>
      <c r="G144" s="88"/>
      <c r="H144" s="62" t="e">
        <f>VLOOKUP(G144,Munka1!$A$1:$B$25,2,FALSE)</f>
        <v>#N/A</v>
      </c>
      <c r="I144" s="466" t="e">
        <f>VLOOKUP(E144,Munka1!$H$27:$J$58,3,FALSE)</f>
        <v>#N/A</v>
      </c>
      <c r="J144" s="175"/>
      <c r="K144" s="175"/>
      <c r="L144" s="175"/>
      <c r="M144" s="175"/>
      <c r="N144" s="180"/>
      <c r="O144" s="87"/>
      <c r="P144" s="483"/>
      <c r="Q144" s="484"/>
      <c r="R144" s="56">
        <f>FŐLAP!$D$9</f>
        <v>0</v>
      </c>
      <c r="S144" s="56">
        <f>FŐLAP!$F$9</f>
        <v>0</v>
      </c>
      <c r="T144" s="13" t="str">
        <f>FŐLAP!$B$25</f>
        <v>Háztartási nagygépek (lakossági)</v>
      </c>
      <c r="U144" s="398" t="s">
        <v>3425</v>
      </c>
      <c r="V144" s="398" t="s">
        <v>3426</v>
      </c>
      <c r="W144" s="398" t="s">
        <v>3427</v>
      </c>
    </row>
    <row r="145" spans="1:23" ht="60.75" hidden="1" customHeight="1" x14ac:dyDescent="0.25">
      <c r="A145" s="61" t="s">
        <v>149</v>
      </c>
      <c r="B145" s="87"/>
      <c r="C145" s="175"/>
      <c r="D145" s="175"/>
      <c r="E145" s="146"/>
      <c r="F145" s="407" t="e">
        <f>VLOOKUP('2. tábl. Előkezelő-Tov.Kezelő'!E145,Munka1!$H$27:$I$58,2,FALSE)</f>
        <v>#N/A</v>
      </c>
      <c r="G145" s="88"/>
      <c r="H145" s="62" t="e">
        <f>VLOOKUP(G145,Munka1!$A$1:$B$25,2,FALSE)</f>
        <v>#N/A</v>
      </c>
      <c r="I145" s="466" t="e">
        <f>VLOOKUP(E145,Munka1!$H$27:$J$58,3,FALSE)</f>
        <v>#N/A</v>
      </c>
      <c r="J145" s="175"/>
      <c r="K145" s="175"/>
      <c r="L145" s="175"/>
      <c r="M145" s="175"/>
      <c r="N145" s="180"/>
      <c r="O145" s="87"/>
      <c r="P145" s="483"/>
      <c r="Q145" s="484"/>
      <c r="R145" s="56">
        <f>FŐLAP!$D$9</f>
        <v>0</v>
      </c>
      <c r="S145" s="56">
        <f>FŐLAP!$F$9</f>
        <v>0</v>
      </c>
      <c r="T145" s="13" t="str">
        <f>FŐLAP!$B$25</f>
        <v>Háztartási nagygépek (lakossági)</v>
      </c>
      <c r="U145" s="398" t="s">
        <v>3425</v>
      </c>
      <c r="V145" s="398" t="s">
        <v>3426</v>
      </c>
      <c r="W145" s="398" t="s">
        <v>3427</v>
      </c>
    </row>
    <row r="146" spans="1:23" ht="60.75" hidden="1" customHeight="1" x14ac:dyDescent="0.25">
      <c r="A146" s="61" t="s">
        <v>150</v>
      </c>
      <c r="B146" s="87"/>
      <c r="C146" s="175"/>
      <c r="D146" s="175"/>
      <c r="E146" s="146"/>
      <c r="F146" s="407" t="e">
        <f>VLOOKUP('2. tábl. Előkezelő-Tov.Kezelő'!E146,Munka1!$H$27:$I$58,2,FALSE)</f>
        <v>#N/A</v>
      </c>
      <c r="G146" s="88"/>
      <c r="H146" s="62" t="e">
        <f>VLOOKUP(G146,Munka1!$A$1:$B$25,2,FALSE)</f>
        <v>#N/A</v>
      </c>
      <c r="I146" s="466" t="e">
        <f>VLOOKUP(E146,Munka1!$H$27:$J$58,3,FALSE)</f>
        <v>#N/A</v>
      </c>
      <c r="J146" s="175"/>
      <c r="K146" s="175"/>
      <c r="L146" s="175"/>
      <c r="M146" s="175"/>
      <c r="N146" s="180"/>
      <c r="O146" s="87"/>
      <c r="P146" s="483"/>
      <c r="Q146" s="484"/>
      <c r="R146" s="56">
        <f>FŐLAP!$D$9</f>
        <v>0</v>
      </c>
      <c r="S146" s="56">
        <f>FŐLAP!$F$9</f>
        <v>0</v>
      </c>
      <c r="T146" s="13" t="str">
        <f>FŐLAP!$B$25</f>
        <v>Háztartási nagygépek (lakossági)</v>
      </c>
      <c r="U146" s="398" t="s">
        <v>3425</v>
      </c>
      <c r="V146" s="398" t="s">
        <v>3426</v>
      </c>
      <c r="W146" s="398" t="s">
        <v>3427</v>
      </c>
    </row>
    <row r="147" spans="1:23" ht="60.75" hidden="1" customHeight="1" x14ac:dyDescent="0.25">
      <c r="A147" s="61" t="s">
        <v>151</v>
      </c>
      <c r="B147" s="87"/>
      <c r="C147" s="175"/>
      <c r="D147" s="175"/>
      <c r="E147" s="146"/>
      <c r="F147" s="407" t="e">
        <f>VLOOKUP('2. tábl. Előkezelő-Tov.Kezelő'!E147,Munka1!$H$27:$I$58,2,FALSE)</f>
        <v>#N/A</v>
      </c>
      <c r="G147" s="88"/>
      <c r="H147" s="62" t="e">
        <f>VLOOKUP(G147,Munka1!$A$1:$B$25,2,FALSE)</f>
        <v>#N/A</v>
      </c>
      <c r="I147" s="466" t="e">
        <f>VLOOKUP(E147,Munka1!$H$27:$J$58,3,FALSE)</f>
        <v>#N/A</v>
      </c>
      <c r="J147" s="175"/>
      <c r="K147" s="175"/>
      <c r="L147" s="175"/>
      <c r="M147" s="175"/>
      <c r="N147" s="180"/>
      <c r="O147" s="87"/>
      <c r="P147" s="483"/>
      <c r="Q147" s="484"/>
      <c r="R147" s="56">
        <f>FŐLAP!$D$9</f>
        <v>0</v>
      </c>
      <c r="S147" s="56">
        <f>FŐLAP!$F$9</f>
        <v>0</v>
      </c>
      <c r="T147" s="13" t="str">
        <f>FŐLAP!$B$25</f>
        <v>Háztartási nagygépek (lakossági)</v>
      </c>
      <c r="U147" s="398" t="s">
        <v>3425</v>
      </c>
      <c r="V147" s="398" t="s">
        <v>3426</v>
      </c>
      <c r="W147" s="398" t="s">
        <v>3427</v>
      </c>
    </row>
    <row r="148" spans="1:23" ht="60.75" hidden="1" customHeight="1" x14ac:dyDescent="0.25">
      <c r="A148" s="61" t="s">
        <v>152</v>
      </c>
      <c r="B148" s="87"/>
      <c r="C148" s="175"/>
      <c r="D148" s="175"/>
      <c r="E148" s="146"/>
      <c r="F148" s="407" t="e">
        <f>VLOOKUP('2. tábl. Előkezelő-Tov.Kezelő'!E148,Munka1!$H$27:$I$58,2,FALSE)</f>
        <v>#N/A</v>
      </c>
      <c r="G148" s="88"/>
      <c r="H148" s="62" t="e">
        <f>VLOOKUP(G148,Munka1!$A$1:$B$25,2,FALSE)</f>
        <v>#N/A</v>
      </c>
      <c r="I148" s="466" t="e">
        <f>VLOOKUP(E148,Munka1!$H$27:$J$58,3,FALSE)</f>
        <v>#N/A</v>
      </c>
      <c r="J148" s="175"/>
      <c r="K148" s="175"/>
      <c r="L148" s="175"/>
      <c r="M148" s="175"/>
      <c r="N148" s="180"/>
      <c r="O148" s="87"/>
      <c r="P148" s="483"/>
      <c r="Q148" s="484"/>
      <c r="R148" s="56">
        <f>FŐLAP!$D$9</f>
        <v>0</v>
      </c>
      <c r="S148" s="56">
        <f>FŐLAP!$F$9</f>
        <v>0</v>
      </c>
      <c r="T148" s="13" t="str">
        <f>FŐLAP!$B$25</f>
        <v>Háztartási nagygépek (lakossági)</v>
      </c>
      <c r="U148" s="398" t="s">
        <v>3425</v>
      </c>
      <c r="V148" s="398" t="s">
        <v>3426</v>
      </c>
      <c r="W148" s="398" t="s">
        <v>3427</v>
      </c>
    </row>
    <row r="149" spans="1:23" ht="60.75" hidden="1" customHeight="1" x14ac:dyDescent="0.25">
      <c r="A149" s="61" t="s">
        <v>153</v>
      </c>
      <c r="B149" s="87"/>
      <c r="C149" s="175"/>
      <c r="D149" s="175"/>
      <c r="E149" s="146"/>
      <c r="F149" s="407" t="e">
        <f>VLOOKUP('2. tábl. Előkezelő-Tov.Kezelő'!E149,Munka1!$H$27:$I$58,2,FALSE)</f>
        <v>#N/A</v>
      </c>
      <c r="G149" s="88"/>
      <c r="H149" s="62" t="e">
        <f>VLOOKUP(G149,Munka1!$A$1:$B$25,2,FALSE)</f>
        <v>#N/A</v>
      </c>
      <c r="I149" s="466" t="e">
        <f>VLOOKUP(E149,Munka1!$H$27:$J$58,3,FALSE)</f>
        <v>#N/A</v>
      </c>
      <c r="J149" s="175"/>
      <c r="K149" s="175"/>
      <c r="L149" s="175"/>
      <c r="M149" s="175"/>
      <c r="N149" s="180"/>
      <c r="O149" s="87"/>
      <c r="P149" s="483"/>
      <c r="Q149" s="484"/>
      <c r="R149" s="56">
        <f>FŐLAP!$D$9</f>
        <v>0</v>
      </c>
      <c r="S149" s="56">
        <f>FŐLAP!$F$9</f>
        <v>0</v>
      </c>
      <c r="T149" s="13" t="str">
        <f>FŐLAP!$B$25</f>
        <v>Háztartási nagygépek (lakossági)</v>
      </c>
      <c r="U149" s="398" t="s">
        <v>3425</v>
      </c>
      <c r="V149" s="398" t="s">
        <v>3426</v>
      </c>
      <c r="W149" s="398" t="s">
        <v>3427</v>
      </c>
    </row>
    <row r="150" spans="1:23" ht="60.75" hidden="1" customHeight="1" x14ac:dyDescent="0.25">
      <c r="A150" s="61" t="s">
        <v>154</v>
      </c>
      <c r="B150" s="87"/>
      <c r="C150" s="175"/>
      <c r="D150" s="175"/>
      <c r="E150" s="146"/>
      <c r="F150" s="407" t="e">
        <f>VLOOKUP('2. tábl. Előkezelő-Tov.Kezelő'!E150,Munka1!$H$27:$I$58,2,FALSE)</f>
        <v>#N/A</v>
      </c>
      <c r="G150" s="88"/>
      <c r="H150" s="62" t="e">
        <f>VLOOKUP(G150,Munka1!$A$1:$B$25,2,FALSE)</f>
        <v>#N/A</v>
      </c>
      <c r="I150" s="466" t="e">
        <f>VLOOKUP(E150,Munka1!$H$27:$J$58,3,FALSE)</f>
        <v>#N/A</v>
      </c>
      <c r="J150" s="175"/>
      <c r="K150" s="175"/>
      <c r="L150" s="175"/>
      <c r="M150" s="175"/>
      <c r="N150" s="180"/>
      <c r="O150" s="87"/>
      <c r="P150" s="483"/>
      <c r="Q150" s="484"/>
      <c r="R150" s="56">
        <f>FŐLAP!$D$9</f>
        <v>0</v>
      </c>
      <c r="S150" s="56">
        <f>FŐLAP!$F$9</f>
        <v>0</v>
      </c>
      <c r="T150" s="13" t="str">
        <f>FŐLAP!$B$25</f>
        <v>Háztartási nagygépek (lakossági)</v>
      </c>
      <c r="U150" s="398" t="s">
        <v>3425</v>
      </c>
      <c r="V150" s="398" t="s">
        <v>3426</v>
      </c>
      <c r="W150" s="398" t="s">
        <v>3427</v>
      </c>
    </row>
    <row r="151" spans="1:23" ht="60.75" hidden="1" customHeight="1" x14ac:dyDescent="0.25">
      <c r="A151" s="61" t="s">
        <v>155</v>
      </c>
      <c r="B151" s="87"/>
      <c r="C151" s="175"/>
      <c r="D151" s="175"/>
      <c r="E151" s="146"/>
      <c r="F151" s="407" t="e">
        <f>VLOOKUP('2. tábl. Előkezelő-Tov.Kezelő'!E151,Munka1!$H$27:$I$58,2,FALSE)</f>
        <v>#N/A</v>
      </c>
      <c r="G151" s="88"/>
      <c r="H151" s="62" t="e">
        <f>VLOOKUP(G151,Munka1!$A$1:$B$25,2,FALSE)</f>
        <v>#N/A</v>
      </c>
      <c r="I151" s="466" t="e">
        <f>VLOOKUP(E151,Munka1!$H$27:$J$58,3,FALSE)</f>
        <v>#N/A</v>
      </c>
      <c r="J151" s="175"/>
      <c r="K151" s="175"/>
      <c r="L151" s="175"/>
      <c r="M151" s="175"/>
      <c r="N151" s="180"/>
      <c r="O151" s="87"/>
      <c r="P151" s="483"/>
      <c r="Q151" s="484"/>
      <c r="R151" s="56">
        <f>FŐLAP!$D$9</f>
        <v>0</v>
      </c>
      <c r="S151" s="56">
        <f>FŐLAP!$F$9</f>
        <v>0</v>
      </c>
      <c r="T151" s="13" t="str">
        <f>FŐLAP!$B$25</f>
        <v>Háztartási nagygépek (lakossági)</v>
      </c>
      <c r="U151" s="398" t="s">
        <v>3425</v>
      </c>
      <c r="V151" s="398" t="s">
        <v>3426</v>
      </c>
      <c r="W151" s="398" t="s">
        <v>3427</v>
      </c>
    </row>
    <row r="152" spans="1:23" ht="60.75" hidden="1" customHeight="1" x14ac:dyDescent="0.25">
      <c r="A152" s="61" t="s">
        <v>156</v>
      </c>
      <c r="B152" s="87"/>
      <c r="C152" s="175"/>
      <c r="D152" s="175"/>
      <c r="E152" s="146"/>
      <c r="F152" s="407" t="e">
        <f>VLOOKUP('2. tábl. Előkezelő-Tov.Kezelő'!E152,Munka1!$H$27:$I$58,2,FALSE)</f>
        <v>#N/A</v>
      </c>
      <c r="G152" s="88"/>
      <c r="H152" s="62" t="e">
        <f>VLOOKUP(G152,Munka1!$A$1:$B$25,2,FALSE)</f>
        <v>#N/A</v>
      </c>
      <c r="I152" s="466" t="e">
        <f>VLOOKUP(E152,Munka1!$H$27:$J$58,3,FALSE)</f>
        <v>#N/A</v>
      </c>
      <c r="J152" s="175"/>
      <c r="K152" s="175"/>
      <c r="L152" s="175"/>
      <c r="M152" s="175"/>
      <c r="N152" s="180"/>
      <c r="O152" s="87"/>
      <c r="P152" s="483"/>
      <c r="Q152" s="484"/>
      <c r="R152" s="56">
        <f>FŐLAP!$D$9</f>
        <v>0</v>
      </c>
      <c r="S152" s="56">
        <f>FŐLAP!$F$9</f>
        <v>0</v>
      </c>
      <c r="T152" s="13" t="str">
        <f>FŐLAP!$B$25</f>
        <v>Háztartási nagygépek (lakossági)</v>
      </c>
      <c r="U152" s="398" t="s">
        <v>3425</v>
      </c>
      <c r="V152" s="398" t="s">
        <v>3426</v>
      </c>
      <c r="W152" s="398" t="s">
        <v>3427</v>
      </c>
    </row>
    <row r="153" spans="1:23" ht="60.75" hidden="1" customHeight="1" x14ac:dyDescent="0.25">
      <c r="A153" s="61" t="s">
        <v>157</v>
      </c>
      <c r="B153" s="87"/>
      <c r="C153" s="175"/>
      <c r="D153" s="175"/>
      <c r="E153" s="146"/>
      <c r="F153" s="407" t="e">
        <f>VLOOKUP('2. tábl. Előkezelő-Tov.Kezelő'!E153,Munka1!$H$27:$I$58,2,FALSE)</f>
        <v>#N/A</v>
      </c>
      <c r="G153" s="88"/>
      <c r="H153" s="62" t="e">
        <f>VLOOKUP(G153,Munka1!$A$1:$B$25,2,FALSE)</f>
        <v>#N/A</v>
      </c>
      <c r="I153" s="466" t="e">
        <f>VLOOKUP(E153,Munka1!$H$27:$J$58,3,FALSE)</f>
        <v>#N/A</v>
      </c>
      <c r="J153" s="175"/>
      <c r="K153" s="175"/>
      <c r="L153" s="175"/>
      <c r="M153" s="175"/>
      <c r="N153" s="180"/>
      <c r="O153" s="87"/>
      <c r="P153" s="483"/>
      <c r="Q153" s="484"/>
      <c r="R153" s="56">
        <f>FŐLAP!$D$9</f>
        <v>0</v>
      </c>
      <c r="S153" s="56">
        <f>FŐLAP!$F$9</f>
        <v>0</v>
      </c>
      <c r="T153" s="13" t="str">
        <f>FŐLAP!$B$25</f>
        <v>Háztartási nagygépek (lakossági)</v>
      </c>
      <c r="U153" s="398" t="s">
        <v>3425</v>
      </c>
      <c r="V153" s="398" t="s">
        <v>3426</v>
      </c>
      <c r="W153" s="398" t="s">
        <v>3427</v>
      </c>
    </row>
    <row r="154" spans="1:23" ht="60.75" hidden="1" customHeight="1" x14ac:dyDescent="0.25">
      <c r="A154" s="61" t="s">
        <v>158</v>
      </c>
      <c r="B154" s="87"/>
      <c r="C154" s="175"/>
      <c r="D154" s="175"/>
      <c r="E154" s="146"/>
      <c r="F154" s="407" t="e">
        <f>VLOOKUP('2. tábl. Előkezelő-Tov.Kezelő'!E154,Munka1!$H$27:$I$58,2,FALSE)</f>
        <v>#N/A</v>
      </c>
      <c r="G154" s="88"/>
      <c r="H154" s="62" t="e">
        <f>VLOOKUP(G154,Munka1!$A$1:$B$25,2,FALSE)</f>
        <v>#N/A</v>
      </c>
      <c r="I154" s="466" t="e">
        <f>VLOOKUP(E154,Munka1!$H$27:$J$58,3,FALSE)</f>
        <v>#N/A</v>
      </c>
      <c r="J154" s="175"/>
      <c r="K154" s="175"/>
      <c r="L154" s="175"/>
      <c r="M154" s="175"/>
      <c r="N154" s="180"/>
      <c r="O154" s="87"/>
      <c r="P154" s="483"/>
      <c r="Q154" s="484"/>
      <c r="R154" s="56">
        <f>FŐLAP!$D$9</f>
        <v>0</v>
      </c>
      <c r="S154" s="56">
        <f>FŐLAP!$F$9</f>
        <v>0</v>
      </c>
      <c r="T154" s="13" t="str">
        <f>FŐLAP!$B$25</f>
        <v>Háztartási nagygépek (lakossági)</v>
      </c>
      <c r="U154" s="398" t="s">
        <v>3425</v>
      </c>
      <c r="V154" s="398" t="s">
        <v>3426</v>
      </c>
      <c r="W154" s="398" t="s">
        <v>3427</v>
      </c>
    </row>
    <row r="155" spans="1:23" ht="60.75" hidden="1" customHeight="1" x14ac:dyDescent="0.25">
      <c r="A155" s="61" t="s">
        <v>159</v>
      </c>
      <c r="B155" s="87"/>
      <c r="C155" s="175"/>
      <c r="D155" s="175"/>
      <c r="E155" s="146"/>
      <c r="F155" s="407" t="e">
        <f>VLOOKUP('2. tábl. Előkezelő-Tov.Kezelő'!E155,Munka1!$H$27:$I$58,2,FALSE)</f>
        <v>#N/A</v>
      </c>
      <c r="G155" s="88"/>
      <c r="H155" s="62" t="e">
        <f>VLOOKUP(G155,Munka1!$A$1:$B$25,2,FALSE)</f>
        <v>#N/A</v>
      </c>
      <c r="I155" s="466" t="e">
        <f>VLOOKUP(E155,Munka1!$H$27:$J$58,3,FALSE)</f>
        <v>#N/A</v>
      </c>
      <c r="J155" s="175"/>
      <c r="K155" s="175"/>
      <c r="L155" s="175"/>
      <c r="M155" s="175"/>
      <c r="N155" s="180"/>
      <c r="O155" s="87"/>
      <c r="P155" s="483"/>
      <c r="Q155" s="484"/>
      <c r="R155" s="56">
        <f>FŐLAP!$D$9</f>
        <v>0</v>
      </c>
      <c r="S155" s="56">
        <f>FŐLAP!$F$9</f>
        <v>0</v>
      </c>
      <c r="T155" s="13" t="str">
        <f>FŐLAP!$B$25</f>
        <v>Háztartási nagygépek (lakossági)</v>
      </c>
      <c r="U155" s="398" t="s">
        <v>3425</v>
      </c>
      <c r="V155" s="398" t="s">
        <v>3426</v>
      </c>
      <c r="W155" s="398" t="s">
        <v>3427</v>
      </c>
    </row>
    <row r="156" spans="1:23" ht="60.75" hidden="1" customHeight="1" x14ac:dyDescent="0.25">
      <c r="A156" s="61" t="s">
        <v>160</v>
      </c>
      <c r="B156" s="87"/>
      <c r="C156" s="175"/>
      <c r="D156" s="175"/>
      <c r="E156" s="146"/>
      <c r="F156" s="407" t="e">
        <f>VLOOKUP('2. tábl. Előkezelő-Tov.Kezelő'!E156,Munka1!$H$27:$I$58,2,FALSE)</f>
        <v>#N/A</v>
      </c>
      <c r="G156" s="88"/>
      <c r="H156" s="62" t="e">
        <f>VLOOKUP(G156,Munka1!$A$1:$B$25,2,FALSE)</f>
        <v>#N/A</v>
      </c>
      <c r="I156" s="466" t="e">
        <f>VLOOKUP(E156,Munka1!$H$27:$J$58,3,FALSE)</f>
        <v>#N/A</v>
      </c>
      <c r="J156" s="175"/>
      <c r="K156" s="175"/>
      <c r="L156" s="175"/>
      <c r="M156" s="175"/>
      <c r="N156" s="180"/>
      <c r="O156" s="87"/>
      <c r="P156" s="483"/>
      <c r="Q156" s="484"/>
      <c r="R156" s="56">
        <f>FŐLAP!$D$9</f>
        <v>0</v>
      </c>
      <c r="S156" s="56">
        <f>FŐLAP!$F$9</f>
        <v>0</v>
      </c>
      <c r="T156" s="13" t="str">
        <f>FŐLAP!$B$25</f>
        <v>Háztartási nagygépek (lakossági)</v>
      </c>
      <c r="U156" s="398" t="s">
        <v>3425</v>
      </c>
      <c r="V156" s="398" t="s">
        <v>3426</v>
      </c>
      <c r="W156" s="398" t="s">
        <v>3427</v>
      </c>
    </row>
    <row r="157" spans="1:23" ht="60.75" hidden="1" customHeight="1" x14ac:dyDescent="0.25">
      <c r="A157" s="61" t="s">
        <v>161</v>
      </c>
      <c r="B157" s="87"/>
      <c r="C157" s="175"/>
      <c r="D157" s="175"/>
      <c r="E157" s="146"/>
      <c r="F157" s="407" t="e">
        <f>VLOOKUP('2. tábl. Előkezelő-Tov.Kezelő'!E157,Munka1!$H$27:$I$58,2,FALSE)</f>
        <v>#N/A</v>
      </c>
      <c r="G157" s="88"/>
      <c r="H157" s="62" t="e">
        <f>VLOOKUP(G157,Munka1!$A$1:$B$25,2,FALSE)</f>
        <v>#N/A</v>
      </c>
      <c r="I157" s="466" t="e">
        <f>VLOOKUP(E157,Munka1!$H$27:$J$58,3,FALSE)</f>
        <v>#N/A</v>
      </c>
      <c r="J157" s="175"/>
      <c r="K157" s="175"/>
      <c r="L157" s="175"/>
      <c r="M157" s="175"/>
      <c r="N157" s="180"/>
      <c r="O157" s="87"/>
      <c r="P157" s="483"/>
      <c r="Q157" s="484"/>
      <c r="R157" s="56">
        <f>FŐLAP!$D$9</f>
        <v>0</v>
      </c>
      <c r="S157" s="56">
        <f>FŐLAP!$F$9</f>
        <v>0</v>
      </c>
      <c r="T157" s="13" t="str">
        <f>FŐLAP!$B$25</f>
        <v>Háztartási nagygépek (lakossági)</v>
      </c>
      <c r="U157" s="398" t="s">
        <v>3425</v>
      </c>
      <c r="V157" s="398" t="s">
        <v>3426</v>
      </c>
      <c r="W157" s="398" t="s">
        <v>3427</v>
      </c>
    </row>
    <row r="158" spans="1:23" ht="60.75" hidden="1" customHeight="1" x14ac:dyDescent="0.25">
      <c r="A158" s="61" t="s">
        <v>162</v>
      </c>
      <c r="B158" s="87"/>
      <c r="C158" s="175"/>
      <c r="D158" s="175"/>
      <c r="E158" s="146"/>
      <c r="F158" s="407" t="e">
        <f>VLOOKUP('2. tábl. Előkezelő-Tov.Kezelő'!E158,Munka1!$H$27:$I$58,2,FALSE)</f>
        <v>#N/A</v>
      </c>
      <c r="G158" s="88"/>
      <c r="H158" s="62" t="e">
        <f>VLOOKUP(G158,Munka1!$A$1:$B$25,2,FALSE)</f>
        <v>#N/A</v>
      </c>
      <c r="I158" s="466" t="e">
        <f>VLOOKUP(E158,Munka1!$H$27:$J$58,3,FALSE)</f>
        <v>#N/A</v>
      </c>
      <c r="J158" s="175"/>
      <c r="K158" s="175"/>
      <c r="L158" s="175"/>
      <c r="M158" s="175"/>
      <c r="N158" s="180"/>
      <c r="O158" s="87"/>
      <c r="P158" s="483"/>
      <c r="Q158" s="484"/>
      <c r="R158" s="56">
        <f>FŐLAP!$D$9</f>
        <v>0</v>
      </c>
      <c r="S158" s="56">
        <f>FŐLAP!$F$9</f>
        <v>0</v>
      </c>
      <c r="T158" s="13" t="str">
        <f>FŐLAP!$B$25</f>
        <v>Háztartási nagygépek (lakossági)</v>
      </c>
      <c r="U158" s="398" t="s">
        <v>3425</v>
      </c>
      <c r="V158" s="398" t="s">
        <v>3426</v>
      </c>
      <c r="W158" s="398" t="s">
        <v>3427</v>
      </c>
    </row>
    <row r="159" spans="1:23" ht="60.75" hidden="1" customHeight="1" x14ac:dyDescent="0.25">
      <c r="A159" s="61" t="s">
        <v>163</v>
      </c>
      <c r="B159" s="87"/>
      <c r="C159" s="175"/>
      <c r="D159" s="175"/>
      <c r="E159" s="146"/>
      <c r="F159" s="407" t="e">
        <f>VLOOKUP('2. tábl. Előkezelő-Tov.Kezelő'!E159,Munka1!$H$27:$I$58,2,FALSE)</f>
        <v>#N/A</v>
      </c>
      <c r="G159" s="88"/>
      <c r="H159" s="62" t="e">
        <f>VLOOKUP(G159,Munka1!$A$1:$B$25,2,FALSE)</f>
        <v>#N/A</v>
      </c>
      <c r="I159" s="466" t="e">
        <f>VLOOKUP(E159,Munka1!$H$27:$J$58,3,FALSE)</f>
        <v>#N/A</v>
      </c>
      <c r="J159" s="175"/>
      <c r="K159" s="175"/>
      <c r="L159" s="175"/>
      <c r="M159" s="175"/>
      <c r="N159" s="180"/>
      <c r="O159" s="87"/>
      <c r="P159" s="483"/>
      <c r="Q159" s="484"/>
      <c r="R159" s="56">
        <f>FŐLAP!$D$9</f>
        <v>0</v>
      </c>
      <c r="S159" s="56">
        <f>FŐLAP!$F$9</f>
        <v>0</v>
      </c>
      <c r="T159" s="13" t="str">
        <f>FŐLAP!$B$25</f>
        <v>Háztartási nagygépek (lakossági)</v>
      </c>
      <c r="U159" s="398" t="s">
        <v>3425</v>
      </c>
      <c r="V159" s="398" t="s">
        <v>3426</v>
      </c>
      <c r="W159" s="398" t="s">
        <v>3427</v>
      </c>
    </row>
    <row r="160" spans="1:23" ht="60.75" hidden="1" customHeight="1" x14ac:dyDescent="0.25">
      <c r="A160" s="61" t="s">
        <v>164</v>
      </c>
      <c r="B160" s="87"/>
      <c r="C160" s="175"/>
      <c r="D160" s="175"/>
      <c r="E160" s="146"/>
      <c r="F160" s="407" t="e">
        <f>VLOOKUP('2. tábl. Előkezelő-Tov.Kezelő'!E160,Munka1!$H$27:$I$58,2,FALSE)</f>
        <v>#N/A</v>
      </c>
      <c r="G160" s="88"/>
      <c r="H160" s="62" t="e">
        <f>VLOOKUP(G160,Munka1!$A$1:$B$25,2,FALSE)</f>
        <v>#N/A</v>
      </c>
      <c r="I160" s="466" t="e">
        <f>VLOOKUP(E160,Munka1!$H$27:$J$58,3,FALSE)</f>
        <v>#N/A</v>
      </c>
      <c r="J160" s="175"/>
      <c r="K160" s="175"/>
      <c r="L160" s="175"/>
      <c r="M160" s="175"/>
      <c r="N160" s="180"/>
      <c r="O160" s="87"/>
      <c r="P160" s="483"/>
      <c r="Q160" s="484"/>
      <c r="R160" s="56">
        <f>FŐLAP!$D$9</f>
        <v>0</v>
      </c>
      <c r="S160" s="56">
        <f>FŐLAP!$F$9</f>
        <v>0</v>
      </c>
      <c r="T160" s="13" t="str">
        <f>FŐLAP!$B$25</f>
        <v>Háztartási nagygépek (lakossági)</v>
      </c>
      <c r="U160" s="398" t="s">
        <v>3425</v>
      </c>
      <c r="V160" s="398" t="s">
        <v>3426</v>
      </c>
      <c r="W160" s="398" t="s">
        <v>3427</v>
      </c>
    </row>
    <row r="161" spans="1:23" ht="60.75" hidden="1" customHeight="1" x14ac:dyDescent="0.25">
      <c r="A161" s="61" t="s">
        <v>165</v>
      </c>
      <c r="B161" s="87"/>
      <c r="C161" s="175"/>
      <c r="D161" s="175"/>
      <c r="E161" s="146"/>
      <c r="F161" s="407" t="e">
        <f>VLOOKUP('2. tábl. Előkezelő-Tov.Kezelő'!E161,Munka1!$H$27:$I$58,2,FALSE)</f>
        <v>#N/A</v>
      </c>
      <c r="G161" s="88"/>
      <c r="H161" s="62" t="e">
        <f>VLOOKUP(G161,Munka1!$A$1:$B$25,2,FALSE)</f>
        <v>#N/A</v>
      </c>
      <c r="I161" s="466" t="e">
        <f>VLOOKUP(E161,Munka1!$H$27:$J$58,3,FALSE)</f>
        <v>#N/A</v>
      </c>
      <c r="J161" s="175"/>
      <c r="K161" s="175"/>
      <c r="L161" s="175"/>
      <c r="M161" s="175"/>
      <c r="N161" s="180"/>
      <c r="O161" s="87"/>
      <c r="P161" s="483"/>
      <c r="Q161" s="484"/>
      <c r="R161" s="56">
        <f>FŐLAP!$D$9</f>
        <v>0</v>
      </c>
      <c r="S161" s="56">
        <f>FŐLAP!$F$9</f>
        <v>0</v>
      </c>
      <c r="T161" s="13" t="str">
        <f>FŐLAP!$B$25</f>
        <v>Háztartási nagygépek (lakossági)</v>
      </c>
      <c r="U161" s="398" t="s">
        <v>3425</v>
      </c>
      <c r="V161" s="398" t="s">
        <v>3426</v>
      </c>
      <c r="W161" s="398" t="s">
        <v>3427</v>
      </c>
    </row>
    <row r="162" spans="1:23" ht="60.75" hidden="1" customHeight="1" x14ac:dyDescent="0.25">
      <c r="A162" s="61" t="s">
        <v>166</v>
      </c>
      <c r="B162" s="87"/>
      <c r="C162" s="175"/>
      <c r="D162" s="175"/>
      <c r="E162" s="146"/>
      <c r="F162" s="407" t="e">
        <f>VLOOKUP('2. tábl. Előkezelő-Tov.Kezelő'!E162,Munka1!$H$27:$I$58,2,FALSE)</f>
        <v>#N/A</v>
      </c>
      <c r="G162" s="88"/>
      <c r="H162" s="62" t="e">
        <f>VLOOKUP(G162,Munka1!$A$1:$B$25,2,FALSE)</f>
        <v>#N/A</v>
      </c>
      <c r="I162" s="466" t="e">
        <f>VLOOKUP(E162,Munka1!$H$27:$J$58,3,FALSE)</f>
        <v>#N/A</v>
      </c>
      <c r="J162" s="175"/>
      <c r="K162" s="175"/>
      <c r="L162" s="175"/>
      <c r="M162" s="175"/>
      <c r="N162" s="180"/>
      <c r="O162" s="87"/>
      <c r="P162" s="483"/>
      <c r="Q162" s="484"/>
      <c r="R162" s="56">
        <f>FŐLAP!$D$9</f>
        <v>0</v>
      </c>
      <c r="S162" s="56">
        <f>FŐLAP!$F$9</f>
        <v>0</v>
      </c>
      <c r="T162" s="13" t="str">
        <f>FŐLAP!$B$25</f>
        <v>Háztartási nagygépek (lakossági)</v>
      </c>
      <c r="U162" s="398" t="s">
        <v>3425</v>
      </c>
      <c r="V162" s="398" t="s">
        <v>3426</v>
      </c>
      <c r="W162" s="398" t="s">
        <v>3427</v>
      </c>
    </row>
    <row r="163" spans="1:23" ht="60.75" hidden="1" customHeight="1" x14ac:dyDescent="0.25">
      <c r="A163" s="61" t="s">
        <v>167</v>
      </c>
      <c r="B163" s="87"/>
      <c r="C163" s="175"/>
      <c r="D163" s="175"/>
      <c r="E163" s="146"/>
      <c r="F163" s="407" t="e">
        <f>VLOOKUP('2. tábl. Előkezelő-Tov.Kezelő'!E163,Munka1!$H$27:$I$58,2,FALSE)</f>
        <v>#N/A</v>
      </c>
      <c r="G163" s="88"/>
      <c r="H163" s="62" t="e">
        <f>VLOOKUP(G163,Munka1!$A$1:$B$25,2,FALSE)</f>
        <v>#N/A</v>
      </c>
      <c r="I163" s="466" t="e">
        <f>VLOOKUP(E163,Munka1!$H$27:$J$58,3,FALSE)</f>
        <v>#N/A</v>
      </c>
      <c r="J163" s="175"/>
      <c r="K163" s="175"/>
      <c r="L163" s="175"/>
      <c r="M163" s="175"/>
      <c r="N163" s="180"/>
      <c r="O163" s="87"/>
      <c r="P163" s="483"/>
      <c r="Q163" s="484"/>
      <c r="R163" s="56">
        <f>FŐLAP!$D$9</f>
        <v>0</v>
      </c>
      <c r="S163" s="56">
        <f>FŐLAP!$F$9</f>
        <v>0</v>
      </c>
      <c r="T163" s="13" t="str">
        <f>FŐLAP!$B$25</f>
        <v>Háztartási nagygépek (lakossági)</v>
      </c>
      <c r="U163" s="398" t="s">
        <v>3425</v>
      </c>
      <c r="V163" s="398" t="s">
        <v>3426</v>
      </c>
      <c r="W163" s="398" t="s">
        <v>3427</v>
      </c>
    </row>
    <row r="164" spans="1:23" ht="60.75" hidden="1" customHeight="1" x14ac:dyDescent="0.25">
      <c r="A164" s="61" t="s">
        <v>168</v>
      </c>
      <c r="B164" s="87"/>
      <c r="C164" s="175"/>
      <c r="D164" s="175"/>
      <c r="E164" s="146"/>
      <c r="F164" s="407" t="e">
        <f>VLOOKUP('2. tábl. Előkezelő-Tov.Kezelő'!E164,Munka1!$H$27:$I$58,2,FALSE)</f>
        <v>#N/A</v>
      </c>
      <c r="G164" s="88"/>
      <c r="H164" s="62" t="e">
        <f>VLOOKUP(G164,Munka1!$A$1:$B$25,2,FALSE)</f>
        <v>#N/A</v>
      </c>
      <c r="I164" s="466" t="e">
        <f>VLOOKUP(E164,Munka1!$H$27:$J$58,3,FALSE)</f>
        <v>#N/A</v>
      </c>
      <c r="J164" s="175"/>
      <c r="K164" s="175"/>
      <c r="L164" s="175"/>
      <c r="M164" s="175"/>
      <c r="N164" s="180"/>
      <c r="O164" s="87"/>
      <c r="P164" s="483"/>
      <c r="Q164" s="484"/>
      <c r="R164" s="56">
        <f>FŐLAP!$D$9</f>
        <v>0</v>
      </c>
      <c r="S164" s="56">
        <f>FŐLAP!$F$9</f>
        <v>0</v>
      </c>
      <c r="T164" s="13" t="str">
        <f>FŐLAP!$B$25</f>
        <v>Háztartási nagygépek (lakossági)</v>
      </c>
      <c r="U164" s="398" t="s">
        <v>3425</v>
      </c>
      <c r="V164" s="398" t="s">
        <v>3426</v>
      </c>
      <c r="W164" s="398" t="s">
        <v>3427</v>
      </c>
    </row>
    <row r="165" spans="1:23" ht="60.75" hidden="1" customHeight="1" x14ac:dyDescent="0.25">
      <c r="A165" s="61" t="s">
        <v>169</v>
      </c>
      <c r="B165" s="87"/>
      <c r="C165" s="175"/>
      <c r="D165" s="175"/>
      <c r="E165" s="146"/>
      <c r="F165" s="407" t="e">
        <f>VLOOKUP('2. tábl. Előkezelő-Tov.Kezelő'!E165,Munka1!$H$27:$I$58,2,FALSE)</f>
        <v>#N/A</v>
      </c>
      <c r="G165" s="88"/>
      <c r="H165" s="62" t="e">
        <f>VLOOKUP(G165,Munka1!$A$1:$B$25,2,FALSE)</f>
        <v>#N/A</v>
      </c>
      <c r="I165" s="466" t="e">
        <f>VLOOKUP(E165,Munka1!$H$27:$J$58,3,FALSE)</f>
        <v>#N/A</v>
      </c>
      <c r="J165" s="175"/>
      <c r="K165" s="175"/>
      <c r="L165" s="175"/>
      <c r="M165" s="175"/>
      <c r="N165" s="180"/>
      <c r="O165" s="87"/>
      <c r="P165" s="483"/>
      <c r="Q165" s="484"/>
      <c r="R165" s="56">
        <f>FŐLAP!$D$9</f>
        <v>0</v>
      </c>
      <c r="S165" s="56">
        <f>FŐLAP!$F$9</f>
        <v>0</v>
      </c>
      <c r="T165" s="13" t="str">
        <f>FŐLAP!$B$25</f>
        <v>Háztartási nagygépek (lakossági)</v>
      </c>
      <c r="U165" s="398" t="s">
        <v>3425</v>
      </c>
      <c r="V165" s="398" t="s">
        <v>3426</v>
      </c>
      <c r="W165" s="398" t="s">
        <v>3427</v>
      </c>
    </row>
    <row r="166" spans="1:23" ht="60.75" hidden="1" customHeight="1" x14ac:dyDescent="0.25">
      <c r="A166" s="61" t="s">
        <v>170</v>
      </c>
      <c r="B166" s="87"/>
      <c r="C166" s="175"/>
      <c r="D166" s="175"/>
      <c r="E166" s="146"/>
      <c r="F166" s="407" t="e">
        <f>VLOOKUP('2. tábl. Előkezelő-Tov.Kezelő'!E166,Munka1!$H$27:$I$58,2,FALSE)</f>
        <v>#N/A</v>
      </c>
      <c r="G166" s="88"/>
      <c r="H166" s="62" t="e">
        <f>VLOOKUP(G166,Munka1!$A$1:$B$25,2,FALSE)</f>
        <v>#N/A</v>
      </c>
      <c r="I166" s="466" t="e">
        <f>VLOOKUP(E166,Munka1!$H$27:$J$58,3,FALSE)</f>
        <v>#N/A</v>
      </c>
      <c r="J166" s="175"/>
      <c r="K166" s="175"/>
      <c r="L166" s="175"/>
      <c r="M166" s="175"/>
      <c r="N166" s="180"/>
      <c r="O166" s="87"/>
      <c r="P166" s="483"/>
      <c r="Q166" s="484"/>
      <c r="R166" s="56">
        <f>FŐLAP!$D$9</f>
        <v>0</v>
      </c>
      <c r="S166" s="56">
        <f>FŐLAP!$F$9</f>
        <v>0</v>
      </c>
      <c r="T166" s="13" t="str">
        <f>FŐLAP!$B$25</f>
        <v>Háztartási nagygépek (lakossági)</v>
      </c>
      <c r="U166" s="398" t="s">
        <v>3425</v>
      </c>
      <c r="V166" s="398" t="s">
        <v>3426</v>
      </c>
      <c r="W166" s="398" t="s">
        <v>3427</v>
      </c>
    </row>
    <row r="167" spans="1:23" ht="60.75" hidden="1" customHeight="1" x14ac:dyDescent="0.25">
      <c r="A167" s="61" t="s">
        <v>171</v>
      </c>
      <c r="B167" s="87"/>
      <c r="C167" s="175"/>
      <c r="D167" s="175"/>
      <c r="E167" s="146"/>
      <c r="F167" s="407" t="e">
        <f>VLOOKUP('2. tábl. Előkezelő-Tov.Kezelő'!E167,Munka1!$H$27:$I$58,2,FALSE)</f>
        <v>#N/A</v>
      </c>
      <c r="G167" s="88"/>
      <c r="H167" s="62" t="e">
        <f>VLOOKUP(G167,Munka1!$A$1:$B$25,2,FALSE)</f>
        <v>#N/A</v>
      </c>
      <c r="I167" s="466" t="e">
        <f>VLOOKUP(E167,Munka1!$H$27:$J$58,3,FALSE)</f>
        <v>#N/A</v>
      </c>
      <c r="J167" s="175"/>
      <c r="K167" s="175"/>
      <c r="L167" s="175"/>
      <c r="M167" s="175"/>
      <c r="N167" s="180"/>
      <c r="O167" s="87"/>
      <c r="P167" s="483"/>
      <c r="Q167" s="484"/>
      <c r="R167" s="56">
        <f>FŐLAP!$D$9</f>
        <v>0</v>
      </c>
      <c r="S167" s="56">
        <f>FŐLAP!$F$9</f>
        <v>0</v>
      </c>
      <c r="T167" s="13" t="str">
        <f>FŐLAP!$B$25</f>
        <v>Háztartási nagygépek (lakossági)</v>
      </c>
      <c r="U167" s="398" t="s">
        <v>3425</v>
      </c>
      <c r="V167" s="398" t="s">
        <v>3426</v>
      </c>
      <c r="W167" s="398" t="s">
        <v>3427</v>
      </c>
    </row>
    <row r="168" spans="1:23" ht="60.75" hidden="1" customHeight="1" x14ac:dyDescent="0.25">
      <c r="A168" s="61" t="s">
        <v>172</v>
      </c>
      <c r="B168" s="87"/>
      <c r="C168" s="175"/>
      <c r="D168" s="175"/>
      <c r="E168" s="146"/>
      <c r="F168" s="407" t="e">
        <f>VLOOKUP('2. tábl. Előkezelő-Tov.Kezelő'!E168,Munka1!$H$27:$I$58,2,FALSE)</f>
        <v>#N/A</v>
      </c>
      <c r="G168" s="88"/>
      <c r="H168" s="62" t="e">
        <f>VLOOKUP(G168,Munka1!$A$1:$B$25,2,FALSE)</f>
        <v>#N/A</v>
      </c>
      <c r="I168" s="466" t="e">
        <f>VLOOKUP(E168,Munka1!$H$27:$J$58,3,FALSE)</f>
        <v>#N/A</v>
      </c>
      <c r="J168" s="175"/>
      <c r="K168" s="175"/>
      <c r="L168" s="175"/>
      <c r="M168" s="175"/>
      <c r="N168" s="180"/>
      <c r="O168" s="87"/>
      <c r="P168" s="483"/>
      <c r="Q168" s="484"/>
      <c r="R168" s="56">
        <f>FŐLAP!$D$9</f>
        <v>0</v>
      </c>
      <c r="S168" s="56">
        <f>FŐLAP!$F$9</f>
        <v>0</v>
      </c>
      <c r="T168" s="13" t="str">
        <f>FŐLAP!$B$25</f>
        <v>Háztartási nagygépek (lakossági)</v>
      </c>
      <c r="U168" s="398" t="s">
        <v>3425</v>
      </c>
      <c r="V168" s="398" t="s">
        <v>3426</v>
      </c>
      <c r="W168" s="398" t="s">
        <v>3427</v>
      </c>
    </row>
    <row r="169" spans="1:23" ht="60.75" hidden="1" customHeight="1" x14ac:dyDescent="0.25">
      <c r="A169" s="61" t="s">
        <v>173</v>
      </c>
      <c r="B169" s="87"/>
      <c r="C169" s="175"/>
      <c r="D169" s="175"/>
      <c r="E169" s="146"/>
      <c r="F169" s="407" t="e">
        <f>VLOOKUP('2. tábl. Előkezelő-Tov.Kezelő'!E169,Munka1!$H$27:$I$58,2,FALSE)</f>
        <v>#N/A</v>
      </c>
      <c r="G169" s="88"/>
      <c r="H169" s="62" t="e">
        <f>VLOOKUP(G169,Munka1!$A$1:$B$25,2,FALSE)</f>
        <v>#N/A</v>
      </c>
      <c r="I169" s="466" t="e">
        <f>VLOOKUP(E169,Munka1!$H$27:$J$58,3,FALSE)</f>
        <v>#N/A</v>
      </c>
      <c r="J169" s="175"/>
      <c r="K169" s="175"/>
      <c r="L169" s="175"/>
      <c r="M169" s="175"/>
      <c r="N169" s="180"/>
      <c r="O169" s="87"/>
      <c r="P169" s="483"/>
      <c r="Q169" s="484"/>
      <c r="R169" s="56">
        <f>FŐLAP!$D$9</f>
        <v>0</v>
      </c>
      <c r="S169" s="56">
        <f>FŐLAP!$F$9</f>
        <v>0</v>
      </c>
      <c r="T169" s="13" t="str">
        <f>FŐLAP!$B$25</f>
        <v>Háztartási nagygépek (lakossági)</v>
      </c>
      <c r="U169" s="398" t="s">
        <v>3425</v>
      </c>
      <c r="V169" s="398" t="s">
        <v>3426</v>
      </c>
      <c r="W169" s="398" t="s">
        <v>3427</v>
      </c>
    </row>
    <row r="170" spans="1:23" ht="60.75" hidden="1" customHeight="1" x14ac:dyDescent="0.25">
      <c r="A170" s="61" t="s">
        <v>174</v>
      </c>
      <c r="B170" s="87"/>
      <c r="C170" s="175"/>
      <c r="D170" s="175"/>
      <c r="E170" s="146"/>
      <c r="F170" s="407" t="e">
        <f>VLOOKUP('2. tábl. Előkezelő-Tov.Kezelő'!E170,Munka1!$H$27:$I$58,2,FALSE)</f>
        <v>#N/A</v>
      </c>
      <c r="G170" s="88"/>
      <c r="H170" s="62" t="e">
        <f>VLOOKUP(G170,Munka1!$A$1:$B$25,2,FALSE)</f>
        <v>#N/A</v>
      </c>
      <c r="I170" s="466" t="e">
        <f>VLOOKUP(E170,Munka1!$H$27:$J$58,3,FALSE)</f>
        <v>#N/A</v>
      </c>
      <c r="J170" s="175"/>
      <c r="K170" s="175"/>
      <c r="L170" s="175"/>
      <c r="M170" s="175"/>
      <c r="N170" s="180"/>
      <c r="O170" s="87"/>
      <c r="P170" s="483"/>
      <c r="Q170" s="484"/>
      <c r="R170" s="56">
        <f>FŐLAP!$D$9</f>
        <v>0</v>
      </c>
      <c r="S170" s="56">
        <f>FŐLAP!$F$9</f>
        <v>0</v>
      </c>
      <c r="T170" s="13" t="str">
        <f>FŐLAP!$B$25</f>
        <v>Háztartási nagygépek (lakossági)</v>
      </c>
      <c r="U170" s="398" t="s">
        <v>3425</v>
      </c>
      <c r="V170" s="398" t="s">
        <v>3426</v>
      </c>
      <c r="W170" s="398" t="s">
        <v>3427</v>
      </c>
    </row>
    <row r="171" spans="1:23" ht="60.75" hidden="1" customHeight="1" x14ac:dyDescent="0.25">
      <c r="A171" s="61" t="s">
        <v>175</v>
      </c>
      <c r="B171" s="87"/>
      <c r="C171" s="175"/>
      <c r="D171" s="175"/>
      <c r="E171" s="146"/>
      <c r="F171" s="407" t="e">
        <f>VLOOKUP('2. tábl. Előkezelő-Tov.Kezelő'!E171,Munka1!$H$27:$I$58,2,FALSE)</f>
        <v>#N/A</v>
      </c>
      <c r="G171" s="88"/>
      <c r="H171" s="62" t="e">
        <f>VLOOKUP(G171,Munka1!$A$1:$B$25,2,FALSE)</f>
        <v>#N/A</v>
      </c>
      <c r="I171" s="466" t="e">
        <f>VLOOKUP(E171,Munka1!$H$27:$J$58,3,FALSE)</f>
        <v>#N/A</v>
      </c>
      <c r="J171" s="175"/>
      <c r="K171" s="175"/>
      <c r="L171" s="175"/>
      <c r="M171" s="175"/>
      <c r="N171" s="180"/>
      <c r="O171" s="87"/>
      <c r="P171" s="483"/>
      <c r="Q171" s="484"/>
      <c r="R171" s="56">
        <f>FŐLAP!$D$9</f>
        <v>0</v>
      </c>
      <c r="S171" s="56">
        <f>FŐLAP!$F$9</f>
        <v>0</v>
      </c>
      <c r="T171" s="13" t="str">
        <f>FŐLAP!$B$25</f>
        <v>Háztartási nagygépek (lakossági)</v>
      </c>
      <c r="U171" s="398" t="s">
        <v>3425</v>
      </c>
      <c r="V171" s="398" t="s">
        <v>3426</v>
      </c>
      <c r="W171" s="398" t="s">
        <v>3427</v>
      </c>
    </row>
    <row r="172" spans="1:23" ht="60.75" hidden="1" customHeight="1" x14ac:dyDescent="0.25">
      <c r="A172" s="61" t="s">
        <v>176</v>
      </c>
      <c r="B172" s="87"/>
      <c r="C172" s="175"/>
      <c r="D172" s="175"/>
      <c r="E172" s="146"/>
      <c r="F172" s="407" t="e">
        <f>VLOOKUP('2. tábl. Előkezelő-Tov.Kezelő'!E172,Munka1!$H$27:$I$58,2,FALSE)</f>
        <v>#N/A</v>
      </c>
      <c r="G172" s="88"/>
      <c r="H172" s="62" t="e">
        <f>VLOOKUP(G172,Munka1!$A$1:$B$25,2,FALSE)</f>
        <v>#N/A</v>
      </c>
      <c r="I172" s="466" t="e">
        <f>VLOOKUP(E172,Munka1!$H$27:$J$58,3,FALSE)</f>
        <v>#N/A</v>
      </c>
      <c r="J172" s="175"/>
      <c r="K172" s="175"/>
      <c r="L172" s="175"/>
      <c r="M172" s="175"/>
      <c r="N172" s="180"/>
      <c r="O172" s="87"/>
      <c r="P172" s="483"/>
      <c r="Q172" s="484"/>
      <c r="R172" s="56">
        <f>FŐLAP!$D$9</f>
        <v>0</v>
      </c>
      <c r="S172" s="56">
        <f>FŐLAP!$F$9</f>
        <v>0</v>
      </c>
      <c r="T172" s="13" t="str">
        <f>FŐLAP!$B$25</f>
        <v>Háztartási nagygépek (lakossági)</v>
      </c>
      <c r="U172" s="398" t="s">
        <v>3425</v>
      </c>
      <c r="V172" s="398" t="s">
        <v>3426</v>
      </c>
      <c r="W172" s="398" t="s">
        <v>3427</v>
      </c>
    </row>
    <row r="173" spans="1:23" ht="60.75" hidden="1" customHeight="1" x14ac:dyDescent="0.25">
      <c r="A173" s="61" t="s">
        <v>177</v>
      </c>
      <c r="B173" s="87"/>
      <c r="C173" s="175"/>
      <c r="D173" s="175"/>
      <c r="E173" s="146"/>
      <c r="F173" s="407" t="e">
        <f>VLOOKUP('2. tábl. Előkezelő-Tov.Kezelő'!E173,Munka1!$H$27:$I$58,2,FALSE)</f>
        <v>#N/A</v>
      </c>
      <c r="G173" s="88"/>
      <c r="H173" s="62" t="e">
        <f>VLOOKUP(G173,Munka1!$A$1:$B$25,2,FALSE)</f>
        <v>#N/A</v>
      </c>
      <c r="I173" s="466" t="e">
        <f>VLOOKUP(E173,Munka1!$H$27:$J$58,3,FALSE)</f>
        <v>#N/A</v>
      </c>
      <c r="J173" s="175"/>
      <c r="K173" s="175"/>
      <c r="L173" s="175"/>
      <c r="M173" s="175"/>
      <c r="N173" s="180"/>
      <c r="O173" s="87"/>
      <c r="P173" s="483"/>
      <c r="Q173" s="484"/>
      <c r="R173" s="56">
        <f>FŐLAP!$D$9</f>
        <v>0</v>
      </c>
      <c r="S173" s="56">
        <f>FŐLAP!$F$9</f>
        <v>0</v>
      </c>
      <c r="T173" s="13" t="str">
        <f>FŐLAP!$B$25</f>
        <v>Háztartási nagygépek (lakossági)</v>
      </c>
      <c r="U173" s="398" t="s">
        <v>3425</v>
      </c>
      <c r="V173" s="398" t="s">
        <v>3426</v>
      </c>
      <c r="W173" s="398" t="s">
        <v>3427</v>
      </c>
    </row>
    <row r="174" spans="1:23" ht="60.75" hidden="1" customHeight="1" x14ac:dyDescent="0.25">
      <c r="A174" s="61" t="s">
        <v>178</v>
      </c>
      <c r="B174" s="87"/>
      <c r="C174" s="175"/>
      <c r="D174" s="175"/>
      <c r="E174" s="146"/>
      <c r="F174" s="407" t="e">
        <f>VLOOKUP('2. tábl. Előkezelő-Tov.Kezelő'!E174,Munka1!$H$27:$I$58,2,FALSE)</f>
        <v>#N/A</v>
      </c>
      <c r="G174" s="88"/>
      <c r="H174" s="62" t="e">
        <f>VLOOKUP(G174,Munka1!$A$1:$B$25,2,FALSE)</f>
        <v>#N/A</v>
      </c>
      <c r="I174" s="466" t="e">
        <f>VLOOKUP(E174,Munka1!$H$27:$J$58,3,FALSE)</f>
        <v>#N/A</v>
      </c>
      <c r="J174" s="175"/>
      <c r="K174" s="175"/>
      <c r="L174" s="175"/>
      <c r="M174" s="175"/>
      <c r="N174" s="180"/>
      <c r="O174" s="87"/>
      <c r="P174" s="483"/>
      <c r="Q174" s="484"/>
      <c r="R174" s="56">
        <f>FŐLAP!$D$9</f>
        <v>0</v>
      </c>
      <c r="S174" s="56">
        <f>FŐLAP!$F$9</f>
        <v>0</v>
      </c>
      <c r="T174" s="13" t="str">
        <f>FŐLAP!$B$25</f>
        <v>Háztartási nagygépek (lakossági)</v>
      </c>
      <c r="U174" s="398" t="s">
        <v>3425</v>
      </c>
      <c r="V174" s="398" t="s">
        <v>3426</v>
      </c>
      <c r="W174" s="398" t="s">
        <v>3427</v>
      </c>
    </row>
    <row r="175" spans="1:23" ht="60.75" hidden="1" customHeight="1" x14ac:dyDescent="0.25">
      <c r="A175" s="61" t="s">
        <v>179</v>
      </c>
      <c r="B175" s="87"/>
      <c r="C175" s="175"/>
      <c r="D175" s="175"/>
      <c r="E175" s="146"/>
      <c r="F175" s="407" t="e">
        <f>VLOOKUP('2. tábl. Előkezelő-Tov.Kezelő'!E175,Munka1!$H$27:$I$58,2,FALSE)</f>
        <v>#N/A</v>
      </c>
      <c r="G175" s="88"/>
      <c r="H175" s="62" t="e">
        <f>VLOOKUP(G175,Munka1!$A$1:$B$25,2,FALSE)</f>
        <v>#N/A</v>
      </c>
      <c r="I175" s="466" t="e">
        <f>VLOOKUP(E175,Munka1!$H$27:$J$58,3,FALSE)</f>
        <v>#N/A</v>
      </c>
      <c r="J175" s="175"/>
      <c r="K175" s="175"/>
      <c r="L175" s="175"/>
      <c r="M175" s="175"/>
      <c r="N175" s="180"/>
      <c r="O175" s="87"/>
      <c r="P175" s="483"/>
      <c r="Q175" s="484"/>
      <c r="R175" s="56">
        <f>FŐLAP!$D$9</f>
        <v>0</v>
      </c>
      <c r="S175" s="56">
        <f>FŐLAP!$F$9</f>
        <v>0</v>
      </c>
      <c r="T175" s="13" t="str">
        <f>FŐLAP!$B$25</f>
        <v>Háztartási nagygépek (lakossági)</v>
      </c>
      <c r="U175" s="398" t="s">
        <v>3425</v>
      </c>
      <c r="V175" s="398" t="s">
        <v>3426</v>
      </c>
      <c r="W175" s="398" t="s">
        <v>3427</v>
      </c>
    </row>
    <row r="176" spans="1:23" ht="60.75" hidden="1" customHeight="1" x14ac:dyDescent="0.25">
      <c r="A176" s="61" t="s">
        <v>180</v>
      </c>
      <c r="B176" s="87"/>
      <c r="C176" s="175"/>
      <c r="D176" s="175"/>
      <c r="E176" s="146"/>
      <c r="F176" s="407" t="e">
        <f>VLOOKUP('2. tábl. Előkezelő-Tov.Kezelő'!E176,Munka1!$H$27:$I$58,2,FALSE)</f>
        <v>#N/A</v>
      </c>
      <c r="G176" s="88"/>
      <c r="H176" s="62" t="e">
        <f>VLOOKUP(G176,Munka1!$A$1:$B$25,2,FALSE)</f>
        <v>#N/A</v>
      </c>
      <c r="I176" s="466" t="e">
        <f>VLOOKUP(E176,Munka1!$H$27:$J$58,3,FALSE)</f>
        <v>#N/A</v>
      </c>
      <c r="J176" s="175"/>
      <c r="K176" s="175"/>
      <c r="L176" s="175"/>
      <c r="M176" s="175"/>
      <c r="N176" s="180"/>
      <c r="O176" s="87"/>
      <c r="P176" s="483"/>
      <c r="Q176" s="484"/>
      <c r="R176" s="56">
        <f>FŐLAP!$D$9</f>
        <v>0</v>
      </c>
      <c r="S176" s="56">
        <f>FŐLAP!$F$9</f>
        <v>0</v>
      </c>
      <c r="T176" s="13" t="str">
        <f>FŐLAP!$B$25</f>
        <v>Háztartási nagygépek (lakossági)</v>
      </c>
      <c r="U176" s="398" t="s">
        <v>3425</v>
      </c>
      <c r="V176" s="398" t="s">
        <v>3426</v>
      </c>
      <c r="W176" s="398" t="s">
        <v>3427</v>
      </c>
    </row>
    <row r="177" spans="1:23" ht="60.75" hidden="1" customHeight="1" x14ac:dyDescent="0.25">
      <c r="A177" s="61" t="s">
        <v>181</v>
      </c>
      <c r="B177" s="87"/>
      <c r="C177" s="175"/>
      <c r="D177" s="175"/>
      <c r="E177" s="146"/>
      <c r="F177" s="407" t="e">
        <f>VLOOKUP('2. tábl. Előkezelő-Tov.Kezelő'!E177,Munka1!$H$27:$I$58,2,FALSE)</f>
        <v>#N/A</v>
      </c>
      <c r="G177" s="88"/>
      <c r="H177" s="62" t="e">
        <f>VLOOKUP(G177,Munka1!$A$1:$B$25,2,FALSE)</f>
        <v>#N/A</v>
      </c>
      <c r="I177" s="466" t="e">
        <f>VLOOKUP(E177,Munka1!$H$27:$J$58,3,FALSE)</f>
        <v>#N/A</v>
      </c>
      <c r="J177" s="175"/>
      <c r="K177" s="175"/>
      <c r="L177" s="175"/>
      <c r="M177" s="175"/>
      <c r="N177" s="180"/>
      <c r="O177" s="87"/>
      <c r="P177" s="483"/>
      <c r="Q177" s="484"/>
      <c r="R177" s="56">
        <f>FŐLAP!$D$9</f>
        <v>0</v>
      </c>
      <c r="S177" s="56">
        <f>FŐLAP!$F$9</f>
        <v>0</v>
      </c>
      <c r="T177" s="13" t="str">
        <f>FŐLAP!$B$25</f>
        <v>Háztartási nagygépek (lakossági)</v>
      </c>
      <c r="U177" s="398" t="s">
        <v>3425</v>
      </c>
      <c r="V177" s="398" t="s">
        <v>3426</v>
      </c>
      <c r="W177" s="398" t="s">
        <v>3427</v>
      </c>
    </row>
    <row r="178" spans="1:23" ht="60.75" hidden="1" customHeight="1" x14ac:dyDescent="0.25">
      <c r="A178" s="61" t="s">
        <v>182</v>
      </c>
      <c r="B178" s="87"/>
      <c r="C178" s="175"/>
      <c r="D178" s="175"/>
      <c r="E178" s="146"/>
      <c r="F178" s="407" t="e">
        <f>VLOOKUP('2. tábl. Előkezelő-Tov.Kezelő'!E178,Munka1!$H$27:$I$58,2,FALSE)</f>
        <v>#N/A</v>
      </c>
      <c r="G178" s="88"/>
      <c r="H178" s="62" t="e">
        <f>VLOOKUP(G178,Munka1!$A$1:$B$25,2,FALSE)</f>
        <v>#N/A</v>
      </c>
      <c r="I178" s="466" t="e">
        <f>VLOOKUP(E178,Munka1!$H$27:$J$58,3,FALSE)</f>
        <v>#N/A</v>
      </c>
      <c r="J178" s="175"/>
      <c r="K178" s="175"/>
      <c r="L178" s="175"/>
      <c r="M178" s="175"/>
      <c r="N178" s="180"/>
      <c r="O178" s="87"/>
      <c r="P178" s="483"/>
      <c r="Q178" s="484"/>
      <c r="R178" s="56">
        <f>FŐLAP!$D$9</f>
        <v>0</v>
      </c>
      <c r="S178" s="56">
        <f>FŐLAP!$F$9</f>
        <v>0</v>
      </c>
      <c r="T178" s="13" t="str">
        <f>FŐLAP!$B$25</f>
        <v>Háztartási nagygépek (lakossági)</v>
      </c>
      <c r="U178" s="398" t="s">
        <v>3425</v>
      </c>
      <c r="V178" s="398" t="s">
        <v>3426</v>
      </c>
      <c r="W178" s="398" t="s">
        <v>3427</v>
      </c>
    </row>
    <row r="179" spans="1:23" ht="60.75" hidden="1" customHeight="1" x14ac:dyDescent="0.25">
      <c r="A179" s="61" t="s">
        <v>183</v>
      </c>
      <c r="B179" s="87"/>
      <c r="C179" s="175"/>
      <c r="D179" s="175"/>
      <c r="E179" s="146"/>
      <c r="F179" s="407" t="e">
        <f>VLOOKUP('2. tábl. Előkezelő-Tov.Kezelő'!E179,Munka1!$H$27:$I$58,2,FALSE)</f>
        <v>#N/A</v>
      </c>
      <c r="G179" s="88"/>
      <c r="H179" s="62" t="e">
        <f>VLOOKUP(G179,Munka1!$A$1:$B$25,2,FALSE)</f>
        <v>#N/A</v>
      </c>
      <c r="I179" s="466" t="e">
        <f>VLOOKUP(E179,Munka1!$H$27:$J$58,3,FALSE)</f>
        <v>#N/A</v>
      </c>
      <c r="J179" s="175"/>
      <c r="K179" s="175"/>
      <c r="L179" s="175"/>
      <c r="M179" s="175"/>
      <c r="N179" s="180"/>
      <c r="O179" s="87"/>
      <c r="P179" s="483"/>
      <c r="Q179" s="484"/>
      <c r="R179" s="56">
        <f>FŐLAP!$D$9</f>
        <v>0</v>
      </c>
      <c r="S179" s="56">
        <f>FŐLAP!$F$9</f>
        <v>0</v>
      </c>
      <c r="T179" s="13" t="str">
        <f>FŐLAP!$B$25</f>
        <v>Háztartási nagygépek (lakossági)</v>
      </c>
      <c r="U179" s="398" t="s">
        <v>3425</v>
      </c>
      <c r="V179" s="398" t="s">
        <v>3426</v>
      </c>
      <c r="W179" s="398" t="s">
        <v>3427</v>
      </c>
    </row>
    <row r="180" spans="1:23" ht="60.75" hidden="1" customHeight="1" x14ac:dyDescent="0.25">
      <c r="A180" s="61" t="s">
        <v>184</v>
      </c>
      <c r="B180" s="87"/>
      <c r="C180" s="175"/>
      <c r="D180" s="175"/>
      <c r="E180" s="146"/>
      <c r="F180" s="407" t="e">
        <f>VLOOKUP('2. tábl. Előkezelő-Tov.Kezelő'!E180,Munka1!$H$27:$I$58,2,FALSE)</f>
        <v>#N/A</v>
      </c>
      <c r="G180" s="88"/>
      <c r="H180" s="62" t="e">
        <f>VLOOKUP(G180,Munka1!$A$1:$B$25,2,FALSE)</f>
        <v>#N/A</v>
      </c>
      <c r="I180" s="466" t="e">
        <f>VLOOKUP(E180,Munka1!$H$27:$J$58,3,FALSE)</f>
        <v>#N/A</v>
      </c>
      <c r="J180" s="175"/>
      <c r="K180" s="175"/>
      <c r="L180" s="175"/>
      <c r="M180" s="175"/>
      <c r="N180" s="180"/>
      <c r="O180" s="87"/>
      <c r="P180" s="483"/>
      <c r="Q180" s="484"/>
      <c r="R180" s="56">
        <f>FŐLAP!$D$9</f>
        <v>0</v>
      </c>
      <c r="S180" s="56">
        <f>FŐLAP!$F$9</f>
        <v>0</v>
      </c>
      <c r="T180" s="13" t="str">
        <f>FŐLAP!$B$25</f>
        <v>Háztartási nagygépek (lakossági)</v>
      </c>
      <c r="U180" s="398" t="s">
        <v>3425</v>
      </c>
      <c r="V180" s="398" t="s">
        <v>3426</v>
      </c>
      <c r="W180" s="398" t="s">
        <v>3427</v>
      </c>
    </row>
    <row r="181" spans="1:23" ht="60.75" hidden="1" customHeight="1" x14ac:dyDescent="0.25">
      <c r="A181" s="61" t="s">
        <v>185</v>
      </c>
      <c r="B181" s="87"/>
      <c r="C181" s="175"/>
      <c r="D181" s="175"/>
      <c r="E181" s="146"/>
      <c r="F181" s="407" t="e">
        <f>VLOOKUP('2. tábl. Előkezelő-Tov.Kezelő'!E181,Munka1!$H$27:$I$58,2,FALSE)</f>
        <v>#N/A</v>
      </c>
      <c r="G181" s="88"/>
      <c r="H181" s="62" t="e">
        <f>VLOOKUP(G181,Munka1!$A$1:$B$25,2,FALSE)</f>
        <v>#N/A</v>
      </c>
      <c r="I181" s="466" t="e">
        <f>VLOOKUP(E181,Munka1!$H$27:$J$58,3,FALSE)</f>
        <v>#N/A</v>
      </c>
      <c r="J181" s="175"/>
      <c r="K181" s="175"/>
      <c r="L181" s="175"/>
      <c r="M181" s="175"/>
      <c r="N181" s="180"/>
      <c r="O181" s="87"/>
      <c r="P181" s="483"/>
      <c r="Q181" s="484"/>
      <c r="R181" s="56">
        <f>FŐLAP!$D$9</f>
        <v>0</v>
      </c>
      <c r="S181" s="56">
        <f>FŐLAP!$F$9</f>
        <v>0</v>
      </c>
      <c r="T181" s="13" t="str">
        <f>FŐLAP!$B$25</f>
        <v>Háztartási nagygépek (lakossági)</v>
      </c>
      <c r="U181" s="398" t="s">
        <v>3425</v>
      </c>
      <c r="V181" s="398" t="s">
        <v>3426</v>
      </c>
      <c r="W181" s="398" t="s">
        <v>3427</v>
      </c>
    </row>
    <row r="182" spans="1:23" ht="60.75" hidden="1" customHeight="1" x14ac:dyDescent="0.25">
      <c r="A182" s="61" t="s">
        <v>186</v>
      </c>
      <c r="B182" s="87"/>
      <c r="C182" s="175"/>
      <c r="D182" s="175"/>
      <c r="E182" s="146"/>
      <c r="F182" s="407" t="e">
        <f>VLOOKUP('2. tábl. Előkezelő-Tov.Kezelő'!E182,Munka1!$H$27:$I$58,2,FALSE)</f>
        <v>#N/A</v>
      </c>
      <c r="G182" s="88"/>
      <c r="H182" s="62" t="e">
        <f>VLOOKUP(G182,Munka1!$A$1:$B$25,2,FALSE)</f>
        <v>#N/A</v>
      </c>
      <c r="I182" s="466" t="e">
        <f>VLOOKUP(E182,Munka1!$H$27:$J$58,3,FALSE)</f>
        <v>#N/A</v>
      </c>
      <c r="J182" s="175"/>
      <c r="K182" s="175"/>
      <c r="L182" s="175"/>
      <c r="M182" s="175"/>
      <c r="N182" s="180"/>
      <c r="O182" s="87"/>
      <c r="P182" s="483"/>
      <c r="Q182" s="484"/>
      <c r="R182" s="56">
        <f>FŐLAP!$D$9</f>
        <v>0</v>
      </c>
      <c r="S182" s="56">
        <f>FŐLAP!$F$9</f>
        <v>0</v>
      </c>
      <c r="T182" s="13" t="str">
        <f>FŐLAP!$B$25</f>
        <v>Háztartási nagygépek (lakossági)</v>
      </c>
      <c r="U182" s="398" t="s">
        <v>3425</v>
      </c>
      <c r="V182" s="398" t="s">
        <v>3426</v>
      </c>
      <c r="W182" s="398" t="s">
        <v>3427</v>
      </c>
    </row>
    <row r="183" spans="1:23" ht="60.75" hidden="1" customHeight="1" x14ac:dyDescent="0.25">
      <c r="A183" s="61" t="s">
        <v>187</v>
      </c>
      <c r="B183" s="87"/>
      <c r="C183" s="175"/>
      <c r="D183" s="175"/>
      <c r="E183" s="146"/>
      <c r="F183" s="407" t="e">
        <f>VLOOKUP('2. tábl. Előkezelő-Tov.Kezelő'!E183,Munka1!$H$27:$I$58,2,FALSE)</f>
        <v>#N/A</v>
      </c>
      <c r="G183" s="88"/>
      <c r="H183" s="62" t="e">
        <f>VLOOKUP(G183,Munka1!$A$1:$B$25,2,FALSE)</f>
        <v>#N/A</v>
      </c>
      <c r="I183" s="466" t="e">
        <f>VLOOKUP(E183,Munka1!$H$27:$J$58,3,FALSE)</f>
        <v>#N/A</v>
      </c>
      <c r="J183" s="175"/>
      <c r="K183" s="175"/>
      <c r="L183" s="175"/>
      <c r="M183" s="175"/>
      <c r="N183" s="180"/>
      <c r="O183" s="87"/>
      <c r="P183" s="483"/>
      <c r="Q183" s="484"/>
      <c r="R183" s="56">
        <f>FŐLAP!$D$9</f>
        <v>0</v>
      </c>
      <c r="S183" s="56">
        <f>FŐLAP!$F$9</f>
        <v>0</v>
      </c>
      <c r="T183" s="13" t="str">
        <f>FŐLAP!$B$25</f>
        <v>Háztartási nagygépek (lakossági)</v>
      </c>
      <c r="U183" s="398" t="s">
        <v>3425</v>
      </c>
      <c r="V183" s="398" t="s">
        <v>3426</v>
      </c>
      <c r="W183" s="398" t="s">
        <v>3427</v>
      </c>
    </row>
    <row r="184" spans="1:23" ht="60.75" hidden="1" customHeight="1" x14ac:dyDescent="0.25">
      <c r="A184" s="61" t="s">
        <v>188</v>
      </c>
      <c r="B184" s="87"/>
      <c r="C184" s="175"/>
      <c r="D184" s="175"/>
      <c r="E184" s="146"/>
      <c r="F184" s="407" t="e">
        <f>VLOOKUP('2. tábl. Előkezelő-Tov.Kezelő'!E184,Munka1!$H$27:$I$58,2,FALSE)</f>
        <v>#N/A</v>
      </c>
      <c r="G184" s="88"/>
      <c r="H184" s="62" t="e">
        <f>VLOOKUP(G184,Munka1!$A$1:$B$25,2,FALSE)</f>
        <v>#N/A</v>
      </c>
      <c r="I184" s="466" t="e">
        <f>VLOOKUP(E184,Munka1!$H$27:$J$58,3,FALSE)</f>
        <v>#N/A</v>
      </c>
      <c r="J184" s="175"/>
      <c r="K184" s="175"/>
      <c r="L184" s="175"/>
      <c r="M184" s="175"/>
      <c r="N184" s="180"/>
      <c r="O184" s="87"/>
      <c r="P184" s="483"/>
      <c r="Q184" s="484"/>
      <c r="R184" s="56">
        <f>FŐLAP!$D$9</f>
        <v>0</v>
      </c>
      <c r="S184" s="56">
        <f>FŐLAP!$F$9</f>
        <v>0</v>
      </c>
      <c r="T184" s="13" t="str">
        <f>FŐLAP!$B$25</f>
        <v>Háztartási nagygépek (lakossági)</v>
      </c>
      <c r="U184" s="398" t="s">
        <v>3425</v>
      </c>
      <c r="V184" s="398" t="s">
        <v>3426</v>
      </c>
      <c r="W184" s="398" t="s">
        <v>3427</v>
      </c>
    </row>
    <row r="185" spans="1:23" ht="60.75" hidden="1" customHeight="1" x14ac:dyDescent="0.25">
      <c r="A185" s="61" t="s">
        <v>189</v>
      </c>
      <c r="B185" s="87"/>
      <c r="C185" s="175"/>
      <c r="D185" s="175"/>
      <c r="E185" s="146"/>
      <c r="F185" s="407" t="e">
        <f>VLOOKUP('2. tábl. Előkezelő-Tov.Kezelő'!E185,Munka1!$H$27:$I$58,2,FALSE)</f>
        <v>#N/A</v>
      </c>
      <c r="G185" s="88"/>
      <c r="H185" s="62" t="e">
        <f>VLOOKUP(G185,Munka1!$A$1:$B$25,2,FALSE)</f>
        <v>#N/A</v>
      </c>
      <c r="I185" s="466" t="e">
        <f>VLOOKUP(E185,Munka1!$H$27:$J$58,3,FALSE)</f>
        <v>#N/A</v>
      </c>
      <c r="J185" s="175"/>
      <c r="K185" s="175"/>
      <c r="L185" s="175"/>
      <c r="M185" s="175"/>
      <c r="N185" s="180"/>
      <c r="O185" s="87"/>
      <c r="P185" s="483"/>
      <c r="Q185" s="484"/>
      <c r="R185" s="56">
        <f>FŐLAP!$D$9</f>
        <v>0</v>
      </c>
      <c r="S185" s="56">
        <f>FŐLAP!$F$9</f>
        <v>0</v>
      </c>
      <c r="T185" s="13" t="str">
        <f>FŐLAP!$B$25</f>
        <v>Háztartási nagygépek (lakossági)</v>
      </c>
      <c r="U185" s="398" t="s">
        <v>3425</v>
      </c>
      <c r="V185" s="398" t="s">
        <v>3426</v>
      </c>
      <c r="W185" s="398" t="s">
        <v>3427</v>
      </c>
    </row>
    <row r="186" spans="1:23" ht="60.75" hidden="1" customHeight="1" x14ac:dyDescent="0.25">
      <c r="A186" s="61" t="s">
        <v>190</v>
      </c>
      <c r="B186" s="87"/>
      <c r="C186" s="175"/>
      <c r="D186" s="175"/>
      <c r="E186" s="146"/>
      <c r="F186" s="407" t="e">
        <f>VLOOKUP('2. tábl. Előkezelő-Tov.Kezelő'!E186,Munka1!$H$27:$I$58,2,FALSE)</f>
        <v>#N/A</v>
      </c>
      <c r="G186" s="88"/>
      <c r="H186" s="62" t="e">
        <f>VLOOKUP(G186,Munka1!$A$1:$B$25,2,FALSE)</f>
        <v>#N/A</v>
      </c>
      <c r="I186" s="466" t="e">
        <f>VLOOKUP(E186,Munka1!$H$27:$J$58,3,FALSE)</f>
        <v>#N/A</v>
      </c>
      <c r="J186" s="175"/>
      <c r="K186" s="175"/>
      <c r="L186" s="175"/>
      <c r="M186" s="175"/>
      <c r="N186" s="180"/>
      <c r="O186" s="87"/>
      <c r="P186" s="483"/>
      <c r="Q186" s="484"/>
      <c r="R186" s="56">
        <f>FŐLAP!$D$9</f>
        <v>0</v>
      </c>
      <c r="S186" s="56">
        <f>FŐLAP!$F$9</f>
        <v>0</v>
      </c>
      <c r="T186" s="13" t="str">
        <f>FŐLAP!$B$25</f>
        <v>Háztartási nagygépek (lakossági)</v>
      </c>
      <c r="U186" s="398" t="s">
        <v>3425</v>
      </c>
      <c r="V186" s="398" t="s">
        <v>3426</v>
      </c>
      <c r="W186" s="398" t="s">
        <v>3427</v>
      </c>
    </row>
    <row r="187" spans="1:23" ht="60.75" hidden="1" customHeight="1" x14ac:dyDescent="0.25">
      <c r="A187" s="61" t="s">
        <v>191</v>
      </c>
      <c r="B187" s="87"/>
      <c r="C187" s="175"/>
      <c r="D187" s="175"/>
      <c r="E187" s="146"/>
      <c r="F187" s="407" t="e">
        <f>VLOOKUP('2. tábl. Előkezelő-Tov.Kezelő'!E187,Munka1!$H$27:$I$58,2,FALSE)</f>
        <v>#N/A</v>
      </c>
      <c r="G187" s="88"/>
      <c r="H187" s="62" t="e">
        <f>VLOOKUP(G187,Munka1!$A$1:$B$25,2,FALSE)</f>
        <v>#N/A</v>
      </c>
      <c r="I187" s="466" t="e">
        <f>VLOOKUP(E187,Munka1!$H$27:$J$58,3,FALSE)</f>
        <v>#N/A</v>
      </c>
      <c r="J187" s="175"/>
      <c r="K187" s="175"/>
      <c r="L187" s="175"/>
      <c r="M187" s="175"/>
      <c r="N187" s="180"/>
      <c r="O187" s="87"/>
      <c r="P187" s="483"/>
      <c r="Q187" s="484"/>
      <c r="R187" s="56">
        <f>FŐLAP!$D$9</f>
        <v>0</v>
      </c>
      <c r="S187" s="56">
        <f>FŐLAP!$F$9</f>
        <v>0</v>
      </c>
      <c r="T187" s="13" t="str">
        <f>FŐLAP!$B$25</f>
        <v>Háztartási nagygépek (lakossági)</v>
      </c>
      <c r="U187" s="398" t="s">
        <v>3425</v>
      </c>
      <c r="V187" s="398" t="s">
        <v>3426</v>
      </c>
      <c r="W187" s="398" t="s">
        <v>3427</v>
      </c>
    </row>
    <row r="188" spans="1:23" ht="60.75" hidden="1" customHeight="1" x14ac:dyDescent="0.25">
      <c r="A188" s="61" t="s">
        <v>192</v>
      </c>
      <c r="B188" s="87"/>
      <c r="C188" s="175"/>
      <c r="D188" s="175"/>
      <c r="E188" s="146"/>
      <c r="F188" s="407" t="e">
        <f>VLOOKUP('2. tábl. Előkezelő-Tov.Kezelő'!E188,Munka1!$H$27:$I$58,2,FALSE)</f>
        <v>#N/A</v>
      </c>
      <c r="G188" s="88"/>
      <c r="H188" s="62" t="e">
        <f>VLOOKUP(G188,Munka1!$A$1:$B$25,2,FALSE)</f>
        <v>#N/A</v>
      </c>
      <c r="I188" s="466" t="e">
        <f>VLOOKUP(E188,Munka1!$H$27:$J$58,3,FALSE)</f>
        <v>#N/A</v>
      </c>
      <c r="J188" s="175"/>
      <c r="K188" s="175"/>
      <c r="L188" s="175"/>
      <c r="M188" s="175"/>
      <c r="N188" s="180"/>
      <c r="O188" s="87"/>
      <c r="P188" s="483"/>
      <c r="Q188" s="484"/>
      <c r="R188" s="56">
        <f>FŐLAP!$D$9</f>
        <v>0</v>
      </c>
      <c r="S188" s="56">
        <f>FŐLAP!$F$9</f>
        <v>0</v>
      </c>
      <c r="T188" s="13" t="str">
        <f>FŐLAP!$B$25</f>
        <v>Háztartási nagygépek (lakossági)</v>
      </c>
      <c r="U188" s="398" t="s">
        <v>3425</v>
      </c>
      <c r="V188" s="398" t="s">
        <v>3426</v>
      </c>
      <c r="W188" s="398" t="s">
        <v>3427</v>
      </c>
    </row>
    <row r="189" spans="1:23" ht="60.75" hidden="1" customHeight="1" x14ac:dyDescent="0.25">
      <c r="A189" s="61" t="s">
        <v>193</v>
      </c>
      <c r="B189" s="87"/>
      <c r="C189" s="175"/>
      <c r="D189" s="175"/>
      <c r="E189" s="146"/>
      <c r="F189" s="407" t="e">
        <f>VLOOKUP('2. tábl. Előkezelő-Tov.Kezelő'!E189,Munka1!$H$27:$I$58,2,FALSE)</f>
        <v>#N/A</v>
      </c>
      <c r="G189" s="88"/>
      <c r="H189" s="62" t="e">
        <f>VLOOKUP(G189,Munka1!$A$1:$B$25,2,FALSE)</f>
        <v>#N/A</v>
      </c>
      <c r="I189" s="466" t="e">
        <f>VLOOKUP(E189,Munka1!$H$27:$J$58,3,FALSE)</f>
        <v>#N/A</v>
      </c>
      <c r="J189" s="175"/>
      <c r="K189" s="175"/>
      <c r="L189" s="175"/>
      <c r="M189" s="175"/>
      <c r="N189" s="180"/>
      <c r="O189" s="87"/>
      <c r="P189" s="483"/>
      <c r="Q189" s="484"/>
      <c r="R189" s="56">
        <f>FŐLAP!$D$9</f>
        <v>0</v>
      </c>
      <c r="S189" s="56">
        <f>FŐLAP!$F$9</f>
        <v>0</v>
      </c>
      <c r="T189" s="13" t="str">
        <f>FŐLAP!$B$25</f>
        <v>Háztartási nagygépek (lakossági)</v>
      </c>
      <c r="U189" s="398" t="s">
        <v>3425</v>
      </c>
      <c r="V189" s="398" t="s">
        <v>3426</v>
      </c>
      <c r="W189" s="398" t="s">
        <v>3427</v>
      </c>
    </row>
    <row r="190" spans="1:23" ht="60.75" hidden="1" customHeight="1" x14ac:dyDescent="0.25">
      <c r="A190" s="61" t="s">
        <v>194</v>
      </c>
      <c r="B190" s="87"/>
      <c r="C190" s="175"/>
      <c r="D190" s="175"/>
      <c r="E190" s="146"/>
      <c r="F190" s="407" t="e">
        <f>VLOOKUP('2. tábl. Előkezelő-Tov.Kezelő'!E190,Munka1!$H$27:$I$58,2,FALSE)</f>
        <v>#N/A</v>
      </c>
      <c r="G190" s="88"/>
      <c r="H190" s="62" t="e">
        <f>VLOOKUP(G190,Munka1!$A$1:$B$25,2,FALSE)</f>
        <v>#N/A</v>
      </c>
      <c r="I190" s="466" t="e">
        <f>VLOOKUP(E190,Munka1!$H$27:$J$58,3,FALSE)</f>
        <v>#N/A</v>
      </c>
      <c r="J190" s="175"/>
      <c r="K190" s="175"/>
      <c r="L190" s="175"/>
      <c r="M190" s="175"/>
      <c r="N190" s="180"/>
      <c r="O190" s="87"/>
      <c r="P190" s="483"/>
      <c r="Q190" s="484"/>
      <c r="R190" s="56">
        <f>FŐLAP!$D$9</f>
        <v>0</v>
      </c>
      <c r="S190" s="56">
        <f>FŐLAP!$F$9</f>
        <v>0</v>
      </c>
      <c r="T190" s="13" t="str">
        <f>FŐLAP!$B$25</f>
        <v>Háztartási nagygépek (lakossági)</v>
      </c>
      <c r="U190" s="398" t="s">
        <v>3425</v>
      </c>
      <c r="V190" s="398" t="s">
        <v>3426</v>
      </c>
      <c r="W190" s="398" t="s">
        <v>3427</v>
      </c>
    </row>
    <row r="191" spans="1:23" ht="60.75" hidden="1" customHeight="1" x14ac:dyDescent="0.25">
      <c r="A191" s="61" t="s">
        <v>195</v>
      </c>
      <c r="B191" s="87"/>
      <c r="C191" s="175"/>
      <c r="D191" s="175"/>
      <c r="E191" s="146"/>
      <c r="F191" s="407" t="e">
        <f>VLOOKUP('2. tábl. Előkezelő-Tov.Kezelő'!E191,Munka1!$H$27:$I$58,2,FALSE)</f>
        <v>#N/A</v>
      </c>
      <c r="G191" s="88"/>
      <c r="H191" s="62" t="e">
        <f>VLOOKUP(G191,Munka1!$A$1:$B$25,2,FALSE)</f>
        <v>#N/A</v>
      </c>
      <c r="I191" s="466" t="e">
        <f>VLOOKUP(E191,Munka1!$H$27:$J$58,3,FALSE)</f>
        <v>#N/A</v>
      </c>
      <c r="J191" s="175"/>
      <c r="K191" s="175"/>
      <c r="L191" s="175"/>
      <c r="M191" s="175"/>
      <c r="N191" s="180"/>
      <c r="O191" s="87"/>
      <c r="P191" s="483"/>
      <c r="Q191" s="484"/>
      <c r="R191" s="56">
        <f>FŐLAP!$D$9</f>
        <v>0</v>
      </c>
      <c r="S191" s="56">
        <f>FŐLAP!$F$9</f>
        <v>0</v>
      </c>
      <c r="T191" s="13" t="str">
        <f>FŐLAP!$B$25</f>
        <v>Háztartási nagygépek (lakossági)</v>
      </c>
      <c r="U191" s="398" t="s">
        <v>3425</v>
      </c>
      <c r="V191" s="398" t="s">
        <v>3426</v>
      </c>
      <c r="W191" s="398" t="s">
        <v>3427</v>
      </c>
    </row>
    <row r="192" spans="1:23" ht="60.75" hidden="1" customHeight="1" x14ac:dyDescent="0.25">
      <c r="A192" s="61" t="s">
        <v>196</v>
      </c>
      <c r="B192" s="87"/>
      <c r="C192" s="175"/>
      <c r="D192" s="175"/>
      <c r="E192" s="146"/>
      <c r="F192" s="407" t="e">
        <f>VLOOKUP('2. tábl. Előkezelő-Tov.Kezelő'!E192,Munka1!$H$27:$I$58,2,FALSE)</f>
        <v>#N/A</v>
      </c>
      <c r="G192" s="88"/>
      <c r="H192" s="62" t="e">
        <f>VLOOKUP(G192,Munka1!$A$1:$B$25,2,FALSE)</f>
        <v>#N/A</v>
      </c>
      <c r="I192" s="466" t="e">
        <f>VLOOKUP(E192,Munka1!$H$27:$J$58,3,FALSE)</f>
        <v>#N/A</v>
      </c>
      <c r="J192" s="175"/>
      <c r="K192" s="175"/>
      <c r="L192" s="175"/>
      <c r="M192" s="175"/>
      <c r="N192" s="180"/>
      <c r="O192" s="87"/>
      <c r="P192" s="483"/>
      <c r="Q192" s="484"/>
      <c r="R192" s="56">
        <f>FŐLAP!$D$9</f>
        <v>0</v>
      </c>
      <c r="S192" s="56">
        <f>FŐLAP!$F$9</f>
        <v>0</v>
      </c>
      <c r="T192" s="13" t="str">
        <f>FŐLAP!$B$25</f>
        <v>Háztartási nagygépek (lakossági)</v>
      </c>
      <c r="U192" s="398" t="s">
        <v>3425</v>
      </c>
      <c r="V192" s="398" t="s">
        <v>3426</v>
      </c>
      <c r="W192" s="398" t="s">
        <v>3427</v>
      </c>
    </row>
    <row r="193" spans="1:23" ht="60.75" hidden="1" customHeight="1" x14ac:dyDescent="0.25">
      <c r="A193" s="61" t="s">
        <v>197</v>
      </c>
      <c r="B193" s="87"/>
      <c r="C193" s="175"/>
      <c r="D193" s="175"/>
      <c r="E193" s="146"/>
      <c r="F193" s="407" t="e">
        <f>VLOOKUP('2. tábl. Előkezelő-Tov.Kezelő'!E193,Munka1!$H$27:$I$58,2,FALSE)</f>
        <v>#N/A</v>
      </c>
      <c r="G193" s="88"/>
      <c r="H193" s="62" t="e">
        <f>VLOOKUP(G193,Munka1!$A$1:$B$25,2,FALSE)</f>
        <v>#N/A</v>
      </c>
      <c r="I193" s="466" t="e">
        <f>VLOOKUP(E193,Munka1!$H$27:$J$58,3,FALSE)</f>
        <v>#N/A</v>
      </c>
      <c r="J193" s="175"/>
      <c r="K193" s="175"/>
      <c r="L193" s="175"/>
      <c r="M193" s="175"/>
      <c r="N193" s="180"/>
      <c r="O193" s="87"/>
      <c r="P193" s="483"/>
      <c r="Q193" s="484"/>
      <c r="R193" s="56">
        <f>FŐLAP!$D$9</f>
        <v>0</v>
      </c>
      <c r="S193" s="56">
        <f>FŐLAP!$F$9</f>
        <v>0</v>
      </c>
      <c r="T193" s="13" t="str">
        <f>FŐLAP!$B$25</f>
        <v>Háztartási nagygépek (lakossági)</v>
      </c>
      <c r="U193" s="398" t="s">
        <v>3425</v>
      </c>
      <c r="V193" s="398" t="s">
        <v>3426</v>
      </c>
      <c r="W193" s="398" t="s">
        <v>3427</v>
      </c>
    </row>
    <row r="194" spans="1:23" ht="60.75" hidden="1" customHeight="1" x14ac:dyDescent="0.25">
      <c r="A194" s="61" t="s">
        <v>198</v>
      </c>
      <c r="B194" s="87"/>
      <c r="C194" s="175"/>
      <c r="D194" s="175"/>
      <c r="E194" s="146"/>
      <c r="F194" s="407" t="e">
        <f>VLOOKUP('2. tábl. Előkezelő-Tov.Kezelő'!E194,Munka1!$H$27:$I$58,2,FALSE)</f>
        <v>#N/A</v>
      </c>
      <c r="G194" s="88"/>
      <c r="H194" s="62" t="e">
        <f>VLOOKUP(G194,Munka1!$A$1:$B$25,2,FALSE)</f>
        <v>#N/A</v>
      </c>
      <c r="I194" s="466" t="e">
        <f>VLOOKUP(E194,Munka1!$H$27:$J$58,3,FALSE)</f>
        <v>#N/A</v>
      </c>
      <c r="J194" s="175"/>
      <c r="K194" s="175"/>
      <c r="L194" s="175"/>
      <c r="M194" s="175"/>
      <c r="N194" s="180"/>
      <c r="O194" s="87"/>
      <c r="P194" s="483"/>
      <c r="Q194" s="484"/>
      <c r="R194" s="56">
        <f>FŐLAP!$D$9</f>
        <v>0</v>
      </c>
      <c r="S194" s="56">
        <f>FŐLAP!$F$9</f>
        <v>0</v>
      </c>
      <c r="T194" s="13" t="str">
        <f>FŐLAP!$B$25</f>
        <v>Háztartási nagygépek (lakossági)</v>
      </c>
      <c r="U194" s="398" t="s">
        <v>3425</v>
      </c>
      <c r="V194" s="398" t="s">
        <v>3426</v>
      </c>
      <c r="W194" s="398" t="s">
        <v>3427</v>
      </c>
    </row>
    <row r="195" spans="1:23" ht="60.75" hidden="1" customHeight="1" x14ac:dyDescent="0.25">
      <c r="A195" s="61" t="s">
        <v>199</v>
      </c>
      <c r="B195" s="87"/>
      <c r="C195" s="175"/>
      <c r="D195" s="175"/>
      <c r="E195" s="146"/>
      <c r="F195" s="407" t="e">
        <f>VLOOKUP('2. tábl. Előkezelő-Tov.Kezelő'!E195,Munka1!$H$27:$I$58,2,FALSE)</f>
        <v>#N/A</v>
      </c>
      <c r="G195" s="88"/>
      <c r="H195" s="62" t="e">
        <f>VLOOKUP(G195,Munka1!$A$1:$B$25,2,FALSE)</f>
        <v>#N/A</v>
      </c>
      <c r="I195" s="466" t="e">
        <f>VLOOKUP(E195,Munka1!$H$27:$J$58,3,FALSE)</f>
        <v>#N/A</v>
      </c>
      <c r="J195" s="175"/>
      <c r="K195" s="175"/>
      <c r="L195" s="175"/>
      <c r="M195" s="175"/>
      <c r="N195" s="180"/>
      <c r="O195" s="87"/>
      <c r="P195" s="483"/>
      <c r="Q195" s="484"/>
      <c r="R195" s="56">
        <f>FŐLAP!$D$9</f>
        <v>0</v>
      </c>
      <c r="S195" s="56">
        <f>FŐLAP!$F$9</f>
        <v>0</v>
      </c>
      <c r="T195" s="13" t="str">
        <f>FŐLAP!$B$25</f>
        <v>Háztartási nagygépek (lakossági)</v>
      </c>
      <c r="U195" s="398" t="s">
        <v>3425</v>
      </c>
      <c r="V195" s="398" t="s">
        <v>3426</v>
      </c>
      <c r="W195" s="398" t="s">
        <v>3427</v>
      </c>
    </row>
    <row r="196" spans="1:23" ht="60.75" hidden="1" customHeight="1" x14ac:dyDescent="0.25">
      <c r="A196" s="61" t="s">
        <v>200</v>
      </c>
      <c r="B196" s="87"/>
      <c r="C196" s="175"/>
      <c r="D196" s="175"/>
      <c r="E196" s="146"/>
      <c r="F196" s="407" t="e">
        <f>VLOOKUP('2. tábl. Előkezelő-Tov.Kezelő'!E196,Munka1!$H$27:$I$58,2,FALSE)</f>
        <v>#N/A</v>
      </c>
      <c r="G196" s="88"/>
      <c r="H196" s="62" t="e">
        <f>VLOOKUP(G196,Munka1!$A$1:$B$25,2,FALSE)</f>
        <v>#N/A</v>
      </c>
      <c r="I196" s="466" t="e">
        <f>VLOOKUP(E196,Munka1!$H$27:$J$58,3,FALSE)</f>
        <v>#N/A</v>
      </c>
      <c r="J196" s="175"/>
      <c r="K196" s="175"/>
      <c r="L196" s="175"/>
      <c r="M196" s="175"/>
      <c r="N196" s="180"/>
      <c r="O196" s="87"/>
      <c r="P196" s="483"/>
      <c r="Q196" s="484"/>
      <c r="R196" s="56">
        <f>FŐLAP!$D$9</f>
        <v>0</v>
      </c>
      <c r="S196" s="56">
        <f>FŐLAP!$F$9</f>
        <v>0</v>
      </c>
      <c r="T196" s="13" t="str">
        <f>FŐLAP!$B$25</f>
        <v>Háztartási nagygépek (lakossági)</v>
      </c>
      <c r="U196" s="398" t="s">
        <v>3425</v>
      </c>
      <c r="V196" s="398" t="s">
        <v>3426</v>
      </c>
      <c r="W196" s="398" t="s">
        <v>3427</v>
      </c>
    </row>
    <row r="197" spans="1:23" ht="60.75" hidden="1" customHeight="1" x14ac:dyDescent="0.25">
      <c r="A197" s="61" t="s">
        <v>201</v>
      </c>
      <c r="B197" s="87"/>
      <c r="C197" s="175"/>
      <c r="D197" s="175"/>
      <c r="E197" s="146"/>
      <c r="F197" s="407" t="e">
        <f>VLOOKUP('2. tábl. Előkezelő-Tov.Kezelő'!E197,Munka1!$H$27:$I$58,2,FALSE)</f>
        <v>#N/A</v>
      </c>
      <c r="G197" s="88"/>
      <c r="H197" s="62" t="e">
        <f>VLOOKUP(G197,Munka1!$A$1:$B$25,2,FALSE)</f>
        <v>#N/A</v>
      </c>
      <c r="I197" s="466" t="e">
        <f>VLOOKUP(E197,Munka1!$H$27:$J$58,3,FALSE)</f>
        <v>#N/A</v>
      </c>
      <c r="J197" s="175"/>
      <c r="K197" s="175"/>
      <c r="L197" s="175"/>
      <c r="M197" s="175"/>
      <c r="N197" s="180"/>
      <c r="O197" s="87"/>
      <c r="P197" s="483"/>
      <c r="Q197" s="484"/>
      <c r="R197" s="56">
        <f>FŐLAP!$D$9</f>
        <v>0</v>
      </c>
      <c r="S197" s="56">
        <f>FŐLAP!$F$9</f>
        <v>0</v>
      </c>
      <c r="T197" s="13" t="str">
        <f>FŐLAP!$B$25</f>
        <v>Háztartási nagygépek (lakossági)</v>
      </c>
      <c r="U197" s="398" t="s">
        <v>3425</v>
      </c>
      <c r="V197" s="398" t="s">
        <v>3426</v>
      </c>
      <c r="W197" s="398" t="s">
        <v>3427</v>
      </c>
    </row>
    <row r="198" spans="1:23" ht="60.75" hidden="1" customHeight="1" x14ac:dyDescent="0.25">
      <c r="A198" s="61" t="s">
        <v>202</v>
      </c>
      <c r="B198" s="87"/>
      <c r="C198" s="175"/>
      <c r="D198" s="175"/>
      <c r="E198" s="146"/>
      <c r="F198" s="407" t="e">
        <f>VLOOKUP('2. tábl. Előkezelő-Tov.Kezelő'!E198,Munka1!$H$27:$I$58,2,FALSE)</f>
        <v>#N/A</v>
      </c>
      <c r="G198" s="88"/>
      <c r="H198" s="62" t="e">
        <f>VLOOKUP(G198,Munka1!$A$1:$B$25,2,FALSE)</f>
        <v>#N/A</v>
      </c>
      <c r="I198" s="466" t="e">
        <f>VLOOKUP(E198,Munka1!$H$27:$J$58,3,FALSE)</f>
        <v>#N/A</v>
      </c>
      <c r="J198" s="175"/>
      <c r="K198" s="175"/>
      <c r="L198" s="175"/>
      <c r="M198" s="175"/>
      <c r="N198" s="180"/>
      <c r="O198" s="87"/>
      <c r="P198" s="483"/>
      <c r="Q198" s="484"/>
      <c r="R198" s="56">
        <f>FŐLAP!$D$9</f>
        <v>0</v>
      </c>
      <c r="S198" s="56">
        <f>FŐLAP!$F$9</f>
        <v>0</v>
      </c>
      <c r="T198" s="13" t="str">
        <f>FŐLAP!$B$25</f>
        <v>Háztartási nagygépek (lakossági)</v>
      </c>
      <c r="U198" s="398" t="s">
        <v>3425</v>
      </c>
      <c r="V198" s="398" t="s">
        <v>3426</v>
      </c>
      <c r="W198" s="398" t="s">
        <v>3427</v>
      </c>
    </row>
    <row r="199" spans="1:23" ht="60.75" hidden="1" customHeight="1" x14ac:dyDescent="0.25">
      <c r="A199" s="61" t="s">
        <v>203</v>
      </c>
      <c r="B199" s="87"/>
      <c r="C199" s="175"/>
      <c r="D199" s="175"/>
      <c r="E199" s="146"/>
      <c r="F199" s="407" t="e">
        <f>VLOOKUP('2. tábl. Előkezelő-Tov.Kezelő'!E199,Munka1!$H$27:$I$58,2,FALSE)</f>
        <v>#N/A</v>
      </c>
      <c r="G199" s="88"/>
      <c r="H199" s="62" t="e">
        <f>VLOOKUP(G199,Munka1!$A$1:$B$25,2,FALSE)</f>
        <v>#N/A</v>
      </c>
      <c r="I199" s="466" t="e">
        <f>VLOOKUP(E199,Munka1!$H$27:$J$58,3,FALSE)</f>
        <v>#N/A</v>
      </c>
      <c r="J199" s="175"/>
      <c r="K199" s="175"/>
      <c r="L199" s="175"/>
      <c r="M199" s="175"/>
      <c r="N199" s="180"/>
      <c r="O199" s="87"/>
      <c r="P199" s="483"/>
      <c r="Q199" s="484"/>
      <c r="R199" s="56">
        <f>FŐLAP!$D$9</f>
        <v>0</v>
      </c>
      <c r="S199" s="56">
        <f>FŐLAP!$F$9</f>
        <v>0</v>
      </c>
      <c r="T199" s="13" t="str">
        <f>FŐLAP!$B$25</f>
        <v>Háztartási nagygépek (lakossági)</v>
      </c>
      <c r="U199" s="398" t="s">
        <v>3425</v>
      </c>
      <c r="V199" s="398" t="s">
        <v>3426</v>
      </c>
      <c r="W199" s="398" t="s">
        <v>3427</v>
      </c>
    </row>
    <row r="200" spans="1:23" ht="60.75" hidden="1" customHeight="1" x14ac:dyDescent="0.25">
      <c r="A200" s="61" t="s">
        <v>204</v>
      </c>
      <c r="B200" s="87"/>
      <c r="C200" s="175"/>
      <c r="D200" s="175"/>
      <c r="E200" s="146"/>
      <c r="F200" s="407" t="e">
        <f>VLOOKUP('2. tábl. Előkezelő-Tov.Kezelő'!E200,Munka1!$H$27:$I$58,2,FALSE)</f>
        <v>#N/A</v>
      </c>
      <c r="G200" s="88"/>
      <c r="H200" s="62" t="e">
        <f>VLOOKUP(G200,Munka1!$A$1:$B$25,2,FALSE)</f>
        <v>#N/A</v>
      </c>
      <c r="I200" s="466" t="e">
        <f>VLOOKUP(E200,Munka1!$H$27:$J$58,3,FALSE)</f>
        <v>#N/A</v>
      </c>
      <c r="J200" s="175"/>
      <c r="K200" s="175"/>
      <c r="L200" s="175"/>
      <c r="M200" s="175"/>
      <c r="N200" s="180"/>
      <c r="O200" s="87"/>
      <c r="P200" s="483"/>
      <c r="Q200" s="484"/>
      <c r="R200" s="56">
        <f>FŐLAP!$D$9</f>
        <v>0</v>
      </c>
      <c r="S200" s="56">
        <f>FŐLAP!$F$9</f>
        <v>0</v>
      </c>
      <c r="T200" s="13" t="str">
        <f>FŐLAP!$B$25</f>
        <v>Háztartási nagygépek (lakossági)</v>
      </c>
      <c r="U200" s="398" t="s">
        <v>3425</v>
      </c>
      <c r="V200" s="398" t="s">
        <v>3426</v>
      </c>
      <c r="W200" s="398" t="s">
        <v>3427</v>
      </c>
    </row>
    <row r="201" spans="1:23" ht="60.75" hidden="1" customHeight="1" x14ac:dyDescent="0.25">
      <c r="A201" s="61" t="s">
        <v>205</v>
      </c>
      <c r="B201" s="87"/>
      <c r="C201" s="175"/>
      <c r="D201" s="175"/>
      <c r="E201" s="146"/>
      <c r="F201" s="407" t="e">
        <f>VLOOKUP('2. tábl. Előkezelő-Tov.Kezelő'!E201,Munka1!$H$27:$I$58,2,FALSE)</f>
        <v>#N/A</v>
      </c>
      <c r="G201" s="88"/>
      <c r="H201" s="62" t="e">
        <f>VLOOKUP(G201,Munka1!$A$1:$B$25,2,FALSE)</f>
        <v>#N/A</v>
      </c>
      <c r="I201" s="466" t="e">
        <f>VLOOKUP(E201,Munka1!$H$27:$J$58,3,FALSE)</f>
        <v>#N/A</v>
      </c>
      <c r="J201" s="175"/>
      <c r="K201" s="175"/>
      <c r="L201" s="175"/>
      <c r="M201" s="175"/>
      <c r="N201" s="180"/>
      <c r="O201" s="87"/>
      <c r="P201" s="483"/>
      <c r="Q201" s="484"/>
      <c r="R201" s="56">
        <f>FŐLAP!$D$9</f>
        <v>0</v>
      </c>
      <c r="S201" s="56">
        <f>FŐLAP!$F$9</f>
        <v>0</v>
      </c>
      <c r="T201" s="13" t="str">
        <f>FŐLAP!$B$25</f>
        <v>Háztartási nagygépek (lakossági)</v>
      </c>
      <c r="U201" s="398" t="s">
        <v>3425</v>
      </c>
      <c r="V201" s="398" t="s">
        <v>3426</v>
      </c>
      <c r="W201" s="398" t="s">
        <v>3427</v>
      </c>
    </row>
    <row r="202" spans="1:23" ht="60.75" hidden="1" customHeight="1" x14ac:dyDescent="0.25">
      <c r="A202" s="61" t="s">
        <v>206</v>
      </c>
      <c r="B202" s="87"/>
      <c r="C202" s="175"/>
      <c r="D202" s="175"/>
      <c r="E202" s="146"/>
      <c r="F202" s="407" t="e">
        <f>VLOOKUP('2. tábl. Előkezelő-Tov.Kezelő'!E202,Munka1!$H$27:$I$58,2,FALSE)</f>
        <v>#N/A</v>
      </c>
      <c r="G202" s="88"/>
      <c r="H202" s="62" t="e">
        <f>VLOOKUP(G202,Munka1!$A$1:$B$25,2,FALSE)</f>
        <v>#N/A</v>
      </c>
      <c r="I202" s="466" t="e">
        <f>VLOOKUP(E202,Munka1!$H$27:$J$58,3,FALSE)</f>
        <v>#N/A</v>
      </c>
      <c r="J202" s="175"/>
      <c r="K202" s="175"/>
      <c r="L202" s="175"/>
      <c r="M202" s="175"/>
      <c r="N202" s="180"/>
      <c r="O202" s="87"/>
      <c r="P202" s="483"/>
      <c r="Q202" s="484"/>
      <c r="R202" s="56">
        <f>FŐLAP!$D$9</f>
        <v>0</v>
      </c>
      <c r="S202" s="56">
        <f>FŐLAP!$F$9</f>
        <v>0</v>
      </c>
      <c r="T202" s="13" t="str">
        <f>FŐLAP!$B$25</f>
        <v>Háztartási nagygépek (lakossági)</v>
      </c>
      <c r="U202" s="398" t="s">
        <v>3425</v>
      </c>
      <c r="V202" s="398" t="s">
        <v>3426</v>
      </c>
      <c r="W202" s="398" t="s">
        <v>3427</v>
      </c>
    </row>
    <row r="203" spans="1:23" ht="60.75" hidden="1" customHeight="1" x14ac:dyDescent="0.25">
      <c r="A203" s="61" t="s">
        <v>207</v>
      </c>
      <c r="B203" s="87"/>
      <c r="C203" s="175"/>
      <c r="D203" s="175"/>
      <c r="E203" s="146"/>
      <c r="F203" s="407" t="e">
        <f>VLOOKUP('2. tábl. Előkezelő-Tov.Kezelő'!E203,Munka1!$H$27:$I$58,2,FALSE)</f>
        <v>#N/A</v>
      </c>
      <c r="G203" s="88"/>
      <c r="H203" s="62" t="e">
        <f>VLOOKUP(G203,Munka1!$A$1:$B$25,2,FALSE)</f>
        <v>#N/A</v>
      </c>
      <c r="I203" s="466" t="e">
        <f>VLOOKUP(E203,Munka1!$H$27:$J$58,3,FALSE)</f>
        <v>#N/A</v>
      </c>
      <c r="J203" s="175"/>
      <c r="K203" s="175"/>
      <c r="L203" s="175"/>
      <c r="M203" s="175"/>
      <c r="N203" s="180"/>
      <c r="O203" s="87"/>
      <c r="P203" s="483"/>
      <c r="Q203" s="484"/>
      <c r="R203" s="56">
        <f>FŐLAP!$D$9</f>
        <v>0</v>
      </c>
      <c r="S203" s="56">
        <f>FŐLAP!$F$9</f>
        <v>0</v>
      </c>
      <c r="T203" s="13" t="str">
        <f>FŐLAP!$B$25</f>
        <v>Háztartási nagygépek (lakossági)</v>
      </c>
      <c r="U203" s="398" t="s">
        <v>3425</v>
      </c>
      <c r="V203" s="398" t="s">
        <v>3426</v>
      </c>
      <c r="W203" s="398" t="s">
        <v>3427</v>
      </c>
    </row>
    <row r="204" spans="1:23" ht="60.75" hidden="1" customHeight="1" x14ac:dyDescent="0.25">
      <c r="A204" s="61" t="s">
        <v>208</v>
      </c>
      <c r="B204" s="87"/>
      <c r="C204" s="175"/>
      <c r="D204" s="175"/>
      <c r="E204" s="146"/>
      <c r="F204" s="407" t="e">
        <f>VLOOKUP('2. tábl. Előkezelő-Tov.Kezelő'!E204,Munka1!$H$27:$I$58,2,FALSE)</f>
        <v>#N/A</v>
      </c>
      <c r="G204" s="88"/>
      <c r="H204" s="62" t="e">
        <f>VLOOKUP(G204,Munka1!$A$1:$B$25,2,FALSE)</f>
        <v>#N/A</v>
      </c>
      <c r="I204" s="466" t="e">
        <f>VLOOKUP(E204,Munka1!$H$27:$J$58,3,FALSE)</f>
        <v>#N/A</v>
      </c>
      <c r="J204" s="175"/>
      <c r="K204" s="175"/>
      <c r="L204" s="175"/>
      <c r="M204" s="175"/>
      <c r="N204" s="180"/>
      <c r="O204" s="87"/>
      <c r="P204" s="483"/>
      <c r="Q204" s="484"/>
      <c r="R204" s="56">
        <f>FŐLAP!$D$9</f>
        <v>0</v>
      </c>
      <c r="S204" s="56">
        <f>FŐLAP!$F$9</f>
        <v>0</v>
      </c>
      <c r="T204" s="13" t="str">
        <f>FŐLAP!$B$25</f>
        <v>Háztartási nagygépek (lakossági)</v>
      </c>
      <c r="U204" s="398" t="s">
        <v>3425</v>
      </c>
      <c r="V204" s="398" t="s">
        <v>3426</v>
      </c>
      <c r="W204" s="398" t="s">
        <v>3427</v>
      </c>
    </row>
    <row r="205" spans="1:23" ht="60.75" hidden="1" customHeight="1" x14ac:dyDescent="0.25">
      <c r="A205" s="61" t="s">
        <v>209</v>
      </c>
      <c r="B205" s="87"/>
      <c r="C205" s="175"/>
      <c r="D205" s="175"/>
      <c r="E205" s="146"/>
      <c r="F205" s="407" t="e">
        <f>VLOOKUP('2. tábl. Előkezelő-Tov.Kezelő'!E205,Munka1!$H$27:$I$58,2,FALSE)</f>
        <v>#N/A</v>
      </c>
      <c r="G205" s="88"/>
      <c r="H205" s="62" t="e">
        <f>VLOOKUP(G205,Munka1!$A$1:$B$25,2,FALSE)</f>
        <v>#N/A</v>
      </c>
      <c r="I205" s="466" t="e">
        <f>VLOOKUP(E205,Munka1!$H$27:$J$58,3,FALSE)</f>
        <v>#N/A</v>
      </c>
      <c r="J205" s="175"/>
      <c r="K205" s="175"/>
      <c r="L205" s="175"/>
      <c r="M205" s="175"/>
      <c r="N205" s="180"/>
      <c r="O205" s="87"/>
      <c r="P205" s="483"/>
      <c r="Q205" s="484"/>
      <c r="R205" s="56">
        <f>FŐLAP!$D$9</f>
        <v>0</v>
      </c>
      <c r="S205" s="56">
        <f>FŐLAP!$F$9</f>
        <v>0</v>
      </c>
      <c r="T205" s="13" t="str">
        <f>FŐLAP!$B$25</f>
        <v>Háztartási nagygépek (lakossági)</v>
      </c>
      <c r="U205" s="398" t="s">
        <v>3425</v>
      </c>
      <c r="V205" s="398" t="s">
        <v>3426</v>
      </c>
      <c r="W205" s="398" t="s">
        <v>3427</v>
      </c>
    </row>
    <row r="206" spans="1:23" ht="60.75" hidden="1" customHeight="1" x14ac:dyDescent="0.25">
      <c r="A206" s="61" t="s">
        <v>210</v>
      </c>
      <c r="B206" s="87"/>
      <c r="C206" s="175"/>
      <c r="D206" s="175"/>
      <c r="E206" s="146"/>
      <c r="F206" s="407" t="e">
        <f>VLOOKUP('2. tábl. Előkezelő-Tov.Kezelő'!E206,Munka1!$H$27:$I$58,2,FALSE)</f>
        <v>#N/A</v>
      </c>
      <c r="G206" s="88"/>
      <c r="H206" s="62" t="e">
        <f>VLOOKUP(G206,Munka1!$A$1:$B$25,2,FALSE)</f>
        <v>#N/A</v>
      </c>
      <c r="I206" s="466" t="e">
        <f>VLOOKUP(E206,Munka1!$H$27:$J$58,3,FALSE)</f>
        <v>#N/A</v>
      </c>
      <c r="J206" s="175"/>
      <c r="K206" s="175"/>
      <c r="L206" s="175"/>
      <c r="M206" s="175"/>
      <c r="N206" s="180"/>
      <c r="O206" s="87"/>
      <c r="P206" s="483"/>
      <c r="Q206" s="484"/>
      <c r="R206" s="56">
        <f>FŐLAP!$D$9</f>
        <v>0</v>
      </c>
      <c r="S206" s="56">
        <f>FŐLAP!$F$9</f>
        <v>0</v>
      </c>
      <c r="T206" s="13" t="str">
        <f>FŐLAP!$B$25</f>
        <v>Háztartási nagygépek (lakossági)</v>
      </c>
      <c r="U206" s="398" t="s">
        <v>3425</v>
      </c>
      <c r="V206" s="398" t="s">
        <v>3426</v>
      </c>
      <c r="W206" s="398" t="s">
        <v>3427</v>
      </c>
    </row>
    <row r="207" spans="1:23" ht="60.75" hidden="1" customHeight="1" x14ac:dyDescent="0.25">
      <c r="A207" s="61" t="s">
        <v>211</v>
      </c>
      <c r="B207" s="87"/>
      <c r="C207" s="175"/>
      <c r="D207" s="175"/>
      <c r="E207" s="146"/>
      <c r="F207" s="407" t="e">
        <f>VLOOKUP('2. tábl. Előkezelő-Tov.Kezelő'!E207,Munka1!$H$27:$I$58,2,FALSE)</f>
        <v>#N/A</v>
      </c>
      <c r="G207" s="88"/>
      <c r="H207" s="62" t="e">
        <f>VLOOKUP(G207,Munka1!$A$1:$B$25,2,FALSE)</f>
        <v>#N/A</v>
      </c>
      <c r="I207" s="466" t="e">
        <f>VLOOKUP(E207,Munka1!$H$27:$J$58,3,FALSE)</f>
        <v>#N/A</v>
      </c>
      <c r="J207" s="175"/>
      <c r="K207" s="175"/>
      <c r="L207" s="175"/>
      <c r="M207" s="175"/>
      <c r="N207" s="180"/>
      <c r="O207" s="87"/>
      <c r="P207" s="483"/>
      <c r="Q207" s="484"/>
      <c r="R207" s="56">
        <f>FŐLAP!$D$9</f>
        <v>0</v>
      </c>
      <c r="S207" s="56">
        <f>FŐLAP!$F$9</f>
        <v>0</v>
      </c>
      <c r="T207" s="13" t="str">
        <f>FŐLAP!$B$25</f>
        <v>Háztartási nagygépek (lakossági)</v>
      </c>
      <c r="U207" s="398" t="s">
        <v>3425</v>
      </c>
      <c r="V207" s="398" t="s">
        <v>3426</v>
      </c>
      <c r="W207" s="398" t="s">
        <v>3427</v>
      </c>
    </row>
    <row r="208" spans="1:23" ht="60.75" hidden="1" customHeight="1" x14ac:dyDescent="0.25">
      <c r="A208" s="61" t="s">
        <v>212</v>
      </c>
      <c r="B208" s="87"/>
      <c r="C208" s="175"/>
      <c r="D208" s="175"/>
      <c r="E208" s="146"/>
      <c r="F208" s="407" t="e">
        <f>VLOOKUP('2. tábl. Előkezelő-Tov.Kezelő'!E208,Munka1!$H$27:$I$58,2,FALSE)</f>
        <v>#N/A</v>
      </c>
      <c r="G208" s="88"/>
      <c r="H208" s="62" t="e">
        <f>VLOOKUP(G208,Munka1!$A$1:$B$25,2,FALSE)</f>
        <v>#N/A</v>
      </c>
      <c r="I208" s="466" t="e">
        <f>VLOOKUP(E208,Munka1!$H$27:$J$58,3,FALSE)</f>
        <v>#N/A</v>
      </c>
      <c r="J208" s="175"/>
      <c r="K208" s="175"/>
      <c r="L208" s="175"/>
      <c r="M208" s="175"/>
      <c r="N208" s="180"/>
      <c r="O208" s="87"/>
      <c r="P208" s="483"/>
      <c r="Q208" s="484"/>
      <c r="R208" s="56">
        <f>FŐLAP!$D$9</f>
        <v>0</v>
      </c>
      <c r="S208" s="56">
        <f>FŐLAP!$F$9</f>
        <v>0</v>
      </c>
      <c r="T208" s="13" t="str">
        <f>FŐLAP!$B$25</f>
        <v>Háztartási nagygépek (lakossági)</v>
      </c>
      <c r="U208" s="398" t="s">
        <v>3425</v>
      </c>
      <c r="V208" s="398" t="s">
        <v>3426</v>
      </c>
      <c r="W208" s="398" t="s">
        <v>3427</v>
      </c>
    </row>
    <row r="209" spans="1:23" ht="60.75" hidden="1" customHeight="1" x14ac:dyDescent="0.25">
      <c r="A209" s="61" t="s">
        <v>213</v>
      </c>
      <c r="B209" s="87"/>
      <c r="C209" s="175"/>
      <c r="D209" s="175"/>
      <c r="E209" s="146"/>
      <c r="F209" s="407" t="e">
        <f>VLOOKUP('2. tábl. Előkezelő-Tov.Kezelő'!E209,Munka1!$H$27:$I$58,2,FALSE)</f>
        <v>#N/A</v>
      </c>
      <c r="G209" s="88"/>
      <c r="H209" s="62" t="e">
        <f>VLOOKUP(G209,Munka1!$A$1:$B$25,2,FALSE)</f>
        <v>#N/A</v>
      </c>
      <c r="I209" s="466" t="e">
        <f>VLOOKUP(E209,Munka1!$H$27:$J$58,3,FALSE)</f>
        <v>#N/A</v>
      </c>
      <c r="J209" s="175"/>
      <c r="K209" s="175"/>
      <c r="L209" s="175"/>
      <c r="M209" s="175"/>
      <c r="N209" s="180"/>
      <c r="O209" s="87"/>
      <c r="P209" s="483"/>
      <c r="Q209" s="484"/>
      <c r="R209" s="56">
        <f>FŐLAP!$D$9</f>
        <v>0</v>
      </c>
      <c r="S209" s="56">
        <f>FŐLAP!$F$9</f>
        <v>0</v>
      </c>
      <c r="T209" s="13" t="str">
        <f>FŐLAP!$B$25</f>
        <v>Háztartási nagygépek (lakossági)</v>
      </c>
      <c r="U209" s="398" t="s">
        <v>3425</v>
      </c>
      <c r="V209" s="398" t="s">
        <v>3426</v>
      </c>
      <c r="W209" s="398" t="s">
        <v>3427</v>
      </c>
    </row>
    <row r="210" spans="1:23" ht="60.75" hidden="1" customHeight="1" x14ac:dyDescent="0.25">
      <c r="A210" s="61" t="s">
        <v>214</v>
      </c>
      <c r="B210" s="87"/>
      <c r="C210" s="175"/>
      <c r="D210" s="175"/>
      <c r="E210" s="146"/>
      <c r="F210" s="407" t="e">
        <f>VLOOKUP('2. tábl. Előkezelő-Tov.Kezelő'!E210,Munka1!$H$27:$I$58,2,FALSE)</f>
        <v>#N/A</v>
      </c>
      <c r="G210" s="88"/>
      <c r="H210" s="62" t="e">
        <f>VLOOKUP(G210,Munka1!$A$1:$B$25,2,FALSE)</f>
        <v>#N/A</v>
      </c>
      <c r="I210" s="466" t="e">
        <f>VLOOKUP(E210,Munka1!$H$27:$J$58,3,FALSE)</f>
        <v>#N/A</v>
      </c>
      <c r="J210" s="175"/>
      <c r="K210" s="175"/>
      <c r="L210" s="175"/>
      <c r="M210" s="175"/>
      <c r="N210" s="180"/>
      <c r="O210" s="87"/>
      <c r="P210" s="483"/>
      <c r="Q210" s="484"/>
      <c r="R210" s="56">
        <f>FŐLAP!$D$9</f>
        <v>0</v>
      </c>
      <c r="S210" s="56">
        <f>FŐLAP!$F$9</f>
        <v>0</v>
      </c>
      <c r="T210" s="13" t="str">
        <f>FŐLAP!$B$25</f>
        <v>Háztartási nagygépek (lakossági)</v>
      </c>
      <c r="U210" s="398" t="s">
        <v>3425</v>
      </c>
      <c r="V210" s="398" t="s">
        <v>3426</v>
      </c>
      <c r="W210" s="398" t="s">
        <v>3427</v>
      </c>
    </row>
    <row r="211" spans="1:23" ht="60.75" hidden="1" customHeight="1" x14ac:dyDescent="0.25">
      <c r="A211" s="61" t="s">
        <v>215</v>
      </c>
      <c r="B211" s="87"/>
      <c r="C211" s="175"/>
      <c r="D211" s="175"/>
      <c r="E211" s="146"/>
      <c r="F211" s="407" t="e">
        <f>VLOOKUP('2. tábl. Előkezelő-Tov.Kezelő'!E211,Munka1!$H$27:$I$58,2,FALSE)</f>
        <v>#N/A</v>
      </c>
      <c r="G211" s="88"/>
      <c r="H211" s="62" t="e">
        <f>VLOOKUP(G211,Munka1!$A$1:$B$25,2,FALSE)</f>
        <v>#N/A</v>
      </c>
      <c r="I211" s="466" t="e">
        <f>VLOOKUP(E211,Munka1!$H$27:$J$58,3,FALSE)</f>
        <v>#N/A</v>
      </c>
      <c r="J211" s="175"/>
      <c r="K211" s="175"/>
      <c r="L211" s="175"/>
      <c r="M211" s="175"/>
      <c r="N211" s="180"/>
      <c r="O211" s="87"/>
      <c r="P211" s="483"/>
      <c r="Q211" s="484"/>
      <c r="R211" s="56">
        <f>FŐLAP!$D$9</f>
        <v>0</v>
      </c>
      <c r="S211" s="56">
        <f>FŐLAP!$F$9</f>
        <v>0</v>
      </c>
      <c r="T211" s="13" t="str">
        <f>FŐLAP!$B$25</f>
        <v>Háztartási nagygépek (lakossági)</v>
      </c>
      <c r="U211" s="398" t="s">
        <v>3425</v>
      </c>
      <c r="V211" s="398" t="s">
        <v>3426</v>
      </c>
      <c r="W211" s="398" t="s">
        <v>3427</v>
      </c>
    </row>
    <row r="212" spans="1:23" ht="60.75" hidden="1" customHeight="1" x14ac:dyDescent="0.25">
      <c r="A212" s="61" t="s">
        <v>216</v>
      </c>
      <c r="B212" s="87"/>
      <c r="C212" s="175"/>
      <c r="D212" s="175"/>
      <c r="E212" s="146"/>
      <c r="F212" s="407" t="e">
        <f>VLOOKUP('2. tábl. Előkezelő-Tov.Kezelő'!E212,Munka1!$H$27:$I$58,2,FALSE)</f>
        <v>#N/A</v>
      </c>
      <c r="G212" s="88"/>
      <c r="H212" s="62" t="e">
        <f>VLOOKUP(G212,Munka1!$A$1:$B$25,2,FALSE)</f>
        <v>#N/A</v>
      </c>
      <c r="I212" s="466" t="e">
        <f>VLOOKUP(E212,Munka1!$H$27:$J$58,3,FALSE)</f>
        <v>#N/A</v>
      </c>
      <c r="J212" s="175"/>
      <c r="K212" s="175"/>
      <c r="L212" s="175"/>
      <c r="M212" s="175"/>
      <c r="N212" s="180"/>
      <c r="O212" s="87"/>
      <c r="P212" s="483"/>
      <c r="Q212" s="484"/>
      <c r="R212" s="56">
        <f>FŐLAP!$D$9</f>
        <v>0</v>
      </c>
      <c r="S212" s="56">
        <f>FŐLAP!$F$9</f>
        <v>0</v>
      </c>
      <c r="T212" s="13" t="str">
        <f>FŐLAP!$B$25</f>
        <v>Háztartási nagygépek (lakossági)</v>
      </c>
      <c r="U212" s="398" t="s">
        <v>3425</v>
      </c>
      <c r="V212" s="398" t="s">
        <v>3426</v>
      </c>
      <c r="W212" s="398" t="s">
        <v>3427</v>
      </c>
    </row>
    <row r="213" spans="1:23" ht="60.75" hidden="1" customHeight="1" x14ac:dyDescent="0.25">
      <c r="A213" s="61" t="s">
        <v>217</v>
      </c>
      <c r="B213" s="87"/>
      <c r="C213" s="175"/>
      <c r="D213" s="175"/>
      <c r="E213" s="146"/>
      <c r="F213" s="407" t="e">
        <f>VLOOKUP('2. tábl. Előkezelő-Tov.Kezelő'!E213,Munka1!$H$27:$I$58,2,FALSE)</f>
        <v>#N/A</v>
      </c>
      <c r="G213" s="88"/>
      <c r="H213" s="62" t="e">
        <f>VLOOKUP(G213,Munka1!$A$1:$B$25,2,FALSE)</f>
        <v>#N/A</v>
      </c>
      <c r="I213" s="466" t="e">
        <f>VLOOKUP(E213,Munka1!$H$27:$J$58,3,FALSE)</f>
        <v>#N/A</v>
      </c>
      <c r="J213" s="175"/>
      <c r="K213" s="175"/>
      <c r="L213" s="175"/>
      <c r="M213" s="175"/>
      <c r="N213" s="180"/>
      <c r="O213" s="87"/>
      <c r="P213" s="483"/>
      <c r="Q213" s="484"/>
      <c r="R213" s="56">
        <f>FŐLAP!$D$9</f>
        <v>0</v>
      </c>
      <c r="S213" s="56">
        <f>FŐLAP!$F$9</f>
        <v>0</v>
      </c>
      <c r="T213" s="13" t="str">
        <f>FŐLAP!$B$25</f>
        <v>Háztartási nagygépek (lakossági)</v>
      </c>
      <c r="U213" s="398" t="s">
        <v>3425</v>
      </c>
      <c r="V213" s="398" t="s">
        <v>3426</v>
      </c>
      <c r="W213" s="398" t="s">
        <v>3427</v>
      </c>
    </row>
    <row r="214" spans="1:23" ht="60.75" hidden="1" customHeight="1" x14ac:dyDescent="0.25">
      <c r="A214" s="61" t="s">
        <v>218</v>
      </c>
      <c r="B214" s="87"/>
      <c r="C214" s="175"/>
      <c r="D214" s="175"/>
      <c r="E214" s="146"/>
      <c r="F214" s="407" t="e">
        <f>VLOOKUP('2. tábl. Előkezelő-Tov.Kezelő'!E214,Munka1!$H$27:$I$58,2,FALSE)</f>
        <v>#N/A</v>
      </c>
      <c r="G214" s="88"/>
      <c r="H214" s="62" t="e">
        <f>VLOOKUP(G214,Munka1!$A$1:$B$25,2,FALSE)</f>
        <v>#N/A</v>
      </c>
      <c r="I214" s="466" t="e">
        <f>VLOOKUP(E214,Munka1!$H$27:$J$58,3,FALSE)</f>
        <v>#N/A</v>
      </c>
      <c r="J214" s="175"/>
      <c r="K214" s="175"/>
      <c r="L214" s="175"/>
      <c r="M214" s="175"/>
      <c r="N214" s="180"/>
      <c r="O214" s="87"/>
      <c r="P214" s="483"/>
      <c r="Q214" s="484"/>
      <c r="R214" s="56">
        <f>FŐLAP!$D$9</f>
        <v>0</v>
      </c>
      <c r="S214" s="56">
        <f>FŐLAP!$F$9</f>
        <v>0</v>
      </c>
      <c r="T214" s="13" t="str">
        <f>FŐLAP!$B$25</f>
        <v>Háztartási nagygépek (lakossági)</v>
      </c>
      <c r="U214" s="398" t="s">
        <v>3425</v>
      </c>
      <c r="V214" s="398" t="s">
        <v>3426</v>
      </c>
      <c r="W214" s="398" t="s">
        <v>3427</v>
      </c>
    </row>
    <row r="215" spans="1:23" ht="60.75" hidden="1" customHeight="1" x14ac:dyDescent="0.25">
      <c r="A215" s="61" t="s">
        <v>219</v>
      </c>
      <c r="B215" s="87"/>
      <c r="C215" s="175"/>
      <c r="D215" s="175"/>
      <c r="E215" s="146"/>
      <c r="F215" s="407" t="e">
        <f>VLOOKUP('2. tábl. Előkezelő-Tov.Kezelő'!E215,Munka1!$H$27:$I$58,2,FALSE)</f>
        <v>#N/A</v>
      </c>
      <c r="G215" s="88"/>
      <c r="H215" s="62" t="e">
        <f>VLOOKUP(G215,Munka1!$A$1:$B$25,2,FALSE)</f>
        <v>#N/A</v>
      </c>
      <c r="I215" s="466" t="e">
        <f>VLOOKUP(E215,Munka1!$H$27:$J$58,3,FALSE)</f>
        <v>#N/A</v>
      </c>
      <c r="J215" s="175"/>
      <c r="K215" s="175"/>
      <c r="L215" s="175"/>
      <c r="M215" s="175"/>
      <c r="N215" s="180"/>
      <c r="O215" s="87"/>
      <c r="P215" s="483"/>
      <c r="Q215" s="484"/>
      <c r="R215" s="56">
        <f>FŐLAP!$D$9</f>
        <v>0</v>
      </c>
      <c r="S215" s="56">
        <f>FŐLAP!$F$9</f>
        <v>0</v>
      </c>
      <c r="T215" s="13" t="str">
        <f>FŐLAP!$B$25</f>
        <v>Háztartási nagygépek (lakossági)</v>
      </c>
      <c r="U215" s="398" t="s">
        <v>3425</v>
      </c>
      <c r="V215" s="398" t="s">
        <v>3426</v>
      </c>
      <c r="W215" s="398" t="s">
        <v>3427</v>
      </c>
    </row>
    <row r="216" spans="1:23" ht="60.75" hidden="1" customHeight="1" x14ac:dyDescent="0.25">
      <c r="A216" s="61" t="s">
        <v>220</v>
      </c>
      <c r="B216" s="87"/>
      <c r="C216" s="175"/>
      <c r="D216" s="175"/>
      <c r="E216" s="146"/>
      <c r="F216" s="407" t="e">
        <f>VLOOKUP('2. tábl. Előkezelő-Tov.Kezelő'!E216,Munka1!$H$27:$I$58,2,FALSE)</f>
        <v>#N/A</v>
      </c>
      <c r="G216" s="88"/>
      <c r="H216" s="62" t="e">
        <f>VLOOKUP(G216,Munka1!$A$1:$B$25,2,FALSE)</f>
        <v>#N/A</v>
      </c>
      <c r="I216" s="466" t="e">
        <f>VLOOKUP(E216,Munka1!$H$27:$J$58,3,FALSE)</f>
        <v>#N/A</v>
      </c>
      <c r="J216" s="175"/>
      <c r="K216" s="175"/>
      <c r="L216" s="175"/>
      <c r="M216" s="175"/>
      <c r="N216" s="180"/>
      <c r="O216" s="87"/>
      <c r="P216" s="483"/>
      <c r="Q216" s="484"/>
      <c r="R216" s="56">
        <f>FŐLAP!$D$9</f>
        <v>0</v>
      </c>
      <c r="S216" s="56">
        <f>FŐLAP!$F$9</f>
        <v>0</v>
      </c>
      <c r="T216" s="13" t="str">
        <f>FŐLAP!$B$25</f>
        <v>Háztartási nagygépek (lakossági)</v>
      </c>
      <c r="U216" s="398" t="s">
        <v>3425</v>
      </c>
      <c r="V216" s="398" t="s">
        <v>3426</v>
      </c>
      <c r="W216" s="398" t="s">
        <v>3427</v>
      </c>
    </row>
    <row r="217" spans="1:23" ht="60.75" hidden="1" customHeight="1" x14ac:dyDescent="0.25">
      <c r="A217" s="61" t="s">
        <v>221</v>
      </c>
      <c r="B217" s="87"/>
      <c r="C217" s="175"/>
      <c r="D217" s="175"/>
      <c r="E217" s="146"/>
      <c r="F217" s="407" t="e">
        <f>VLOOKUP('2. tábl. Előkezelő-Tov.Kezelő'!E217,Munka1!$H$27:$I$58,2,FALSE)</f>
        <v>#N/A</v>
      </c>
      <c r="G217" s="88"/>
      <c r="H217" s="62" t="e">
        <f>VLOOKUP(G217,Munka1!$A$1:$B$25,2,FALSE)</f>
        <v>#N/A</v>
      </c>
      <c r="I217" s="466" t="e">
        <f>VLOOKUP(E217,Munka1!$H$27:$J$58,3,FALSE)</f>
        <v>#N/A</v>
      </c>
      <c r="J217" s="175"/>
      <c r="K217" s="175"/>
      <c r="L217" s="175"/>
      <c r="M217" s="175"/>
      <c r="N217" s="180"/>
      <c r="O217" s="87"/>
      <c r="P217" s="483"/>
      <c r="Q217" s="484"/>
      <c r="R217" s="56">
        <f>FŐLAP!$D$9</f>
        <v>0</v>
      </c>
      <c r="S217" s="56">
        <f>FŐLAP!$F$9</f>
        <v>0</v>
      </c>
      <c r="T217" s="13" t="str">
        <f>FŐLAP!$B$25</f>
        <v>Háztartási nagygépek (lakossági)</v>
      </c>
      <c r="U217" s="398" t="s">
        <v>3425</v>
      </c>
      <c r="V217" s="398" t="s">
        <v>3426</v>
      </c>
      <c r="W217" s="398" t="s">
        <v>3427</v>
      </c>
    </row>
    <row r="218" spans="1:23" ht="60.75" hidden="1" customHeight="1" x14ac:dyDescent="0.25">
      <c r="A218" s="61" t="s">
        <v>222</v>
      </c>
      <c r="B218" s="87"/>
      <c r="C218" s="175"/>
      <c r="D218" s="175"/>
      <c r="E218" s="146"/>
      <c r="F218" s="407" t="e">
        <f>VLOOKUP('2. tábl. Előkezelő-Tov.Kezelő'!E218,Munka1!$H$27:$I$58,2,FALSE)</f>
        <v>#N/A</v>
      </c>
      <c r="G218" s="88"/>
      <c r="H218" s="62" t="e">
        <f>VLOOKUP(G218,Munka1!$A$1:$B$25,2,FALSE)</f>
        <v>#N/A</v>
      </c>
      <c r="I218" s="466" t="e">
        <f>VLOOKUP(E218,Munka1!$H$27:$J$58,3,FALSE)</f>
        <v>#N/A</v>
      </c>
      <c r="J218" s="175"/>
      <c r="K218" s="175"/>
      <c r="L218" s="175"/>
      <c r="M218" s="175"/>
      <c r="N218" s="180"/>
      <c r="O218" s="87"/>
      <c r="P218" s="483"/>
      <c r="Q218" s="484"/>
      <c r="R218" s="56">
        <f>FŐLAP!$D$9</f>
        <v>0</v>
      </c>
      <c r="S218" s="56">
        <f>FŐLAP!$F$9</f>
        <v>0</v>
      </c>
      <c r="T218" s="13" t="str">
        <f>FŐLAP!$B$25</f>
        <v>Háztartási nagygépek (lakossági)</v>
      </c>
      <c r="U218" s="398" t="s">
        <v>3425</v>
      </c>
      <c r="V218" s="398" t="s">
        <v>3426</v>
      </c>
      <c r="W218" s="398" t="s">
        <v>3427</v>
      </c>
    </row>
    <row r="219" spans="1:23" ht="60.75" hidden="1" customHeight="1" x14ac:dyDescent="0.25">
      <c r="A219" s="61" t="s">
        <v>223</v>
      </c>
      <c r="B219" s="87"/>
      <c r="C219" s="175"/>
      <c r="D219" s="175"/>
      <c r="E219" s="146"/>
      <c r="F219" s="407" t="e">
        <f>VLOOKUP('2. tábl. Előkezelő-Tov.Kezelő'!E219,Munka1!$H$27:$I$58,2,FALSE)</f>
        <v>#N/A</v>
      </c>
      <c r="G219" s="88"/>
      <c r="H219" s="62" t="e">
        <f>VLOOKUP(G219,Munka1!$A$1:$B$25,2,FALSE)</f>
        <v>#N/A</v>
      </c>
      <c r="I219" s="466" t="e">
        <f>VLOOKUP(E219,Munka1!$H$27:$J$58,3,FALSE)</f>
        <v>#N/A</v>
      </c>
      <c r="J219" s="175"/>
      <c r="K219" s="175"/>
      <c r="L219" s="175"/>
      <c r="M219" s="175"/>
      <c r="N219" s="180"/>
      <c r="O219" s="87"/>
      <c r="P219" s="483"/>
      <c r="Q219" s="484"/>
      <c r="R219" s="56">
        <f>FŐLAP!$D$9</f>
        <v>0</v>
      </c>
      <c r="S219" s="56">
        <f>FŐLAP!$F$9</f>
        <v>0</v>
      </c>
      <c r="T219" s="13" t="str">
        <f>FŐLAP!$B$25</f>
        <v>Háztartási nagygépek (lakossági)</v>
      </c>
      <c r="U219" s="398" t="s">
        <v>3425</v>
      </c>
      <c r="V219" s="398" t="s">
        <v>3426</v>
      </c>
      <c r="W219" s="398" t="s">
        <v>3427</v>
      </c>
    </row>
    <row r="220" spans="1:23" ht="60.75" hidden="1" customHeight="1" x14ac:dyDescent="0.25">
      <c r="A220" s="61" t="s">
        <v>224</v>
      </c>
      <c r="B220" s="87"/>
      <c r="C220" s="175"/>
      <c r="D220" s="175"/>
      <c r="E220" s="146"/>
      <c r="F220" s="407" t="e">
        <f>VLOOKUP('2. tábl. Előkezelő-Tov.Kezelő'!E220,Munka1!$H$27:$I$58,2,FALSE)</f>
        <v>#N/A</v>
      </c>
      <c r="G220" s="88"/>
      <c r="H220" s="62" t="e">
        <f>VLOOKUP(G220,Munka1!$A$1:$B$25,2,FALSE)</f>
        <v>#N/A</v>
      </c>
      <c r="I220" s="466" t="e">
        <f>VLOOKUP(E220,Munka1!$H$27:$J$58,3,FALSE)</f>
        <v>#N/A</v>
      </c>
      <c r="J220" s="175"/>
      <c r="K220" s="175"/>
      <c r="L220" s="175"/>
      <c r="M220" s="175"/>
      <c r="N220" s="180"/>
      <c r="O220" s="87"/>
      <c r="P220" s="483"/>
      <c r="Q220" s="484"/>
      <c r="R220" s="56">
        <f>FŐLAP!$D$9</f>
        <v>0</v>
      </c>
      <c r="S220" s="56">
        <f>FŐLAP!$F$9</f>
        <v>0</v>
      </c>
      <c r="T220" s="13" t="str">
        <f>FŐLAP!$B$25</f>
        <v>Háztartási nagygépek (lakossági)</v>
      </c>
      <c r="U220" s="398" t="s">
        <v>3425</v>
      </c>
      <c r="V220" s="398" t="s">
        <v>3426</v>
      </c>
      <c r="W220" s="398" t="s">
        <v>3427</v>
      </c>
    </row>
    <row r="221" spans="1:23" ht="60.75" hidden="1" customHeight="1" x14ac:dyDescent="0.25">
      <c r="A221" s="61" t="s">
        <v>225</v>
      </c>
      <c r="B221" s="87"/>
      <c r="C221" s="175"/>
      <c r="D221" s="175"/>
      <c r="E221" s="146"/>
      <c r="F221" s="407" t="e">
        <f>VLOOKUP('2. tábl. Előkezelő-Tov.Kezelő'!E221,Munka1!$H$27:$I$58,2,FALSE)</f>
        <v>#N/A</v>
      </c>
      <c r="G221" s="88"/>
      <c r="H221" s="62" t="e">
        <f>VLOOKUP(G221,Munka1!$A$1:$B$25,2,FALSE)</f>
        <v>#N/A</v>
      </c>
      <c r="I221" s="466" t="e">
        <f>VLOOKUP(E221,Munka1!$H$27:$J$58,3,FALSE)</f>
        <v>#N/A</v>
      </c>
      <c r="J221" s="175"/>
      <c r="K221" s="175"/>
      <c r="L221" s="175"/>
      <c r="M221" s="175"/>
      <c r="N221" s="180"/>
      <c r="O221" s="87"/>
      <c r="P221" s="483"/>
      <c r="Q221" s="484"/>
      <c r="R221" s="56">
        <f>FŐLAP!$D$9</f>
        <v>0</v>
      </c>
      <c r="S221" s="56">
        <f>FŐLAP!$F$9</f>
        <v>0</v>
      </c>
      <c r="T221" s="13" t="str">
        <f>FŐLAP!$B$25</f>
        <v>Háztartási nagygépek (lakossági)</v>
      </c>
      <c r="U221" s="398" t="s">
        <v>3425</v>
      </c>
      <c r="V221" s="398" t="s">
        <v>3426</v>
      </c>
      <c r="W221" s="398" t="s">
        <v>3427</v>
      </c>
    </row>
    <row r="222" spans="1:23" ht="60.75" hidden="1" customHeight="1" x14ac:dyDescent="0.25">
      <c r="A222" s="61" t="s">
        <v>226</v>
      </c>
      <c r="B222" s="87"/>
      <c r="C222" s="175"/>
      <c r="D222" s="175"/>
      <c r="E222" s="146"/>
      <c r="F222" s="407" t="e">
        <f>VLOOKUP('2. tábl. Előkezelő-Tov.Kezelő'!E222,Munka1!$H$27:$I$58,2,FALSE)</f>
        <v>#N/A</v>
      </c>
      <c r="G222" s="88"/>
      <c r="H222" s="62" t="e">
        <f>VLOOKUP(G222,Munka1!$A$1:$B$25,2,FALSE)</f>
        <v>#N/A</v>
      </c>
      <c r="I222" s="466" t="e">
        <f>VLOOKUP(E222,Munka1!$H$27:$J$58,3,FALSE)</f>
        <v>#N/A</v>
      </c>
      <c r="J222" s="175"/>
      <c r="K222" s="175"/>
      <c r="L222" s="175"/>
      <c r="M222" s="175"/>
      <c r="N222" s="180"/>
      <c r="O222" s="87"/>
      <c r="P222" s="483"/>
      <c r="Q222" s="484"/>
      <c r="R222" s="56">
        <f>FŐLAP!$D$9</f>
        <v>0</v>
      </c>
      <c r="S222" s="56">
        <f>FŐLAP!$F$9</f>
        <v>0</v>
      </c>
      <c r="T222" s="13" t="str">
        <f>FŐLAP!$B$25</f>
        <v>Háztartási nagygépek (lakossági)</v>
      </c>
      <c r="U222" s="398" t="s">
        <v>3425</v>
      </c>
      <c r="V222" s="398" t="s">
        <v>3426</v>
      </c>
      <c r="W222" s="398" t="s">
        <v>3427</v>
      </c>
    </row>
    <row r="223" spans="1:23" ht="60.75" hidden="1" customHeight="1" x14ac:dyDescent="0.25">
      <c r="A223" s="61" t="s">
        <v>227</v>
      </c>
      <c r="B223" s="87"/>
      <c r="C223" s="175"/>
      <c r="D223" s="175"/>
      <c r="E223" s="146"/>
      <c r="F223" s="407" t="e">
        <f>VLOOKUP('2. tábl. Előkezelő-Tov.Kezelő'!E223,Munka1!$H$27:$I$58,2,FALSE)</f>
        <v>#N/A</v>
      </c>
      <c r="G223" s="88"/>
      <c r="H223" s="62" t="e">
        <f>VLOOKUP(G223,Munka1!$A$1:$B$25,2,FALSE)</f>
        <v>#N/A</v>
      </c>
      <c r="I223" s="466" t="e">
        <f>VLOOKUP(E223,Munka1!$H$27:$J$58,3,FALSE)</f>
        <v>#N/A</v>
      </c>
      <c r="J223" s="175"/>
      <c r="K223" s="175"/>
      <c r="L223" s="175"/>
      <c r="M223" s="175"/>
      <c r="N223" s="180"/>
      <c r="O223" s="87"/>
      <c r="P223" s="483"/>
      <c r="Q223" s="484"/>
      <c r="R223" s="56">
        <f>FŐLAP!$D$9</f>
        <v>0</v>
      </c>
      <c r="S223" s="56">
        <f>FŐLAP!$F$9</f>
        <v>0</v>
      </c>
      <c r="T223" s="13" t="str">
        <f>FŐLAP!$B$25</f>
        <v>Háztartási nagygépek (lakossági)</v>
      </c>
      <c r="U223" s="398" t="s">
        <v>3425</v>
      </c>
      <c r="V223" s="398" t="s">
        <v>3426</v>
      </c>
      <c r="W223" s="398" t="s">
        <v>3427</v>
      </c>
    </row>
    <row r="224" spans="1:23" ht="60.75" hidden="1" customHeight="1" x14ac:dyDescent="0.25">
      <c r="A224" s="61" t="s">
        <v>228</v>
      </c>
      <c r="B224" s="87"/>
      <c r="C224" s="175"/>
      <c r="D224" s="175"/>
      <c r="E224" s="146"/>
      <c r="F224" s="407" t="e">
        <f>VLOOKUP('2. tábl. Előkezelő-Tov.Kezelő'!E224,Munka1!$H$27:$I$58,2,FALSE)</f>
        <v>#N/A</v>
      </c>
      <c r="G224" s="88"/>
      <c r="H224" s="62" t="e">
        <f>VLOOKUP(G224,Munka1!$A$1:$B$25,2,FALSE)</f>
        <v>#N/A</v>
      </c>
      <c r="I224" s="466" t="e">
        <f>VLOOKUP(E224,Munka1!$H$27:$J$58,3,FALSE)</f>
        <v>#N/A</v>
      </c>
      <c r="J224" s="175"/>
      <c r="K224" s="175"/>
      <c r="L224" s="175"/>
      <c r="M224" s="175"/>
      <c r="N224" s="180"/>
      <c r="O224" s="87"/>
      <c r="P224" s="483"/>
      <c r="Q224" s="484"/>
      <c r="R224" s="56">
        <f>FŐLAP!$D$9</f>
        <v>0</v>
      </c>
      <c r="S224" s="56">
        <f>FŐLAP!$F$9</f>
        <v>0</v>
      </c>
      <c r="T224" s="13" t="str">
        <f>FŐLAP!$B$25</f>
        <v>Háztartási nagygépek (lakossági)</v>
      </c>
      <c r="U224" s="398" t="s">
        <v>3425</v>
      </c>
      <c r="V224" s="398" t="s">
        <v>3426</v>
      </c>
      <c r="W224" s="398" t="s">
        <v>3427</v>
      </c>
    </row>
    <row r="225" spans="1:23" ht="60.75" hidden="1" customHeight="1" x14ac:dyDescent="0.25">
      <c r="A225" s="61" t="s">
        <v>229</v>
      </c>
      <c r="B225" s="87"/>
      <c r="C225" s="175"/>
      <c r="D225" s="175"/>
      <c r="E225" s="146"/>
      <c r="F225" s="407" t="e">
        <f>VLOOKUP('2. tábl. Előkezelő-Tov.Kezelő'!E225,Munka1!$H$27:$I$58,2,FALSE)</f>
        <v>#N/A</v>
      </c>
      <c r="G225" s="88"/>
      <c r="H225" s="62" t="e">
        <f>VLOOKUP(G225,Munka1!$A$1:$B$25,2,FALSE)</f>
        <v>#N/A</v>
      </c>
      <c r="I225" s="466" t="e">
        <f>VLOOKUP(E225,Munka1!$H$27:$J$58,3,FALSE)</f>
        <v>#N/A</v>
      </c>
      <c r="J225" s="175"/>
      <c r="K225" s="175"/>
      <c r="L225" s="175"/>
      <c r="M225" s="175"/>
      <c r="N225" s="180"/>
      <c r="O225" s="87"/>
      <c r="P225" s="483"/>
      <c r="Q225" s="484"/>
      <c r="R225" s="56">
        <f>FŐLAP!$D$9</f>
        <v>0</v>
      </c>
      <c r="S225" s="56">
        <f>FŐLAP!$F$9</f>
        <v>0</v>
      </c>
      <c r="T225" s="13" t="str">
        <f>FŐLAP!$B$25</f>
        <v>Háztartási nagygépek (lakossági)</v>
      </c>
      <c r="U225" s="398" t="s">
        <v>3425</v>
      </c>
      <c r="V225" s="398" t="s">
        <v>3426</v>
      </c>
      <c r="W225" s="398" t="s">
        <v>3427</v>
      </c>
    </row>
    <row r="226" spans="1:23" ht="60.75" hidden="1" customHeight="1" x14ac:dyDescent="0.25">
      <c r="A226" s="61" t="s">
        <v>230</v>
      </c>
      <c r="B226" s="87"/>
      <c r="C226" s="175"/>
      <c r="D226" s="175"/>
      <c r="E226" s="146"/>
      <c r="F226" s="407" t="e">
        <f>VLOOKUP('2. tábl. Előkezelő-Tov.Kezelő'!E226,Munka1!$H$27:$I$58,2,FALSE)</f>
        <v>#N/A</v>
      </c>
      <c r="G226" s="88"/>
      <c r="H226" s="62" t="e">
        <f>VLOOKUP(G226,Munka1!$A$1:$B$25,2,FALSE)</f>
        <v>#N/A</v>
      </c>
      <c r="I226" s="466" t="e">
        <f>VLOOKUP(E226,Munka1!$H$27:$J$58,3,FALSE)</f>
        <v>#N/A</v>
      </c>
      <c r="J226" s="175"/>
      <c r="K226" s="175"/>
      <c r="L226" s="175"/>
      <c r="M226" s="175"/>
      <c r="N226" s="180"/>
      <c r="O226" s="87"/>
      <c r="P226" s="483"/>
      <c r="Q226" s="484"/>
      <c r="R226" s="56">
        <f>FŐLAP!$D$9</f>
        <v>0</v>
      </c>
      <c r="S226" s="56">
        <f>FŐLAP!$F$9</f>
        <v>0</v>
      </c>
      <c r="T226" s="13" t="str">
        <f>FŐLAP!$B$25</f>
        <v>Háztartási nagygépek (lakossági)</v>
      </c>
      <c r="U226" s="398" t="s">
        <v>3425</v>
      </c>
      <c r="V226" s="398" t="s">
        <v>3426</v>
      </c>
      <c r="W226" s="398" t="s">
        <v>3427</v>
      </c>
    </row>
    <row r="227" spans="1:23" ht="60.75" hidden="1" customHeight="1" x14ac:dyDescent="0.25">
      <c r="A227" s="61" t="s">
        <v>231</v>
      </c>
      <c r="B227" s="87"/>
      <c r="C227" s="175"/>
      <c r="D227" s="175"/>
      <c r="E227" s="146"/>
      <c r="F227" s="407" t="e">
        <f>VLOOKUP('2. tábl. Előkezelő-Tov.Kezelő'!E227,Munka1!$H$27:$I$58,2,FALSE)</f>
        <v>#N/A</v>
      </c>
      <c r="G227" s="88"/>
      <c r="H227" s="62" t="e">
        <f>VLOOKUP(G227,Munka1!$A$1:$B$25,2,FALSE)</f>
        <v>#N/A</v>
      </c>
      <c r="I227" s="466" t="e">
        <f>VLOOKUP(E227,Munka1!$H$27:$J$58,3,FALSE)</f>
        <v>#N/A</v>
      </c>
      <c r="J227" s="175"/>
      <c r="K227" s="175"/>
      <c r="L227" s="175"/>
      <c r="M227" s="175"/>
      <c r="N227" s="180"/>
      <c r="O227" s="87"/>
      <c r="P227" s="483"/>
      <c r="Q227" s="484"/>
      <c r="R227" s="56">
        <f>FŐLAP!$D$9</f>
        <v>0</v>
      </c>
      <c r="S227" s="56">
        <f>FŐLAP!$F$9</f>
        <v>0</v>
      </c>
      <c r="T227" s="13" t="str">
        <f>FŐLAP!$B$25</f>
        <v>Háztartási nagygépek (lakossági)</v>
      </c>
      <c r="U227" s="398" t="s">
        <v>3425</v>
      </c>
      <c r="V227" s="398" t="s">
        <v>3426</v>
      </c>
      <c r="W227" s="398" t="s">
        <v>3427</v>
      </c>
    </row>
    <row r="228" spans="1:23" ht="60.75" hidden="1" customHeight="1" x14ac:dyDescent="0.25">
      <c r="A228" s="61" t="s">
        <v>232</v>
      </c>
      <c r="B228" s="87"/>
      <c r="C228" s="175"/>
      <c r="D228" s="175"/>
      <c r="E228" s="146"/>
      <c r="F228" s="407" t="e">
        <f>VLOOKUP('2. tábl. Előkezelő-Tov.Kezelő'!E228,Munka1!$H$27:$I$58,2,FALSE)</f>
        <v>#N/A</v>
      </c>
      <c r="G228" s="88"/>
      <c r="H228" s="62" t="e">
        <f>VLOOKUP(G228,Munka1!$A$1:$B$25,2,FALSE)</f>
        <v>#N/A</v>
      </c>
      <c r="I228" s="466" t="e">
        <f>VLOOKUP(E228,Munka1!$H$27:$J$58,3,FALSE)</f>
        <v>#N/A</v>
      </c>
      <c r="J228" s="175"/>
      <c r="K228" s="175"/>
      <c r="L228" s="175"/>
      <c r="M228" s="175"/>
      <c r="N228" s="180"/>
      <c r="O228" s="87"/>
      <c r="P228" s="483"/>
      <c r="Q228" s="484"/>
      <c r="R228" s="56">
        <f>FŐLAP!$D$9</f>
        <v>0</v>
      </c>
      <c r="S228" s="56">
        <f>FŐLAP!$F$9</f>
        <v>0</v>
      </c>
      <c r="T228" s="13" t="str">
        <f>FŐLAP!$B$25</f>
        <v>Háztartási nagygépek (lakossági)</v>
      </c>
      <c r="U228" s="398" t="s">
        <v>3425</v>
      </c>
      <c r="V228" s="398" t="s">
        <v>3426</v>
      </c>
      <c r="W228" s="398" t="s">
        <v>3427</v>
      </c>
    </row>
    <row r="229" spans="1:23" ht="60.75" hidden="1" customHeight="1" x14ac:dyDescent="0.25">
      <c r="A229" s="61" t="s">
        <v>233</v>
      </c>
      <c r="B229" s="87"/>
      <c r="C229" s="175"/>
      <c r="D229" s="175"/>
      <c r="E229" s="146"/>
      <c r="F229" s="407" t="e">
        <f>VLOOKUP('2. tábl. Előkezelő-Tov.Kezelő'!E229,Munka1!$H$27:$I$58,2,FALSE)</f>
        <v>#N/A</v>
      </c>
      <c r="G229" s="88"/>
      <c r="H229" s="62" t="e">
        <f>VLOOKUP(G229,Munka1!$A$1:$B$25,2,FALSE)</f>
        <v>#N/A</v>
      </c>
      <c r="I229" s="466" t="e">
        <f>VLOOKUP(E229,Munka1!$H$27:$J$58,3,FALSE)</f>
        <v>#N/A</v>
      </c>
      <c r="J229" s="175"/>
      <c r="K229" s="175"/>
      <c r="L229" s="175"/>
      <c r="M229" s="175"/>
      <c r="N229" s="180"/>
      <c r="O229" s="87"/>
      <c r="P229" s="483"/>
      <c r="Q229" s="484"/>
      <c r="R229" s="56">
        <f>FŐLAP!$D$9</f>
        <v>0</v>
      </c>
      <c r="S229" s="56">
        <f>FŐLAP!$F$9</f>
        <v>0</v>
      </c>
      <c r="T229" s="13" t="str">
        <f>FŐLAP!$B$25</f>
        <v>Háztartási nagygépek (lakossági)</v>
      </c>
      <c r="U229" s="398" t="s">
        <v>3425</v>
      </c>
      <c r="V229" s="398" t="s">
        <v>3426</v>
      </c>
      <c r="W229" s="398" t="s">
        <v>3427</v>
      </c>
    </row>
    <row r="230" spans="1:23" ht="60.75" hidden="1" customHeight="1" x14ac:dyDescent="0.25">
      <c r="A230" s="61" t="s">
        <v>234</v>
      </c>
      <c r="B230" s="87"/>
      <c r="C230" s="175"/>
      <c r="D230" s="175"/>
      <c r="E230" s="146"/>
      <c r="F230" s="407" t="e">
        <f>VLOOKUP('2. tábl. Előkezelő-Tov.Kezelő'!E230,Munka1!$H$27:$I$58,2,FALSE)</f>
        <v>#N/A</v>
      </c>
      <c r="G230" s="88"/>
      <c r="H230" s="62" t="e">
        <f>VLOOKUP(G230,Munka1!$A$1:$B$25,2,FALSE)</f>
        <v>#N/A</v>
      </c>
      <c r="I230" s="466" t="e">
        <f>VLOOKUP(E230,Munka1!$H$27:$J$58,3,FALSE)</f>
        <v>#N/A</v>
      </c>
      <c r="J230" s="175"/>
      <c r="K230" s="175"/>
      <c r="L230" s="175"/>
      <c r="M230" s="175"/>
      <c r="N230" s="180"/>
      <c r="O230" s="87"/>
      <c r="P230" s="483"/>
      <c r="Q230" s="484"/>
      <c r="R230" s="56">
        <f>FŐLAP!$D$9</f>
        <v>0</v>
      </c>
      <c r="S230" s="56">
        <f>FŐLAP!$F$9</f>
        <v>0</v>
      </c>
      <c r="T230" s="13" t="str">
        <f>FŐLAP!$B$25</f>
        <v>Háztartási nagygépek (lakossági)</v>
      </c>
      <c r="U230" s="398" t="s">
        <v>3425</v>
      </c>
      <c r="V230" s="398" t="s">
        <v>3426</v>
      </c>
      <c r="W230" s="398" t="s">
        <v>3427</v>
      </c>
    </row>
    <row r="231" spans="1:23" ht="60.75" hidden="1" customHeight="1" x14ac:dyDescent="0.25">
      <c r="A231" s="61" t="s">
        <v>235</v>
      </c>
      <c r="B231" s="87"/>
      <c r="C231" s="175"/>
      <c r="D231" s="175"/>
      <c r="E231" s="146"/>
      <c r="F231" s="407" t="e">
        <f>VLOOKUP('2. tábl. Előkezelő-Tov.Kezelő'!E231,Munka1!$H$27:$I$58,2,FALSE)</f>
        <v>#N/A</v>
      </c>
      <c r="G231" s="88"/>
      <c r="H231" s="62" t="e">
        <f>VLOOKUP(G231,Munka1!$A$1:$B$25,2,FALSE)</f>
        <v>#N/A</v>
      </c>
      <c r="I231" s="466" t="e">
        <f>VLOOKUP(E231,Munka1!$H$27:$J$58,3,FALSE)</f>
        <v>#N/A</v>
      </c>
      <c r="J231" s="175"/>
      <c r="K231" s="175"/>
      <c r="L231" s="175"/>
      <c r="M231" s="175"/>
      <c r="N231" s="180"/>
      <c r="O231" s="87"/>
      <c r="P231" s="483"/>
      <c r="Q231" s="484"/>
      <c r="R231" s="56">
        <f>FŐLAP!$D$9</f>
        <v>0</v>
      </c>
      <c r="S231" s="56">
        <f>FŐLAP!$F$9</f>
        <v>0</v>
      </c>
      <c r="T231" s="13" t="str">
        <f>FŐLAP!$B$25</f>
        <v>Háztartási nagygépek (lakossági)</v>
      </c>
      <c r="U231" s="398" t="s">
        <v>3425</v>
      </c>
      <c r="V231" s="398" t="s">
        <v>3426</v>
      </c>
      <c r="W231" s="398" t="s">
        <v>3427</v>
      </c>
    </row>
    <row r="232" spans="1:23" ht="60.75" hidden="1" customHeight="1" x14ac:dyDescent="0.25">
      <c r="A232" s="61" t="s">
        <v>236</v>
      </c>
      <c r="B232" s="87"/>
      <c r="C232" s="175"/>
      <c r="D232" s="175"/>
      <c r="E232" s="146"/>
      <c r="F232" s="407" t="e">
        <f>VLOOKUP('2. tábl. Előkezelő-Tov.Kezelő'!E232,Munka1!$H$27:$I$58,2,FALSE)</f>
        <v>#N/A</v>
      </c>
      <c r="G232" s="88"/>
      <c r="H232" s="62" t="e">
        <f>VLOOKUP(G232,Munka1!$A$1:$B$25,2,FALSE)</f>
        <v>#N/A</v>
      </c>
      <c r="I232" s="466" t="e">
        <f>VLOOKUP(E232,Munka1!$H$27:$J$58,3,FALSE)</f>
        <v>#N/A</v>
      </c>
      <c r="J232" s="175"/>
      <c r="K232" s="175"/>
      <c r="L232" s="175"/>
      <c r="M232" s="175"/>
      <c r="N232" s="180"/>
      <c r="O232" s="87"/>
      <c r="P232" s="483"/>
      <c r="Q232" s="484"/>
      <c r="R232" s="56">
        <f>FŐLAP!$D$9</f>
        <v>0</v>
      </c>
      <c r="S232" s="56">
        <f>FŐLAP!$F$9</f>
        <v>0</v>
      </c>
      <c r="T232" s="13" t="str">
        <f>FŐLAP!$B$25</f>
        <v>Háztartási nagygépek (lakossági)</v>
      </c>
      <c r="U232" s="398" t="s">
        <v>3425</v>
      </c>
      <c r="V232" s="398" t="s">
        <v>3426</v>
      </c>
      <c r="W232" s="398" t="s">
        <v>3427</v>
      </c>
    </row>
    <row r="233" spans="1:23" ht="60.75" hidden="1" customHeight="1" x14ac:dyDescent="0.25">
      <c r="A233" s="61" t="s">
        <v>237</v>
      </c>
      <c r="B233" s="87"/>
      <c r="C233" s="175"/>
      <c r="D233" s="175"/>
      <c r="E233" s="146"/>
      <c r="F233" s="407" t="e">
        <f>VLOOKUP('2. tábl. Előkezelő-Tov.Kezelő'!E233,Munka1!$H$27:$I$58,2,FALSE)</f>
        <v>#N/A</v>
      </c>
      <c r="G233" s="88"/>
      <c r="H233" s="62" t="e">
        <f>VLOOKUP(G233,Munka1!$A$1:$B$25,2,FALSE)</f>
        <v>#N/A</v>
      </c>
      <c r="I233" s="466" t="e">
        <f>VLOOKUP(E233,Munka1!$H$27:$J$58,3,FALSE)</f>
        <v>#N/A</v>
      </c>
      <c r="J233" s="175"/>
      <c r="K233" s="175"/>
      <c r="L233" s="175"/>
      <c r="M233" s="175"/>
      <c r="N233" s="180"/>
      <c r="O233" s="87"/>
      <c r="P233" s="483"/>
      <c r="Q233" s="484"/>
      <c r="R233" s="56">
        <f>FŐLAP!$D$9</f>
        <v>0</v>
      </c>
      <c r="S233" s="56">
        <f>FŐLAP!$F$9</f>
        <v>0</v>
      </c>
      <c r="T233" s="13" t="str">
        <f>FŐLAP!$B$25</f>
        <v>Háztartási nagygépek (lakossági)</v>
      </c>
      <c r="U233" s="398" t="s">
        <v>3425</v>
      </c>
      <c r="V233" s="398" t="s">
        <v>3426</v>
      </c>
      <c r="W233" s="398" t="s">
        <v>3427</v>
      </c>
    </row>
    <row r="234" spans="1:23" ht="60.75" hidden="1" customHeight="1" x14ac:dyDescent="0.25">
      <c r="A234" s="61" t="s">
        <v>238</v>
      </c>
      <c r="B234" s="87"/>
      <c r="C234" s="175"/>
      <c r="D234" s="175"/>
      <c r="E234" s="146"/>
      <c r="F234" s="407" t="e">
        <f>VLOOKUP('2. tábl. Előkezelő-Tov.Kezelő'!E234,Munka1!$H$27:$I$58,2,FALSE)</f>
        <v>#N/A</v>
      </c>
      <c r="G234" s="88"/>
      <c r="H234" s="62" t="e">
        <f>VLOOKUP(G234,Munka1!$A$1:$B$25,2,FALSE)</f>
        <v>#N/A</v>
      </c>
      <c r="I234" s="466" t="e">
        <f>VLOOKUP(E234,Munka1!$H$27:$J$58,3,FALSE)</f>
        <v>#N/A</v>
      </c>
      <c r="J234" s="175"/>
      <c r="K234" s="175"/>
      <c r="L234" s="175"/>
      <c r="M234" s="175"/>
      <c r="N234" s="180"/>
      <c r="O234" s="87"/>
      <c r="P234" s="483"/>
      <c r="Q234" s="484"/>
      <c r="R234" s="56">
        <f>FŐLAP!$D$9</f>
        <v>0</v>
      </c>
      <c r="S234" s="56">
        <f>FŐLAP!$F$9</f>
        <v>0</v>
      </c>
      <c r="T234" s="13" t="str">
        <f>FŐLAP!$B$25</f>
        <v>Háztartási nagygépek (lakossági)</v>
      </c>
      <c r="U234" s="398" t="s">
        <v>3425</v>
      </c>
      <c r="V234" s="398" t="s">
        <v>3426</v>
      </c>
      <c r="W234" s="398" t="s">
        <v>3427</v>
      </c>
    </row>
    <row r="235" spans="1:23" ht="60.75" hidden="1" customHeight="1" x14ac:dyDescent="0.25">
      <c r="A235" s="61" t="s">
        <v>239</v>
      </c>
      <c r="B235" s="87"/>
      <c r="C235" s="175"/>
      <c r="D235" s="175"/>
      <c r="E235" s="146"/>
      <c r="F235" s="407" t="e">
        <f>VLOOKUP('2. tábl. Előkezelő-Tov.Kezelő'!E235,Munka1!$H$27:$I$58,2,FALSE)</f>
        <v>#N/A</v>
      </c>
      <c r="G235" s="88"/>
      <c r="H235" s="62" t="e">
        <f>VLOOKUP(G235,Munka1!$A$1:$B$25,2,FALSE)</f>
        <v>#N/A</v>
      </c>
      <c r="I235" s="466" t="e">
        <f>VLOOKUP(E235,Munka1!$H$27:$J$58,3,FALSE)</f>
        <v>#N/A</v>
      </c>
      <c r="J235" s="175"/>
      <c r="K235" s="175"/>
      <c r="L235" s="175"/>
      <c r="M235" s="175"/>
      <c r="N235" s="180"/>
      <c r="O235" s="87"/>
      <c r="P235" s="483"/>
      <c r="Q235" s="484"/>
      <c r="R235" s="56">
        <f>FŐLAP!$D$9</f>
        <v>0</v>
      </c>
      <c r="S235" s="56">
        <f>FŐLAP!$F$9</f>
        <v>0</v>
      </c>
      <c r="T235" s="13" t="str">
        <f>FŐLAP!$B$25</f>
        <v>Háztartási nagygépek (lakossági)</v>
      </c>
      <c r="U235" s="398" t="s">
        <v>3425</v>
      </c>
      <c r="V235" s="398" t="s">
        <v>3426</v>
      </c>
      <c r="W235" s="398" t="s">
        <v>3427</v>
      </c>
    </row>
    <row r="236" spans="1:23" ht="60.75" hidden="1" customHeight="1" x14ac:dyDescent="0.25">
      <c r="A236" s="61" t="s">
        <v>240</v>
      </c>
      <c r="B236" s="87"/>
      <c r="C236" s="175"/>
      <c r="D236" s="175"/>
      <c r="E236" s="146"/>
      <c r="F236" s="407" t="e">
        <f>VLOOKUP('2. tábl. Előkezelő-Tov.Kezelő'!E236,Munka1!$H$27:$I$58,2,FALSE)</f>
        <v>#N/A</v>
      </c>
      <c r="G236" s="88"/>
      <c r="H236" s="62" t="e">
        <f>VLOOKUP(G236,Munka1!$A$1:$B$25,2,FALSE)</f>
        <v>#N/A</v>
      </c>
      <c r="I236" s="466" t="e">
        <f>VLOOKUP(E236,Munka1!$H$27:$J$58,3,FALSE)</f>
        <v>#N/A</v>
      </c>
      <c r="J236" s="175"/>
      <c r="K236" s="175"/>
      <c r="L236" s="175"/>
      <c r="M236" s="175"/>
      <c r="N236" s="180"/>
      <c r="O236" s="87"/>
      <c r="P236" s="483"/>
      <c r="Q236" s="484"/>
      <c r="R236" s="56">
        <f>FŐLAP!$D$9</f>
        <v>0</v>
      </c>
      <c r="S236" s="56">
        <f>FŐLAP!$F$9</f>
        <v>0</v>
      </c>
      <c r="T236" s="13" t="str">
        <f>FŐLAP!$B$25</f>
        <v>Háztartási nagygépek (lakossági)</v>
      </c>
      <c r="U236" s="398" t="s">
        <v>3425</v>
      </c>
      <c r="V236" s="398" t="s">
        <v>3426</v>
      </c>
      <c r="W236" s="398" t="s">
        <v>3427</v>
      </c>
    </row>
    <row r="237" spans="1:23" ht="60.75" hidden="1" customHeight="1" x14ac:dyDescent="0.25">
      <c r="A237" s="61" t="s">
        <v>241</v>
      </c>
      <c r="B237" s="87"/>
      <c r="C237" s="175"/>
      <c r="D237" s="175"/>
      <c r="E237" s="146"/>
      <c r="F237" s="407" t="e">
        <f>VLOOKUP('2. tábl. Előkezelő-Tov.Kezelő'!E237,Munka1!$H$27:$I$58,2,FALSE)</f>
        <v>#N/A</v>
      </c>
      <c r="G237" s="88"/>
      <c r="H237" s="62" t="e">
        <f>VLOOKUP(G237,Munka1!$A$1:$B$25,2,FALSE)</f>
        <v>#N/A</v>
      </c>
      <c r="I237" s="466" t="e">
        <f>VLOOKUP(E237,Munka1!$H$27:$J$58,3,FALSE)</f>
        <v>#N/A</v>
      </c>
      <c r="J237" s="175"/>
      <c r="K237" s="175"/>
      <c r="L237" s="175"/>
      <c r="M237" s="175"/>
      <c r="N237" s="180"/>
      <c r="O237" s="87"/>
      <c r="P237" s="483"/>
      <c r="Q237" s="484"/>
      <c r="R237" s="56">
        <f>FŐLAP!$D$9</f>
        <v>0</v>
      </c>
      <c r="S237" s="56">
        <f>FŐLAP!$F$9</f>
        <v>0</v>
      </c>
      <c r="T237" s="13" t="str">
        <f>FŐLAP!$B$25</f>
        <v>Háztartási nagygépek (lakossági)</v>
      </c>
      <c r="U237" s="398" t="s">
        <v>3425</v>
      </c>
      <c r="V237" s="398" t="s">
        <v>3426</v>
      </c>
      <c r="W237" s="398" t="s">
        <v>3427</v>
      </c>
    </row>
    <row r="238" spans="1:23" ht="60.75" hidden="1" customHeight="1" x14ac:dyDescent="0.25">
      <c r="A238" s="61" t="s">
        <v>242</v>
      </c>
      <c r="B238" s="87"/>
      <c r="C238" s="175"/>
      <c r="D238" s="175"/>
      <c r="E238" s="146"/>
      <c r="F238" s="407" t="e">
        <f>VLOOKUP('2. tábl. Előkezelő-Tov.Kezelő'!E238,Munka1!$H$27:$I$58,2,FALSE)</f>
        <v>#N/A</v>
      </c>
      <c r="G238" s="88"/>
      <c r="H238" s="62" t="e">
        <f>VLOOKUP(G238,Munka1!$A$1:$B$25,2,FALSE)</f>
        <v>#N/A</v>
      </c>
      <c r="I238" s="466" t="e">
        <f>VLOOKUP(E238,Munka1!$H$27:$J$58,3,FALSE)</f>
        <v>#N/A</v>
      </c>
      <c r="J238" s="175"/>
      <c r="K238" s="175"/>
      <c r="L238" s="175"/>
      <c r="M238" s="175"/>
      <c r="N238" s="180"/>
      <c r="O238" s="87"/>
      <c r="P238" s="483"/>
      <c r="Q238" s="484"/>
      <c r="R238" s="56">
        <f>FŐLAP!$D$9</f>
        <v>0</v>
      </c>
      <c r="S238" s="56">
        <f>FŐLAP!$F$9</f>
        <v>0</v>
      </c>
      <c r="T238" s="13" t="str">
        <f>FŐLAP!$B$25</f>
        <v>Háztartási nagygépek (lakossági)</v>
      </c>
      <c r="U238" s="398" t="s">
        <v>3425</v>
      </c>
      <c r="V238" s="398" t="s">
        <v>3426</v>
      </c>
      <c r="W238" s="398" t="s">
        <v>3427</v>
      </c>
    </row>
    <row r="239" spans="1:23" ht="60.75" hidden="1" customHeight="1" x14ac:dyDescent="0.25">
      <c r="A239" s="61" t="s">
        <v>243</v>
      </c>
      <c r="B239" s="87"/>
      <c r="C239" s="175"/>
      <c r="D239" s="175"/>
      <c r="E239" s="146"/>
      <c r="F239" s="407" t="e">
        <f>VLOOKUP('2. tábl. Előkezelő-Tov.Kezelő'!E239,Munka1!$H$27:$I$58,2,FALSE)</f>
        <v>#N/A</v>
      </c>
      <c r="G239" s="88"/>
      <c r="H239" s="62" t="e">
        <f>VLOOKUP(G239,Munka1!$A$1:$B$25,2,FALSE)</f>
        <v>#N/A</v>
      </c>
      <c r="I239" s="466" t="e">
        <f>VLOOKUP(E239,Munka1!$H$27:$J$58,3,FALSE)</f>
        <v>#N/A</v>
      </c>
      <c r="J239" s="175"/>
      <c r="K239" s="175"/>
      <c r="L239" s="175"/>
      <c r="M239" s="175"/>
      <c r="N239" s="180"/>
      <c r="O239" s="87"/>
      <c r="P239" s="483"/>
      <c r="Q239" s="484"/>
      <c r="R239" s="56">
        <f>FŐLAP!$D$9</f>
        <v>0</v>
      </c>
      <c r="S239" s="56">
        <f>FŐLAP!$F$9</f>
        <v>0</v>
      </c>
      <c r="T239" s="13" t="str">
        <f>FŐLAP!$B$25</f>
        <v>Háztartási nagygépek (lakossági)</v>
      </c>
      <c r="U239" s="398" t="s">
        <v>3425</v>
      </c>
      <c r="V239" s="398" t="s">
        <v>3426</v>
      </c>
      <c r="W239" s="398" t="s">
        <v>3427</v>
      </c>
    </row>
    <row r="240" spans="1:23" ht="60.75" hidden="1" customHeight="1" x14ac:dyDescent="0.25">
      <c r="A240" s="61" t="s">
        <v>244</v>
      </c>
      <c r="B240" s="87"/>
      <c r="C240" s="175"/>
      <c r="D240" s="175"/>
      <c r="E240" s="146"/>
      <c r="F240" s="407" t="e">
        <f>VLOOKUP('2. tábl. Előkezelő-Tov.Kezelő'!E240,Munka1!$H$27:$I$58,2,FALSE)</f>
        <v>#N/A</v>
      </c>
      <c r="G240" s="88"/>
      <c r="H240" s="62" t="e">
        <f>VLOOKUP(G240,Munka1!$A$1:$B$25,2,FALSE)</f>
        <v>#N/A</v>
      </c>
      <c r="I240" s="466" t="e">
        <f>VLOOKUP(E240,Munka1!$H$27:$J$58,3,FALSE)</f>
        <v>#N/A</v>
      </c>
      <c r="J240" s="175"/>
      <c r="K240" s="175"/>
      <c r="L240" s="175"/>
      <c r="M240" s="175"/>
      <c r="N240" s="180"/>
      <c r="O240" s="87"/>
      <c r="P240" s="483"/>
      <c r="Q240" s="484"/>
      <c r="R240" s="56">
        <f>FŐLAP!$D$9</f>
        <v>0</v>
      </c>
      <c r="S240" s="56">
        <f>FŐLAP!$F$9</f>
        <v>0</v>
      </c>
      <c r="T240" s="13" t="str">
        <f>FŐLAP!$B$25</f>
        <v>Háztartási nagygépek (lakossági)</v>
      </c>
      <c r="U240" s="398" t="s">
        <v>3425</v>
      </c>
      <c r="V240" s="398" t="s">
        <v>3426</v>
      </c>
      <c r="W240" s="398" t="s">
        <v>3427</v>
      </c>
    </row>
    <row r="241" spans="1:23" ht="60.75" hidden="1" customHeight="1" x14ac:dyDescent="0.25">
      <c r="A241" s="61" t="s">
        <v>245</v>
      </c>
      <c r="B241" s="87"/>
      <c r="C241" s="175"/>
      <c r="D241" s="175"/>
      <c r="E241" s="146"/>
      <c r="F241" s="407" t="e">
        <f>VLOOKUP('2. tábl. Előkezelő-Tov.Kezelő'!E241,Munka1!$H$27:$I$58,2,FALSE)</f>
        <v>#N/A</v>
      </c>
      <c r="G241" s="88"/>
      <c r="H241" s="62" t="e">
        <f>VLOOKUP(G241,Munka1!$A$1:$B$25,2,FALSE)</f>
        <v>#N/A</v>
      </c>
      <c r="I241" s="466" t="e">
        <f>VLOOKUP(E241,Munka1!$H$27:$J$58,3,FALSE)</f>
        <v>#N/A</v>
      </c>
      <c r="J241" s="175"/>
      <c r="K241" s="175"/>
      <c r="L241" s="175"/>
      <c r="M241" s="175"/>
      <c r="N241" s="180"/>
      <c r="O241" s="87"/>
      <c r="P241" s="483"/>
      <c r="Q241" s="484"/>
      <c r="R241" s="56">
        <f>FŐLAP!$D$9</f>
        <v>0</v>
      </c>
      <c r="S241" s="56">
        <f>FŐLAP!$F$9</f>
        <v>0</v>
      </c>
      <c r="T241" s="13" t="str">
        <f>FŐLAP!$B$25</f>
        <v>Háztartási nagygépek (lakossági)</v>
      </c>
      <c r="U241" s="398" t="s">
        <v>3425</v>
      </c>
      <c r="V241" s="398" t="s">
        <v>3426</v>
      </c>
      <c r="W241" s="398" t="s">
        <v>3427</v>
      </c>
    </row>
    <row r="242" spans="1:23" ht="60.75" hidden="1" customHeight="1" x14ac:dyDescent="0.25">
      <c r="A242" s="61" t="s">
        <v>246</v>
      </c>
      <c r="B242" s="87"/>
      <c r="C242" s="175"/>
      <c r="D242" s="175"/>
      <c r="E242" s="146"/>
      <c r="F242" s="407" t="e">
        <f>VLOOKUP('2. tábl. Előkezelő-Tov.Kezelő'!E242,Munka1!$H$27:$I$58,2,FALSE)</f>
        <v>#N/A</v>
      </c>
      <c r="G242" s="88"/>
      <c r="H242" s="62" t="e">
        <f>VLOOKUP(G242,Munka1!$A$1:$B$25,2,FALSE)</f>
        <v>#N/A</v>
      </c>
      <c r="I242" s="466" t="e">
        <f>VLOOKUP(E242,Munka1!$H$27:$J$58,3,FALSE)</f>
        <v>#N/A</v>
      </c>
      <c r="J242" s="175"/>
      <c r="K242" s="175"/>
      <c r="L242" s="175"/>
      <c r="M242" s="175"/>
      <c r="N242" s="180"/>
      <c r="O242" s="87"/>
      <c r="P242" s="483"/>
      <c r="Q242" s="484"/>
      <c r="R242" s="56">
        <f>FŐLAP!$D$9</f>
        <v>0</v>
      </c>
      <c r="S242" s="56">
        <f>FŐLAP!$F$9</f>
        <v>0</v>
      </c>
      <c r="T242" s="13" t="str">
        <f>FŐLAP!$B$25</f>
        <v>Háztartási nagygépek (lakossági)</v>
      </c>
      <c r="U242" s="398" t="s">
        <v>3425</v>
      </c>
      <c r="V242" s="398" t="s">
        <v>3426</v>
      </c>
      <c r="W242" s="398" t="s">
        <v>3427</v>
      </c>
    </row>
    <row r="243" spans="1:23" ht="60.75" hidden="1" customHeight="1" x14ac:dyDescent="0.25">
      <c r="A243" s="61" t="s">
        <v>247</v>
      </c>
      <c r="B243" s="87"/>
      <c r="C243" s="175"/>
      <c r="D243" s="175"/>
      <c r="E243" s="146"/>
      <c r="F243" s="407" t="e">
        <f>VLOOKUP('2. tábl. Előkezelő-Tov.Kezelő'!E243,Munka1!$H$27:$I$58,2,FALSE)</f>
        <v>#N/A</v>
      </c>
      <c r="G243" s="88"/>
      <c r="H243" s="62" t="e">
        <f>VLOOKUP(G243,Munka1!$A$1:$B$25,2,FALSE)</f>
        <v>#N/A</v>
      </c>
      <c r="I243" s="466" t="e">
        <f>VLOOKUP(E243,Munka1!$H$27:$J$58,3,FALSE)</f>
        <v>#N/A</v>
      </c>
      <c r="J243" s="175"/>
      <c r="K243" s="175"/>
      <c r="L243" s="175"/>
      <c r="M243" s="175"/>
      <c r="N243" s="180"/>
      <c r="O243" s="87"/>
      <c r="P243" s="483"/>
      <c r="Q243" s="484"/>
      <c r="R243" s="56">
        <f>FŐLAP!$D$9</f>
        <v>0</v>
      </c>
      <c r="S243" s="56">
        <f>FŐLAP!$F$9</f>
        <v>0</v>
      </c>
      <c r="T243" s="13" t="str">
        <f>FŐLAP!$B$25</f>
        <v>Háztartási nagygépek (lakossági)</v>
      </c>
      <c r="U243" s="398" t="s">
        <v>3425</v>
      </c>
      <c r="V243" s="398" t="s">
        <v>3426</v>
      </c>
      <c r="W243" s="398" t="s">
        <v>3427</v>
      </c>
    </row>
    <row r="244" spans="1:23" ht="60.75" hidden="1" customHeight="1" x14ac:dyDescent="0.25">
      <c r="A244" s="61" t="s">
        <v>248</v>
      </c>
      <c r="B244" s="87"/>
      <c r="C244" s="175"/>
      <c r="D244" s="175"/>
      <c r="E244" s="146"/>
      <c r="F244" s="407" t="e">
        <f>VLOOKUP('2. tábl. Előkezelő-Tov.Kezelő'!E244,Munka1!$H$27:$I$58,2,FALSE)</f>
        <v>#N/A</v>
      </c>
      <c r="G244" s="88"/>
      <c r="H244" s="62" t="e">
        <f>VLOOKUP(G244,Munka1!$A$1:$B$25,2,FALSE)</f>
        <v>#N/A</v>
      </c>
      <c r="I244" s="466" t="e">
        <f>VLOOKUP(E244,Munka1!$H$27:$J$58,3,FALSE)</f>
        <v>#N/A</v>
      </c>
      <c r="J244" s="175"/>
      <c r="K244" s="175"/>
      <c r="L244" s="175"/>
      <c r="M244" s="175"/>
      <c r="N244" s="180"/>
      <c r="O244" s="87"/>
      <c r="P244" s="483"/>
      <c r="Q244" s="484"/>
      <c r="R244" s="56">
        <f>FŐLAP!$D$9</f>
        <v>0</v>
      </c>
      <c r="S244" s="56">
        <f>FŐLAP!$F$9</f>
        <v>0</v>
      </c>
      <c r="T244" s="13" t="str">
        <f>FŐLAP!$B$25</f>
        <v>Háztartási nagygépek (lakossági)</v>
      </c>
      <c r="U244" s="398" t="s">
        <v>3425</v>
      </c>
      <c r="V244" s="398" t="s">
        <v>3426</v>
      </c>
      <c r="W244" s="398" t="s">
        <v>3427</v>
      </c>
    </row>
    <row r="245" spans="1:23" ht="60.75" hidden="1" customHeight="1" x14ac:dyDescent="0.25">
      <c r="A245" s="61" t="s">
        <v>249</v>
      </c>
      <c r="B245" s="87"/>
      <c r="C245" s="175"/>
      <c r="D245" s="175"/>
      <c r="E245" s="146"/>
      <c r="F245" s="407" t="e">
        <f>VLOOKUP('2. tábl. Előkezelő-Tov.Kezelő'!E245,Munka1!$H$27:$I$58,2,FALSE)</f>
        <v>#N/A</v>
      </c>
      <c r="G245" s="88"/>
      <c r="H245" s="62" t="e">
        <f>VLOOKUP(G245,Munka1!$A$1:$B$25,2,FALSE)</f>
        <v>#N/A</v>
      </c>
      <c r="I245" s="466" t="e">
        <f>VLOOKUP(E245,Munka1!$H$27:$J$58,3,FALSE)</f>
        <v>#N/A</v>
      </c>
      <c r="J245" s="175"/>
      <c r="K245" s="175"/>
      <c r="L245" s="175"/>
      <c r="M245" s="175"/>
      <c r="N245" s="180"/>
      <c r="O245" s="87"/>
      <c r="P245" s="483"/>
      <c r="Q245" s="484"/>
      <c r="R245" s="56">
        <f>FŐLAP!$D$9</f>
        <v>0</v>
      </c>
      <c r="S245" s="56">
        <f>FŐLAP!$F$9</f>
        <v>0</v>
      </c>
      <c r="T245" s="13" t="str">
        <f>FŐLAP!$B$25</f>
        <v>Háztartási nagygépek (lakossági)</v>
      </c>
      <c r="U245" s="398" t="s">
        <v>3425</v>
      </c>
      <c r="V245" s="398" t="s">
        <v>3426</v>
      </c>
      <c r="W245" s="398" t="s">
        <v>3427</v>
      </c>
    </row>
    <row r="246" spans="1:23" ht="60.75" hidden="1" customHeight="1" x14ac:dyDescent="0.25">
      <c r="A246" s="61" t="s">
        <v>250</v>
      </c>
      <c r="B246" s="87"/>
      <c r="C246" s="175"/>
      <c r="D246" s="175"/>
      <c r="E246" s="146"/>
      <c r="F246" s="407" t="e">
        <f>VLOOKUP('2. tábl. Előkezelő-Tov.Kezelő'!E246,Munka1!$H$27:$I$58,2,FALSE)</f>
        <v>#N/A</v>
      </c>
      <c r="G246" s="88"/>
      <c r="H246" s="62" t="e">
        <f>VLOOKUP(G246,Munka1!$A$1:$B$25,2,FALSE)</f>
        <v>#N/A</v>
      </c>
      <c r="I246" s="466" t="e">
        <f>VLOOKUP(E246,Munka1!$H$27:$J$58,3,FALSE)</f>
        <v>#N/A</v>
      </c>
      <c r="J246" s="175"/>
      <c r="K246" s="175"/>
      <c r="L246" s="175"/>
      <c r="M246" s="175"/>
      <c r="N246" s="180"/>
      <c r="O246" s="87"/>
      <c r="P246" s="483"/>
      <c r="Q246" s="484"/>
      <c r="R246" s="56">
        <f>FŐLAP!$D$9</f>
        <v>0</v>
      </c>
      <c r="S246" s="56">
        <f>FŐLAP!$F$9</f>
        <v>0</v>
      </c>
      <c r="T246" s="13" t="str">
        <f>FŐLAP!$B$25</f>
        <v>Háztartási nagygépek (lakossági)</v>
      </c>
      <c r="U246" s="398" t="s">
        <v>3425</v>
      </c>
      <c r="V246" s="398" t="s">
        <v>3426</v>
      </c>
      <c r="W246" s="398" t="s">
        <v>3427</v>
      </c>
    </row>
    <row r="247" spans="1:23" ht="60.75" hidden="1" customHeight="1" x14ac:dyDescent="0.25">
      <c r="A247" s="61" t="s">
        <v>251</v>
      </c>
      <c r="B247" s="87"/>
      <c r="C247" s="175"/>
      <c r="D247" s="175"/>
      <c r="E247" s="146"/>
      <c r="F247" s="407" t="e">
        <f>VLOOKUP('2. tábl. Előkezelő-Tov.Kezelő'!E247,Munka1!$H$27:$I$58,2,FALSE)</f>
        <v>#N/A</v>
      </c>
      <c r="G247" s="88"/>
      <c r="H247" s="62" t="e">
        <f>VLOOKUP(G247,Munka1!$A$1:$B$25,2,FALSE)</f>
        <v>#N/A</v>
      </c>
      <c r="I247" s="466" t="e">
        <f>VLOOKUP(E247,Munka1!$H$27:$J$58,3,FALSE)</f>
        <v>#N/A</v>
      </c>
      <c r="J247" s="175"/>
      <c r="K247" s="175"/>
      <c r="L247" s="175"/>
      <c r="M247" s="175"/>
      <c r="N247" s="180"/>
      <c r="O247" s="87"/>
      <c r="P247" s="483"/>
      <c r="Q247" s="484"/>
      <c r="R247" s="56">
        <f>FŐLAP!$D$9</f>
        <v>0</v>
      </c>
      <c r="S247" s="56">
        <f>FŐLAP!$F$9</f>
        <v>0</v>
      </c>
      <c r="T247" s="13" t="str">
        <f>FŐLAP!$B$25</f>
        <v>Háztartási nagygépek (lakossági)</v>
      </c>
      <c r="U247" s="398" t="s">
        <v>3425</v>
      </c>
      <c r="V247" s="398" t="s">
        <v>3426</v>
      </c>
      <c r="W247" s="398" t="s">
        <v>3427</v>
      </c>
    </row>
    <row r="248" spans="1:23" ht="60.75" hidden="1" customHeight="1" x14ac:dyDescent="0.25">
      <c r="A248" s="61" t="s">
        <v>252</v>
      </c>
      <c r="B248" s="87"/>
      <c r="C248" s="175"/>
      <c r="D248" s="175"/>
      <c r="E248" s="146"/>
      <c r="F248" s="407" t="e">
        <f>VLOOKUP('2. tábl. Előkezelő-Tov.Kezelő'!E248,Munka1!$H$27:$I$58,2,FALSE)</f>
        <v>#N/A</v>
      </c>
      <c r="G248" s="88"/>
      <c r="H248" s="62" t="e">
        <f>VLOOKUP(G248,Munka1!$A$1:$B$25,2,FALSE)</f>
        <v>#N/A</v>
      </c>
      <c r="I248" s="466" t="e">
        <f>VLOOKUP(E248,Munka1!$H$27:$J$58,3,FALSE)</f>
        <v>#N/A</v>
      </c>
      <c r="J248" s="175"/>
      <c r="K248" s="175"/>
      <c r="L248" s="175"/>
      <c r="M248" s="175"/>
      <c r="N248" s="180"/>
      <c r="O248" s="87"/>
      <c r="P248" s="483"/>
      <c r="Q248" s="484"/>
      <c r="R248" s="56">
        <f>FŐLAP!$D$9</f>
        <v>0</v>
      </c>
      <c r="S248" s="56">
        <f>FŐLAP!$F$9</f>
        <v>0</v>
      </c>
      <c r="T248" s="13" t="str">
        <f>FŐLAP!$B$25</f>
        <v>Háztartási nagygépek (lakossági)</v>
      </c>
      <c r="U248" s="398" t="s">
        <v>3425</v>
      </c>
      <c r="V248" s="398" t="s">
        <v>3426</v>
      </c>
      <c r="W248" s="398" t="s">
        <v>3427</v>
      </c>
    </row>
    <row r="249" spans="1:23" ht="60.75" hidden="1" customHeight="1" x14ac:dyDescent="0.25">
      <c r="A249" s="61" t="s">
        <v>253</v>
      </c>
      <c r="B249" s="87"/>
      <c r="C249" s="175"/>
      <c r="D249" s="175"/>
      <c r="E249" s="146"/>
      <c r="F249" s="407" t="e">
        <f>VLOOKUP('2. tábl. Előkezelő-Tov.Kezelő'!E249,Munka1!$H$27:$I$58,2,FALSE)</f>
        <v>#N/A</v>
      </c>
      <c r="G249" s="88"/>
      <c r="H249" s="62" t="e">
        <f>VLOOKUP(G249,Munka1!$A$1:$B$25,2,FALSE)</f>
        <v>#N/A</v>
      </c>
      <c r="I249" s="466" t="e">
        <f>VLOOKUP(E249,Munka1!$H$27:$J$58,3,FALSE)</f>
        <v>#N/A</v>
      </c>
      <c r="J249" s="175"/>
      <c r="K249" s="175"/>
      <c r="L249" s="175"/>
      <c r="M249" s="175"/>
      <c r="N249" s="180"/>
      <c r="O249" s="87"/>
      <c r="P249" s="483"/>
      <c r="Q249" s="484"/>
      <c r="R249" s="56">
        <f>FŐLAP!$D$9</f>
        <v>0</v>
      </c>
      <c r="S249" s="56">
        <f>FŐLAP!$F$9</f>
        <v>0</v>
      </c>
      <c r="T249" s="13" t="str">
        <f>FŐLAP!$B$25</f>
        <v>Háztartási nagygépek (lakossági)</v>
      </c>
      <c r="U249" s="398" t="s">
        <v>3425</v>
      </c>
      <c r="V249" s="398" t="s">
        <v>3426</v>
      </c>
      <c r="W249" s="398" t="s">
        <v>3427</v>
      </c>
    </row>
    <row r="250" spans="1:23" ht="60.75" hidden="1" customHeight="1" x14ac:dyDescent="0.25">
      <c r="A250" s="61" t="s">
        <v>254</v>
      </c>
      <c r="B250" s="87"/>
      <c r="C250" s="175"/>
      <c r="D250" s="175"/>
      <c r="E250" s="146"/>
      <c r="F250" s="407" t="e">
        <f>VLOOKUP('2. tábl. Előkezelő-Tov.Kezelő'!E250,Munka1!$H$27:$I$58,2,FALSE)</f>
        <v>#N/A</v>
      </c>
      <c r="G250" s="88"/>
      <c r="H250" s="62" t="e">
        <f>VLOOKUP(G250,Munka1!$A$1:$B$25,2,FALSE)</f>
        <v>#N/A</v>
      </c>
      <c r="I250" s="466" t="e">
        <f>VLOOKUP(E250,Munka1!$H$27:$J$58,3,FALSE)</f>
        <v>#N/A</v>
      </c>
      <c r="J250" s="175"/>
      <c r="K250" s="175"/>
      <c r="L250" s="175"/>
      <c r="M250" s="175"/>
      <c r="N250" s="180"/>
      <c r="O250" s="87"/>
      <c r="P250" s="483"/>
      <c r="Q250" s="484"/>
      <c r="R250" s="56">
        <f>FŐLAP!$D$9</f>
        <v>0</v>
      </c>
      <c r="S250" s="56">
        <f>FŐLAP!$F$9</f>
        <v>0</v>
      </c>
      <c r="T250" s="13" t="str">
        <f>FŐLAP!$B$25</f>
        <v>Háztartási nagygépek (lakossági)</v>
      </c>
      <c r="U250" s="398" t="s">
        <v>3425</v>
      </c>
      <c r="V250" s="398" t="s">
        <v>3426</v>
      </c>
      <c r="W250" s="398" t="s">
        <v>3427</v>
      </c>
    </row>
    <row r="251" spans="1:23" ht="60.75" hidden="1" customHeight="1" x14ac:dyDescent="0.25">
      <c r="A251" s="61" t="s">
        <v>255</v>
      </c>
      <c r="B251" s="87"/>
      <c r="C251" s="175"/>
      <c r="D251" s="175"/>
      <c r="E251" s="146"/>
      <c r="F251" s="407" t="e">
        <f>VLOOKUP('2. tábl. Előkezelő-Tov.Kezelő'!E251,Munka1!$H$27:$I$58,2,FALSE)</f>
        <v>#N/A</v>
      </c>
      <c r="G251" s="88"/>
      <c r="H251" s="62" t="e">
        <f>VLOOKUP(G251,Munka1!$A$1:$B$25,2,FALSE)</f>
        <v>#N/A</v>
      </c>
      <c r="I251" s="466" t="e">
        <f>VLOOKUP(E251,Munka1!$H$27:$J$58,3,FALSE)</f>
        <v>#N/A</v>
      </c>
      <c r="J251" s="175"/>
      <c r="K251" s="175"/>
      <c r="L251" s="175"/>
      <c r="M251" s="175"/>
      <c r="N251" s="180"/>
      <c r="O251" s="87"/>
      <c r="P251" s="483"/>
      <c r="Q251" s="484"/>
      <c r="R251" s="56">
        <f>FŐLAP!$D$9</f>
        <v>0</v>
      </c>
      <c r="S251" s="56">
        <f>FŐLAP!$F$9</f>
        <v>0</v>
      </c>
      <c r="T251" s="13" t="str">
        <f>FŐLAP!$B$25</f>
        <v>Háztartási nagygépek (lakossági)</v>
      </c>
      <c r="U251" s="398" t="s">
        <v>3425</v>
      </c>
      <c r="V251" s="398" t="s">
        <v>3426</v>
      </c>
      <c r="W251" s="398" t="s">
        <v>3427</v>
      </c>
    </row>
    <row r="252" spans="1:23" ht="60.75" hidden="1" customHeight="1" x14ac:dyDescent="0.25">
      <c r="A252" s="61" t="s">
        <v>256</v>
      </c>
      <c r="B252" s="87"/>
      <c r="C252" s="175"/>
      <c r="D252" s="175"/>
      <c r="E252" s="146"/>
      <c r="F252" s="407" t="e">
        <f>VLOOKUP('2. tábl. Előkezelő-Tov.Kezelő'!E252,Munka1!$H$27:$I$58,2,FALSE)</f>
        <v>#N/A</v>
      </c>
      <c r="G252" s="88"/>
      <c r="H252" s="62" t="e">
        <f>VLOOKUP(G252,Munka1!$A$1:$B$25,2,FALSE)</f>
        <v>#N/A</v>
      </c>
      <c r="I252" s="466" t="e">
        <f>VLOOKUP(E252,Munka1!$H$27:$J$58,3,FALSE)</f>
        <v>#N/A</v>
      </c>
      <c r="J252" s="175"/>
      <c r="K252" s="175"/>
      <c r="L252" s="175"/>
      <c r="M252" s="175"/>
      <c r="N252" s="180"/>
      <c r="O252" s="87"/>
      <c r="P252" s="483"/>
      <c r="Q252" s="484"/>
      <c r="R252" s="56">
        <f>FŐLAP!$D$9</f>
        <v>0</v>
      </c>
      <c r="S252" s="56">
        <f>FŐLAP!$F$9</f>
        <v>0</v>
      </c>
      <c r="T252" s="13" t="str">
        <f>FŐLAP!$B$25</f>
        <v>Háztartási nagygépek (lakossági)</v>
      </c>
      <c r="U252" s="398" t="s">
        <v>3425</v>
      </c>
      <c r="V252" s="398" t="s">
        <v>3426</v>
      </c>
      <c r="W252" s="398" t="s">
        <v>3427</v>
      </c>
    </row>
    <row r="253" spans="1:23" ht="60.75" hidden="1" customHeight="1" x14ac:dyDescent="0.25">
      <c r="A253" s="61" t="s">
        <v>257</v>
      </c>
      <c r="B253" s="87"/>
      <c r="C253" s="175"/>
      <c r="D253" s="175"/>
      <c r="E253" s="146"/>
      <c r="F253" s="407" t="e">
        <f>VLOOKUP('2. tábl. Előkezelő-Tov.Kezelő'!E253,Munka1!$H$27:$I$58,2,FALSE)</f>
        <v>#N/A</v>
      </c>
      <c r="G253" s="88"/>
      <c r="H253" s="62" t="e">
        <f>VLOOKUP(G253,Munka1!$A$1:$B$25,2,FALSE)</f>
        <v>#N/A</v>
      </c>
      <c r="I253" s="466" t="e">
        <f>VLOOKUP(E253,Munka1!$H$27:$J$58,3,FALSE)</f>
        <v>#N/A</v>
      </c>
      <c r="J253" s="175"/>
      <c r="K253" s="175"/>
      <c r="L253" s="175"/>
      <c r="M253" s="175"/>
      <c r="N253" s="180"/>
      <c r="O253" s="87"/>
      <c r="P253" s="483"/>
      <c r="Q253" s="484"/>
      <c r="R253" s="56">
        <f>FŐLAP!$D$9</f>
        <v>0</v>
      </c>
      <c r="S253" s="56">
        <f>FŐLAP!$F$9</f>
        <v>0</v>
      </c>
      <c r="T253" s="13" t="str">
        <f>FŐLAP!$B$25</f>
        <v>Háztartási nagygépek (lakossági)</v>
      </c>
      <c r="U253" s="398" t="s">
        <v>3425</v>
      </c>
      <c r="V253" s="398" t="s">
        <v>3426</v>
      </c>
      <c r="W253" s="398" t="s">
        <v>3427</v>
      </c>
    </row>
    <row r="254" spans="1:23" ht="60.75" hidden="1" customHeight="1" x14ac:dyDescent="0.25">
      <c r="A254" s="61" t="s">
        <v>258</v>
      </c>
      <c r="B254" s="87"/>
      <c r="C254" s="175"/>
      <c r="D254" s="175"/>
      <c r="E254" s="146"/>
      <c r="F254" s="407" t="e">
        <f>VLOOKUP('2. tábl. Előkezelő-Tov.Kezelő'!E254,Munka1!$H$27:$I$58,2,FALSE)</f>
        <v>#N/A</v>
      </c>
      <c r="G254" s="88"/>
      <c r="H254" s="62" t="e">
        <f>VLOOKUP(G254,Munka1!$A$1:$B$25,2,FALSE)</f>
        <v>#N/A</v>
      </c>
      <c r="I254" s="466" t="e">
        <f>VLOOKUP(E254,Munka1!$H$27:$J$58,3,FALSE)</f>
        <v>#N/A</v>
      </c>
      <c r="J254" s="175"/>
      <c r="K254" s="175"/>
      <c r="L254" s="175"/>
      <c r="M254" s="175"/>
      <c r="N254" s="180"/>
      <c r="O254" s="87"/>
      <c r="P254" s="483"/>
      <c r="Q254" s="484"/>
      <c r="R254" s="56">
        <f>FŐLAP!$D$9</f>
        <v>0</v>
      </c>
      <c r="S254" s="56">
        <f>FŐLAP!$F$9</f>
        <v>0</v>
      </c>
      <c r="T254" s="13" t="str">
        <f>FŐLAP!$B$25</f>
        <v>Háztartási nagygépek (lakossági)</v>
      </c>
      <c r="U254" s="398" t="s">
        <v>3425</v>
      </c>
      <c r="V254" s="398" t="s">
        <v>3426</v>
      </c>
      <c r="W254" s="398" t="s">
        <v>3427</v>
      </c>
    </row>
    <row r="255" spans="1:23" ht="60.75" hidden="1" customHeight="1" x14ac:dyDescent="0.25">
      <c r="A255" s="61" t="s">
        <v>259</v>
      </c>
      <c r="B255" s="87"/>
      <c r="C255" s="175"/>
      <c r="D255" s="175"/>
      <c r="E255" s="146"/>
      <c r="F255" s="407" t="e">
        <f>VLOOKUP('2. tábl. Előkezelő-Tov.Kezelő'!E255,Munka1!$H$27:$I$58,2,FALSE)</f>
        <v>#N/A</v>
      </c>
      <c r="G255" s="88"/>
      <c r="H255" s="62" t="e">
        <f>VLOOKUP(G255,Munka1!$A$1:$B$25,2,FALSE)</f>
        <v>#N/A</v>
      </c>
      <c r="I255" s="466" t="e">
        <f>VLOOKUP(E255,Munka1!$H$27:$J$58,3,FALSE)</f>
        <v>#N/A</v>
      </c>
      <c r="J255" s="175"/>
      <c r="K255" s="175"/>
      <c r="L255" s="175"/>
      <c r="M255" s="175"/>
      <c r="N255" s="180"/>
      <c r="O255" s="87"/>
      <c r="P255" s="483"/>
      <c r="Q255" s="484"/>
      <c r="R255" s="56">
        <f>FŐLAP!$D$9</f>
        <v>0</v>
      </c>
      <c r="S255" s="56">
        <f>FŐLAP!$F$9</f>
        <v>0</v>
      </c>
      <c r="T255" s="13" t="str">
        <f>FŐLAP!$B$25</f>
        <v>Háztartási nagygépek (lakossági)</v>
      </c>
      <c r="U255" s="398" t="s">
        <v>3425</v>
      </c>
      <c r="V255" s="398" t="s">
        <v>3426</v>
      </c>
      <c r="W255" s="398" t="s">
        <v>3427</v>
      </c>
    </row>
    <row r="256" spans="1:23" ht="60.75" hidden="1" customHeight="1" x14ac:dyDescent="0.25">
      <c r="A256" s="61" t="s">
        <v>260</v>
      </c>
      <c r="B256" s="87"/>
      <c r="C256" s="175"/>
      <c r="D256" s="175"/>
      <c r="E256" s="146"/>
      <c r="F256" s="407" t="e">
        <f>VLOOKUP('2. tábl. Előkezelő-Tov.Kezelő'!E256,Munka1!$H$27:$I$58,2,FALSE)</f>
        <v>#N/A</v>
      </c>
      <c r="G256" s="88"/>
      <c r="H256" s="62" t="e">
        <f>VLOOKUP(G256,Munka1!$A$1:$B$25,2,FALSE)</f>
        <v>#N/A</v>
      </c>
      <c r="I256" s="466" t="e">
        <f>VLOOKUP(E256,Munka1!$H$27:$J$58,3,FALSE)</f>
        <v>#N/A</v>
      </c>
      <c r="J256" s="175"/>
      <c r="K256" s="175"/>
      <c r="L256" s="175"/>
      <c r="M256" s="175"/>
      <c r="N256" s="180"/>
      <c r="O256" s="87"/>
      <c r="P256" s="483"/>
      <c r="Q256" s="484"/>
      <c r="R256" s="56">
        <f>FŐLAP!$D$9</f>
        <v>0</v>
      </c>
      <c r="S256" s="56">
        <f>FŐLAP!$F$9</f>
        <v>0</v>
      </c>
      <c r="T256" s="13" t="str">
        <f>FŐLAP!$B$25</f>
        <v>Háztartási nagygépek (lakossági)</v>
      </c>
      <c r="U256" s="398" t="s">
        <v>3425</v>
      </c>
      <c r="V256" s="398" t="s">
        <v>3426</v>
      </c>
      <c r="W256" s="398" t="s">
        <v>3427</v>
      </c>
    </row>
    <row r="257" spans="1:23" ht="60.75" hidden="1" customHeight="1" x14ac:dyDescent="0.25">
      <c r="A257" s="61" t="s">
        <v>261</v>
      </c>
      <c r="B257" s="87"/>
      <c r="C257" s="175"/>
      <c r="D257" s="175"/>
      <c r="E257" s="146"/>
      <c r="F257" s="407" t="e">
        <f>VLOOKUP('2. tábl. Előkezelő-Tov.Kezelő'!E257,Munka1!$H$27:$I$58,2,FALSE)</f>
        <v>#N/A</v>
      </c>
      <c r="G257" s="88"/>
      <c r="H257" s="62" t="e">
        <f>VLOOKUP(G257,Munka1!$A$1:$B$25,2,FALSE)</f>
        <v>#N/A</v>
      </c>
      <c r="I257" s="466" t="e">
        <f>VLOOKUP(E257,Munka1!$H$27:$J$58,3,FALSE)</f>
        <v>#N/A</v>
      </c>
      <c r="J257" s="175"/>
      <c r="K257" s="175"/>
      <c r="L257" s="175"/>
      <c r="M257" s="175"/>
      <c r="N257" s="180"/>
      <c r="O257" s="87"/>
      <c r="P257" s="483"/>
      <c r="Q257" s="484"/>
      <c r="R257" s="56">
        <f>FŐLAP!$D$9</f>
        <v>0</v>
      </c>
      <c r="S257" s="56">
        <f>FŐLAP!$F$9</f>
        <v>0</v>
      </c>
      <c r="T257" s="13" t="str">
        <f>FŐLAP!$B$25</f>
        <v>Háztartási nagygépek (lakossági)</v>
      </c>
      <c r="U257" s="398" t="s">
        <v>3425</v>
      </c>
      <c r="V257" s="398" t="s">
        <v>3426</v>
      </c>
      <c r="W257" s="398" t="s">
        <v>3427</v>
      </c>
    </row>
    <row r="258" spans="1:23" ht="60.75" hidden="1" customHeight="1" x14ac:dyDescent="0.25">
      <c r="A258" s="61" t="s">
        <v>262</v>
      </c>
      <c r="B258" s="87"/>
      <c r="C258" s="175"/>
      <c r="D258" s="175"/>
      <c r="E258" s="146"/>
      <c r="F258" s="407" t="e">
        <f>VLOOKUP('2. tábl. Előkezelő-Tov.Kezelő'!E258,Munka1!$H$27:$I$58,2,FALSE)</f>
        <v>#N/A</v>
      </c>
      <c r="G258" s="88"/>
      <c r="H258" s="62" t="e">
        <f>VLOOKUP(G258,Munka1!$A$1:$B$25,2,FALSE)</f>
        <v>#N/A</v>
      </c>
      <c r="I258" s="466" t="e">
        <f>VLOOKUP(E258,Munka1!$H$27:$J$58,3,FALSE)</f>
        <v>#N/A</v>
      </c>
      <c r="J258" s="175"/>
      <c r="K258" s="175"/>
      <c r="L258" s="175"/>
      <c r="M258" s="175"/>
      <c r="N258" s="180"/>
      <c r="O258" s="87"/>
      <c r="P258" s="483"/>
      <c r="Q258" s="484"/>
      <c r="R258" s="56">
        <f>FŐLAP!$D$9</f>
        <v>0</v>
      </c>
      <c r="S258" s="56">
        <f>FŐLAP!$F$9</f>
        <v>0</v>
      </c>
      <c r="T258" s="13" t="str">
        <f>FŐLAP!$B$25</f>
        <v>Háztartási nagygépek (lakossági)</v>
      </c>
      <c r="U258" s="398" t="s">
        <v>3425</v>
      </c>
      <c r="V258" s="398" t="s">
        <v>3426</v>
      </c>
      <c r="W258" s="398" t="s">
        <v>3427</v>
      </c>
    </row>
    <row r="259" spans="1:23" ht="60.75" hidden="1" customHeight="1" x14ac:dyDescent="0.25">
      <c r="A259" s="61" t="s">
        <v>263</v>
      </c>
      <c r="B259" s="87"/>
      <c r="C259" s="175"/>
      <c r="D259" s="175"/>
      <c r="E259" s="146"/>
      <c r="F259" s="407" t="e">
        <f>VLOOKUP('2. tábl. Előkezelő-Tov.Kezelő'!E259,Munka1!$H$27:$I$58,2,FALSE)</f>
        <v>#N/A</v>
      </c>
      <c r="G259" s="88"/>
      <c r="H259" s="62" t="e">
        <f>VLOOKUP(G259,Munka1!$A$1:$B$25,2,FALSE)</f>
        <v>#N/A</v>
      </c>
      <c r="I259" s="466" t="e">
        <f>VLOOKUP(E259,Munka1!$H$27:$J$58,3,FALSE)</f>
        <v>#N/A</v>
      </c>
      <c r="J259" s="175"/>
      <c r="K259" s="175"/>
      <c r="L259" s="175"/>
      <c r="M259" s="175"/>
      <c r="N259" s="180"/>
      <c r="O259" s="87"/>
      <c r="P259" s="483"/>
      <c r="Q259" s="484"/>
      <c r="R259" s="56">
        <f>FŐLAP!$D$9</f>
        <v>0</v>
      </c>
      <c r="S259" s="56">
        <f>FŐLAP!$F$9</f>
        <v>0</v>
      </c>
      <c r="T259" s="13" t="str">
        <f>FŐLAP!$B$25</f>
        <v>Háztartási nagygépek (lakossági)</v>
      </c>
      <c r="U259" s="398" t="s">
        <v>3425</v>
      </c>
      <c r="V259" s="398" t="s">
        <v>3426</v>
      </c>
      <c r="W259" s="398" t="s">
        <v>3427</v>
      </c>
    </row>
    <row r="260" spans="1:23" ht="60.75" hidden="1" customHeight="1" x14ac:dyDescent="0.25">
      <c r="A260" s="61" t="s">
        <v>264</v>
      </c>
      <c r="B260" s="87"/>
      <c r="C260" s="175"/>
      <c r="D260" s="175"/>
      <c r="E260" s="146"/>
      <c r="F260" s="407" t="e">
        <f>VLOOKUP('2. tábl. Előkezelő-Tov.Kezelő'!E260,Munka1!$H$27:$I$58,2,FALSE)</f>
        <v>#N/A</v>
      </c>
      <c r="G260" s="88"/>
      <c r="H260" s="62" t="e">
        <f>VLOOKUP(G260,Munka1!$A$1:$B$25,2,FALSE)</f>
        <v>#N/A</v>
      </c>
      <c r="I260" s="466" t="e">
        <f>VLOOKUP(E260,Munka1!$H$27:$J$58,3,FALSE)</f>
        <v>#N/A</v>
      </c>
      <c r="J260" s="175"/>
      <c r="K260" s="175"/>
      <c r="L260" s="175"/>
      <c r="M260" s="175"/>
      <c r="N260" s="180"/>
      <c r="O260" s="87"/>
      <c r="P260" s="483"/>
      <c r="Q260" s="484"/>
      <c r="R260" s="56">
        <f>FŐLAP!$D$9</f>
        <v>0</v>
      </c>
      <c r="S260" s="56">
        <f>FŐLAP!$F$9</f>
        <v>0</v>
      </c>
      <c r="T260" s="13" t="str">
        <f>FŐLAP!$B$25</f>
        <v>Háztartási nagygépek (lakossági)</v>
      </c>
      <c r="U260" s="398" t="s">
        <v>3425</v>
      </c>
      <c r="V260" s="398" t="s">
        <v>3426</v>
      </c>
      <c r="W260" s="398" t="s">
        <v>3427</v>
      </c>
    </row>
    <row r="261" spans="1:23" ht="60.75" hidden="1" customHeight="1" x14ac:dyDescent="0.25">
      <c r="A261" s="61" t="s">
        <v>265</v>
      </c>
      <c r="B261" s="87"/>
      <c r="C261" s="175"/>
      <c r="D261" s="175"/>
      <c r="E261" s="146"/>
      <c r="F261" s="407" t="e">
        <f>VLOOKUP('2. tábl. Előkezelő-Tov.Kezelő'!E261,Munka1!$H$27:$I$58,2,FALSE)</f>
        <v>#N/A</v>
      </c>
      <c r="G261" s="88"/>
      <c r="H261" s="62" t="e">
        <f>VLOOKUP(G261,Munka1!$A$1:$B$25,2,FALSE)</f>
        <v>#N/A</v>
      </c>
      <c r="I261" s="466" t="e">
        <f>VLOOKUP(E261,Munka1!$H$27:$J$58,3,FALSE)</f>
        <v>#N/A</v>
      </c>
      <c r="J261" s="175"/>
      <c r="K261" s="175"/>
      <c r="L261" s="175"/>
      <c r="M261" s="175"/>
      <c r="N261" s="180"/>
      <c r="O261" s="87"/>
      <c r="P261" s="483"/>
      <c r="Q261" s="484"/>
      <c r="R261" s="56">
        <f>FŐLAP!$D$9</f>
        <v>0</v>
      </c>
      <c r="S261" s="56">
        <f>FŐLAP!$F$9</f>
        <v>0</v>
      </c>
      <c r="T261" s="13" t="str">
        <f>FŐLAP!$B$25</f>
        <v>Háztartási nagygépek (lakossági)</v>
      </c>
      <c r="U261" s="398" t="s">
        <v>3425</v>
      </c>
      <c r="V261" s="398" t="s">
        <v>3426</v>
      </c>
      <c r="W261" s="398" t="s">
        <v>3427</v>
      </c>
    </row>
    <row r="262" spans="1:23" ht="60.75" hidden="1" customHeight="1" x14ac:dyDescent="0.25">
      <c r="A262" s="61" t="s">
        <v>266</v>
      </c>
      <c r="B262" s="87"/>
      <c r="C262" s="175"/>
      <c r="D262" s="175"/>
      <c r="E262" s="146"/>
      <c r="F262" s="407" t="e">
        <f>VLOOKUP('2. tábl. Előkezelő-Tov.Kezelő'!E262,Munka1!$H$27:$I$58,2,FALSE)</f>
        <v>#N/A</v>
      </c>
      <c r="G262" s="88"/>
      <c r="H262" s="62" t="e">
        <f>VLOOKUP(G262,Munka1!$A$1:$B$25,2,FALSE)</f>
        <v>#N/A</v>
      </c>
      <c r="I262" s="466" t="e">
        <f>VLOOKUP(E262,Munka1!$H$27:$J$58,3,FALSE)</f>
        <v>#N/A</v>
      </c>
      <c r="J262" s="175"/>
      <c r="K262" s="175"/>
      <c r="L262" s="175"/>
      <c r="M262" s="175"/>
      <c r="N262" s="180"/>
      <c r="O262" s="87"/>
      <c r="P262" s="483"/>
      <c r="Q262" s="484"/>
      <c r="R262" s="56">
        <f>FŐLAP!$D$9</f>
        <v>0</v>
      </c>
      <c r="S262" s="56">
        <f>FŐLAP!$F$9</f>
        <v>0</v>
      </c>
      <c r="T262" s="13" t="str">
        <f>FŐLAP!$B$25</f>
        <v>Háztartási nagygépek (lakossági)</v>
      </c>
      <c r="U262" s="398" t="s">
        <v>3425</v>
      </c>
      <c r="V262" s="398" t="s">
        <v>3426</v>
      </c>
      <c r="W262" s="398" t="s">
        <v>3427</v>
      </c>
    </row>
    <row r="263" spans="1:23" ht="60.75" hidden="1" customHeight="1" x14ac:dyDescent="0.25">
      <c r="A263" s="61" t="s">
        <v>267</v>
      </c>
      <c r="B263" s="87"/>
      <c r="C263" s="175"/>
      <c r="D263" s="175"/>
      <c r="E263" s="146"/>
      <c r="F263" s="407" t="e">
        <f>VLOOKUP('2. tábl. Előkezelő-Tov.Kezelő'!E263,Munka1!$H$27:$I$58,2,FALSE)</f>
        <v>#N/A</v>
      </c>
      <c r="G263" s="88"/>
      <c r="H263" s="62" t="e">
        <f>VLOOKUP(G263,Munka1!$A$1:$B$25,2,FALSE)</f>
        <v>#N/A</v>
      </c>
      <c r="I263" s="466" t="e">
        <f>VLOOKUP(E263,Munka1!$H$27:$J$58,3,FALSE)</f>
        <v>#N/A</v>
      </c>
      <c r="J263" s="175"/>
      <c r="K263" s="175"/>
      <c r="L263" s="175"/>
      <c r="M263" s="175"/>
      <c r="N263" s="180"/>
      <c r="O263" s="87"/>
      <c r="P263" s="483"/>
      <c r="Q263" s="484"/>
      <c r="R263" s="56">
        <f>FŐLAP!$D$9</f>
        <v>0</v>
      </c>
      <c r="S263" s="56">
        <f>FŐLAP!$F$9</f>
        <v>0</v>
      </c>
      <c r="T263" s="13" t="str">
        <f>FŐLAP!$B$25</f>
        <v>Háztartási nagygépek (lakossági)</v>
      </c>
      <c r="U263" s="398" t="s">
        <v>3425</v>
      </c>
      <c r="V263" s="398" t="s">
        <v>3426</v>
      </c>
      <c r="W263" s="398" t="s">
        <v>3427</v>
      </c>
    </row>
    <row r="264" spans="1:23" ht="60.75" hidden="1" customHeight="1" x14ac:dyDescent="0.25">
      <c r="A264" s="61" t="s">
        <v>268</v>
      </c>
      <c r="B264" s="87"/>
      <c r="C264" s="175"/>
      <c r="D264" s="175"/>
      <c r="E264" s="146"/>
      <c r="F264" s="407" t="e">
        <f>VLOOKUP('2. tábl. Előkezelő-Tov.Kezelő'!E264,Munka1!$H$27:$I$58,2,FALSE)</f>
        <v>#N/A</v>
      </c>
      <c r="G264" s="88"/>
      <c r="H264" s="62" t="e">
        <f>VLOOKUP(G264,Munka1!$A$1:$B$25,2,FALSE)</f>
        <v>#N/A</v>
      </c>
      <c r="I264" s="466" t="e">
        <f>VLOOKUP(E264,Munka1!$H$27:$J$58,3,FALSE)</f>
        <v>#N/A</v>
      </c>
      <c r="J264" s="175"/>
      <c r="K264" s="175"/>
      <c r="L264" s="175"/>
      <c r="M264" s="175"/>
      <c r="N264" s="180"/>
      <c r="O264" s="87"/>
      <c r="P264" s="483"/>
      <c r="Q264" s="484"/>
      <c r="R264" s="56">
        <f>FŐLAP!$D$9</f>
        <v>0</v>
      </c>
      <c r="S264" s="56">
        <f>FŐLAP!$F$9</f>
        <v>0</v>
      </c>
      <c r="T264" s="13" t="str">
        <f>FŐLAP!$B$25</f>
        <v>Háztartási nagygépek (lakossági)</v>
      </c>
      <c r="U264" s="398" t="s">
        <v>3425</v>
      </c>
      <c r="V264" s="398" t="s">
        <v>3426</v>
      </c>
      <c r="W264" s="398" t="s">
        <v>3427</v>
      </c>
    </row>
    <row r="265" spans="1:23" ht="60.75" hidden="1" customHeight="1" x14ac:dyDescent="0.25">
      <c r="A265" s="61" t="s">
        <v>269</v>
      </c>
      <c r="B265" s="87"/>
      <c r="C265" s="175"/>
      <c r="D265" s="175"/>
      <c r="E265" s="146"/>
      <c r="F265" s="407" t="e">
        <f>VLOOKUP('2. tábl. Előkezelő-Tov.Kezelő'!E265,Munka1!$H$27:$I$58,2,FALSE)</f>
        <v>#N/A</v>
      </c>
      <c r="G265" s="88"/>
      <c r="H265" s="62" t="e">
        <f>VLOOKUP(G265,Munka1!$A$1:$B$25,2,FALSE)</f>
        <v>#N/A</v>
      </c>
      <c r="I265" s="466" t="e">
        <f>VLOOKUP(E265,Munka1!$H$27:$J$58,3,FALSE)</f>
        <v>#N/A</v>
      </c>
      <c r="J265" s="175"/>
      <c r="K265" s="175"/>
      <c r="L265" s="175"/>
      <c r="M265" s="175"/>
      <c r="N265" s="180"/>
      <c r="O265" s="87"/>
      <c r="P265" s="483"/>
      <c r="Q265" s="484"/>
      <c r="R265" s="56">
        <f>FŐLAP!$D$9</f>
        <v>0</v>
      </c>
      <c r="S265" s="56">
        <f>FŐLAP!$F$9</f>
        <v>0</v>
      </c>
      <c r="T265" s="13" t="str">
        <f>FŐLAP!$B$25</f>
        <v>Háztartási nagygépek (lakossági)</v>
      </c>
      <c r="U265" s="398" t="s">
        <v>3425</v>
      </c>
      <c r="V265" s="398" t="s">
        <v>3426</v>
      </c>
      <c r="W265" s="398" t="s">
        <v>3427</v>
      </c>
    </row>
    <row r="266" spans="1:23" ht="60.75" hidden="1" customHeight="1" x14ac:dyDescent="0.25">
      <c r="A266" s="61" t="s">
        <v>270</v>
      </c>
      <c r="B266" s="87"/>
      <c r="C266" s="175"/>
      <c r="D266" s="175"/>
      <c r="E266" s="146"/>
      <c r="F266" s="407" t="e">
        <f>VLOOKUP('2. tábl. Előkezelő-Tov.Kezelő'!E266,Munka1!$H$27:$I$58,2,FALSE)</f>
        <v>#N/A</v>
      </c>
      <c r="G266" s="88"/>
      <c r="H266" s="62" t="e">
        <f>VLOOKUP(G266,Munka1!$A$1:$B$25,2,FALSE)</f>
        <v>#N/A</v>
      </c>
      <c r="I266" s="466" t="e">
        <f>VLOOKUP(E266,Munka1!$H$27:$J$58,3,FALSE)</f>
        <v>#N/A</v>
      </c>
      <c r="J266" s="175"/>
      <c r="K266" s="175"/>
      <c r="L266" s="175"/>
      <c r="M266" s="175"/>
      <c r="N266" s="180"/>
      <c r="O266" s="87"/>
      <c r="P266" s="483"/>
      <c r="Q266" s="484"/>
      <c r="R266" s="56">
        <f>FŐLAP!$D$9</f>
        <v>0</v>
      </c>
      <c r="S266" s="56">
        <f>FŐLAP!$F$9</f>
        <v>0</v>
      </c>
      <c r="T266" s="13" t="str">
        <f>FŐLAP!$B$25</f>
        <v>Háztartási nagygépek (lakossági)</v>
      </c>
      <c r="U266" s="398" t="s">
        <v>3425</v>
      </c>
      <c r="V266" s="398" t="s">
        <v>3426</v>
      </c>
      <c r="W266" s="398" t="s">
        <v>3427</v>
      </c>
    </row>
    <row r="267" spans="1:23" ht="60.75" hidden="1" customHeight="1" x14ac:dyDescent="0.25">
      <c r="A267" s="61" t="s">
        <v>271</v>
      </c>
      <c r="B267" s="87"/>
      <c r="C267" s="175"/>
      <c r="D267" s="175"/>
      <c r="E267" s="146"/>
      <c r="F267" s="407" t="e">
        <f>VLOOKUP('2. tábl. Előkezelő-Tov.Kezelő'!E267,Munka1!$H$27:$I$58,2,FALSE)</f>
        <v>#N/A</v>
      </c>
      <c r="G267" s="88"/>
      <c r="H267" s="62" t="e">
        <f>VLOOKUP(G267,Munka1!$A$1:$B$25,2,FALSE)</f>
        <v>#N/A</v>
      </c>
      <c r="I267" s="466" t="e">
        <f>VLOOKUP(E267,Munka1!$H$27:$J$58,3,FALSE)</f>
        <v>#N/A</v>
      </c>
      <c r="J267" s="175"/>
      <c r="K267" s="175"/>
      <c r="L267" s="175"/>
      <c r="M267" s="175"/>
      <c r="N267" s="180"/>
      <c r="O267" s="87"/>
      <c r="P267" s="483"/>
      <c r="Q267" s="484"/>
      <c r="R267" s="56">
        <f>FŐLAP!$D$9</f>
        <v>0</v>
      </c>
      <c r="S267" s="56">
        <f>FŐLAP!$F$9</f>
        <v>0</v>
      </c>
      <c r="T267" s="13" t="str">
        <f>FŐLAP!$B$25</f>
        <v>Háztartási nagygépek (lakossági)</v>
      </c>
      <c r="U267" s="398" t="s">
        <v>3425</v>
      </c>
      <c r="V267" s="398" t="s">
        <v>3426</v>
      </c>
      <c r="W267" s="398" t="s">
        <v>3427</v>
      </c>
    </row>
    <row r="268" spans="1:23" ht="60.75" hidden="1" customHeight="1" x14ac:dyDescent="0.25">
      <c r="A268" s="61" t="s">
        <v>272</v>
      </c>
      <c r="B268" s="87"/>
      <c r="C268" s="175"/>
      <c r="D268" s="175"/>
      <c r="E268" s="146"/>
      <c r="F268" s="407" t="e">
        <f>VLOOKUP('2. tábl. Előkezelő-Tov.Kezelő'!E268,Munka1!$H$27:$I$58,2,FALSE)</f>
        <v>#N/A</v>
      </c>
      <c r="G268" s="88"/>
      <c r="H268" s="62" t="e">
        <f>VLOOKUP(G268,Munka1!$A$1:$B$25,2,FALSE)</f>
        <v>#N/A</v>
      </c>
      <c r="I268" s="466" t="e">
        <f>VLOOKUP(E268,Munka1!$H$27:$J$58,3,FALSE)</f>
        <v>#N/A</v>
      </c>
      <c r="J268" s="175"/>
      <c r="K268" s="175"/>
      <c r="L268" s="175"/>
      <c r="M268" s="175"/>
      <c r="N268" s="180"/>
      <c r="O268" s="87"/>
      <c r="P268" s="483"/>
      <c r="Q268" s="484"/>
      <c r="R268" s="56">
        <f>FŐLAP!$D$9</f>
        <v>0</v>
      </c>
      <c r="S268" s="56">
        <f>FŐLAP!$F$9</f>
        <v>0</v>
      </c>
      <c r="T268" s="13" t="str">
        <f>FŐLAP!$B$25</f>
        <v>Háztartási nagygépek (lakossági)</v>
      </c>
      <c r="U268" s="398" t="s">
        <v>3425</v>
      </c>
      <c r="V268" s="398" t="s">
        <v>3426</v>
      </c>
      <c r="W268" s="398" t="s">
        <v>3427</v>
      </c>
    </row>
    <row r="269" spans="1:23" ht="60.75" hidden="1" customHeight="1" x14ac:dyDescent="0.25">
      <c r="A269" s="61" t="s">
        <v>273</v>
      </c>
      <c r="B269" s="87"/>
      <c r="C269" s="175"/>
      <c r="D269" s="175"/>
      <c r="E269" s="146"/>
      <c r="F269" s="407" t="e">
        <f>VLOOKUP('2. tábl. Előkezelő-Tov.Kezelő'!E269,Munka1!$H$27:$I$58,2,FALSE)</f>
        <v>#N/A</v>
      </c>
      <c r="G269" s="88"/>
      <c r="H269" s="62" t="e">
        <f>VLOOKUP(G269,Munka1!$A$1:$B$25,2,FALSE)</f>
        <v>#N/A</v>
      </c>
      <c r="I269" s="466" t="e">
        <f>VLOOKUP(E269,Munka1!$H$27:$J$58,3,FALSE)</f>
        <v>#N/A</v>
      </c>
      <c r="J269" s="175"/>
      <c r="K269" s="175"/>
      <c r="L269" s="175"/>
      <c r="M269" s="175"/>
      <c r="N269" s="180"/>
      <c r="O269" s="87"/>
      <c r="P269" s="483"/>
      <c r="Q269" s="484"/>
      <c r="R269" s="56">
        <f>FŐLAP!$D$9</f>
        <v>0</v>
      </c>
      <c r="S269" s="56">
        <f>FŐLAP!$F$9</f>
        <v>0</v>
      </c>
      <c r="T269" s="13" t="str">
        <f>FŐLAP!$B$25</f>
        <v>Háztartási nagygépek (lakossági)</v>
      </c>
      <c r="U269" s="398" t="s">
        <v>3425</v>
      </c>
      <c r="V269" s="398" t="s">
        <v>3426</v>
      </c>
      <c r="W269" s="398" t="s">
        <v>3427</v>
      </c>
    </row>
    <row r="270" spans="1:23" ht="60.75" hidden="1" customHeight="1" x14ac:dyDescent="0.25">
      <c r="A270" s="61" t="s">
        <v>274</v>
      </c>
      <c r="B270" s="87"/>
      <c r="C270" s="175"/>
      <c r="D270" s="175"/>
      <c r="E270" s="146"/>
      <c r="F270" s="407" t="e">
        <f>VLOOKUP('2. tábl. Előkezelő-Tov.Kezelő'!E270,Munka1!$H$27:$I$58,2,FALSE)</f>
        <v>#N/A</v>
      </c>
      <c r="G270" s="88"/>
      <c r="H270" s="62" t="e">
        <f>VLOOKUP(G270,Munka1!$A$1:$B$25,2,FALSE)</f>
        <v>#N/A</v>
      </c>
      <c r="I270" s="466" t="e">
        <f>VLOOKUP(E270,Munka1!$H$27:$J$58,3,FALSE)</f>
        <v>#N/A</v>
      </c>
      <c r="J270" s="175"/>
      <c r="K270" s="175"/>
      <c r="L270" s="175"/>
      <c r="M270" s="175"/>
      <c r="N270" s="180"/>
      <c r="O270" s="87"/>
      <c r="P270" s="483"/>
      <c r="Q270" s="484"/>
      <c r="R270" s="56">
        <f>FŐLAP!$D$9</f>
        <v>0</v>
      </c>
      <c r="S270" s="56">
        <f>FŐLAP!$F$9</f>
        <v>0</v>
      </c>
      <c r="T270" s="13" t="str">
        <f>FŐLAP!$B$25</f>
        <v>Háztartási nagygépek (lakossági)</v>
      </c>
      <c r="U270" s="398" t="s">
        <v>3425</v>
      </c>
      <c r="V270" s="398" t="s">
        <v>3426</v>
      </c>
      <c r="W270" s="398" t="s">
        <v>3427</v>
      </c>
    </row>
    <row r="271" spans="1:23" ht="60.75" hidden="1" customHeight="1" x14ac:dyDescent="0.25">
      <c r="A271" s="61" t="s">
        <v>275</v>
      </c>
      <c r="B271" s="87"/>
      <c r="C271" s="175"/>
      <c r="D271" s="175"/>
      <c r="E271" s="146"/>
      <c r="F271" s="407" t="e">
        <f>VLOOKUP('2. tábl. Előkezelő-Tov.Kezelő'!E271,Munka1!$H$27:$I$58,2,FALSE)</f>
        <v>#N/A</v>
      </c>
      <c r="G271" s="88"/>
      <c r="H271" s="62" t="e">
        <f>VLOOKUP(G271,Munka1!$A$1:$B$25,2,FALSE)</f>
        <v>#N/A</v>
      </c>
      <c r="I271" s="466" t="e">
        <f>VLOOKUP(E271,Munka1!$H$27:$J$58,3,FALSE)</f>
        <v>#N/A</v>
      </c>
      <c r="J271" s="175"/>
      <c r="K271" s="175"/>
      <c r="L271" s="175"/>
      <c r="M271" s="175"/>
      <c r="N271" s="180"/>
      <c r="O271" s="87"/>
      <c r="P271" s="483"/>
      <c r="Q271" s="484"/>
      <c r="R271" s="56">
        <f>FŐLAP!$D$9</f>
        <v>0</v>
      </c>
      <c r="S271" s="56">
        <f>FŐLAP!$F$9</f>
        <v>0</v>
      </c>
      <c r="T271" s="13" t="str">
        <f>FŐLAP!$B$25</f>
        <v>Háztartási nagygépek (lakossági)</v>
      </c>
      <c r="U271" s="398" t="s">
        <v>3425</v>
      </c>
      <c r="V271" s="398" t="s">
        <v>3426</v>
      </c>
      <c r="W271" s="398" t="s">
        <v>3427</v>
      </c>
    </row>
    <row r="272" spans="1:23" ht="60.75" hidden="1" customHeight="1" x14ac:dyDescent="0.25">
      <c r="A272" s="61" t="s">
        <v>276</v>
      </c>
      <c r="B272" s="87"/>
      <c r="C272" s="175"/>
      <c r="D272" s="175"/>
      <c r="E272" s="146"/>
      <c r="F272" s="407" t="e">
        <f>VLOOKUP('2. tábl. Előkezelő-Tov.Kezelő'!E272,Munka1!$H$27:$I$58,2,FALSE)</f>
        <v>#N/A</v>
      </c>
      <c r="G272" s="88"/>
      <c r="H272" s="62" t="e">
        <f>VLOOKUP(G272,Munka1!$A$1:$B$25,2,FALSE)</f>
        <v>#N/A</v>
      </c>
      <c r="I272" s="466" t="e">
        <f>VLOOKUP(E272,Munka1!$H$27:$J$58,3,FALSE)</f>
        <v>#N/A</v>
      </c>
      <c r="J272" s="175"/>
      <c r="K272" s="175"/>
      <c r="L272" s="175"/>
      <c r="M272" s="175"/>
      <c r="N272" s="180"/>
      <c r="O272" s="87"/>
      <c r="P272" s="483"/>
      <c r="Q272" s="484"/>
      <c r="R272" s="56">
        <f>FŐLAP!$D$9</f>
        <v>0</v>
      </c>
      <c r="S272" s="56">
        <f>FŐLAP!$F$9</f>
        <v>0</v>
      </c>
      <c r="T272" s="13" t="str">
        <f>FŐLAP!$B$25</f>
        <v>Háztartási nagygépek (lakossági)</v>
      </c>
      <c r="U272" s="398" t="s">
        <v>3425</v>
      </c>
      <c r="V272" s="398" t="s">
        <v>3426</v>
      </c>
      <c r="W272" s="398" t="s">
        <v>3427</v>
      </c>
    </row>
    <row r="273" spans="1:23" ht="60.75" hidden="1" customHeight="1" x14ac:dyDescent="0.25">
      <c r="A273" s="61" t="s">
        <v>277</v>
      </c>
      <c r="B273" s="87"/>
      <c r="C273" s="175"/>
      <c r="D273" s="175"/>
      <c r="E273" s="146"/>
      <c r="F273" s="407" t="e">
        <f>VLOOKUP('2. tábl. Előkezelő-Tov.Kezelő'!E273,Munka1!$H$27:$I$58,2,FALSE)</f>
        <v>#N/A</v>
      </c>
      <c r="G273" s="88"/>
      <c r="H273" s="62" t="e">
        <f>VLOOKUP(G273,Munka1!$A$1:$B$25,2,FALSE)</f>
        <v>#N/A</v>
      </c>
      <c r="I273" s="466" t="e">
        <f>VLOOKUP(E273,Munka1!$H$27:$J$58,3,FALSE)</f>
        <v>#N/A</v>
      </c>
      <c r="J273" s="175"/>
      <c r="K273" s="175"/>
      <c r="L273" s="175"/>
      <c r="M273" s="175"/>
      <c r="N273" s="180"/>
      <c r="O273" s="87"/>
      <c r="P273" s="483"/>
      <c r="Q273" s="484"/>
      <c r="R273" s="56">
        <f>FŐLAP!$D$9</f>
        <v>0</v>
      </c>
      <c r="S273" s="56">
        <f>FŐLAP!$F$9</f>
        <v>0</v>
      </c>
      <c r="T273" s="13" t="str">
        <f>FŐLAP!$B$25</f>
        <v>Háztartási nagygépek (lakossági)</v>
      </c>
      <c r="U273" s="398" t="s">
        <v>3425</v>
      </c>
      <c r="V273" s="398" t="s">
        <v>3426</v>
      </c>
      <c r="W273" s="398" t="s">
        <v>3427</v>
      </c>
    </row>
    <row r="274" spans="1:23" ht="60.75" hidden="1" customHeight="1" x14ac:dyDescent="0.25">
      <c r="A274" s="61" t="s">
        <v>278</v>
      </c>
      <c r="B274" s="87"/>
      <c r="C274" s="175"/>
      <c r="D274" s="175"/>
      <c r="E274" s="146"/>
      <c r="F274" s="407" t="e">
        <f>VLOOKUP('2. tábl. Előkezelő-Tov.Kezelő'!E274,Munka1!$H$27:$I$58,2,FALSE)</f>
        <v>#N/A</v>
      </c>
      <c r="G274" s="88"/>
      <c r="H274" s="62" t="e">
        <f>VLOOKUP(G274,Munka1!$A$1:$B$25,2,FALSE)</f>
        <v>#N/A</v>
      </c>
      <c r="I274" s="466" t="e">
        <f>VLOOKUP(E274,Munka1!$H$27:$J$58,3,FALSE)</f>
        <v>#N/A</v>
      </c>
      <c r="J274" s="175"/>
      <c r="K274" s="175"/>
      <c r="L274" s="175"/>
      <c r="M274" s="175"/>
      <c r="N274" s="180"/>
      <c r="O274" s="87"/>
      <c r="P274" s="483"/>
      <c r="Q274" s="484"/>
      <c r="R274" s="56">
        <f>FŐLAP!$D$9</f>
        <v>0</v>
      </c>
      <c r="S274" s="56">
        <f>FŐLAP!$F$9</f>
        <v>0</v>
      </c>
      <c r="T274" s="13" t="str">
        <f>FŐLAP!$B$25</f>
        <v>Háztartási nagygépek (lakossági)</v>
      </c>
      <c r="U274" s="398" t="s">
        <v>3425</v>
      </c>
      <c r="V274" s="398" t="s">
        <v>3426</v>
      </c>
      <c r="W274" s="398" t="s">
        <v>3427</v>
      </c>
    </row>
    <row r="275" spans="1:23" ht="60.75" hidden="1" customHeight="1" x14ac:dyDescent="0.25">
      <c r="A275" s="61" t="s">
        <v>279</v>
      </c>
      <c r="B275" s="87"/>
      <c r="C275" s="175"/>
      <c r="D275" s="175"/>
      <c r="E275" s="146"/>
      <c r="F275" s="407" t="e">
        <f>VLOOKUP('2. tábl. Előkezelő-Tov.Kezelő'!E275,Munka1!$H$27:$I$58,2,FALSE)</f>
        <v>#N/A</v>
      </c>
      <c r="G275" s="88"/>
      <c r="H275" s="62" t="e">
        <f>VLOOKUP(G275,Munka1!$A$1:$B$25,2,FALSE)</f>
        <v>#N/A</v>
      </c>
      <c r="I275" s="466" t="e">
        <f>VLOOKUP(E275,Munka1!$H$27:$J$58,3,FALSE)</f>
        <v>#N/A</v>
      </c>
      <c r="J275" s="175"/>
      <c r="K275" s="175"/>
      <c r="L275" s="175"/>
      <c r="M275" s="175"/>
      <c r="N275" s="180"/>
      <c r="O275" s="87"/>
      <c r="P275" s="483"/>
      <c r="Q275" s="484"/>
      <c r="R275" s="56">
        <f>FŐLAP!$D$9</f>
        <v>0</v>
      </c>
      <c r="S275" s="56">
        <f>FŐLAP!$F$9</f>
        <v>0</v>
      </c>
      <c r="T275" s="13" t="str">
        <f>FŐLAP!$B$25</f>
        <v>Háztartási nagygépek (lakossági)</v>
      </c>
      <c r="U275" s="398" t="s">
        <v>3425</v>
      </c>
      <c r="V275" s="398" t="s">
        <v>3426</v>
      </c>
      <c r="W275" s="398" t="s">
        <v>3427</v>
      </c>
    </row>
    <row r="276" spans="1:23" ht="60.75" hidden="1" customHeight="1" x14ac:dyDescent="0.25">
      <c r="A276" s="61" t="s">
        <v>280</v>
      </c>
      <c r="B276" s="87"/>
      <c r="C276" s="175"/>
      <c r="D276" s="175"/>
      <c r="E276" s="146"/>
      <c r="F276" s="407" t="e">
        <f>VLOOKUP('2. tábl. Előkezelő-Tov.Kezelő'!E276,Munka1!$H$27:$I$58,2,FALSE)</f>
        <v>#N/A</v>
      </c>
      <c r="G276" s="88"/>
      <c r="H276" s="62" t="e">
        <f>VLOOKUP(G276,Munka1!$A$1:$B$25,2,FALSE)</f>
        <v>#N/A</v>
      </c>
      <c r="I276" s="466" t="e">
        <f>VLOOKUP(E276,Munka1!$H$27:$J$58,3,FALSE)</f>
        <v>#N/A</v>
      </c>
      <c r="J276" s="175"/>
      <c r="K276" s="175"/>
      <c r="L276" s="175"/>
      <c r="M276" s="175"/>
      <c r="N276" s="180"/>
      <c r="O276" s="87"/>
      <c r="P276" s="483"/>
      <c r="Q276" s="484"/>
      <c r="R276" s="56">
        <f>FŐLAP!$D$9</f>
        <v>0</v>
      </c>
      <c r="S276" s="56">
        <f>FŐLAP!$F$9</f>
        <v>0</v>
      </c>
      <c r="T276" s="13" t="str">
        <f>FŐLAP!$B$25</f>
        <v>Háztartási nagygépek (lakossági)</v>
      </c>
      <c r="U276" s="398" t="s">
        <v>3425</v>
      </c>
      <c r="V276" s="398" t="s">
        <v>3426</v>
      </c>
      <c r="W276" s="398" t="s">
        <v>3427</v>
      </c>
    </row>
    <row r="277" spans="1:23" ht="60.75" hidden="1" customHeight="1" x14ac:dyDescent="0.25">
      <c r="A277" s="61" t="s">
        <v>281</v>
      </c>
      <c r="B277" s="87"/>
      <c r="C277" s="175"/>
      <c r="D277" s="175"/>
      <c r="E277" s="146"/>
      <c r="F277" s="407" t="e">
        <f>VLOOKUP('2. tábl. Előkezelő-Tov.Kezelő'!E277,Munka1!$H$27:$I$58,2,FALSE)</f>
        <v>#N/A</v>
      </c>
      <c r="G277" s="88"/>
      <c r="H277" s="62" t="e">
        <f>VLOOKUP(G277,Munka1!$A$1:$B$25,2,FALSE)</f>
        <v>#N/A</v>
      </c>
      <c r="I277" s="466" t="e">
        <f>VLOOKUP(E277,Munka1!$H$27:$J$58,3,FALSE)</f>
        <v>#N/A</v>
      </c>
      <c r="J277" s="175"/>
      <c r="K277" s="175"/>
      <c r="L277" s="175"/>
      <c r="M277" s="175"/>
      <c r="N277" s="180"/>
      <c r="O277" s="87"/>
      <c r="P277" s="483"/>
      <c r="Q277" s="484"/>
      <c r="R277" s="56">
        <f>FŐLAP!$D$9</f>
        <v>0</v>
      </c>
      <c r="S277" s="56">
        <f>FŐLAP!$F$9</f>
        <v>0</v>
      </c>
      <c r="T277" s="13" t="str">
        <f>FŐLAP!$B$25</f>
        <v>Háztartási nagygépek (lakossági)</v>
      </c>
      <c r="U277" s="398" t="s">
        <v>3425</v>
      </c>
      <c r="V277" s="398" t="s">
        <v>3426</v>
      </c>
      <c r="W277" s="398" t="s">
        <v>3427</v>
      </c>
    </row>
    <row r="278" spans="1:23" ht="60.75" hidden="1" customHeight="1" x14ac:dyDescent="0.25">
      <c r="A278" s="61" t="s">
        <v>282</v>
      </c>
      <c r="B278" s="87"/>
      <c r="C278" s="175"/>
      <c r="D278" s="175"/>
      <c r="E278" s="146"/>
      <c r="F278" s="407" t="e">
        <f>VLOOKUP('2. tábl. Előkezelő-Tov.Kezelő'!E278,Munka1!$H$27:$I$58,2,FALSE)</f>
        <v>#N/A</v>
      </c>
      <c r="G278" s="88"/>
      <c r="H278" s="62" t="e">
        <f>VLOOKUP(G278,Munka1!$A$1:$B$25,2,FALSE)</f>
        <v>#N/A</v>
      </c>
      <c r="I278" s="466" t="e">
        <f>VLOOKUP(E278,Munka1!$H$27:$J$58,3,FALSE)</f>
        <v>#N/A</v>
      </c>
      <c r="J278" s="175"/>
      <c r="K278" s="175"/>
      <c r="L278" s="175"/>
      <c r="M278" s="175"/>
      <c r="N278" s="180"/>
      <c r="O278" s="87"/>
      <c r="P278" s="483"/>
      <c r="Q278" s="484"/>
      <c r="R278" s="56">
        <f>FŐLAP!$D$9</f>
        <v>0</v>
      </c>
      <c r="S278" s="56">
        <f>FŐLAP!$F$9</f>
        <v>0</v>
      </c>
      <c r="T278" s="13" t="str">
        <f>FŐLAP!$B$25</f>
        <v>Háztartási nagygépek (lakossági)</v>
      </c>
      <c r="U278" s="398" t="s">
        <v>3425</v>
      </c>
      <c r="V278" s="398" t="s">
        <v>3426</v>
      </c>
      <c r="W278" s="398" t="s">
        <v>3427</v>
      </c>
    </row>
    <row r="279" spans="1:23" ht="60.75" hidden="1" customHeight="1" x14ac:dyDescent="0.25">
      <c r="A279" s="61" t="s">
        <v>283</v>
      </c>
      <c r="B279" s="87"/>
      <c r="C279" s="175"/>
      <c r="D279" s="175"/>
      <c r="E279" s="146"/>
      <c r="F279" s="407" t="e">
        <f>VLOOKUP('2. tábl. Előkezelő-Tov.Kezelő'!E279,Munka1!$H$27:$I$58,2,FALSE)</f>
        <v>#N/A</v>
      </c>
      <c r="G279" s="88"/>
      <c r="H279" s="62" t="e">
        <f>VLOOKUP(G279,Munka1!$A$1:$B$25,2,FALSE)</f>
        <v>#N/A</v>
      </c>
      <c r="I279" s="466" t="e">
        <f>VLOOKUP(E279,Munka1!$H$27:$J$58,3,FALSE)</f>
        <v>#N/A</v>
      </c>
      <c r="J279" s="175"/>
      <c r="K279" s="175"/>
      <c r="L279" s="175"/>
      <c r="M279" s="175"/>
      <c r="N279" s="180"/>
      <c r="O279" s="87"/>
      <c r="P279" s="483"/>
      <c r="Q279" s="484"/>
      <c r="R279" s="56">
        <f>FŐLAP!$D$9</f>
        <v>0</v>
      </c>
      <c r="S279" s="56">
        <f>FŐLAP!$F$9</f>
        <v>0</v>
      </c>
      <c r="T279" s="13" t="str">
        <f>FŐLAP!$B$25</f>
        <v>Háztartási nagygépek (lakossági)</v>
      </c>
      <c r="U279" s="398" t="s">
        <v>3425</v>
      </c>
      <c r="V279" s="398" t="s">
        <v>3426</v>
      </c>
      <c r="W279" s="398" t="s">
        <v>3427</v>
      </c>
    </row>
    <row r="280" spans="1:23" ht="60.75" hidden="1" customHeight="1" x14ac:dyDescent="0.25">
      <c r="A280" s="61" t="s">
        <v>284</v>
      </c>
      <c r="B280" s="87"/>
      <c r="C280" s="175"/>
      <c r="D280" s="175"/>
      <c r="E280" s="146"/>
      <c r="F280" s="407" t="e">
        <f>VLOOKUP('2. tábl. Előkezelő-Tov.Kezelő'!E280,Munka1!$H$27:$I$58,2,FALSE)</f>
        <v>#N/A</v>
      </c>
      <c r="G280" s="88"/>
      <c r="H280" s="62" t="e">
        <f>VLOOKUP(G280,Munka1!$A$1:$B$25,2,FALSE)</f>
        <v>#N/A</v>
      </c>
      <c r="I280" s="466" t="e">
        <f>VLOOKUP(E280,Munka1!$H$27:$J$58,3,FALSE)</f>
        <v>#N/A</v>
      </c>
      <c r="J280" s="175"/>
      <c r="K280" s="175"/>
      <c r="L280" s="175"/>
      <c r="M280" s="175"/>
      <c r="N280" s="180"/>
      <c r="O280" s="87"/>
      <c r="P280" s="483"/>
      <c r="Q280" s="484"/>
      <c r="R280" s="56">
        <f>FŐLAP!$D$9</f>
        <v>0</v>
      </c>
      <c r="S280" s="56">
        <f>FŐLAP!$F$9</f>
        <v>0</v>
      </c>
      <c r="T280" s="13" t="str">
        <f>FŐLAP!$B$25</f>
        <v>Háztartási nagygépek (lakossági)</v>
      </c>
      <c r="U280" s="398" t="s">
        <v>3425</v>
      </c>
      <c r="V280" s="398" t="s">
        <v>3426</v>
      </c>
      <c r="W280" s="398" t="s">
        <v>3427</v>
      </c>
    </row>
    <row r="281" spans="1:23" ht="60.75" hidden="1" customHeight="1" x14ac:dyDescent="0.25">
      <c r="A281" s="61" t="s">
        <v>285</v>
      </c>
      <c r="B281" s="87"/>
      <c r="C281" s="175"/>
      <c r="D281" s="175"/>
      <c r="E281" s="146"/>
      <c r="F281" s="407" t="e">
        <f>VLOOKUP('2. tábl. Előkezelő-Tov.Kezelő'!E281,Munka1!$H$27:$I$58,2,FALSE)</f>
        <v>#N/A</v>
      </c>
      <c r="G281" s="88"/>
      <c r="H281" s="62" t="e">
        <f>VLOOKUP(G281,Munka1!$A$1:$B$25,2,FALSE)</f>
        <v>#N/A</v>
      </c>
      <c r="I281" s="466" t="e">
        <f>VLOOKUP(E281,Munka1!$H$27:$J$58,3,FALSE)</f>
        <v>#N/A</v>
      </c>
      <c r="J281" s="175"/>
      <c r="K281" s="175"/>
      <c r="L281" s="175"/>
      <c r="M281" s="175"/>
      <c r="N281" s="180"/>
      <c r="O281" s="87"/>
      <c r="P281" s="483"/>
      <c r="Q281" s="484"/>
      <c r="R281" s="56">
        <f>FŐLAP!$D$9</f>
        <v>0</v>
      </c>
      <c r="S281" s="56">
        <f>FŐLAP!$F$9</f>
        <v>0</v>
      </c>
      <c r="T281" s="13" t="str">
        <f>FŐLAP!$B$25</f>
        <v>Háztartási nagygépek (lakossági)</v>
      </c>
      <c r="U281" s="398" t="s">
        <v>3425</v>
      </c>
      <c r="V281" s="398" t="s">
        <v>3426</v>
      </c>
      <c r="W281" s="398" t="s">
        <v>3427</v>
      </c>
    </row>
    <row r="282" spans="1:23" ht="60.75" hidden="1" customHeight="1" x14ac:dyDescent="0.25">
      <c r="A282" s="61" t="s">
        <v>286</v>
      </c>
      <c r="B282" s="87"/>
      <c r="C282" s="175"/>
      <c r="D282" s="175"/>
      <c r="E282" s="146"/>
      <c r="F282" s="407" t="e">
        <f>VLOOKUP('2. tábl. Előkezelő-Tov.Kezelő'!E282,Munka1!$H$27:$I$58,2,FALSE)</f>
        <v>#N/A</v>
      </c>
      <c r="G282" s="88"/>
      <c r="H282" s="62" t="e">
        <f>VLOOKUP(G282,Munka1!$A$1:$B$25,2,FALSE)</f>
        <v>#N/A</v>
      </c>
      <c r="I282" s="466" t="e">
        <f>VLOOKUP(E282,Munka1!$H$27:$J$58,3,FALSE)</f>
        <v>#N/A</v>
      </c>
      <c r="J282" s="175"/>
      <c r="K282" s="175"/>
      <c r="L282" s="175"/>
      <c r="M282" s="175"/>
      <c r="N282" s="180"/>
      <c r="O282" s="87"/>
      <c r="P282" s="483"/>
      <c r="Q282" s="484"/>
      <c r="R282" s="56">
        <f>FŐLAP!$D$9</f>
        <v>0</v>
      </c>
      <c r="S282" s="56">
        <f>FŐLAP!$F$9</f>
        <v>0</v>
      </c>
      <c r="T282" s="13" t="str">
        <f>FŐLAP!$B$25</f>
        <v>Háztartási nagygépek (lakossági)</v>
      </c>
      <c r="U282" s="398" t="s">
        <v>3425</v>
      </c>
      <c r="V282" s="398" t="s">
        <v>3426</v>
      </c>
      <c r="W282" s="398" t="s">
        <v>3427</v>
      </c>
    </row>
    <row r="283" spans="1:23" ht="60.75" hidden="1" customHeight="1" x14ac:dyDescent="0.25">
      <c r="A283" s="61" t="s">
        <v>287</v>
      </c>
      <c r="B283" s="87"/>
      <c r="C283" s="175"/>
      <c r="D283" s="175"/>
      <c r="E283" s="146"/>
      <c r="F283" s="407" t="e">
        <f>VLOOKUP('2. tábl. Előkezelő-Tov.Kezelő'!E283,Munka1!$H$27:$I$58,2,FALSE)</f>
        <v>#N/A</v>
      </c>
      <c r="G283" s="88"/>
      <c r="H283" s="62" t="e">
        <f>VLOOKUP(G283,Munka1!$A$1:$B$25,2,FALSE)</f>
        <v>#N/A</v>
      </c>
      <c r="I283" s="466" t="e">
        <f>VLOOKUP(E283,Munka1!$H$27:$J$58,3,FALSE)</f>
        <v>#N/A</v>
      </c>
      <c r="J283" s="175"/>
      <c r="K283" s="175"/>
      <c r="L283" s="175"/>
      <c r="M283" s="175"/>
      <c r="N283" s="180"/>
      <c r="O283" s="87"/>
      <c r="P283" s="483"/>
      <c r="Q283" s="484"/>
      <c r="R283" s="56">
        <f>FŐLAP!$D$9</f>
        <v>0</v>
      </c>
      <c r="S283" s="56">
        <f>FŐLAP!$F$9</f>
        <v>0</v>
      </c>
      <c r="T283" s="13" t="str">
        <f>FŐLAP!$B$25</f>
        <v>Háztartási nagygépek (lakossági)</v>
      </c>
      <c r="U283" s="398" t="s">
        <v>3425</v>
      </c>
      <c r="V283" s="398" t="s">
        <v>3426</v>
      </c>
      <c r="W283" s="398" t="s">
        <v>3427</v>
      </c>
    </row>
    <row r="284" spans="1:23" ht="60.75" hidden="1" customHeight="1" x14ac:dyDescent="0.25">
      <c r="A284" s="61" t="s">
        <v>288</v>
      </c>
      <c r="B284" s="87"/>
      <c r="C284" s="175"/>
      <c r="D284" s="175"/>
      <c r="E284" s="146"/>
      <c r="F284" s="407" t="e">
        <f>VLOOKUP('2. tábl. Előkezelő-Tov.Kezelő'!E284,Munka1!$H$27:$I$58,2,FALSE)</f>
        <v>#N/A</v>
      </c>
      <c r="G284" s="88"/>
      <c r="H284" s="62" t="e">
        <f>VLOOKUP(G284,Munka1!$A$1:$B$25,2,FALSE)</f>
        <v>#N/A</v>
      </c>
      <c r="I284" s="466" t="e">
        <f>VLOOKUP(E284,Munka1!$H$27:$J$58,3,FALSE)</f>
        <v>#N/A</v>
      </c>
      <c r="J284" s="175"/>
      <c r="K284" s="175"/>
      <c r="L284" s="175"/>
      <c r="M284" s="175"/>
      <c r="N284" s="180"/>
      <c r="O284" s="87"/>
      <c r="P284" s="483"/>
      <c r="Q284" s="484"/>
      <c r="R284" s="56">
        <f>FŐLAP!$D$9</f>
        <v>0</v>
      </c>
      <c r="S284" s="56">
        <f>FŐLAP!$F$9</f>
        <v>0</v>
      </c>
      <c r="T284" s="13" t="str">
        <f>FŐLAP!$B$25</f>
        <v>Háztartási nagygépek (lakossági)</v>
      </c>
      <c r="U284" s="398" t="s">
        <v>3425</v>
      </c>
      <c r="V284" s="398" t="s">
        <v>3426</v>
      </c>
      <c r="W284" s="398" t="s">
        <v>3427</v>
      </c>
    </row>
    <row r="285" spans="1:23" ht="60.75" hidden="1" customHeight="1" x14ac:dyDescent="0.25">
      <c r="A285" s="61" t="s">
        <v>289</v>
      </c>
      <c r="B285" s="87"/>
      <c r="C285" s="175"/>
      <c r="D285" s="175"/>
      <c r="E285" s="146"/>
      <c r="F285" s="407" t="e">
        <f>VLOOKUP('2. tábl. Előkezelő-Tov.Kezelő'!E285,Munka1!$H$27:$I$58,2,FALSE)</f>
        <v>#N/A</v>
      </c>
      <c r="G285" s="88"/>
      <c r="H285" s="62" t="e">
        <f>VLOOKUP(G285,Munka1!$A$1:$B$25,2,FALSE)</f>
        <v>#N/A</v>
      </c>
      <c r="I285" s="466" t="e">
        <f>VLOOKUP(E285,Munka1!$H$27:$J$58,3,FALSE)</f>
        <v>#N/A</v>
      </c>
      <c r="J285" s="175"/>
      <c r="K285" s="175"/>
      <c r="L285" s="175"/>
      <c r="M285" s="175"/>
      <c r="N285" s="180"/>
      <c r="O285" s="87"/>
      <c r="P285" s="483"/>
      <c r="Q285" s="484"/>
      <c r="R285" s="56">
        <f>FŐLAP!$D$9</f>
        <v>0</v>
      </c>
      <c r="S285" s="56">
        <f>FŐLAP!$F$9</f>
        <v>0</v>
      </c>
      <c r="T285" s="13" t="str">
        <f>FŐLAP!$B$25</f>
        <v>Háztartási nagygépek (lakossági)</v>
      </c>
      <c r="U285" s="398" t="s">
        <v>3425</v>
      </c>
      <c r="V285" s="398" t="s">
        <v>3426</v>
      </c>
      <c r="W285" s="398" t="s">
        <v>3427</v>
      </c>
    </row>
    <row r="286" spans="1:23" ht="60.75" hidden="1" customHeight="1" x14ac:dyDescent="0.25">
      <c r="A286" s="61" t="s">
        <v>290</v>
      </c>
      <c r="B286" s="87"/>
      <c r="C286" s="175"/>
      <c r="D286" s="175"/>
      <c r="E286" s="146"/>
      <c r="F286" s="407" t="e">
        <f>VLOOKUP('2. tábl. Előkezelő-Tov.Kezelő'!E286,Munka1!$H$27:$I$58,2,FALSE)</f>
        <v>#N/A</v>
      </c>
      <c r="G286" s="88"/>
      <c r="H286" s="62" t="e">
        <f>VLOOKUP(G286,Munka1!$A$1:$B$25,2,FALSE)</f>
        <v>#N/A</v>
      </c>
      <c r="I286" s="466" t="e">
        <f>VLOOKUP(E286,Munka1!$H$27:$J$58,3,FALSE)</f>
        <v>#N/A</v>
      </c>
      <c r="J286" s="175"/>
      <c r="K286" s="175"/>
      <c r="L286" s="175"/>
      <c r="M286" s="175"/>
      <c r="N286" s="180"/>
      <c r="O286" s="87"/>
      <c r="P286" s="483"/>
      <c r="Q286" s="484"/>
      <c r="R286" s="56">
        <f>FŐLAP!$D$9</f>
        <v>0</v>
      </c>
      <c r="S286" s="56">
        <f>FŐLAP!$F$9</f>
        <v>0</v>
      </c>
      <c r="T286" s="13" t="str">
        <f>FŐLAP!$B$25</f>
        <v>Háztartási nagygépek (lakossági)</v>
      </c>
      <c r="U286" s="398" t="s">
        <v>3425</v>
      </c>
      <c r="V286" s="398" t="s">
        <v>3426</v>
      </c>
      <c r="W286" s="398" t="s">
        <v>3427</v>
      </c>
    </row>
    <row r="287" spans="1:23" ht="60.75" hidden="1" customHeight="1" x14ac:dyDescent="0.25">
      <c r="A287" s="61" t="s">
        <v>291</v>
      </c>
      <c r="B287" s="87"/>
      <c r="C287" s="175"/>
      <c r="D287" s="175"/>
      <c r="E287" s="146"/>
      <c r="F287" s="407" t="e">
        <f>VLOOKUP('2. tábl. Előkezelő-Tov.Kezelő'!E287,Munka1!$H$27:$I$58,2,FALSE)</f>
        <v>#N/A</v>
      </c>
      <c r="G287" s="88"/>
      <c r="H287" s="62" t="e">
        <f>VLOOKUP(G287,Munka1!$A$1:$B$25,2,FALSE)</f>
        <v>#N/A</v>
      </c>
      <c r="I287" s="466" t="e">
        <f>VLOOKUP(E287,Munka1!$H$27:$J$58,3,FALSE)</f>
        <v>#N/A</v>
      </c>
      <c r="J287" s="175"/>
      <c r="K287" s="175"/>
      <c r="L287" s="175"/>
      <c r="M287" s="175"/>
      <c r="N287" s="180"/>
      <c r="O287" s="87"/>
      <c r="P287" s="483"/>
      <c r="Q287" s="484"/>
      <c r="R287" s="56">
        <f>FŐLAP!$D$9</f>
        <v>0</v>
      </c>
      <c r="S287" s="56">
        <f>FŐLAP!$F$9</f>
        <v>0</v>
      </c>
      <c r="T287" s="13" t="str">
        <f>FŐLAP!$B$25</f>
        <v>Háztartási nagygépek (lakossági)</v>
      </c>
      <c r="U287" s="398" t="s">
        <v>3425</v>
      </c>
      <c r="V287" s="398" t="s">
        <v>3426</v>
      </c>
      <c r="W287" s="398" t="s">
        <v>3427</v>
      </c>
    </row>
    <row r="288" spans="1:23" ht="60.75" hidden="1" customHeight="1" x14ac:dyDescent="0.25">
      <c r="A288" s="61" t="s">
        <v>292</v>
      </c>
      <c r="B288" s="87"/>
      <c r="C288" s="175"/>
      <c r="D288" s="175"/>
      <c r="E288" s="146"/>
      <c r="F288" s="407" t="e">
        <f>VLOOKUP('2. tábl. Előkezelő-Tov.Kezelő'!E288,Munka1!$H$27:$I$58,2,FALSE)</f>
        <v>#N/A</v>
      </c>
      <c r="G288" s="88"/>
      <c r="H288" s="62" t="e">
        <f>VLOOKUP(G288,Munka1!$A$1:$B$25,2,FALSE)</f>
        <v>#N/A</v>
      </c>
      <c r="I288" s="466" t="e">
        <f>VLOOKUP(E288,Munka1!$H$27:$J$58,3,FALSE)</f>
        <v>#N/A</v>
      </c>
      <c r="J288" s="175"/>
      <c r="K288" s="175"/>
      <c r="L288" s="175"/>
      <c r="M288" s="175"/>
      <c r="N288" s="180"/>
      <c r="O288" s="87"/>
      <c r="P288" s="483"/>
      <c r="Q288" s="484"/>
      <c r="R288" s="56">
        <f>FŐLAP!$D$9</f>
        <v>0</v>
      </c>
      <c r="S288" s="56">
        <f>FŐLAP!$F$9</f>
        <v>0</v>
      </c>
      <c r="T288" s="13" t="str">
        <f>FŐLAP!$B$25</f>
        <v>Háztartási nagygépek (lakossági)</v>
      </c>
      <c r="U288" s="398" t="s">
        <v>3425</v>
      </c>
      <c r="V288" s="398" t="s">
        <v>3426</v>
      </c>
      <c r="W288" s="398" t="s">
        <v>3427</v>
      </c>
    </row>
    <row r="289" spans="1:23" ht="60.75" hidden="1" customHeight="1" x14ac:dyDescent="0.25">
      <c r="A289" s="61" t="s">
        <v>293</v>
      </c>
      <c r="B289" s="87"/>
      <c r="C289" s="175"/>
      <c r="D289" s="175"/>
      <c r="E289" s="146"/>
      <c r="F289" s="407" t="e">
        <f>VLOOKUP('2. tábl. Előkezelő-Tov.Kezelő'!E289,Munka1!$H$27:$I$58,2,FALSE)</f>
        <v>#N/A</v>
      </c>
      <c r="G289" s="88"/>
      <c r="H289" s="62" t="e">
        <f>VLOOKUP(G289,Munka1!$A$1:$B$25,2,FALSE)</f>
        <v>#N/A</v>
      </c>
      <c r="I289" s="466" t="e">
        <f>VLOOKUP(E289,Munka1!$H$27:$J$58,3,FALSE)</f>
        <v>#N/A</v>
      </c>
      <c r="J289" s="175"/>
      <c r="K289" s="175"/>
      <c r="L289" s="175"/>
      <c r="M289" s="175"/>
      <c r="N289" s="180"/>
      <c r="O289" s="87"/>
      <c r="P289" s="483"/>
      <c r="Q289" s="484"/>
      <c r="R289" s="56">
        <f>FŐLAP!$D$9</f>
        <v>0</v>
      </c>
      <c r="S289" s="56">
        <f>FŐLAP!$F$9</f>
        <v>0</v>
      </c>
      <c r="T289" s="13" t="str">
        <f>FŐLAP!$B$25</f>
        <v>Háztartási nagygépek (lakossági)</v>
      </c>
      <c r="U289" s="398" t="s">
        <v>3425</v>
      </c>
      <c r="V289" s="398" t="s">
        <v>3426</v>
      </c>
      <c r="W289" s="398" t="s">
        <v>3427</v>
      </c>
    </row>
    <row r="290" spans="1:23" ht="60.75" hidden="1" customHeight="1" x14ac:dyDescent="0.25">
      <c r="A290" s="61" t="s">
        <v>294</v>
      </c>
      <c r="B290" s="87"/>
      <c r="C290" s="175"/>
      <c r="D290" s="175"/>
      <c r="E290" s="146"/>
      <c r="F290" s="407" t="e">
        <f>VLOOKUP('2. tábl. Előkezelő-Tov.Kezelő'!E290,Munka1!$H$27:$I$58,2,FALSE)</f>
        <v>#N/A</v>
      </c>
      <c r="G290" s="88"/>
      <c r="H290" s="62" t="e">
        <f>VLOOKUP(G290,Munka1!$A$1:$B$25,2,FALSE)</f>
        <v>#N/A</v>
      </c>
      <c r="I290" s="466" t="e">
        <f>VLOOKUP(E290,Munka1!$H$27:$J$58,3,FALSE)</f>
        <v>#N/A</v>
      </c>
      <c r="J290" s="175"/>
      <c r="K290" s="175"/>
      <c r="L290" s="175"/>
      <c r="M290" s="175"/>
      <c r="N290" s="180"/>
      <c r="O290" s="87"/>
      <c r="P290" s="483"/>
      <c r="Q290" s="484"/>
      <c r="R290" s="56">
        <f>FŐLAP!$D$9</f>
        <v>0</v>
      </c>
      <c r="S290" s="56">
        <f>FŐLAP!$F$9</f>
        <v>0</v>
      </c>
      <c r="T290" s="13" t="str">
        <f>FŐLAP!$B$25</f>
        <v>Háztartási nagygépek (lakossági)</v>
      </c>
      <c r="U290" s="398" t="s">
        <v>3425</v>
      </c>
      <c r="V290" s="398" t="s">
        <v>3426</v>
      </c>
      <c r="W290" s="398" t="s">
        <v>3427</v>
      </c>
    </row>
    <row r="291" spans="1:23" ht="60.75" hidden="1" customHeight="1" x14ac:dyDescent="0.25">
      <c r="A291" s="61" t="s">
        <v>295</v>
      </c>
      <c r="B291" s="87"/>
      <c r="C291" s="175"/>
      <c r="D291" s="175"/>
      <c r="E291" s="146"/>
      <c r="F291" s="407" t="e">
        <f>VLOOKUP('2. tábl. Előkezelő-Tov.Kezelő'!E291,Munka1!$H$27:$I$58,2,FALSE)</f>
        <v>#N/A</v>
      </c>
      <c r="G291" s="88"/>
      <c r="H291" s="62" t="e">
        <f>VLOOKUP(G291,Munka1!$A$1:$B$25,2,FALSE)</f>
        <v>#N/A</v>
      </c>
      <c r="I291" s="466" t="e">
        <f>VLOOKUP(E291,Munka1!$H$27:$J$58,3,FALSE)</f>
        <v>#N/A</v>
      </c>
      <c r="J291" s="175"/>
      <c r="K291" s="175"/>
      <c r="L291" s="175"/>
      <c r="M291" s="175"/>
      <c r="N291" s="180"/>
      <c r="O291" s="87"/>
      <c r="P291" s="483"/>
      <c r="Q291" s="484"/>
      <c r="R291" s="56">
        <f>FŐLAP!$D$9</f>
        <v>0</v>
      </c>
      <c r="S291" s="56">
        <f>FŐLAP!$F$9</f>
        <v>0</v>
      </c>
      <c r="T291" s="13" t="str">
        <f>FŐLAP!$B$25</f>
        <v>Háztartási nagygépek (lakossági)</v>
      </c>
      <c r="U291" s="398" t="s">
        <v>3425</v>
      </c>
      <c r="V291" s="398" t="s">
        <v>3426</v>
      </c>
      <c r="W291" s="398" t="s">
        <v>3427</v>
      </c>
    </row>
    <row r="292" spans="1:23" ht="60.75" hidden="1" customHeight="1" x14ac:dyDescent="0.25">
      <c r="A292" s="61" t="s">
        <v>296</v>
      </c>
      <c r="B292" s="87"/>
      <c r="C292" s="175"/>
      <c r="D292" s="175"/>
      <c r="E292" s="146"/>
      <c r="F292" s="407" t="e">
        <f>VLOOKUP('2. tábl. Előkezelő-Tov.Kezelő'!E292,Munka1!$H$27:$I$58,2,FALSE)</f>
        <v>#N/A</v>
      </c>
      <c r="G292" s="88"/>
      <c r="H292" s="62" t="e">
        <f>VLOOKUP(G292,Munka1!$A$1:$B$25,2,FALSE)</f>
        <v>#N/A</v>
      </c>
      <c r="I292" s="466" t="e">
        <f>VLOOKUP(E292,Munka1!$H$27:$J$58,3,FALSE)</f>
        <v>#N/A</v>
      </c>
      <c r="J292" s="175"/>
      <c r="K292" s="175"/>
      <c r="L292" s="175"/>
      <c r="M292" s="175"/>
      <c r="N292" s="180"/>
      <c r="O292" s="87"/>
      <c r="P292" s="483"/>
      <c r="Q292" s="484"/>
      <c r="R292" s="56">
        <f>FŐLAP!$D$9</f>
        <v>0</v>
      </c>
      <c r="S292" s="56">
        <f>FŐLAP!$F$9</f>
        <v>0</v>
      </c>
      <c r="T292" s="13" t="str">
        <f>FŐLAP!$B$25</f>
        <v>Háztartási nagygépek (lakossági)</v>
      </c>
      <c r="U292" s="398" t="s">
        <v>3425</v>
      </c>
      <c r="V292" s="398" t="s">
        <v>3426</v>
      </c>
      <c r="W292" s="398" t="s">
        <v>3427</v>
      </c>
    </row>
    <row r="293" spans="1:23" ht="60.75" hidden="1" customHeight="1" x14ac:dyDescent="0.25">
      <c r="A293" s="61" t="s">
        <v>297</v>
      </c>
      <c r="B293" s="87"/>
      <c r="C293" s="175"/>
      <c r="D293" s="175"/>
      <c r="E293" s="146"/>
      <c r="F293" s="407" t="e">
        <f>VLOOKUP('2. tábl. Előkezelő-Tov.Kezelő'!E293,Munka1!$H$27:$I$58,2,FALSE)</f>
        <v>#N/A</v>
      </c>
      <c r="G293" s="88"/>
      <c r="H293" s="62" t="e">
        <f>VLOOKUP(G293,Munka1!$A$1:$B$25,2,FALSE)</f>
        <v>#N/A</v>
      </c>
      <c r="I293" s="466" t="e">
        <f>VLOOKUP(E293,Munka1!$H$27:$J$58,3,FALSE)</f>
        <v>#N/A</v>
      </c>
      <c r="J293" s="175"/>
      <c r="K293" s="175"/>
      <c r="L293" s="175"/>
      <c r="M293" s="175"/>
      <c r="N293" s="180"/>
      <c r="O293" s="87"/>
      <c r="P293" s="483"/>
      <c r="Q293" s="484"/>
      <c r="R293" s="56">
        <f>FŐLAP!$D$9</f>
        <v>0</v>
      </c>
      <c r="S293" s="56">
        <f>FŐLAP!$F$9</f>
        <v>0</v>
      </c>
      <c r="T293" s="13" t="str">
        <f>FŐLAP!$B$25</f>
        <v>Háztartási nagygépek (lakossági)</v>
      </c>
      <c r="U293" s="398" t="s">
        <v>3425</v>
      </c>
      <c r="V293" s="398" t="s">
        <v>3426</v>
      </c>
      <c r="W293" s="398" t="s">
        <v>3427</v>
      </c>
    </row>
    <row r="294" spans="1:23" ht="60.75" hidden="1" customHeight="1" x14ac:dyDescent="0.25">
      <c r="A294" s="61" t="s">
        <v>298</v>
      </c>
      <c r="B294" s="87"/>
      <c r="C294" s="175"/>
      <c r="D294" s="175"/>
      <c r="E294" s="146"/>
      <c r="F294" s="407" t="e">
        <f>VLOOKUP('2. tábl. Előkezelő-Tov.Kezelő'!E294,Munka1!$H$27:$I$58,2,FALSE)</f>
        <v>#N/A</v>
      </c>
      <c r="G294" s="88"/>
      <c r="H294" s="62" t="e">
        <f>VLOOKUP(G294,Munka1!$A$1:$B$25,2,FALSE)</f>
        <v>#N/A</v>
      </c>
      <c r="I294" s="466" t="e">
        <f>VLOOKUP(E294,Munka1!$H$27:$J$58,3,FALSE)</f>
        <v>#N/A</v>
      </c>
      <c r="J294" s="175"/>
      <c r="K294" s="175"/>
      <c r="L294" s="175"/>
      <c r="M294" s="175"/>
      <c r="N294" s="180"/>
      <c r="O294" s="87"/>
      <c r="P294" s="483"/>
      <c r="Q294" s="484"/>
      <c r="R294" s="56">
        <f>FŐLAP!$D$9</f>
        <v>0</v>
      </c>
      <c r="S294" s="56">
        <f>FŐLAP!$F$9</f>
        <v>0</v>
      </c>
      <c r="T294" s="13" t="str">
        <f>FŐLAP!$B$25</f>
        <v>Háztartási nagygépek (lakossági)</v>
      </c>
      <c r="U294" s="398" t="s">
        <v>3425</v>
      </c>
      <c r="V294" s="398" t="s">
        <v>3426</v>
      </c>
      <c r="W294" s="398" t="s">
        <v>3427</v>
      </c>
    </row>
    <row r="295" spans="1:23" ht="60.75" hidden="1" customHeight="1" x14ac:dyDescent="0.25">
      <c r="A295" s="61" t="s">
        <v>299</v>
      </c>
      <c r="B295" s="87"/>
      <c r="C295" s="175"/>
      <c r="D295" s="175"/>
      <c r="E295" s="146"/>
      <c r="F295" s="407" t="e">
        <f>VLOOKUP('2. tábl. Előkezelő-Tov.Kezelő'!E295,Munka1!$H$27:$I$58,2,FALSE)</f>
        <v>#N/A</v>
      </c>
      <c r="G295" s="88"/>
      <c r="H295" s="62" t="e">
        <f>VLOOKUP(G295,Munka1!$A$1:$B$25,2,FALSE)</f>
        <v>#N/A</v>
      </c>
      <c r="I295" s="466" t="e">
        <f>VLOOKUP(E295,Munka1!$H$27:$J$58,3,FALSE)</f>
        <v>#N/A</v>
      </c>
      <c r="J295" s="175"/>
      <c r="K295" s="175"/>
      <c r="L295" s="175"/>
      <c r="M295" s="175"/>
      <c r="N295" s="180"/>
      <c r="O295" s="87"/>
      <c r="P295" s="483"/>
      <c r="Q295" s="484"/>
      <c r="R295" s="56">
        <f>FŐLAP!$D$9</f>
        <v>0</v>
      </c>
      <c r="S295" s="56">
        <f>FŐLAP!$F$9</f>
        <v>0</v>
      </c>
      <c r="T295" s="13" t="str">
        <f>FŐLAP!$B$25</f>
        <v>Háztartási nagygépek (lakossági)</v>
      </c>
      <c r="U295" s="398" t="s">
        <v>3425</v>
      </c>
      <c r="V295" s="398" t="s">
        <v>3426</v>
      </c>
      <c r="W295" s="398" t="s">
        <v>3427</v>
      </c>
    </row>
    <row r="296" spans="1:23" ht="60.75" hidden="1" customHeight="1" x14ac:dyDescent="0.25">
      <c r="A296" s="61" t="s">
        <v>300</v>
      </c>
      <c r="B296" s="87"/>
      <c r="C296" s="175"/>
      <c r="D296" s="175"/>
      <c r="E296" s="146"/>
      <c r="F296" s="407" t="e">
        <f>VLOOKUP('2. tábl. Előkezelő-Tov.Kezelő'!E296,Munka1!$H$27:$I$58,2,FALSE)</f>
        <v>#N/A</v>
      </c>
      <c r="G296" s="88"/>
      <c r="H296" s="62" t="e">
        <f>VLOOKUP(G296,Munka1!$A$1:$B$25,2,FALSE)</f>
        <v>#N/A</v>
      </c>
      <c r="I296" s="466" t="e">
        <f>VLOOKUP(E296,Munka1!$H$27:$J$58,3,FALSE)</f>
        <v>#N/A</v>
      </c>
      <c r="J296" s="175"/>
      <c r="K296" s="175"/>
      <c r="L296" s="175"/>
      <c r="M296" s="175"/>
      <c r="N296" s="180"/>
      <c r="O296" s="87"/>
      <c r="P296" s="483"/>
      <c r="Q296" s="484"/>
      <c r="R296" s="56">
        <f>FŐLAP!$D$9</f>
        <v>0</v>
      </c>
      <c r="S296" s="56">
        <f>FŐLAP!$F$9</f>
        <v>0</v>
      </c>
      <c r="T296" s="13" t="str">
        <f>FŐLAP!$B$25</f>
        <v>Háztartási nagygépek (lakossági)</v>
      </c>
      <c r="U296" s="398" t="s">
        <v>3425</v>
      </c>
      <c r="V296" s="398" t="s">
        <v>3426</v>
      </c>
      <c r="W296" s="398" t="s">
        <v>3427</v>
      </c>
    </row>
    <row r="297" spans="1:23" ht="60.75" hidden="1" customHeight="1" x14ac:dyDescent="0.25">
      <c r="A297" s="61" t="s">
        <v>301</v>
      </c>
      <c r="B297" s="87"/>
      <c r="C297" s="175"/>
      <c r="D297" s="175"/>
      <c r="E297" s="146"/>
      <c r="F297" s="407" t="e">
        <f>VLOOKUP('2. tábl. Előkezelő-Tov.Kezelő'!E297,Munka1!$H$27:$I$58,2,FALSE)</f>
        <v>#N/A</v>
      </c>
      <c r="G297" s="88"/>
      <c r="H297" s="62" t="e">
        <f>VLOOKUP(G297,Munka1!$A$1:$B$25,2,FALSE)</f>
        <v>#N/A</v>
      </c>
      <c r="I297" s="466" t="e">
        <f>VLOOKUP(E297,Munka1!$H$27:$J$58,3,FALSE)</f>
        <v>#N/A</v>
      </c>
      <c r="J297" s="175"/>
      <c r="K297" s="175"/>
      <c r="L297" s="175"/>
      <c r="M297" s="175"/>
      <c r="N297" s="180"/>
      <c r="O297" s="87"/>
      <c r="P297" s="483"/>
      <c r="Q297" s="484"/>
      <c r="R297" s="56">
        <f>FŐLAP!$D$9</f>
        <v>0</v>
      </c>
      <c r="S297" s="56">
        <f>FŐLAP!$F$9</f>
        <v>0</v>
      </c>
      <c r="T297" s="13" t="str">
        <f>FŐLAP!$B$25</f>
        <v>Háztartási nagygépek (lakossági)</v>
      </c>
      <c r="U297" s="398" t="s">
        <v>3425</v>
      </c>
      <c r="V297" s="398" t="s">
        <v>3426</v>
      </c>
      <c r="W297" s="398" t="s">
        <v>3427</v>
      </c>
    </row>
    <row r="298" spans="1:23" ht="60.75" hidden="1" customHeight="1" x14ac:dyDescent="0.25">
      <c r="A298" s="61" t="s">
        <v>302</v>
      </c>
      <c r="B298" s="87"/>
      <c r="C298" s="175"/>
      <c r="D298" s="175"/>
      <c r="E298" s="146"/>
      <c r="F298" s="407" t="e">
        <f>VLOOKUP('2. tábl. Előkezelő-Tov.Kezelő'!E298,Munka1!$H$27:$I$58,2,FALSE)</f>
        <v>#N/A</v>
      </c>
      <c r="G298" s="88"/>
      <c r="H298" s="62" t="e">
        <f>VLOOKUP(G298,Munka1!$A$1:$B$25,2,FALSE)</f>
        <v>#N/A</v>
      </c>
      <c r="I298" s="466" t="e">
        <f>VLOOKUP(E298,Munka1!$H$27:$J$58,3,FALSE)</f>
        <v>#N/A</v>
      </c>
      <c r="J298" s="175"/>
      <c r="K298" s="175"/>
      <c r="L298" s="175"/>
      <c r="M298" s="175"/>
      <c r="N298" s="180"/>
      <c r="O298" s="87"/>
      <c r="P298" s="483"/>
      <c r="Q298" s="484"/>
      <c r="R298" s="56">
        <f>FŐLAP!$D$9</f>
        <v>0</v>
      </c>
      <c r="S298" s="56">
        <f>FŐLAP!$F$9</f>
        <v>0</v>
      </c>
      <c r="T298" s="13" t="str">
        <f>FŐLAP!$B$25</f>
        <v>Háztartási nagygépek (lakossági)</v>
      </c>
      <c r="U298" s="398" t="s">
        <v>3425</v>
      </c>
      <c r="V298" s="398" t="s">
        <v>3426</v>
      </c>
      <c r="W298" s="398" t="s">
        <v>3427</v>
      </c>
    </row>
    <row r="299" spans="1:23" ht="60.75" hidden="1" customHeight="1" x14ac:dyDescent="0.25">
      <c r="A299" s="61" t="s">
        <v>303</v>
      </c>
      <c r="B299" s="87"/>
      <c r="C299" s="175"/>
      <c r="D299" s="175"/>
      <c r="E299" s="146"/>
      <c r="F299" s="407" t="e">
        <f>VLOOKUP('2. tábl. Előkezelő-Tov.Kezelő'!E299,Munka1!$H$27:$I$58,2,FALSE)</f>
        <v>#N/A</v>
      </c>
      <c r="G299" s="88"/>
      <c r="H299" s="62" t="e">
        <f>VLOOKUP(G299,Munka1!$A$1:$B$25,2,FALSE)</f>
        <v>#N/A</v>
      </c>
      <c r="I299" s="466" t="e">
        <f>VLOOKUP(E299,Munka1!$H$27:$J$58,3,FALSE)</f>
        <v>#N/A</v>
      </c>
      <c r="J299" s="175"/>
      <c r="K299" s="175"/>
      <c r="L299" s="175"/>
      <c r="M299" s="175"/>
      <c r="N299" s="180"/>
      <c r="O299" s="87"/>
      <c r="P299" s="483"/>
      <c r="Q299" s="484"/>
      <c r="R299" s="56">
        <f>FŐLAP!$D$9</f>
        <v>0</v>
      </c>
      <c r="S299" s="56">
        <f>FŐLAP!$F$9</f>
        <v>0</v>
      </c>
      <c r="T299" s="13" t="str">
        <f>FŐLAP!$B$25</f>
        <v>Háztartási nagygépek (lakossági)</v>
      </c>
      <c r="U299" s="398" t="s">
        <v>3425</v>
      </c>
      <c r="V299" s="398" t="s">
        <v>3426</v>
      </c>
      <c r="W299" s="398" t="s">
        <v>3427</v>
      </c>
    </row>
    <row r="300" spans="1:23" ht="60.75" hidden="1" customHeight="1" x14ac:dyDescent="0.25">
      <c r="A300" s="61" t="s">
        <v>304</v>
      </c>
      <c r="B300" s="87"/>
      <c r="C300" s="175"/>
      <c r="D300" s="175"/>
      <c r="E300" s="146"/>
      <c r="F300" s="407" t="e">
        <f>VLOOKUP('2. tábl. Előkezelő-Tov.Kezelő'!E300,Munka1!$H$27:$I$58,2,FALSE)</f>
        <v>#N/A</v>
      </c>
      <c r="G300" s="88"/>
      <c r="H300" s="62" t="e">
        <f>VLOOKUP(G300,Munka1!$A$1:$B$25,2,FALSE)</f>
        <v>#N/A</v>
      </c>
      <c r="I300" s="466" t="e">
        <f>VLOOKUP(E300,Munka1!$H$27:$J$58,3,FALSE)</f>
        <v>#N/A</v>
      </c>
      <c r="J300" s="175"/>
      <c r="K300" s="175"/>
      <c r="L300" s="175"/>
      <c r="M300" s="175"/>
      <c r="N300" s="180"/>
      <c r="O300" s="87"/>
      <c r="P300" s="483"/>
      <c r="Q300" s="484"/>
      <c r="R300" s="56">
        <f>FŐLAP!$D$9</f>
        <v>0</v>
      </c>
      <c r="S300" s="56">
        <f>FŐLAP!$F$9</f>
        <v>0</v>
      </c>
      <c r="T300" s="13" t="str">
        <f>FŐLAP!$B$25</f>
        <v>Háztartási nagygépek (lakossági)</v>
      </c>
      <c r="U300" s="398" t="s">
        <v>3425</v>
      </c>
      <c r="V300" s="398" t="s">
        <v>3426</v>
      </c>
      <c r="W300" s="398" t="s">
        <v>3427</v>
      </c>
    </row>
    <row r="301" spans="1:23" ht="60.75" hidden="1" customHeight="1" x14ac:dyDescent="0.25">
      <c r="A301" s="61" t="s">
        <v>305</v>
      </c>
      <c r="B301" s="87"/>
      <c r="C301" s="175"/>
      <c r="D301" s="175"/>
      <c r="E301" s="146"/>
      <c r="F301" s="407" t="e">
        <f>VLOOKUP('2. tábl. Előkezelő-Tov.Kezelő'!E301,Munka1!$H$27:$I$58,2,FALSE)</f>
        <v>#N/A</v>
      </c>
      <c r="G301" s="88"/>
      <c r="H301" s="62" t="e">
        <f>VLOOKUP(G301,Munka1!$A$1:$B$25,2,FALSE)</f>
        <v>#N/A</v>
      </c>
      <c r="I301" s="466" t="e">
        <f>VLOOKUP(E301,Munka1!$H$27:$J$58,3,FALSE)</f>
        <v>#N/A</v>
      </c>
      <c r="J301" s="175"/>
      <c r="K301" s="175"/>
      <c r="L301" s="175"/>
      <c r="M301" s="175"/>
      <c r="N301" s="180"/>
      <c r="O301" s="87"/>
      <c r="P301" s="483"/>
      <c r="Q301" s="484"/>
      <c r="R301" s="56">
        <f>FŐLAP!$D$9</f>
        <v>0</v>
      </c>
      <c r="S301" s="56">
        <f>FŐLAP!$F$9</f>
        <v>0</v>
      </c>
      <c r="T301" s="13" t="str">
        <f>FŐLAP!$B$25</f>
        <v>Háztartási nagygépek (lakossági)</v>
      </c>
      <c r="U301" s="398" t="s">
        <v>3425</v>
      </c>
      <c r="V301" s="398" t="s">
        <v>3426</v>
      </c>
      <c r="W301" s="398" t="s">
        <v>3427</v>
      </c>
    </row>
    <row r="302" spans="1:23" ht="60.75" hidden="1" customHeight="1" x14ac:dyDescent="0.25">
      <c r="A302" s="61" t="s">
        <v>306</v>
      </c>
      <c r="B302" s="87"/>
      <c r="C302" s="175"/>
      <c r="D302" s="175"/>
      <c r="E302" s="146"/>
      <c r="F302" s="407" t="e">
        <f>VLOOKUP('2. tábl. Előkezelő-Tov.Kezelő'!E302,Munka1!$H$27:$I$58,2,FALSE)</f>
        <v>#N/A</v>
      </c>
      <c r="G302" s="88"/>
      <c r="H302" s="62" t="e">
        <f>VLOOKUP(G302,Munka1!$A$1:$B$25,2,FALSE)</f>
        <v>#N/A</v>
      </c>
      <c r="I302" s="466" t="e">
        <f>VLOOKUP(E302,Munka1!$H$27:$J$58,3,FALSE)</f>
        <v>#N/A</v>
      </c>
      <c r="J302" s="175"/>
      <c r="K302" s="175"/>
      <c r="L302" s="175"/>
      <c r="M302" s="175"/>
      <c r="N302" s="180"/>
      <c r="O302" s="87"/>
      <c r="P302" s="483"/>
      <c r="Q302" s="484"/>
      <c r="R302" s="56">
        <f>FŐLAP!$D$9</f>
        <v>0</v>
      </c>
      <c r="S302" s="56">
        <f>FŐLAP!$F$9</f>
        <v>0</v>
      </c>
      <c r="T302" s="13" t="str">
        <f>FŐLAP!$B$25</f>
        <v>Háztartási nagygépek (lakossági)</v>
      </c>
      <c r="U302" s="398" t="s">
        <v>3425</v>
      </c>
      <c r="V302" s="398" t="s">
        <v>3426</v>
      </c>
      <c r="W302" s="398" t="s">
        <v>3427</v>
      </c>
    </row>
    <row r="303" spans="1:23" ht="60.75" hidden="1" customHeight="1" x14ac:dyDescent="0.25">
      <c r="A303" s="61" t="s">
        <v>307</v>
      </c>
      <c r="B303" s="87"/>
      <c r="C303" s="175"/>
      <c r="D303" s="175"/>
      <c r="E303" s="146"/>
      <c r="F303" s="407" t="e">
        <f>VLOOKUP('2. tábl. Előkezelő-Tov.Kezelő'!E303,Munka1!$H$27:$I$58,2,FALSE)</f>
        <v>#N/A</v>
      </c>
      <c r="G303" s="88"/>
      <c r="H303" s="62" t="e">
        <f>VLOOKUP(G303,Munka1!$A$1:$B$25,2,FALSE)</f>
        <v>#N/A</v>
      </c>
      <c r="I303" s="466" t="e">
        <f>VLOOKUP(E303,Munka1!$H$27:$J$58,3,FALSE)</f>
        <v>#N/A</v>
      </c>
      <c r="J303" s="175"/>
      <c r="K303" s="175"/>
      <c r="L303" s="175"/>
      <c r="M303" s="175"/>
      <c r="N303" s="180"/>
      <c r="O303" s="87"/>
      <c r="P303" s="483"/>
      <c r="Q303" s="484"/>
      <c r="R303" s="56">
        <f>FŐLAP!$D$9</f>
        <v>0</v>
      </c>
      <c r="S303" s="56">
        <f>FŐLAP!$F$9</f>
        <v>0</v>
      </c>
      <c r="T303" s="13" t="str">
        <f>FŐLAP!$B$25</f>
        <v>Háztartási nagygépek (lakossági)</v>
      </c>
      <c r="U303" s="398" t="s">
        <v>3425</v>
      </c>
      <c r="V303" s="398" t="s">
        <v>3426</v>
      </c>
      <c r="W303" s="398" t="s">
        <v>3427</v>
      </c>
    </row>
    <row r="304" spans="1:23" ht="60.75" hidden="1" customHeight="1" x14ac:dyDescent="0.25">
      <c r="A304" s="61" t="s">
        <v>308</v>
      </c>
      <c r="B304" s="87"/>
      <c r="C304" s="175"/>
      <c r="D304" s="175"/>
      <c r="E304" s="146"/>
      <c r="F304" s="407" t="e">
        <f>VLOOKUP('2. tábl. Előkezelő-Tov.Kezelő'!E304,Munka1!$H$27:$I$58,2,FALSE)</f>
        <v>#N/A</v>
      </c>
      <c r="G304" s="88"/>
      <c r="H304" s="62" t="e">
        <f>VLOOKUP(G304,Munka1!$A$1:$B$25,2,FALSE)</f>
        <v>#N/A</v>
      </c>
      <c r="I304" s="466" t="e">
        <f>VLOOKUP(E304,Munka1!$H$27:$J$58,3,FALSE)</f>
        <v>#N/A</v>
      </c>
      <c r="J304" s="175"/>
      <c r="K304" s="175"/>
      <c r="L304" s="175"/>
      <c r="M304" s="175"/>
      <c r="N304" s="180"/>
      <c r="O304" s="87"/>
      <c r="P304" s="483"/>
      <c r="Q304" s="484"/>
      <c r="R304" s="56">
        <f>FŐLAP!$D$9</f>
        <v>0</v>
      </c>
      <c r="S304" s="56">
        <f>FŐLAP!$F$9</f>
        <v>0</v>
      </c>
      <c r="T304" s="13" t="str">
        <f>FŐLAP!$B$25</f>
        <v>Háztartási nagygépek (lakossági)</v>
      </c>
      <c r="U304" s="398" t="s">
        <v>3425</v>
      </c>
      <c r="V304" s="398" t="s">
        <v>3426</v>
      </c>
      <c r="W304" s="398" t="s">
        <v>3427</v>
      </c>
    </row>
    <row r="305" spans="1:23" ht="60.75" hidden="1" customHeight="1" x14ac:dyDescent="0.25">
      <c r="A305" s="61" t="s">
        <v>309</v>
      </c>
      <c r="B305" s="87"/>
      <c r="C305" s="175"/>
      <c r="D305" s="175"/>
      <c r="E305" s="146"/>
      <c r="F305" s="407" t="e">
        <f>VLOOKUP('2. tábl. Előkezelő-Tov.Kezelő'!E305,Munka1!$H$27:$I$58,2,FALSE)</f>
        <v>#N/A</v>
      </c>
      <c r="G305" s="88"/>
      <c r="H305" s="62" t="e">
        <f>VLOOKUP(G305,Munka1!$A$1:$B$25,2,FALSE)</f>
        <v>#N/A</v>
      </c>
      <c r="I305" s="466" t="e">
        <f>VLOOKUP(E305,Munka1!$H$27:$J$58,3,FALSE)</f>
        <v>#N/A</v>
      </c>
      <c r="J305" s="175"/>
      <c r="K305" s="175"/>
      <c r="L305" s="175"/>
      <c r="M305" s="175"/>
      <c r="N305" s="180"/>
      <c r="O305" s="87"/>
      <c r="P305" s="483"/>
      <c r="Q305" s="484"/>
      <c r="R305" s="56">
        <f>FŐLAP!$D$9</f>
        <v>0</v>
      </c>
      <c r="S305" s="56">
        <f>FŐLAP!$F$9</f>
        <v>0</v>
      </c>
      <c r="T305" s="13" t="str">
        <f>FŐLAP!$B$25</f>
        <v>Háztartási nagygépek (lakossági)</v>
      </c>
      <c r="U305" s="398" t="s">
        <v>3425</v>
      </c>
      <c r="V305" s="398" t="s">
        <v>3426</v>
      </c>
      <c r="W305" s="398" t="s">
        <v>3427</v>
      </c>
    </row>
    <row r="306" spans="1:23" ht="60.75" hidden="1" customHeight="1" x14ac:dyDescent="0.25">
      <c r="A306" s="61" t="s">
        <v>310</v>
      </c>
      <c r="B306" s="87"/>
      <c r="C306" s="175"/>
      <c r="D306" s="175"/>
      <c r="E306" s="146"/>
      <c r="F306" s="407" t="e">
        <f>VLOOKUP('2. tábl. Előkezelő-Tov.Kezelő'!E306,Munka1!$H$27:$I$58,2,FALSE)</f>
        <v>#N/A</v>
      </c>
      <c r="G306" s="88"/>
      <c r="H306" s="62" t="e">
        <f>VLOOKUP(G306,Munka1!$A$1:$B$25,2,FALSE)</f>
        <v>#N/A</v>
      </c>
      <c r="I306" s="466" t="e">
        <f>VLOOKUP(E306,Munka1!$H$27:$J$58,3,FALSE)</f>
        <v>#N/A</v>
      </c>
      <c r="J306" s="175"/>
      <c r="K306" s="175"/>
      <c r="L306" s="175"/>
      <c r="M306" s="175"/>
      <c r="N306" s="180"/>
      <c r="O306" s="87"/>
      <c r="P306" s="483"/>
      <c r="Q306" s="484"/>
      <c r="R306" s="56">
        <f>FŐLAP!$D$9</f>
        <v>0</v>
      </c>
      <c r="S306" s="56">
        <f>FŐLAP!$F$9</f>
        <v>0</v>
      </c>
      <c r="T306" s="13" t="str">
        <f>FŐLAP!$B$25</f>
        <v>Háztartási nagygépek (lakossági)</v>
      </c>
      <c r="U306" s="398" t="s">
        <v>3425</v>
      </c>
      <c r="V306" s="398" t="s">
        <v>3426</v>
      </c>
      <c r="W306" s="398" t="s">
        <v>3427</v>
      </c>
    </row>
    <row r="307" spans="1:23" ht="60.75" hidden="1" customHeight="1" x14ac:dyDescent="0.25">
      <c r="A307" s="61" t="s">
        <v>311</v>
      </c>
      <c r="B307" s="87"/>
      <c r="C307" s="175"/>
      <c r="D307" s="175"/>
      <c r="E307" s="146"/>
      <c r="F307" s="407" t="e">
        <f>VLOOKUP('2. tábl. Előkezelő-Tov.Kezelő'!E307,Munka1!$H$27:$I$58,2,FALSE)</f>
        <v>#N/A</v>
      </c>
      <c r="G307" s="88"/>
      <c r="H307" s="62" t="e">
        <f>VLOOKUP(G307,Munka1!$A$1:$B$25,2,FALSE)</f>
        <v>#N/A</v>
      </c>
      <c r="I307" s="466" t="e">
        <f>VLOOKUP(E307,Munka1!$H$27:$J$58,3,FALSE)</f>
        <v>#N/A</v>
      </c>
      <c r="J307" s="175"/>
      <c r="K307" s="175"/>
      <c r="L307" s="175"/>
      <c r="M307" s="175"/>
      <c r="N307" s="180"/>
      <c r="O307" s="87"/>
      <c r="P307" s="483"/>
      <c r="Q307" s="484"/>
      <c r="R307" s="56">
        <f>FŐLAP!$D$9</f>
        <v>0</v>
      </c>
      <c r="S307" s="56">
        <f>FŐLAP!$F$9</f>
        <v>0</v>
      </c>
      <c r="T307" s="13" t="str">
        <f>FŐLAP!$B$25</f>
        <v>Háztartási nagygépek (lakossági)</v>
      </c>
      <c r="U307" s="398" t="s">
        <v>3425</v>
      </c>
      <c r="V307" s="398" t="s">
        <v>3426</v>
      </c>
      <c r="W307" s="398" t="s">
        <v>3427</v>
      </c>
    </row>
    <row r="308" spans="1:23" ht="60.75" hidden="1" customHeight="1" x14ac:dyDescent="0.25">
      <c r="A308" s="61" t="s">
        <v>312</v>
      </c>
      <c r="B308" s="87"/>
      <c r="C308" s="175"/>
      <c r="D308" s="175"/>
      <c r="E308" s="146"/>
      <c r="F308" s="407" t="e">
        <f>VLOOKUP('2. tábl. Előkezelő-Tov.Kezelő'!E308,Munka1!$H$27:$I$58,2,FALSE)</f>
        <v>#N/A</v>
      </c>
      <c r="G308" s="88"/>
      <c r="H308" s="62" t="e">
        <f>VLOOKUP(G308,Munka1!$A$1:$B$25,2,FALSE)</f>
        <v>#N/A</v>
      </c>
      <c r="I308" s="466" t="e">
        <f>VLOOKUP(E308,Munka1!$H$27:$J$58,3,FALSE)</f>
        <v>#N/A</v>
      </c>
      <c r="J308" s="175"/>
      <c r="K308" s="175"/>
      <c r="L308" s="175"/>
      <c r="M308" s="175"/>
      <c r="N308" s="180"/>
      <c r="O308" s="87"/>
      <c r="P308" s="483"/>
      <c r="Q308" s="484"/>
      <c r="R308" s="56">
        <f>FŐLAP!$D$9</f>
        <v>0</v>
      </c>
      <c r="S308" s="56">
        <f>FŐLAP!$F$9</f>
        <v>0</v>
      </c>
      <c r="T308" s="13" t="str">
        <f>FŐLAP!$B$25</f>
        <v>Háztartási nagygépek (lakossági)</v>
      </c>
      <c r="U308" s="398" t="s">
        <v>3425</v>
      </c>
      <c r="V308" s="398" t="s">
        <v>3426</v>
      </c>
      <c r="W308" s="398" t="s">
        <v>3427</v>
      </c>
    </row>
    <row r="309" spans="1:23" ht="60.75" hidden="1" customHeight="1" x14ac:dyDescent="0.25">
      <c r="A309" s="61" t="s">
        <v>313</v>
      </c>
      <c r="B309" s="87"/>
      <c r="C309" s="175"/>
      <c r="D309" s="175"/>
      <c r="E309" s="146"/>
      <c r="F309" s="407" t="e">
        <f>VLOOKUP('2. tábl. Előkezelő-Tov.Kezelő'!E309,Munka1!$H$27:$I$58,2,FALSE)</f>
        <v>#N/A</v>
      </c>
      <c r="G309" s="88"/>
      <c r="H309" s="62" t="e">
        <f>VLOOKUP(G309,Munka1!$A$1:$B$25,2,FALSE)</f>
        <v>#N/A</v>
      </c>
      <c r="I309" s="466" t="e">
        <f>VLOOKUP(E309,Munka1!$H$27:$J$58,3,FALSE)</f>
        <v>#N/A</v>
      </c>
      <c r="J309" s="175"/>
      <c r="K309" s="175"/>
      <c r="L309" s="175"/>
      <c r="M309" s="175"/>
      <c r="N309" s="180"/>
      <c r="O309" s="87"/>
      <c r="P309" s="483"/>
      <c r="Q309" s="484"/>
      <c r="R309" s="56">
        <f>FŐLAP!$D$9</f>
        <v>0</v>
      </c>
      <c r="S309" s="56">
        <f>FŐLAP!$F$9</f>
        <v>0</v>
      </c>
      <c r="T309" s="13" t="str">
        <f>FŐLAP!$B$25</f>
        <v>Háztartási nagygépek (lakossági)</v>
      </c>
      <c r="U309" s="398" t="s">
        <v>3425</v>
      </c>
      <c r="V309" s="398" t="s">
        <v>3426</v>
      </c>
      <c r="W309" s="398" t="s">
        <v>3427</v>
      </c>
    </row>
    <row r="310" spans="1:23" ht="60.75" hidden="1" customHeight="1" x14ac:dyDescent="0.25">
      <c r="A310" s="61" t="s">
        <v>314</v>
      </c>
      <c r="B310" s="87"/>
      <c r="C310" s="175"/>
      <c r="D310" s="175"/>
      <c r="E310" s="146"/>
      <c r="F310" s="407" t="e">
        <f>VLOOKUP('2. tábl. Előkezelő-Tov.Kezelő'!E310,Munka1!$H$27:$I$58,2,FALSE)</f>
        <v>#N/A</v>
      </c>
      <c r="G310" s="88"/>
      <c r="H310" s="62" t="e">
        <f>VLOOKUP(G310,Munka1!$A$1:$B$25,2,FALSE)</f>
        <v>#N/A</v>
      </c>
      <c r="I310" s="466" t="e">
        <f>VLOOKUP(E310,Munka1!$H$27:$J$58,3,FALSE)</f>
        <v>#N/A</v>
      </c>
      <c r="J310" s="175"/>
      <c r="K310" s="175"/>
      <c r="L310" s="175"/>
      <c r="M310" s="175"/>
      <c r="N310" s="180"/>
      <c r="O310" s="87"/>
      <c r="P310" s="483"/>
      <c r="Q310" s="484"/>
      <c r="R310" s="56">
        <f>FŐLAP!$D$9</f>
        <v>0</v>
      </c>
      <c r="S310" s="56">
        <f>FŐLAP!$F$9</f>
        <v>0</v>
      </c>
      <c r="T310" s="13" t="str">
        <f>FŐLAP!$B$25</f>
        <v>Háztartási nagygépek (lakossági)</v>
      </c>
      <c r="U310" s="398" t="s">
        <v>3425</v>
      </c>
      <c r="V310" s="398" t="s">
        <v>3426</v>
      </c>
      <c r="W310" s="398" t="s">
        <v>3427</v>
      </c>
    </row>
    <row r="311" spans="1:23" ht="60.75" hidden="1" customHeight="1" x14ac:dyDescent="0.25">
      <c r="A311" s="61" t="s">
        <v>315</v>
      </c>
      <c r="B311" s="87"/>
      <c r="C311" s="175"/>
      <c r="D311" s="175"/>
      <c r="E311" s="146"/>
      <c r="F311" s="407" t="e">
        <f>VLOOKUP('2. tábl. Előkezelő-Tov.Kezelő'!E311,Munka1!$H$27:$I$58,2,FALSE)</f>
        <v>#N/A</v>
      </c>
      <c r="G311" s="88"/>
      <c r="H311" s="62" t="e">
        <f>VLOOKUP(G311,Munka1!$A$1:$B$25,2,FALSE)</f>
        <v>#N/A</v>
      </c>
      <c r="I311" s="466" t="e">
        <f>VLOOKUP(E311,Munka1!$H$27:$J$58,3,FALSE)</f>
        <v>#N/A</v>
      </c>
      <c r="J311" s="175"/>
      <c r="K311" s="175"/>
      <c r="L311" s="175"/>
      <c r="M311" s="175"/>
      <c r="N311" s="180"/>
      <c r="O311" s="87"/>
      <c r="P311" s="483"/>
      <c r="Q311" s="484"/>
      <c r="R311" s="56">
        <f>FŐLAP!$D$9</f>
        <v>0</v>
      </c>
      <c r="S311" s="56">
        <f>FŐLAP!$F$9</f>
        <v>0</v>
      </c>
      <c r="T311" s="13" t="str">
        <f>FŐLAP!$B$25</f>
        <v>Háztartási nagygépek (lakossági)</v>
      </c>
      <c r="U311" s="398" t="s">
        <v>3425</v>
      </c>
      <c r="V311" s="398" t="s">
        <v>3426</v>
      </c>
      <c r="W311" s="398" t="s">
        <v>3427</v>
      </c>
    </row>
    <row r="312" spans="1:23" ht="60.75" hidden="1" customHeight="1" x14ac:dyDescent="0.25">
      <c r="A312" s="61" t="s">
        <v>316</v>
      </c>
      <c r="B312" s="87"/>
      <c r="C312" s="175"/>
      <c r="D312" s="175"/>
      <c r="E312" s="146"/>
      <c r="F312" s="407" t="e">
        <f>VLOOKUP('2. tábl. Előkezelő-Tov.Kezelő'!E312,Munka1!$H$27:$I$58,2,FALSE)</f>
        <v>#N/A</v>
      </c>
      <c r="G312" s="88"/>
      <c r="H312" s="62" t="e">
        <f>VLOOKUP(G312,Munka1!$A$1:$B$25,2,FALSE)</f>
        <v>#N/A</v>
      </c>
      <c r="I312" s="466" t="e">
        <f>VLOOKUP(E312,Munka1!$H$27:$J$58,3,FALSE)</f>
        <v>#N/A</v>
      </c>
      <c r="J312" s="175"/>
      <c r="K312" s="175"/>
      <c r="L312" s="175"/>
      <c r="M312" s="175"/>
      <c r="N312" s="180"/>
      <c r="O312" s="87"/>
      <c r="P312" s="483"/>
      <c r="Q312" s="484"/>
      <c r="R312" s="56">
        <f>FŐLAP!$D$9</f>
        <v>0</v>
      </c>
      <c r="S312" s="56">
        <f>FŐLAP!$F$9</f>
        <v>0</v>
      </c>
      <c r="T312" s="13" t="str">
        <f>FŐLAP!$B$25</f>
        <v>Háztartási nagygépek (lakossági)</v>
      </c>
      <c r="U312" s="398" t="s">
        <v>3425</v>
      </c>
      <c r="V312" s="398" t="s">
        <v>3426</v>
      </c>
      <c r="W312" s="398" t="s">
        <v>3427</v>
      </c>
    </row>
    <row r="313" spans="1:23" ht="60.75" hidden="1" customHeight="1" x14ac:dyDescent="0.25">
      <c r="A313" s="61" t="s">
        <v>317</v>
      </c>
      <c r="B313" s="87"/>
      <c r="C313" s="175"/>
      <c r="D313" s="175"/>
      <c r="E313" s="146"/>
      <c r="F313" s="407" t="e">
        <f>VLOOKUP('2. tábl. Előkezelő-Tov.Kezelő'!E313,Munka1!$H$27:$I$58,2,FALSE)</f>
        <v>#N/A</v>
      </c>
      <c r="G313" s="88"/>
      <c r="H313" s="62" t="e">
        <f>VLOOKUP(G313,Munka1!$A$1:$B$25,2,FALSE)</f>
        <v>#N/A</v>
      </c>
      <c r="I313" s="466" t="e">
        <f>VLOOKUP(E313,Munka1!$H$27:$J$58,3,FALSE)</f>
        <v>#N/A</v>
      </c>
      <c r="J313" s="175"/>
      <c r="K313" s="175"/>
      <c r="L313" s="175"/>
      <c r="M313" s="175"/>
      <c r="N313" s="180"/>
      <c r="O313" s="87"/>
      <c r="P313" s="483"/>
      <c r="Q313" s="484"/>
      <c r="R313" s="56">
        <f>FŐLAP!$D$9</f>
        <v>0</v>
      </c>
      <c r="S313" s="56">
        <f>FŐLAP!$F$9</f>
        <v>0</v>
      </c>
      <c r="T313" s="13" t="str">
        <f>FŐLAP!$B$25</f>
        <v>Háztartási nagygépek (lakossági)</v>
      </c>
      <c r="U313" s="398" t="s">
        <v>3425</v>
      </c>
      <c r="V313" s="398" t="s">
        <v>3426</v>
      </c>
      <c r="W313" s="398" t="s">
        <v>3427</v>
      </c>
    </row>
    <row r="314" spans="1:23" ht="60.75" hidden="1" customHeight="1" x14ac:dyDescent="0.25">
      <c r="A314" s="61" t="s">
        <v>318</v>
      </c>
      <c r="B314" s="87"/>
      <c r="C314" s="175"/>
      <c r="D314" s="175"/>
      <c r="E314" s="146"/>
      <c r="F314" s="407" t="e">
        <f>VLOOKUP('2. tábl. Előkezelő-Tov.Kezelő'!E314,Munka1!$H$27:$I$58,2,FALSE)</f>
        <v>#N/A</v>
      </c>
      <c r="G314" s="88"/>
      <c r="H314" s="62" t="e">
        <f>VLOOKUP(G314,Munka1!$A$1:$B$25,2,FALSE)</f>
        <v>#N/A</v>
      </c>
      <c r="I314" s="466" t="e">
        <f>VLOOKUP(E314,Munka1!$H$27:$J$58,3,FALSE)</f>
        <v>#N/A</v>
      </c>
      <c r="J314" s="175"/>
      <c r="K314" s="175"/>
      <c r="L314" s="175"/>
      <c r="M314" s="175"/>
      <c r="N314" s="180"/>
      <c r="O314" s="87"/>
      <c r="P314" s="483"/>
      <c r="Q314" s="484"/>
      <c r="R314" s="56">
        <f>FŐLAP!$D$9</f>
        <v>0</v>
      </c>
      <c r="S314" s="56">
        <f>FŐLAP!$F$9</f>
        <v>0</v>
      </c>
      <c r="T314" s="13" t="str">
        <f>FŐLAP!$B$25</f>
        <v>Háztartási nagygépek (lakossági)</v>
      </c>
      <c r="U314" s="398" t="s">
        <v>3425</v>
      </c>
      <c r="V314" s="398" t="s">
        <v>3426</v>
      </c>
      <c r="W314" s="398" t="s">
        <v>3427</v>
      </c>
    </row>
    <row r="315" spans="1:23" ht="60.75" hidden="1" customHeight="1" x14ac:dyDescent="0.25">
      <c r="A315" s="61" t="s">
        <v>319</v>
      </c>
      <c r="B315" s="87"/>
      <c r="C315" s="175"/>
      <c r="D315" s="175"/>
      <c r="E315" s="146"/>
      <c r="F315" s="407" t="e">
        <f>VLOOKUP('2. tábl. Előkezelő-Tov.Kezelő'!E315,Munka1!$H$27:$I$58,2,FALSE)</f>
        <v>#N/A</v>
      </c>
      <c r="G315" s="88"/>
      <c r="H315" s="62" t="e">
        <f>VLOOKUP(G315,Munka1!$A$1:$B$25,2,FALSE)</f>
        <v>#N/A</v>
      </c>
      <c r="I315" s="466" t="e">
        <f>VLOOKUP(E315,Munka1!$H$27:$J$58,3,FALSE)</f>
        <v>#N/A</v>
      </c>
      <c r="J315" s="175"/>
      <c r="K315" s="175"/>
      <c r="L315" s="175"/>
      <c r="M315" s="175"/>
      <c r="N315" s="180"/>
      <c r="O315" s="87"/>
      <c r="P315" s="483"/>
      <c r="Q315" s="484"/>
      <c r="R315" s="56">
        <f>FŐLAP!$D$9</f>
        <v>0</v>
      </c>
      <c r="S315" s="56">
        <f>FŐLAP!$F$9</f>
        <v>0</v>
      </c>
      <c r="T315" s="13" t="str">
        <f>FŐLAP!$B$25</f>
        <v>Háztartási nagygépek (lakossági)</v>
      </c>
      <c r="U315" s="398" t="s">
        <v>3425</v>
      </c>
      <c r="V315" s="398" t="s">
        <v>3426</v>
      </c>
      <c r="W315" s="398" t="s">
        <v>3427</v>
      </c>
    </row>
    <row r="316" spans="1:23" ht="60.75" hidden="1" customHeight="1" x14ac:dyDescent="0.25">
      <c r="A316" s="61" t="s">
        <v>386</v>
      </c>
      <c r="B316" s="87"/>
      <c r="C316" s="175"/>
      <c r="D316" s="175"/>
      <c r="E316" s="146"/>
      <c r="F316" s="407" t="e">
        <f>VLOOKUP('2. tábl. Előkezelő-Tov.Kezelő'!E316,Munka1!$H$27:$I$58,2,FALSE)</f>
        <v>#N/A</v>
      </c>
      <c r="G316" s="88"/>
      <c r="H316" s="62" t="e">
        <f>VLOOKUP(G316,Munka1!$A$1:$B$25,2,FALSE)</f>
        <v>#N/A</v>
      </c>
      <c r="I316" s="466" t="e">
        <f>VLOOKUP(E316,Munka1!$H$27:$J$58,3,FALSE)</f>
        <v>#N/A</v>
      </c>
      <c r="J316" s="175"/>
      <c r="K316" s="175"/>
      <c r="L316" s="175"/>
      <c r="M316" s="175"/>
      <c r="N316" s="180"/>
      <c r="O316" s="87"/>
      <c r="P316" s="483"/>
      <c r="Q316" s="484"/>
      <c r="R316" s="56">
        <f>FŐLAP!$D$9</f>
        <v>0</v>
      </c>
      <c r="S316" s="56">
        <f>FŐLAP!$F$9</f>
        <v>0</v>
      </c>
      <c r="T316" s="13" t="str">
        <f>FŐLAP!$B$25</f>
        <v>Háztartási nagygépek (lakossági)</v>
      </c>
      <c r="U316" s="398" t="s">
        <v>3425</v>
      </c>
      <c r="V316" s="398" t="s">
        <v>3426</v>
      </c>
      <c r="W316" s="398" t="s">
        <v>3427</v>
      </c>
    </row>
    <row r="317" spans="1:23" ht="60.75" hidden="1" customHeight="1" x14ac:dyDescent="0.25">
      <c r="A317" s="61" t="s">
        <v>387</v>
      </c>
      <c r="B317" s="87"/>
      <c r="C317" s="175"/>
      <c r="D317" s="175"/>
      <c r="E317" s="146"/>
      <c r="F317" s="407" t="e">
        <f>VLOOKUP('2. tábl. Előkezelő-Tov.Kezelő'!E317,Munka1!$H$27:$I$58,2,FALSE)</f>
        <v>#N/A</v>
      </c>
      <c r="G317" s="88"/>
      <c r="H317" s="62" t="e">
        <f>VLOOKUP(G317,Munka1!$A$1:$B$25,2,FALSE)</f>
        <v>#N/A</v>
      </c>
      <c r="I317" s="466" t="e">
        <f>VLOOKUP(E317,Munka1!$H$27:$J$58,3,FALSE)</f>
        <v>#N/A</v>
      </c>
      <c r="J317" s="175"/>
      <c r="K317" s="175"/>
      <c r="L317" s="176"/>
      <c r="M317" s="176"/>
      <c r="N317" s="179"/>
      <c r="O317" s="87"/>
      <c r="P317" s="483"/>
      <c r="Q317" s="484"/>
      <c r="R317" s="56">
        <f>FŐLAP!$D$9</f>
        <v>0</v>
      </c>
      <c r="S317" s="56">
        <f>FŐLAP!$F$9</f>
        <v>0</v>
      </c>
      <c r="T317" s="13" t="str">
        <f>FŐLAP!$B$25</f>
        <v>Háztartási nagygépek (lakossági)</v>
      </c>
      <c r="U317" s="398" t="s">
        <v>3425</v>
      </c>
      <c r="V317" s="398" t="s">
        <v>3426</v>
      </c>
      <c r="W317" s="398" t="s">
        <v>3427</v>
      </c>
    </row>
    <row r="318" spans="1:23" ht="60.75" hidden="1" customHeight="1" x14ac:dyDescent="0.25">
      <c r="A318" s="61" t="s">
        <v>388</v>
      </c>
      <c r="B318" s="87"/>
      <c r="C318" s="175"/>
      <c r="D318" s="175"/>
      <c r="E318" s="146"/>
      <c r="F318" s="407" t="e">
        <f>VLOOKUP('2. tábl. Előkezelő-Tov.Kezelő'!E318,Munka1!$H$27:$I$58,2,FALSE)</f>
        <v>#N/A</v>
      </c>
      <c r="G318" s="88"/>
      <c r="H318" s="62" t="e">
        <f>VLOOKUP(G318,Munka1!$A$1:$B$25,2,FALSE)</f>
        <v>#N/A</v>
      </c>
      <c r="I318" s="466" t="e">
        <f>VLOOKUP(E318,Munka1!$H$27:$J$58,3,FALSE)</f>
        <v>#N/A</v>
      </c>
      <c r="J318" s="175"/>
      <c r="K318" s="175"/>
      <c r="L318" s="175"/>
      <c r="M318" s="175"/>
      <c r="N318" s="180"/>
      <c r="O318" s="87"/>
      <c r="P318" s="483"/>
      <c r="Q318" s="484"/>
      <c r="R318" s="56">
        <f>FŐLAP!$D$9</f>
        <v>0</v>
      </c>
      <c r="S318" s="56">
        <f>FŐLAP!$F$9</f>
        <v>0</v>
      </c>
      <c r="T318" s="13" t="str">
        <f>FŐLAP!$B$25</f>
        <v>Háztartási nagygépek (lakossági)</v>
      </c>
      <c r="U318" s="398" t="s">
        <v>3425</v>
      </c>
      <c r="V318" s="398" t="s">
        <v>3426</v>
      </c>
      <c r="W318" s="398" t="s">
        <v>3427</v>
      </c>
    </row>
    <row r="319" spans="1:23" ht="60.75" hidden="1" customHeight="1" x14ac:dyDescent="0.25">
      <c r="A319" s="61" t="s">
        <v>389</v>
      </c>
      <c r="B319" s="87"/>
      <c r="C319" s="175"/>
      <c r="D319" s="176"/>
      <c r="E319" s="146"/>
      <c r="F319" s="407" t="e">
        <f>VLOOKUP('2. tábl. Előkezelő-Tov.Kezelő'!E319,Munka1!$H$27:$I$58,2,FALSE)</f>
        <v>#N/A</v>
      </c>
      <c r="G319" s="88"/>
      <c r="H319" s="62" t="e">
        <f>VLOOKUP(G319,Munka1!$A$1:$B$25,2,FALSE)</f>
        <v>#N/A</v>
      </c>
      <c r="I319" s="466" t="e">
        <f>VLOOKUP(E319,Munka1!$H$27:$J$58,3,FALSE)</f>
        <v>#N/A</v>
      </c>
      <c r="J319" s="175"/>
      <c r="K319" s="175"/>
      <c r="L319" s="176"/>
      <c r="M319" s="176"/>
      <c r="N319" s="179"/>
      <c r="O319" s="87"/>
      <c r="P319" s="483"/>
      <c r="Q319" s="484"/>
      <c r="R319" s="56">
        <f>FŐLAP!$D$9</f>
        <v>0</v>
      </c>
      <c r="S319" s="56">
        <f>FŐLAP!$F$9</f>
        <v>0</v>
      </c>
      <c r="T319" s="13" t="str">
        <f>FŐLAP!$B$25</f>
        <v>Háztartási nagygépek (lakossági)</v>
      </c>
      <c r="U319" s="398" t="s">
        <v>3425</v>
      </c>
      <c r="V319" s="398" t="s">
        <v>3426</v>
      </c>
      <c r="W319" s="398" t="s">
        <v>3427</v>
      </c>
    </row>
    <row r="320" spans="1:23" ht="60.75" hidden="1" customHeight="1" x14ac:dyDescent="0.25">
      <c r="A320" s="61" t="s">
        <v>390</v>
      </c>
      <c r="B320" s="87"/>
      <c r="C320" s="175"/>
      <c r="D320" s="175"/>
      <c r="E320" s="146"/>
      <c r="F320" s="407" t="e">
        <f>VLOOKUP('2. tábl. Előkezelő-Tov.Kezelő'!E320,Munka1!$H$27:$I$58,2,FALSE)</f>
        <v>#N/A</v>
      </c>
      <c r="G320" s="88"/>
      <c r="H320" s="62" t="e">
        <f>VLOOKUP(G320,Munka1!$A$1:$B$25,2,FALSE)</f>
        <v>#N/A</v>
      </c>
      <c r="I320" s="466" t="e">
        <f>VLOOKUP(E320,Munka1!$H$27:$J$58,3,FALSE)</f>
        <v>#N/A</v>
      </c>
      <c r="J320" s="175"/>
      <c r="K320" s="175"/>
      <c r="L320" s="175"/>
      <c r="M320" s="175"/>
      <c r="N320" s="180"/>
      <c r="O320" s="87"/>
      <c r="P320" s="483"/>
      <c r="Q320" s="484"/>
      <c r="R320" s="56">
        <f>FŐLAP!$D$9</f>
        <v>0</v>
      </c>
      <c r="S320" s="56">
        <f>FŐLAP!$F$9</f>
        <v>0</v>
      </c>
      <c r="T320" s="13" t="str">
        <f>FŐLAP!$B$25</f>
        <v>Háztartási nagygépek (lakossági)</v>
      </c>
      <c r="U320" s="398" t="s">
        <v>3425</v>
      </c>
      <c r="V320" s="398" t="s">
        <v>3426</v>
      </c>
      <c r="W320" s="398" t="s">
        <v>3427</v>
      </c>
    </row>
    <row r="321" spans="1:23" ht="60.75" hidden="1" customHeight="1" x14ac:dyDescent="0.25">
      <c r="A321" s="61" t="s">
        <v>391</v>
      </c>
      <c r="B321" s="87"/>
      <c r="C321" s="175"/>
      <c r="D321" s="176"/>
      <c r="E321" s="146"/>
      <c r="F321" s="407" t="e">
        <f>VLOOKUP('2. tábl. Előkezelő-Tov.Kezelő'!E321,Munka1!$H$27:$I$58,2,FALSE)</f>
        <v>#N/A</v>
      </c>
      <c r="G321" s="88"/>
      <c r="H321" s="62" t="e">
        <f>VLOOKUP(G321,Munka1!$A$1:$B$25,2,FALSE)</f>
        <v>#N/A</v>
      </c>
      <c r="I321" s="466" t="e">
        <f>VLOOKUP(E321,Munka1!$H$27:$J$58,3,FALSE)</f>
        <v>#N/A</v>
      </c>
      <c r="J321" s="175"/>
      <c r="K321" s="175"/>
      <c r="L321" s="176"/>
      <c r="M321" s="176"/>
      <c r="N321" s="179"/>
      <c r="O321" s="87"/>
      <c r="P321" s="483"/>
      <c r="Q321" s="484"/>
      <c r="R321" s="56">
        <f>FŐLAP!$D$9</f>
        <v>0</v>
      </c>
      <c r="S321" s="56">
        <f>FŐLAP!$F$9</f>
        <v>0</v>
      </c>
      <c r="T321" s="13" t="str">
        <f>FŐLAP!$B$25</f>
        <v>Háztartási nagygépek (lakossági)</v>
      </c>
      <c r="U321" s="398" t="s">
        <v>3425</v>
      </c>
      <c r="V321" s="398" t="s">
        <v>3426</v>
      </c>
      <c r="W321" s="398" t="s">
        <v>3427</v>
      </c>
    </row>
    <row r="322" spans="1:23" ht="60.75" hidden="1" customHeight="1" x14ac:dyDescent="0.25">
      <c r="A322" s="61" t="s">
        <v>392</v>
      </c>
      <c r="B322" s="87"/>
      <c r="C322" s="175"/>
      <c r="D322" s="175"/>
      <c r="E322" s="146"/>
      <c r="F322" s="407" t="e">
        <f>VLOOKUP('2. tábl. Előkezelő-Tov.Kezelő'!E322,Munka1!$H$27:$I$58,2,FALSE)</f>
        <v>#N/A</v>
      </c>
      <c r="G322" s="88"/>
      <c r="H322" s="62" t="e">
        <f>VLOOKUP(G322,Munka1!$A$1:$B$25,2,FALSE)</f>
        <v>#N/A</v>
      </c>
      <c r="I322" s="466" t="e">
        <f>VLOOKUP(E322,Munka1!$H$27:$J$58,3,FALSE)</f>
        <v>#N/A</v>
      </c>
      <c r="J322" s="175"/>
      <c r="K322" s="175"/>
      <c r="L322" s="175"/>
      <c r="M322" s="175"/>
      <c r="N322" s="180"/>
      <c r="O322" s="87"/>
      <c r="P322" s="483"/>
      <c r="Q322" s="484"/>
      <c r="R322" s="56">
        <f>FŐLAP!$D$9</f>
        <v>0</v>
      </c>
      <c r="S322" s="56">
        <f>FŐLAP!$F$9</f>
        <v>0</v>
      </c>
      <c r="T322" s="13" t="str">
        <f>FŐLAP!$B$25</f>
        <v>Háztartási nagygépek (lakossági)</v>
      </c>
      <c r="U322" s="398" t="s">
        <v>3425</v>
      </c>
      <c r="V322" s="398" t="s">
        <v>3426</v>
      </c>
      <c r="W322" s="398" t="s">
        <v>3427</v>
      </c>
    </row>
    <row r="323" spans="1:23" ht="60.75" hidden="1" customHeight="1" x14ac:dyDescent="0.25">
      <c r="A323" s="61" t="s">
        <v>393</v>
      </c>
      <c r="B323" s="87"/>
      <c r="C323" s="175"/>
      <c r="D323" s="176"/>
      <c r="E323" s="146"/>
      <c r="F323" s="407" t="e">
        <f>VLOOKUP('2. tábl. Előkezelő-Tov.Kezelő'!E323,Munka1!$H$27:$I$58,2,FALSE)</f>
        <v>#N/A</v>
      </c>
      <c r="G323" s="88"/>
      <c r="H323" s="62" t="e">
        <f>VLOOKUP(G323,Munka1!$A$1:$B$25,2,FALSE)</f>
        <v>#N/A</v>
      </c>
      <c r="I323" s="466" t="e">
        <f>VLOOKUP(E323,Munka1!$H$27:$J$58,3,FALSE)</f>
        <v>#N/A</v>
      </c>
      <c r="J323" s="175"/>
      <c r="K323" s="175"/>
      <c r="L323" s="176"/>
      <c r="M323" s="176"/>
      <c r="N323" s="179"/>
      <c r="O323" s="87"/>
      <c r="P323" s="483"/>
      <c r="Q323" s="484"/>
      <c r="R323" s="56">
        <f>FŐLAP!$D$9</f>
        <v>0</v>
      </c>
      <c r="S323" s="56">
        <f>FŐLAP!$F$9</f>
        <v>0</v>
      </c>
      <c r="T323" s="13" t="str">
        <f>FŐLAP!$B$25</f>
        <v>Háztartási nagygépek (lakossági)</v>
      </c>
      <c r="U323" s="398" t="s">
        <v>3425</v>
      </c>
      <c r="V323" s="398" t="s">
        <v>3426</v>
      </c>
      <c r="W323" s="398" t="s">
        <v>3427</v>
      </c>
    </row>
    <row r="324" spans="1:23" ht="60.75" hidden="1" customHeight="1" x14ac:dyDescent="0.25">
      <c r="A324" s="61" t="s">
        <v>394</v>
      </c>
      <c r="B324" s="87"/>
      <c r="C324" s="175"/>
      <c r="D324" s="175"/>
      <c r="E324" s="146"/>
      <c r="F324" s="407" t="e">
        <f>VLOOKUP('2. tábl. Előkezelő-Tov.Kezelő'!E324,Munka1!$H$27:$I$58,2,FALSE)</f>
        <v>#N/A</v>
      </c>
      <c r="G324" s="88"/>
      <c r="H324" s="62" t="e">
        <f>VLOOKUP(G324,Munka1!$A$1:$B$25,2,FALSE)</f>
        <v>#N/A</v>
      </c>
      <c r="I324" s="466" t="e">
        <f>VLOOKUP(E324,Munka1!$H$27:$J$58,3,FALSE)</f>
        <v>#N/A</v>
      </c>
      <c r="J324" s="175"/>
      <c r="K324" s="175"/>
      <c r="L324" s="175"/>
      <c r="M324" s="175"/>
      <c r="N324" s="180"/>
      <c r="O324" s="87"/>
      <c r="P324" s="483"/>
      <c r="Q324" s="484"/>
      <c r="R324" s="56">
        <f>FŐLAP!$D$9</f>
        <v>0</v>
      </c>
      <c r="S324" s="56">
        <f>FŐLAP!$F$9</f>
        <v>0</v>
      </c>
      <c r="T324" s="13" t="str">
        <f>FŐLAP!$B$25</f>
        <v>Háztartási nagygépek (lakossági)</v>
      </c>
      <c r="U324" s="398" t="s">
        <v>3425</v>
      </c>
      <c r="V324" s="398" t="s">
        <v>3426</v>
      </c>
      <c r="W324" s="398" t="s">
        <v>3427</v>
      </c>
    </row>
    <row r="325" spans="1:23" ht="60.75" hidden="1" customHeight="1" x14ac:dyDescent="0.25">
      <c r="A325" s="61" t="s">
        <v>395</v>
      </c>
      <c r="B325" s="87"/>
      <c r="C325" s="175"/>
      <c r="D325" s="176"/>
      <c r="E325" s="146"/>
      <c r="F325" s="407" t="e">
        <f>VLOOKUP('2. tábl. Előkezelő-Tov.Kezelő'!E325,Munka1!$H$27:$I$58,2,FALSE)</f>
        <v>#N/A</v>
      </c>
      <c r="G325" s="88"/>
      <c r="H325" s="62" t="e">
        <f>VLOOKUP(G325,Munka1!$A$1:$B$25,2,FALSE)</f>
        <v>#N/A</v>
      </c>
      <c r="I325" s="466" t="e">
        <f>VLOOKUP(E325,Munka1!$H$27:$J$58,3,FALSE)</f>
        <v>#N/A</v>
      </c>
      <c r="J325" s="175"/>
      <c r="K325" s="175"/>
      <c r="L325" s="176"/>
      <c r="M325" s="176"/>
      <c r="N325" s="179"/>
      <c r="O325" s="87"/>
      <c r="P325" s="483"/>
      <c r="Q325" s="484"/>
      <c r="R325" s="56">
        <f>FŐLAP!$D$9</f>
        <v>0</v>
      </c>
      <c r="S325" s="56">
        <f>FŐLAP!$F$9</f>
        <v>0</v>
      </c>
      <c r="T325" s="13" t="str">
        <f>FŐLAP!$B$25</f>
        <v>Háztartási nagygépek (lakossági)</v>
      </c>
      <c r="U325" s="398" t="s">
        <v>3425</v>
      </c>
      <c r="V325" s="398" t="s">
        <v>3426</v>
      </c>
      <c r="W325" s="398" t="s">
        <v>3427</v>
      </c>
    </row>
    <row r="326" spans="1:23" ht="60.75" hidden="1" customHeight="1" x14ac:dyDescent="0.25">
      <c r="A326" s="61" t="s">
        <v>396</v>
      </c>
      <c r="B326" s="87"/>
      <c r="C326" s="175"/>
      <c r="D326" s="175"/>
      <c r="E326" s="146"/>
      <c r="F326" s="407" t="e">
        <f>VLOOKUP('2. tábl. Előkezelő-Tov.Kezelő'!E326,Munka1!$H$27:$I$58,2,FALSE)</f>
        <v>#N/A</v>
      </c>
      <c r="G326" s="88"/>
      <c r="H326" s="62" t="e">
        <f>VLOOKUP(G326,Munka1!$A$1:$B$25,2,FALSE)</f>
        <v>#N/A</v>
      </c>
      <c r="I326" s="466" t="e">
        <f>VLOOKUP(E326,Munka1!$H$27:$J$58,3,FALSE)</f>
        <v>#N/A</v>
      </c>
      <c r="J326" s="175"/>
      <c r="K326" s="175"/>
      <c r="L326" s="175"/>
      <c r="M326" s="175"/>
      <c r="N326" s="180"/>
      <c r="O326" s="87"/>
      <c r="P326" s="483"/>
      <c r="Q326" s="484"/>
      <c r="R326" s="56">
        <f>FŐLAP!$D$9</f>
        <v>0</v>
      </c>
      <c r="S326" s="56">
        <f>FŐLAP!$F$9</f>
        <v>0</v>
      </c>
      <c r="T326" s="13" t="str">
        <f>FŐLAP!$B$25</f>
        <v>Háztartási nagygépek (lakossági)</v>
      </c>
      <c r="U326" s="398" t="s">
        <v>3425</v>
      </c>
      <c r="V326" s="398" t="s">
        <v>3426</v>
      </c>
      <c r="W326" s="398" t="s">
        <v>3427</v>
      </c>
    </row>
    <row r="327" spans="1:23" ht="60.75" hidden="1" customHeight="1" x14ac:dyDescent="0.25">
      <c r="A327" s="61" t="s">
        <v>397</v>
      </c>
      <c r="B327" s="87"/>
      <c r="C327" s="175"/>
      <c r="D327" s="176"/>
      <c r="E327" s="146"/>
      <c r="F327" s="407" t="e">
        <f>VLOOKUP('2. tábl. Előkezelő-Tov.Kezelő'!E327,Munka1!$H$27:$I$58,2,FALSE)</f>
        <v>#N/A</v>
      </c>
      <c r="G327" s="88"/>
      <c r="H327" s="62" t="e">
        <f>VLOOKUP(G327,Munka1!$A$1:$B$25,2,FALSE)</f>
        <v>#N/A</v>
      </c>
      <c r="I327" s="466" t="e">
        <f>VLOOKUP(E327,Munka1!$H$27:$J$58,3,FALSE)</f>
        <v>#N/A</v>
      </c>
      <c r="J327" s="175"/>
      <c r="K327" s="175"/>
      <c r="L327" s="176"/>
      <c r="M327" s="176"/>
      <c r="N327" s="179"/>
      <c r="O327" s="87"/>
      <c r="P327" s="483"/>
      <c r="Q327" s="484"/>
      <c r="R327" s="56">
        <f>FŐLAP!$D$9</f>
        <v>0</v>
      </c>
      <c r="S327" s="56">
        <f>FŐLAP!$F$9</f>
        <v>0</v>
      </c>
      <c r="T327" s="13" t="str">
        <f>FŐLAP!$B$25</f>
        <v>Háztartási nagygépek (lakossági)</v>
      </c>
      <c r="U327" s="398" t="s">
        <v>3425</v>
      </c>
      <c r="V327" s="398" t="s">
        <v>3426</v>
      </c>
      <c r="W327" s="398" t="s">
        <v>3427</v>
      </c>
    </row>
    <row r="328" spans="1:23" ht="60.75" hidden="1" customHeight="1" x14ac:dyDescent="0.25">
      <c r="A328" s="61" t="s">
        <v>398</v>
      </c>
      <c r="B328" s="87"/>
      <c r="C328" s="175"/>
      <c r="D328" s="175"/>
      <c r="E328" s="146"/>
      <c r="F328" s="407" t="e">
        <f>VLOOKUP('2. tábl. Előkezelő-Tov.Kezelő'!E328,Munka1!$H$27:$I$58,2,FALSE)</f>
        <v>#N/A</v>
      </c>
      <c r="G328" s="88"/>
      <c r="H328" s="62" t="e">
        <f>VLOOKUP(G328,Munka1!$A$1:$B$25,2,FALSE)</f>
        <v>#N/A</v>
      </c>
      <c r="I328" s="466" t="e">
        <f>VLOOKUP(E328,Munka1!$H$27:$J$58,3,FALSE)</f>
        <v>#N/A</v>
      </c>
      <c r="J328" s="175"/>
      <c r="K328" s="175"/>
      <c r="L328" s="175"/>
      <c r="M328" s="175"/>
      <c r="N328" s="180"/>
      <c r="O328" s="87"/>
      <c r="P328" s="483"/>
      <c r="Q328" s="484"/>
      <c r="R328" s="56">
        <f>FŐLAP!$D$9</f>
        <v>0</v>
      </c>
      <c r="S328" s="56">
        <f>FŐLAP!$F$9</f>
        <v>0</v>
      </c>
      <c r="T328" s="13" t="str">
        <f>FŐLAP!$B$25</f>
        <v>Háztartási nagygépek (lakossági)</v>
      </c>
      <c r="U328" s="398" t="s">
        <v>3425</v>
      </c>
      <c r="V328" s="398" t="s">
        <v>3426</v>
      </c>
      <c r="W328" s="398" t="s">
        <v>3427</v>
      </c>
    </row>
    <row r="329" spans="1:23" ht="60.75" hidden="1" customHeight="1" x14ac:dyDescent="0.25">
      <c r="A329" s="61" t="s">
        <v>399</v>
      </c>
      <c r="B329" s="87"/>
      <c r="C329" s="175"/>
      <c r="D329" s="176"/>
      <c r="E329" s="146"/>
      <c r="F329" s="407" t="e">
        <f>VLOOKUP('2. tábl. Előkezelő-Tov.Kezelő'!E329,Munka1!$H$27:$I$58,2,FALSE)</f>
        <v>#N/A</v>
      </c>
      <c r="G329" s="88"/>
      <c r="H329" s="62" t="e">
        <f>VLOOKUP(G329,Munka1!$A$1:$B$25,2,FALSE)</f>
        <v>#N/A</v>
      </c>
      <c r="I329" s="466" t="e">
        <f>VLOOKUP(E329,Munka1!$H$27:$J$58,3,FALSE)</f>
        <v>#N/A</v>
      </c>
      <c r="J329" s="175"/>
      <c r="K329" s="175"/>
      <c r="L329" s="176"/>
      <c r="M329" s="176"/>
      <c r="N329" s="179"/>
      <c r="O329" s="87"/>
      <c r="P329" s="483"/>
      <c r="Q329" s="484"/>
      <c r="R329" s="56">
        <f>FŐLAP!$D$9</f>
        <v>0</v>
      </c>
      <c r="S329" s="56">
        <f>FŐLAP!$F$9</f>
        <v>0</v>
      </c>
      <c r="T329" s="13" t="str">
        <f>FŐLAP!$B$25</f>
        <v>Háztartási nagygépek (lakossági)</v>
      </c>
      <c r="U329" s="398" t="s">
        <v>3425</v>
      </c>
      <c r="V329" s="398" t="s">
        <v>3426</v>
      </c>
      <c r="W329" s="398" t="s">
        <v>3427</v>
      </c>
    </row>
    <row r="330" spans="1:23" ht="60.75" hidden="1" customHeight="1" x14ac:dyDescent="0.25">
      <c r="A330" s="61" t="s">
        <v>400</v>
      </c>
      <c r="B330" s="87"/>
      <c r="C330" s="175"/>
      <c r="D330" s="175"/>
      <c r="E330" s="146"/>
      <c r="F330" s="407" t="e">
        <f>VLOOKUP('2. tábl. Előkezelő-Tov.Kezelő'!E330,Munka1!$H$27:$I$58,2,FALSE)</f>
        <v>#N/A</v>
      </c>
      <c r="G330" s="88"/>
      <c r="H330" s="62" t="e">
        <f>VLOOKUP(G330,Munka1!$A$1:$B$25,2,FALSE)</f>
        <v>#N/A</v>
      </c>
      <c r="I330" s="466" t="e">
        <f>VLOOKUP(E330,Munka1!$H$27:$J$58,3,FALSE)</f>
        <v>#N/A</v>
      </c>
      <c r="J330" s="175"/>
      <c r="K330" s="175"/>
      <c r="L330" s="175"/>
      <c r="M330" s="175"/>
      <c r="N330" s="180"/>
      <c r="O330" s="87"/>
      <c r="P330" s="483"/>
      <c r="Q330" s="484"/>
      <c r="R330" s="56">
        <f>FŐLAP!$D$9</f>
        <v>0</v>
      </c>
      <c r="S330" s="56">
        <f>FŐLAP!$F$9</f>
        <v>0</v>
      </c>
      <c r="T330" s="13" t="str">
        <f>FŐLAP!$B$25</f>
        <v>Háztartási nagygépek (lakossági)</v>
      </c>
      <c r="U330" s="398" t="s">
        <v>3425</v>
      </c>
      <c r="V330" s="398" t="s">
        <v>3426</v>
      </c>
      <c r="W330" s="398" t="s">
        <v>3427</v>
      </c>
    </row>
    <row r="331" spans="1:23" ht="60.75" hidden="1" customHeight="1" x14ac:dyDescent="0.25">
      <c r="A331" s="61" t="s">
        <v>401</v>
      </c>
      <c r="B331" s="87"/>
      <c r="C331" s="175"/>
      <c r="D331" s="176"/>
      <c r="E331" s="146"/>
      <c r="F331" s="407" t="e">
        <f>VLOOKUP('2. tábl. Előkezelő-Tov.Kezelő'!E331,Munka1!$H$27:$I$58,2,FALSE)</f>
        <v>#N/A</v>
      </c>
      <c r="G331" s="88"/>
      <c r="H331" s="62" t="e">
        <f>VLOOKUP(G331,Munka1!$A$1:$B$25,2,FALSE)</f>
        <v>#N/A</v>
      </c>
      <c r="I331" s="466" t="e">
        <f>VLOOKUP(E331,Munka1!$H$27:$J$58,3,FALSE)</f>
        <v>#N/A</v>
      </c>
      <c r="J331" s="175"/>
      <c r="K331" s="175"/>
      <c r="L331" s="176"/>
      <c r="M331" s="176"/>
      <c r="N331" s="179"/>
      <c r="O331" s="87"/>
      <c r="P331" s="483"/>
      <c r="Q331" s="484"/>
      <c r="R331" s="56">
        <f>FŐLAP!$D$9</f>
        <v>0</v>
      </c>
      <c r="S331" s="56">
        <f>FŐLAP!$F$9</f>
        <v>0</v>
      </c>
      <c r="T331" s="13" t="str">
        <f>FŐLAP!$B$25</f>
        <v>Háztartási nagygépek (lakossági)</v>
      </c>
      <c r="U331" s="398" t="s">
        <v>3425</v>
      </c>
      <c r="V331" s="398" t="s">
        <v>3426</v>
      </c>
      <c r="W331" s="398" t="s">
        <v>3427</v>
      </c>
    </row>
    <row r="332" spans="1:23" ht="60.75" hidden="1" customHeight="1" x14ac:dyDescent="0.25">
      <c r="A332" s="61" t="s">
        <v>402</v>
      </c>
      <c r="B332" s="87"/>
      <c r="C332" s="175"/>
      <c r="D332" s="175"/>
      <c r="E332" s="146"/>
      <c r="F332" s="407" t="e">
        <f>VLOOKUP('2. tábl. Előkezelő-Tov.Kezelő'!E332,Munka1!$H$27:$I$58,2,FALSE)</f>
        <v>#N/A</v>
      </c>
      <c r="G332" s="88"/>
      <c r="H332" s="62" t="e">
        <f>VLOOKUP(G332,Munka1!$A$1:$B$25,2,FALSE)</f>
        <v>#N/A</v>
      </c>
      <c r="I332" s="466" t="e">
        <f>VLOOKUP(E332,Munka1!$H$27:$J$58,3,FALSE)</f>
        <v>#N/A</v>
      </c>
      <c r="J332" s="175"/>
      <c r="K332" s="175"/>
      <c r="L332" s="175"/>
      <c r="M332" s="175"/>
      <c r="N332" s="180"/>
      <c r="O332" s="87"/>
      <c r="P332" s="483"/>
      <c r="Q332" s="484"/>
      <c r="R332" s="56">
        <f>FŐLAP!$D$9</f>
        <v>0</v>
      </c>
      <c r="S332" s="56">
        <f>FŐLAP!$F$9</f>
        <v>0</v>
      </c>
      <c r="T332" s="13" t="str">
        <f>FŐLAP!$B$25</f>
        <v>Háztartási nagygépek (lakossági)</v>
      </c>
      <c r="U332" s="398" t="s">
        <v>3425</v>
      </c>
      <c r="V332" s="398" t="s">
        <v>3426</v>
      </c>
      <c r="W332" s="398" t="s">
        <v>3427</v>
      </c>
    </row>
    <row r="333" spans="1:23" ht="60.75" hidden="1" customHeight="1" x14ac:dyDescent="0.25">
      <c r="A333" s="61" t="s">
        <v>403</v>
      </c>
      <c r="B333" s="87"/>
      <c r="C333" s="175"/>
      <c r="D333" s="176"/>
      <c r="E333" s="146"/>
      <c r="F333" s="407" t="e">
        <f>VLOOKUP('2. tábl. Előkezelő-Tov.Kezelő'!E333,Munka1!$H$27:$I$58,2,FALSE)</f>
        <v>#N/A</v>
      </c>
      <c r="G333" s="88"/>
      <c r="H333" s="62" t="e">
        <f>VLOOKUP(G333,Munka1!$A$1:$B$25,2,FALSE)</f>
        <v>#N/A</v>
      </c>
      <c r="I333" s="466" t="e">
        <f>VLOOKUP(E333,Munka1!$H$27:$J$58,3,FALSE)</f>
        <v>#N/A</v>
      </c>
      <c r="J333" s="175"/>
      <c r="K333" s="175"/>
      <c r="L333" s="176"/>
      <c r="M333" s="176"/>
      <c r="N333" s="179"/>
      <c r="O333" s="87"/>
      <c r="P333" s="483"/>
      <c r="Q333" s="484"/>
      <c r="R333" s="56">
        <f>FŐLAP!$D$9</f>
        <v>0</v>
      </c>
      <c r="S333" s="56">
        <f>FŐLAP!$F$9</f>
        <v>0</v>
      </c>
      <c r="T333" s="13" t="str">
        <f>FŐLAP!$B$25</f>
        <v>Háztartási nagygépek (lakossági)</v>
      </c>
      <c r="U333" s="398" t="s">
        <v>3425</v>
      </c>
      <c r="V333" s="398" t="s">
        <v>3426</v>
      </c>
      <c r="W333" s="398" t="s">
        <v>3427</v>
      </c>
    </row>
    <row r="334" spans="1:23" ht="60.75" hidden="1" customHeight="1" x14ac:dyDescent="0.25">
      <c r="A334" s="61" t="s">
        <v>404</v>
      </c>
      <c r="B334" s="87"/>
      <c r="C334" s="175"/>
      <c r="D334" s="175"/>
      <c r="E334" s="146"/>
      <c r="F334" s="407" t="e">
        <f>VLOOKUP('2. tábl. Előkezelő-Tov.Kezelő'!E334,Munka1!$H$27:$I$58,2,FALSE)</f>
        <v>#N/A</v>
      </c>
      <c r="G334" s="88"/>
      <c r="H334" s="62" t="e">
        <f>VLOOKUP(G334,Munka1!$A$1:$B$25,2,FALSE)</f>
        <v>#N/A</v>
      </c>
      <c r="I334" s="466" t="e">
        <f>VLOOKUP(E334,Munka1!$H$27:$J$58,3,FALSE)</f>
        <v>#N/A</v>
      </c>
      <c r="J334" s="175"/>
      <c r="K334" s="175"/>
      <c r="L334" s="175"/>
      <c r="M334" s="175"/>
      <c r="N334" s="180"/>
      <c r="O334" s="87"/>
      <c r="P334" s="483"/>
      <c r="Q334" s="484"/>
      <c r="R334" s="56">
        <f>FŐLAP!$D$9</f>
        <v>0</v>
      </c>
      <c r="S334" s="56">
        <f>FŐLAP!$F$9</f>
        <v>0</v>
      </c>
      <c r="T334" s="13" t="str">
        <f>FŐLAP!$B$25</f>
        <v>Háztartási nagygépek (lakossági)</v>
      </c>
      <c r="U334" s="398" t="s">
        <v>3425</v>
      </c>
      <c r="V334" s="398" t="s">
        <v>3426</v>
      </c>
      <c r="W334" s="398" t="s">
        <v>3427</v>
      </c>
    </row>
    <row r="335" spans="1:23" ht="60.75" hidden="1" customHeight="1" x14ac:dyDescent="0.25">
      <c r="A335" s="61" t="s">
        <v>405</v>
      </c>
      <c r="B335" s="87"/>
      <c r="C335" s="175"/>
      <c r="D335" s="175"/>
      <c r="E335" s="146"/>
      <c r="F335" s="407" t="e">
        <f>VLOOKUP('2. tábl. Előkezelő-Tov.Kezelő'!E335,Munka1!$H$27:$I$58,2,FALSE)</f>
        <v>#N/A</v>
      </c>
      <c r="G335" s="88"/>
      <c r="H335" s="62" t="e">
        <f>VLOOKUP(G335,Munka1!$A$1:$B$25,2,FALSE)</f>
        <v>#N/A</v>
      </c>
      <c r="I335" s="466" t="e">
        <f>VLOOKUP(E335,Munka1!$H$27:$J$58,3,FALSE)</f>
        <v>#N/A</v>
      </c>
      <c r="J335" s="175"/>
      <c r="K335" s="175"/>
      <c r="L335" s="175"/>
      <c r="M335" s="175"/>
      <c r="N335" s="180"/>
      <c r="O335" s="87"/>
      <c r="P335" s="483"/>
      <c r="Q335" s="484"/>
      <c r="R335" s="56">
        <f>FŐLAP!$D$9</f>
        <v>0</v>
      </c>
      <c r="S335" s="56">
        <f>FŐLAP!$F$9</f>
        <v>0</v>
      </c>
      <c r="T335" s="13" t="str">
        <f>FŐLAP!$B$25</f>
        <v>Háztartási nagygépek (lakossági)</v>
      </c>
      <c r="U335" s="398" t="s">
        <v>3425</v>
      </c>
      <c r="V335" s="398" t="s">
        <v>3426</v>
      </c>
      <c r="W335" s="398" t="s">
        <v>3427</v>
      </c>
    </row>
    <row r="336" spans="1:23" ht="60.75" hidden="1" customHeight="1" x14ac:dyDescent="0.25">
      <c r="A336" s="61" t="s">
        <v>406</v>
      </c>
      <c r="B336" s="87"/>
      <c r="C336" s="175"/>
      <c r="D336" s="175"/>
      <c r="E336" s="146"/>
      <c r="F336" s="407" t="e">
        <f>VLOOKUP('2. tábl. Előkezelő-Tov.Kezelő'!E336,Munka1!$H$27:$I$58,2,FALSE)</f>
        <v>#N/A</v>
      </c>
      <c r="G336" s="88"/>
      <c r="H336" s="62" t="e">
        <f>VLOOKUP(G336,Munka1!$A$1:$B$25,2,FALSE)</f>
        <v>#N/A</v>
      </c>
      <c r="I336" s="466" t="e">
        <f>VLOOKUP(E336,Munka1!$H$27:$J$58,3,FALSE)</f>
        <v>#N/A</v>
      </c>
      <c r="J336" s="175"/>
      <c r="K336" s="175"/>
      <c r="L336" s="175"/>
      <c r="M336" s="175"/>
      <c r="N336" s="180"/>
      <c r="O336" s="87"/>
      <c r="P336" s="483"/>
      <c r="Q336" s="484"/>
      <c r="R336" s="56">
        <f>FŐLAP!$D$9</f>
        <v>0</v>
      </c>
      <c r="S336" s="56">
        <f>FŐLAP!$F$9</f>
        <v>0</v>
      </c>
      <c r="T336" s="13" t="str">
        <f>FŐLAP!$B$25</f>
        <v>Háztartási nagygépek (lakossági)</v>
      </c>
      <c r="U336" s="398" t="s">
        <v>3425</v>
      </c>
      <c r="V336" s="398" t="s">
        <v>3426</v>
      </c>
      <c r="W336" s="398" t="s">
        <v>3427</v>
      </c>
    </row>
    <row r="337" spans="1:23" ht="60.75" hidden="1" customHeight="1" x14ac:dyDescent="0.25">
      <c r="A337" s="61" t="s">
        <v>407</v>
      </c>
      <c r="B337" s="87"/>
      <c r="C337" s="175"/>
      <c r="D337" s="175"/>
      <c r="E337" s="146"/>
      <c r="F337" s="407" t="e">
        <f>VLOOKUP('2. tábl. Előkezelő-Tov.Kezelő'!E337,Munka1!$H$27:$I$58,2,FALSE)</f>
        <v>#N/A</v>
      </c>
      <c r="G337" s="88"/>
      <c r="H337" s="62" t="e">
        <f>VLOOKUP(G337,Munka1!$A$1:$B$25,2,FALSE)</f>
        <v>#N/A</v>
      </c>
      <c r="I337" s="466" t="e">
        <f>VLOOKUP(E337,Munka1!$H$27:$J$58,3,FALSE)</f>
        <v>#N/A</v>
      </c>
      <c r="J337" s="175"/>
      <c r="K337" s="175"/>
      <c r="L337" s="175"/>
      <c r="M337" s="175"/>
      <c r="N337" s="180"/>
      <c r="O337" s="87"/>
      <c r="P337" s="483"/>
      <c r="Q337" s="484"/>
      <c r="R337" s="56">
        <f>FŐLAP!$D$9</f>
        <v>0</v>
      </c>
      <c r="S337" s="56">
        <f>FŐLAP!$F$9</f>
        <v>0</v>
      </c>
      <c r="T337" s="13" t="str">
        <f>FŐLAP!$B$25</f>
        <v>Háztartási nagygépek (lakossági)</v>
      </c>
      <c r="U337" s="398" t="s">
        <v>3425</v>
      </c>
      <c r="V337" s="398" t="s">
        <v>3426</v>
      </c>
      <c r="W337" s="398" t="s">
        <v>3427</v>
      </c>
    </row>
    <row r="338" spans="1:23" ht="60.75" hidden="1" customHeight="1" x14ac:dyDescent="0.25">
      <c r="A338" s="61" t="s">
        <v>408</v>
      </c>
      <c r="B338" s="87"/>
      <c r="C338" s="175"/>
      <c r="D338" s="175"/>
      <c r="E338" s="146"/>
      <c r="F338" s="407" t="e">
        <f>VLOOKUP('2. tábl. Előkezelő-Tov.Kezelő'!E338,Munka1!$H$27:$I$58,2,FALSE)</f>
        <v>#N/A</v>
      </c>
      <c r="G338" s="88"/>
      <c r="H338" s="62" t="e">
        <f>VLOOKUP(G338,Munka1!$A$1:$B$25,2,FALSE)</f>
        <v>#N/A</v>
      </c>
      <c r="I338" s="466" t="e">
        <f>VLOOKUP(E338,Munka1!$H$27:$J$58,3,FALSE)</f>
        <v>#N/A</v>
      </c>
      <c r="J338" s="175"/>
      <c r="K338" s="175"/>
      <c r="L338" s="175"/>
      <c r="M338" s="175"/>
      <c r="N338" s="180"/>
      <c r="O338" s="87"/>
      <c r="P338" s="483"/>
      <c r="Q338" s="484"/>
      <c r="R338" s="56">
        <f>FŐLAP!$D$9</f>
        <v>0</v>
      </c>
      <c r="S338" s="56">
        <f>FŐLAP!$F$9</f>
        <v>0</v>
      </c>
      <c r="T338" s="13" t="str">
        <f>FŐLAP!$B$25</f>
        <v>Háztartási nagygépek (lakossági)</v>
      </c>
      <c r="U338" s="398" t="s">
        <v>3425</v>
      </c>
      <c r="V338" s="398" t="s">
        <v>3426</v>
      </c>
      <c r="W338" s="398" t="s">
        <v>3427</v>
      </c>
    </row>
    <row r="339" spans="1:23" ht="60.75" hidden="1" customHeight="1" x14ac:dyDescent="0.25">
      <c r="A339" s="61" t="s">
        <v>409</v>
      </c>
      <c r="B339" s="87"/>
      <c r="C339" s="175"/>
      <c r="D339" s="175"/>
      <c r="E339" s="146"/>
      <c r="F339" s="407" t="e">
        <f>VLOOKUP('2. tábl. Előkezelő-Tov.Kezelő'!E339,Munka1!$H$27:$I$58,2,FALSE)</f>
        <v>#N/A</v>
      </c>
      <c r="G339" s="88"/>
      <c r="H339" s="62" t="e">
        <f>VLOOKUP(G339,Munka1!$A$1:$B$25,2,FALSE)</f>
        <v>#N/A</v>
      </c>
      <c r="I339" s="466" t="e">
        <f>VLOOKUP(E339,Munka1!$H$27:$J$58,3,FALSE)</f>
        <v>#N/A</v>
      </c>
      <c r="J339" s="175"/>
      <c r="K339" s="175"/>
      <c r="L339" s="175"/>
      <c r="M339" s="175"/>
      <c r="N339" s="180"/>
      <c r="O339" s="87"/>
      <c r="P339" s="483"/>
      <c r="Q339" s="484"/>
      <c r="R339" s="56">
        <f>FŐLAP!$D$9</f>
        <v>0</v>
      </c>
      <c r="S339" s="56">
        <f>FŐLAP!$F$9</f>
        <v>0</v>
      </c>
      <c r="T339" s="13" t="str">
        <f>FŐLAP!$B$25</f>
        <v>Háztartási nagygépek (lakossági)</v>
      </c>
      <c r="U339" s="398" t="s">
        <v>3425</v>
      </c>
      <c r="V339" s="398" t="s">
        <v>3426</v>
      </c>
      <c r="W339" s="398" t="s">
        <v>3427</v>
      </c>
    </row>
    <row r="340" spans="1:23" ht="60.75" hidden="1" customHeight="1" x14ac:dyDescent="0.25">
      <c r="A340" s="61" t="s">
        <v>410</v>
      </c>
      <c r="B340" s="87"/>
      <c r="C340" s="175"/>
      <c r="D340" s="175"/>
      <c r="E340" s="146"/>
      <c r="F340" s="407" t="e">
        <f>VLOOKUP('2. tábl. Előkezelő-Tov.Kezelő'!E340,Munka1!$H$27:$I$58,2,FALSE)</f>
        <v>#N/A</v>
      </c>
      <c r="G340" s="88"/>
      <c r="H340" s="62" t="e">
        <f>VLOOKUP(G340,Munka1!$A$1:$B$25,2,FALSE)</f>
        <v>#N/A</v>
      </c>
      <c r="I340" s="466" t="e">
        <f>VLOOKUP(E340,Munka1!$H$27:$J$58,3,FALSE)</f>
        <v>#N/A</v>
      </c>
      <c r="J340" s="175"/>
      <c r="K340" s="175"/>
      <c r="L340" s="175"/>
      <c r="M340" s="175"/>
      <c r="N340" s="180"/>
      <c r="O340" s="87"/>
      <c r="P340" s="483"/>
      <c r="Q340" s="484"/>
      <c r="R340" s="56">
        <f>FŐLAP!$D$9</f>
        <v>0</v>
      </c>
      <c r="S340" s="56">
        <f>FŐLAP!$F$9</f>
        <v>0</v>
      </c>
      <c r="T340" s="13" t="str">
        <f>FŐLAP!$B$25</f>
        <v>Háztartási nagygépek (lakossági)</v>
      </c>
      <c r="U340" s="398" t="s">
        <v>3425</v>
      </c>
      <c r="V340" s="398" t="s">
        <v>3426</v>
      </c>
      <c r="W340" s="398" t="s">
        <v>3427</v>
      </c>
    </row>
    <row r="341" spans="1:23" ht="60.75" hidden="1" customHeight="1" x14ac:dyDescent="0.25">
      <c r="A341" s="61" t="s">
        <v>411</v>
      </c>
      <c r="B341" s="87"/>
      <c r="C341" s="175"/>
      <c r="D341" s="175"/>
      <c r="E341" s="146"/>
      <c r="F341" s="407" t="e">
        <f>VLOOKUP('2. tábl. Előkezelő-Tov.Kezelő'!E341,Munka1!$H$27:$I$58,2,FALSE)</f>
        <v>#N/A</v>
      </c>
      <c r="G341" s="88"/>
      <c r="H341" s="62" t="e">
        <f>VLOOKUP(G341,Munka1!$A$1:$B$25,2,FALSE)</f>
        <v>#N/A</v>
      </c>
      <c r="I341" s="466" t="e">
        <f>VLOOKUP(E341,Munka1!$H$27:$J$58,3,FALSE)</f>
        <v>#N/A</v>
      </c>
      <c r="J341" s="175"/>
      <c r="K341" s="175"/>
      <c r="L341" s="175"/>
      <c r="M341" s="175"/>
      <c r="N341" s="180"/>
      <c r="O341" s="87"/>
      <c r="P341" s="483"/>
      <c r="Q341" s="484"/>
      <c r="R341" s="56">
        <f>FŐLAP!$D$9</f>
        <v>0</v>
      </c>
      <c r="S341" s="56">
        <f>FŐLAP!$F$9</f>
        <v>0</v>
      </c>
      <c r="T341" s="13" t="str">
        <f>FŐLAP!$B$25</f>
        <v>Háztartási nagygépek (lakossági)</v>
      </c>
      <c r="U341" s="398" t="s">
        <v>3425</v>
      </c>
      <c r="V341" s="398" t="s">
        <v>3426</v>
      </c>
      <c r="W341" s="398" t="s">
        <v>3427</v>
      </c>
    </row>
    <row r="342" spans="1:23" ht="60.75" hidden="1" customHeight="1" x14ac:dyDescent="0.25">
      <c r="A342" s="61" t="s">
        <v>412</v>
      </c>
      <c r="B342" s="87"/>
      <c r="C342" s="175"/>
      <c r="D342" s="175"/>
      <c r="E342" s="146"/>
      <c r="F342" s="407" t="e">
        <f>VLOOKUP('2. tábl. Előkezelő-Tov.Kezelő'!E342,Munka1!$H$27:$I$58,2,FALSE)</f>
        <v>#N/A</v>
      </c>
      <c r="G342" s="88"/>
      <c r="H342" s="62" t="e">
        <f>VLOOKUP(G342,Munka1!$A$1:$B$25,2,FALSE)</f>
        <v>#N/A</v>
      </c>
      <c r="I342" s="466" t="e">
        <f>VLOOKUP(E342,Munka1!$H$27:$J$58,3,FALSE)</f>
        <v>#N/A</v>
      </c>
      <c r="J342" s="175"/>
      <c r="K342" s="175"/>
      <c r="L342" s="175"/>
      <c r="M342" s="175"/>
      <c r="N342" s="180"/>
      <c r="O342" s="87"/>
      <c r="P342" s="483"/>
      <c r="Q342" s="484"/>
      <c r="R342" s="56">
        <f>FŐLAP!$D$9</f>
        <v>0</v>
      </c>
      <c r="S342" s="56">
        <f>FŐLAP!$F$9</f>
        <v>0</v>
      </c>
      <c r="T342" s="13" t="str">
        <f>FŐLAP!$B$25</f>
        <v>Háztartási nagygépek (lakossági)</v>
      </c>
      <c r="U342" s="398" t="s">
        <v>3425</v>
      </c>
      <c r="V342" s="398" t="s">
        <v>3426</v>
      </c>
      <c r="W342" s="398" t="s">
        <v>3427</v>
      </c>
    </row>
    <row r="343" spans="1:23" ht="60.75" hidden="1" customHeight="1" x14ac:dyDescent="0.25">
      <c r="A343" s="61" t="s">
        <v>413</v>
      </c>
      <c r="B343" s="87"/>
      <c r="C343" s="175"/>
      <c r="D343" s="175"/>
      <c r="E343" s="146"/>
      <c r="F343" s="407" t="e">
        <f>VLOOKUP('2. tábl. Előkezelő-Tov.Kezelő'!E343,Munka1!$H$27:$I$58,2,FALSE)</f>
        <v>#N/A</v>
      </c>
      <c r="G343" s="88"/>
      <c r="H343" s="62" t="e">
        <f>VLOOKUP(G343,Munka1!$A$1:$B$25,2,FALSE)</f>
        <v>#N/A</v>
      </c>
      <c r="I343" s="466" t="e">
        <f>VLOOKUP(E343,Munka1!$H$27:$J$58,3,FALSE)</f>
        <v>#N/A</v>
      </c>
      <c r="J343" s="175"/>
      <c r="K343" s="175"/>
      <c r="L343" s="175"/>
      <c r="M343" s="175"/>
      <c r="N343" s="180"/>
      <c r="O343" s="87"/>
      <c r="P343" s="483"/>
      <c r="Q343" s="484"/>
      <c r="R343" s="56">
        <f>FŐLAP!$D$9</f>
        <v>0</v>
      </c>
      <c r="S343" s="56">
        <f>FŐLAP!$F$9</f>
        <v>0</v>
      </c>
      <c r="T343" s="13" t="str">
        <f>FŐLAP!$B$25</f>
        <v>Háztartási nagygépek (lakossági)</v>
      </c>
      <c r="U343" s="398" t="s">
        <v>3425</v>
      </c>
      <c r="V343" s="398" t="s">
        <v>3426</v>
      </c>
      <c r="W343" s="398" t="s">
        <v>3427</v>
      </c>
    </row>
    <row r="344" spans="1:23" ht="60.75" hidden="1" customHeight="1" x14ac:dyDescent="0.25">
      <c r="A344" s="61" t="s">
        <v>414</v>
      </c>
      <c r="B344" s="87"/>
      <c r="C344" s="175"/>
      <c r="D344" s="175"/>
      <c r="E344" s="146"/>
      <c r="F344" s="407" t="e">
        <f>VLOOKUP('2. tábl. Előkezelő-Tov.Kezelő'!E344,Munka1!$H$27:$I$58,2,FALSE)</f>
        <v>#N/A</v>
      </c>
      <c r="G344" s="88"/>
      <c r="H344" s="62" t="e">
        <f>VLOOKUP(G344,Munka1!$A$1:$B$25,2,FALSE)</f>
        <v>#N/A</v>
      </c>
      <c r="I344" s="466" t="e">
        <f>VLOOKUP(E344,Munka1!$H$27:$J$58,3,FALSE)</f>
        <v>#N/A</v>
      </c>
      <c r="J344" s="175"/>
      <c r="K344" s="175"/>
      <c r="L344" s="175"/>
      <c r="M344" s="175"/>
      <c r="N344" s="180"/>
      <c r="O344" s="87"/>
      <c r="P344" s="483"/>
      <c r="Q344" s="484"/>
      <c r="R344" s="56">
        <f>FŐLAP!$D$9</f>
        <v>0</v>
      </c>
      <c r="S344" s="56">
        <f>FŐLAP!$F$9</f>
        <v>0</v>
      </c>
      <c r="T344" s="13" t="str">
        <f>FŐLAP!$B$25</f>
        <v>Háztartási nagygépek (lakossági)</v>
      </c>
      <c r="U344" s="398" t="s">
        <v>3425</v>
      </c>
      <c r="V344" s="398" t="s">
        <v>3426</v>
      </c>
      <c r="W344" s="398" t="s">
        <v>3427</v>
      </c>
    </row>
    <row r="345" spans="1:23" ht="60.75" hidden="1" customHeight="1" x14ac:dyDescent="0.25">
      <c r="A345" s="61" t="s">
        <v>415</v>
      </c>
      <c r="B345" s="87"/>
      <c r="C345" s="175"/>
      <c r="D345" s="175"/>
      <c r="E345" s="146"/>
      <c r="F345" s="407" t="e">
        <f>VLOOKUP('2. tábl. Előkezelő-Tov.Kezelő'!E345,Munka1!$H$27:$I$58,2,FALSE)</f>
        <v>#N/A</v>
      </c>
      <c r="G345" s="88"/>
      <c r="H345" s="62" t="e">
        <f>VLOOKUP(G345,Munka1!$A$1:$B$25,2,FALSE)</f>
        <v>#N/A</v>
      </c>
      <c r="I345" s="466" t="e">
        <f>VLOOKUP(E345,Munka1!$H$27:$J$58,3,FALSE)</f>
        <v>#N/A</v>
      </c>
      <c r="J345" s="175"/>
      <c r="K345" s="175"/>
      <c r="L345" s="175"/>
      <c r="M345" s="175"/>
      <c r="N345" s="180"/>
      <c r="O345" s="87"/>
      <c r="P345" s="483"/>
      <c r="Q345" s="484"/>
      <c r="R345" s="56">
        <f>FŐLAP!$D$9</f>
        <v>0</v>
      </c>
      <c r="S345" s="56">
        <f>FŐLAP!$F$9</f>
        <v>0</v>
      </c>
      <c r="T345" s="13" t="str">
        <f>FŐLAP!$B$25</f>
        <v>Háztartási nagygépek (lakossági)</v>
      </c>
      <c r="U345" s="398" t="s">
        <v>3425</v>
      </c>
      <c r="V345" s="398" t="s">
        <v>3426</v>
      </c>
      <c r="W345" s="398" t="s">
        <v>3427</v>
      </c>
    </row>
    <row r="346" spans="1:23" ht="60.75" hidden="1" customHeight="1" x14ac:dyDescent="0.25">
      <c r="A346" s="61" t="s">
        <v>416</v>
      </c>
      <c r="B346" s="87"/>
      <c r="C346" s="175"/>
      <c r="D346" s="175"/>
      <c r="E346" s="146"/>
      <c r="F346" s="407" t="e">
        <f>VLOOKUP('2. tábl. Előkezelő-Tov.Kezelő'!E346,Munka1!$H$27:$I$58,2,FALSE)</f>
        <v>#N/A</v>
      </c>
      <c r="G346" s="88"/>
      <c r="H346" s="62" t="e">
        <f>VLOOKUP(G346,Munka1!$A$1:$B$25,2,FALSE)</f>
        <v>#N/A</v>
      </c>
      <c r="I346" s="466" t="e">
        <f>VLOOKUP(E346,Munka1!$H$27:$J$58,3,FALSE)</f>
        <v>#N/A</v>
      </c>
      <c r="J346" s="175"/>
      <c r="K346" s="175"/>
      <c r="L346" s="175"/>
      <c r="M346" s="175"/>
      <c r="N346" s="180"/>
      <c r="O346" s="87"/>
      <c r="P346" s="483"/>
      <c r="Q346" s="484"/>
      <c r="R346" s="56">
        <f>FŐLAP!$D$9</f>
        <v>0</v>
      </c>
      <c r="S346" s="56">
        <f>FŐLAP!$F$9</f>
        <v>0</v>
      </c>
      <c r="T346" s="13" t="str">
        <f>FŐLAP!$B$25</f>
        <v>Háztartási nagygépek (lakossági)</v>
      </c>
      <c r="U346" s="398" t="s">
        <v>3425</v>
      </c>
      <c r="V346" s="398" t="s">
        <v>3426</v>
      </c>
      <c r="W346" s="398" t="s">
        <v>3427</v>
      </c>
    </row>
    <row r="347" spans="1:23" ht="60.75" hidden="1" customHeight="1" x14ac:dyDescent="0.25">
      <c r="A347" s="61" t="s">
        <v>417</v>
      </c>
      <c r="B347" s="87"/>
      <c r="C347" s="175"/>
      <c r="D347" s="175"/>
      <c r="E347" s="146"/>
      <c r="F347" s="407" t="e">
        <f>VLOOKUP('2. tábl. Előkezelő-Tov.Kezelő'!E347,Munka1!$H$27:$I$58,2,FALSE)</f>
        <v>#N/A</v>
      </c>
      <c r="G347" s="88"/>
      <c r="H347" s="62" t="e">
        <f>VLOOKUP(G347,Munka1!$A$1:$B$25,2,FALSE)</f>
        <v>#N/A</v>
      </c>
      <c r="I347" s="466" t="e">
        <f>VLOOKUP(E347,Munka1!$H$27:$J$58,3,FALSE)</f>
        <v>#N/A</v>
      </c>
      <c r="J347" s="175"/>
      <c r="K347" s="175"/>
      <c r="L347" s="175"/>
      <c r="M347" s="175"/>
      <c r="N347" s="180"/>
      <c r="O347" s="87"/>
      <c r="P347" s="483"/>
      <c r="Q347" s="484"/>
      <c r="R347" s="56">
        <f>FŐLAP!$D$9</f>
        <v>0</v>
      </c>
      <c r="S347" s="56">
        <f>FŐLAP!$F$9</f>
        <v>0</v>
      </c>
      <c r="T347" s="13" t="str">
        <f>FŐLAP!$B$25</f>
        <v>Háztartási nagygépek (lakossági)</v>
      </c>
      <c r="U347" s="398" t="s">
        <v>3425</v>
      </c>
      <c r="V347" s="398" t="s">
        <v>3426</v>
      </c>
      <c r="W347" s="398" t="s">
        <v>3427</v>
      </c>
    </row>
    <row r="348" spans="1:23" ht="60.75" hidden="1" customHeight="1" x14ac:dyDescent="0.25">
      <c r="A348" s="61" t="s">
        <v>418</v>
      </c>
      <c r="B348" s="87"/>
      <c r="C348" s="175"/>
      <c r="D348" s="175"/>
      <c r="E348" s="146"/>
      <c r="F348" s="407" t="e">
        <f>VLOOKUP('2. tábl. Előkezelő-Tov.Kezelő'!E348,Munka1!$H$27:$I$58,2,FALSE)</f>
        <v>#N/A</v>
      </c>
      <c r="G348" s="88"/>
      <c r="H348" s="62" t="e">
        <f>VLOOKUP(G348,Munka1!$A$1:$B$25,2,FALSE)</f>
        <v>#N/A</v>
      </c>
      <c r="I348" s="466" t="e">
        <f>VLOOKUP(E348,Munka1!$H$27:$J$58,3,FALSE)</f>
        <v>#N/A</v>
      </c>
      <c r="J348" s="175"/>
      <c r="K348" s="175"/>
      <c r="L348" s="175"/>
      <c r="M348" s="175"/>
      <c r="N348" s="180"/>
      <c r="O348" s="87"/>
      <c r="P348" s="483"/>
      <c r="Q348" s="484"/>
      <c r="R348" s="56">
        <f>FŐLAP!$D$9</f>
        <v>0</v>
      </c>
      <c r="S348" s="56">
        <f>FŐLAP!$F$9</f>
        <v>0</v>
      </c>
      <c r="T348" s="13" t="str">
        <f>FŐLAP!$B$25</f>
        <v>Háztartási nagygépek (lakossági)</v>
      </c>
      <c r="U348" s="398" t="s">
        <v>3425</v>
      </c>
      <c r="V348" s="398" t="s">
        <v>3426</v>
      </c>
      <c r="W348" s="398" t="s">
        <v>3427</v>
      </c>
    </row>
    <row r="349" spans="1:23" ht="60.75" hidden="1" customHeight="1" x14ac:dyDescent="0.25">
      <c r="A349" s="61" t="s">
        <v>419</v>
      </c>
      <c r="B349" s="87"/>
      <c r="C349" s="175"/>
      <c r="D349" s="175"/>
      <c r="E349" s="146"/>
      <c r="F349" s="407" t="e">
        <f>VLOOKUP('2. tábl. Előkezelő-Tov.Kezelő'!E349,Munka1!$H$27:$I$58,2,FALSE)</f>
        <v>#N/A</v>
      </c>
      <c r="G349" s="88"/>
      <c r="H349" s="62" t="e">
        <f>VLOOKUP(G349,Munka1!$A$1:$B$25,2,FALSE)</f>
        <v>#N/A</v>
      </c>
      <c r="I349" s="466" t="e">
        <f>VLOOKUP(E349,Munka1!$H$27:$J$58,3,FALSE)</f>
        <v>#N/A</v>
      </c>
      <c r="J349" s="175"/>
      <c r="K349" s="175"/>
      <c r="L349" s="175"/>
      <c r="M349" s="175"/>
      <c r="N349" s="180"/>
      <c r="O349" s="87"/>
      <c r="P349" s="483"/>
      <c r="Q349" s="484"/>
      <c r="R349" s="56">
        <f>FŐLAP!$D$9</f>
        <v>0</v>
      </c>
      <c r="S349" s="56">
        <f>FŐLAP!$F$9</f>
        <v>0</v>
      </c>
      <c r="T349" s="13" t="str">
        <f>FŐLAP!$B$25</f>
        <v>Háztartási nagygépek (lakossági)</v>
      </c>
      <c r="U349" s="398" t="s">
        <v>3425</v>
      </c>
      <c r="V349" s="398" t="s">
        <v>3426</v>
      </c>
      <c r="W349" s="398" t="s">
        <v>3427</v>
      </c>
    </row>
    <row r="350" spans="1:23" ht="60.75" hidden="1" customHeight="1" x14ac:dyDescent="0.25">
      <c r="A350" s="61" t="s">
        <v>420</v>
      </c>
      <c r="B350" s="87"/>
      <c r="C350" s="175"/>
      <c r="D350" s="175"/>
      <c r="E350" s="146"/>
      <c r="F350" s="407" t="e">
        <f>VLOOKUP('2. tábl. Előkezelő-Tov.Kezelő'!E350,Munka1!$H$27:$I$58,2,FALSE)</f>
        <v>#N/A</v>
      </c>
      <c r="G350" s="88"/>
      <c r="H350" s="62" t="e">
        <f>VLOOKUP(G350,Munka1!$A$1:$B$25,2,FALSE)</f>
        <v>#N/A</v>
      </c>
      <c r="I350" s="466" t="e">
        <f>VLOOKUP(E350,Munka1!$H$27:$J$58,3,FALSE)</f>
        <v>#N/A</v>
      </c>
      <c r="J350" s="175"/>
      <c r="K350" s="175"/>
      <c r="L350" s="175"/>
      <c r="M350" s="175"/>
      <c r="N350" s="180"/>
      <c r="O350" s="87"/>
      <c r="P350" s="483"/>
      <c r="Q350" s="484"/>
      <c r="R350" s="56">
        <f>FŐLAP!$D$9</f>
        <v>0</v>
      </c>
      <c r="S350" s="56">
        <f>FŐLAP!$F$9</f>
        <v>0</v>
      </c>
      <c r="T350" s="13" t="str">
        <f>FŐLAP!$B$25</f>
        <v>Háztartási nagygépek (lakossági)</v>
      </c>
      <c r="U350" s="398" t="s">
        <v>3425</v>
      </c>
      <c r="V350" s="398" t="s">
        <v>3426</v>
      </c>
      <c r="W350" s="398" t="s">
        <v>3427</v>
      </c>
    </row>
    <row r="351" spans="1:23" ht="60.75" hidden="1" customHeight="1" x14ac:dyDescent="0.25">
      <c r="A351" s="61" t="s">
        <v>421</v>
      </c>
      <c r="B351" s="87"/>
      <c r="C351" s="175"/>
      <c r="D351" s="175"/>
      <c r="E351" s="146"/>
      <c r="F351" s="407" t="e">
        <f>VLOOKUP('2. tábl. Előkezelő-Tov.Kezelő'!E351,Munka1!$H$27:$I$58,2,FALSE)</f>
        <v>#N/A</v>
      </c>
      <c r="G351" s="88"/>
      <c r="H351" s="62" t="e">
        <f>VLOOKUP(G351,Munka1!$A$1:$B$25,2,FALSE)</f>
        <v>#N/A</v>
      </c>
      <c r="I351" s="466" t="e">
        <f>VLOOKUP(E351,Munka1!$H$27:$J$58,3,FALSE)</f>
        <v>#N/A</v>
      </c>
      <c r="J351" s="175"/>
      <c r="K351" s="175"/>
      <c r="L351" s="175"/>
      <c r="M351" s="175"/>
      <c r="N351" s="180"/>
      <c r="O351" s="87"/>
      <c r="P351" s="483"/>
      <c r="Q351" s="484"/>
      <c r="R351" s="56">
        <f>FŐLAP!$D$9</f>
        <v>0</v>
      </c>
      <c r="S351" s="56">
        <f>FŐLAP!$F$9</f>
        <v>0</v>
      </c>
      <c r="T351" s="13" t="str">
        <f>FŐLAP!$B$25</f>
        <v>Háztartási nagygépek (lakossági)</v>
      </c>
      <c r="U351" s="398" t="s">
        <v>3425</v>
      </c>
      <c r="V351" s="398" t="s">
        <v>3426</v>
      </c>
      <c r="W351" s="398" t="s">
        <v>3427</v>
      </c>
    </row>
    <row r="352" spans="1:23" ht="60.75" hidden="1" customHeight="1" x14ac:dyDescent="0.25">
      <c r="A352" s="61" t="s">
        <v>422</v>
      </c>
      <c r="B352" s="87"/>
      <c r="C352" s="175"/>
      <c r="D352" s="175"/>
      <c r="E352" s="146"/>
      <c r="F352" s="407" t="e">
        <f>VLOOKUP('2. tábl. Előkezelő-Tov.Kezelő'!E352,Munka1!$H$27:$I$58,2,FALSE)</f>
        <v>#N/A</v>
      </c>
      <c r="G352" s="88"/>
      <c r="H352" s="62" t="e">
        <f>VLOOKUP(G352,Munka1!$A$1:$B$25,2,FALSE)</f>
        <v>#N/A</v>
      </c>
      <c r="I352" s="466" t="e">
        <f>VLOOKUP(E352,Munka1!$H$27:$J$58,3,FALSE)</f>
        <v>#N/A</v>
      </c>
      <c r="J352" s="175"/>
      <c r="K352" s="175"/>
      <c r="L352" s="175"/>
      <c r="M352" s="175"/>
      <c r="N352" s="180"/>
      <c r="O352" s="87"/>
      <c r="P352" s="483"/>
      <c r="Q352" s="484"/>
      <c r="R352" s="56">
        <f>FŐLAP!$D$9</f>
        <v>0</v>
      </c>
      <c r="S352" s="56">
        <f>FŐLAP!$F$9</f>
        <v>0</v>
      </c>
      <c r="T352" s="13" t="str">
        <f>FŐLAP!$B$25</f>
        <v>Háztartási nagygépek (lakossági)</v>
      </c>
      <c r="U352" s="398" t="s">
        <v>3425</v>
      </c>
      <c r="V352" s="398" t="s">
        <v>3426</v>
      </c>
      <c r="W352" s="398" t="s">
        <v>3427</v>
      </c>
    </row>
    <row r="353" spans="1:23" ht="60.75" hidden="1" customHeight="1" x14ac:dyDescent="0.25">
      <c r="A353" s="61" t="s">
        <v>423</v>
      </c>
      <c r="B353" s="87"/>
      <c r="C353" s="175"/>
      <c r="D353" s="175"/>
      <c r="E353" s="146"/>
      <c r="F353" s="407" t="e">
        <f>VLOOKUP('2. tábl. Előkezelő-Tov.Kezelő'!E353,Munka1!$H$27:$I$58,2,FALSE)</f>
        <v>#N/A</v>
      </c>
      <c r="G353" s="88"/>
      <c r="H353" s="62" t="e">
        <f>VLOOKUP(G353,Munka1!$A$1:$B$25,2,FALSE)</f>
        <v>#N/A</v>
      </c>
      <c r="I353" s="466" t="e">
        <f>VLOOKUP(E353,Munka1!$H$27:$J$58,3,FALSE)</f>
        <v>#N/A</v>
      </c>
      <c r="J353" s="175"/>
      <c r="K353" s="175"/>
      <c r="L353" s="175"/>
      <c r="M353" s="175"/>
      <c r="N353" s="180"/>
      <c r="O353" s="87"/>
      <c r="P353" s="483"/>
      <c r="Q353" s="484"/>
      <c r="R353" s="56">
        <f>FŐLAP!$D$9</f>
        <v>0</v>
      </c>
      <c r="S353" s="56">
        <f>FŐLAP!$F$9</f>
        <v>0</v>
      </c>
      <c r="T353" s="13" t="str">
        <f>FŐLAP!$B$25</f>
        <v>Háztartási nagygépek (lakossági)</v>
      </c>
      <c r="U353" s="398" t="s">
        <v>3425</v>
      </c>
      <c r="V353" s="398" t="s">
        <v>3426</v>
      </c>
      <c r="W353" s="398" t="s">
        <v>3427</v>
      </c>
    </row>
    <row r="354" spans="1:23" ht="60.75" hidden="1" customHeight="1" x14ac:dyDescent="0.25">
      <c r="A354" s="61" t="s">
        <v>424</v>
      </c>
      <c r="B354" s="87"/>
      <c r="C354" s="175"/>
      <c r="D354" s="175"/>
      <c r="E354" s="146"/>
      <c r="F354" s="407" t="e">
        <f>VLOOKUP('2. tábl. Előkezelő-Tov.Kezelő'!E354,Munka1!$H$27:$I$58,2,FALSE)</f>
        <v>#N/A</v>
      </c>
      <c r="G354" s="88"/>
      <c r="H354" s="62" t="e">
        <f>VLOOKUP(G354,Munka1!$A$1:$B$25,2,FALSE)</f>
        <v>#N/A</v>
      </c>
      <c r="I354" s="466" t="e">
        <f>VLOOKUP(E354,Munka1!$H$27:$J$58,3,FALSE)</f>
        <v>#N/A</v>
      </c>
      <c r="J354" s="175"/>
      <c r="K354" s="175"/>
      <c r="L354" s="175"/>
      <c r="M354" s="175"/>
      <c r="N354" s="180"/>
      <c r="O354" s="87"/>
      <c r="P354" s="483"/>
      <c r="Q354" s="484"/>
      <c r="R354" s="56">
        <f>FŐLAP!$D$9</f>
        <v>0</v>
      </c>
      <c r="S354" s="56">
        <f>FŐLAP!$F$9</f>
        <v>0</v>
      </c>
      <c r="T354" s="13" t="str">
        <f>FŐLAP!$B$25</f>
        <v>Háztartási nagygépek (lakossági)</v>
      </c>
      <c r="U354" s="398" t="s">
        <v>3425</v>
      </c>
      <c r="V354" s="398" t="s">
        <v>3426</v>
      </c>
      <c r="W354" s="398" t="s">
        <v>3427</v>
      </c>
    </row>
    <row r="355" spans="1:23" ht="60.75" hidden="1" customHeight="1" x14ac:dyDescent="0.25">
      <c r="A355" s="61" t="s">
        <v>425</v>
      </c>
      <c r="B355" s="87"/>
      <c r="C355" s="175"/>
      <c r="D355" s="175"/>
      <c r="E355" s="146"/>
      <c r="F355" s="407" t="e">
        <f>VLOOKUP('2. tábl. Előkezelő-Tov.Kezelő'!E355,Munka1!$H$27:$I$58,2,FALSE)</f>
        <v>#N/A</v>
      </c>
      <c r="G355" s="88"/>
      <c r="H355" s="62" t="e">
        <f>VLOOKUP(G355,Munka1!$A$1:$B$25,2,FALSE)</f>
        <v>#N/A</v>
      </c>
      <c r="I355" s="466" t="e">
        <f>VLOOKUP(E355,Munka1!$H$27:$J$58,3,FALSE)</f>
        <v>#N/A</v>
      </c>
      <c r="J355" s="175"/>
      <c r="K355" s="175"/>
      <c r="L355" s="175"/>
      <c r="M355" s="175"/>
      <c r="N355" s="180"/>
      <c r="O355" s="87"/>
      <c r="P355" s="483"/>
      <c r="Q355" s="484"/>
      <c r="R355" s="56">
        <f>FŐLAP!$D$9</f>
        <v>0</v>
      </c>
      <c r="S355" s="56">
        <f>FŐLAP!$F$9</f>
        <v>0</v>
      </c>
      <c r="T355" s="13" t="str">
        <f>FŐLAP!$B$25</f>
        <v>Háztartási nagygépek (lakossági)</v>
      </c>
      <c r="U355" s="398" t="s">
        <v>3425</v>
      </c>
      <c r="V355" s="398" t="s">
        <v>3426</v>
      </c>
      <c r="W355" s="398" t="s">
        <v>3427</v>
      </c>
    </row>
    <row r="356" spans="1:23" ht="60.75" hidden="1" customHeight="1" x14ac:dyDescent="0.25">
      <c r="A356" s="61" t="s">
        <v>426</v>
      </c>
      <c r="B356" s="87"/>
      <c r="C356" s="175"/>
      <c r="D356" s="175"/>
      <c r="E356" s="146"/>
      <c r="F356" s="407" t="e">
        <f>VLOOKUP('2. tábl. Előkezelő-Tov.Kezelő'!E356,Munka1!$H$27:$I$58,2,FALSE)</f>
        <v>#N/A</v>
      </c>
      <c r="G356" s="88"/>
      <c r="H356" s="62" t="e">
        <f>VLOOKUP(G356,Munka1!$A$1:$B$25,2,FALSE)</f>
        <v>#N/A</v>
      </c>
      <c r="I356" s="466" t="e">
        <f>VLOOKUP(E356,Munka1!$H$27:$J$58,3,FALSE)</f>
        <v>#N/A</v>
      </c>
      <c r="J356" s="175"/>
      <c r="K356" s="175"/>
      <c r="L356" s="175"/>
      <c r="M356" s="175"/>
      <c r="N356" s="180"/>
      <c r="O356" s="87"/>
      <c r="P356" s="483"/>
      <c r="Q356" s="484"/>
      <c r="R356" s="56">
        <f>FŐLAP!$D$9</f>
        <v>0</v>
      </c>
      <c r="S356" s="56">
        <f>FŐLAP!$F$9</f>
        <v>0</v>
      </c>
      <c r="T356" s="13" t="str">
        <f>FŐLAP!$B$25</f>
        <v>Háztartási nagygépek (lakossági)</v>
      </c>
      <c r="U356" s="398" t="s">
        <v>3425</v>
      </c>
      <c r="V356" s="398" t="s">
        <v>3426</v>
      </c>
      <c r="W356" s="398" t="s">
        <v>3427</v>
      </c>
    </row>
    <row r="357" spans="1:23" ht="60.75" hidden="1" customHeight="1" x14ac:dyDescent="0.25">
      <c r="A357" s="61" t="s">
        <v>427</v>
      </c>
      <c r="B357" s="87"/>
      <c r="C357" s="175"/>
      <c r="D357" s="175"/>
      <c r="E357" s="146"/>
      <c r="F357" s="407" t="e">
        <f>VLOOKUP('2. tábl. Előkezelő-Tov.Kezelő'!E357,Munka1!$H$27:$I$58,2,FALSE)</f>
        <v>#N/A</v>
      </c>
      <c r="G357" s="88"/>
      <c r="H357" s="62" t="e">
        <f>VLOOKUP(G357,Munka1!$A$1:$B$25,2,FALSE)</f>
        <v>#N/A</v>
      </c>
      <c r="I357" s="466" t="e">
        <f>VLOOKUP(E357,Munka1!$H$27:$J$58,3,FALSE)</f>
        <v>#N/A</v>
      </c>
      <c r="J357" s="175"/>
      <c r="K357" s="175"/>
      <c r="L357" s="175"/>
      <c r="M357" s="175"/>
      <c r="N357" s="180"/>
      <c r="O357" s="87"/>
      <c r="P357" s="483"/>
      <c r="Q357" s="484"/>
      <c r="R357" s="56">
        <f>FŐLAP!$D$9</f>
        <v>0</v>
      </c>
      <c r="S357" s="56">
        <f>FŐLAP!$F$9</f>
        <v>0</v>
      </c>
      <c r="T357" s="13" t="str">
        <f>FŐLAP!$B$25</f>
        <v>Háztartási nagygépek (lakossági)</v>
      </c>
      <c r="U357" s="398" t="s">
        <v>3425</v>
      </c>
      <c r="V357" s="398" t="s">
        <v>3426</v>
      </c>
      <c r="W357" s="398" t="s">
        <v>3427</v>
      </c>
    </row>
    <row r="358" spans="1:23" ht="60.75" hidden="1" customHeight="1" x14ac:dyDescent="0.25">
      <c r="A358" s="61" t="s">
        <v>428</v>
      </c>
      <c r="B358" s="87"/>
      <c r="C358" s="175"/>
      <c r="D358" s="175"/>
      <c r="E358" s="146"/>
      <c r="F358" s="407" t="e">
        <f>VLOOKUP('2. tábl. Előkezelő-Tov.Kezelő'!E358,Munka1!$H$27:$I$58,2,FALSE)</f>
        <v>#N/A</v>
      </c>
      <c r="G358" s="88"/>
      <c r="H358" s="62" t="e">
        <f>VLOOKUP(G358,Munka1!$A$1:$B$25,2,FALSE)</f>
        <v>#N/A</v>
      </c>
      <c r="I358" s="466" t="e">
        <f>VLOOKUP(E358,Munka1!$H$27:$J$58,3,FALSE)</f>
        <v>#N/A</v>
      </c>
      <c r="J358" s="175"/>
      <c r="K358" s="175"/>
      <c r="L358" s="175"/>
      <c r="M358" s="175"/>
      <c r="N358" s="180"/>
      <c r="O358" s="87"/>
      <c r="P358" s="483"/>
      <c r="Q358" s="484"/>
      <c r="R358" s="56">
        <f>FŐLAP!$D$9</f>
        <v>0</v>
      </c>
      <c r="S358" s="56">
        <f>FŐLAP!$F$9</f>
        <v>0</v>
      </c>
      <c r="T358" s="13" t="str">
        <f>FŐLAP!$B$25</f>
        <v>Háztartási nagygépek (lakossági)</v>
      </c>
      <c r="U358" s="398" t="s">
        <v>3425</v>
      </c>
      <c r="V358" s="398" t="s">
        <v>3426</v>
      </c>
      <c r="W358" s="398" t="s">
        <v>3427</v>
      </c>
    </row>
    <row r="359" spans="1:23" ht="60.75" hidden="1" customHeight="1" x14ac:dyDescent="0.25">
      <c r="A359" s="61" t="s">
        <v>429</v>
      </c>
      <c r="B359" s="87"/>
      <c r="C359" s="175"/>
      <c r="D359" s="175"/>
      <c r="E359" s="146"/>
      <c r="F359" s="407" t="e">
        <f>VLOOKUP('2. tábl. Előkezelő-Tov.Kezelő'!E359,Munka1!$H$27:$I$58,2,FALSE)</f>
        <v>#N/A</v>
      </c>
      <c r="G359" s="88"/>
      <c r="H359" s="62" t="e">
        <f>VLOOKUP(G359,Munka1!$A$1:$B$25,2,FALSE)</f>
        <v>#N/A</v>
      </c>
      <c r="I359" s="466" t="e">
        <f>VLOOKUP(E359,Munka1!$H$27:$J$58,3,FALSE)</f>
        <v>#N/A</v>
      </c>
      <c r="J359" s="175"/>
      <c r="K359" s="175"/>
      <c r="L359" s="175"/>
      <c r="M359" s="175"/>
      <c r="N359" s="180"/>
      <c r="O359" s="87"/>
      <c r="P359" s="483"/>
      <c r="Q359" s="484"/>
      <c r="R359" s="56">
        <f>FŐLAP!$D$9</f>
        <v>0</v>
      </c>
      <c r="S359" s="56">
        <f>FŐLAP!$F$9</f>
        <v>0</v>
      </c>
      <c r="T359" s="13" t="str">
        <f>FŐLAP!$B$25</f>
        <v>Háztartási nagygépek (lakossági)</v>
      </c>
      <c r="U359" s="398" t="s">
        <v>3425</v>
      </c>
      <c r="V359" s="398" t="s">
        <v>3426</v>
      </c>
      <c r="W359" s="398" t="s">
        <v>3427</v>
      </c>
    </row>
    <row r="360" spans="1:23" ht="60.75" hidden="1" customHeight="1" x14ac:dyDescent="0.25">
      <c r="A360" s="61" t="s">
        <v>430</v>
      </c>
      <c r="B360" s="87"/>
      <c r="C360" s="175"/>
      <c r="D360" s="175"/>
      <c r="E360" s="146"/>
      <c r="F360" s="407" t="e">
        <f>VLOOKUP('2. tábl. Előkezelő-Tov.Kezelő'!E360,Munka1!$H$27:$I$58,2,FALSE)</f>
        <v>#N/A</v>
      </c>
      <c r="G360" s="88"/>
      <c r="H360" s="62" t="e">
        <f>VLOOKUP(G360,Munka1!$A$1:$B$25,2,FALSE)</f>
        <v>#N/A</v>
      </c>
      <c r="I360" s="466" t="e">
        <f>VLOOKUP(E360,Munka1!$H$27:$J$58,3,FALSE)</f>
        <v>#N/A</v>
      </c>
      <c r="J360" s="175"/>
      <c r="K360" s="175"/>
      <c r="L360" s="175"/>
      <c r="M360" s="175"/>
      <c r="N360" s="180"/>
      <c r="O360" s="87"/>
      <c r="P360" s="483"/>
      <c r="Q360" s="484"/>
      <c r="R360" s="56">
        <f>FŐLAP!$D$9</f>
        <v>0</v>
      </c>
      <c r="S360" s="56">
        <f>FŐLAP!$F$9</f>
        <v>0</v>
      </c>
      <c r="T360" s="13" t="str">
        <f>FŐLAP!$B$25</f>
        <v>Háztartási nagygépek (lakossági)</v>
      </c>
      <c r="U360" s="398" t="s">
        <v>3425</v>
      </c>
      <c r="V360" s="398" t="s">
        <v>3426</v>
      </c>
      <c r="W360" s="398" t="s">
        <v>3427</v>
      </c>
    </row>
    <row r="361" spans="1:23" ht="60.75" hidden="1" customHeight="1" x14ac:dyDescent="0.25">
      <c r="A361" s="61" t="s">
        <v>431</v>
      </c>
      <c r="B361" s="87"/>
      <c r="C361" s="175"/>
      <c r="D361" s="175"/>
      <c r="E361" s="146"/>
      <c r="F361" s="407" t="e">
        <f>VLOOKUP('2. tábl. Előkezelő-Tov.Kezelő'!E361,Munka1!$H$27:$I$58,2,FALSE)</f>
        <v>#N/A</v>
      </c>
      <c r="G361" s="88"/>
      <c r="H361" s="62" t="e">
        <f>VLOOKUP(G361,Munka1!$A$1:$B$25,2,FALSE)</f>
        <v>#N/A</v>
      </c>
      <c r="I361" s="466" t="e">
        <f>VLOOKUP(E361,Munka1!$H$27:$J$58,3,FALSE)</f>
        <v>#N/A</v>
      </c>
      <c r="J361" s="175"/>
      <c r="K361" s="175"/>
      <c r="L361" s="175"/>
      <c r="M361" s="175"/>
      <c r="N361" s="180"/>
      <c r="O361" s="87"/>
      <c r="P361" s="483"/>
      <c r="Q361" s="484"/>
      <c r="R361" s="56">
        <f>FŐLAP!$D$9</f>
        <v>0</v>
      </c>
      <c r="S361" s="56">
        <f>FŐLAP!$F$9</f>
        <v>0</v>
      </c>
      <c r="T361" s="13" t="str">
        <f>FŐLAP!$B$25</f>
        <v>Háztartási nagygépek (lakossági)</v>
      </c>
      <c r="U361" s="398" t="s">
        <v>3425</v>
      </c>
      <c r="V361" s="398" t="s">
        <v>3426</v>
      </c>
      <c r="W361" s="398" t="s">
        <v>3427</v>
      </c>
    </row>
    <row r="362" spans="1:23" ht="60.75" hidden="1" customHeight="1" x14ac:dyDescent="0.25">
      <c r="A362" s="61" t="s">
        <v>432</v>
      </c>
      <c r="B362" s="87"/>
      <c r="C362" s="175"/>
      <c r="D362" s="175"/>
      <c r="E362" s="146"/>
      <c r="F362" s="407" t="e">
        <f>VLOOKUP('2. tábl. Előkezelő-Tov.Kezelő'!E362,Munka1!$H$27:$I$58,2,FALSE)</f>
        <v>#N/A</v>
      </c>
      <c r="G362" s="88"/>
      <c r="H362" s="62" t="e">
        <f>VLOOKUP(G362,Munka1!$A$1:$B$25,2,FALSE)</f>
        <v>#N/A</v>
      </c>
      <c r="I362" s="466" t="e">
        <f>VLOOKUP(E362,Munka1!$H$27:$J$58,3,FALSE)</f>
        <v>#N/A</v>
      </c>
      <c r="J362" s="175"/>
      <c r="K362" s="175"/>
      <c r="L362" s="175"/>
      <c r="M362" s="175"/>
      <c r="N362" s="180"/>
      <c r="O362" s="87"/>
      <c r="P362" s="483"/>
      <c r="Q362" s="484"/>
      <c r="R362" s="56">
        <f>FŐLAP!$D$9</f>
        <v>0</v>
      </c>
      <c r="S362" s="56">
        <f>FŐLAP!$F$9</f>
        <v>0</v>
      </c>
      <c r="T362" s="13" t="str">
        <f>FŐLAP!$B$25</f>
        <v>Háztartási nagygépek (lakossági)</v>
      </c>
      <c r="U362" s="398" t="s">
        <v>3425</v>
      </c>
      <c r="V362" s="398" t="s">
        <v>3426</v>
      </c>
      <c r="W362" s="398" t="s">
        <v>3427</v>
      </c>
    </row>
    <row r="363" spans="1:23" ht="60.75" hidden="1" customHeight="1" x14ac:dyDescent="0.25">
      <c r="A363" s="61" t="s">
        <v>433</v>
      </c>
      <c r="B363" s="87"/>
      <c r="C363" s="175"/>
      <c r="D363" s="175"/>
      <c r="E363" s="146"/>
      <c r="F363" s="407" t="e">
        <f>VLOOKUP('2. tábl. Előkezelő-Tov.Kezelő'!E363,Munka1!$H$27:$I$58,2,FALSE)</f>
        <v>#N/A</v>
      </c>
      <c r="G363" s="88"/>
      <c r="H363" s="62" t="e">
        <f>VLOOKUP(G363,Munka1!$A$1:$B$25,2,FALSE)</f>
        <v>#N/A</v>
      </c>
      <c r="I363" s="466" t="e">
        <f>VLOOKUP(E363,Munka1!$H$27:$J$58,3,FALSE)</f>
        <v>#N/A</v>
      </c>
      <c r="J363" s="175"/>
      <c r="K363" s="175"/>
      <c r="L363" s="175"/>
      <c r="M363" s="175"/>
      <c r="N363" s="180"/>
      <c r="O363" s="87"/>
      <c r="P363" s="483"/>
      <c r="Q363" s="484"/>
      <c r="R363" s="56">
        <f>FŐLAP!$D$9</f>
        <v>0</v>
      </c>
      <c r="S363" s="56">
        <f>FŐLAP!$F$9</f>
        <v>0</v>
      </c>
      <c r="T363" s="13" t="str">
        <f>FŐLAP!$B$25</f>
        <v>Háztartási nagygépek (lakossági)</v>
      </c>
      <c r="U363" s="398" t="s">
        <v>3425</v>
      </c>
      <c r="V363" s="398" t="s">
        <v>3426</v>
      </c>
      <c r="W363" s="398" t="s">
        <v>3427</v>
      </c>
    </row>
    <row r="364" spans="1:23" ht="60.75" hidden="1" customHeight="1" x14ac:dyDescent="0.25">
      <c r="A364" s="61" t="s">
        <v>434</v>
      </c>
      <c r="B364" s="87"/>
      <c r="C364" s="175"/>
      <c r="D364" s="175"/>
      <c r="E364" s="146"/>
      <c r="F364" s="407" t="e">
        <f>VLOOKUP('2. tábl. Előkezelő-Tov.Kezelő'!E364,Munka1!$H$27:$I$58,2,FALSE)</f>
        <v>#N/A</v>
      </c>
      <c r="G364" s="88"/>
      <c r="H364" s="62" t="e">
        <f>VLOOKUP(G364,Munka1!$A$1:$B$25,2,FALSE)</f>
        <v>#N/A</v>
      </c>
      <c r="I364" s="466" t="e">
        <f>VLOOKUP(E364,Munka1!$H$27:$J$58,3,FALSE)</f>
        <v>#N/A</v>
      </c>
      <c r="J364" s="175"/>
      <c r="K364" s="175"/>
      <c r="L364" s="175"/>
      <c r="M364" s="175"/>
      <c r="N364" s="180"/>
      <c r="O364" s="87"/>
      <c r="P364" s="483"/>
      <c r="Q364" s="484"/>
      <c r="R364" s="56">
        <f>FŐLAP!$D$9</f>
        <v>0</v>
      </c>
      <c r="S364" s="56">
        <f>FŐLAP!$F$9</f>
        <v>0</v>
      </c>
      <c r="T364" s="13" t="str">
        <f>FŐLAP!$B$25</f>
        <v>Háztartási nagygépek (lakossági)</v>
      </c>
      <c r="U364" s="398" t="s">
        <v>3425</v>
      </c>
      <c r="V364" s="398" t="s">
        <v>3426</v>
      </c>
      <c r="W364" s="398" t="s">
        <v>3427</v>
      </c>
    </row>
    <row r="365" spans="1:23" ht="60.75" hidden="1" customHeight="1" x14ac:dyDescent="0.25">
      <c r="A365" s="61" t="s">
        <v>435</v>
      </c>
      <c r="B365" s="87"/>
      <c r="C365" s="175"/>
      <c r="D365" s="175"/>
      <c r="E365" s="146"/>
      <c r="F365" s="407" t="e">
        <f>VLOOKUP('2. tábl. Előkezelő-Tov.Kezelő'!E365,Munka1!$H$27:$I$58,2,FALSE)</f>
        <v>#N/A</v>
      </c>
      <c r="G365" s="88"/>
      <c r="H365" s="62" t="e">
        <f>VLOOKUP(G365,Munka1!$A$1:$B$25,2,FALSE)</f>
        <v>#N/A</v>
      </c>
      <c r="I365" s="466" t="e">
        <f>VLOOKUP(E365,Munka1!$H$27:$J$58,3,FALSE)</f>
        <v>#N/A</v>
      </c>
      <c r="J365" s="175"/>
      <c r="K365" s="175"/>
      <c r="L365" s="175"/>
      <c r="M365" s="175"/>
      <c r="N365" s="180"/>
      <c r="O365" s="87"/>
      <c r="P365" s="483"/>
      <c r="Q365" s="484"/>
      <c r="R365" s="56">
        <f>FŐLAP!$D$9</f>
        <v>0</v>
      </c>
      <c r="S365" s="56">
        <f>FŐLAP!$F$9</f>
        <v>0</v>
      </c>
      <c r="T365" s="13" t="str">
        <f>FŐLAP!$B$25</f>
        <v>Háztartási nagygépek (lakossági)</v>
      </c>
      <c r="U365" s="398" t="s">
        <v>3425</v>
      </c>
      <c r="V365" s="398" t="s">
        <v>3426</v>
      </c>
      <c r="W365" s="398" t="s">
        <v>3427</v>
      </c>
    </row>
    <row r="366" spans="1:23" ht="60.75" hidden="1" customHeight="1" x14ac:dyDescent="0.25">
      <c r="A366" s="61" t="s">
        <v>436</v>
      </c>
      <c r="B366" s="87"/>
      <c r="C366" s="175"/>
      <c r="D366" s="175"/>
      <c r="E366" s="146"/>
      <c r="F366" s="407" t="e">
        <f>VLOOKUP('2. tábl. Előkezelő-Tov.Kezelő'!E366,Munka1!$H$27:$I$58,2,FALSE)</f>
        <v>#N/A</v>
      </c>
      <c r="G366" s="88"/>
      <c r="H366" s="62" t="e">
        <f>VLOOKUP(G366,Munka1!$A$1:$B$25,2,FALSE)</f>
        <v>#N/A</v>
      </c>
      <c r="I366" s="466" t="e">
        <f>VLOOKUP(E366,Munka1!$H$27:$J$58,3,FALSE)</f>
        <v>#N/A</v>
      </c>
      <c r="J366" s="175"/>
      <c r="K366" s="175"/>
      <c r="L366" s="175"/>
      <c r="M366" s="175"/>
      <c r="N366" s="180"/>
      <c r="O366" s="87"/>
      <c r="P366" s="483"/>
      <c r="Q366" s="484"/>
      <c r="R366" s="56">
        <f>FŐLAP!$D$9</f>
        <v>0</v>
      </c>
      <c r="S366" s="56">
        <f>FŐLAP!$F$9</f>
        <v>0</v>
      </c>
      <c r="T366" s="13" t="str">
        <f>FŐLAP!$B$25</f>
        <v>Háztartási nagygépek (lakossági)</v>
      </c>
      <c r="U366" s="398" t="s">
        <v>3425</v>
      </c>
      <c r="V366" s="398" t="s">
        <v>3426</v>
      </c>
      <c r="W366" s="398" t="s">
        <v>3427</v>
      </c>
    </row>
    <row r="367" spans="1:23" ht="60.75" hidden="1" customHeight="1" x14ac:dyDescent="0.25">
      <c r="A367" s="61" t="s">
        <v>437</v>
      </c>
      <c r="B367" s="87"/>
      <c r="C367" s="175"/>
      <c r="D367" s="175"/>
      <c r="E367" s="146"/>
      <c r="F367" s="407" t="e">
        <f>VLOOKUP('2. tábl. Előkezelő-Tov.Kezelő'!E367,Munka1!$H$27:$I$58,2,FALSE)</f>
        <v>#N/A</v>
      </c>
      <c r="G367" s="88"/>
      <c r="H367" s="62" t="e">
        <f>VLOOKUP(G367,Munka1!$A$1:$B$25,2,FALSE)</f>
        <v>#N/A</v>
      </c>
      <c r="I367" s="466" t="e">
        <f>VLOOKUP(E367,Munka1!$H$27:$J$58,3,FALSE)</f>
        <v>#N/A</v>
      </c>
      <c r="J367" s="175"/>
      <c r="K367" s="175"/>
      <c r="L367" s="175"/>
      <c r="M367" s="175"/>
      <c r="N367" s="180"/>
      <c r="O367" s="87"/>
      <c r="P367" s="483"/>
      <c r="Q367" s="484"/>
      <c r="R367" s="56">
        <f>FŐLAP!$D$9</f>
        <v>0</v>
      </c>
      <c r="S367" s="56">
        <f>FŐLAP!$F$9</f>
        <v>0</v>
      </c>
      <c r="T367" s="13" t="str">
        <f>FŐLAP!$B$25</f>
        <v>Háztartási nagygépek (lakossági)</v>
      </c>
      <c r="U367" s="398" t="s">
        <v>3425</v>
      </c>
      <c r="V367" s="398" t="s">
        <v>3426</v>
      </c>
      <c r="W367" s="398" t="s">
        <v>3427</v>
      </c>
    </row>
    <row r="368" spans="1:23" ht="60.75" hidden="1" customHeight="1" x14ac:dyDescent="0.25">
      <c r="A368" s="61" t="s">
        <v>438</v>
      </c>
      <c r="B368" s="87"/>
      <c r="C368" s="175"/>
      <c r="D368" s="175"/>
      <c r="E368" s="146"/>
      <c r="F368" s="407" t="e">
        <f>VLOOKUP('2. tábl. Előkezelő-Tov.Kezelő'!E368,Munka1!$H$27:$I$58,2,FALSE)</f>
        <v>#N/A</v>
      </c>
      <c r="G368" s="88"/>
      <c r="H368" s="62" t="e">
        <f>VLOOKUP(G368,Munka1!$A$1:$B$25,2,FALSE)</f>
        <v>#N/A</v>
      </c>
      <c r="I368" s="466" t="e">
        <f>VLOOKUP(E368,Munka1!$H$27:$J$58,3,FALSE)</f>
        <v>#N/A</v>
      </c>
      <c r="J368" s="175"/>
      <c r="K368" s="175"/>
      <c r="L368" s="175"/>
      <c r="M368" s="175"/>
      <c r="N368" s="180"/>
      <c r="O368" s="87"/>
      <c r="P368" s="483"/>
      <c r="Q368" s="484"/>
      <c r="R368" s="56">
        <f>FŐLAP!$D$9</f>
        <v>0</v>
      </c>
      <c r="S368" s="56">
        <f>FŐLAP!$F$9</f>
        <v>0</v>
      </c>
      <c r="T368" s="13" t="str">
        <f>FŐLAP!$B$25</f>
        <v>Háztartási nagygépek (lakossági)</v>
      </c>
      <c r="U368" s="398" t="s">
        <v>3425</v>
      </c>
      <c r="V368" s="398" t="s">
        <v>3426</v>
      </c>
      <c r="W368" s="398" t="s">
        <v>3427</v>
      </c>
    </row>
    <row r="369" spans="1:23" ht="60.75" hidden="1" customHeight="1" x14ac:dyDescent="0.25">
      <c r="A369" s="61" t="s">
        <v>439</v>
      </c>
      <c r="B369" s="87"/>
      <c r="C369" s="175"/>
      <c r="D369" s="175"/>
      <c r="E369" s="146"/>
      <c r="F369" s="407" t="e">
        <f>VLOOKUP('2. tábl. Előkezelő-Tov.Kezelő'!E369,Munka1!$H$27:$I$58,2,FALSE)</f>
        <v>#N/A</v>
      </c>
      <c r="G369" s="88"/>
      <c r="H369" s="62" t="e">
        <f>VLOOKUP(G369,Munka1!$A$1:$B$25,2,FALSE)</f>
        <v>#N/A</v>
      </c>
      <c r="I369" s="466" t="e">
        <f>VLOOKUP(E369,Munka1!$H$27:$J$58,3,FALSE)</f>
        <v>#N/A</v>
      </c>
      <c r="J369" s="175"/>
      <c r="K369" s="175"/>
      <c r="L369" s="175"/>
      <c r="M369" s="175"/>
      <c r="N369" s="180"/>
      <c r="O369" s="87"/>
      <c r="P369" s="483"/>
      <c r="Q369" s="484"/>
      <c r="R369" s="56">
        <f>FŐLAP!$D$9</f>
        <v>0</v>
      </c>
      <c r="S369" s="56">
        <f>FŐLAP!$F$9</f>
        <v>0</v>
      </c>
      <c r="T369" s="13" t="str">
        <f>FŐLAP!$B$25</f>
        <v>Háztartási nagygépek (lakossági)</v>
      </c>
      <c r="U369" s="398" t="s">
        <v>3425</v>
      </c>
      <c r="V369" s="398" t="s">
        <v>3426</v>
      </c>
      <c r="W369" s="398" t="s">
        <v>3427</v>
      </c>
    </row>
    <row r="370" spans="1:23" ht="60.75" hidden="1" customHeight="1" x14ac:dyDescent="0.25">
      <c r="A370" s="61" t="s">
        <v>440</v>
      </c>
      <c r="B370" s="87"/>
      <c r="C370" s="175"/>
      <c r="D370" s="175"/>
      <c r="E370" s="146"/>
      <c r="F370" s="407" t="e">
        <f>VLOOKUP('2. tábl. Előkezelő-Tov.Kezelő'!E370,Munka1!$H$27:$I$58,2,FALSE)</f>
        <v>#N/A</v>
      </c>
      <c r="G370" s="88"/>
      <c r="H370" s="62" t="e">
        <f>VLOOKUP(G370,Munka1!$A$1:$B$25,2,FALSE)</f>
        <v>#N/A</v>
      </c>
      <c r="I370" s="466" t="e">
        <f>VLOOKUP(E370,Munka1!$H$27:$J$58,3,FALSE)</f>
        <v>#N/A</v>
      </c>
      <c r="J370" s="175"/>
      <c r="K370" s="175"/>
      <c r="L370" s="175"/>
      <c r="M370" s="175"/>
      <c r="N370" s="180"/>
      <c r="O370" s="87"/>
      <c r="P370" s="483"/>
      <c r="Q370" s="484"/>
      <c r="R370" s="56">
        <f>FŐLAP!$D$9</f>
        <v>0</v>
      </c>
      <c r="S370" s="56">
        <f>FŐLAP!$F$9</f>
        <v>0</v>
      </c>
      <c r="T370" s="13" t="str">
        <f>FŐLAP!$B$25</f>
        <v>Háztartási nagygépek (lakossági)</v>
      </c>
      <c r="U370" s="398" t="s">
        <v>3425</v>
      </c>
      <c r="V370" s="398" t="s">
        <v>3426</v>
      </c>
      <c r="W370" s="398" t="s">
        <v>3427</v>
      </c>
    </row>
    <row r="371" spans="1:23" ht="60.75" hidden="1" customHeight="1" x14ac:dyDescent="0.25">
      <c r="A371" s="61" t="s">
        <v>441</v>
      </c>
      <c r="B371" s="87"/>
      <c r="C371" s="175"/>
      <c r="D371" s="175"/>
      <c r="E371" s="146"/>
      <c r="F371" s="407" t="e">
        <f>VLOOKUP('2. tábl. Előkezelő-Tov.Kezelő'!E371,Munka1!$H$27:$I$58,2,FALSE)</f>
        <v>#N/A</v>
      </c>
      <c r="G371" s="88"/>
      <c r="H371" s="62" t="e">
        <f>VLOOKUP(G371,Munka1!$A$1:$B$25,2,FALSE)</f>
        <v>#N/A</v>
      </c>
      <c r="I371" s="466" t="e">
        <f>VLOOKUP(E371,Munka1!$H$27:$J$58,3,FALSE)</f>
        <v>#N/A</v>
      </c>
      <c r="J371" s="175"/>
      <c r="K371" s="175"/>
      <c r="L371" s="175"/>
      <c r="M371" s="175"/>
      <c r="N371" s="180"/>
      <c r="O371" s="87"/>
      <c r="P371" s="483"/>
      <c r="Q371" s="484"/>
      <c r="R371" s="56">
        <f>FŐLAP!$D$9</f>
        <v>0</v>
      </c>
      <c r="S371" s="56">
        <f>FŐLAP!$F$9</f>
        <v>0</v>
      </c>
      <c r="T371" s="13" t="str">
        <f>FŐLAP!$B$25</f>
        <v>Háztartási nagygépek (lakossági)</v>
      </c>
      <c r="U371" s="398" t="s">
        <v>3425</v>
      </c>
      <c r="V371" s="398" t="s">
        <v>3426</v>
      </c>
      <c r="W371" s="398" t="s">
        <v>3427</v>
      </c>
    </row>
    <row r="372" spans="1:23" ht="60.75" hidden="1" customHeight="1" x14ac:dyDescent="0.25">
      <c r="A372" s="61" t="s">
        <v>442</v>
      </c>
      <c r="B372" s="87"/>
      <c r="C372" s="175"/>
      <c r="D372" s="175"/>
      <c r="E372" s="146"/>
      <c r="F372" s="407" t="e">
        <f>VLOOKUP('2. tábl. Előkezelő-Tov.Kezelő'!E372,Munka1!$H$27:$I$58,2,FALSE)</f>
        <v>#N/A</v>
      </c>
      <c r="G372" s="88"/>
      <c r="H372" s="62" t="e">
        <f>VLOOKUP(G372,Munka1!$A$1:$B$25,2,FALSE)</f>
        <v>#N/A</v>
      </c>
      <c r="I372" s="466" t="e">
        <f>VLOOKUP(E372,Munka1!$H$27:$J$58,3,FALSE)</f>
        <v>#N/A</v>
      </c>
      <c r="J372" s="175"/>
      <c r="K372" s="175"/>
      <c r="L372" s="175"/>
      <c r="M372" s="175"/>
      <c r="N372" s="180"/>
      <c r="O372" s="87"/>
      <c r="P372" s="483"/>
      <c r="Q372" s="484"/>
      <c r="R372" s="56">
        <f>FŐLAP!$D$9</f>
        <v>0</v>
      </c>
      <c r="S372" s="56">
        <f>FŐLAP!$F$9</f>
        <v>0</v>
      </c>
      <c r="T372" s="13" t="str">
        <f>FŐLAP!$B$25</f>
        <v>Háztartási nagygépek (lakossági)</v>
      </c>
      <c r="U372" s="398" t="s">
        <v>3425</v>
      </c>
      <c r="V372" s="398" t="s">
        <v>3426</v>
      </c>
      <c r="W372" s="398" t="s">
        <v>3427</v>
      </c>
    </row>
    <row r="373" spans="1:23" ht="60.75" hidden="1" customHeight="1" x14ac:dyDescent="0.25">
      <c r="A373" s="61" t="s">
        <v>443</v>
      </c>
      <c r="B373" s="87"/>
      <c r="C373" s="175"/>
      <c r="D373" s="175"/>
      <c r="E373" s="146"/>
      <c r="F373" s="407" t="e">
        <f>VLOOKUP('2. tábl. Előkezelő-Tov.Kezelő'!E373,Munka1!$H$27:$I$58,2,FALSE)</f>
        <v>#N/A</v>
      </c>
      <c r="G373" s="88"/>
      <c r="H373" s="62" t="e">
        <f>VLOOKUP(G373,Munka1!$A$1:$B$25,2,FALSE)</f>
        <v>#N/A</v>
      </c>
      <c r="I373" s="466" t="e">
        <f>VLOOKUP(E373,Munka1!$H$27:$J$58,3,FALSE)</f>
        <v>#N/A</v>
      </c>
      <c r="J373" s="175"/>
      <c r="K373" s="175"/>
      <c r="L373" s="175"/>
      <c r="M373" s="175"/>
      <c r="N373" s="180"/>
      <c r="O373" s="87"/>
      <c r="P373" s="483"/>
      <c r="Q373" s="484"/>
      <c r="R373" s="56">
        <f>FŐLAP!$D$9</f>
        <v>0</v>
      </c>
      <c r="S373" s="56">
        <f>FŐLAP!$F$9</f>
        <v>0</v>
      </c>
      <c r="T373" s="13" t="str">
        <f>FŐLAP!$B$25</f>
        <v>Háztartási nagygépek (lakossági)</v>
      </c>
      <c r="U373" s="398" t="s">
        <v>3425</v>
      </c>
      <c r="V373" s="398" t="s">
        <v>3426</v>
      </c>
      <c r="W373" s="398" t="s">
        <v>3427</v>
      </c>
    </row>
    <row r="374" spans="1:23" ht="60.75" hidden="1" customHeight="1" x14ac:dyDescent="0.25">
      <c r="A374" s="61" t="s">
        <v>444</v>
      </c>
      <c r="B374" s="87"/>
      <c r="C374" s="175"/>
      <c r="D374" s="175"/>
      <c r="E374" s="146"/>
      <c r="F374" s="407" t="e">
        <f>VLOOKUP('2. tábl. Előkezelő-Tov.Kezelő'!E374,Munka1!$H$27:$I$58,2,FALSE)</f>
        <v>#N/A</v>
      </c>
      <c r="G374" s="88"/>
      <c r="H374" s="62" t="e">
        <f>VLOOKUP(G374,Munka1!$A$1:$B$25,2,FALSE)</f>
        <v>#N/A</v>
      </c>
      <c r="I374" s="466" t="e">
        <f>VLOOKUP(E374,Munka1!$H$27:$J$58,3,FALSE)</f>
        <v>#N/A</v>
      </c>
      <c r="J374" s="175"/>
      <c r="K374" s="175"/>
      <c r="L374" s="175"/>
      <c r="M374" s="175"/>
      <c r="N374" s="180"/>
      <c r="O374" s="87"/>
      <c r="P374" s="483"/>
      <c r="Q374" s="484"/>
      <c r="R374" s="56">
        <f>FŐLAP!$D$9</f>
        <v>0</v>
      </c>
      <c r="S374" s="56">
        <f>FŐLAP!$F$9</f>
        <v>0</v>
      </c>
      <c r="T374" s="13" t="str">
        <f>FŐLAP!$B$25</f>
        <v>Háztartási nagygépek (lakossági)</v>
      </c>
      <c r="U374" s="398" t="s">
        <v>3425</v>
      </c>
      <c r="V374" s="398" t="s">
        <v>3426</v>
      </c>
      <c r="W374" s="398" t="s">
        <v>3427</v>
      </c>
    </row>
    <row r="375" spans="1:23" ht="60.75" hidden="1" customHeight="1" x14ac:dyDescent="0.25">
      <c r="A375" s="61" t="s">
        <v>445</v>
      </c>
      <c r="B375" s="87"/>
      <c r="C375" s="175"/>
      <c r="D375" s="175"/>
      <c r="E375" s="146"/>
      <c r="F375" s="407" t="e">
        <f>VLOOKUP('2. tábl. Előkezelő-Tov.Kezelő'!E375,Munka1!$H$27:$I$58,2,FALSE)</f>
        <v>#N/A</v>
      </c>
      <c r="G375" s="88"/>
      <c r="H375" s="62" t="e">
        <f>VLOOKUP(G375,Munka1!$A$1:$B$25,2,FALSE)</f>
        <v>#N/A</v>
      </c>
      <c r="I375" s="466" t="e">
        <f>VLOOKUP(E375,Munka1!$H$27:$J$58,3,FALSE)</f>
        <v>#N/A</v>
      </c>
      <c r="J375" s="175"/>
      <c r="K375" s="175"/>
      <c r="L375" s="175"/>
      <c r="M375" s="175"/>
      <c r="N375" s="180"/>
      <c r="O375" s="87"/>
      <c r="P375" s="483"/>
      <c r="Q375" s="484"/>
      <c r="R375" s="56">
        <f>FŐLAP!$D$9</f>
        <v>0</v>
      </c>
      <c r="S375" s="56">
        <f>FŐLAP!$F$9</f>
        <v>0</v>
      </c>
      <c r="T375" s="13" t="str">
        <f>FŐLAP!$B$25</f>
        <v>Háztartási nagygépek (lakossági)</v>
      </c>
      <c r="U375" s="398" t="s">
        <v>3425</v>
      </c>
      <c r="V375" s="398" t="s">
        <v>3426</v>
      </c>
      <c r="W375" s="398" t="s">
        <v>3427</v>
      </c>
    </row>
    <row r="376" spans="1:23" ht="60.75" hidden="1" customHeight="1" x14ac:dyDescent="0.25">
      <c r="A376" s="61" t="s">
        <v>446</v>
      </c>
      <c r="B376" s="87"/>
      <c r="C376" s="175"/>
      <c r="D376" s="175"/>
      <c r="E376" s="146"/>
      <c r="F376" s="407" t="e">
        <f>VLOOKUP('2. tábl. Előkezelő-Tov.Kezelő'!E376,Munka1!$H$27:$I$58,2,FALSE)</f>
        <v>#N/A</v>
      </c>
      <c r="G376" s="88"/>
      <c r="H376" s="62" t="e">
        <f>VLOOKUP(G376,Munka1!$A$1:$B$25,2,FALSE)</f>
        <v>#N/A</v>
      </c>
      <c r="I376" s="466" t="e">
        <f>VLOOKUP(E376,Munka1!$H$27:$J$58,3,FALSE)</f>
        <v>#N/A</v>
      </c>
      <c r="J376" s="175"/>
      <c r="K376" s="175"/>
      <c r="L376" s="175"/>
      <c r="M376" s="175"/>
      <c r="N376" s="180"/>
      <c r="O376" s="87"/>
      <c r="P376" s="483"/>
      <c r="Q376" s="484"/>
      <c r="R376" s="56">
        <f>FŐLAP!$D$9</f>
        <v>0</v>
      </c>
      <c r="S376" s="56">
        <f>FŐLAP!$F$9</f>
        <v>0</v>
      </c>
      <c r="T376" s="13" t="str">
        <f>FŐLAP!$B$25</f>
        <v>Háztartási nagygépek (lakossági)</v>
      </c>
      <c r="U376" s="398" t="s">
        <v>3425</v>
      </c>
      <c r="V376" s="398" t="s">
        <v>3426</v>
      </c>
      <c r="W376" s="398" t="s">
        <v>3427</v>
      </c>
    </row>
    <row r="377" spans="1:23" ht="60.75" hidden="1" customHeight="1" x14ac:dyDescent="0.25">
      <c r="A377" s="61" t="s">
        <v>447</v>
      </c>
      <c r="B377" s="87"/>
      <c r="C377" s="175"/>
      <c r="D377" s="175"/>
      <c r="E377" s="146"/>
      <c r="F377" s="407" t="e">
        <f>VLOOKUP('2. tábl. Előkezelő-Tov.Kezelő'!E377,Munka1!$H$27:$I$58,2,FALSE)</f>
        <v>#N/A</v>
      </c>
      <c r="G377" s="88"/>
      <c r="H377" s="62" t="e">
        <f>VLOOKUP(G377,Munka1!$A$1:$B$25,2,FALSE)</f>
        <v>#N/A</v>
      </c>
      <c r="I377" s="466" t="e">
        <f>VLOOKUP(E377,Munka1!$H$27:$J$58,3,FALSE)</f>
        <v>#N/A</v>
      </c>
      <c r="J377" s="175"/>
      <c r="K377" s="175"/>
      <c r="L377" s="175"/>
      <c r="M377" s="175"/>
      <c r="N377" s="180"/>
      <c r="O377" s="87"/>
      <c r="P377" s="483"/>
      <c r="Q377" s="484"/>
      <c r="R377" s="56">
        <f>FŐLAP!$D$9</f>
        <v>0</v>
      </c>
      <c r="S377" s="56">
        <f>FŐLAP!$F$9</f>
        <v>0</v>
      </c>
      <c r="T377" s="13" t="str">
        <f>FŐLAP!$B$25</f>
        <v>Háztartási nagygépek (lakossági)</v>
      </c>
      <c r="U377" s="398" t="s">
        <v>3425</v>
      </c>
      <c r="V377" s="398" t="s">
        <v>3426</v>
      </c>
      <c r="W377" s="398" t="s">
        <v>3427</v>
      </c>
    </row>
    <row r="378" spans="1:23" ht="60.75" hidden="1" customHeight="1" x14ac:dyDescent="0.25">
      <c r="A378" s="61" t="s">
        <v>448</v>
      </c>
      <c r="B378" s="87"/>
      <c r="C378" s="175"/>
      <c r="D378" s="175"/>
      <c r="E378" s="146"/>
      <c r="F378" s="407" t="e">
        <f>VLOOKUP('2. tábl. Előkezelő-Tov.Kezelő'!E378,Munka1!$H$27:$I$58,2,FALSE)</f>
        <v>#N/A</v>
      </c>
      <c r="G378" s="88"/>
      <c r="H378" s="62" t="e">
        <f>VLOOKUP(G378,Munka1!$A$1:$B$25,2,FALSE)</f>
        <v>#N/A</v>
      </c>
      <c r="I378" s="466" t="e">
        <f>VLOOKUP(E378,Munka1!$H$27:$J$58,3,FALSE)</f>
        <v>#N/A</v>
      </c>
      <c r="J378" s="175"/>
      <c r="K378" s="175"/>
      <c r="L378" s="175"/>
      <c r="M378" s="175"/>
      <c r="N378" s="180"/>
      <c r="O378" s="87"/>
      <c r="P378" s="483"/>
      <c r="Q378" s="484"/>
      <c r="R378" s="56">
        <f>FŐLAP!$D$9</f>
        <v>0</v>
      </c>
      <c r="S378" s="56">
        <f>FŐLAP!$F$9</f>
        <v>0</v>
      </c>
      <c r="T378" s="13" t="str">
        <f>FŐLAP!$B$25</f>
        <v>Háztartási nagygépek (lakossági)</v>
      </c>
      <c r="U378" s="398" t="s">
        <v>3425</v>
      </c>
      <c r="V378" s="398" t="s">
        <v>3426</v>
      </c>
      <c r="W378" s="398" t="s">
        <v>3427</v>
      </c>
    </row>
    <row r="379" spans="1:23" ht="60.75" hidden="1" customHeight="1" x14ac:dyDescent="0.25">
      <c r="A379" s="61" t="s">
        <v>449</v>
      </c>
      <c r="B379" s="87"/>
      <c r="C379" s="175"/>
      <c r="D379" s="175"/>
      <c r="E379" s="146"/>
      <c r="F379" s="407" t="e">
        <f>VLOOKUP('2. tábl. Előkezelő-Tov.Kezelő'!E379,Munka1!$H$27:$I$58,2,FALSE)</f>
        <v>#N/A</v>
      </c>
      <c r="G379" s="88"/>
      <c r="H379" s="62" t="e">
        <f>VLOOKUP(G379,Munka1!$A$1:$B$25,2,FALSE)</f>
        <v>#N/A</v>
      </c>
      <c r="I379" s="466" t="e">
        <f>VLOOKUP(E379,Munka1!$H$27:$J$58,3,FALSE)</f>
        <v>#N/A</v>
      </c>
      <c r="J379" s="175"/>
      <c r="K379" s="175"/>
      <c r="L379" s="175"/>
      <c r="M379" s="175"/>
      <c r="N379" s="180"/>
      <c r="O379" s="87"/>
      <c r="P379" s="483"/>
      <c r="Q379" s="484"/>
      <c r="R379" s="56">
        <f>FŐLAP!$D$9</f>
        <v>0</v>
      </c>
      <c r="S379" s="56">
        <f>FŐLAP!$F$9</f>
        <v>0</v>
      </c>
      <c r="T379" s="13" t="str">
        <f>FŐLAP!$B$25</f>
        <v>Háztartási nagygépek (lakossági)</v>
      </c>
      <c r="U379" s="398" t="s">
        <v>3425</v>
      </c>
      <c r="V379" s="398" t="s">
        <v>3426</v>
      </c>
      <c r="W379" s="398" t="s">
        <v>3427</v>
      </c>
    </row>
    <row r="380" spans="1:23" ht="60.75" hidden="1" customHeight="1" x14ac:dyDescent="0.25">
      <c r="A380" s="61" t="s">
        <v>450</v>
      </c>
      <c r="B380" s="87"/>
      <c r="C380" s="175"/>
      <c r="D380" s="175"/>
      <c r="E380" s="146"/>
      <c r="F380" s="407" t="e">
        <f>VLOOKUP('2. tábl. Előkezelő-Tov.Kezelő'!E380,Munka1!$H$27:$I$58,2,FALSE)</f>
        <v>#N/A</v>
      </c>
      <c r="G380" s="88"/>
      <c r="H380" s="62" t="e">
        <f>VLOOKUP(G380,Munka1!$A$1:$B$25,2,FALSE)</f>
        <v>#N/A</v>
      </c>
      <c r="I380" s="466" t="e">
        <f>VLOOKUP(E380,Munka1!$H$27:$J$58,3,FALSE)</f>
        <v>#N/A</v>
      </c>
      <c r="J380" s="175"/>
      <c r="K380" s="175"/>
      <c r="L380" s="175"/>
      <c r="M380" s="175"/>
      <c r="N380" s="180"/>
      <c r="O380" s="87"/>
      <c r="P380" s="483"/>
      <c r="Q380" s="484"/>
      <c r="R380" s="56">
        <f>FŐLAP!$D$9</f>
        <v>0</v>
      </c>
      <c r="S380" s="56">
        <f>FŐLAP!$F$9</f>
        <v>0</v>
      </c>
      <c r="T380" s="13" t="str">
        <f>FŐLAP!$B$25</f>
        <v>Háztartási nagygépek (lakossági)</v>
      </c>
      <c r="U380" s="398" t="s">
        <v>3425</v>
      </c>
      <c r="V380" s="398" t="s">
        <v>3426</v>
      </c>
      <c r="W380" s="398" t="s">
        <v>3427</v>
      </c>
    </row>
    <row r="381" spans="1:23" ht="60.75" hidden="1" customHeight="1" x14ac:dyDescent="0.25">
      <c r="A381" s="61" t="s">
        <v>451</v>
      </c>
      <c r="B381" s="87"/>
      <c r="C381" s="175"/>
      <c r="D381" s="175"/>
      <c r="E381" s="146"/>
      <c r="F381" s="407" t="e">
        <f>VLOOKUP('2. tábl. Előkezelő-Tov.Kezelő'!E381,Munka1!$H$27:$I$58,2,FALSE)</f>
        <v>#N/A</v>
      </c>
      <c r="G381" s="88"/>
      <c r="H381" s="62" t="e">
        <f>VLOOKUP(G381,Munka1!$A$1:$B$25,2,FALSE)</f>
        <v>#N/A</v>
      </c>
      <c r="I381" s="466" t="e">
        <f>VLOOKUP(E381,Munka1!$H$27:$J$58,3,FALSE)</f>
        <v>#N/A</v>
      </c>
      <c r="J381" s="175"/>
      <c r="K381" s="175"/>
      <c r="L381" s="175"/>
      <c r="M381" s="175"/>
      <c r="N381" s="180"/>
      <c r="O381" s="87"/>
      <c r="P381" s="483"/>
      <c r="Q381" s="484"/>
      <c r="R381" s="56">
        <f>FŐLAP!$D$9</f>
        <v>0</v>
      </c>
      <c r="S381" s="56">
        <f>FŐLAP!$F$9</f>
        <v>0</v>
      </c>
      <c r="T381" s="13" t="str">
        <f>FŐLAP!$B$25</f>
        <v>Háztartási nagygépek (lakossági)</v>
      </c>
      <c r="U381" s="398" t="s">
        <v>3425</v>
      </c>
      <c r="V381" s="398" t="s">
        <v>3426</v>
      </c>
      <c r="W381" s="398" t="s">
        <v>3427</v>
      </c>
    </row>
    <row r="382" spans="1:23" ht="60.75" hidden="1" customHeight="1" x14ac:dyDescent="0.25">
      <c r="A382" s="61" t="s">
        <v>452</v>
      </c>
      <c r="B382" s="87"/>
      <c r="C382" s="175"/>
      <c r="D382" s="175"/>
      <c r="E382" s="146"/>
      <c r="F382" s="407" t="e">
        <f>VLOOKUP('2. tábl. Előkezelő-Tov.Kezelő'!E382,Munka1!$H$27:$I$58,2,FALSE)</f>
        <v>#N/A</v>
      </c>
      <c r="G382" s="88"/>
      <c r="H382" s="62" t="e">
        <f>VLOOKUP(G382,Munka1!$A$1:$B$25,2,FALSE)</f>
        <v>#N/A</v>
      </c>
      <c r="I382" s="466" t="e">
        <f>VLOOKUP(E382,Munka1!$H$27:$J$58,3,FALSE)</f>
        <v>#N/A</v>
      </c>
      <c r="J382" s="175"/>
      <c r="K382" s="175"/>
      <c r="L382" s="175"/>
      <c r="M382" s="175"/>
      <c r="N382" s="180"/>
      <c r="O382" s="87"/>
      <c r="P382" s="483"/>
      <c r="Q382" s="484"/>
      <c r="R382" s="56">
        <f>FŐLAP!$D$9</f>
        <v>0</v>
      </c>
      <c r="S382" s="56">
        <f>FŐLAP!$F$9</f>
        <v>0</v>
      </c>
      <c r="T382" s="13" t="str">
        <f>FŐLAP!$B$25</f>
        <v>Háztartási nagygépek (lakossági)</v>
      </c>
      <c r="U382" s="398" t="s">
        <v>3425</v>
      </c>
      <c r="V382" s="398" t="s">
        <v>3426</v>
      </c>
      <c r="W382" s="398" t="s">
        <v>3427</v>
      </c>
    </row>
    <row r="383" spans="1:23" ht="60.75" hidden="1" customHeight="1" x14ac:dyDescent="0.25">
      <c r="A383" s="61" t="s">
        <v>453</v>
      </c>
      <c r="B383" s="87"/>
      <c r="C383" s="175"/>
      <c r="D383" s="175"/>
      <c r="E383" s="146"/>
      <c r="F383" s="407" t="e">
        <f>VLOOKUP('2. tábl. Előkezelő-Tov.Kezelő'!E383,Munka1!$H$27:$I$58,2,FALSE)</f>
        <v>#N/A</v>
      </c>
      <c r="G383" s="88"/>
      <c r="H383" s="62" t="e">
        <f>VLOOKUP(G383,Munka1!$A$1:$B$25,2,FALSE)</f>
        <v>#N/A</v>
      </c>
      <c r="I383" s="466" t="e">
        <f>VLOOKUP(E383,Munka1!$H$27:$J$58,3,FALSE)</f>
        <v>#N/A</v>
      </c>
      <c r="J383" s="175"/>
      <c r="K383" s="175"/>
      <c r="L383" s="175"/>
      <c r="M383" s="175"/>
      <c r="N383" s="180"/>
      <c r="O383" s="87"/>
      <c r="P383" s="483"/>
      <c r="Q383" s="484"/>
      <c r="R383" s="56">
        <f>FŐLAP!$D$9</f>
        <v>0</v>
      </c>
      <c r="S383" s="56">
        <f>FŐLAP!$F$9</f>
        <v>0</v>
      </c>
      <c r="T383" s="13" t="str">
        <f>FŐLAP!$B$25</f>
        <v>Háztartási nagygépek (lakossági)</v>
      </c>
      <c r="U383" s="398" t="s">
        <v>3425</v>
      </c>
      <c r="V383" s="398" t="s">
        <v>3426</v>
      </c>
      <c r="W383" s="398" t="s">
        <v>3427</v>
      </c>
    </row>
    <row r="384" spans="1:23" ht="60.75" hidden="1" customHeight="1" x14ac:dyDescent="0.25">
      <c r="A384" s="61" t="s">
        <v>454</v>
      </c>
      <c r="B384" s="87"/>
      <c r="C384" s="175"/>
      <c r="D384" s="175"/>
      <c r="E384" s="146"/>
      <c r="F384" s="407" t="e">
        <f>VLOOKUP('2. tábl. Előkezelő-Tov.Kezelő'!E384,Munka1!$H$27:$I$58,2,FALSE)</f>
        <v>#N/A</v>
      </c>
      <c r="G384" s="88"/>
      <c r="H384" s="62" t="e">
        <f>VLOOKUP(G384,Munka1!$A$1:$B$25,2,FALSE)</f>
        <v>#N/A</v>
      </c>
      <c r="I384" s="466" t="e">
        <f>VLOOKUP(E384,Munka1!$H$27:$J$58,3,FALSE)</f>
        <v>#N/A</v>
      </c>
      <c r="J384" s="175"/>
      <c r="K384" s="175"/>
      <c r="L384" s="175"/>
      <c r="M384" s="175"/>
      <c r="N384" s="180"/>
      <c r="O384" s="87"/>
      <c r="P384" s="483"/>
      <c r="Q384" s="484"/>
      <c r="R384" s="56">
        <f>FŐLAP!$D$9</f>
        <v>0</v>
      </c>
      <c r="S384" s="56">
        <f>FŐLAP!$F$9</f>
        <v>0</v>
      </c>
      <c r="T384" s="13" t="str">
        <f>FŐLAP!$B$25</f>
        <v>Háztartási nagygépek (lakossági)</v>
      </c>
      <c r="U384" s="398" t="s">
        <v>3425</v>
      </c>
      <c r="V384" s="398" t="s">
        <v>3426</v>
      </c>
      <c r="W384" s="398" t="s">
        <v>3427</v>
      </c>
    </row>
    <row r="385" spans="1:23" ht="60.75" hidden="1" customHeight="1" x14ac:dyDescent="0.25">
      <c r="A385" s="61" t="s">
        <v>455</v>
      </c>
      <c r="B385" s="87"/>
      <c r="C385" s="175"/>
      <c r="D385" s="175"/>
      <c r="E385" s="146"/>
      <c r="F385" s="407" t="e">
        <f>VLOOKUP('2. tábl. Előkezelő-Tov.Kezelő'!E385,Munka1!$H$27:$I$58,2,FALSE)</f>
        <v>#N/A</v>
      </c>
      <c r="G385" s="88"/>
      <c r="H385" s="62" t="e">
        <f>VLOOKUP(G385,Munka1!$A$1:$B$25,2,FALSE)</f>
        <v>#N/A</v>
      </c>
      <c r="I385" s="466" t="e">
        <f>VLOOKUP(E385,Munka1!$H$27:$J$58,3,FALSE)</f>
        <v>#N/A</v>
      </c>
      <c r="J385" s="175"/>
      <c r="K385" s="175"/>
      <c r="L385" s="175"/>
      <c r="M385" s="175"/>
      <c r="N385" s="180"/>
      <c r="O385" s="87"/>
      <c r="P385" s="483"/>
      <c r="Q385" s="484"/>
      <c r="R385" s="56">
        <f>FŐLAP!$D$9</f>
        <v>0</v>
      </c>
      <c r="S385" s="56">
        <f>FŐLAP!$F$9</f>
        <v>0</v>
      </c>
      <c r="T385" s="13" t="str">
        <f>FŐLAP!$B$25</f>
        <v>Háztartási nagygépek (lakossági)</v>
      </c>
      <c r="U385" s="398" t="s">
        <v>3425</v>
      </c>
      <c r="V385" s="398" t="s">
        <v>3426</v>
      </c>
      <c r="W385" s="398" t="s">
        <v>3427</v>
      </c>
    </row>
    <row r="386" spans="1:23" ht="60.75" hidden="1" customHeight="1" x14ac:dyDescent="0.25">
      <c r="A386" s="61" t="s">
        <v>456</v>
      </c>
      <c r="B386" s="87"/>
      <c r="C386" s="175"/>
      <c r="D386" s="175"/>
      <c r="E386" s="146"/>
      <c r="F386" s="407" t="e">
        <f>VLOOKUP('2. tábl. Előkezelő-Tov.Kezelő'!E386,Munka1!$H$27:$I$58,2,FALSE)</f>
        <v>#N/A</v>
      </c>
      <c r="G386" s="88"/>
      <c r="H386" s="62" t="e">
        <f>VLOOKUP(G386,Munka1!$A$1:$B$25,2,FALSE)</f>
        <v>#N/A</v>
      </c>
      <c r="I386" s="466" t="e">
        <f>VLOOKUP(E386,Munka1!$H$27:$J$58,3,FALSE)</f>
        <v>#N/A</v>
      </c>
      <c r="J386" s="175"/>
      <c r="K386" s="175"/>
      <c r="L386" s="175"/>
      <c r="M386" s="175"/>
      <c r="N386" s="180"/>
      <c r="O386" s="87"/>
      <c r="P386" s="483"/>
      <c r="Q386" s="484"/>
      <c r="R386" s="56">
        <f>FŐLAP!$D$9</f>
        <v>0</v>
      </c>
      <c r="S386" s="56">
        <f>FŐLAP!$F$9</f>
        <v>0</v>
      </c>
      <c r="T386" s="13" t="str">
        <f>FŐLAP!$B$25</f>
        <v>Háztartási nagygépek (lakossági)</v>
      </c>
      <c r="U386" s="398" t="s">
        <v>3425</v>
      </c>
      <c r="V386" s="398" t="s">
        <v>3426</v>
      </c>
      <c r="W386" s="398" t="s">
        <v>3427</v>
      </c>
    </row>
    <row r="387" spans="1:23" ht="60.75" hidden="1" customHeight="1" x14ac:dyDescent="0.25">
      <c r="A387" s="61" t="s">
        <v>457</v>
      </c>
      <c r="B387" s="87"/>
      <c r="C387" s="175"/>
      <c r="D387" s="175"/>
      <c r="E387" s="146"/>
      <c r="F387" s="407" t="e">
        <f>VLOOKUP('2. tábl. Előkezelő-Tov.Kezelő'!E387,Munka1!$H$27:$I$58,2,FALSE)</f>
        <v>#N/A</v>
      </c>
      <c r="G387" s="88"/>
      <c r="H387" s="62" t="e">
        <f>VLOOKUP(G387,Munka1!$A$1:$B$25,2,FALSE)</f>
        <v>#N/A</v>
      </c>
      <c r="I387" s="466" t="e">
        <f>VLOOKUP(E387,Munka1!$H$27:$J$58,3,FALSE)</f>
        <v>#N/A</v>
      </c>
      <c r="J387" s="175"/>
      <c r="K387" s="175"/>
      <c r="L387" s="175"/>
      <c r="M387" s="175"/>
      <c r="N387" s="180"/>
      <c r="O387" s="87"/>
      <c r="P387" s="483"/>
      <c r="Q387" s="484"/>
      <c r="R387" s="56">
        <f>FŐLAP!$D$9</f>
        <v>0</v>
      </c>
      <c r="S387" s="56">
        <f>FŐLAP!$F$9</f>
        <v>0</v>
      </c>
      <c r="T387" s="13" t="str">
        <f>FŐLAP!$B$25</f>
        <v>Háztartási nagygépek (lakossági)</v>
      </c>
      <c r="U387" s="398" t="s">
        <v>3425</v>
      </c>
      <c r="V387" s="398" t="s">
        <v>3426</v>
      </c>
      <c r="W387" s="398" t="s">
        <v>3427</v>
      </c>
    </row>
    <row r="388" spans="1:23" ht="60.75" hidden="1" customHeight="1" x14ac:dyDescent="0.25">
      <c r="A388" s="61" t="s">
        <v>458</v>
      </c>
      <c r="B388" s="87"/>
      <c r="C388" s="175"/>
      <c r="D388" s="175"/>
      <c r="E388" s="146"/>
      <c r="F388" s="407" t="e">
        <f>VLOOKUP('2. tábl. Előkezelő-Tov.Kezelő'!E388,Munka1!$H$27:$I$58,2,FALSE)</f>
        <v>#N/A</v>
      </c>
      <c r="G388" s="88"/>
      <c r="H388" s="62" t="e">
        <f>VLOOKUP(G388,Munka1!$A$1:$B$25,2,FALSE)</f>
        <v>#N/A</v>
      </c>
      <c r="I388" s="466" t="e">
        <f>VLOOKUP(E388,Munka1!$H$27:$J$58,3,FALSE)</f>
        <v>#N/A</v>
      </c>
      <c r="J388" s="175"/>
      <c r="K388" s="175"/>
      <c r="L388" s="175"/>
      <c r="M388" s="175"/>
      <c r="N388" s="180"/>
      <c r="O388" s="87"/>
      <c r="P388" s="483"/>
      <c r="Q388" s="484"/>
      <c r="R388" s="56">
        <f>FŐLAP!$D$9</f>
        <v>0</v>
      </c>
      <c r="S388" s="56">
        <f>FŐLAP!$F$9</f>
        <v>0</v>
      </c>
      <c r="T388" s="13" t="str">
        <f>FŐLAP!$B$25</f>
        <v>Háztartási nagygépek (lakossági)</v>
      </c>
      <c r="U388" s="398" t="s">
        <v>3425</v>
      </c>
      <c r="V388" s="398" t="s">
        <v>3426</v>
      </c>
      <c r="W388" s="398" t="s">
        <v>3427</v>
      </c>
    </row>
    <row r="389" spans="1:23" ht="60.75" hidden="1" customHeight="1" x14ac:dyDescent="0.25">
      <c r="A389" s="61" t="s">
        <v>459</v>
      </c>
      <c r="B389" s="87"/>
      <c r="C389" s="175"/>
      <c r="D389" s="175"/>
      <c r="E389" s="146"/>
      <c r="F389" s="407" t="e">
        <f>VLOOKUP('2. tábl. Előkezelő-Tov.Kezelő'!E389,Munka1!$H$27:$I$58,2,FALSE)</f>
        <v>#N/A</v>
      </c>
      <c r="G389" s="88"/>
      <c r="H389" s="62" t="e">
        <f>VLOOKUP(G389,Munka1!$A$1:$B$25,2,FALSE)</f>
        <v>#N/A</v>
      </c>
      <c r="I389" s="466" t="e">
        <f>VLOOKUP(E389,Munka1!$H$27:$J$58,3,FALSE)</f>
        <v>#N/A</v>
      </c>
      <c r="J389" s="175"/>
      <c r="K389" s="175"/>
      <c r="L389" s="175"/>
      <c r="M389" s="175"/>
      <c r="N389" s="180"/>
      <c r="O389" s="87"/>
      <c r="P389" s="483"/>
      <c r="Q389" s="484"/>
      <c r="R389" s="56">
        <f>FŐLAP!$D$9</f>
        <v>0</v>
      </c>
      <c r="S389" s="56">
        <f>FŐLAP!$F$9</f>
        <v>0</v>
      </c>
      <c r="T389" s="13" t="str">
        <f>FŐLAP!$B$25</f>
        <v>Háztartási nagygépek (lakossági)</v>
      </c>
      <c r="U389" s="398" t="s">
        <v>3425</v>
      </c>
      <c r="V389" s="398" t="s">
        <v>3426</v>
      </c>
      <c r="W389" s="398" t="s">
        <v>3427</v>
      </c>
    </row>
    <row r="390" spans="1:23" ht="60.75" hidden="1" customHeight="1" x14ac:dyDescent="0.25">
      <c r="A390" s="61" t="s">
        <v>460</v>
      </c>
      <c r="B390" s="87"/>
      <c r="C390" s="175"/>
      <c r="D390" s="175"/>
      <c r="E390" s="146"/>
      <c r="F390" s="407" t="e">
        <f>VLOOKUP('2. tábl. Előkezelő-Tov.Kezelő'!E390,Munka1!$H$27:$I$58,2,FALSE)</f>
        <v>#N/A</v>
      </c>
      <c r="G390" s="88"/>
      <c r="H390" s="62" t="e">
        <f>VLOOKUP(G390,Munka1!$A$1:$B$25,2,FALSE)</f>
        <v>#N/A</v>
      </c>
      <c r="I390" s="466" t="e">
        <f>VLOOKUP(E390,Munka1!$H$27:$J$58,3,FALSE)</f>
        <v>#N/A</v>
      </c>
      <c r="J390" s="175"/>
      <c r="K390" s="175"/>
      <c r="L390" s="175"/>
      <c r="M390" s="175"/>
      <c r="N390" s="180"/>
      <c r="O390" s="87"/>
      <c r="P390" s="483"/>
      <c r="Q390" s="484"/>
      <c r="R390" s="56">
        <f>FŐLAP!$D$9</f>
        <v>0</v>
      </c>
      <c r="S390" s="56">
        <f>FŐLAP!$F$9</f>
        <v>0</v>
      </c>
      <c r="T390" s="13" t="str">
        <f>FŐLAP!$B$25</f>
        <v>Háztartási nagygépek (lakossági)</v>
      </c>
      <c r="U390" s="398" t="s">
        <v>3425</v>
      </c>
      <c r="V390" s="398" t="s">
        <v>3426</v>
      </c>
      <c r="W390" s="398" t="s">
        <v>3427</v>
      </c>
    </row>
    <row r="391" spans="1:23" ht="60.75" hidden="1" customHeight="1" x14ac:dyDescent="0.25">
      <c r="A391" s="61" t="s">
        <v>461</v>
      </c>
      <c r="B391" s="87"/>
      <c r="C391" s="175"/>
      <c r="D391" s="175"/>
      <c r="E391" s="146"/>
      <c r="F391" s="407" t="e">
        <f>VLOOKUP('2. tábl. Előkezelő-Tov.Kezelő'!E391,Munka1!$H$27:$I$58,2,FALSE)</f>
        <v>#N/A</v>
      </c>
      <c r="G391" s="88"/>
      <c r="H391" s="62" t="e">
        <f>VLOOKUP(G391,Munka1!$A$1:$B$25,2,FALSE)</f>
        <v>#N/A</v>
      </c>
      <c r="I391" s="466" t="e">
        <f>VLOOKUP(E391,Munka1!$H$27:$J$58,3,FALSE)</f>
        <v>#N/A</v>
      </c>
      <c r="J391" s="175"/>
      <c r="K391" s="175"/>
      <c r="L391" s="175"/>
      <c r="M391" s="175"/>
      <c r="N391" s="180"/>
      <c r="O391" s="87"/>
      <c r="P391" s="483"/>
      <c r="Q391" s="484"/>
      <c r="R391" s="56">
        <f>FŐLAP!$D$9</f>
        <v>0</v>
      </c>
      <c r="S391" s="56">
        <f>FŐLAP!$F$9</f>
        <v>0</v>
      </c>
      <c r="T391" s="13" t="str">
        <f>FŐLAP!$B$25</f>
        <v>Háztartási nagygépek (lakossági)</v>
      </c>
      <c r="U391" s="398" t="s">
        <v>3425</v>
      </c>
      <c r="V391" s="398" t="s">
        <v>3426</v>
      </c>
      <c r="W391" s="398" t="s">
        <v>3427</v>
      </c>
    </row>
    <row r="392" spans="1:23" ht="60.75" hidden="1" customHeight="1" x14ac:dyDescent="0.25">
      <c r="A392" s="61" t="s">
        <v>462</v>
      </c>
      <c r="B392" s="87"/>
      <c r="C392" s="175"/>
      <c r="D392" s="175"/>
      <c r="E392" s="146"/>
      <c r="F392" s="407" t="e">
        <f>VLOOKUP('2. tábl. Előkezelő-Tov.Kezelő'!E392,Munka1!$H$27:$I$58,2,FALSE)</f>
        <v>#N/A</v>
      </c>
      <c r="G392" s="88"/>
      <c r="H392" s="62" t="e">
        <f>VLOOKUP(G392,Munka1!$A$1:$B$25,2,FALSE)</f>
        <v>#N/A</v>
      </c>
      <c r="I392" s="466" t="e">
        <f>VLOOKUP(E392,Munka1!$H$27:$J$58,3,FALSE)</f>
        <v>#N/A</v>
      </c>
      <c r="J392" s="175"/>
      <c r="K392" s="175"/>
      <c r="L392" s="175"/>
      <c r="M392" s="175"/>
      <c r="N392" s="180"/>
      <c r="O392" s="87"/>
      <c r="P392" s="483"/>
      <c r="Q392" s="484"/>
      <c r="R392" s="56">
        <f>FŐLAP!$D$9</f>
        <v>0</v>
      </c>
      <c r="S392" s="56">
        <f>FŐLAP!$F$9</f>
        <v>0</v>
      </c>
      <c r="T392" s="13" t="str">
        <f>FŐLAP!$B$25</f>
        <v>Háztartási nagygépek (lakossági)</v>
      </c>
      <c r="U392" s="398" t="s">
        <v>3425</v>
      </c>
      <c r="V392" s="398" t="s">
        <v>3426</v>
      </c>
      <c r="W392" s="398" t="s">
        <v>3427</v>
      </c>
    </row>
    <row r="393" spans="1:23" ht="60.75" hidden="1" customHeight="1" x14ac:dyDescent="0.25">
      <c r="A393" s="61" t="s">
        <v>463</v>
      </c>
      <c r="B393" s="87"/>
      <c r="C393" s="175"/>
      <c r="D393" s="175"/>
      <c r="E393" s="146"/>
      <c r="F393" s="407" t="e">
        <f>VLOOKUP('2. tábl. Előkezelő-Tov.Kezelő'!E393,Munka1!$H$27:$I$58,2,FALSE)</f>
        <v>#N/A</v>
      </c>
      <c r="G393" s="88"/>
      <c r="H393" s="62" t="e">
        <f>VLOOKUP(G393,Munka1!$A$1:$B$25,2,FALSE)</f>
        <v>#N/A</v>
      </c>
      <c r="I393" s="466" t="e">
        <f>VLOOKUP(E393,Munka1!$H$27:$J$58,3,FALSE)</f>
        <v>#N/A</v>
      </c>
      <c r="J393" s="175"/>
      <c r="K393" s="175"/>
      <c r="L393" s="175"/>
      <c r="M393" s="175"/>
      <c r="N393" s="180"/>
      <c r="O393" s="87"/>
      <c r="P393" s="483"/>
      <c r="Q393" s="484"/>
      <c r="R393" s="56">
        <f>FŐLAP!$D$9</f>
        <v>0</v>
      </c>
      <c r="S393" s="56">
        <f>FŐLAP!$F$9</f>
        <v>0</v>
      </c>
      <c r="T393" s="13" t="str">
        <f>FŐLAP!$B$25</f>
        <v>Háztartási nagygépek (lakossági)</v>
      </c>
      <c r="U393" s="398" t="s">
        <v>3425</v>
      </c>
      <c r="V393" s="398" t="s">
        <v>3426</v>
      </c>
      <c r="W393" s="398" t="s">
        <v>3427</v>
      </c>
    </row>
    <row r="394" spans="1:23" ht="60.75" hidden="1" customHeight="1" x14ac:dyDescent="0.25">
      <c r="A394" s="61" t="s">
        <v>464</v>
      </c>
      <c r="B394" s="87"/>
      <c r="C394" s="175"/>
      <c r="D394" s="175"/>
      <c r="E394" s="146"/>
      <c r="F394" s="407" t="e">
        <f>VLOOKUP('2. tábl. Előkezelő-Tov.Kezelő'!E394,Munka1!$H$27:$I$58,2,FALSE)</f>
        <v>#N/A</v>
      </c>
      <c r="G394" s="88"/>
      <c r="H394" s="62" t="e">
        <f>VLOOKUP(G394,Munka1!$A$1:$B$25,2,FALSE)</f>
        <v>#N/A</v>
      </c>
      <c r="I394" s="466" t="e">
        <f>VLOOKUP(E394,Munka1!$H$27:$J$58,3,FALSE)</f>
        <v>#N/A</v>
      </c>
      <c r="J394" s="175"/>
      <c r="K394" s="175"/>
      <c r="L394" s="175"/>
      <c r="M394" s="175"/>
      <c r="N394" s="180"/>
      <c r="O394" s="87"/>
      <c r="P394" s="483"/>
      <c r="Q394" s="484"/>
      <c r="R394" s="56">
        <f>FŐLAP!$D$9</f>
        <v>0</v>
      </c>
      <c r="S394" s="56">
        <f>FŐLAP!$F$9</f>
        <v>0</v>
      </c>
      <c r="T394" s="13" t="str">
        <f>FŐLAP!$B$25</f>
        <v>Háztartási nagygépek (lakossági)</v>
      </c>
      <c r="U394" s="398" t="s">
        <v>3425</v>
      </c>
      <c r="V394" s="398" t="s">
        <v>3426</v>
      </c>
      <c r="W394" s="398" t="s">
        <v>3427</v>
      </c>
    </row>
    <row r="395" spans="1:23" ht="60.75" hidden="1" customHeight="1" x14ac:dyDescent="0.25">
      <c r="A395" s="61" t="s">
        <v>465</v>
      </c>
      <c r="B395" s="87"/>
      <c r="C395" s="175"/>
      <c r="D395" s="175"/>
      <c r="E395" s="146"/>
      <c r="F395" s="407" t="e">
        <f>VLOOKUP('2. tábl. Előkezelő-Tov.Kezelő'!E395,Munka1!$H$27:$I$58,2,FALSE)</f>
        <v>#N/A</v>
      </c>
      <c r="G395" s="88"/>
      <c r="H395" s="62" t="e">
        <f>VLOOKUP(G395,Munka1!$A$1:$B$25,2,FALSE)</f>
        <v>#N/A</v>
      </c>
      <c r="I395" s="466" t="e">
        <f>VLOOKUP(E395,Munka1!$H$27:$J$58,3,FALSE)</f>
        <v>#N/A</v>
      </c>
      <c r="J395" s="175"/>
      <c r="K395" s="175"/>
      <c r="L395" s="175"/>
      <c r="M395" s="175"/>
      <c r="N395" s="180"/>
      <c r="O395" s="87"/>
      <c r="P395" s="483"/>
      <c r="Q395" s="484"/>
      <c r="R395" s="56">
        <f>FŐLAP!$D$9</f>
        <v>0</v>
      </c>
      <c r="S395" s="56">
        <f>FŐLAP!$F$9</f>
        <v>0</v>
      </c>
      <c r="T395" s="13" t="str">
        <f>FŐLAP!$B$25</f>
        <v>Háztartási nagygépek (lakossági)</v>
      </c>
      <c r="U395" s="398" t="s">
        <v>3425</v>
      </c>
      <c r="V395" s="398" t="s">
        <v>3426</v>
      </c>
      <c r="W395" s="398" t="s">
        <v>3427</v>
      </c>
    </row>
    <row r="396" spans="1:23" ht="60.75" hidden="1" customHeight="1" x14ac:dyDescent="0.25">
      <c r="A396" s="61" t="s">
        <v>466</v>
      </c>
      <c r="B396" s="87"/>
      <c r="C396" s="175"/>
      <c r="D396" s="175"/>
      <c r="E396" s="146"/>
      <c r="F396" s="407" t="e">
        <f>VLOOKUP('2. tábl. Előkezelő-Tov.Kezelő'!E396,Munka1!$H$27:$I$58,2,FALSE)</f>
        <v>#N/A</v>
      </c>
      <c r="G396" s="88"/>
      <c r="H396" s="62" t="e">
        <f>VLOOKUP(G396,Munka1!$A$1:$B$25,2,FALSE)</f>
        <v>#N/A</v>
      </c>
      <c r="I396" s="466" t="e">
        <f>VLOOKUP(E396,Munka1!$H$27:$J$58,3,FALSE)</f>
        <v>#N/A</v>
      </c>
      <c r="J396" s="175"/>
      <c r="K396" s="175"/>
      <c r="L396" s="175"/>
      <c r="M396" s="175"/>
      <c r="N396" s="180"/>
      <c r="O396" s="87"/>
      <c r="P396" s="483"/>
      <c r="Q396" s="484"/>
      <c r="R396" s="56">
        <f>FŐLAP!$D$9</f>
        <v>0</v>
      </c>
      <c r="S396" s="56">
        <f>FŐLAP!$F$9</f>
        <v>0</v>
      </c>
      <c r="T396" s="13" t="str">
        <f>FŐLAP!$B$25</f>
        <v>Háztartási nagygépek (lakossági)</v>
      </c>
      <c r="U396" s="398" t="s">
        <v>3425</v>
      </c>
      <c r="V396" s="398" t="s">
        <v>3426</v>
      </c>
      <c r="W396" s="398" t="s">
        <v>3427</v>
      </c>
    </row>
    <row r="397" spans="1:23" ht="60.75" hidden="1" customHeight="1" x14ac:dyDescent="0.25">
      <c r="A397" s="61" t="s">
        <v>467</v>
      </c>
      <c r="B397" s="87"/>
      <c r="C397" s="175"/>
      <c r="D397" s="175"/>
      <c r="E397" s="146"/>
      <c r="F397" s="407" t="e">
        <f>VLOOKUP('2. tábl. Előkezelő-Tov.Kezelő'!E397,Munka1!$H$27:$I$58,2,FALSE)</f>
        <v>#N/A</v>
      </c>
      <c r="G397" s="88"/>
      <c r="H397" s="62" t="e">
        <f>VLOOKUP(G397,Munka1!$A$1:$B$25,2,FALSE)</f>
        <v>#N/A</v>
      </c>
      <c r="I397" s="466" t="e">
        <f>VLOOKUP(E397,Munka1!$H$27:$J$58,3,FALSE)</f>
        <v>#N/A</v>
      </c>
      <c r="J397" s="175"/>
      <c r="K397" s="175"/>
      <c r="L397" s="175"/>
      <c r="M397" s="175"/>
      <c r="N397" s="180"/>
      <c r="O397" s="87"/>
      <c r="P397" s="483"/>
      <c r="Q397" s="484"/>
      <c r="R397" s="56">
        <f>FŐLAP!$D$9</f>
        <v>0</v>
      </c>
      <c r="S397" s="56">
        <f>FŐLAP!$F$9</f>
        <v>0</v>
      </c>
      <c r="T397" s="13" t="str">
        <f>FŐLAP!$B$25</f>
        <v>Háztartási nagygépek (lakossági)</v>
      </c>
      <c r="U397" s="398" t="s">
        <v>3425</v>
      </c>
      <c r="V397" s="398" t="s">
        <v>3426</v>
      </c>
      <c r="W397" s="398" t="s">
        <v>3427</v>
      </c>
    </row>
    <row r="398" spans="1:23" ht="60.75" hidden="1" customHeight="1" x14ac:dyDescent="0.25">
      <c r="A398" s="61" t="s">
        <v>468</v>
      </c>
      <c r="B398" s="87"/>
      <c r="C398" s="175"/>
      <c r="D398" s="175"/>
      <c r="E398" s="146"/>
      <c r="F398" s="407" t="e">
        <f>VLOOKUP('2. tábl. Előkezelő-Tov.Kezelő'!E398,Munka1!$H$27:$I$58,2,FALSE)</f>
        <v>#N/A</v>
      </c>
      <c r="G398" s="88"/>
      <c r="H398" s="62" t="e">
        <f>VLOOKUP(G398,Munka1!$A$1:$B$25,2,FALSE)</f>
        <v>#N/A</v>
      </c>
      <c r="I398" s="466" t="e">
        <f>VLOOKUP(E398,Munka1!$H$27:$J$58,3,FALSE)</f>
        <v>#N/A</v>
      </c>
      <c r="J398" s="175"/>
      <c r="K398" s="175"/>
      <c r="L398" s="175"/>
      <c r="M398" s="175"/>
      <c r="N398" s="180"/>
      <c r="O398" s="87"/>
      <c r="P398" s="483"/>
      <c r="Q398" s="484"/>
      <c r="R398" s="56">
        <f>FŐLAP!$D$9</f>
        <v>0</v>
      </c>
      <c r="S398" s="56">
        <f>FŐLAP!$F$9</f>
        <v>0</v>
      </c>
      <c r="T398" s="13" t="str">
        <f>FŐLAP!$B$25</f>
        <v>Háztartási nagygépek (lakossági)</v>
      </c>
      <c r="U398" s="398" t="s">
        <v>3425</v>
      </c>
      <c r="V398" s="398" t="s">
        <v>3426</v>
      </c>
      <c r="W398" s="398" t="s">
        <v>3427</v>
      </c>
    </row>
    <row r="399" spans="1:23" ht="60.75" hidden="1" customHeight="1" x14ac:dyDescent="0.25">
      <c r="A399" s="61" t="s">
        <v>469</v>
      </c>
      <c r="B399" s="87"/>
      <c r="C399" s="175"/>
      <c r="D399" s="175"/>
      <c r="E399" s="146"/>
      <c r="F399" s="407" t="e">
        <f>VLOOKUP('2. tábl. Előkezelő-Tov.Kezelő'!E399,Munka1!$H$27:$I$58,2,FALSE)</f>
        <v>#N/A</v>
      </c>
      <c r="G399" s="88"/>
      <c r="H399" s="62" t="e">
        <f>VLOOKUP(G399,Munka1!$A$1:$B$25,2,FALSE)</f>
        <v>#N/A</v>
      </c>
      <c r="I399" s="466" t="e">
        <f>VLOOKUP(E399,Munka1!$H$27:$J$58,3,FALSE)</f>
        <v>#N/A</v>
      </c>
      <c r="J399" s="175"/>
      <c r="K399" s="175"/>
      <c r="L399" s="175"/>
      <c r="M399" s="175"/>
      <c r="N399" s="180"/>
      <c r="O399" s="87"/>
      <c r="P399" s="483"/>
      <c r="Q399" s="484"/>
      <c r="R399" s="56">
        <f>FŐLAP!$D$9</f>
        <v>0</v>
      </c>
      <c r="S399" s="56">
        <f>FŐLAP!$F$9</f>
        <v>0</v>
      </c>
      <c r="T399" s="13" t="str">
        <f>FŐLAP!$B$25</f>
        <v>Háztartási nagygépek (lakossági)</v>
      </c>
      <c r="U399" s="398" t="s">
        <v>3425</v>
      </c>
      <c r="V399" s="398" t="s">
        <v>3426</v>
      </c>
      <c r="W399" s="398" t="s">
        <v>3427</v>
      </c>
    </row>
    <row r="400" spans="1:23" ht="60.75" hidden="1" customHeight="1" x14ac:dyDescent="0.25">
      <c r="A400" s="61" t="s">
        <v>470</v>
      </c>
      <c r="B400" s="87"/>
      <c r="C400" s="175"/>
      <c r="D400" s="175"/>
      <c r="E400" s="146"/>
      <c r="F400" s="407" t="e">
        <f>VLOOKUP('2. tábl. Előkezelő-Tov.Kezelő'!E400,Munka1!$H$27:$I$58,2,FALSE)</f>
        <v>#N/A</v>
      </c>
      <c r="G400" s="88"/>
      <c r="H400" s="62" t="e">
        <f>VLOOKUP(G400,Munka1!$A$1:$B$25,2,FALSE)</f>
        <v>#N/A</v>
      </c>
      <c r="I400" s="466" t="e">
        <f>VLOOKUP(E400,Munka1!$H$27:$J$58,3,FALSE)</f>
        <v>#N/A</v>
      </c>
      <c r="J400" s="175"/>
      <c r="K400" s="175"/>
      <c r="L400" s="175"/>
      <c r="M400" s="175"/>
      <c r="N400" s="180"/>
      <c r="O400" s="87"/>
      <c r="P400" s="483"/>
      <c r="Q400" s="484"/>
      <c r="R400" s="56">
        <f>FŐLAP!$D$9</f>
        <v>0</v>
      </c>
      <c r="S400" s="56">
        <f>FŐLAP!$F$9</f>
        <v>0</v>
      </c>
      <c r="T400" s="13" t="str">
        <f>FŐLAP!$B$25</f>
        <v>Háztartási nagygépek (lakossági)</v>
      </c>
      <c r="U400" s="398" t="s">
        <v>3425</v>
      </c>
      <c r="V400" s="398" t="s">
        <v>3426</v>
      </c>
      <c r="W400" s="398" t="s">
        <v>3427</v>
      </c>
    </row>
    <row r="401" spans="1:23" ht="60.75" hidden="1" customHeight="1" x14ac:dyDescent="0.25">
      <c r="A401" s="61" t="s">
        <v>471</v>
      </c>
      <c r="B401" s="87"/>
      <c r="C401" s="175"/>
      <c r="D401" s="175"/>
      <c r="E401" s="146"/>
      <c r="F401" s="407" t="e">
        <f>VLOOKUP('2. tábl. Előkezelő-Tov.Kezelő'!E401,Munka1!$H$27:$I$58,2,FALSE)</f>
        <v>#N/A</v>
      </c>
      <c r="G401" s="88"/>
      <c r="H401" s="62" t="e">
        <f>VLOOKUP(G401,Munka1!$A$1:$B$25,2,FALSE)</f>
        <v>#N/A</v>
      </c>
      <c r="I401" s="466" t="e">
        <f>VLOOKUP(E401,Munka1!$H$27:$J$58,3,FALSE)</f>
        <v>#N/A</v>
      </c>
      <c r="J401" s="175"/>
      <c r="K401" s="175"/>
      <c r="L401" s="175"/>
      <c r="M401" s="175"/>
      <c r="N401" s="180"/>
      <c r="O401" s="87"/>
      <c r="P401" s="483"/>
      <c r="Q401" s="484"/>
      <c r="R401" s="56">
        <f>FŐLAP!$D$9</f>
        <v>0</v>
      </c>
      <c r="S401" s="56">
        <f>FŐLAP!$F$9</f>
        <v>0</v>
      </c>
      <c r="T401" s="13" t="str">
        <f>FŐLAP!$B$25</f>
        <v>Háztartási nagygépek (lakossági)</v>
      </c>
      <c r="U401" s="398" t="s">
        <v>3425</v>
      </c>
      <c r="V401" s="398" t="s">
        <v>3426</v>
      </c>
      <c r="W401" s="398" t="s">
        <v>3427</v>
      </c>
    </row>
    <row r="402" spans="1:23" ht="60.75" hidden="1" customHeight="1" x14ac:dyDescent="0.25">
      <c r="A402" s="61" t="s">
        <v>472</v>
      </c>
      <c r="B402" s="87"/>
      <c r="C402" s="175"/>
      <c r="D402" s="175"/>
      <c r="E402" s="146"/>
      <c r="F402" s="407" t="e">
        <f>VLOOKUP('2. tábl. Előkezelő-Tov.Kezelő'!E402,Munka1!$H$27:$I$58,2,FALSE)</f>
        <v>#N/A</v>
      </c>
      <c r="G402" s="88"/>
      <c r="H402" s="62" t="e">
        <f>VLOOKUP(G402,Munka1!$A$1:$B$25,2,FALSE)</f>
        <v>#N/A</v>
      </c>
      <c r="I402" s="466" t="e">
        <f>VLOOKUP(E402,Munka1!$H$27:$J$58,3,FALSE)</f>
        <v>#N/A</v>
      </c>
      <c r="J402" s="175"/>
      <c r="K402" s="175"/>
      <c r="L402" s="175"/>
      <c r="M402" s="175"/>
      <c r="N402" s="180"/>
      <c r="O402" s="87"/>
      <c r="P402" s="483"/>
      <c r="Q402" s="484"/>
      <c r="R402" s="56">
        <f>FŐLAP!$D$9</f>
        <v>0</v>
      </c>
      <c r="S402" s="56">
        <f>FŐLAP!$F$9</f>
        <v>0</v>
      </c>
      <c r="T402" s="13" t="str">
        <f>FŐLAP!$B$25</f>
        <v>Háztartási nagygépek (lakossági)</v>
      </c>
      <c r="U402" s="398" t="s">
        <v>3425</v>
      </c>
      <c r="V402" s="398" t="s">
        <v>3426</v>
      </c>
      <c r="W402" s="398" t="s">
        <v>3427</v>
      </c>
    </row>
    <row r="403" spans="1:23" ht="60.75" hidden="1" customHeight="1" x14ac:dyDescent="0.25">
      <c r="A403" s="61" t="s">
        <v>473</v>
      </c>
      <c r="B403" s="87"/>
      <c r="C403" s="175"/>
      <c r="D403" s="175"/>
      <c r="E403" s="146"/>
      <c r="F403" s="407" t="e">
        <f>VLOOKUP('2. tábl. Előkezelő-Tov.Kezelő'!E403,Munka1!$H$27:$I$58,2,FALSE)</f>
        <v>#N/A</v>
      </c>
      <c r="G403" s="88"/>
      <c r="H403" s="62" t="e">
        <f>VLOOKUP(G403,Munka1!$A$1:$B$25,2,FALSE)</f>
        <v>#N/A</v>
      </c>
      <c r="I403" s="466" t="e">
        <f>VLOOKUP(E403,Munka1!$H$27:$J$58,3,FALSE)</f>
        <v>#N/A</v>
      </c>
      <c r="J403" s="175"/>
      <c r="K403" s="175"/>
      <c r="L403" s="175"/>
      <c r="M403" s="175"/>
      <c r="N403" s="180"/>
      <c r="O403" s="87"/>
      <c r="P403" s="483"/>
      <c r="Q403" s="484"/>
      <c r="R403" s="56">
        <f>FŐLAP!$D$9</f>
        <v>0</v>
      </c>
      <c r="S403" s="56">
        <f>FŐLAP!$F$9</f>
        <v>0</v>
      </c>
      <c r="T403" s="13" t="str">
        <f>FŐLAP!$B$25</f>
        <v>Háztartási nagygépek (lakossági)</v>
      </c>
      <c r="U403" s="398" t="s">
        <v>3425</v>
      </c>
      <c r="V403" s="398" t="s">
        <v>3426</v>
      </c>
      <c r="W403" s="398" t="s">
        <v>3427</v>
      </c>
    </row>
    <row r="404" spans="1:23" ht="60.75" hidden="1" customHeight="1" x14ac:dyDescent="0.25">
      <c r="A404" s="61" t="s">
        <v>474</v>
      </c>
      <c r="B404" s="87"/>
      <c r="C404" s="175"/>
      <c r="D404" s="175"/>
      <c r="E404" s="146"/>
      <c r="F404" s="407" t="e">
        <f>VLOOKUP('2. tábl. Előkezelő-Tov.Kezelő'!E404,Munka1!$H$27:$I$58,2,FALSE)</f>
        <v>#N/A</v>
      </c>
      <c r="G404" s="88"/>
      <c r="H404" s="62" t="e">
        <f>VLOOKUP(G404,Munka1!$A$1:$B$25,2,FALSE)</f>
        <v>#N/A</v>
      </c>
      <c r="I404" s="466" t="e">
        <f>VLOOKUP(E404,Munka1!$H$27:$J$58,3,FALSE)</f>
        <v>#N/A</v>
      </c>
      <c r="J404" s="175"/>
      <c r="K404" s="175"/>
      <c r="L404" s="175"/>
      <c r="M404" s="175"/>
      <c r="N404" s="180"/>
      <c r="O404" s="87"/>
      <c r="P404" s="483"/>
      <c r="Q404" s="484"/>
      <c r="R404" s="56">
        <f>FŐLAP!$D$9</f>
        <v>0</v>
      </c>
      <c r="S404" s="56">
        <f>FŐLAP!$F$9</f>
        <v>0</v>
      </c>
      <c r="T404" s="13" t="str">
        <f>FŐLAP!$B$25</f>
        <v>Háztartási nagygépek (lakossági)</v>
      </c>
      <c r="U404" s="398" t="s">
        <v>3425</v>
      </c>
      <c r="V404" s="398" t="s">
        <v>3426</v>
      </c>
      <c r="W404" s="398" t="s">
        <v>3427</v>
      </c>
    </row>
    <row r="405" spans="1:23" ht="60.75" hidden="1" customHeight="1" x14ac:dyDescent="0.25">
      <c r="A405" s="61" t="s">
        <v>475</v>
      </c>
      <c r="B405" s="87"/>
      <c r="C405" s="175"/>
      <c r="D405" s="175"/>
      <c r="E405" s="146"/>
      <c r="F405" s="407" t="e">
        <f>VLOOKUP('2. tábl. Előkezelő-Tov.Kezelő'!E405,Munka1!$H$27:$I$58,2,FALSE)</f>
        <v>#N/A</v>
      </c>
      <c r="G405" s="88"/>
      <c r="H405" s="62" t="e">
        <f>VLOOKUP(G405,Munka1!$A$1:$B$25,2,FALSE)</f>
        <v>#N/A</v>
      </c>
      <c r="I405" s="466" t="e">
        <f>VLOOKUP(E405,Munka1!$H$27:$J$58,3,FALSE)</f>
        <v>#N/A</v>
      </c>
      <c r="J405" s="175"/>
      <c r="K405" s="175"/>
      <c r="L405" s="175"/>
      <c r="M405" s="175"/>
      <c r="N405" s="180"/>
      <c r="O405" s="87"/>
      <c r="P405" s="483"/>
      <c r="Q405" s="484"/>
      <c r="R405" s="56">
        <f>FŐLAP!$D$9</f>
        <v>0</v>
      </c>
      <c r="S405" s="56">
        <f>FŐLAP!$F$9</f>
        <v>0</v>
      </c>
      <c r="T405" s="13" t="str">
        <f>FŐLAP!$B$25</f>
        <v>Háztartási nagygépek (lakossági)</v>
      </c>
      <c r="U405" s="398" t="s">
        <v>3425</v>
      </c>
      <c r="V405" s="398" t="s">
        <v>3426</v>
      </c>
      <c r="W405" s="398" t="s">
        <v>3427</v>
      </c>
    </row>
    <row r="406" spans="1:23" ht="60.75" hidden="1" customHeight="1" x14ac:dyDescent="0.25">
      <c r="A406" s="61" t="s">
        <v>476</v>
      </c>
      <c r="B406" s="87"/>
      <c r="C406" s="175"/>
      <c r="D406" s="175"/>
      <c r="E406" s="146"/>
      <c r="F406" s="407" t="e">
        <f>VLOOKUP('2. tábl. Előkezelő-Tov.Kezelő'!E406,Munka1!$H$27:$I$58,2,FALSE)</f>
        <v>#N/A</v>
      </c>
      <c r="G406" s="88"/>
      <c r="H406" s="62" t="e">
        <f>VLOOKUP(G406,Munka1!$A$1:$B$25,2,FALSE)</f>
        <v>#N/A</v>
      </c>
      <c r="I406" s="466" t="e">
        <f>VLOOKUP(E406,Munka1!$H$27:$J$58,3,FALSE)</f>
        <v>#N/A</v>
      </c>
      <c r="J406" s="175"/>
      <c r="K406" s="175"/>
      <c r="L406" s="175"/>
      <c r="M406" s="175"/>
      <c r="N406" s="180"/>
      <c r="O406" s="87"/>
      <c r="P406" s="483"/>
      <c r="Q406" s="484"/>
      <c r="R406" s="56">
        <f>FŐLAP!$D$9</f>
        <v>0</v>
      </c>
      <c r="S406" s="56">
        <f>FŐLAP!$F$9</f>
        <v>0</v>
      </c>
      <c r="T406" s="13" t="str">
        <f>FŐLAP!$B$25</f>
        <v>Háztartási nagygépek (lakossági)</v>
      </c>
      <c r="U406" s="398" t="s">
        <v>3425</v>
      </c>
      <c r="V406" s="398" t="s">
        <v>3426</v>
      </c>
      <c r="W406" s="398" t="s">
        <v>3427</v>
      </c>
    </row>
    <row r="407" spans="1:23" ht="60.75" hidden="1" customHeight="1" x14ac:dyDescent="0.25">
      <c r="A407" s="61" t="s">
        <v>477</v>
      </c>
      <c r="B407" s="87"/>
      <c r="C407" s="175"/>
      <c r="D407" s="175"/>
      <c r="E407" s="146"/>
      <c r="F407" s="407" t="e">
        <f>VLOOKUP('2. tábl. Előkezelő-Tov.Kezelő'!E407,Munka1!$H$27:$I$58,2,FALSE)</f>
        <v>#N/A</v>
      </c>
      <c r="G407" s="88"/>
      <c r="H407" s="62" t="e">
        <f>VLOOKUP(G407,Munka1!$A$1:$B$25,2,FALSE)</f>
        <v>#N/A</v>
      </c>
      <c r="I407" s="466" t="e">
        <f>VLOOKUP(E407,Munka1!$H$27:$J$58,3,FALSE)</f>
        <v>#N/A</v>
      </c>
      <c r="J407" s="175"/>
      <c r="K407" s="175"/>
      <c r="L407" s="175"/>
      <c r="M407" s="175"/>
      <c r="N407" s="180"/>
      <c r="O407" s="87"/>
      <c r="P407" s="483"/>
      <c r="Q407" s="484"/>
      <c r="R407" s="56">
        <f>FŐLAP!$D$9</f>
        <v>0</v>
      </c>
      <c r="S407" s="56">
        <f>FŐLAP!$F$9</f>
        <v>0</v>
      </c>
      <c r="T407" s="13" t="str">
        <f>FŐLAP!$B$25</f>
        <v>Háztartási nagygépek (lakossági)</v>
      </c>
      <c r="U407" s="398" t="s">
        <v>3425</v>
      </c>
      <c r="V407" s="398" t="s">
        <v>3426</v>
      </c>
      <c r="W407" s="398" t="s">
        <v>3427</v>
      </c>
    </row>
    <row r="408" spans="1:23" ht="60.75" hidden="1" customHeight="1" x14ac:dyDescent="0.25">
      <c r="A408" s="61" t="s">
        <v>478</v>
      </c>
      <c r="B408" s="87"/>
      <c r="C408" s="175"/>
      <c r="D408" s="175"/>
      <c r="E408" s="146"/>
      <c r="F408" s="407" t="e">
        <f>VLOOKUP('2. tábl. Előkezelő-Tov.Kezelő'!E408,Munka1!$H$27:$I$58,2,FALSE)</f>
        <v>#N/A</v>
      </c>
      <c r="G408" s="88"/>
      <c r="H408" s="62" t="e">
        <f>VLOOKUP(G408,Munka1!$A$1:$B$25,2,FALSE)</f>
        <v>#N/A</v>
      </c>
      <c r="I408" s="466" t="e">
        <f>VLOOKUP(E408,Munka1!$H$27:$J$58,3,FALSE)</f>
        <v>#N/A</v>
      </c>
      <c r="J408" s="175"/>
      <c r="K408" s="175"/>
      <c r="L408" s="175"/>
      <c r="M408" s="175"/>
      <c r="N408" s="180"/>
      <c r="O408" s="87"/>
      <c r="P408" s="483"/>
      <c r="Q408" s="484"/>
      <c r="R408" s="56">
        <f>FŐLAP!$D$9</f>
        <v>0</v>
      </c>
      <c r="S408" s="56">
        <f>FŐLAP!$F$9</f>
        <v>0</v>
      </c>
      <c r="T408" s="13" t="str">
        <f>FŐLAP!$B$25</f>
        <v>Háztartási nagygépek (lakossági)</v>
      </c>
      <c r="U408" s="398" t="s">
        <v>3425</v>
      </c>
      <c r="V408" s="398" t="s">
        <v>3426</v>
      </c>
      <c r="W408" s="398" t="s">
        <v>3427</v>
      </c>
    </row>
    <row r="409" spans="1:23" ht="60.75" hidden="1" customHeight="1" x14ac:dyDescent="0.25">
      <c r="A409" s="61" t="s">
        <v>479</v>
      </c>
      <c r="B409" s="87"/>
      <c r="C409" s="175"/>
      <c r="D409" s="175"/>
      <c r="E409" s="146"/>
      <c r="F409" s="407" t="e">
        <f>VLOOKUP('2. tábl. Előkezelő-Tov.Kezelő'!E409,Munka1!$H$27:$I$58,2,FALSE)</f>
        <v>#N/A</v>
      </c>
      <c r="G409" s="88"/>
      <c r="H409" s="62" t="e">
        <f>VLOOKUP(G409,Munka1!$A$1:$B$25,2,FALSE)</f>
        <v>#N/A</v>
      </c>
      <c r="I409" s="466" t="e">
        <f>VLOOKUP(E409,Munka1!$H$27:$J$58,3,FALSE)</f>
        <v>#N/A</v>
      </c>
      <c r="J409" s="175"/>
      <c r="K409" s="175"/>
      <c r="L409" s="175"/>
      <c r="M409" s="175"/>
      <c r="N409" s="180"/>
      <c r="O409" s="87"/>
      <c r="P409" s="483"/>
      <c r="Q409" s="484"/>
      <c r="R409" s="56">
        <f>FŐLAP!$D$9</f>
        <v>0</v>
      </c>
      <c r="S409" s="56">
        <f>FŐLAP!$F$9</f>
        <v>0</v>
      </c>
      <c r="T409" s="13" t="str">
        <f>FŐLAP!$B$25</f>
        <v>Háztartási nagygépek (lakossági)</v>
      </c>
      <c r="U409" s="398" t="s">
        <v>3425</v>
      </c>
      <c r="V409" s="398" t="s">
        <v>3426</v>
      </c>
      <c r="W409" s="398" t="s">
        <v>3427</v>
      </c>
    </row>
    <row r="410" spans="1:23" ht="60.75" hidden="1" customHeight="1" x14ac:dyDescent="0.25">
      <c r="A410" s="61" t="s">
        <v>480</v>
      </c>
      <c r="B410" s="87"/>
      <c r="C410" s="175"/>
      <c r="D410" s="175"/>
      <c r="E410" s="146"/>
      <c r="F410" s="407" t="e">
        <f>VLOOKUP('2. tábl. Előkezelő-Tov.Kezelő'!E410,Munka1!$H$27:$I$58,2,FALSE)</f>
        <v>#N/A</v>
      </c>
      <c r="G410" s="88"/>
      <c r="H410" s="62" t="e">
        <f>VLOOKUP(G410,Munka1!$A$1:$B$25,2,FALSE)</f>
        <v>#N/A</v>
      </c>
      <c r="I410" s="466" t="e">
        <f>VLOOKUP(E410,Munka1!$H$27:$J$58,3,FALSE)</f>
        <v>#N/A</v>
      </c>
      <c r="J410" s="175"/>
      <c r="K410" s="175"/>
      <c r="L410" s="175"/>
      <c r="M410" s="175"/>
      <c r="N410" s="180"/>
      <c r="O410" s="87"/>
      <c r="P410" s="483"/>
      <c r="Q410" s="484"/>
      <c r="R410" s="56">
        <f>FŐLAP!$D$9</f>
        <v>0</v>
      </c>
      <c r="S410" s="56">
        <f>FŐLAP!$F$9</f>
        <v>0</v>
      </c>
      <c r="T410" s="13" t="str">
        <f>FŐLAP!$B$25</f>
        <v>Háztartási nagygépek (lakossági)</v>
      </c>
      <c r="U410" s="398" t="s">
        <v>3425</v>
      </c>
      <c r="V410" s="398" t="s">
        <v>3426</v>
      </c>
      <c r="W410" s="398" t="s">
        <v>3427</v>
      </c>
    </row>
    <row r="411" spans="1:23" ht="60.75" hidden="1" customHeight="1" x14ac:dyDescent="0.25">
      <c r="A411" s="61" t="s">
        <v>481</v>
      </c>
      <c r="B411" s="87"/>
      <c r="C411" s="175"/>
      <c r="D411" s="175"/>
      <c r="E411" s="146"/>
      <c r="F411" s="407" t="e">
        <f>VLOOKUP('2. tábl. Előkezelő-Tov.Kezelő'!E411,Munka1!$H$27:$I$58,2,FALSE)</f>
        <v>#N/A</v>
      </c>
      <c r="G411" s="88"/>
      <c r="H411" s="62" t="e">
        <f>VLOOKUP(G411,Munka1!$A$1:$B$25,2,FALSE)</f>
        <v>#N/A</v>
      </c>
      <c r="I411" s="466" t="e">
        <f>VLOOKUP(E411,Munka1!$H$27:$J$58,3,FALSE)</f>
        <v>#N/A</v>
      </c>
      <c r="J411" s="175"/>
      <c r="K411" s="175"/>
      <c r="L411" s="175"/>
      <c r="M411" s="175"/>
      <c r="N411" s="180"/>
      <c r="O411" s="87"/>
      <c r="P411" s="483"/>
      <c r="Q411" s="484"/>
      <c r="R411" s="56">
        <f>FŐLAP!$D$9</f>
        <v>0</v>
      </c>
      <c r="S411" s="56">
        <f>FŐLAP!$F$9</f>
        <v>0</v>
      </c>
      <c r="T411" s="13" t="str">
        <f>FŐLAP!$B$25</f>
        <v>Háztartási nagygépek (lakossági)</v>
      </c>
      <c r="U411" s="398" t="s">
        <v>3425</v>
      </c>
      <c r="V411" s="398" t="s">
        <v>3426</v>
      </c>
      <c r="W411" s="398" t="s">
        <v>3427</v>
      </c>
    </row>
    <row r="412" spans="1:23" ht="60.75" hidden="1" customHeight="1" x14ac:dyDescent="0.25">
      <c r="A412" s="61" t="s">
        <v>482</v>
      </c>
      <c r="B412" s="87"/>
      <c r="C412" s="175"/>
      <c r="D412" s="175"/>
      <c r="E412" s="146"/>
      <c r="F412" s="407" t="e">
        <f>VLOOKUP('2. tábl. Előkezelő-Tov.Kezelő'!E412,Munka1!$H$27:$I$58,2,FALSE)</f>
        <v>#N/A</v>
      </c>
      <c r="G412" s="88"/>
      <c r="H412" s="62" t="e">
        <f>VLOOKUP(G412,Munka1!$A$1:$B$25,2,FALSE)</f>
        <v>#N/A</v>
      </c>
      <c r="I412" s="466" t="e">
        <f>VLOOKUP(E412,Munka1!$H$27:$J$58,3,FALSE)</f>
        <v>#N/A</v>
      </c>
      <c r="J412" s="175"/>
      <c r="K412" s="175"/>
      <c r="L412" s="175"/>
      <c r="M412" s="175"/>
      <c r="N412" s="180"/>
      <c r="O412" s="87"/>
      <c r="P412" s="483"/>
      <c r="Q412" s="484"/>
      <c r="R412" s="56">
        <f>FŐLAP!$D$9</f>
        <v>0</v>
      </c>
      <c r="S412" s="56">
        <f>FŐLAP!$F$9</f>
        <v>0</v>
      </c>
      <c r="T412" s="13" t="str">
        <f>FŐLAP!$B$25</f>
        <v>Háztartási nagygépek (lakossági)</v>
      </c>
      <c r="U412" s="398" t="s">
        <v>3425</v>
      </c>
      <c r="V412" s="398" t="s">
        <v>3426</v>
      </c>
      <c r="W412" s="398" t="s">
        <v>3427</v>
      </c>
    </row>
    <row r="413" spans="1:23" ht="60.75" hidden="1" customHeight="1" x14ac:dyDescent="0.25">
      <c r="A413" s="61" t="s">
        <v>483</v>
      </c>
      <c r="B413" s="87"/>
      <c r="C413" s="175"/>
      <c r="D413" s="175"/>
      <c r="E413" s="146"/>
      <c r="F413" s="407" t="e">
        <f>VLOOKUP('2. tábl. Előkezelő-Tov.Kezelő'!E413,Munka1!$H$27:$I$58,2,FALSE)</f>
        <v>#N/A</v>
      </c>
      <c r="G413" s="88"/>
      <c r="H413" s="62" t="e">
        <f>VLOOKUP(G413,Munka1!$A$1:$B$25,2,FALSE)</f>
        <v>#N/A</v>
      </c>
      <c r="I413" s="466" t="e">
        <f>VLOOKUP(E413,Munka1!$H$27:$J$58,3,FALSE)</f>
        <v>#N/A</v>
      </c>
      <c r="J413" s="175"/>
      <c r="K413" s="175"/>
      <c r="L413" s="175"/>
      <c r="M413" s="175"/>
      <c r="N413" s="180"/>
      <c r="O413" s="87"/>
      <c r="P413" s="483"/>
      <c r="Q413" s="484"/>
      <c r="R413" s="56">
        <f>FŐLAP!$D$9</f>
        <v>0</v>
      </c>
      <c r="S413" s="56">
        <f>FŐLAP!$F$9</f>
        <v>0</v>
      </c>
      <c r="T413" s="13" t="str">
        <f>FŐLAP!$B$25</f>
        <v>Háztartási nagygépek (lakossági)</v>
      </c>
      <c r="U413" s="398" t="s">
        <v>3425</v>
      </c>
      <c r="V413" s="398" t="s">
        <v>3426</v>
      </c>
      <c r="W413" s="398" t="s">
        <v>3427</v>
      </c>
    </row>
    <row r="414" spans="1:23" ht="60.75" hidden="1" customHeight="1" x14ac:dyDescent="0.25">
      <c r="A414" s="61" t="s">
        <v>484</v>
      </c>
      <c r="B414" s="87"/>
      <c r="C414" s="175"/>
      <c r="D414" s="175"/>
      <c r="E414" s="146"/>
      <c r="F414" s="407" t="e">
        <f>VLOOKUP('2. tábl. Előkezelő-Tov.Kezelő'!E414,Munka1!$H$27:$I$58,2,FALSE)</f>
        <v>#N/A</v>
      </c>
      <c r="G414" s="88"/>
      <c r="H414" s="62" t="e">
        <f>VLOOKUP(G414,Munka1!$A$1:$B$25,2,FALSE)</f>
        <v>#N/A</v>
      </c>
      <c r="I414" s="466" t="e">
        <f>VLOOKUP(E414,Munka1!$H$27:$J$58,3,FALSE)</f>
        <v>#N/A</v>
      </c>
      <c r="J414" s="175"/>
      <c r="K414" s="175"/>
      <c r="L414" s="175"/>
      <c r="M414" s="175"/>
      <c r="N414" s="180"/>
      <c r="O414" s="87"/>
      <c r="P414" s="483"/>
      <c r="Q414" s="484"/>
      <c r="R414" s="56">
        <f>FŐLAP!$D$9</f>
        <v>0</v>
      </c>
      <c r="S414" s="56">
        <f>FŐLAP!$F$9</f>
        <v>0</v>
      </c>
      <c r="T414" s="13" t="str">
        <f>FŐLAP!$B$25</f>
        <v>Háztartási nagygépek (lakossági)</v>
      </c>
      <c r="U414" s="398" t="s">
        <v>3425</v>
      </c>
      <c r="V414" s="398" t="s">
        <v>3426</v>
      </c>
      <c r="W414" s="398" t="s">
        <v>3427</v>
      </c>
    </row>
    <row r="415" spans="1:23" ht="60.75" hidden="1" customHeight="1" x14ac:dyDescent="0.25">
      <c r="A415" s="61" t="s">
        <v>485</v>
      </c>
      <c r="B415" s="87"/>
      <c r="C415" s="175"/>
      <c r="D415" s="175"/>
      <c r="E415" s="146"/>
      <c r="F415" s="407" t="e">
        <f>VLOOKUP('2. tábl. Előkezelő-Tov.Kezelő'!E415,Munka1!$H$27:$I$58,2,FALSE)</f>
        <v>#N/A</v>
      </c>
      <c r="G415" s="88"/>
      <c r="H415" s="62" t="e">
        <f>VLOOKUP(G415,Munka1!$A$1:$B$25,2,FALSE)</f>
        <v>#N/A</v>
      </c>
      <c r="I415" s="466" t="e">
        <f>VLOOKUP(E415,Munka1!$H$27:$J$58,3,FALSE)</f>
        <v>#N/A</v>
      </c>
      <c r="J415" s="175"/>
      <c r="K415" s="175"/>
      <c r="L415" s="175"/>
      <c r="M415" s="175"/>
      <c r="N415" s="180"/>
      <c r="O415" s="87"/>
      <c r="P415" s="483"/>
      <c r="Q415" s="484"/>
      <c r="R415" s="56">
        <f>FŐLAP!$D$9</f>
        <v>0</v>
      </c>
      <c r="S415" s="56">
        <f>FŐLAP!$F$9</f>
        <v>0</v>
      </c>
      <c r="T415" s="13" t="str">
        <f>FŐLAP!$B$25</f>
        <v>Háztartási nagygépek (lakossági)</v>
      </c>
      <c r="U415" s="398" t="s">
        <v>3425</v>
      </c>
      <c r="V415" s="398" t="s">
        <v>3426</v>
      </c>
      <c r="W415" s="398" t="s">
        <v>3427</v>
      </c>
    </row>
    <row r="416" spans="1:23" ht="60.75" hidden="1" customHeight="1" x14ac:dyDescent="0.25">
      <c r="A416" s="61" t="s">
        <v>486</v>
      </c>
      <c r="B416" s="87"/>
      <c r="C416" s="175"/>
      <c r="D416" s="175"/>
      <c r="E416" s="146"/>
      <c r="F416" s="407" t="e">
        <f>VLOOKUP('2. tábl. Előkezelő-Tov.Kezelő'!E416,Munka1!$H$27:$I$58,2,FALSE)</f>
        <v>#N/A</v>
      </c>
      <c r="G416" s="88"/>
      <c r="H416" s="62" t="e">
        <f>VLOOKUP(G416,Munka1!$A$1:$B$25,2,FALSE)</f>
        <v>#N/A</v>
      </c>
      <c r="I416" s="466" t="e">
        <f>VLOOKUP(E416,Munka1!$H$27:$J$58,3,FALSE)</f>
        <v>#N/A</v>
      </c>
      <c r="J416" s="175"/>
      <c r="K416" s="175"/>
      <c r="L416" s="175"/>
      <c r="M416" s="175"/>
      <c r="N416" s="180"/>
      <c r="O416" s="87"/>
      <c r="P416" s="483"/>
      <c r="Q416" s="484"/>
      <c r="R416" s="56">
        <f>FŐLAP!$D$9</f>
        <v>0</v>
      </c>
      <c r="S416" s="56">
        <f>FŐLAP!$F$9</f>
        <v>0</v>
      </c>
      <c r="T416" s="13" t="str">
        <f>FŐLAP!$B$25</f>
        <v>Háztartási nagygépek (lakossági)</v>
      </c>
      <c r="U416" s="398" t="s">
        <v>3425</v>
      </c>
      <c r="V416" s="398" t="s">
        <v>3426</v>
      </c>
      <c r="W416" s="398" t="s">
        <v>3427</v>
      </c>
    </row>
    <row r="417" spans="1:23" ht="60.75" hidden="1" customHeight="1" x14ac:dyDescent="0.25">
      <c r="A417" s="61" t="s">
        <v>487</v>
      </c>
      <c r="B417" s="87"/>
      <c r="C417" s="175"/>
      <c r="D417" s="175"/>
      <c r="E417" s="146"/>
      <c r="F417" s="407" t="e">
        <f>VLOOKUP('2. tábl. Előkezelő-Tov.Kezelő'!E417,Munka1!$H$27:$I$58,2,FALSE)</f>
        <v>#N/A</v>
      </c>
      <c r="G417" s="88"/>
      <c r="H417" s="62" t="e">
        <f>VLOOKUP(G417,Munka1!$A$1:$B$25,2,FALSE)</f>
        <v>#N/A</v>
      </c>
      <c r="I417" s="466" t="e">
        <f>VLOOKUP(E417,Munka1!$H$27:$J$58,3,FALSE)</f>
        <v>#N/A</v>
      </c>
      <c r="J417" s="175"/>
      <c r="K417" s="175"/>
      <c r="L417" s="175"/>
      <c r="M417" s="175"/>
      <c r="N417" s="180"/>
      <c r="O417" s="87"/>
      <c r="P417" s="483"/>
      <c r="Q417" s="484"/>
      <c r="R417" s="56">
        <f>FŐLAP!$D$9</f>
        <v>0</v>
      </c>
      <c r="S417" s="56">
        <f>FŐLAP!$F$9</f>
        <v>0</v>
      </c>
      <c r="T417" s="13" t="str">
        <f>FŐLAP!$B$25</f>
        <v>Háztartási nagygépek (lakossági)</v>
      </c>
      <c r="U417" s="398" t="s">
        <v>3425</v>
      </c>
      <c r="V417" s="398" t="s">
        <v>3426</v>
      </c>
      <c r="W417" s="398" t="s">
        <v>3427</v>
      </c>
    </row>
    <row r="418" spans="1:23" ht="60.75" hidden="1" customHeight="1" x14ac:dyDescent="0.25">
      <c r="A418" s="61" t="s">
        <v>488</v>
      </c>
      <c r="B418" s="87"/>
      <c r="C418" s="175"/>
      <c r="D418" s="175"/>
      <c r="E418" s="146"/>
      <c r="F418" s="407" t="e">
        <f>VLOOKUP('2. tábl. Előkezelő-Tov.Kezelő'!E418,Munka1!$H$27:$I$58,2,FALSE)</f>
        <v>#N/A</v>
      </c>
      <c r="G418" s="88"/>
      <c r="H418" s="62" t="e">
        <f>VLOOKUP(G418,Munka1!$A$1:$B$25,2,FALSE)</f>
        <v>#N/A</v>
      </c>
      <c r="I418" s="466" t="e">
        <f>VLOOKUP(E418,Munka1!$H$27:$J$58,3,FALSE)</f>
        <v>#N/A</v>
      </c>
      <c r="J418" s="175"/>
      <c r="K418" s="175"/>
      <c r="L418" s="175"/>
      <c r="M418" s="175"/>
      <c r="N418" s="180"/>
      <c r="O418" s="87"/>
      <c r="P418" s="483"/>
      <c r="Q418" s="484"/>
      <c r="R418" s="56">
        <f>FŐLAP!$D$9</f>
        <v>0</v>
      </c>
      <c r="S418" s="56">
        <f>FŐLAP!$F$9</f>
        <v>0</v>
      </c>
      <c r="T418" s="13" t="str">
        <f>FŐLAP!$B$25</f>
        <v>Háztartási nagygépek (lakossági)</v>
      </c>
      <c r="U418" s="398" t="s">
        <v>3425</v>
      </c>
      <c r="V418" s="398" t="s">
        <v>3426</v>
      </c>
      <c r="W418" s="398" t="s">
        <v>3427</v>
      </c>
    </row>
    <row r="419" spans="1:23" ht="60.75" hidden="1" customHeight="1" x14ac:dyDescent="0.25">
      <c r="A419" s="61" t="s">
        <v>489</v>
      </c>
      <c r="B419" s="87"/>
      <c r="C419" s="175"/>
      <c r="D419" s="175"/>
      <c r="E419" s="146"/>
      <c r="F419" s="407" t="e">
        <f>VLOOKUP('2. tábl. Előkezelő-Tov.Kezelő'!E419,Munka1!$H$27:$I$58,2,FALSE)</f>
        <v>#N/A</v>
      </c>
      <c r="G419" s="88"/>
      <c r="H419" s="62" t="e">
        <f>VLOOKUP(G419,Munka1!$A$1:$B$25,2,FALSE)</f>
        <v>#N/A</v>
      </c>
      <c r="I419" s="466" t="e">
        <f>VLOOKUP(E419,Munka1!$H$27:$J$58,3,FALSE)</f>
        <v>#N/A</v>
      </c>
      <c r="J419" s="175"/>
      <c r="K419" s="175"/>
      <c r="L419" s="175"/>
      <c r="M419" s="175"/>
      <c r="N419" s="180"/>
      <c r="O419" s="87"/>
      <c r="P419" s="483"/>
      <c r="Q419" s="484"/>
      <c r="R419" s="56">
        <f>FŐLAP!$D$9</f>
        <v>0</v>
      </c>
      <c r="S419" s="56">
        <f>FŐLAP!$F$9</f>
        <v>0</v>
      </c>
      <c r="T419" s="13" t="str">
        <f>FŐLAP!$B$25</f>
        <v>Háztartási nagygépek (lakossági)</v>
      </c>
      <c r="U419" s="398" t="s">
        <v>3425</v>
      </c>
      <c r="V419" s="398" t="s">
        <v>3426</v>
      </c>
      <c r="W419" s="398" t="s">
        <v>3427</v>
      </c>
    </row>
    <row r="420" spans="1:23" ht="60.75" hidden="1" customHeight="1" x14ac:dyDescent="0.25">
      <c r="A420" s="61" t="s">
        <v>490</v>
      </c>
      <c r="B420" s="87"/>
      <c r="C420" s="175"/>
      <c r="D420" s="175"/>
      <c r="E420" s="146"/>
      <c r="F420" s="407" t="e">
        <f>VLOOKUP('2. tábl. Előkezelő-Tov.Kezelő'!E420,Munka1!$H$27:$I$58,2,FALSE)</f>
        <v>#N/A</v>
      </c>
      <c r="G420" s="88"/>
      <c r="H420" s="62" t="e">
        <f>VLOOKUP(G420,Munka1!$A$1:$B$25,2,FALSE)</f>
        <v>#N/A</v>
      </c>
      <c r="I420" s="466" t="e">
        <f>VLOOKUP(E420,Munka1!$H$27:$J$58,3,FALSE)</f>
        <v>#N/A</v>
      </c>
      <c r="J420" s="175"/>
      <c r="K420" s="175"/>
      <c r="L420" s="175"/>
      <c r="M420" s="175"/>
      <c r="N420" s="180"/>
      <c r="O420" s="87"/>
      <c r="P420" s="483"/>
      <c r="Q420" s="484"/>
      <c r="R420" s="56">
        <f>FŐLAP!$D$9</f>
        <v>0</v>
      </c>
      <c r="S420" s="56">
        <f>FŐLAP!$F$9</f>
        <v>0</v>
      </c>
      <c r="T420" s="13" t="str">
        <f>FŐLAP!$B$25</f>
        <v>Háztartási nagygépek (lakossági)</v>
      </c>
      <c r="U420" s="398" t="s">
        <v>3425</v>
      </c>
      <c r="V420" s="398" t="s">
        <v>3426</v>
      </c>
      <c r="W420" s="398" t="s">
        <v>3427</v>
      </c>
    </row>
    <row r="421" spans="1:23" ht="60.75" hidden="1" customHeight="1" x14ac:dyDescent="0.25">
      <c r="A421" s="61" t="s">
        <v>491</v>
      </c>
      <c r="B421" s="87"/>
      <c r="C421" s="175"/>
      <c r="D421" s="175"/>
      <c r="E421" s="146"/>
      <c r="F421" s="407" t="e">
        <f>VLOOKUP('2. tábl. Előkezelő-Tov.Kezelő'!E421,Munka1!$H$27:$I$58,2,FALSE)</f>
        <v>#N/A</v>
      </c>
      <c r="G421" s="88"/>
      <c r="H421" s="62" t="e">
        <f>VLOOKUP(G421,Munka1!$A$1:$B$25,2,FALSE)</f>
        <v>#N/A</v>
      </c>
      <c r="I421" s="466" t="e">
        <f>VLOOKUP(E421,Munka1!$H$27:$J$58,3,FALSE)</f>
        <v>#N/A</v>
      </c>
      <c r="J421" s="175"/>
      <c r="K421" s="175"/>
      <c r="L421" s="175"/>
      <c r="M421" s="175"/>
      <c r="N421" s="180"/>
      <c r="O421" s="87"/>
      <c r="P421" s="483"/>
      <c r="Q421" s="484"/>
      <c r="R421" s="56">
        <f>FŐLAP!$D$9</f>
        <v>0</v>
      </c>
      <c r="S421" s="56">
        <f>FŐLAP!$F$9</f>
        <v>0</v>
      </c>
      <c r="T421" s="13" t="str">
        <f>FŐLAP!$B$25</f>
        <v>Háztartási nagygépek (lakossági)</v>
      </c>
      <c r="U421" s="398" t="s">
        <v>3425</v>
      </c>
      <c r="V421" s="398" t="s">
        <v>3426</v>
      </c>
      <c r="W421" s="398" t="s">
        <v>3427</v>
      </c>
    </row>
    <row r="422" spans="1:23" ht="60.75" hidden="1" customHeight="1" x14ac:dyDescent="0.25">
      <c r="A422" s="61" t="s">
        <v>492</v>
      </c>
      <c r="B422" s="87"/>
      <c r="C422" s="175"/>
      <c r="D422" s="175"/>
      <c r="E422" s="146"/>
      <c r="F422" s="407" t="e">
        <f>VLOOKUP('2. tábl. Előkezelő-Tov.Kezelő'!E422,Munka1!$H$27:$I$58,2,FALSE)</f>
        <v>#N/A</v>
      </c>
      <c r="G422" s="88"/>
      <c r="H422" s="62" t="e">
        <f>VLOOKUP(G422,Munka1!$A$1:$B$25,2,FALSE)</f>
        <v>#N/A</v>
      </c>
      <c r="I422" s="466" t="e">
        <f>VLOOKUP(E422,Munka1!$H$27:$J$58,3,FALSE)</f>
        <v>#N/A</v>
      </c>
      <c r="J422" s="175"/>
      <c r="K422" s="175"/>
      <c r="L422" s="175"/>
      <c r="M422" s="175"/>
      <c r="N422" s="180"/>
      <c r="O422" s="87"/>
      <c r="P422" s="483"/>
      <c r="Q422" s="484"/>
      <c r="R422" s="56">
        <f>FŐLAP!$D$9</f>
        <v>0</v>
      </c>
      <c r="S422" s="56">
        <f>FŐLAP!$F$9</f>
        <v>0</v>
      </c>
      <c r="T422" s="13" t="str">
        <f>FŐLAP!$B$25</f>
        <v>Háztartási nagygépek (lakossági)</v>
      </c>
      <c r="U422" s="398" t="s">
        <v>3425</v>
      </c>
      <c r="V422" s="398" t="s">
        <v>3426</v>
      </c>
      <c r="W422" s="398" t="s">
        <v>3427</v>
      </c>
    </row>
    <row r="423" spans="1:23" ht="60.75" hidden="1" customHeight="1" x14ac:dyDescent="0.25">
      <c r="A423" s="61" t="s">
        <v>493</v>
      </c>
      <c r="B423" s="87"/>
      <c r="C423" s="175"/>
      <c r="D423" s="175"/>
      <c r="E423" s="146"/>
      <c r="F423" s="407" t="e">
        <f>VLOOKUP('2. tábl. Előkezelő-Tov.Kezelő'!E423,Munka1!$H$27:$I$58,2,FALSE)</f>
        <v>#N/A</v>
      </c>
      <c r="G423" s="88"/>
      <c r="H423" s="62" t="e">
        <f>VLOOKUP(G423,Munka1!$A$1:$B$25,2,FALSE)</f>
        <v>#N/A</v>
      </c>
      <c r="I423" s="466" t="e">
        <f>VLOOKUP(E423,Munka1!$H$27:$J$58,3,FALSE)</f>
        <v>#N/A</v>
      </c>
      <c r="J423" s="175"/>
      <c r="K423" s="175"/>
      <c r="L423" s="175"/>
      <c r="M423" s="175"/>
      <c r="N423" s="180"/>
      <c r="O423" s="87"/>
      <c r="P423" s="483"/>
      <c r="Q423" s="484"/>
      <c r="R423" s="56">
        <f>FŐLAP!$D$9</f>
        <v>0</v>
      </c>
      <c r="S423" s="56">
        <f>FŐLAP!$F$9</f>
        <v>0</v>
      </c>
      <c r="T423" s="13" t="str">
        <f>FŐLAP!$B$25</f>
        <v>Háztartási nagygépek (lakossági)</v>
      </c>
      <c r="U423" s="398" t="s">
        <v>3425</v>
      </c>
      <c r="V423" s="398" t="s">
        <v>3426</v>
      </c>
      <c r="W423" s="398" t="s">
        <v>3427</v>
      </c>
    </row>
    <row r="424" spans="1:23" ht="60.75" hidden="1" customHeight="1" x14ac:dyDescent="0.25">
      <c r="A424" s="61" t="s">
        <v>494</v>
      </c>
      <c r="B424" s="87"/>
      <c r="C424" s="175"/>
      <c r="D424" s="175"/>
      <c r="E424" s="146"/>
      <c r="F424" s="407" t="e">
        <f>VLOOKUP('2. tábl. Előkezelő-Tov.Kezelő'!E424,Munka1!$H$27:$I$58,2,FALSE)</f>
        <v>#N/A</v>
      </c>
      <c r="G424" s="88"/>
      <c r="H424" s="62" t="e">
        <f>VLOOKUP(G424,Munka1!$A$1:$B$25,2,FALSE)</f>
        <v>#N/A</v>
      </c>
      <c r="I424" s="466" t="e">
        <f>VLOOKUP(E424,Munka1!$H$27:$J$58,3,FALSE)</f>
        <v>#N/A</v>
      </c>
      <c r="J424" s="175"/>
      <c r="K424" s="175"/>
      <c r="L424" s="175"/>
      <c r="M424" s="175"/>
      <c r="N424" s="180"/>
      <c r="O424" s="87"/>
      <c r="P424" s="483"/>
      <c r="Q424" s="484"/>
      <c r="R424" s="56">
        <f>FŐLAP!$D$9</f>
        <v>0</v>
      </c>
      <c r="S424" s="56">
        <f>FŐLAP!$F$9</f>
        <v>0</v>
      </c>
      <c r="T424" s="13" t="str">
        <f>FŐLAP!$B$25</f>
        <v>Háztartási nagygépek (lakossági)</v>
      </c>
      <c r="U424" s="398" t="s">
        <v>3425</v>
      </c>
      <c r="V424" s="398" t="s">
        <v>3426</v>
      </c>
      <c r="W424" s="398" t="s">
        <v>3427</v>
      </c>
    </row>
    <row r="425" spans="1:23" ht="60.75" hidden="1" customHeight="1" x14ac:dyDescent="0.25">
      <c r="A425" s="61" t="s">
        <v>495</v>
      </c>
      <c r="B425" s="87"/>
      <c r="C425" s="175"/>
      <c r="D425" s="175"/>
      <c r="E425" s="146"/>
      <c r="F425" s="407" t="e">
        <f>VLOOKUP('2. tábl. Előkezelő-Tov.Kezelő'!E425,Munka1!$H$27:$I$58,2,FALSE)</f>
        <v>#N/A</v>
      </c>
      <c r="G425" s="88"/>
      <c r="H425" s="62" t="e">
        <f>VLOOKUP(G425,Munka1!$A$1:$B$25,2,FALSE)</f>
        <v>#N/A</v>
      </c>
      <c r="I425" s="466" t="e">
        <f>VLOOKUP(E425,Munka1!$H$27:$J$58,3,FALSE)</f>
        <v>#N/A</v>
      </c>
      <c r="J425" s="175"/>
      <c r="K425" s="175"/>
      <c r="L425" s="175"/>
      <c r="M425" s="175"/>
      <c r="N425" s="180"/>
      <c r="O425" s="87"/>
      <c r="P425" s="483"/>
      <c r="Q425" s="484"/>
      <c r="R425" s="56">
        <f>FŐLAP!$D$9</f>
        <v>0</v>
      </c>
      <c r="S425" s="56">
        <f>FŐLAP!$F$9</f>
        <v>0</v>
      </c>
      <c r="T425" s="13" t="str">
        <f>FŐLAP!$B$25</f>
        <v>Háztartási nagygépek (lakossági)</v>
      </c>
      <c r="U425" s="398" t="s">
        <v>3425</v>
      </c>
      <c r="V425" s="398" t="s">
        <v>3426</v>
      </c>
      <c r="W425" s="398" t="s">
        <v>3427</v>
      </c>
    </row>
    <row r="426" spans="1:23" ht="60.75" hidden="1" customHeight="1" x14ac:dyDescent="0.25">
      <c r="A426" s="61" t="s">
        <v>496</v>
      </c>
      <c r="B426" s="87"/>
      <c r="C426" s="175"/>
      <c r="D426" s="175"/>
      <c r="E426" s="146"/>
      <c r="F426" s="407" t="e">
        <f>VLOOKUP('2. tábl. Előkezelő-Tov.Kezelő'!E426,Munka1!$H$27:$I$58,2,FALSE)</f>
        <v>#N/A</v>
      </c>
      <c r="G426" s="88"/>
      <c r="H426" s="62" t="e">
        <f>VLOOKUP(G426,Munka1!$A$1:$B$25,2,FALSE)</f>
        <v>#N/A</v>
      </c>
      <c r="I426" s="466" t="e">
        <f>VLOOKUP(E426,Munka1!$H$27:$J$58,3,FALSE)</f>
        <v>#N/A</v>
      </c>
      <c r="J426" s="175"/>
      <c r="K426" s="175"/>
      <c r="L426" s="175"/>
      <c r="M426" s="175"/>
      <c r="N426" s="180"/>
      <c r="O426" s="87"/>
      <c r="P426" s="483"/>
      <c r="Q426" s="484"/>
      <c r="R426" s="56">
        <f>FŐLAP!$D$9</f>
        <v>0</v>
      </c>
      <c r="S426" s="56">
        <f>FŐLAP!$F$9</f>
        <v>0</v>
      </c>
      <c r="T426" s="13" t="str">
        <f>FŐLAP!$B$25</f>
        <v>Háztartási nagygépek (lakossági)</v>
      </c>
      <c r="U426" s="398" t="s">
        <v>3425</v>
      </c>
      <c r="V426" s="398" t="s">
        <v>3426</v>
      </c>
      <c r="W426" s="398" t="s">
        <v>3427</v>
      </c>
    </row>
    <row r="427" spans="1:23" ht="60.75" hidden="1" customHeight="1" x14ac:dyDescent="0.25">
      <c r="A427" s="61" t="s">
        <v>497</v>
      </c>
      <c r="B427" s="87"/>
      <c r="C427" s="175"/>
      <c r="D427" s="175"/>
      <c r="E427" s="146"/>
      <c r="F427" s="407" t="e">
        <f>VLOOKUP('2. tábl. Előkezelő-Tov.Kezelő'!E427,Munka1!$H$27:$I$58,2,FALSE)</f>
        <v>#N/A</v>
      </c>
      <c r="G427" s="88"/>
      <c r="H427" s="62" t="e">
        <f>VLOOKUP(G427,Munka1!$A$1:$B$25,2,FALSE)</f>
        <v>#N/A</v>
      </c>
      <c r="I427" s="466" t="e">
        <f>VLOOKUP(E427,Munka1!$H$27:$J$58,3,FALSE)</f>
        <v>#N/A</v>
      </c>
      <c r="J427" s="175"/>
      <c r="K427" s="175"/>
      <c r="L427" s="175"/>
      <c r="M427" s="175"/>
      <c r="N427" s="180"/>
      <c r="O427" s="87"/>
      <c r="P427" s="483"/>
      <c r="Q427" s="484"/>
      <c r="R427" s="56">
        <f>FŐLAP!$D$9</f>
        <v>0</v>
      </c>
      <c r="S427" s="56">
        <f>FŐLAP!$F$9</f>
        <v>0</v>
      </c>
      <c r="T427" s="13" t="str">
        <f>FŐLAP!$B$25</f>
        <v>Háztartási nagygépek (lakossági)</v>
      </c>
      <c r="U427" s="398" t="s">
        <v>3425</v>
      </c>
      <c r="V427" s="398" t="s">
        <v>3426</v>
      </c>
      <c r="W427" s="398" t="s">
        <v>3427</v>
      </c>
    </row>
    <row r="428" spans="1:23" ht="60.75" hidden="1" customHeight="1" x14ac:dyDescent="0.25">
      <c r="A428" s="61" t="s">
        <v>498</v>
      </c>
      <c r="B428" s="87"/>
      <c r="C428" s="175"/>
      <c r="D428" s="175"/>
      <c r="E428" s="146"/>
      <c r="F428" s="407" t="e">
        <f>VLOOKUP('2. tábl. Előkezelő-Tov.Kezelő'!E428,Munka1!$H$27:$I$58,2,FALSE)</f>
        <v>#N/A</v>
      </c>
      <c r="G428" s="88"/>
      <c r="H428" s="62" t="e">
        <f>VLOOKUP(G428,Munka1!$A$1:$B$25,2,FALSE)</f>
        <v>#N/A</v>
      </c>
      <c r="I428" s="466" t="e">
        <f>VLOOKUP(E428,Munka1!$H$27:$J$58,3,FALSE)</f>
        <v>#N/A</v>
      </c>
      <c r="J428" s="175"/>
      <c r="K428" s="175"/>
      <c r="L428" s="175"/>
      <c r="M428" s="175"/>
      <c r="N428" s="180"/>
      <c r="O428" s="87"/>
      <c r="P428" s="483"/>
      <c r="Q428" s="484"/>
      <c r="R428" s="56">
        <f>FŐLAP!$D$9</f>
        <v>0</v>
      </c>
      <c r="S428" s="56">
        <f>FŐLAP!$F$9</f>
        <v>0</v>
      </c>
      <c r="T428" s="13" t="str">
        <f>FŐLAP!$B$25</f>
        <v>Háztartási nagygépek (lakossági)</v>
      </c>
      <c r="U428" s="398" t="s">
        <v>3425</v>
      </c>
      <c r="V428" s="398" t="s">
        <v>3426</v>
      </c>
      <c r="W428" s="398" t="s">
        <v>3427</v>
      </c>
    </row>
    <row r="429" spans="1:23" ht="60.75" hidden="1" customHeight="1" x14ac:dyDescent="0.25">
      <c r="A429" s="61" t="s">
        <v>499</v>
      </c>
      <c r="B429" s="87"/>
      <c r="C429" s="175"/>
      <c r="D429" s="175"/>
      <c r="E429" s="146"/>
      <c r="F429" s="407" t="e">
        <f>VLOOKUP('2. tábl. Előkezelő-Tov.Kezelő'!E429,Munka1!$H$27:$I$58,2,FALSE)</f>
        <v>#N/A</v>
      </c>
      <c r="G429" s="88"/>
      <c r="H429" s="62" t="e">
        <f>VLOOKUP(G429,Munka1!$A$1:$B$25,2,FALSE)</f>
        <v>#N/A</v>
      </c>
      <c r="I429" s="466" t="e">
        <f>VLOOKUP(E429,Munka1!$H$27:$J$58,3,FALSE)</f>
        <v>#N/A</v>
      </c>
      <c r="J429" s="175"/>
      <c r="K429" s="175"/>
      <c r="L429" s="175"/>
      <c r="M429" s="175"/>
      <c r="N429" s="180"/>
      <c r="O429" s="87"/>
      <c r="P429" s="483"/>
      <c r="Q429" s="484"/>
      <c r="R429" s="56">
        <f>FŐLAP!$D$9</f>
        <v>0</v>
      </c>
      <c r="S429" s="56">
        <f>FŐLAP!$F$9</f>
        <v>0</v>
      </c>
      <c r="T429" s="13" t="str">
        <f>FŐLAP!$B$25</f>
        <v>Háztartási nagygépek (lakossági)</v>
      </c>
      <c r="U429" s="398" t="s">
        <v>3425</v>
      </c>
      <c r="V429" s="398" t="s">
        <v>3426</v>
      </c>
      <c r="W429" s="398" t="s">
        <v>3427</v>
      </c>
    </row>
    <row r="430" spans="1:23" ht="60.75" hidden="1" customHeight="1" x14ac:dyDescent="0.25">
      <c r="A430" s="61" t="s">
        <v>500</v>
      </c>
      <c r="B430" s="87"/>
      <c r="C430" s="175"/>
      <c r="D430" s="175"/>
      <c r="E430" s="146"/>
      <c r="F430" s="407" t="e">
        <f>VLOOKUP('2. tábl. Előkezelő-Tov.Kezelő'!E430,Munka1!$H$27:$I$58,2,FALSE)</f>
        <v>#N/A</v>
      </c>
      <c r="G430" s="88"/>
      <c r="H430" s="62" t="e">
        <f>VLOOKUP(G430,Munka1!$A$1:$B$25,2,FALSE)</f>
        <v>#N/A</v>
      </c>
      <c r="I430" s="466" t="e">
        <f>VLOOKUP(E430,Munka1!$H$27:$J$58,3,FALSE)</f>
        <v>#N/A</v>
      </c>
      <c r="J430" s="175"/>
      <c r="K430" s="175"/>
      <c r="L430" s="175"/>
      <c r="M430" s="175"/>
      <c r="N430" s="180"/>
      <c r="O430" s="87"/>
      <c r="P430" s="483"/>
      <c r="Q430" s="484"/>
      <c r="R430" s="56">
        <f>FŐLAP!$D$9</f>
        <v>0</v>
      </c>
      <c r="S430" s="56">
        <f>FŐLAP!$F$9</f>
        <v>0</v>
      </c>
      <c r="T430" s="13" t="str">
        <f>FŐLAP!$B$25</f>
        <v>Háztartási nagygépek (lakossági)</v>
      </c>
      <c r="U430" s="398" t="s">
        <v>3425</v>
      </c>
      <c r="V430" s="398" t="s">
        <v>3426</v>
      </c>
      <c r="W430" s="398" t="s">
        <v>3427</v>
      </c>
    </row>
    <row r="431" spans="1:23" ht="60.75" hidden="1" customHeight="1" x14ac:dyDescent="0.25">
      <c r="A431" s="61" t="s">
        <v>501</v>
      </c>
      <c r="B431" s="87"/>
      <c r="C431" s="175"/>
      <c r="D431" s="175"/>
      <c r="E431" s="146"/>
      <c r="F431" s="407" t="e">
        <f>VLOOKUP('2. tábl. Előkezelő-Tov.Kezelő'!E431,Munka1!$H$27:$I$58,2,FALSE)</f>
        <v>#N/A</v>
      </c>
      <c r="G431" s="88"/>
      <c r="H431" s="62" t="e">
        <f>VLOOKUP(G431,Munka1!$A$1:$B$25,2,FALSE)</f>
        <v>#N/A</v>
      </c>
      <c r="I431" s="466" t="e">
        <f>VLOOKUP(E431,Munka1!$H$27:$J$58,3,FALSE)</f>
        <v>#N/A</v>
      </c>
      <c r="J431" s="175"/>
      <c r="K431" s="175"/>
      <c r="L431" s="175"/>
      <c r="M431" s="175"/>
      <c r="N431" s="180"/>
      <c r="O431" s="87"/>
      <c r="P431" s="483"/>
      <c r="Q431" s="484"/>
      <c r="R431" s="56">
        <f>FŐLAP!$D$9</f>
        <v>0</v>
      </c>
      <c r="S431" s="56">
        <f>FŐLAP!$F$9</f>
        <v>0</v>
      </c>
      <c r="T431" s="13" t="str">
        <f>FŐLAP!$B$25</f>
        <v>Háztartási nagygépek (lakossági)</v>
      </c>
      <c r="U431" s="398" t="s">
        <v>3425</v>
      </c>
      <c r="V431" s="398" t="s">
        <v>3426</v>
      </c>
      <c r="W431" s="398" t="s">
        <v>3427</v>
      </c>
    </row>
    <row r="432" spans="1:23" ht="60.75" hidden="1" customHeight="1" x14ac:dyDescent="0.25">
      <c r="A432" s="61" t="s">
        <v>502</v>
      </c>
      <c r="B432" s="87"/>
      <c r="C432" s="175"/>
      <c r="D432" s="175"/>
      <c r="E432" s="146"/>
      <c r="F432" s="407" t="e">
        <f>VLOOKUP('2. tábl. Előkezelő-Tov.Kezelő'!E432,Munka1!$H$27:$I$58,2,FALSE)</f>
        <v>#N/A</v>
      </c>
      <c r="G432" s="88"/>
      <c r="H432" s="62" t="e">
        <f>VLOOKUP(G432,Munka1!$A$1:$B$25,2,FALSE)</f>
        <v>#N/A</v>
      </c>
      <c r="I432" s="466" t="e">
        <f>VLOOKUP(E432,Munka1!$H$27:$J$58,3,FALSE)</f>
        <v>#N/A</v>
      </c>
      <c r="J432" s="175"/>
      <c r="K432" s="175"/>
      <c r="L432" s="175"/>
      <c r="M432" s="175"/>
      <c r="N432" s="180"/>
      <c r="O432" s="87"/>
      <c r="P432" s="483"/>
      <c r="Q432" s="484"/>
      <c r="R432" s="56">
        <f>FŐLAP!$D$9</f>
        <v>0</v>
      </c>
      <c r="S432" s="56">
        <f>FŐLAP!$F$9</f>
        <v>0</v>
      </c>
      <c r="T432" s="13" t="str">
        <f>FŐLAP!$B$25</f>
        <v>Háztartási nagygépek (lakossági)</v>
      </c>
      <c r="U432" s="398" t="s">
        <v>3425</v>
      </c>
      <c r="V432" s="398" t="s">
        <v>3426</v>
      </c>
      <c r="W432" s="398" t="s">
        <v>3427</v>
      </c>
    </row>
    <row r="433" spans="1:23" ht="60.75" hidden="1" customHeight="1" x14ac:dyDescent="0.25">
      <c r="A433" s="61" t="s">
        <v>503</v>
      </c>
      <c r="B433" s="87"/>
      <c r="C433" s="175"/>
      <c r="D433" s="175"/>
      <c r="E433" s="146"/>
      <c r="F433" s="407" t="e">
        <f>VLOOKUP('2. tábl. Előkezelő-Tov.Kezelő'!E433,Munka1!$H$27:$I$58,2,FALSE)</f>
        <v>#N/A</v>
      </c>
      <c r="G433" s="88"/>
      <c r="H433" s="62" t="e">
        <f>VLOOKUP(G433,Munka1!$A$1:$B$25,2,FALSE)</f>
        <v>#N/A</v>
      </c>
      <c r="I433" s="466" t="e">
        <f>VLOOKUP(E433,Munka1!$H$27:$J$58,3,FALSE)</f>
        <v>#N/A</v>
      </c>
      <c r="J433" s="175"/>
      <c r="K433" s="175"/>
      <c r="L433" s="175"/>
      <c r="M433" s="175"/>
      <c r="N433" s="180"/>
      <c r="O433" s="87"/>
      <c r="P433" s="483"/>
      <c r="Q433" s="484"/>
      <c r="R433" s="56">
        <f>FŐLAP!$D$9</f>
        <v>0</v>
      </c>
      <c r="S433" s="56">
        <f>FŐLAP!$F$9</f>
        <v>0</v>
      </c>
      <c r="T433" s="13" t="str">
        <f>FŐLAP!$B$25</f>
        <v>Háztartási nagygépek (lakossági)</v>
      </c>
      <c r="U433" s="398" t="s">
        <v>3425</v>
      </c>
      <c r="V433" s="398" t="s">
        <v>3426</v>
      </c>
      <c r="W433" s="398" t="s">
        <v>3427</v>
      </c>
    </row>
    <row r="434" spans="1:23" ht="60.75" hidden="1" customHeight="1" x14ac:dyDescent="0.25">
      <c r="A434" s="61" t="s">
        <v>504</v>
      </c>
      <c r="B434" s="87"/>
      <c r="C434" s="175"/>
      <c r="D434" s="175"/>
      <c r="E434" s="146"/>
      <c r="F434" s="407" t="e">
        <f>VLOOKUP('2. tábl. Előkezelő-Tov.Kezelő'!E434,Munka1!$H$27:$I$58,2,FALSE)</f>
        <v>#N/A</v>
      </c>
      <c r="G434" s="88"/>
      <c r="H434" s="62" t="e">
        <f>VLOOKUP(G434,Munka1!$A$1:$B$25,2,FALSE)</f>
        <v>#N/A</v>
      </c>
      <c r="I434" s="466" t="e">
        <f>VLOOKUP(E434,Munka1!$H$27:$J$58,3,FALSE)</f>
        <v>#N/A</v>
      </c>
      <c r="J434" s="175"/>
      <c r="K434" s="175"/>
      <c r="L434" s="175"/>
      <c r="M434" s="175"/>
      <c r="N434" s="180"/>
      <c r="O434" s="87"/>
      <c r="P434" s="483"/>
      <c r="Q434" s="484"/>
      <c r="R434" s="56">
        <f>FŐLAP!$D$9</f>
        <v>0</v>
      </c>
      <c r="S434" s="56">
        <f>FŐLAP!$F$9</f>
        <v>0</v>
      </c>
      <c r="T434" s="13" t="str">
        <f>FŐLAP!$B$25</f>
        <v>Háztartási nagygépek (lakossági)</v>
      </c>
      <c r="U434" s="398" t="s">
        <v>3425</v>
      </c>
      <c r="V434" s="398" t="s">
        <v>3426</v>
      </c>
      <c r="W434" s="398" t="s">
        <v>3427</v>
      </c>
    </row>
    <row r="435" spans="1:23" ht="60.75" hidden="1" customHeight="1" x14ac:dyDescent="0.25">
      <c r="A435" s="61" t="s">
        <v>505</v>
      </c>
      <c r="B435" s="87"/>
      <c r="C435" s="175"/>
      <c r="D435" s="175"/>
      <c r="E435" s="146"/>
      <c r="F435" s="407" t="e">
        <f>VLOOKUP('2. tábl. Előkezelő-Tov.Kezelő'!E435,Munka1!$H$27:$I$58,2,FALSE)</f>
        <v>#N/A</v>
      </c>
      <c r="G435" s="88"/>
      <c r="H435" s="62" t="e">
        <f>VLOOKUP(G435,Munka1!$A$1:$B$25,2,FALSE)</f>
        <v>#N/A</v>
      </c>
      <c r="I435" s="466" t="e">
        <f>VLOOKUP(E435,Munka1!$H$27:$J$58,3,FALSE)</f>
        <v>#N/A</v>
      </c>
      <c r="J435" s="175"/>
      <c r="K435" s="175"/>
      <c r="L435" s="175"/>
      <c r="M435" s="175"/>
      <c r="N435" s="180"/>
      <c r="O435" s="87"/>
      <c r="P435" s="483"/>
      <c r="Q435" s="484"/>
      <c r="R435" s="56">
        <f>FŐLAP!$D$9</f>
        <v>0</v>
      </c>
      <c r="S435" s="56">
        <f>FŐLAP!$F$9</f>
        <v>0</v>
      </c>
      <c r="T435" s="13" t="str">
        <f>FŐLAP!$B$25</f>
        <v>Háztartási nagygépek (lakossági)</v>
      </c>
      <c r="U435" s="398" t="s">
        <v>3425</v>
      </c>
      <c r="V435" s="398" t="s">
        <v>3426</v>
      </c>
      <c r="W435" s="398" t="s">
        <v>3427</v>
      </c>
    </row>
    <row r="436" spans="1:23" ht="60.75" hidden="1" customHeight="1" x14ac:dyDescent="0.25">
      <c r="A436" s="61" t="s">
        <v>506</v>
      </c>
      <c r="B436" s="87"/>
      <c r="C436" s="175"/>
      <c r="D436" s="175"/>
      <c r="E436" s="146"/>
      <c r="F436" s="407" t="e">
        <f>VLOOKUP('2. tábl. Előkezelő-Tov.Kezelő'!E436,Munka1!$H$27:$I$58,2,FALSE)</f>
        <v>#N/A</v>
      </c>
      <c r="G436" s="88"/>
      <c r="H436" s="62" t="e">
        <f>VLOOKUP(G436,Munka1!$A$1:$B$25,2,FALSE)</f>
        <v>#N/A</v>
      </c>
      <c r="I436" s="466" t="e">
        <f>VLOOKUP(E436,Munka1!$H$27:$J$58,3,FALSE)</f>
        <v>#N/A</v>
      </c>
      <c r="J436" s="175"/>
      <c r="K436" s="175"/>
      <c r="L436" s="175"/>
      <c r="M436" s="175"/>
      <c r="N436" s="180"/>
      <c r="O436" s="87"/>
      <c r="P436" s="483"/>
      <c r="Q436" s="484"/>
      <c r="R436" s="56">
        <f>FŐLAP!$D$9</f>
        <v>0</v>
      </c>
      <c r="S436" s="56">
        <f>FŐLAP!$F$9</f>
        <v>0</v>
      </c>
      <c r="T436" s="13" t="str">
        <f>FŐLAP!$B$25</f>
        <v>Háztartási nagygépek (lakossági)</v>
      </c>
      <c r="U436" s="398" t="s">
        <v>3425</v>
      </c>
      <c r="V436" s="398" t="s">
        <v>3426</v>
      </c>
      <c r="W436" s="398" t="s">
        <v>3427</v>
      </c>
    </row>
    <row r="437" spans="1:23" ht="60.75" hidden="1" customHeight="1" x14ac:dyDescent="0.25">
      <c r="A437" s="61" t="s">
        <v>507</v>
      </c>
      <c r="B437" s="87"/>
      <c r="C437" s="175"/>
      <c r="D437" s="175"/>
      <c r="E437" s="146"/>
      <c r="F437" s="407" t="e">
        <f>VLOOKUP('2. tábl. Előkezelő-Tov.Kezelő'!E437,Munka1!$H$27:$I$58,2,FALSE)</f>
        <v>#N/A</v>
      </c>
      <c r="G437" s="88"/>
      <c r="H437" s="62" t="e">
        <f>VLOOKUP(G437,Munka1!$A$1:$B$25,2,FALSE)</f>
        <v>#N/A</v>
      </c>
      <c r="I437" s="466" t="e">
        <f>VLOOKUP(E437,Munka1!$H$27:$J$58,3,FALSE)</f>
        <v>#N/A</v>
      </c>
      <c r="J437" s="175"/>
      <c r="K437" s="175"/>
      <c r="L437" s="175"/>
      <c r="M437" s="175"/>
      <c r="N437" s="180"/>
      <c r="O437" s="87"/>
      <c r="P437" s="483"/>
      <c r="Q437" s="484"/>
      <c r="R437" s="56">
        <f>FŐLAP!$D$9</f>
        <v>0</v>
      </c>
      <c r="S437" s="56">
        <f>FŐLAP!$F$9</f>
        <v>0</v>
      </c>
      <c r="T437" s="13" t="str">
        <f>FŐLAP!$B$25</f>
        <v>Háztartási nagygépek (lakossági)</v>
      </c>
      <c r="U437" s="398" t="s">
        <v>3425</v>
      </c>
      <c r="V437" s="398" t="s">
        <v>3426</v>
      </c>
      <c r="W437" s="398" t="s">
        <v>3427</v>
      </c>
    </row>
    <row r="438" spans="1:23" ht="60.75" hidden="1" customHeight="1" x14ac:dyDescent="0.25">
      <c r="A438" s="61" t="s">
        <v>508</v>
      </c>
      <c r="B438" s="87"/>
      <c r="C438" s="175"/>
      <c r="D438" s="175"/>
      <c r="E438" s="146"/>
      <c r="F438" s="407" t="e">
        <f>VLOOKUP('2. tábl. Előkezelő-Tov.Kezelő'!E438,Munka1!$H$27:$I$58,2,FALSE)</f>
        <v>#N/A</v>
      </c>
      <c r="G438" s="88"/>
      <c r="H438" s="62" t="e">
        <f>VLOOKUP(G438,Munka1!$A$1:$B$25,2,FALSE)</f>
        <v>#N/A</v>
      </c>
      <c r="I438" s="466" t="e">
        <f>VLOOKUP(E438,Munka1!$H$27:$J$58,3,FALSE)</f>
        <v>#N/A</v>
      </c>
      <c r="J438" s="175"/>
      <c r="K438" s="175"/>
      <c r="L438" s="175"/>
      <c r="M438" s="175"/>
      <c r="N438" s="180"/>
      <c r="O438" s="87"/>
      <c r="P438" s="483"/>
      <c r="Q438" s="484"/>
      <c r="R438" s="56">
        <f>FŐLAP!$D$9</f>
        <v>0</v>
      </c>
      <c r="S438" s="56">
        <f>FŐLAP!$F$9</f>
        <v>0</v>
      </c>
      <c r="T438" s="13" t="str">
        <f>FŐLAP!$B$25</f>
        <v>Háztartási nagygépek (lakossági)</v>
      </c>
      <c r="U438" s="398" t="s">
        <v>3425</v>
      </c>
      <c r="V438" s="398" t="s">
        <v>3426</v>
      </c>
      <c r="W438" s="398" t="s">
        <v>3427</v>
      </c>
    </row>
    <row r="439" spans="1:23" ht="60.75" hidden="1" customHeight="1" x14ac:dyDescent="0.25">
      <c r="A439" s="61" t="s">
        <v>509</v>
      </c>
      <c r="B439" s="87"/>
      <c r="C439" s="175"/>
      <c r="D439" s="175"/>
      <c r="E439" s="146"/>
      <c r="F439" s="407" t="e">
        <f>VLOOKUP('2. tábl. Előkezelő-Tov.Kezelő'!E439,Munka1!$H$27:$I$58,2,FALSE)</f>
        <v>#N/A</v>
      </c>
      <c r="G439" s="88"/>
      <c r="H439" s="62" t="e">
        <f>VLOOKUP(G439,Munka1!$A$1:$B$25,2,FALSE)</f>
        <v>#N/A</v>
      </c>
      <c r="I439" s="466" t="e">
        <f>VLOOKUP(E439,Munka1!$H$27:$J$58,3,FALSE)</f>
        <v>#N/A</v>
      </c>
      <c r="J439" s="175"/>
      <c r="K439" s="175"/>
      <c r="L439" s="175"/>
      <c r="M439" s="175"/>
      <c r="N439" s="180"/>
      <c r="O439" s="87"/>
      <c r="P439" s="483"/>
      <c r="Q439" s="484"/>
      <c r="R439" s="56">
        <f>FŐLAP!$D$9</f>
        <v>0</v>
      </c>
      <c r="S439" s="56">
        <f>FŐLAP!$F$9</f>
        <v>0</v>
      </c>
      <c r="T439" s="13" t="str">
        <f>FŐLAP!$B$25</f>
        <v>Háztartási nagygépek (lakossági)</v>
      </c>
      <c r="U439" s="398" t="s">
        <v>3425</v>
      </c>
      <c r="V439" s="398" t="s">
        <v>3426</v>
      </c>
      <c r="W439" s="398" t="s">
        <v>3427</v>
      </c>
    </row>
    <row r="440" spans="1:23" ht="60.75" hidden="1" customHeight="1" x14ac:dyDescent="0.25">
      <c r="A440" s="61" t="s">
        <v>510</v>
      </c>
      <c r="B440" s="87"/>
      <c r="C440" s="175"/>
      <c r="D440" s="175"/>
      <c r="E440" s="146"/>
      <c r="F440" s="407" t="e">
        <f>VLOOKUP('2. tábl. Előkezelő-Tov.Kezelő'!E440,Munka1!$H$27:$I$58,2,FALSE)</f>
        <v>#N/A</v>
      </c>
      <c r="G440" s="88"/>
      <c r="H440" s="62" t="e">
        <f>VLOOKUP(G440,Munka1!$A$1:$B$25,2,FALSE)</f>
        <v>#N/A</v>
      </c>
      <c r="I440" s="466" t="e">
        <f>VLOOKUP(E440,Munka1!$H$27:$J$58,3,FALSE)</f>
        <v>#N/A</v>
      </c>
      <c r="J440" s="175"/>
      <c r="K440" s="175"/>
      <c r="L440" s="175"/>
      <c r="M440" s="175"/>
      <c r="N440" s="180"/>
      <c r="O440" s="87"/>
      <c r="P440" s="483"/>
      <c r="Q440" s="484"/>
      <c r="R440" s="56">
        <f>FŐLAP!$D$9</f>
        <v>0</v>
      </c>
      <c r="S440" s="56">
        <f>FŐLAP!$F$9</f>
        <v>0</v>
      </c>
      <c r="T440" s="13" t="str">
        <f>FŐLAP!$B$25</f>
        <v>Háztartási nagygépek (lakossági)</v>
      </c>
      <c r="U440" s="398" t="s">
        <v>3425</v>
      </c>
      <c r="V440" s="398" t="s">
        <v>3426</v>
      </c>
      <c r="W440" s="398" t="s">
        <v>3427</v>
      </c>
    </row>
    <row r="441" spans="1:23" ht="60.75" hidden="1" customHeight="1" x14ac:dyDescent="0.25">
      <c r="A441" s="61" t="s">
        <v>511</v>
      </c>
      <c r="B441" s="87"/>
      <c r="C441" s="175"/>
      <c r="D441" s="175"/>
      <c r="E441" s="146"/>
      <c r="F441" s="407" t="e">
        <f>VLOOKUP('2. tábl. Előkezelő-Tov.Kezelő'!E441,Munka1!$H$27:$I$58,2,FALSE)</f>
        <v>#N/A</v>
      </c>
      <c r="G441" s="88"/>
      <c r="H441" s="62" t="e">
        <f>VLOOKUP(G441,Munka1!$A$1:$B$25,2,FALSE)</f>
        <v>#N/A</v>
      </c>
      <c r="I441" s="466" t="e">
        <f>VLOOKUP(E441,Munka1!$H$27:$J$58,3,FALSE)</f>
        <v>#N/A</v>
      </c>
      <c r="J441" s="175"/>
      <c r="K441" s="175"/>
      <c r="L441" s="175"/>
      <c r="M441" s="175"/>
      <c r="N441" s="180"/>
      <c r="O441" s="87"/>
      <c r="P441" s="483"/>
      <c r="Q441" s="484"/>
      <c r="R441" s="56">
        <f>FŐLAP!$D$9</f>
        <v>0</v>
      </c>
      <c r="S441" s="56">
        <f>FŐLAP!$F$9</f>
        <v>0</v>
      </c>
      <c r="T441" s="13" t="str">
        <f>FŐLAP!$B$25</f>
        <v>Háztartási nagygépek (lakossági)</v>
      </c>
      <c r="U441" s="398" t="s">
        <v>3425</v>
      </c>
      <c r="V441" s="398" t="s">
        <v>3426</v>
      </c>
      <c r="W441" s="398" t="s">
        <v>3427</v>
      </c>
    </row>
    <row r="442" spans="1:23" ht="60.75" hidden="1" customHeight="1" x14ac:dyDescent="0.25">
      <c r="A442" s="61" t="s">
        <v>512</v>
      </c>
      <c r="B442" s="87"/>
      <c r="C442" s="175"/>
      <c r="D442" s="175"/>
      <c r="E442" s="146"/>
      <c r="F442" s="407" t="e">
        <f>VLOOKUP('2. tábl. Előkezelő-Tov.Kezelő'!E442,Munka1!$H$27:$I$58,2,FALSE)</f>
        <v>#N/A</v>
      </c>
      <c r="G442" s="88"/>
      <c r="H442" s="62" t="e">
        <f>VLOOKUP(G442,Munka1!$A$1:$B$25,2,FALSE)</f>
        <v>#N/A</v>
      </c>
      <c r="I442" s="466" t="e">
        <f>VLOOKUP(E442,Munka1!$H$27:$J$58,3,FALSE)</f>
        <v>#N/A</v>
      </c>
      <c r="J442" s="175"/>
      <c r="K442" s="175"/>
      <c r="L442" s="175"/>
      <c r="M442" s="175"/>
      <c r="N442" s="180"/>
      <c r="O442" s="87"/>
      <c r="P442" s="483"/>
      <c r="Q442" s="484"/>
      <c r="R442" s="56">
        <f>FŐLAP!$D$9</f>
        <v>0</v>
      </c>
      <c r="S442" s="56">
        <f>FŐLAP!$F$9</f>
        <v>0</v>
      </c>
      <c r="T442" s="13" t="str">
        <f>FŐLAP!$B$25</f>
        <v>Háztartási nagygépek (lakossági)</v>
      </c>
      <c r="U442" s="398" t="s">
        <v>3425</v>
      </c>
      <c r="V442" s="398" t="s">
        <v>3426</v>
      </c>
      <c r="W442" s="398" t="s">
        <v>3427</v>
      </c>
    </row>
    <row r="443" spans="1:23" ht="60.75" hidden="1" customHeight="1" x14ac:dyDescent="0.25">
      <c r="A443" s="61" t="s">
        <v>513</v>
      </c>
      <c r="B443" s="87"/>
      <c r="C443" s="175"/>
      <c r="D443" s="175"/>
      <c r="E443" s="146"/>
      <c r="F443" s="407" t="e">
        <f>VLOOKUP('2. tábl. Előkezelő-Tov.Kezelő'!E443,Munka1!$H$27:$I$58,2,FALSE)</f>
        <v>#N/A</v>
      </c>
      <c r="G443" s="88"/>
      <c r="H443" s="62" t="e">
        <f>VLOOKUP(G443,Munka1!$A$1:$B$25,2,FALSE)</f>
        <v>#N/A</v>
      </c>
      <c r="I443" s="466" t="e">
        <f>VLOOKUP(E443,Munka1!$H$27:$J$58,3,FALSE)</f>
        <v>#N/A</v>
      </c>
      <c r="J443" s="175"/>
      <c r="K443" s="175"/>
      <c r="L443" s="175"/>
      <c r="M443" s="175"/>
      <c r="N443" s="180"/>
      <c r="O443" s="87"/>
      <c r="P443" s="483"/>
      <c r="Q443" s="484"/>
      <c r="R443" s="56">
        <f>FŐLAP!$D$9</f>
        <v>0</v>
      </c>
      <c r="S443" s="56">
        <f>FŐLAP!$F$9</f>
        <v>0</v>
      </c>
      <c r="T443" s="13" t="str">
        <f>FŐLAP!$B$25</f>
        <v>Háztartási nagygépek (lakossági)</v>
      </c>
      <c r="U443" s="398" t="s">
        <v>3425</v>
      </c>
      <c r="V443" s="398" t="s">
        <v>3426</v>
      </c>
      <c r="W443" s="398" t="s">
        <v>3427</v>
      </c>
    </row>
    <row r="444" spans="1:23" ht="60.75" hidden="1" customHeight="1" x14ac:dyDescent="0.25">
      <c r="A444" s="61" t="s">
        <v>514</v>
      </c>
      <c r="B444" s="87"/>
      <c r="C444" s="175"/>
      <c r="D444" s="175"/>
      <c r="E444" s="146"/>
      <c r="F444" s="407" t="e">
        <f>VLOOKUP('2. tábl. Előkezelő-Tov.Kezelő'!E444,Munka1!$H$27:$I$58,2,FALSE)</f>
        <v>#N/A</v>
      </c>
      <c r="G444" s="88"/>
      <c r="H444" s="62" t="e">
        <f>VLOOKUP(G444,Munka1!$A$1:$B$25,2,FALSE)</f>
        <v>#N/A</v>
      </c>
      <c r="I444" s="466" t="e">
        <f>VLOOKUP(E444,Munka1!$H$27:$J$58,3,FALSE)</f>
        <v>#N/A</v>
      </c>
      <c r="J444" s="175"/>
      <c r="K444" s="175"/>
      <c r="L444" s="175"/>
      <c r="M444" s="175"/>
      <c r="N444" s="180"/>
      <c r="O444" s="87"/>
      <c r="P444" s="483"/>
      <c r="Q444" s="484"/>
      <c r="R444" s="56">
        <f>FŐLAP!$D$9</f>
        <v>0</v>
      </c>
      <c r="S444" s="56">
        <f>FŐLAP!$F$9</f>
        <v>0</v>
      </c>
      <c r="T444" s="13" t="str">
        <f>FŐLAP!$B$25</f>
        <v>Háztartási nagygépek (lakossági)</v>
      </c>
      <c r="U444" s="398" t="s">
        <v>3425</v>
      </c>
      <c r="V444" s="398" t="s">
        <v>3426</v>
      </c>
      <c r="W444" s="398" t="s">
        <v>3427</v>
      </c>
    </row>
    <row r="445" spans="1:23" ht="60.75" hidden="1" customHeight="1" x14ac:dyDescent="0.25">
      <c r="A445" s="61" t="s">
        <v>515</v>
      </c>
      <c r="B445" s="87"/>
      <c r="C445" s="175"/>
      <c r="D445" s="175"/>
      <c r="E445" s="146"/>
      <c r="F445" s="407" t="e">
        <f>VLOOKUP('2. tábl. Előkezelő-Tov.Kezelő'!E445,Munka1!$H$27:$I$58,2,FALSE)</f>
        <v>#N/A</v>
      </c>
      <c r="G445" s="88"/>
      <c r="H445" s="62" t="e">
        <f>VLOOKUP(G445,Munka1!$A$1:$B$25,2,FALSE)</f>
        <v>#N/A</v>
      </c>
      <c r="I445" s="466" t="e">
        <f>VLOOKUP(E445,Munka1!$H$27:$J$58,3,FALSE)</f>
        <v>#N/A</v>
      </c>
      <c r="J445" s="175"/>
      <c r="K445" s="175"/>
      <c r="L445" s="175"/>
      <c r="M445" s="175"/>
      <c r="N445" s="180"/>
      <c r="O445" s="87"/>
      <c r="P445" s="483"/>
      <c r="Q445" s="484"/>
      <c r="R445" s="56">
        <f>FŐLAP!$D$9</f>
        <v>0</v>
      </c>
      <c r="S445" s="56">
        <f>FŐLAP!$F$9</f>
        <v>0</v>
      </c>
      <c r="T445" s="13" t="str">
        <f>FŐLAP!$B$25</f>
        <v>Háztartási nagygépek (lakossági)</v>
      </c>
      <c r="U445" s="398" t="s">
        <v>3425</v>
      </c>
      <c r="V445" s="398" t="s">
        <v>3426</v>
      </c>
      <c r="W445" s="398" t="s">
        <v>3427</v>
      </c>
    </row>
    <row r="446" spans="1:23" ht="60.75" hidden="1" customHeight="1" x14ac:dyDescent="0.25">
      <c r="A446" s="61" t="s">
        <v>516</v>
      </c>
      <c r="B446" s="87"/>
      <c r="C446" s="175"/>
      <c r="D446" s="175"/>
      <c r="E446" s="146"/>
      <c r="F446" s="407" t="e">
        <f>VLOOKUP('2. tábl. Előkezelő-Tov.Kezelő'!E446,Munka1!$H$27:$I$58,2,FALSE)</f>
        <v>#N/A</v>
      </c>
      <c r="G446" s="88"/>
      <c r="H446" s="62" t="e">
        <f>VLOOKUP(G446,Munka1!$A$1:$B$25,2,FALSE)</f>
        <v>#N/A</v>
      </c>
      <c r="I446" s="466" t="e">
        <f>VLOOKUP(E446,Munka1!$H$27:$J$58,3,FALSE)</f>
        <v>#N/A</v>
      </c>
      <c r="J446" s="175"/>
      <c r="K446" s="175"/>
      <c r="L446" s="175"/>
      <c r="M446" s="175"/>
      <c r="N446" s="180"/>
      <c r="O446" s="87"/>
      <c r="P446" s="483"/>
      <c r="Q446" s="484"/>
      <c r="R446" s="56">
        <f>FŐLAP!$D$9</f>
        <v>0</v>
      </c>
      <c r="S446" s="56">
        <f>FŐLAP!$F$9</f>
        <v>0</v>
      </c>
      <c r="T446" s="13" t="str">
        <f>FŐLAP!$B$25</f>
        <v>Háztartási nagygépek (lakossági)</v>
      </c>
      <c r="U446" s="398" t="s">
        <v>3425</v>
      </c>
      <c r="V446" s="398" t="s">
        <v>3426</v>
      </c>
      <c r="W446" s="398" t="s">
        <v>3427</v>
      </c>
    </row>
    <row r="447" spans="1:23" ht="60.75" hidden="1" customHeight="1" x14ac:dyDescent="0.25">
      <c r="A447" s="61" t="s">
        <v>517</v>
      </c>
      <c r="B447" s="87"/>
      <c r="C447" s="175"/>
      <c r="D447" s="175"/>
      <c r="E447" s="146"/>
      <c r="F447" s="407" t="e">
        <f>VLOOKUP('2. tábl. Előkezelő-Tov.Kezelő'!E447,Munka1!$H$27:$I$58,2,FALSE)</f>
        <v>#N/A</v>
      </c>
      <c r="G447" s="88"/>
      <c r="H447" s="62" t="e">
        <f>VLOOKUP(G447,Munka1!$A$1:$B$25,2,FALSE)</f>
        <v>#N/A</v>
      </c>
      <c r="I447" s="466" t="e">
        <f>VLOOKUP(E447,Munka1!$H$27:$J$58,3,FALSE)</f>
        <v>#N/A</v>
      </c>
      <c r="J447" s="175"/>
      <c r="K447" s="175"/>
      <c r="L447" s="175"/>
      <c r="M447" s="175"/>
      <c r="N447" s="180"/>
      <c r="O447" s="87"/>
      <c r="P447" s="483"/>
      <c r="Q447" s="484"/>
      <c r="R447" s="56">
        <f>FŐLAP!$D$9</f>
        <v>0</v>
      </c>
      <c r="S447" s="56">
        <f>FŐLAP!$F$9</f>
        <v>0</v>
      </c>
      <c r="T447" s="13" t="str">
        <f>FŐLAP!$B$25</f>
        <v>Háztartási nagygépek (lakossági)</v>
      </c>
      <c r="U447" s="398" t="s">
        <v>3425</v>
      </c>
      <c r="V447" s="398" t="s">
        <v>3426</v>
      </c>
      <c r="W447" s="398" t="s">
        <v>3427</v>
      </c>
    </row>
    <row r="448" spans="1:23" ht="60.75" hidden="1" customHeight="1" x14ac:dyDescent="0.25">
      <c r="A448" s="61" t="s">
        <v>518</v>
      </c>
      <c r="B448" s="87"/>
      <c r="C448" s="175"/>
      <c r="D448" s="175"/>
      <c r="E448" s="146"/>
      <c r="F448" s="407" t="e">
        <f>VLOOKUP('2. tábl. Előkezelő-Tov.Kezelő'!E448,Munka1!$H$27:$I$58,2,FALSE)</f>
        <v>#N/A</v>
      </c>
      <c r="G448" s="88"/>
      <c r="H448" s="62" t="e">
        <f>VLOOKUP(G448,Munka1!$A$1:$B$25,2,FALSE)</f>
        <v>#N/A</v>
      </c>
      <c r="I448" s="466" t="e">
        <f>VLOOKUP(E448,Munka1!$H$27:$J$58,3,FALSE)</f>
        <v>#N/A</v>
      </c>
      <c r="J448" s="175"/>
      <c r="K448" s="175"/>
      <c r="L448" s="175"/>
      <c r="M448" s="175"/>
      <c r="N448" s="180"/>
      <c r="O448" s="87"/>
      <c r="P448" s="483"/>
      <c r="Q448" s="484"/>
      <c r="R448" s="56">
        <f>FŐLAP!$D$9</f>
        <v>0</v>
      </c>
      <c r="S448" s="56">
        <f>FŐLAP!$F$9</f>
        <v>0</v>
      </c>
      <c r="T448" s="13" t="str">
        <f>FŐLAP!$B$25</f>
        <v>Háztartási nagygépek (lakossági)</v>
      </c>
      <c r="U448" s="398" t="s">
        <v>3425</v>
      </c>
      <c r="V448" s="398" t="s">
        <v>3426</v>
      </c>
      <c r="W448" s="398" t="s">
        <v>3427</v>
      </c>
    </row>
    <row r="449" spans="1:23" ht="60.75" hidden="1" customHeight="1" x14ac:dyDescent="0.25">
      <c r="A449" s="61" t="s">
        <v>519</v>
      </c>
      <c r="B449" s="87"/>
      <c r="C449" s="175"/>
      <c r="D449" s="175"/>
      <c r="E449" s="146"/>
      <c r="F449" s="407" t="e">
        <f>VLOOKUP('2. tábl. Előkezelő-Tov.Kezelő'!E449,Munka1!$H$27:$I$58,2,FALSE)</f>
        <v>#N/A</v>
      </c>
      <c r="G449" s="88"/>
      <c r="H449" s="62" t="e">
        <f>VLOOKUP(G449,Munka1!$A$1:$B$25,2,FALSE)</f>
        <v>#N/A</v>
      </c>
      <c r="I449" s="466" t="e">
        <f>VLOOKUP(E449,Munka1!$H$27:$J$58,3,FALSE)</f>
        <v>#N/A</v>
      </c>
      <c r="J449" s="175"/>
      <c r="K449" s="175"/>
      <c r="L449" s="175"/>
      <c r="M449" s="175"/>
      <c r="N449" s="180"/>
      <c r="O449" s="87"/>
      <c r="P449" s="483"/>
      <c r="Q449" s="484"/>
      <c r="R449" s="56">
        <f>FŐLAP!$D$9</f>
        <v>0</v>
      </c>
      <c r="S449" s="56">
        <f>FŐLAP!$F$9</f>
        <v>0</v>
      </c>
      <c r="T449" s="13" t="str">
        <f>FŐLAP!$B$25</f>
        <v>Háztartási nagygépek (lakossági)</v>
      </c>
      <c r="U449" s="398" t="s">
        <v>3425</v>
      </c>
      <c r="V449" s="398" t="s">
        <v>3426</v>
      </c>
      <c r="W449" s="398" t="s">
        <v>3427</v>
      </c>
    </row>
    <row r="450" spans="1:23" ht="60.75" hidden="1" customHeight="1" x14ac:dyDescent="0.25">
      <c r="A450" s="61" t="s">
        <v>520</v>
      </c>
      <c r="B450" s="87"/>
      <c r="C450" s="175"/>
      <c r="D450" s="175"/>
      <c r="E450" s="146"/>
      <c r="F450" s="407" t="e">
        <f>VLOOKUP('2. tábl. Előkezelő-Tov.Kezelő'!E450,Munka1!$H$27:$I$58,2,FALSE)</f>
        <v>#N/A</v>
      </c>
      <c r="G450" s="88"/>
      <c r="H450" s="62" t="e">
        <f>VLOOKUP(G450,Munka1!$A$1:$B$25,2,FALSE)</f>
        <v>#N/A</v>
      </c>
      <c r="I450" s="466" t="e">
        <f>VLOOKUP(E450,Munka1!$H$27:$J$58,3,FALSE)</f>
        <v>#N/A</v>
      </c>
      <c r="J450" s="175"/>
      <c r="K450" s="175"/>
      <c r="L450" s="175"/>
      <c r="M450" s="175"/>
      <c r="N450" s="180"/>
      <c r="O450" s="87"/>
      <c r="P450" s="483"/>
      <c r="Q450" s="484"/>
      <c r="R450" s="56">
        <f>FŐLAP!$D$9</f>
        <v>0</v>
      </c>
      <c r="S450" s="56">
        <f>FŐLAP!$F$9</f>
        <v>0</v>
      </c>
      <c r="T450" s="13" t="str">
        <f>FŐLAP!$B$25</f>
        <v>Háztartási nagygépek (lakossági)</v>
      </c>
      <c r="U450" s="398" t="s">
        <v>3425</v>
      </c>
      <c r="V450" s="398" t="s">
        <v>3426</v>
      </c>
      <c r="W450" s="398" t="s">
        <v>3427</v>
      </c>
    </row>
    <row r="451" spans="1:23" ht="60.75" hidden="1" customHeight="1" x14ac:dyDescent="0.25">
      <c r="A451" s="61" t="s">
        <v>521</v>
      </c>
      <c r="B451" s="87"/>
      <c r="C451" s="175"/>
      <c r="D451" s="175"/>
      <c r="E451" s="146"/>
      <c r="F451" s="407" t="e">
        <f>VLOOKUP('2. tábl. Előkezelő-Tov.Kezelő'!E451,Munka1!$H$27:$I$58,2,FALSE)</f>
        <v>#N/A</v>
      </c>
      <c r="G451" s="88"/>
      <c r="H451" s="62" t="e">
        <f>VLOOKUP(G451,Munka1!$A$1:$B$25,2,FALSE)</f>
        <v>#N/A</v>
      </c>
      <c r="I451" s="466" t="e">
        <f>VLOOKUP(E451,Munka1!$H$27:$J$58,3,FALSE)</f>
        <v>#N/A</v>
      </c>
      <c r="J451" s="175"/>
      <c r="K451" s="175"/>
      <c r="L451" s="175"/>
      <c r="M451" s="175"/>
      <c r="N451" s="180"/>
      <c r="O451" s="87"/>
      <c r="P451" s="483"/>
      <c r="Q451" s="484"/>
      <c r="R451" s="56">
        <f>FŐLAP!$D$9</f>
        <v>0</v>
      </c>
      <c r="S451" s="56">
        <f>FŐLAP!$F$9</f>
        <v>0</v>
      </c>
      <c r="T451" s="13" t="str">
        <f>FŐLAP!$B$25</f>
        <v>Háztartási nagygépek (lakossági)</v>
      </c>
      <c r="U451" s="398" t="s">
        <v>3425</v>
      </c>
      <c r="V451" s="398" t="s">
        <v>3426</v>
      </c>
      <c r="W451" s="398" t="s">
        <v>3427</v>
      </c>
    </row>
    <row r="452" spans="1:23" ht="60.75" hidden="1" customHeight="1" x14ac:dyDescent="0.25">
      <c r="A452" s="61" t="s">
        <v>522</v>
      </c>
      <c r="B452" s="87"/>
      <c r="C452" s="175"/>
      <c r="D452" s="175"/>
      <c r="E452" s="146"/>
      <c r="F452" s="407" t="e">
        <f>VLOOKUP('2. tábl. Előkezelő-Tov.Kezelő'!E452,Munka1!$H$27:$I$58,2,FALSE)</f>
        <v>#N/A</v>
      </c>
      <c r="G452" s="88"/>
      <c r="H452" s="62" t="e">
        <f>VLOOKUP(G452,Munka1!$A$1:$B$25,2,FALSE)</f>
        <v>#N/A</v>
      </c>
      <c r="I452" s="466" t="e">
        <f>VLOOKUP(E452,Munka1!$H$27:$J$58,3,FALSE)</f>
        <v>#N/A</v>
      </c>
      <c r="J452" s="175"/>
      <c r="K452" s="175"/>
      <c r="L452" s="175"/>
      <c r="M452" s="175"/>
      <c r="N452" s="180"/>
      <c r="O452" s="87"/>
      <c r="P452" s="483"/>
      <c r="Q452" s="484"/>
      <c r="R452" s="56">
        <f>FŐLAP!$D$9</f>
        <v>0</v>
      </c>
      <c r="S452" s="56">
        <f>FŐLAP!$F$9</f>
        <v>0</v>
      </c>
      <c r="T452" s="13" t="str">
        <f>FŐLAP!$B$25</f>
        <v>Háztartási nagygépek (lakossági)</v>
      </c>
      <c r="U452" s="398" t="s">
        <v>3425</v>
      </c>
      <c r="V452" s="398" t="s">
        <v>3426</v>
      </c>
      <c r="W452" s="398" t="s">
        <v>3427</v>
      </c>
    </row>
    <row r="453" spans="1:23" ht="60.75" hidden="1" customHeight="1" x14ac:dyDescent="0.25">
      <c r="A453" s="61" t="s">
        <v>523</v>
      </c>
      <c r="B453" s="87"/>
      <c r="C453" s="175"/>
      <c r="D453" s="175"/>
      <c r="E453" s="146"/>
      <c r="F453" s="407" t="e">
        <f>VLOOKUP('2. tábl. Előkezelő-Tov.Kezelő'!E453,Munka1!$H$27:$I$58,2,FALSE)</f>
        <v>#N/A</v>
      </c>
      <c r="G453" s="88"/>
      <c r="H453" s="62" t="e">
        <f>VLOOKUP(G453,Munka1!$A$1:$B$25,2,FALSE)</f>
        <v>#N/A</v>
      </c>
      <c r="I453" s="466" t="e">
        <f>VLOOKUP(E453,Munka1!$H$27:$J$58,3,FALSE)</f>
        <v>#N/A</v>
      </c>
      <c r="J453" s="175"/>
      <c r="K453" s="175"/>
      <c r="L453" s="175"/>
      <c r="M453" s="175"/>
      <c r="N453" s="180"/>
      <c r="O453" s="87"/>
      <c r="P453" s="483"/>
      <c r="Q453" s="484"/>
      <c r="R453" s="56">
        <f>FŐLAP!$D$9</f>
        <v>0</v>
      </c>
      <c r="S453" s="56">
        <f>FŐLAP!$F$9</f>
        <v>0</v>
      </c>
      <c r="T453" s="13" t="str">
        <f>FŐLAP!$B$25</f>
        <v>Háztartási nagygépek (lakossági)</v>
      </c>
      <c r="U453" s="398" t="s">
        <v>3425</v>
      </c>
      <c r="V453" s="398" t="s">
        <v>3426</v>
      </c>
      <c r="W453" s="398" t="s">
        <v>3427</v>
      </c>
    </row>
    <row r="454" spans="1:23" ht="60.75" hidden="1" customHeight="1" x14ac:dyDescent="0.25">
      <c r="A454" s="61" t="s">
        <v>524</v>
      </c>
      <c r="B454" s="87"/>
      <c r="C454" s="175"/>
      <c r="D454" s="175"/>
      <c r="E454" s="146"/>
      <c r="F454" s="407" t="e">
        <f>VLOOKUP('2. tábl. Előkezelő-Tov.Kezelő'!E454,Munka1!$H$27:$I$58,2,FALSE)</f>
        <v>#N/A</v>
      </c>
      <c r="G454" s="88"/>
      <c r="H454" s="62" t="e">
        <f>VLOOKUP(G454,Munka1!$A$1:$B$25,2,FALSE)</f>
        <v>#N/A</v>
      </c>
      <c r="I454" s="466" t="e">
        <f>VLOOKUP(E454,Munka1!$H$27:$J$58,3,FALSE)</f>
        <v>#N/A</v>
      </c>
      <c r="J454" s="175"/>
      <c r="K454" s="175"/>
      <c r="L454" s="175"/>
      <c r="M454" s="175"/>
      <c r="N454" s="180"/>
      <c r="O454" s="87"/>
      <c r="P454" s="483"/>
      <c r="Q454" s="484"/>
      <c r="R454" s="56">
        <f>FŐLAP!$D$9</f>
        <v>0</v>
      </c>
      <c r="S454" s="56">
        <f>FŐLAP!$F$9</f>
        <v>0</v>
      </c>
      <c r="T454" s="13" t="str">
        <f>FŐLAP!$B$25</f>
        <v>Háztartási nagygépek (lakossági)</v>
      </c>
      <c r="U454" s="398" t="s">
        <v>3425</v>
      </c>
      <c r="V454" s="398" t="s">
        <v>3426</v>
      </c>
      <c r="W454" s="398" t="s">
        <v>3427</v>
      </c>
    </row>
    <row r="455" spans="1:23" ht="60.75" hidden="1" customHeight="1" x14ac:dyDescent="0.25">
      <c r="A455" s="61" t="s">
        <v>525</v>
      </c>
      <c r="B455" s="87"/>
      <c r="C455" s="175"/>
      <c r="D455" s="175"/>
      <c r="E455" s="146"/>
      <c r="F455" s="407" t="e">
        <f>VLOOKUP('2. tábl. Előkezelő-Tov.Kezelő'!E455,Munka1!$H$27:$I$58,2,FALSE)</f>
        <v>#N/A</v>
      </c>
      <c r="G455" s="88"/>
      <c r="H455" s="62" t="e">
        <f>VLOOKUP(G455,Munka1!$A$1:$B$25,2,FALSE)</f>
        <v>#N/A</v>
      </c>
      <c r="I455" s="466" t="e">
        <f>VLOOKUP(E455,Munka1!$H$27:$J$58,3,FALSE)</f>
        <v>#N/A</v>
      </c>
      <c r="J455" s="175"/>
      <c r="K455" s="175"/>
      <c r="L455" s="175"/>
      <c r="M455" s="175"/>
      <c r="N455" s="180"/>
      <c r="O455" s="87"/>
      <c r="P455" s="483"/>
      <c r="Q455" s="484"/>
      <c r="R455" s="56">
        <f>FŐLAP!$D$9</f>
        <v>0</v>
      </c>
      <c r="S455" s="56">
        <f>FŐLAP!$F$9</f>
        <v>0</v>
      </c>
      <c r="T455" s="13" t="str">
        <f>FŐLAP!$B$25</f>
        <v>Háztartási nagygépek (lakossági)</v>
      </c>
      <c r="U455" s="398" t="s">
        <v>3425</v>
      </c>
      <c r="V455" s="398" t="s">
        <v>3426</v>
      </c>
      <c r="W455" s="398" t="s">
        <v>3427</v>
      </c>
    </row>
    <row r="456" spans="1:23" ht="60.75" hidden="1" customHeight="1" x14ac:dyDescent="0.25">
      <c r="A456" s="61" t="s">
        <v>526</v>
      </c>
      <c r="B456" s="87"/>
      <c r="C456" s="175"/>
      <c r="D456" s="175"/>
      <c r="E456" s="146"/>
      <c r="F456" s="407" t="e">
        <f>VLOOKUP('2. tábl. Előkezelő-Tov.Kezelő'!E456,Munka1!$H$27:$I$58,2,FALSE)</f>
        <v>#N/A</v>
      </c>
      <c r="G456" s="88"/>
      <c r="H456" s="62" t="e">
        <f>VLOOKUP(G456,Munka1!$A$1:$B$25,2,FALSE)</f>
        <v>#N/A</v>
      </c>
      <c r="I456" s="466" t="e">
        <f>VLOOKUP(E456,Munka1!$H$27:$J$58,3,FALSE)</f>
        <v>#N/A</v>
      </c>
      <c r="J456" s="175"/>
      <c r="K456" s="175"/>
      <c r="L456" s="175"/>
      <c r="M456" s="175"/>
      <c r="N456" s="180"/>
      <c r="O456" s="87"/>
      <c r="P456" s="483"/>
      <c r="Q456" s="484"/>
      <c r="R456" s="56">
        <f>FŐLAP!$D$9</f>
        <v>0</v>
      </c>
      <c r="S456" s="56">
        <f>FŐLAP!$F$9</f>
        <v>0</v>
      </c>
      <c r="T456" s="13" t="str">
        <f>FŐLAP!$B$25</f>
        <v>Háztartási nagygépek (lakossági)</v>
      </c>
      <c r="U456" s="398" t="s">
        <v>3425</v>
      </c>
      <c r="V456" s="398" t="s">
        <v>3426</v>
      </c>
      <c r="W456" s="398" t="s">
        <v>3427</v>
      </c>
    </row>
    <row r="457" spans="1:23" ht="60.75" hidden="1" customHeight="1" x14ac:dyDescent="0.25">
      <c r="A457" s="61" t="s">
        <v>527</v>
      </c>
      <c r="B457" s="87"/>
      <c r="C457" s="175"/>
      <c r="D457" s="175"/>
      <c r="E457" s="146"/>
      <c r="F457" s="407" t="e">
        <f>VLOOKUP('2. tábl. Előkezelő-Tov.Kezelő'!E457,Munka1!$H$27:$I$58,2,FALSE)</f>
        <v>#N/A</v>
      </c>
      <c r="G457" s="88"/>
      <c r="H457" s="62" t="e">
        <f>VLOOKUP(G457,Munka1!$A$1:$B$25,2,FALSE)</f>
        <v>#N/A</v>
      </c>
      <c r="I457" s="466" t="e">
        <f>VLOOKUP(E457,Munka1!$H$27:$J$58,3,FALSE)</f>
        <v>#N/A</v>
      </c>
      <c r="J457" s="175"/>
      <c r="K457" s="175"/>
      <c r="L457" s="175"/>
      <c r="M457" s="175"/>
      <c r="N457" s="180"/>
      <c r="O457" s="87"/>
      <c r="P457" s="483"/>
      <c r="Q457" s="484"/>
      <c r="R457" s="56">
        <f>FŐLAP!$D$9</f>
        <v>0</v>
      </c>
      <c r="S457" s="56">
        <f>FŐLAP!$F$9</f>
        <v>0</v>
      </c>
      <c r="T457" s="13" t="str">
        <f>FŐLAP!$B$25</f>
        <v>Háztartási nagygépek (lakossági)</v>
      </c>
      <c r="U457" s="398" t="s">
        <v>3425</v>
      </c>
      <c r="V457" s="398" t="s">
        <v>3426</v>
      </c>
      <c r="W457" s="398" t="s">
        <v>3427</v>
      </c>
    </row>
    <row r="458" spans="1:23" ht="60.75" hidden="1" customHeight="1" x14ac:dyDescent="0.25">
      <c r="A458" s="61" t="s">
        <v>528</v>
      </c>
      <c r="B458" s="87"/>
      <c r="C458" s="175"/>
      <c r="D458" s="175"/>
      <c r="E458" s="146"/>
      <c r="F458" s="407" t="e">
        <f>VLOOKUP('2. tábl. Előkezelő-Tov.Kezelő'!E458,Munka1!$H$27:$I$58,2,FALSE)</f>
        <v>#N/A</v>
      </c>
      <c r="G458" s="88"/>
      <c r="H458" s="62" t="e">
        <f>VLOOKUP(G458,Munka1!$A$1:$B$25,2,FALSE)</f>
        <v>#N/A</v>
      </c>
      <c r="I458" s="466" t="e">
        <f>VLOOKUP(E458,Munka1!$H$27:$J$58,3,FALSE)</f>
        <v>#N/A</v>
      </c>
      <c r="J458" s="175"/>
      <c r="K458" s="175"/>
      <c r="L458" s="175"/>
      <c r="M458" s="175"/>
      <c r="N458" s="180"/>
      <c r="O458" s="87"/>
      <c r="P458" s="483"/>
      <c r="Q458" s="484"/>
      <c r="R458" s="56">
        <f>FŐLAP!$D$9</f>
        <v>0</v>
      </c>
      <c r="S458" s="56">
        <f>FŐLAP!$F$9</f>
        <v>0</v>
      </c>
      <c r="T458" s="13" t="str">
        <f>FŐLAP!$B$25</f>
        <v>Háztartási nagygépek (lakossági)</v>
      </c>
      <c r="U458" s="398" t="s">
        <v>3425</v>
      </c>
      <c r="V458" s="398" t="s">
        <v>3426</v>
      </c>
      <c r="W458" s="398" t="s">
        <v>3427</v>
      </c>
    </row>
    <row r="459" spans="1:23" ht="60.75" hidden="1" customHeight="1" x14ac:dyDescent="0.25">
      <c r="A459" s="61" t="s">
        <v>529</v>
      </c>
      <c r="B459" s="87"/>
      <c r="C459" s="175"/>
      <c r="D459" s="175"/>
      <c r="E459" s="146"/>
      <c r="F459" s="407" t="e">
        <f>VLOOKUP('2. tábl. Előkezelő-Tov.Kezelő'!E459,Munka1!$H$27:$I$58,2,FALSE)</f>
        <v>#N/A</v>
      </c>
      <c r="G459" s="88"/>
      <c r="H459" s="62" t="e">
        <f>VLOOKUP(G459,Munka1!$A$1:$B$25,2,FALSE)</f>
        <v>#N/A</v>
      </c>
      <c r="I459" s="466" t="e">
        <f>VLOOKUP(E459,Munka1!$H$27:$J$58,3,FALSE)</f>
        <v>#N/A</v>
      </c>
      <c r="J459" s="175"/>
      <c r="K459" s="175"/>
      <c r="L459" s="175"/>
      <c r="M459" s="175"/>
      <c r="N459" s="180"/>
      <c r="O459" s="87"/>
      <c r="P459" s="483"/>
      <c r="Q459" s="484"/>
      <c r="R459" s="56">
        <f>FŐLAP!$D$9</f>
        <v>0</v>
      </c>
      <c r="S459" s="56">
        <f>FŐLAP!$F$9</f>
        <v>0</v>
      </c>
      <c r="T459" s="13" t="str">
        <f>FŐLAP!$B$25</f>
        <v>Háztartási nagygépek (lakossági)</v>
      </c>
      <c r="U459" s="398" t="s">
        <v>3425</v>
      </c>
      <c r="V459" s="398" t="s">
        <v>3426</v>
      </c>
      <c r="W459" s="398" t="s">
        <v>3427</v>
      </c>
    </row>
    <row r="460" spans="1:23" ht="60.75" hidden="1" customHeight="1" x14ac:dyDescent="0.25">
      <c r="A460" s="61" t="s">
        <v>530</v>
      </c>
      <c r="B460" s="87"/>
      <c r="C460" s="175"/>
      <c r="D460" s="175"/>
      <c r="E460" s="146"/>
      <c r="F460" s="407" t="e">
        <f>VLOOKUP('2. tábl. Előkezelő-Tov.Kezelő'!E460,Munka1!$H$27:$I$58,2,FALSE)</f>
        <v>#N/A</v>
      </c>
      <c r="G460" s="88"/>
      <c r="H460" s="62" t="e">
        <f>VLOOKUP(G460,Munka1!$A$1:$B$25,2,FALSE)</f>
        <v>#N/A</v>
      </c>
      <c r="I460" s="466" t="e">
        <f>VLOOKUP(E460,Munka1!$H$27:$J$58,3,FALSE)</f>
        <v>#N/A</v>
      </c>
      <c r="J460" s="175"/>
      <c r="K460" s="175"/>
      <c r="L460" s="175"/>
      <c r="M460" s="175"/>
      <c r="N460" s="180"/>
      <c r="O460" s="87"/>
      <c r="P460" s="483"/>
      <c r="Q460" s="484"/>
      <c r="R460" s="56">
        <f>FŐLAP!$D$9</f>
        <v>0</v>
      </c>
      <c r="S460" s="56">
        <f>FŐLAP!$F$9</f>
        <v>0</v>
      </c>
      <c r="T460" s="13" t="str">
        <f>FŐLAP!$B$25</f>
        <v>Háztartási nagygépek (lakossági)</v>
      </c>
      <c r="U460" s="398" t="s">
        <v>3425</v>
      </c>
      <c r="V460" s="398" t="s">
        <v>3426</v>
      </c>
      <c r="W460" s="398" t="s">
        <v>3427</v>
      </c>
    </row>
    <row r="461" spans="1:23" ht="60.75" hidden="1" customHeight="1" x14ac:dyDescent="0.25">
      <c r="A461" s="61" t="s">
        <v>531</v>
      </c>
      <c r="B461" s="87"/>
      <c r="C461" s="175"/>
      <c r="D461" s="175"/>
      <c r="E461" s="146"/>
      <c r="F461" s="407" t="e">
        <f>VLOOKUP('2. tábl. Előkezelő-Tov.Kezelő'!E461,Munka1!$H$27:$I$58,2,FALSE)</f>
        <v>#N/A</v>
      </c>
      <c r="G461" s="88"/>
      <c r="H461" s="62" t="e">
        <f>VLOOKUP(G461,Munka1!$A$1:$B$25,2,FALSE)</f>
        <v>#N/A</v>
      </c>
      <c r="I461" s="466" t="e">
        <f>VLOOKUP(E461,Munka1!$H$27:$J$58,3,FALSE)</f>
        <v>#N/A</v>
      </c>
      <c r="J461" s="175"/>
      <c r="K461" s="175"/>
      <c r="L461" s="175"/>
      <c r="M461" s="175"/>
      <c r="N461" s="180"/>
      <c r="O461" s="87"/>
      <c r="P461" s="483"/>
      <c r="Q461" s="484"/>
      <c r="R461" s="56">
        <f>FŐLAP!$D$9</f>
        <v>0</v>
      </c>
      <c r="S461" s="56">
        <f>FŐLAP!$F$9</f>
        <v>0</v>
      </c>
      <c r="T461" s="13" t="str">
        <f>FŐLAP!$B$25</f>
        <v>Háztartási nagygépek (lakossági)</v>
      </c>
      <c r="U461" s="398" t="s">
        <v>3425</v>
      </c>
      <c r="V461" s="398" t="s">
        <v>3426</v>
      </c>
      <c r="W461" s="398" t="s">
        <v>3427</v>
      </c>
    </row>
    <row r="462" spans="1:23" ht="60.75" hidden="1" customHeight="1" x14ac:dyDescent="0.25">
      <c r="A462" s="61" t="s">
        <v>532</v>
      </c>
      <c r="B462" s="87"/>
      <c r="C462" s="175"/>
      <c r="D462" s="175"/>
      <c r="E462" s="146"/>
      <c r="F462" s="407" t="e">
        <f>VLOOKUP('2. tábl. Előkezelő-Tov.Kezelő'!E462,Munka1!$H$27:$I$58,2,FALSE)</f>
        <v>#N/A</v>
      </c>
      <c r="G462" s="88"/>
      <c r="H462" s="62" t="e">
        <f>VLOOKUP(G462,Munka1!$A$1:$B$25,2,FALSE)</f>
        <v>#N/A</v>
      </c>
      <c r="I462" s="466" t="e">
        <f>VLOOKUP(E462,Munka1!$H$27:$J$58,3,FALSE)</f>
        <v>#N/A</v>
      </c>
      <c r="J462" s="175"/>
      <c r="K462" s="175"/>
      <c r="L462" s="175"/>
      <c r="M462" s="175"/>
      <c r="N462" s="180"/>
      <c r="O462" s="87"/>
      <c r="P462" s="483"/>
      <c r="Q462" s="484"/>
      <c r="R462" s="56">
        <f>FŐLAP!$D$9</f>
        <v>0</v>
      </c>
      <c r="S462" s="56">
        <f>FŐLAP!$F$9</f>
        <v>0</v>
      </c>
      <c r="T462" s="13" t="str">
        <f>FŐLAP!$B$25</f>
        <v>Háztartási nagygépek (lakossági)</v>
      </c>
      <c r="U462" s="398" t="s">
        <v>3425</v>
      </c>
      <c r="V462" s="398" t="s">
        <v>3426</v>
      </c>
      <c r="W462" s="398" t="s">
        <v>3427</v>
      </c>
    </row>
    <row r="463" spans="1:23" ht="60.75" hidden="1" customHeight="1" x14ac:dyDescent="0.25">
      <c r="A463" s="61" t="s">
        <v>533</v>
      </c>
      <c r="B463" s="87"/>
      <c r="C463" s="175"/>
      <c r="D463" s="175"/>
      <c r="E463" s="146"/>
      <c r="F463" s="407" t="e">
        <f>VLOOKUP('2. tábl. Előkezelő-Tov.Kezelő'!E463,Munka1!$H$27:$I$58,2,FALSE)</f>
        <v>#N/A</v>
      </c>
      <c r="G463" s="88"/>
      <c r="H463" s="62" t="e">
        <f>VLOOKUP(G463,Munka1!$A$1:$B$25,2,FALSE)</f>
        <v>#N/A</v>
      </c>
      <c r="I463" s="466" t="e">
        <f>VLOOKUP(E463,Munka1!$H$27:$J$58,3,FALSE)</f>
        <v>#N/A</v>
      </c>
      <c r="J463" s="175"/>
      <c r="K463" s="175"/>
      <c r="L463" s="175"/>
      <c r="M463" s="175"/>
      <c r="N463" s="180"/>
      <c r="O463" s="87"/>
      <c r="P463" s="483"/>
      <c r="Q463" s="484"/>
      <c r="R463" s="56">
        <f>FŐLAP!$D$9</f>
        <v>0</v>
      </c>
      <c r="S463" s="56">
        <f>FŐLAP!$F$9</f>
        <v>0</v>
      </c>
      <c r="T463" s="13" t="str">
        <f>FŐLAP!$B$25</f>
        <v>Háztartási nagygépek (lakossági)</v>
      </c>
      <c r="U463" s="398" t="s">
        <v>3425</v>
      </c>
      <c r="V463" s="398" t="s">
        <v>3426</v>
      </c>
      <c r="W463" s="398" t="s">
        <v>3427</v>
      </c>
    </row>
    <row r="464" spans="1:23" ht="60.75" hidden="1" customHeight="1" x14ac:dyDescent="0.25">
      <c r="A464" s="61" t="s">
        <v>534</v>
      </c>
      <c r="B464" s="87"/>
      <c r="C464" s="175"/>
      <c r="D464" s="175"/>
      <c r="E464" s="146"/>
      <c r="F464" s="407" t="e">
        <f>VLOOKUP('2. tábl. Előkezelő-Tov.Kezelő'!E464,Munka1!$H$27:$I$58,2,FALSE)</f>
        <v>#N/A</v>
      </c>
      <c r="G464" s="88"/>
      <c r="H464" s="62" t="e">
        <f>VLOOKUP(G464,Munka1!$A$1:$B$25,2,FALSE)</f>
        <v>#N/A</v>
      </c>
      <c r="I464" s="466" t="e">
        <f>VLOOKUP(E464,Munka1!$H$27:$J$58,3,FALSE)</f>
        <v>#N/A</v>
      </c>
      <c r="J464" s="175"/>
      <c r="K464" s="175"/>
      <c r="L464" s="175"/>
      <c r="M464" s="175"/>
      <c r="N464" s="180"/>
      <c r="O464" s="87"/>
      <c r="P464" s="483"/>
      <c r="Q464" s="484"/>
      <c r="R464" s="56">
        <f>FŐLAP!$D$9</f>
        <v>0</v>
      </c>
      <c r="S464" s="56">
        <f>FŐLAP!$F$9</f>
        <v>0</v>
      </c>
      <c r="T464" s="13" t="str">
        <f>FŐLAP!$B$25</f>
        <v>Háztartási nagygépek (lakossági)</v>
      </c>
      <c r="U464" s="398" t="s">
        <v>3425</v>
      </c>
      <c r="V464" s="398" t="s">
        <v>3426</v>
      </c>
      <c r="W464" s="398" t="s">
        <v>3427</v>
      </c>
    </row>
    <row r="465" spans="1:23" ht="60.75" hidden="1" customHeight="1" x14ac:dyDescent="0.25">
      <c r="A465" s="61" t="s">
        <v>535</v>
      </c>
      <c r="B465" s="87"/>
      <c r="C465" s="175"/>
      <c r="D465" s="175"/>
      <c r="E465" s="146"/>
      <c r="F465" s="407" t="e">
        <f>VLOOKUP('2. tábl. Előkezelő-Tov.Kezelő'!E465,Munka1!$H$27:$I$58,2,FALSE)</f>
        <v>#N/A</v>
      </c>
      <c r="G465" s="88"/>
      <c r="H465" s="62" t="e">
        <f>VLOOKUP(G465,Munka1!$A$1:$B$25,2,FALSE)</f>
        <v>#N/A</v>
      </c>
      <c r="I465" s="466" t="e">
        <f>VLOOKUP(E465,Munka1!$H$27:$J$58,3,FALSE)</f>
        <v>#N/A</v>
      </c>
      <c r="J465" s="175"/>
      <c r="K465" s="175"/>
      <c r="L465" s="175"/>
      <c r="M465" s="175"/>
      <c r="N465" s="180"/>
      <c r="O465" s="87"/>
      <c r="P465" s="483"/>
      <c r="Q465" s="484"/>
      <c r="R465" s="56">
        <f>FŐLAP!$D$9</f>
        <v>0</v>
      </c>
      <c r="S465" s="56">
        <f>FŐLAP!$F$9</f>
        <v>0</v>
      </c>
      <c r="T465" s="13" t="str">
        <f>FŐLAP!$B$25</f>
        <v>Háztartási nagygépek (lakossági)</v>
      </c>
      <c r="U465" s="398" t="s">
        <v>3425</v>
      </c>
      <c r="V465" s="398" t="s">
        <v>3426</v>
      </c>
      <c r="W465" s="398" t="s">
        <v>3427</v>
      </c>
    </row>
    <row r="466" spans="1:23" ht="60.75" hidden="1" customHeight="1" x14ac:dyDescent="0.25">
      <c r="A466" s="61" t="s">
        <v>536</v>
      </c>
      <c r="B466" s="87"/>
      <c r="C466" s="175"/>
      <c r="D466" s="175"/>
      <c r="E466" s="146"/>
      <c r="F466" s="407" t="e">
        <f>VLOOKUP('2. tábl. Előkezelő-Tov.Kezelő'!E466,Munka1!$H$27:$I$58,2,FALSE)</f>
        <v>#N/A</v>
      </c>
      <c r="G466" s="88"/>
      <c r="H466" s="62" t="e">
        <f>VLOOKUP(G466,Munka1!$A$1:$B$25,2,FALSE)</f>
        <v>#N/A</v>
      </c>
      <c r="I466" s="466" t="e">
        <f>VLOOKUP(E466,Munka1!$H$27:$J$58,3,FALSE)</f>
        <v>#N/A</v>
      </c>
      <c r="J466" s="175"/>
      <c r="K466" s="175"/>
      <c r="L466" s="175"/>
      <c r="M466" s="175"/>
      <c r="N466" s="180"/>
      <c r="O466" s="87"/>
      <c r="P466" s="483"/>
      <c r="Q466" s="484"/>
      <c r="R466" s="56">
        <f>FŐLAP!$D$9</f>
        <v>0</v>
      </c>
      <c r="S466" s="56">
        <f>FŐLAP!$F$9</f>
        <v>0</v>
      </c>
      <c r="T466" s="13" t="str">
        <f>FŐLAP!$B$25</f>
        <v>Háztartási nagygépek (lakossági)</v>
      </c>
      <c r="U466" s="398" t="s">
        <v>3425</v>
      </c>
      <c r="V466" s="398" t="s">
        <v>3426</v>
      </c>
      <c r="W466" s="398" t="s">
        <v>3427</v>
      </c>
    </row>
    <row r="467" spans="1:23" ht="60.75" hidden="1" customHeight="1" x14ac:dyDescent="0.25">
      <c r="A467" s="61" t="s">
        <v>537</v>
      </c>
      <c r="B467" s="87"/>
      <c r="C467" s="175"/>
      <c r="D467" s="175"/>
      <c r="E467" s="146"/>
      <c r="F467" s="407" t="e">
        <f>VLOOKUP('2. tábl. Előkezelő-Tov.Kezelő'!E467,Munka1!$H$27:$I$58,2,FALSE)</f>
        <v>#N/A</v>
      </c>
      <c r="G467" s="88"/>
      <c r="H467" s="62" t="e">
        <f>VLOOKUP(G467,Munka1!$A$1:$B$25,2,FALSE)</f>
        <v>#N/A</v>
      </c>
      <c r="I467" s="466" t="e">
        <f>VLOOKUP(E467,Munka1!$H$27:$J$58,3,FALSE)</f>
        <v>#N/A</v>
      </c>
      <c r="J467" s="175"/>
      <c r="K467" s="175"/>
      <c r="L467" s="175"/>
      <c r="M467" s="175"/>
      <c r="N467" s="180"/>
      <c r="O467" s="87"/>
      <c r="P467" s="483"/>
      <c r="Q467" s="484"/>
      <c r="R467" s="56">
        <f>FŐLAP!$D$9</f>
        <v>0</v>
      </c>
      <c r="S467" s="56">
        <f>FŐLAP!$F$9</f>
        <v>0</v>
      </c>
      <c r="T467" s="13" t="str">
        <f>FŐLAP!$B$25</f>
        <v>Háztartási nagygépek (lakossági)</v>
      </c>
      <c r="U467" s="398" t="s">
        <v>3425</v>
      </c>
      <c r="V467" s="398" t="s">
        <v>3426</v>
      </c>
      <c r="W467" s="398" t="s">
        <v>3427</v>
      </c>
    </row>
    <row r="468" spans="1:23" ht="60.75" hidden="1" customHeight="1" x14ac:dyDescent="0.25">
      <c r="A468" s="61" t="s">
        <v>538</v>
      </c>
      <c r="B468" s="87"/>
      <c r="C468" s="175"/>
      <c r="D468" s="175"/>
      <c r="E468" s="146"/>
      <c r="F468" s="407" t="e">
        <f>VLOOKUP('2. tábl. Előkezelő-Tov.Kezelő'!E468,Munka1!$H$27:$I$58,2,FALSE)</f>
        <v>#N/A</v>
      </c>
      <c r="G468" s="88"/>
      <c r="H468" s="62" t="e">
        <f>VLOOKUP(G468,Munka1!$A$1:$B$25,2,FALSE)</f>
        <v>#N/A</v>
      </c>
      <c r="I468" s="466" t="e">
        <f>VLOOKUP(E468,Munka1!$H$27:$J$58,3,FALSE)</f>
        <v>#N/A</v>
      </c>
      <c r="J468" s="175"/>
      <c r="K468" s="175"/>
      <c r="L468" s="175"/>
      <c r="M468" s="175"/>
      <c r="N468" s="180"/>
      <c r="O468" s="87"/>
      <c r="P468" s="483"/>
      <c r="Q468" s="484"/>
      <c r="R468" s="56">
        <f>FŐLAP!$D$9</f>
        <v>0</v>
      </c>
      <c r="S468" s="56">
        <f>FŐLAP!$F$9</f>
        <v>0</v>
      </c>
      <c r="T468" s="13" t="str">
        <f>FŐLAP!$B$25</f>
        <v>Háztartási nagygépek (lakossági)</v>
      </c>
      <c r="U468" s="398" t="s">
        <v>3425</v>
      </c>
      <c r="V468" s="398" t="s">
        <v>3426</v>
      </c>
      <c r="W468" s="398" t="s">
        <v>3427</v>
      </c>
    </row>
    <row r="469" spans="1:23" ht="60.75" hidden="1" customHeight="1" x14ac:dyDescent="0.25">
      <c r="A469" s="61" t="s">
        <v>539</v>
      </c>
      <c r="B469" s="87"/>
      <c r="C469" s="175"/>
      <c r="D469" s="175"/>
      <c r="E469" s="146"/>
      <c r="F469" s="407" t="e">
        <f>VLOOKUP('2. tábl. Előkezelő-Tov.Kezelő'!E469,Munka1!$H$27:$I$58,2,FALSE)</f>
        <v>#N/A</v>
      </c>
      <c r="G469" s="88"/>
      <c r="H469" s="62" t="e">
        <f>VLOOKUP(G469,Munka1!$A$1:$B$25,2,FALSE)</f>
        <v>#N/A</v>
      </c>
      <c r="I469" s="466" t="e">
        <f>VLOOKUP(E469,Munka1!$H$27:$J$58,3,FALSE)</f>
        <v>#N/A</v>
      </c>
      <c r="J469" s="175"/>
      <c r="K469" s="175"/>
      <c r="L469" s="175"/>
      <c r="M469" s="175"/>
      <c r="N469" s="180"/>
      <c r="O469" s="87"/>
      <c r="P469" s="483"/>
      <c r="Q469" s="484"/>
      <c r="R469" s="56">
        <f>FŐLAP!$D$9</f>
        <v>0</v>
      </c>
      <c r="S469" s="56">
        <f>FŐLAP!$F$9</f>
        <v>0</v>
      </c>
      <c r="T469" s="13" t="str">
        <f>FŐLAP!$B$25</f>
        <v>Háztartási nagygépek (lakossági)</v>
      </c>
      <c r="U469" s="398" t="s">
        <v>3425</v>
      </c>
      <c r="V469" s="398" t="s">
        <v>3426</v>
      </c>
      <c r="W469" s="398" t="s">
        <v>3427</v>
      </c>
    </row>
    <row r="470" spans="1:23" ht="60.75" hidden="1" customHeight="1" x14ac:dyDescent="0.25">
      <c r="A470" s="61" t="s">
        <v>540</v>
      </c>
      <c r="B470" s="87"/>
      <c r="C470" s="175"/>
      <c r="D470" s="175"/>
      <c r="E470" s="146"/>
      <c r="F470" s="407" t="e">
        <f>VLOOKUP('2. tábl. Előkezelő-Tov.Kezelő'!E470,Munka1!$H$27:$I$58,2,FALSE)</f>
        <v>#N/A</v>
      </c>
      <c r="G470" s="88"/>
      <c r="H470" s="62" t="e">
        <f>VLOOKUP(G470,Munka1!$A$1:$B$25,2,FALSE)</f>
        <v>#N/A</v>
      </c>
      <c r="I470" s="466" t="e">
        <f>VLOOKUP(E470,Munka1!$H$27:$J$58,3,FALSE)</f>
        <v>#N/A</v>
      </c>
      <c r="J470" s="175"/>
      <c r="K470" s="175"/>
      <c r="L470" s="175"/>
      <c r="M470" s="175"/>
      <c r="N470" s="180"/>
      <c r="O470" s="87"/>
      <c r="P470" s="483"/>
      <c r="Q470" s="484"/>
      <c r="R470" s="56">
        <f>FŐLAP!$D$9</f>
        <v>0</v>
      </c>
      <c r="S470" s="56">
        <f>FŐLAP!$F$9</f>
        <v>0</v>
      </c>
      <c r="T470" s="13" t="str">
        <f>FŐLAP!$B$25</f>
        <v>Háztartási nagygépek (lakossági)</v>
      </c>
      <c r="U470" s="398" t="s">
        <v>3425</v>
      </c>
      <c r="V470" s="398" t="s">
        <v>3426</v>
      </c>
      <c r="W470" s="398" t="s">
        <v>3427</v>
      </c>
    </row>
    <row r="471" spans="1:23" ht="60.75" hidden="1" customHeight="1" x14ac:dyDescent="0.25">
      <c r="A471" s="61" t="s">
        <v>541</v>
      </c>
      <c r="B471" s="87"/>
      <c r="C471" s="175"/>
      <c r="D471" s="175"/>
      <c r="E471" s="146"/>
      <c r="F471" s="407" t="e">
        <f>VLOOKUP('2. tábl. Előkezelő-Tov.Kezelő'!E471,Munka1!$H$27:$I$58,2,FALSE)</f>
        <v>#N/A</v>
      </c>
      <c r="G471" s="88"/>
      <c r="H471" s="62" t="e">
        <f>VLOOKUP(G471,Munka1!$A$1:$B$25,2,FALSE)</f>
        <v>#N/A</v>
      </c>
      <c r="I471" s="466" t="e">
        <f>VLOOKUP(E471,Munka1!$H$27:$J$58,3,FALSE)</f>
        <v>#N/A</v>
      </c>
      <c r="J471" s="175"/>
      <c r="K471" s="175"/>
      <c r="L471" s="175"/>
      <c r="M471" s="175"/>
      <c r="N471" s="180"/>
      <c r="O471" s="87"/>
      <c r="P471" s="483"/>
      <c r="Q471" s="484"/>
      <c r="R471" s="56">
        <f>FŐLAP!$D$9</f>
        <v>0</v>
      </c>
      <c r="S471" s="56">
        <f>FŐLAP!$F$9</f>
        <v>0</v>
      </c>
      <c r="T471" s="13" t="str">
        <f>FŐLAP!$B$25</f>
        <v>Háztartási nagygépek (lakossági)</v>
      </c>
      <c r="U471" s="398" t="s">
        <v>3425</v>
      </c>
      <c r="V471" s="398" t="s">
        <v>3426</v>
      </c>
      <c r="W471" s="398" t="s">
        <v>3427</v>
      </c>
    </row>
    <row r="472" spans="1:23" ht="60.75" hidden="1" customHeight="1" x14ac:dyDescent="0.25">
      <c r="A472" s="61" t="s">
        <v>542</v>
      </c>
      <c r="B472" s="87"/>
      <c r="C472" s="175"/>
      <c r="D472" s="175"/>
      <c r="E472" s="146"/>
      <c r="F472" s="407" t="e">
        <f>VLOOKUP('2. tábl. Előkezelő-Tov.Kezelő'!E472,Munka1!$H$27:$I$58,2,FALSE)</f>
        <v>#N/A</v>
      </c>
      <c r="G472" s="88"/>
      <c r="H472" s="62" t="e">
        <f>VLOOKUP(G472,Munka1!$A$1:$B$25,2,FALSE)</f>
        <v>#N/A</v>
      </c>
      <c r="I472" s="466" t="e">
        <f>VLOOKUP(E472,Munka1!$H$27:$J$58,3,FALSE)</f>
        <v>#N/A</v>
      </c>
      <c r="J472" s="175"/>
      <c r="K472" s="175"/>
      <c r="L472" s="175"/>
      <c r="M472" s="175"/>
      <c r="N472" s="180"/>
      <c r="O472" s="87"/>
      <c r="P472" s="483"/>
      <c r="Q472" s="484"/>
      <c r="R472" s="56">
        <f>FŐLAP!$D$9</f>
        <v>0</v>
      </c>
      <c r="S472" s="56">
        <f>FŐLAP!$F$9</f>
        <v>0</v>
      </c>
      <c r="T472" s="13" t="str">
        <f>FŐLAP!$B$25</f>
        <v>Háztartási nagygépek (lakossági)</v>
      </c>
      <c r="U472" s="398" t="s">
        <v>3425</v>
      </c>
      <c r="V472" s="398" t="s">
        <v>3426</v>
      </c>
      <c r="W472" s="398" t="s">
        <v>3427</v>
      </c>
    </row>
    <row r="473" spans="1:23" ht="60.75" hidden="1" customHeight="1" x14ac:dyDescent="0.25">
      <c r="A473" s="61" t="s">
        <v>543</v>
      </c>
      <c r="B473" s="87"/>
      <c r="C473" s="175"/>
      <c r="D473" s="175"/>
      <c r="E473" s="146"/>
      <c r="F473" s="407" t="e">
        <f>VLOOKUP('2. tábl. Előkezelő-Tov.Kezelő'!E473,Munka1!$H$27:$I$58,2,FALSE)</f>
        <v>#N/A</v>
      </c>
      <c r="G473" s="88"/>
      <c r="H473" s="62" t="e">
        <f>VLOOKUP(G473,Munka1!$A$1:$B$25,2,FALSE)</f>
        <v>#N/A</v>
      </c>
      <c r="I473" s="466" t="e">
        <f>VLOOKUP(E473,Munka1!$H$27:$J$58,3,FALSE)</f>
        <v>#N/A</v>
      </c>
      <c r="J473" s="175"/>
      <c r="K473" s="175"/>
      <c r="L473" s="175"/>
      <c r="M473" s="175"/>
      <c r="N473" s="180"/>
      <c r="O473" s="87"/>
      <c r="P473" s="483"/>
      <c r="Q473" s="484"/>
      <c r="R473" s="56">
        <f>FŐLAP!$D$9</f>
        <v>0</v>
      </c>
      <c r="S473" s="56">
        <f>FŐLAP!$F$9</f>
        <v>0</v>
      </c>
      <c r="T473" s="13" t="str">
        <f>FŐLAP!$B$25</f>
        <v>Háztartási nagygépek (lakossági)</v>
      </c>
      <c r="U473" s="398" t="s">
        <v>3425</v>
      </c>
      <c r="V473" s="398" t="s">
        <v>3426</v>
      </c>
      <c r="W473" s="398" t="s">
        <v>3427</v>
      </c>
    </row>
    <row r="474" spans="1:23" ht="60.75" hidden="1" customHeight="1" x14ac:dyDescent="0.25">
      <c r="A474" s="61" t="s">
        <v>544</v>
      </c>
      <c r="B474" s="87"/>
      <c r="C474" s="175"/>
      <c r="D474" s="175"/>
      <c r="E474" s="146"/>
      <c r="F474" s="407" t="e">
        <f>VLOOKUP('2. tábl. Előkezelő-Tov.Kezelő'!E474,Munka1!$H$27:$I$58,2,FALSE)</f>
        <v>#N/A</v>
      </c>
      <c r="G474" s="88"/>
      <c r="H474" s="62" t="e">
        <f>VLOOKUP(G474,Munka1!$A$1:$B$25,2,FALSE)</f>
        <v>#N/A</v>
      </c>
      <c r="I474" s="466" t="e">
        <f>VLOOKUP(E474,Munka1!$H$27:$J$58,3,FALSE)</f>
        <v>#N/A</v>
      </c>
      <c r="J474" s="175"/>
      <c r="K474" s="175"/>
      <c r="L474" s="175"/>
      <c r="M474" s="175"/>
      <c r="N474" s="180"/>
      <c r="O474" s="87"/>
      <c r="P474" s="483"/>
      <c r="Q474" s="484"/>
      <c r="R474" s="56">
        <f>FŐLAP!$D$9</f>
        <v>0</v>
      </c>
      <c r="S474" s="56">
        <f>FŐLAP!$F$9</f>
        <v>0</v>
      </c>
      <c r="T474" s="13" t="str">
        <f>FŐLAP!$B$25</f>
        <v>Háztartási nagygépek (lakossági)</v>
      </c>
      <c r="U474" s="398" t="s">
        <v>3425</v>
      </c>
      <c r="V474" s="398" t="s">
        <v>3426</v>
      </c>
      <c r="W474" s="398" t="s">
        <v>3427</v>
      </c>
    </row>
    <row r="475" spans="1:23" ht="60.75" hidden="1" customHeight="1" x14ac:dyDescent="0.25">
      <c r="A475" s="61" t="s">
        <v>545</v>
      </c>
      <c r="B475" s="87"/>
      <c r="C475" s="175"/>
      <c r="D475" s="175"/>
      <c r="E475" s="146"/>
      <c r="F475" s="407" t="e">
        <f>VLOOKUP('2. tábl. Előkezelő-Tov.Kezelő'!E475,Munka1!$H$27:$I$58,2,FALSE)</f>
        <v>#N/A</v>
      </c>
      <c r="G475" s="88"/>
      <c r="H475" s="62" t="e">
        <f>VLOOKUP(G475,Munka1!$A$1:$B$25,2,FALSE)</f>
        <v>#N/A</v>
      </c>
      <c r="I475" s="466" t="e">
        <f>VLOOKUP(E475,Munka1!$H$27:$J$58,3,FALSE)</f>
        <v>#N/A</v>
      </c>
      <c r="J475" s="175"/>
      <c r="K475" s="175"/>
      <c r="L475" s="175"/>
      <c r="M475" s="175"/>
      <c r="N475" s="180"/>
      <c r="O475" s="87"/>
      <c r="P475" s="483"/>
      <c r="Q475" s="484"/>
      <c r="R475" s="56">
        <f>FŐLAP!$D$9</f>
        <v>0</v>
      </c>
      <c r="S475" s="56">
        <f>FŐLAP!$F$9</f>
        <v>0</v>
      </c>
      <c r="T475" s="13" t="str">
        <f>FŐLAP!$B$25</f>
        <v>Háztartási nagygépek (lakossági)</v>
      </c>
      <c r="U475" s="398" t="s">
        <v>3425</v>
      </c>
      <c r="V475" s="398" t="s">
        <v>3426</v>
      </c>
      <c r="W475" s="398" t="s">
        <v>3427</v>
      </c>
    </row>
    <row r="476" spans="1:23" ht="60.75" hidden="1" customHeight="1" x14ac:dyDescent="0.25">
      <c r="A476" s="61" t="s">
        <v>546</v>
      </c>
      <c r="B476" s="87"/>
      <c r="C476" s="175"/>
      <c r="D476" s="175"/>
      <c r="E476" s="146"/>
      <c r="F476" s="407" t="e">
        <f>VLOOKUP('2. tábl. Előkezelő-Tov.Kezelő'!E476,Munka1!$H$27:$I$58,2,FALSE)</f>
        <v>#N/A</v>
      </c>
      <c r="G476" s="88"/>
      <c r="H476" s="62" t="e">
        <f>VLOOKUP(G476,Munka1!$A$1:$B$25,2,FALSE)</f>
        <v>#N/A</v>
      </c>
      <c r="I476" s="466" t="e">
        <f>VLOOKUP(E476,Munka1!$H$27:$J$58,3,FALSE)</f>
        <v>#N/A</v>
      </c>
      <c r="J476" s="175"/>
      <c r="K476" s="175"/>
      <c r="L476" s="175"/>
      <c r="M476" s="175"/>
      <c r="N476" s="180"/>
      <c r="O476" s="87"/>
      <c r="P476" s="483"/>
      <c r="Q476" s="484"/>
      <c r="R476" s="56">
        <f>FŐLAP!$D$9</f>
        <v>0</v>
      </c>
      <c r="S476" s="56">
        <f>FŐLAP!$F$9</f>
        <v>0</v>
      </c>
      <c r="T476" s="13" t="str">
        <f>FŐLAP!$B$25</f>
        <v>Háztartási nagygépek (lakossági)</v>
      </c>
      <c r="U476" s="398" t="s">
        <v>3425</v>
      </c>
      <c r="V476" s="398" t="s">
        <v>3426</v>
      </c>
      <c r="W476" s="398" t="s">
        <v>3427</v>
      </c>
    </row>
    <row r="477" spans="1:23" ht="60.75" hidden="1" customHeight="1" x14ac:dyDescent="0.25">
      <c r="A477" s="61" t="s">
        <v>547</v>
      </c>
      <c r="B477" s="87"/>
      <c r="C477" s="175"/>
      <c r="D477" s="175"/>
      <c r="E477" s="146"/>
      <c r="F477" s="407" t="e">
        <f>VLOOKUP('2. tábl. Előkezelő-Tov.Kezelő'!E477,Munka1!$H$27:$I$58,2,FALSE)</f>
        <v>#N/A</v>
      </c>
      <c r="G477" s="88"/>
      <c r="H477" s="62" t="e">
        <f>VLOOKUP(G477,Munka1!$A$1:$B$25,2,FALSE)</f>
        <v>#N/A</v>
      </c>
      <c r="I477" s="466" t="e">
        <f>VLOOKUP(E477,Munka1!$H$27:$J$58,3,FALSE)</f>
        <v>#N/A</v>
      </c>
      <c r="J477" s="175"/>
      <c r="K477" s="175"/>
      <c r="L477" s="175"/>
      <c r="M477" s="175"/>
      <c r="N477" s="180"/>
      <c r="O477" s="87"/>
      <c r="P477" s="483"/>
      <c r="Q477" s="484"/>
      <c r="R477" s="56">
        <f>FŐLAP!$D$9</f>
        <v>0</v>
      </c>
      <c r="S477" s="56">
        <f>FŐLAP!$F$9</f>
        <v>0</v>
      </c>
      <c r="T477" s="13" t="str">
        <f>FŐLAP!$B$25</f>
        <v>Háztartási nagygépek (lakossági)</v>
      </c>
      <c r="U477" s="398" t="s">
        <v>3425</v>
      </c>
      <c r="V477" s="398" t="s">
        <v>3426</v>
      </c>
      <c r="W477" s="398" t="s">
        <v>3427</v>
      </c>
    </row>
    <row r="478" spans="1:23" ht="60.75" hidden="1" customHeight="1" x14ac:dyDescent="0.25">
      <c r="A478" s="61" t="s">
        <v>548</v>
      </c>
      <c r="B478" s="87"/>
      <c r="C478" s="175"/>
      <c r="D478" s="175"/>
      <c r="E478" s="146"/>
      <c r="F478" s="407" t="e">
        <f>VLOOKUP('2. tábl. Előkezelő-Tov.Kezelő'!E478,Munka1!$H$27:$I$58,2,FALSE)</f>
        <v>#N/A</v>
      </c>
      <c r="G478" s="88"/>
      <c r="H478" s="62" t="e">
        <f>VLOOKUP(G478,Munka1!$A$1:$B$25,2,FALSE)</f>
        <v>#N/A</v>
      </c>
      <c r="I478" s="466" t="e">
        <f>VLOOKUP(E478,Munka1!$H$27:$J$58,3,FALSE)</f>
        <v>#N/A</v>
      </c>
      <c r="J478" s="175"/>
      <c r="K478" s="175"/>
      <c r="L478" s="175"/>
      <c r="M478" s="175"/>
      <c r="N478" s="180"/>
      <c r="O478" s="87"/>
      <c r="P478" s="483"/>
      <c r="Q478" s="484"/>
      <c r="R478" s="56">
        <f>FŐLAP!$D$9</f>
        <v>0</v>
      </c>
      <c r="S478" s="56">
        <f>FŐLAP!$F$9</f>
        <v>0</v>
      </c>
      <c r="T478" s="13" t="str">
        <f>FŐLAP!$B$25</f>
        <v>Háztartási nagygépek (lakossági)</v>
      </c>
      <c r="U478" s="398" t="s">
        <v>3425</v>
      </c>
      <c r="V478" s="398" t="s">
        <v>3426</v>
      </c>
      <c r="W478" s="398" t="s">
        <v>3427</v>
      </c>
    </row>
    <row r="479" spans="1:23" ht="60.75" hidden="1" customHeight="1" x14ac:dyDescent="0.25">
      <c r="A479" s="61" t="s">
        <v>549</v>
      </c>
      <c r="B479" s="87"/>
      <c r="C479" s="175"/>
      <c r="D479" s="175"/>
      <c r="E479" s="146"/>
      <c r="F479" s="407" t="e">
        <f>VLOOKUP('2. tábl. Előkezelő-Tov.Kezelő'!E479,Munka1!$H$27:$I$58,2,FALSE)</f>
        <v>#N/A</v>
      </c>
      <c r="G479" s="88"/>
      <c r="H479" s="62" t="e">
        <f>VLOOKUP(G479,Munka1!$A$1:$B$25,2,FALSE)</f>
        <v>#N/A</v>
      </c>
      <c r="I479" s="466" t="e">
        <f>VLOOKUP(E479,Munka1!$H$27:$J$58,3,FALSE)</f>
        <v>#N/A</v>
      </c>
      <c r="J479" s="175"/>
      <c r="K479" s="175"/>
      <c r="L479" s="175"/>
      <c r="M479" s="175"/>
      <c r="N479" s="180"/>
      <c r="O479" s="87"/>
      <c r="P479" s="483"/>
      <c r="Q479" s="484"/>
      <c r="R479" s="56">
        <f>FŐLAP!$D$9</f>
        <v>0</v>
      </c>
      <c r="S479" s="56">
        <f>FŐLAP!$F$9</f>
        <v>0</v>
      </c>
      <c r="T479" s="13" t="str">
        <f>FŐLAP!$B$25</f>
        <v>Háztartási nagygépek (lakossági)</v>
      </c>
      <c r="U479" s="398" t="s">
        <v>3425</v>
      </c>
      <c r="V479" s="398" t="s">
        <v>3426</v>
      </c>
      <c r="W479" s="398" t="s">
        <v>3427</v>
      </c>
    </row>
    <row r="480" spans="1:23" ht="60.75" hidden="1" customHeight="1" x14ac:dyDescent="0.25">
      <c r="A480" s="61" t="s">
        <v>550</v>
      </c>
      <c r="B480" s="87"/>
      <c r="C480" s="175"/>
      <c r="D480" s="175"/>
      <c r="E480" s="146"/>
      <c r="F480" s="407" t="e">
        <f>VLOOKUP('2. tábl. Előkezelő-Tov.Kezelő'!E480,Munka1!$H$27:$I$58,2,FALSE)</f>
        <v>#N/A</v>
      </c>
      <c r="G480" s="88"/>
      <c r="H480" s="62" t="e">
        <f>VLOOKUP(G480,Munka1!$A$1:$B$25,2,FALSE)</f>
        <v>#N/A</v>
      </c>
      <c r="I480" s="466" t="e">
        <f>VLOOKUP(E480,Munka1!$H$27:$J$58,3,FALSE)</f>
        <v>#N/A</v>
      </c>
      <c r="J480" s="175"/>
      <c r="K480" s="175"/>
      <c r="L480" s="175"/>
      <c r="M480" s="175"/>
      <c r="N480" s="180"/>
      <c r="O480" s="87"/>
      <c r="P480" s="483"/>
      <c r="Q480" s="484"/>
      <c r="R480" s="56">
        <f>FŐLAP!$D$9</f>
        <v>0</v>
      </c>
      <c r="S480" s="56">
        <f>FŐLAP!$F$9</f>
        <v>0</v>
      </c>
      <c r="T480" s="13" t="str">
        <f>FŐLAP!$B$25</f>
        <v>Háztartási nagygépek (lakossági)</v>
      </c>
      <c r="U480" s="398" t="s">
        <v>3425</v>
      </c>
      <c r="V480" s="398" t="s">
        <v>3426</v>
      </c>
      <c r="W480" s="398" t="s">
        <v>3427</v>
      </c>
    </row>
    <row r="481" spans="1:23" ht="60.75" hidden="1" customHeight="1" x14ac:dyDescent="0.25">
      <c r="A481" s="61" t="s">
        <v>551</v>
      </c>
      <c r="B481" s="87"/>
      <c r="C481" s="175"/>
      <c r="D481" s="175"/>
      <c r="E481" s="146"/>
      <c r="F481" s="407" t="e">
        <f>VLOOKUP('2. tábl. Előkezelő-Tov.Kezelő'!E481,Munka1!$H$27:$I$58,2,FALSE)</f>
        <v>#N/A</v>
      </c>
      <c r="G481" s="88"/>
      <c r="H481" s="62" t="e">
        <f>VLOOKUP(G481,Munka1!$A$1:$B$25,2,FALSE)</f>
        <v>#N/A</v>
      </c>
      <c r="I481" s="466" t="e">
        <f>VLOOKUP(E481,Munka1!$H$27:$J$58,3,FALSE)</f>
        <v>#N/A</v>
      </c>
      <c r="J481" s="175"/>
      <c r="K481" s="175"/>
      <c r="L481" s="175"/>
      <c r="M481" s="175"/>
      <c r="N481" s="180"/>
      <c r="O481" s="87"/>
      <c r="P481" s="483"/>
      <c r="Q481" s="484"/>
      <c r="R481" s="56">
        <f>FŐLAP!$D$9</f>
        <v>0</v>
      </c>
      <c r="S481" s="56">
        <f>FŐLAP!$F$9</f>
        <v>0</v>
      </c>
      <c r="T481" s="13" t="str">
        <f>FŐLAP!$B$25</f>
        <v>Háztartási nagygépek (lakossági)</v>
      </c>
      <c r="U481" s="398" t="s">
        <v>3425</v>
      </c>
      <c r="V481" s="398" t="s">
        <v>3426</v>
      </c>
      <c r="W481" s="398" t="s">
        <v>3427</v>
      </c>
    </row>
    <row r="482" spans="1:23" ht="60.75" hidden="1" customHeight="1" x14ac:dyDescent="0.25">
      <c r="A482" s="61" t="s">
        <v>552</v>
      </c>
      <c r="B482" s="87"/>
      <c r="C482" s="175"/>
      <c r="D482" s="175"/>
      <c r="E482" s="146"/>
      <c r="F482" s="407" t="e">
        <f>VLOOKUP('2. tábl. Előkezelő-Tov.Kezelő'!E482,Munka1!$H$27:$I$58,2,FALSE)</f>
        <v>#N/A</v>
      </c>
      <c r="G482" s="88"/>
      <c r="H482" s="62" t="e">
        <f>VLOOKUP(G482,Munka1!$A$1:$B$25,2,FALSE)</f>
        <v>#N/A</v>
      </c>
      <c r="I482" s="466" t="e">
        <f>VLOOKUP(E482,Munka1!$H$27:$J$58,3,FALSE)</f>
        <v>#N/A</v>
      </c>
      <c r="J482" s="175"/>
      <c r="K482" s="175"/>
      <c r="L482" s="175"/>
      <c r="M482" s="175"/>
      <c r="N482" s="180"/>
      <c r="O482" s="87"/>
      <c r="P482" s="483"/>
      <c r="Q482" s="484"/>
      <c r="R482" s="56">
        <f>FŐLAP!$D$9</f>
        <v>0</v>
      </c>
      <c r="S482" s="56">
        <f>FŐLAP!$F$9</f>
        <v>0</v>
      </c>
      <c r="T482" s="13" t="str">
        <f>FŐLAP!$B$25</f>
        <v>Háztartási nagygépek (lakossági)</v>
      </c>
      <c r="U482" s="398" t="s">
        <v>3425</v>
      </c>
      <c r="V482" s="398" t="s">
        <v>3426</v>
      </c>
      <c r="W482" s="398" t="s">
        <v>3427</v>
      </c>
    </row>
    <row r="483" spans="1:23" ht="60.75" hidden="1" customHeight="1" x14ac:dyDescent="0.25">
      <c r="A483" s="61" t="s">
        <v>553</v>
      </c>
      <c r="B483" s="87"/>
      <c r="C483" s="175"/>
      <c r="D483" s="175"/>
      <c r="E483" s="146"/>
      <c r="F483" s="407" t="e">
        <f>VLOOKUP('2. tábl. Előkezelő-Tov.Kezelő'!E483,Munka1!$H$27:$I$58,2,FALSE)</f>
        <v>#N/A</v>
      </c>
      <c r="G483" s="88"/>
      <c r="H483" s="62" t="e">
        <f>VLOOKUP(G483,Munka1!$A$1:$B$25,2,FALSE)</f>
        <v>#N/A</v>
      </c>
      <c r="I483" s="466" t="e">
        <f>VLOOKUP(E483,Munka1!$H$27:$J$58,3,FALSE)</f>
        <v>#N/A</v>
      </c>
      <c r="J483" s="175"/>
      <c r="K483" s="175"/>
      <c r="L483" s="175"/>
      <c r="M483" s="175"/>
      <c r="N483" s="180"/>
      <c r="O483" s="87"/>
      <c r="P483" s="483"/>
      <c r="Q483" s="484"/>
      <c r="R483" s="56">
        <f>FŐLAP!$D$9</f>
        <v>0</v>
      </c>
      <c r="S483" s="56">
        <f>FŐLAP!$F$9</f>
        <v>0</v>
      </c>
      <c r="T483" s="13" t="str">
        <f>FŐLAP!$B$25</f>
        <v>Háztartási nagygépek (lakossági)</v>
      </c>
      <c r="U483" s="398" t="s">
        <v>3425</v>
      </c>
      <c r="V483" s="398" t="s">
        <v>3426</v>
      </c>
      <c r="W483" s="398" t="s">
        <v>3427</v>
      </c>
    </row>
    <row r="484" spans="1:23" ht="60.75" hidden="1" customHeight="1" x14ac:dyDescent="0.25">
      <c r="A484" s="61" t="s">
        <v>554</v>
      </c>
      <c r="B484" s="87"/>
      <c r="C484" s="175"/>
      <c r="D484" s="175"/>
      <c r="E484" s="146"/>
      <c r="F484" s="407" t="e">
        <f>VLOOKUP('2. tábl. Előkezelő-Tov.Kezelő'!E484,Munka1!$H$27:$I$58,2,FALSE)</f>
        <v>#N/A</v>
      </c>
      <c r="G484" s="88"/>
      <c r="H484" s="62" t="e">
        <f>VLOOKUP(G484,Munka1!$A$1:$B$25,2,FALSE)</f>
        <v>#N/A</v>
      </c>
      <c r="I484" s="466" t="e">
        <f>VLOOKUP(E484,Munka1!$H$27:$J$58,3,FALSE)</f>
        <v>#N/A</v>
      </c>
      <c r="J484" s="175"/>
      <c r="K484" s="175"/>
      <c r="L484" s="175"/>
      <c r="M484" s="175"/>
      <c r="N484" s="180"/>
      <c r="O484" s="87"/>
      <c r="P484" s="483"/>
      <c r="Q484" s="484"/>
      <c r="R484" s="56">
        <f>FŐLAP!$D$9</f>
        <v>0</v>
      </c>
      <c r="S484" s="56">
        <f>FŐLAP!$F$9</f>
        <v>0</v>
      </c>
      <c r="T484" s="13" t="str">
        <f>FŐLAP!$B$25</f>
        <v>Háztartási nagygépek (lakossági)</v>
      </c>
      <c r="U484" s="398" t="s">
        <v>3425</v>
      </c>
      <c r="V484" s="398" t="s">
        <v>3426</v>
      </c>
      <c r="W484" s="398" t="s">
        <v>3427</v>
      </c>
    </row>
    <row r="485" spans="1:23" ht="60.75" hidden="1" customHeight="1" x14ac:dyDescent="0.25">
      <c r="A485" s="61" t="s">
        <v>555</v>
      </c>
      <c r="B485" s="87"/>
      <c r="C485" s="175"/>
      <c r="D485" s="175"/>
      <c r="E485" s="146"/>
      <c r="F485" s="407" t="e">
        <f>VLOOKUP('2. tábl. Előkezelő-Tov.Kezelő'!E485,Munka1!$H$27:$I$58,2,FALSE)</f>
        <v>#N/A</v>
      </c>
      <c r="G485" s="88"/>
      <c r="H485" s="62" t="e">
        <f>VLOOKUP(G485,Munka1!$A$1:$B$25,2,FALSE)</f>
        <v>#N/A</v>
      </c>
      <c r="I485" s="466" t="e">
        <f>VLOOKUP(E485,Munka1!$H$27:$J$58,3,FALSE)</f>
        <v>#N/A</v>
      </c>
      <c r="J485" s="175"/>
      <c r="K485" s="175"/>
      <c r="L485" s="175"/>
      <c r="M485" s="175"/>
      <c r="N485" s="180"/>
      <c r="O485" s="87"/>
      <c r="P485" s="483"/>
      <c r="Q485" s="484"/>
      <c r="R485" s="56">
        <f>FŐLAP!$D$9</f>
        <v>0</v>
      </c>
      <c r="S485" s="56">
        <f>FŐLAP!$F$9</f>
        <v>0</v>
      </c>
      <c r="T485" s="13" t="str">
        <f>FŐLAP!$B$25</f>
        <v>Háztartási nagygépek (lakossági)</v>
      </c>
      <c r="U485" s="398" t="s">
        <v>3425</v>
      </c>
      <c r="V485" s="398" t="s">
        <v>3426</v>
      </c>
      <c r="W485" s="398" t="s">
        <v>3427</v>
      </c>
    </row>
    <row r="486" spans="1:23" ht="60.75" hidden="1" customHeight="1" x14ac:dyDescent="0.25">
      <c r="A486" s="61" t="s">
        <v>556</v>
      </c>
      <c r="B486" s="87"/>
      <c r="C486" s="175"/>
      <c r="D486" s="175"/>
      <c r="E486" s="146"/>
      <c r="F486" s="407" t="e">
        <f>VLOOKUP('2. tábl. Előkezelő-Tov.Kezelő'!E486,Munka1!$H$27:$I$58,2,FALSE)</f>
        <v>#N/A</v>
      </c>
      <c r="G486" s="88"/>
      <c r="H486" s="62" t="e">
        <f>VLOOKUP(G486,Munka1!$A$1:$B$25,2,FALSE)</f>
        <v>#N/A</v>
      </c>
      <c r="I486" s="466" t="e">
        <f>VLOOKUP(E486,Munka1!$H$27:$J$58,3,FALSE)</f>
        <v>#N/A</v>
      </c>
      <c r="J486" s="175"/>
      <c r="K486" s="175"/>
      <c r="L486" s="175"/>
      <c r="M486" s="175"/>
      <c r="N486" s="180"/>
      <c r="O486" s="87"/>
      <c r="P486" s="483"/>
      <c r="Q486" s="484"/>
      <c r="R486" s="56">
        <f>FŐLAP!$D$9</f>
        <v>0</v>
      </c>
      <c r="S486" s="56">
        <f>FŐLAP!$F$9</f>
        <v>0</v>
      </c>
      <c r="T486" s="13" t="str">
        <f>FŐLAP!$B$25</f>
        <v>Háztartási nagygépek (lakossági)</v>
      </c>
      <c r="U486" s="398" t="s">
        <v>3425</v>
      </c>
      <c r="V486" s="398" t="s">
        <v>3426</v>
      </c>
      <c r="W486" s="398" t="s">
        <v>3427</v>
      </c>
    </row>
    <row r="487" spans="1:23" ht="60.75" hidden="1" customHeight="1" x14ac:dyDescent="0.25">
      <c r="A487" s="61" t="s">
        <v>557</v>
      </c>
      <c r="B487" s="87"/>
      <c r="C487" s="175"/>
      <c r="D487" s="175"/>
      <c r="E487" s="146"/>
      <c r="F487" s="407" t="e">
        <f>VLOOKUP('2. tábl. Előkezelő-Tov.Kezelő'!E487,Munka1!$H$27:$I$58,2,FALSE)</f>
        <v>#N/A</v>
      </c>
      <c r="G487" s="88"/>
      <c r="H487" s="62" t="e">
        <f>VLOOKUP(G487,Munka1!$A$1:$B$25,2,FALSE)</f>
        <v>#N/A</v>
      </c>
      <c r="I487" s="466" t="e">
        <f>VLOOKUP(E487,Munka1!$H$27:$J$58,3,FALSE)</f>
        <v>#N/A</v>
      </c>
      <c r="J487" s="175"/>
      <c r="K487" s="175"/>
      <c r="L487" s="175"/>
      <c r="M487" s="175"/>
      <c r="N487" s="180"/>
      <c r="O487" s="87"/>
      <c r="P487" s="483"/>
      <c r="Q487" s="484"/>
      <c r="R487" s="56">
        <f>FŐLAP!$D$9</f>
        <v>0</v>
      </c>
      <c r="S487" s="56">
        <f>FŐLAP!$F$9</f>
        <v>0</v>
      </c>
      <c r="T487" s="13" t="str">
        <f>FŐLAP!$B$25</f>
        <v>Háztartási nagygépek (lakossági)</v>
      </c>
      <c r="U487" s="398" t="s">
        <v>3425</v>
      </c>
      <c r="V487" s="398" t="s">
        <v>3426</v>
      </c>
      <c r="W487" s="398" t="s">
        <v>3427</v>
      </c>
    </row>
    <row r="488" spans="1:23" ht="60.75" hidden="1" customHeight="1" x14ac:dyDescent="0.25">
      <c r="A488" s="61" t="s">
        <v>558</v>
      </c>
      <c r="B488" s="87"/>
      <c r="C488" s="175"/>
      <c r="D488" s="175"/>
      <c r="E488" s="146"/>
      <c r="F488" s="407" t="e">
        <f>VLOOKUP('2. tábl. Előkezelő-Tov.Kezelő'!E488,Munka1!$H$27:$I$58,2,FALSE)</f>
        <v>#N/A</v>
      </c>
      <c r="G488" s="88"/>
      <c r="H488" s="62" t="e">
        <f>VLOOKUP(G488,Munka1!$A$1:$B$25,2,FALSE)</f>
        <v>#N/A</v>
      </c>
      <c r="I488" s="466" t="e">
        <f>VLOOKUP(E488,Munka1!$H$27:$J$58,3,FALSE)</f>
        <v>#N/A</v>
      </c>
      <c r="J488" s="175"/>
      <c r="K488" s="175"/>
      <c r="L488" s="175"/>
      <c r="M488" s="175"/>
      <c r="N488" s="180"/>
      <c r="O488" s="87"/>
      <c r="P488" s="483"/>
      <c r="Q488" s="484"/>
      <c r="R488" s="56">
        <f>FŐLAP!$D$9</f>
        <v>0</v>
      </c>
      <c r="S488" s="56">
        <f>FŐLAP!$F$9</f>
        <v>0</v>
      </c>
      <c r="T488" s="13" t="str">
        <f>FŐLAP!$B$25</f>
        <v>Háztartási nagygépek (lakossági)</v>
      </c>
      <c r="U488" s="398" t="s">
        <v>3425</v>
      </c>
      <c r="V488" s="398" t="s">
        <v>3426</v>
      </c>
      <c r="W488" s="398" t="s">
        <v>3427</v>
      </c>
    </row>
    <row r="489" spans="1:23" ht="60.75" hidden="1" customHeight="1" x14ac:dyDescent="0.25">
      <c r="A489" s="61" t="s">
        <v>559</v>
      </c>
      <c r="B489" s="87"/>
      <c r="C489" s="175"/>
      <c r="D489" s="175"/>
      <c r="E489" s="146"/>
      <c r="F489" s="407" t="e">
        <f>VLOOKUP('2. tábl. Előkezelő-Tov.Kezelő'!E489,Munka1!$H$27:$I$58,2,FALSE)</f>
        <v>#N/A</v>
      </c>
      <c r="G489" s="88"/>
      <c r="H489" s="62" t="e">
        <f>VLOOKUP(G489,Munka1!$A$1:$B$25,2,FALSE)</f>
        <v>#N/A</v>
      </c>
      <c r="I489" s="466" t="e">
        <f>VLOOKUP(E489,Munka1!$H$27:$J$58,3,FALSE)</f>
        <v>#N/A</v>
      </c>
      <c r="J489" s="175"/>
      <c r="K489" s="175"/>
      <c r="L489" s="175"/>
      <c r="M489" s="175"/>
      <c r="N489" s="180"/>
      <c r="O489" s="87"/>
      <c r="P489" s="483"/>
      <c r="Q489" s="484"/>
      <c r="R489" s="56">
        <f>FŐLAP!$D$9</f>
        <v>0</v>
      </c>
      <c r="S489" s="56">
        <f>FŐLAP!$F$9</f>
        <v>0</v>
      </c>
      <c r="T489" s="13" t="str">
        <f>FŐLAP!$B$25</f>
        <v>Háztartási nagygépek (lakossági)</v>
      </c>
      <c r="U489" s="398" t="s">
        <v>3425</v>
      </c>
      <c r="V489" s="398" t="s">
        <v>3426</v>
      </c>
      <c r="W489" s="398" t="s">
        <v>3427</v>
      </c>
    </row>
    <row r="490" spans="1:23" ht="60.75" hidden="1" customHeight="1" x14ac:dyDescent="0.25">
      <c r="A490" s="61" t="s">
        <v>560</v>
      </c>
      <c r="B490" s="87"/>
      <c r="C490" s="175"/>
      <c r="D490" s="175"/>
      <c r="E490" s="146"/>
      <c r="F490" s="407" t="e">
        <f>VLOOKUP('2. tábl. Előkezelő-Tov.Kezelő'!E490,Munka1!$H$27:$I$58,2,FALSE)</f>
        <v>#N/A</v>
      </c>
      <c r="G490" s="88"/>
      <c r="H490" s="62" t="e">
        <f>VLOOKUP(G490,Munka1!$A$1:$B$25,2,FALSE)</f>
        <v>#N/A</v>
      </c>
      <c r="I490" s="466" t="e">
        <f>VLOOKUP(E490,Munka1!$H$27:$J$58,3,FALSE)</f>
        <v>#N/A</v>
      </c>
      <c r="J490" s="175"/>
      <c r="K490" s="175"/>
      <c r="L490" s="175"/>
      <c r="M490" s="175"/>
      <c r="N490" s="180"/>
      <c r="O490" s="87"/>
      <c r="P490" s="483"/>
      <c r="Q490" s="484"/>
      <c r="R490" s="56">
        <f>FŐLAP!$D$9</f>
        <v>0</v>
      </c>
      <c r="S490" s="56">
        <f>FŐLAP!$F$9</f>
        <v>0</v>
      </c>
      <c r="T490" s="13" t="str">
        <f>FŐLAP!$B$25</f>
        <v>Háztartási nagygépek (lakossági)</v>
      </c>
      <c r="U490" s="398" t="s">
        <v>3425</v>
      </c>
      <c r="V490" s="398" t="s">
        <v>3426</v>
      </c>
      <c r="W490" s="398" t="s">
        <v>3427</v>
      </c>
    </row>
    <row r="491" spans="1:23" ht="60.75" hidden="1" customHeight="1" x14ac:dyDescent="0.25">
      <c r="A491" s="61" t="s">
        <v>561</v>
      </c>
      <c r="B491" s="87"/>
      <c r="C491" s="175"/>
      <c r="D491" s="175"/>
      <c r="E491" s="146"/>
      <c r="F491" s="407" t="e">
        <f>VLOOKUP('2. tábl. Előkezelő-Tov.Kezelő'!E491,Munka1!$H$27:$I$58,2,FALSE)</f>
        <v>#N/A</v>
      </c>
      <c r="G491" s="88"/>
      <c r="H491" s="62" t="e">
        <f>VLOOKUP(G491,Munka1!$A$1:$B$25,2,FALSE)</f>
        <v>#N/A</v>
      </c>
      <c r="I491" s="466" t="e">
        <f>VLOOKUP(E491,Munka1!$H$27:$J$58,3,FALSE)</f>
        <v>#N/A</v>
      </c>
      <c r="J491" s="175"/>
      <c r="K491" s="175"/>
      <c r="L491" s="175"/>
      <c r="M491" s="175"/>
      <c r="N491" s="180"/>
      <c r="O491" s="87"/>
      <c r="P491" s="483"/>
      <c r="Q491" s="484"/>
      <c r="R491" s="56">
        <f>FŐLAP!$D$9</f>
        <v>0</v>
      </c>
      <c r="S491" s="56">
        <f>FŐLAP!$F$9</f>
        <v>0</v>
      </c>
      <c r="T491" s="13" t="str">
        <f>FŐLAP!$B$25</f>
        <v>Háztartási nagygépek (lakossági)</v>
      </c>
      <c r="U491" s="398" t="s">
        <v>3425</v>
      </c>
      <c r="V491" s="398" t="s">
        <v>3426</v>
      </c>
      <c r="W491" s="398" t="s">
        <v>3427</v>
      </c>
    </row>
    <row r="492" spans="1:23" ht="60.75" hidden="1" customHeight="1" x14ac:dyDescent="0.25">
      <c r="A492" s="61" t="s">
        <v>562</v>
      </c>
      <c r="B492" s="87"/>
      <c r="C492" s="175"/>
      <c r="D492" s="175"/>
      <c r="E492" s="146"/>
      <c r="F492" s="407" t="e">
        <f>VLOOKUP('2. tábl. Előkezelő-Tov.Kezelő'!E492,Munka1!$H$27:$I$58,2,FALSE)</f>
        <v>#N/A</v>
      </c>
      <c r="G492" s="88"/>
      <c r="H492" s="62" t="e">
        <f>VLOOKUP(G492,Munka1!$A$1:$B$25,2,FALSE)</f>
        <v>#N/A</v>
      </c>
      <c r="I492" s="466" t="e">
        <f>VLOOKUP(E492,Munka1!$H$27:$J$58,3,FALSE)</f>
        <v>#N/A</v>
      </c>
      <c r="J492" s="175"/>
      <c r="K492" s="175"/>
      <c r="L492" s="175"/>
      <c r="M492" s="175"/>
      <c r="N492" s="180"/>
      <c r="O492" s="87"/>
      <c r="P492" s="483"/>
      <c r="Q492" s="484"/>
      <c r="R492" s="56">
        <f>FŐLAP!$D$9</f>
        <v>0</v>
      </c>
      <c r="S492" s="56">
        <f>FŐLAP!$F$9</f>
        <v>0</v>
      </c>
      <c r="T492" s="13" t="str">
        <f>FŐLAP!$B$25</f>
        <v>Háztartási nagygépek (lakossági)</v>
      </c>
      <c r="U492" s="398" t="s">
        <v>3425</v>
      </c>
      <c r="V492" s="398" t="s">
        <v>3426</v>
      </c>
      <c r="W492" s="398" t="s">
        <v>3427</v>
      </c>
    </row>
    <row r="493" spans="1:23" ht="60.75" hidden="1" customHeight="1" x14ac:dyDescent="0.25">
      <c r="A493" s="61" t="s">
        <v>563</v>
      </c>
      <c r="B493" s="87"/>
      <c r="C493" s="175"/>
      <c r="D493" s="175"/>
      <c r="E493" s="146"/>
      <c r="F493" s="407" t="e">
        <f>VLOOKUP('2. tábl. Előkezelő-Tov.Kezelő'!E493,Munka1!$H$27:$I$58,2,FALSE)</f>
        <v>#N/A</v>
      </c>
      <c r="G493" s="88"/>
      <c r="H493" s="62" t="e">
        <f>VLOOKUP(G493,Munka1!$A$1:$B$25,2,FALSE)</f>
        <v>#N/A</v>
      </c>
      <c r="I493" s="466" t="e">
        <f>VLOOKUP(E493,Munka1!$H$27:$J$58,3,FALSE)</f>
        <v>#N/A</v>
      </c>
      <c r="J493" s="175"/>
      <c r="K493" s="175"/>
      <c r="L493" s="175"/>
      <c r="M493" s="175"/>
      <c r="N493" s="180"/>
      <c r="O493" s="87"/>
      <c r="P493" s="483"/>
      <c r="Q493" s="484"/>
      <c r="R493" s="56">
        <f>FŐLAP!$D$9</f>
        <v>0</v>
      </c>
      <c r="S493" s="56">
        <f>FŐLAP!$F$9</f>
        <v>0</v>
      </c>
      <c r="T493" s="13" t="str">
        <f>FŐLAP!$B$25</f>
        <v>Háztartási nagygépek (lakossági)</v>
      </c>
      <c r="U493" s="398" t="s">
        <v>3425</v>
      </c>
      <c r="V493" s="398" t="s">
        <v>3426</v>
      </c>
      <c r="W493" s="398" t="s">
        <v>3427</v>
      </c>
    </row>
    <row r="494" spans="1:23" ht="60.75" hidden="1" customHeight="1" x14ac:dyDescent="0.25">
      <c r="A494" s="61" t="s">
        <v>564</v>
      </c>
      <c r="B494" s="87"/>
      <c r="C494" s="175"/>
      <c r="D494" s="175"/>
      <c r="E494" s="146"/>
      <c r="F494" s="407" t="e">
        <f>VLOOKUP('2. tábl. Előkezelő-Tov.Kezelő'!E494,Munka1!$H$27:$I$58,2,FALSE)</f>
        <v>#N/A</v>
      </c>
      <c r="G494" s="88"/>
      <c r="H494" s="62" t="e">
        <f>VLOOKUP(G494,Munka1!$A$1:$B$25,2,FALSE)</f>
        <v>#N/A</v>
      </c>
      <c r="I494" s="466" t="e">
        <f>VLOOKUP(E494,Munka1!$H$27:$J$58,3,FALSE)</f>
        <v>#N/A</v>
      </c>
      <c r="J494" s="175"/>
      <c r="K494" s="175"/>
      <c r="L494" s="175"/>
      <c r="M494" s="175"/>
      <c r="N494" s="180"/>
      <c r="O494" s="87"/>
      <c r="P494" s="483"/>
      <c r="Q494" s="484"/>
      <c r="R494" s="56">
        <f>FŐLAP!$D$9</f>
        <v>0</v>
      </c>
      <c r="S494" s="56">
        <f>FŐLAP!$F$9</f>
        <v>0</v>
      </c>
      <c r="T494" s="13" t="str">
        <f>FŐLAP!$B$25</f>
        <v>Háztartási nagygépek (lakossági)</v>
      </c>
      <c r="U494" s="398" t="s">
        <v>3425</v>
      </c>
      <c r="V494" s="398" t="s">
        <v>3426</v>
      </c>
      <c r="W494" s="398" t="s">
        <v>3427</v>
      </c>
    </row>
    <row r="495" spans="1:23" ht="60.75" hidden="1" customHeight="1" x14ac:dyDescent="0.25">
      <c r="A495" s="61" t="s">
        <v>565</v>
      </c>
      <c r="B495" s="87"/>
      <c r="C495" s="175"/>
      <c r="D495" s="175"/>
      <c r="E495" s="146"/>
      <c r="F495" s="407" t="e">
        <f>VLOOKUP('2. tábl. Előkezelő-Tov.Kezelő'!E495,Munka1!$H$27:$I$58,2,FALSE)</f>
        <v>#N/A</v>
      </c>
      <c r="G495" s="88"/>
      <c r="H495" s="62" t="e">
        <f>VLOOKUP(G495,Munka1!$A$1:$B$25,2,FALSE)</f>
        <v>#N/A</v>
      </c>
      <c r="I495" s="466" t="e">
        <f>VLOOKUP(E495,Munka1!$H$27:$J$58,3,FALSE)</f>
        <v>#N/A</v>
      </c>
      <c r="J495" s="175"/>
      <c r="K495" s="175"/>
      <c r="L495" s="175"/>
      <c r="M495" s="175"/>
      <c r="N495" s="180"/>
      <c r="O495" s="87"/>
      <c r="P495" s="483"/>
      <c r="Q495" s="484"/>
      <c r="R495" s="56">
        <f>FŐLAP!$D$9</f>
        <v>0</v>
      </c>
      <c r="S495" s="56">
        <f>FŐLAP!$F$9</f>
        <v>0</v>
      </c>
      <c r="T495" s="13" t="str">
        <f>FŐLAP!$B$25</f>
        <v>Háztartási nagygépek (lakossági)</v>
      </c>
      <c r="U495" s="398" t="s">
        <v>3425</v>
      </c>
      <c r="V495" s="398" t="s">
        <v>3426</v>
      </c>
      <c r="W495" s="398" t="s">
        <v>3427</v>
      </c>
    </row>
    <row r="496" spans="1:23" ht="60.75" hidden="1" customHeight="1" x14ac:dyDescent="0.25">
      <c r="A496" s="61" t="s">
        <v>566</v>
      </c>
      <c r="B496" s="87"/>
      <c r="C496" s="175"/>
      <c r="D496" s="175"/>
      <c r="E496" s="146"/>
      <c r="F496" s="407" t="e">
        <f>VLOOKUP('2. tábl. Előkezelő-Tov.Kezelő'!E496,Munka1!$H$27:$I$58,2,FALSE)</f>
        <v>#N/A</v>
      </c>
      <c r="G496" s="88"/>
      <c r="H496" s="62" t="e">
        <f>VLOOKUP(G496,Munka1!$A$1:$B$25,2,FALSE)</f>
        <v>#N/A</v>
      </c>
      <c r="I496" s="466" t="e">
        <f>VLOOKUP(E496,Munka1!$H$27:$J$58,3,FALSE)</f>
        <v>#N/A</v>
      </c>
      <c r="J496" s="175"/>
      <c r="K496" s="175"/>
      <c r="L496" s="175"/>
      <c r="M496" s="175"/>
      <c r="N496" s="180"/>
      <c r="O496" s="87"/>
      <c r="P496" s="483"/>
      <c r="Q496" s="484"/>
      <c r="R496" s="56">
        <f>FŐLAP!$D$9</f>
        <v>0</v>
      </c>
      <c r="S496" s="56">
        <f>FŐLAP!$F$9</f>
        <v>0</v>
      </c>
      <c r="T496" s="13" t="str">
        <f>FŐLAP!$B$25</f>
        <v>Háztartási nagygépek (lakossági)</v>
      </c>
      <c r="U496" s="398" t="s">
        <v>3425</v>
      </c>
      <c r="V496" s="398" t="s">
        <v>3426</v>
      </c>
      <c r="W496" s="398" t="s">
        <v>3427</v>
      </c>
    </row>
    <row r="497" spans="1:23" ht="60.75" hidden="1" customHeight="1" x14ac:dyDescent="0.25">
      <c r="A497" s="61" t="s">
        <v>567</v>
      </c>
      <c r="B497" s="87"/>
      <c r="C497" s="175"/>
      <c r="D497" s="175"/>
      <c r="E497" s="146"/>
      <c r="F497" s="407" t="e">
        <f>VLOOKUP('2. tábl. Előkezelő-Tov.Kezelő'!E497,Munka1!$H$27:$I$58,2,FALSE)</f>
        <v>#N/A</v>
      </c>
      <c r="G497" s="88"/>
      <c r="H497" s="62" t="e">
        <f>VLOOKUP(G497,Munka1!$A$1:$B$25,2,FALSE)</f>
        <v>#N/A</v>
      </c>
      <c r="I497" s="466" t="e">
        <f>VLOOKUP(E497,Munka1!$H$27:$J$58,3,FALSE)</f>
        <v>#N/A</v>
      </c>
      <c r="J497" s="175"/>
      <c r="K497" s="175"/>
      <c r="L497" s="175"/>
      <c r="M497" s="175"/>
      <c r="N497" s="180"/>
      <c r="O497" s="87"/>
      <c r="P497" s="483"/>
      <c r="Q497" s="484"/>
      <c r="R497" s="56">
        <f>FŐLAP!$D$9</f>
        <v>0</v>
      </c>
      <c r="S497" s="56">
        <f>FŐLAP!$F$9</f>
        <v>0</v>
      </c>
      <c r="T497" s="13" t="str">
        <f>FŐLAP!$B$25</f>
        <v>Háztartási nagygépek (lakossági)</v>
      </c>
      <c r="U497" s="398" t="s">
        <v>3425</v>
      </c>
      <c r="V497" s="398" t="s">
        <v>3426</v>
      </c>
      <c r="W497" s="398" t="s">
        <v>3427</v>
      </c>
    </row>
    <row r="498" spans="1:23" ht="60.75" hidden="1" customHeight="1" x14ac:dyDescent="0.25">
      <c r="A498" s="61" t="s">
        <v>568</v>
      </c>
      <c r="B498" s="87"/>
      <c r="C498" s="175"/>
      <c r="D498" s="175"/>
      <c r="E498" s="146"/>
      <c r="F498" s="407" t="e">
        <f>VLOOKUP('2. tábl. Előkezelő-Tov.Kezelő'!E498,Munka1!$H$27:$I$58,2,FALSE)</f>
        <v>#N/A</v>
      </c>
      <c r="G498" s="88"/>
      <c r="H498" s="62" t="e">
        <f>VLOOKUP(G498,Munka1!$A$1:$B$25,2,FALSE)</f>
        <v>#N/A</v>
      </c>
      <c r="I498" s="466" t="e">
        <f>VLOOKUP(E498,Munka1!$H$27:$J$58,3,FALSE)</f>
        <v>#N/A</v>
      </c>
      <c r="J498" s="175"/>
      <c r="K498" s="175"/>
      <c r="L498" s="175"/>
      <c r="M498" s="175"/>
      <c r="N498" s="180"/>
      <c r="O498" s="87"/>
      <c r="P498" s="483"/>
      <c r="Q498" s="484"/>
      <c r="R498" s="56">
        <f>FŐLAP!$D$9</f>
        <v>0</v>
      </c>
      <c r="S498" s="56">
        <f>FŐLAP!$F$9</f>
        <v>0</v>
      </c>
      <c r="T498" s="13" t="str">
        <f>FŐLAP!$B$25</f>
        <v>Háztartási nagygépek (lakossági)</v>
      </c>
      <c r="U498" s="398" t="s">
        <v>3425</v>
      </c>
      <c r="V498" s="398" t="s">
        <v>3426</v>
      </c>
      <c r="W498" s="398" t="s">
        <v>3427</v>
      </c>
    </row>
    <row r="499" spans="1:23" ht="60.75" hidden="1" customHeight="1" x14ac:dyDescent="0.25">
      <c r="A499" s="61" t="s">
        <v>569</v>
      </c>
      <c r="B499" s="87"/>
      <c r="C499" s="175"/>
      <c r="D499" s="175"/>
      <c r="E499" s="146"/>
      <c r="F499" s="407" t="e">
        <f>VLOOKUP('2. tábl. Előkezelő-Tov.Kezelő'!E499,Munka1!$H$27:$I$58,2,FALSE)</f>
        <v>#N/A</v>
      </c>
      <c r="G499" s="88"/>
      <c r="H499" s="62" t="e">
        <f>VLOOKUP(G499,Munka1!$A$1:$B$25,2,FALSE)</f>
        <v>#N/A</v>
      </c>
      <c r="I499" s="466" t="e">
        <f>VLOOKUP(E499,Munka1!$H$27:$J$58,3,FALSE)</f>
        <v>#N/A</v>
      </c>
      <c r="J499" s="175"/>
      <c r="K499" s="175"/>
      <c r="L499" s="175"/>
      <c r="M499" s="175"/>
      <c r="N499" s="180"/>
      <c r="O499" s="87"/>
      <c r="P499" s="483"/>
      <c r="Q499" s="484"/>
      <c r="R499" s="56">
        <f>FŐLAP!$D$9</f>
        <v>0</v>
      </c>
      <c r="S499" s="56">
        <f>FŐLAP!$F$9</f>
        <v>0</v>
      </c>
      <c r="T499" s="13" t="str">
        <f>FŐLAP!$B$25</f>
        <v>Háztartási nagygépek (lakossági)</v>
      </c>
      <c r="U499" s="398" t="s">
        <v>3425</v>
      </c>
      <c r="V499" s="398" t="s">
        <v>3426</v>
      </c>
      <c r="W499" s="398" t="s">
        <v>3427</v>
      </c>
    </row>
    <row r="500" spans="1:23" ht="60.75" hidden="1" customHeight="1" x14ac:dyDescent="0.25">
      <c r="A500" s="61" t="s">
        <v>570</v>
      </c>
      <c r="B500" s="87"/>
      <c r="C500" s="175"/>
      <c r="D500" s="175"/>
      <c r="E500" s="146"/>
      <c r="F500" s="407" t="e">
        <f>VLOOKUP('2. tábl. Előkezelő-Tov.Kezelő'!E500,Munka1!$H$27:$I$58,2,FALSE)</f>
        <v>#N/A</v>
      </c>
      <c r="G500" s="88"/>
      <c r="H500" s="62" t="e">
        <f>VLOOKUP(G500,Munka1!$A$1:$B$25,2,FALSE)</f>
        <v>#N/A</v>
      </c>
      <c r="I500" s="466" t="e">
        <f>VLOOKUP(E500,Munka1!$H$27:$J$58,3,FALSE)</f>
        <v>#N/A</v>
      </c>
      <c r="J500" s="175"/>
      <c r="K500" s="175"/>
      <c r="L500" s="175"/>
      <c r="M500" s="175"/>
      <c r="N500" s="180"/>
      <c r="O500" s="87"/>
      <c r="P500" s="483"/>
      <c r="Q500" s="484"/>
      <c r="R500" s="56">
        <f>FŐLAP!$D$9</f>
        <v>0</v>
      </c>
      <c r="S500" s="56">
        <f>FŐLAP!$F$9</f>
        <v>0</v>
      </c>
      <c r="T500" s="13" t="str">
        <f>FŐLAP!$B$25</f>
        <v>Háztartási nagygépek (lakossági)</v>
      </c>
      <c r="U500" s="398" t="s">
        <v>3425</v>
      </c>
      <c r="V500" s="398" t="s">
        <v>3426</v>
      </c>
      <c r="W500" s="398" t="s">
        <v>3427</v>
      </c>
    </row>
    <row r="501" spans="1:23" ht="60.75" hidden="1" customHeight="1" x14ac:dyDescent="0.25">
      <c r="A501" s="61" t="s">
        <v>571</v>
      </c>
      <c r="B501" s="87"/>
      <c r="C501" s="175"/>
      <c r="D501" s="175"/>
      <c r="E501" s="146"/>
      <c r="F501" s="407" t="e">
        <f>VLOOKUP('2. tábl. Előkezelő-Tov.Kezelő'!E501,Munka1!$H$27:$I$58,2,FALSE)</f>
        <v>#N/A</v>
      </c>
      <c r="G501" s="88"/>
      <c r="H501" s="62" t="e">
        <f>VLOOKUP(G501,Munka1!$A$1:$B$25,2,FALSE)</f>
        <v>#N/A</v>
      </c>
      <c r="I501" s="466" t="e">
        <f>VLOOKUP(E501,Munka1!$H$27:$J$58,3,FALSE)</f>
        <v>#N/A</v>
      </c>
      <c r="J501" s="175"/>
      <c r="K501" s="175"/>
      <c r="L501" s="175"/>
      <c r="M501" s="175"/>
      <c r="N501" s="180"/>
      <c r="O501" s="87"/>
      <c r="P501" s="483"/>
      <c r="Q501" s="484"/>
      <c r="R501" s="56">
        <f>FŐLAP!$D$9</f>
        <v>0</v>
      </c>
      <c r="S501" s="56">
        <f>FŐLAP!$F$9</f>
        <v>0</v>
      </c>
      <c r="T501" s="13" t="str">
        <f>FŐLAP!$B$25</f>
        <v>Háztartási nagygépek (lakossági)</v>
      </c>
      <c r="U501" s="398" t="s">
        <v>3425</v>
      </c>
      <c r="V501" s="398" t="s">
        <v>3426</v>
      </c>
      <c r="W501" s="398" t="s">
        <v>3427</v>
      </c>
    </row>
    <row r="502" spans="1:23" ht="60.75" hidden="1" customHeight="1" x14ac:dyDescent="0.25">
      <c r="A502" s="61" t="s">
        <v>572</v>
      </c>
      <c r="B502" s="87"/>
      <c r="C502" s="175"/>
      <c r="D502" s="175"/>
      <c r="E502" s="146"/>
      <c r="F502" s="407" t="e">
        <f>VLOOKUP('2. tábl. Előkezelő-Tov.Kezelő'!E502,Munka1!$H$27:$I$58,2,FALSE)</f>
        <v>#N/A</v>
      </c>
      <c r="G502" s="88"/>
      <c r="H502" s="62" t="e">
        <f>VLOOKUP(G502,Munka1!$A$1:$B$25,2,FALSE)</f>
        <v>#N/A</v>
      </c>
      <c r="I502" s="466" t="e">
        <f>VLOOKUP(E502,Munka1!$H$27:$J$58,3,FALSE)</f>
        <v>#N/A</v>
      </c>
      <c r="J502" s="175"/>
      <c r="K502" s="175"/>
      <c r="L502" s="175"/>
      <c r="M502" s="175"/>
      <c r="N502" s="180"/>
      <c r="O502" s="87"/>
      <c r="P502" s="483"/>
      <c r="Q502" s="484"/>
      <c r="R502" s="56">
        <f>FŐLAP!$D$9</f>
        <v>0</v>
      </c>
      <c r="S502" s="56">
        <f>FŐLAP!$F$9</f>
        <v>0</v>
      </c>
      <c r="T502" s="13" t="str">
        <f>FŐLAP!$B$25</f>
        <v>Háztartási nagygépek (lakossági)</v>
      </c>
      <c r="U502" s="398" t="s">
        <v>3425</v>
      </c>
      <c r="V502" s="398" t="s">
        <v>3426</v>
      </c>
      <c r="W502" s="398" t="s">
        <v>3427</v>
      </c>
    </row>
    <row r="503" spans="1:23" ht="60.75" hidden="1" customHeight="1" x14ac:dyDescent="0.25">
      <c r="A503" s="61" t="s">
        <v>573</v>
      </c>
      <c r="B503" s="87"/>
      <c r="C503" s="175"/>
      <c r="D503" s="175"/>
      <c r="E503" s="146"/>
      <c r="F503" s="407" t="e">
        <f>VLOOKUP('2. tábl. Előkezelő-Tov.Kezelő'!E503,Munka1!$H$27:$I$58,2,FALSE)</f>
        <v>#N/A</v>
      </c>
      <c r="G503" s="88"/>
      <c r="H503" s="62" t="e">
        <f>VLOOKUP(G503,Munka1!$A$1:$B$25,2,FALSE)</f>
        <v>#N/A</v>
      </c>
      <c r="I503" s="466" t="e">
        <f>VLOOKUP(E503,Munka1!$H$27:$J$58,3,FALSE)</f>
        <v>#N/A</v>
      </c>
      <c r="J503" s="175"/>
      <c r="K503" s="175"/>
      <c r="L503" s="175"/>
      <c r="M503" s="175"/>
      <c r="N503" s="180"/>
      <c r="O503" s="87"/>
      <c r="P503" s="483"/>
      <c r="Q503" s="484"/>
      <c r="R503" s="56">
        <f>FŐLAP!$D$9</f>
        <v>0</v>
      </c>
      <c r="S503" s="56">
        <f>FŐLAP!$F$9</f>
        <v>0</v>
      </c>
      <c r="T503" s="13" t="str">
        <f>FŐLAP!$B$25</f>
        <v>Háztartási nagygépek (lakossági)</v>
      </c>
      <c r="U503" s="398" t="s">
        <v>3425</v>
      </c>
      <c r="V503" s="398" t="s">
        <v>3426</v>
      </c>
      <c r="W503" s="398" t="s">
        <v>3427</v>
      </c>
    </row>
    <row r="504" spans="1:23" ht="60.75" hidden="1" customHeight="1" x14ac:dyDescent="0.25">
      <c r="A504" s="61" t="s">
        <v>574</v>
      </c>
      <c r="B504" s="87"/>
      <c r="C504" s="175"/>
      <c r="D504" s="175"/>
      <c r="E504" s="146"/>
      <c r="F504" s="407" t="e">
        <f>VLOOKUP('2. tábl. Előkezelő-Tov.Kezelő'!E504,Munka1!$H$27:$I$58,2,FALSE)</f>
        <v>#N/A</v>
      </c>
      <c r="G504" s="88"/>
      <c r="H504" s="62" t="e">
        <f>VLOOKUP(G504,Munka1!$A$1:$B$25,2,FALSE)</f>
        <v>#N/A</v>
      </c>
      <c r="I504" s="466" t="e">
        <f>VLOOKUP(E504,Munka1!$H$27:$J$58,3,FALSE)</f>
        <v>#N/A</v>
      </c>
      <c r="J504" s="175"/>
      <c r="K504" s="175"/>
      <c r="L504" s="175"/>
      <c r="M504" s="175"/>
      <c r="N504" s="180"/>
      <c r="O504" s="87"/>
      <c r="P504" s="483"/>
      <c r="Q504" s="484"/>
      <c r="R504" s="56">
        <f>FŐLAP!$D$9</f>
        <v>0</v>
      </c>
      <c r="S504" s="56">
        <f>FŐLAP!$F$9</f>
        <v>0</v>
      </c>
      <c r="T504" s="13" t="str">
        <f>FŐLAP!$B$25</f>
        <v>Háztartási nagygépek (lakossági)</v>
      </c>
      <c r="U504" s="398" t="s">
        <v>3425</v>
      </c>
      <c r="V504" s="398" t="s">
        <v>3426</v>
      </c>
      <c r="W504" s="398" t="s">
        <v>3427</v>
      </c>
    </row>
    <row r="505" spans="1:23" ht="60.75" hidden="1" customHeight="1" x14ac:dyDescent="0.25">
      <c r="A505" s="61" t="s">
        <v>575</v>
      </c>
      <c r="B505" s="87"/>
      <c r="C505" s="175"/>
      <c r="D505" s="175"/>
      <c r="E505" s="146"/>
      <c r="F505" s="407" t="e">
        <f>VLOOKUP('2. tábl. Előkezelő-Tov.Kezelő'!E505,Munka1!$H$27:$I$58,2,FALSE)</f>
        <v>#N/A</v>
      </c>
      <c r="G505" s="88"/>
      <c r="H505" s="62" t="e">
        <f>VLOOKUP(G505,Munka1!$A$1:$B$25,2,FALSE)</f>
        <v>#N/A</v>
      </c>
      <c r="I505" s="466" t="e">
        <f>VLOOKUP(E505,Munka1!$H$27:$J$58,3,FALSE)</f>
        <v>#N/A</v>
      </c>
      <c r="J505" s="175"/>
      <c r="K505" s="175"/>
      <c r="L505" s="175"/>
      <c r="M505" s="175"/>
      <c r="N505" s="180"/>
      <c r="O505" s="87"/>
      <c r="P505" s="483"/>
      <c r="Q505" s="484"/>
      <c r="R505" s="56">
        <f>FŐLAP!$D$9</f>
        <v>0</v>
      </c>
      <c r="S505" s="56">
        <f>FŐLAP!$F$9</f>
        <v>0</v>
      </c>
      <c r="T505" s="13" t="str">
        <f>FŐLAP!$B$25</f>
        <v>Háztartási nagygépek (lakossági)</v>
      </c>
      <c r="U505" s="398" t="s">
        <v>3425</v>
      </c>
      <c r="V505" s="398" t="s">
        <v>3426</v>
      </c>
      <c r="W505" s="398" t="s">
        <v>3427</v>
      </c>
    </row>
    <row r="506" spans="1:23" ht="60.75" hidden="1" customHeight="1" x14ac:dyDescent="0.25">
      <c r="A506" s="61" t="s">
        <v>576</v>
      </c>
      <c r="B506" s="87"/>
      <c r="C506" s="175"/>
      <c r="D506" s="175"/>
      <c r="E506" s="146"/>
      <c r="F506" s="407" t="e">
        <f>VLOOKUP('2. tábl. Előkezelő-Tov.Kezelő'!E506,Munka1!$H$27:$I$58,2,FALSE)</f>
        <v>#N/A</v>
      </c>
      <c r="G506" s="88"/>
      <c r="H506" s="62" t="e">
        <f>VLOOKUP(G506,Munka1!$A$1:$B$25,2,FALSE)</f>
        <v>#N/A</v>
      </c>
      <c r="I506" s="466" t="e">
        <f>VLOOKUP(E506,Munka1!$H$27:$J$58,3,FALSE)</f>
        <v>#N/A</v>
      </c>
      <c r="J506" s="175"/>
      <c r="K506" s="175"/>
      <c r="L506" s="175"/>
      <c r="M506" s="175"/>
      <c r="N506" s="180"/>
      <c r="O506" s="87"/>
      <c r="P506" s="483"/>
      <c r="Q506" s="484"/>
      <c r="R506" s="56">
        <f>FŐLAP!$D$9</f>
        <v>0</v>
      </c>
      <c r="S506" s="56">
        <f>FŐLAP!$F$9</f>
        <v>0</v>
      </c>
      <c r="T506" s="13" t="str">
        <f>FŐLAP!$B$25</f>
        <v>Háztartási nagygépek (lakossági)</v>
      </c>
      <c r="U506" s="398" t="s">
        <v>3425</v>
      </c>
      <c r="V506" s="398" t="s">
        <v>3426</v>
      </c>
      <c r="W506" s="398" t="s">
        <v>3427</v>
      </c>
    </row>
    <row r="507" spans="1:23" ht="60.75" hidden="1" customHeight="1" x14ac:dyDescent="0.25">
      <c r="A507" s="61" t="s">
        <v>577</v>
      </c>
      <c r="B507" s="87"/>
      <c r="C507" s="175"/>
      <c r="D507" s="175"/>
      <c r="E507" s="146"/>
      <c r="F507" s="407" t="e">
        <f>VLOOKUP('2. tábl. Előkezelő-Tov.Kezelő'!E507,Munka1!$H$27:$I$58,2,FALSE)</f>
        <v>#N/A</v>
      </c>
      <c r="G507" s="88"/>
      <c r="H507" s="62" t="e">
        <f>VLOOKUP(G507,Munka1!$A$1:$B$25,2,FALSE)</f>
        <v>#N/A</v>
      </c>
      <c r="I507" s="466" t="e">
        <f>VLOOKUP(E507,Munka1!$H$27:$J$58,3,FALSE)</f>
        <v>#N/A</v>
      </c>
      <c r="J507" s="175"/>
      <c r="K507" s="175"/>
      <c r="L507" s="175"/>
      <c r="M507" s="175"/>
      <c r="N507" s="180"/>
      <c r="O507" s="87"/>
      <c r="P507" s="483"/>
      <c r="Q507" s="484"/>
      <c r="R507" s="56">
        <f>FŐLAP!$D$9</f>
        <v>0</v>
      </c>
      <c r="S507" s="56">
        <f>FŐLAP!$F$9</f>
        <v>0</v>
      </c>
      <c r="T507" s="13" t="str">
        <f>FŐLAP!$B$25</f>
        <v>Háztartási nagygépek (lakossági)</v>
      </c>
      <c r="U507" s="398" t="s">
        <v>3425</v>
      </c>
      <c r="V507" s="398" t="s">
        <v>3426</v>
      </c>
      <c r="W507" s="398" t="s">
        <v>3427</v>
      </c>
    </row>
    <row r="508" spans="1:23" ht="60.75" hidden="1" customHeight="1" x14ac:dyDescent="0.25">
      <c r="A508" s="61" t="s">
        <v>578</v>
      </c>
      <c r="B508" s="87"/>
      <c r="C508" s="175"/>
      <c r="D508" s="175"/>
      <c r="E508" s="146"/>
      <c r="F508" s="407" t="e">
        <f>VLOOKUP('2. tábl. Előkezelő-Tov.Kezelő'!E508,Munka1!$H$27:$I$58,2,FALSE)</f>
        <v>#N/A</v>
      </c>
      <c r="G508" s="88"/>
      <c r="H508" s="62" t="e">
        <f>VLOOKUP(G508,Munka1!$A$1:$B$25,2,FALSE)</f>
        <v>#N/A</v>
      </c>
      <c r="I508" s="466" t="e">
        <f>VLOOKUP(E508,Munka1!$H$27:$J$58,3,FALSE)</f>
        <v>#N/A</v>
      </c>
      <c r="J508" s="175"/>
      <c r="K508" s="175"/>
      <c r="L508" s="175"/>
      <c r="M508" s="175"/>
      <c r="N508" s="180"/>
      <c r="O508" s="87"/>
      <c r="P508" s="483"/>
      <c r="Q508" s="484"/>
      <c r="R508" s="56">
        <f>FŐLAP!$D$9</f>
        <v>0</v>
      </c>
      <c r="S508" s="56">
        <f>FŐLAP!$F$9</f>
        <v>0</v>
      </c>
      <c r="T508" s="13" t="str">
        <f>FŐLAP!$B$25</f>
        <v>Háztartási nagygépek (lakossági)</v>
      </c>
      <c r="U508" s="398" t="s">
        <v>3425</v>
      </c>
      <c r="V508" s="398" t="s">
        <v>3426</v>
      </c>
      <c r="W508" s="398" t="s">
        <v>3427</v>
      </c>
    </row>
    <row r="509" spans="1:23" ht="60.75" hidden="1" customHeight="1" x14ac:dyDescent="0.25">
      <c r="A509" s="61" t="s">
        <v>579</v>
      </c>
      <c r="B509" s="87"/>
      <c r="C509" s="175"/>
      <c r="D509" s="175"/>
      <c r="E509" s="146"/>
      <c r="F509" s="407" t="e">
        <f>VLOOKUP('2. tábl. Előkezelő-Tov.Kezelő'!E509,Munka1!$H$27:$I$58,2,FALSE)</f>
        <v>#N/A</v>
      </c>
      <c r="G509" s="88"/>
      <c r="H509" s="62" t="e">
        <f>VLOOKUP(G509,Munka1!$A$1:$B$25,2,FALSE)</f>
        <v>#N/A</v>
      </c>
      <c r="I509" s="466" t="e">
        <f>VLOOKUP(E509,Munka1!$H$27:$J$58,3,FALSE)</f>
        <v>#N/A</v>
      </c>
      <c r="J509" s="175"/>
      <c r="K509" s="175"/>
      <c r="L509" s="175"/>
      <c r="M509" s="175"/>
      <c r="N509" s="180"/>
      <c r="O509" s="87"/>
      <c r="P509" s="483"/>
      <c r="Q509" s="484"/>
      <c r="R509" s="56">
        <f>FŐLAP!$D$9</f>
        <v>0</v>
      </c>
      <c r="S509" s="56">
        <f>FŐLAP!$F$9</f>
        <v>0</v>
      </c>
      <c r="T509" s="13" t="str">
        <f>FŐLAP!$B$25</f>
        <v>Háztartási nagygépek (lakossági)</v>
      </c>
      <c r="U509" s="398" t="s">
        <v>3425</v>
      </c>
      <c r="V509" s="398" t="s">
        <v>3426</v>
      </c>
      <c r="W509" s="398" t="s">
        <v>3427</v>
      </c>
    </row>
    <row r="510" spans="1:23" ht="60.75" hidden="1" customHeight="1" x14ac:dyDescent="0.25">
      <c r="A510" s="61" t="s">
        <v>580</v>
      </c>
      <c r="B510" s="87"/>
      <c r="C510" s="175"/>
      <c r="D510" s="175"/>
      <c r="E510" s="146"/>
      <c r="F510" s="407" t="e">
        <f>VLOOKUP('2. tábl. Előkezelő-Tov.Kezelő'!E510,Munka1!$H$27:$I$58,2,FALSE)</f>
        <v>#N/A</v>
      </c>
      <c r="G510" s="88"/>
      <c r="H510" s="62" t="e">
        <f>VLOOKUP(G510,Munka1!$A$1:$B$25,2,FALSE)</f>
        <v>#N/A</v>
      </c>
      <c r="I510" s="466" t="e">
        <f>VLOOKUP(E510,Munka1!$H$27:$J$58,3,FALSE)</f>
        <v>#N/A</v>
      </c>
      <c r="J510" s="175"/>
      <c r="K510" s="175"/>
      <c r="L510" s="175"/>
      <c r="M510" s="175"/>
      <c r="N510" s="180"/>
      <c r="O510" s="87"/>
      <c r="P510" s="483"/>
      <c r="Q510" s="484"/>
      <c r="R510" s="56">
        <f>FŐLAP!$D$9</f>
        <v>0</v>
      </c>
      <c r="S510" s="56">
        <f>FŐLAP!$F$9</f>
        <v>0</v>
      </c>
      <c r="T510" s="13" t="str">
        <f>FŐLAP!$B$25</f>
        <v>Háztartási nagygépek (lakossági)</v>
      </c>
      <c r="U510" s="398" t="s">
        <v>3425</v>
      </c>
      <c r="V510" s="398" t="s">
        <v>3426</v>
      </c>
      <c r="W510" s="398" t="s">
        <v>3427</v>
      </c>
    </row>
    <row r="511" spans="1:23" ht="60.75" hidden="1" customHeight="1" x14ac:dyDescent="0.25">
      <c r="A511" s="61" t="s">
        <v>581</v>
      </c>
      <c r="B511" s="87"/>
      <c r="C511" s="175"/>
      <c r="D511" s="175"/>
      <c r="E511" s="146"/>
      <c r="F511" s="407" t="e">
        <f>VLOOKUP('2. tábl. Előkezelő-Tov.Kezelő'!E511,Munka1!$H$27:$I$58,2,FALSE)</f>
        <v>#N/A</v>
      </c>
      <c r="G511" s="88"/>
      <c r="H511" s="62" t="e">
        <f>VLOOKUP(G511,Munka1!$A$1:$B$25,2,FALSE)</f>
        <v>#N/A</v>
      </c>
      <c r="I511" s="466" t="e">
        <f>VLOOKUP(E511,Munka1!$H$27:$J$58,3,FALSE)</f>
        <v>#N/A</v>
      </c>
      <c r="J511" s="175"/>
      <c r="K511" s="175"/>
      <c r="L511" s="175"/>
      <c r="M511" s="175"/>
      <c r="N511" s="180"/>
      <c r="O511" s="87"/>
      <c r="P511" s="483"/>
      <c r="Q511" s="484"/>
      <c r="R511" s="56">
        <f>FŐLAP!$D$9</f>
        <v>0</v>
      </c>
      <c r="S511" s="56">
        <f>FŐLAP!$F$9</f>
        <v>0</v>
      </c>
      <c r="T511" s="13" t="str">
        <f>FŐLAP!$B$25</f>
        <v>Háztartási nagygépek (lakossági)</v>
      </c>
      <c r="U511" s="398" t="s">
        <v>3425</v>
      </c>
      <c r="V511" s="398" t="s">
        <v>3426</v>
      </c>
      <c r="W511" s="398" t="s">
        <v>3427</v>
      </c>
    </row>
    <row r="512" spans="1:23" ht="60.75" hidden="1" customHeight="1" x14ac:dyDescent="0.25">
      <c r="A512" s="61" t="s">
        <v>582</v>
      </c>
      <c r="B512" s="87"/>
      <c r="C512" s="175"/>
      <c r="D512" s="175"/>
      <c r="E512" s="146"/>
      <c r="F512" s="407" t="e">
        <f>VLOOKUP('2. tábl. Előkezelő-Tov.Kezelő'!E512,Munka1!$H$27:$I$58,2,FALSE)</f>
        <v>#N/A</v>
      </c>
      <c r="G512" s="88"/>
      <c r="H512" s="62" t="e">
        <f>VLOOKUP(G512,Munka1!$A$1:$B$25,2,FALSE)</f>
        <v>#N/A</v>
      </c>
      <c r="I512" s="466" t="e">
        <f>VLOOKUP(E512,Munka1!$H$27:$J$58,3,FALSE)</f>
        <v>#N/A</v>
      </c>
      <c r="J512" s="175"/>
      <c r="K512" s="175"/>
      <c r="L512" s="175"/>
      <c r="M512" s="175"/>
      <c r="N512" s="180"/>
      <c r="O512" s="87"/>
      <c r="P512" s="483"/>
      <c r="Q512" s="484"/>
      <c r="R512" s="56">
        <f>FŐLAP!$D$9</f>
        <v>0</v>
      </c>
      <c r="S512" s="56">
        <f>FŐLAP!$F$9</f>
        <v>0</v>
      </c>
      <c r="T512" s="13" t="str">
        <f>FŐLAP!$B$25</f>
        <v>Háztartási nagygépek (lakossági)</v>
      </c>
      <c r="U512" s="398" t="s">
        <v>3425</v>
      </c>
      <c r="V512" s="398" t="s">
        <v>3426</v>
      </c>
      <c r="W512" s="398" t="s">
        <v>3427</v>
      </c>
    </row>
    <row r="513" spans="1:23" ht="60.75" hidden="1" customHeight="1" x14ac:dyDescent="0.25">
      <c r="A513" s="61" t="s">
        <v>583</v>
      </c>
      <c r="B513" s="87"/>
      <c r="C513" s="175"/>
      <c r="D513" s="175"/>
      <c r="E513" s="146"/>
      <c r="F513" s="407" t="e">
        <f>VLOOKUP('2. tábl. Előkezelő-Tov.Kezelő'!E513,Munka1!$H$27:$I$58,2,FALSE)</f>
        <v>#N/A</v>
      </c>
      <c r="G513" s="88"/>
      <c r="H513" s="62" t="e">
        <f>VLOOKUP(G513,Munka1!$A$1:$B$25,2,FALSE)</f>
        <v>#N/A</v>
      </c>
      <c r="I513" s="466" t="e">
        <f>VLOOKUP(E513,Munka1!$H$27:$J$58,3,FALSE)</f>
        <v>#N/A</v>
      </c>
      <c r="J513" s="175"/>
      <c r="K513" s="175"/>
      <c r="L513" s="175"/>
      <c r="M513" s="175"/>
      <c r="N513" s="180"/>
      <c r="O513" s="87"/>
      <c r="P513" s="483"/>
      <c r="Q513" s="484"/>
      <c r="R513" s="56">
        <f>FŐLAP!$D$9</f>
        <v>0</v>
      </c>
      <c r="S513" s="56">
        <f>FŐLAP!$F$9</f>
        <v>0</v>
      </c>
      <c r="T513" s="13" t="str">
        <f>FŐLAP!$B$25</f>
        <v>Háztartási nagygépek (lakossági)</v>
      </c>
      <c r="U513" s="398" t="s">
        <v>3425</v>
      </c>
      <c r="V513" s="398" t="s">
        <v>3426</v>
      </c>
      <c r="W513" s="398" t="s">
        <v>3427</v>
      </c>
    </row>
    <row r="514" spans="1:23" ht="60.75" hidden="1" customHeight="1" x14ac:dyDescent="0.25">
      <c r="A514" s="61" t="s">
        <v>584</v>
      </c>
      <c r="B514" s="87"/>
      <c r="C514" s="175"/>
      <c r="D514" s="175"/>
      <c r="E514" s="146"/>
      <c r="F514" s="407" t="e">
        <f>VLOOKUP('2. tábl. Előkezelő-Tov.Kezelő'!E514,Munka1!$H$27:$I$58,2,FALSE)</f>
        <v>#N/A</v>
      </c>
      <c r="G514" s="88"/>
      <c r="H514" s="62" t="e">
        <f>VLOOKUP(G514,Munka1!$A$1:$B$25,2,FALSE)</f>
        <v>#N/A</v>
      </c>
      <c r="I514" s="466" t="e">
        <f>VLOOKUP(E514,Munka1!$H$27:$J$58,3,FALSE)</f>
        <v>#N/A</v>
      </c>
      <c r="J514" s="175"/>
      <c r="K514" s="175"/>
      <c r="L514" s="175"/>
      <c r="M514" s="175"/>
      <c r="N514" s="180"/>
      <c r="O514" s="87"/>
      <c r="P514" s="483"/>
      <c r="Q514" s="484"/>
      <c r="R514" s="56">
        <f>FŐLAP!$D$9</f>
        <v>0</v>
      </c>
      <c r="S514" s="56">
        <f>FŐLAP!$F$9</f>
        <v>0</v>
      </c>
      <c r="T514" s="13" t="str">
        <f>FŐLAP!$B$25</f>
        <v>Háztartási nagygépek (lakossági)</v>
      </c>
      <c r="U514" s="398" t="s">
        <v>3425</v>
      </c>
      <c r="V514" s="398" t="s">
        <v>3426</v>
      </c>
      <c r="W514" s="398" t="s">
        <v>3427</v>
      </c>
    </row>
    <row r="515" spans="1:23" ht="60.75" hidden="1" customHeight="1" x14ac:dyDescent="0.25">
      <c r="A515" s="61" t="s">
        <v>585</v>
      </c>
      <c r="B515" s="87"/>
      <c r="C515" s="175"/>
      <c r="D515" s="175"/>
      <c r="E515" s="146"/>
      <c r="F515" s="407" t="e">
        <f>VLOOKUP('2. tábl. Előkezelő-Tov.Kezelő'!E515,Munka1!$H$27:$I$58,2,FALSE)</f>
        <v>#N/A</v>
      </c>
      <c r="G515" s="88"/>
      <c r="H515" s="62" t="e">
        <f>VLOOKUP(G515,Munka1!$A$1:$B$25,2,FALSE)</f>
        <v>#N/A</v>
      </c>
      <c r="I515" s="466" t="e">
        <f>VLOOKUP(E515,Munka1!$H$27:$J$58,3,FALSE)</f>
        <v>#N/A</v>
      </c>
      <c r="J515" s="175"/>
      <c r="K515" s="175"/>
      <c r="L515" s="175"/>
      <c r="M515" s="175"/>
      <c r="N515" s="180"/>
      <c r="O515" s="87"/>
      <c r="P515" s="483"/>
      <c r="Q515" s="484"/>
      <c r="R515" s="56">
        <f>FŐLAP!$D$9</f>
        <v>0</v>
      </c>
      <c r="S515" s="56">
        <f>FŐLAP!$F$9</f>
        <v>0</v>
      </c>
      <c r="T515" s="13" t="str">
        <f>FŐLAP!$B$25</f>
        <v>Háztartási nagygépek (lakossági)</v>
      </c>
      <c r="U515" s="398" t="s">
        <v>3425</v>
      </c>
      <c r="V515" s="398" t="s">
        <v>3426</v>
      </c>
      <c r="W515" s="398" t="s">
        <v>3427</v>
      </c>
    </row>
    <row r="516" spans="1:23" ht="60.75" hidden="1" customHeight="1" x14ac:dyDescent="0.25">
      <c r="A516" s="61" t="s">
        <v>586</v>
      </c>
      <c r="B516" s="87"/>
      <c r="C516" s="175"/>
      <c r="D516" s="175"/>
      <c r="E516" s="146"/>
      <c r="F516" s="407" t="e">
        <f>VLOOKUP('2. tábl. Előkezelő-Tov.Kezelő'!E516,Munka1!$H$27:$I$58,2,FALSE)</f>
        <v>#N/A</v>
      </c>
      <c r="G516" s="88"/>
      <c r="H516" s="62" t="e">
        <f>VLOOKUP(G516,Munka1!$A$1:$B$25,2,FALSE)</f>
        <v>#N/A</v>
      </c>
      <c r="I516" s="466" t="e">
        <f>VLOOKUP(E516,Munka1!$H$27:$J$58,3,FALSE)</f>
        <v>#N/A</v>
      </c>
      <c r="J516" s="175"/>
      <c r="K516" s="175"/>
      <c r="L516" s="175"/>
      <c r="M516" s="175"/>
      <c r="N516" s="180"/>
      <c r="O516" s="87"/>
      <c r="P516" s="483"/>
      <c r="Q516" s="484"/>
      <c r="R516" s="56">
        <f>FŐLAP!$D$9</f>
        <v>0</v>
      </c>
      <c r="S516" s="56">
        <f>FŐLAP!$F$9</f>
        <v>0</v>
      </c>
      <c r="T516" s="13" t="str">
        <f>FŐLAP!$B$25</f>
        <v>Háztartási nagygépek (lakossági)</v>
      </c>
      <c r="U516" s="398" t="s">
        <v>3425</v>
      </c>
      <c r="V516" s="398" t="s">
        <v>3426</v>
      </c>
      <c r="W516" s="398" t="s">
        <v>3427</v>
      </c>
    </row>
    <row r="517" spans="1:23" ht="60.75" hidden="1" customHeight="1" x14ac:dyDescent="0.25">
      <c r="A517" s="61" t="s">
        <v>587</v>
      </c>
      <c r="B517" s="87"/>
      <c r="C517" s="175"/>
      <c r="D517" s="175"/>
      <c r="E517" s="146"/>
      <c r="F517" s="407" t="e">
        <f>VLOOKUP('2. tábl. Előkezelő-Tov.Kezelő'!E517,Munka1!$H$27:$I$58,2,FALSE)</f>
        <v>#N/A</v>
      </c>
      <c r="G517" s="88"/>
      <c r="H517" s="62" t="e">
        <f>VLOOKUP(G517,Munka1!$A$1:$B$25,2,FALSE)</f>
        <v>#N/A</v>
      </c>
      <c r="I517" s="466" t="e">
        <f>VLOOKUP(E517,Munka1!$H$27:$J$58,3,FALSE)</f>
        <v>#N/A</v>
      </c>
      <c r="J517" s="175"/>
      <c r="K517" s="175"/>
      <c r="L517" s="175"/>
      <c r="M517" s="175"/>
      <c r="N517" s="180"/>
      <c r="O517" s="87"/>
      <c r="P517" s="483"/>
      <c r="Q517" s="484"/>
      <c r="R517" s="56">
        <f>FŐLAP!$D$9</f>
        <v>0</v>
      </c>
      <c r="S517" s="56">
        <f>FŐLAP!$F$9</f>
        <v>0</v>
      </c>
      <c r="T517" s="13" t="str">
        <f>FŐLAP!$B$25</f>
        <v>Háztartási nagygépek (lakossági)</v>
      </c>
      <c r="U517" s="398" t="s">
        <v>3425</v>
      </c>
      <c r="V517" s="398" t="s">
        <v>3426</v>
      </c>
      <c r="W517" s="398" t="s">
        <v>3427</v>
      </c>
    </row>
    <row r="518" spans="1:23" ht="60.75" hidden="1" customHeight="1" x14ac:dyDescent="0.25">
      <c r="A518" s="61" t="s">
        <v>588</v>
      </c>
      <c r="B518" s="87"/>
      <c r="C518" s="175"/>
      <c r="D518" s="175"/>
      <c r="E518" s="146"/>
      <c r="F518" s="407" t="e">
        <f>VLOOKUP('2. tábl. Előkezelő-Tov.Kezelő'!E518,Munka1!$H$27:$I$58,2,FALSE)</f>
        <v>#N/A</v>
      </c>
      <c r="G518" s="88"/>
      <c r="H518" s="62" t="e">
        <f>VLOOKUP(G518,Munka1!$A$1:$B$25,2,FALSE)</f>
        <v>#N/A</v>
      </c>
      <c r="I518" s="466" t="e">
        <f>VLOOKUP(E518,Munka1!$H$27:$J$58,3,FALSE)</f>
        <v>#N/A</v>
      </c>
      <c r="J518" s="175"/>
      <c r="K518" s="175"/>
      <c r="L518" s="175"/>
      <c r="M518" s="175"/>
      <c r="N518" s="180"/>
      <c r="O518" s="87"/>
      <c r="P518" s="483"/>
      <c r="Q518" s="484"/>
      <c r="R518" s="56">
        <f>FŐLAP!$D$9</f>
        <v>0</v>
      </c>
      <c r="S518" s="56">
        <f>FŐLAP!$F$9</f>
        <v>0</v>
      </c>
      <c r="T518" s="13" t="str">
        <f>FŐLAP!$B$25</f>
        <v>Háztartási nagygépek (lakossági)</v>
      </c>
      <c r="U518" s="398" t="s">
        <v>3425</v>
      </c>
      <c r="V518" s="398" t="s">
        <v>3426</v>
      </c>
      <c r="W518" s="398" t="s">
        <v>3427</v>
      </c>
    </row>
    <row r="519" spans="1:23" ht="60.75" hidden="1" customHeight="1" x14ac:dyDescent="0.25">
      <c r="A519" s="61" t="s">
        <v>589</v>
      </c>
      <c r="B519" s="87"/>
      <c r="C519" s="175"/>
      <c r="D519" s="175"/>
      <c r="E519" s="146"/>
      <c r="F519" s="407" t="e">
        <f>VLOOKUP('2. tábl. Előkezelő-Tov.Kezelő'!E519,Munka1!$H$27:$I$58,2,FALSE)</f>
        <v>#N/A</v>
      </c>
      <c r="G519" s="88"/>
      <c r="H519" s="62" t="e">
        <f>VLOOKUP(G519,Munka1!$A$1:$B$25,2,FALSE)</f>
        <v>#N/A</v>
      </c>
      <c r="I519" s="466" t="e">
        <f>VLOOKUP(E519,Munka1!$H$27:$J$58,3,FALSE)</f>
        <v>#N/A</v>
      </c>
      <c r="J519" s="175"/>
      <c r="K519" s="175"/>
      <c r="L519" s="175"/>
      <c r="M519" s="175"/>
      <c r="N519" s="180"/>
      <c r="O519" s="87"/>
      <c r="P519" s="483"/>
      <c r="Q519" s="484"/>
      <c r="R519" s="56">
        <f>FŐLAP!$D$9</f>
        <v>0</v>
      </c>
      <c r="S519" s="56">
        <f>FŐLAP!$F$9</f>
        <v>0</v>
      </c>
      <c r="T519" s="13" t="str">
        <f>FŐLAP!$B$25</f>
        <v>Háztartási nagygépek (lakossági)</v>
      </c>
      <c r="U519" s="398" t="s">
        <v>3425</v>
      </c>
      <c r="V519" s="398" t="s">
        <v>3426</v>
      </c>
      <c r="W519" s="398" t="s">
        <v>3427</v>
      </c>
    </row>
    <row r="520" spans="1:23" ht="60.75" hidden="1" customHeight="1" x14ac:dyDescent="0.25">
      <c r="A520" s="61" t="s">
        <v>590</v>
      </c>
      <c r="B520" s="87"/>
      <c r="C520" s="175"/>
      <c r="D520" s="175"/>
      <c r="E520" s="146"/>
      <c r="F520" s="407" t="e">
        <f>VLOOKUP('2. tábl. Előkezelő-Tov.Kezelő'!E520,Munka1!$H$27:$I$58,2,FALSE)</f>
        <v>#N/A</v>
      </c>
      <c r="G520" s="88"/>
      <c r="H520" s="62" t="e">
        <f>VLOOKUP(G520,Munka1!$A$1:$B$25,2,FALSE)</f>
        <v>#N/A</v>
      </c>
      <c r="I520" s="466" t="e">
        <f>VLOOKUP(E520,Munka1!$H$27:$J$58,3,FALSE)</f>
        <v>#N/A</v>
      </c>
      <c r="J520" s="175"/>
      <c r="K520" s="175"/>
      <c r="L520" s="175"/>
      <c r="M520" s="175"/>
      <c r="N520" s="180"/>
      <c r="O520" s="87"/>
      <c r="P520" s="483"/>
      <c r="Q520" s="484"/>
      <c r="R520" s="56">
        <f>FŐLAP!$D$9</f>
        <v>0</v>
      </c>
      <c r="S520" s="56">
        <f>FŐLAP!$F$9</f>
        <v>0</v>
      </c>
      <c r="T520" s="13" t="str">
        <f>FŐLAP!$B$25</f>
        <v>Háztartási nagygépek (lakossági)</v>
      </c>
      <c r="U520" s="398" t="s">
        <v>3425</v>
      </c>
      <c r="V520" s="398" t="s">
        <v>3426</v>
      </c>
      <c r="W520" s="398" t="s">
        <v>3427</v>
      </c>
    </row>
    <row r="521" spans="1:23" ht="60.75" hidden="1" customHeight="1" x14ac:dyDescent="0.25">
      <c r="A521" s="61" t="s">
        <v>591</v>
      </c>
      <c r="B521" s="87"/>
      <c r="C521" s="175"/>
      <c r="D521" s="175"/>
      <c r="E521" s="146"/>
      <c r="F521" s="407" t="e">
        <f>VLOOKUP('2. tábl. Előkezelő-Tov.Kezelő'!E521,Munka1!$H$27:$I$58,2,FALSE)</f>
        <v>#N/A</v>
      </c>
      <c r="G521" s="88"/>
      <c r="H521" s="62" t="e">
        <f>VLOOKUP(G521,Munka1!$A$1:$B$25,2,FALSE)</f>
        <v>#N/A</v>
      </c>
      <c r="I521" s="466" t="e">
        <f>VLOOKUP(E521,Munka1!$H$27:$J$58,3,FALSE)</f>
        <v>#N/A</v>
      </c>
      <c r="J521" s="175"/>
      <c r="K521" s="175"/>
      <c r="L521" s="175"/>
      <c r="M521" s="175"/>
      <c r="N521" s="180"/>
      <c r="O521" s="87"/>
      <c r="P521" s="483"/>
      <c r="Q521" s="484"/>
      <c r="R521" s="56">
        <f>FŐLAP!$D$9</f>
        <v>0</v>
      </c>
      <c r="S521" s="56">
        <f>FŐLAP!$F$9</f>
        <v>0</v>
      </c>
      <c r="T521" s="13" t="str">
        <f>FŐLAP!$B$25</f>
        <v>Háztartási nagygépek (lakossági)</v>
      </c>
      <c r="U521" s="398" t="s">
        <v>3425</v>
      </c>
      <c r="V521" s="398" t="s">
        <v>3426</v>
      </c>
      <c r="W521" s="398" t="s">
        <v>3427</v>
      </c>
    </row>
    <row r="522" spans="1:23" ht="60.75" hidden="1" customHeight="1" x14ac:dyDescent="0.25">
      <c r="A522" s="61" t="s">
        <v>592</v>
      </c>
      <c r="B522" s="87"/>
      <c r="C522" s="175"/>
      <c r="D522" s="175"/>
      <c r="E522" s="146"/>
      <c r="F522" s="407" t="e">
        <f>VLOOKUP('2. tábl. Előkezelő-Tov.Kezelő'!E522,Munka1!$H$27:$I$58,2,FALSE)</f>
        <v>#N/A</v>
      </c>
      <c r="G522" s="88"/>
      <c r="H522" s="62" t="e">
        <f>VLOOKUP(G522,Munka1!$A$1:$B$25,2,FALSE)</f>
        <v>#N/A</v>
      </c>
      <c r="I522" s="466" t="e">
        <f>VLOOKUP(E522,Munka1!$H$27:$J$58,3,FALSE)</f>
        <v>#N/A</v>
      </c>
      <c r="J522" s="175"/>
      <c r="K522" s="175"/>
      <c r="L522" s="175"/>
      <c r="M522" s="175"/>
      <c r="N522" s="180"/>
      <c r="O522" s="87"/>
      <c r="P522" s="483"/>
      <c r="Q522" s="484"/>
      <c r="R522" s="56">
        <f>FŐLAP!$D$9</f>
        <v>0</v>
      </c>
      <c r="S522" s="56">
        <f>FŐLAP!$F$9</f>
        <v>0</v>
      </c>
      <c r="T522" s="13" t="str">
        <f>FŐLAP!$B$25</f>
        <v>Háztartási nagygépek (lakossági)</v>
      </c>
      <c r="U522" s="398" t="s">
        <v>3425</v>
      </c>
      <c r="V522" s="398" t="s">
        <v>3426</v>
      </c>
      <c r="W522" s="398" t="s">
        <v>3427</v>
      </c>
    </row>
    <row r="523" spans="1:23" ht="60.75" hidden="1" customHeight="1" x14ac:dyDescent="0.25">
      <c r="A523" s="61" t="s">
        <v>593</v>
      </c>
      <c r="B523" s="87"/>
      <c r="C523" s="175"/>
      <c r="D523" s="175"/>
      <c r="E523" s="146"/>
      <c r="F523" s="407" t="e">
        <f>VLOOKUP('2. tábl. Előkezelő-Tov.Kezelő'!E523,Munka1!$H$27:$I$58,2,FALSE)</f>
        <v>#N/A</v>
      </c>
      <c r="G523" s="88"/>
      <c r="H523" s="62" t="e">
        <f>VLOOKUP(G523,Munka1!$A$1:$B$25,2,FALSE)</f>
        <v>#N/A</v>
      </c>
      <c r="I523" s="466" t="e">
        <f>VLOOKUP(E523,Munka1!$H$27:$J$58,3,FALSE)</f>
        <v>#N/A</v>
      </c>
      <c r="J523" s="175"/>
      <c r="K523" s="175"/>
      <c r="L523" s="175"/>
      <c r="M523" s="175"/>
      <c r="N523" s="180"/>
      <c r="O523" s="87"/>
      <c r="P523" s="483"/>
      <c r="Q523" s="484"/>
      <c r="R523" s="56">
        <f>FŐLAP!$D$9</f>
        <v>0</v>
      </c>
      <c r="S523" s="56">
        <f>FŐLAP!$F$9</f>
        <v>0</v>
      </c>
      <c r="T523" s="13" t="str">
        <f>FŐLAP!$B$25</f>
        <v>Háztartási nagygépek (lakossági)</v>
      </c>
      <c r="U523" s="398" t="s">
        <v>3425</v>
      </c>
      <c r="V523" s="398" t="s">
        <v>3426</v>
      </c>
      <c r="W523" s="398" t="s">
        <v>3427</v>
      </c>
    </row>
    <row r="524" spans="1:23" ht="60.75" hidden="1" customHeight="1" x14ac:dyDescent="0.25">
      <c r="A524" s="61" t="s">
        <v>594</v>
      </c>
      <c r="B524" s="87"/>
      <c r="C524" s="175"/>
      <c r="D524" s="175"/>
      <c r="E524" s="146"/>
      <c r="F524" s="407" t="e">
        <f>VLOOKUP('2. tábl. Előkezelő-Tov.Kezelő'!E524,Munka1!$H$27:$I$58,2,FALSE)</f>
        <v>#N/A</v>
      </c>
      <c r="G524" s="88"/>
      <c r="H524" s="62" t="e">
        <f>VLOOKUP(G524,Munka1!$A$1:$B$25,2,FALSE)</f>
        <v>#N/A</v>
      </c>
      <c r="I524" s="466" t="e">
        <f>VLOOKUP(E524,Munka1!$H$27:$J$58,3,FALSE)</f>
        <v>#N/A</v>
      </c>
      <c r="J524" s="175"/>
      <c r="K524" s="175"/>
      <c r="L524" s="175"/>
      <c r="M524" s="175"/>
      <c r="N524" s="180"/>
      <c r="O524" s="87"/>
      <c r="P524" s="483"/>
      <c r="Q524" s="484"/>
      <c r="R524" s="56">
        <f>FŐLAP!$D$9</f>
        <v>0</v>
      </c>
      <c r="S524" s="56">
        <f>FŐLAP!$F$9</f>
        <v>0</v>
      </c>
      <c r="T524" s="13" t="str">
        <f>FŐLAP!$B$25</f>
        <v>Háztartási nagygépek (lakossági)</v>
      </c>
      <c r="U524" s="398" t="s">
        <v>3425</v>
      </c>
      <c r="V524" s="398" t="s">
        <v>3426</v>
      </c>
      <c r="W524" s="398" t="s">
        <v>3427</v>
      </c>
    </row>
    <row r="525" spans="1:23" ht="60.75" hidden="1" customHeight="1" x14ac:dyDescent="0.25">
      <c r="A525" s="61" t="s">
        <v>595</v>
      </c>
      <c r="B525" s="87"/>
      <c r="C525" s="175"/>
      <c r="D525" s="175"/>
      <c r="E525" s="146"/>
      <c r="F525" s="407" t="e">
        <f>VLOOKUP('2. tábl. Előkezelő-Tov.Kezelő'!E525,Munka1!$H$27:$I$58,2,FALSE)</f>
        <v>#N/A</v>
      </c>
      <c r="G525" s="88"/>
      <c r="H525" s="62" t="e">
        <f>VLOOKUP(G525,Munka1!$A$1:$B$25,2,FALSE)</f>
        <v>#N/A</v>
      </c>
      <c r="I525" s="466" t="e">
        <f>VLOOKUP(E525,Munka1!$H$27:$J$58,3,FALSE)</f>
        <v>#N/A</v>
      </c>
      <c r="J525" s="175"/>
      <c r="K525" s="175"/>
      <c r="L525" s="175"/>
      <c r="M525" s="175"/>
      <c r="N525" s="180"/>
      <c r="O525" s="87"/>
      <c r="P525" s="483"/>
      <c r="Q525" s="484"/>
      <c r="R525" s="56">
        <f>FŐLAP!$D$9</f>
        <v>0</v>
      </c>
      <c r="S525" s="56">
        <f>FŐLAP!$F$9</f>
        <v>0</v>
      </c>
      <c r="T525" s="13" t="str">
        <f>FŐLAP!$B$25</f>
        <v>Háztartási nagygépek (lakossági)</v>
      </c>
      <c r="U525" s="398" t="s">
        <v>3425</v>
      </c>
      <c r="V525" s="398" t="s">
        <v>3426</v>
      </c>
      <c r="W525" s="398" t="s">
        <v>3427</v>
      </c>
    </row>
    <row r="526" spans="1:23" ht="60.75" hidden="1" customHeight="1" x14ac:dyDescent="0.25">
      <c r="A526" s="61" t="s">
        <v>596</v>
      </c>
      <c r="B526" s="87"/>
      <c r="C526" s="175"/>
      <c r="D526" s="175"/>
      <c r="E526" s="146"/>
      <c r="F526" s="407" t="e">
        <f>VLOOKUP('2. tábl. Előkezelő-Tov.Kezelő'!E526,Munka1!$H$27:$I$58,2,FALSE)</f>
        <v>#N/A</v>
      </c>
      <c r="G526" s="88"/>
      <c r="H526" s="62" t="e">
        <f>VLOOKUP(G526,Munka1!$A$1:$B$25,2,FALSE)</f>
        <v>#N/A</v>
      </c>
      <c r="I526" s="466" t="e">
        <f>VLOOKUP(E526,Munka1!$H$27:$J$58,3,FALSE)</f>
        <v>#N/A</v>
      </c>
      <c r="J526" s="175"/>
      <c r="K526" s="175"/>
      <c r="L526" s="175"/>
      <c r="M526" s="175"/>
      <c r="N526" s="180"/>
      <c r="O526" s="87"/>
      <c r="P526" s="483"/>
      <c r="Q526" s="484"/>
      <c r="R526" s="56">
        <f>FŐLAP!$D$9</f>
        <v>0</v>
      </c>
      <c r="S526" s="56">
        <f>FŐLAP!$F$9</f>
        <v>0</v>
      </c>
      <c r="T526" s="13" t="str">
        <f>FŐLAP!$B$25</f>
        <v>Háztartási nagygépek (lakossági)</v>
      </c>
      <c r="U526" s="398" t="s">
        <v>3425</v>
      </c>
      <c r="V526" s="398" t="s">
        <v>3426</v>
      </c>
      <c r="W526" s="398" t="s">
        <v>3427</v>
      </c>
    </row>
    <row r="527" spans="1:23" ht="60.75" hidden="1" customHeight="1" x14ac:dyDescent="0.25">
      <c r="A527" s="61" t="s">
        <v>597</v>
      </c>
      <c r="B527" s="87"/>
      <c r="C527" s="175"/>
      <c r="D527" s="175"/>
      <c r="E527" s="146"/>
      <c r="F527" s="407" t="e">
        <f>VLOOKUP('2. tábl. Előkezelő-Tov.Kezelő'!E527,Munka1!$H$27:$I$58,2,FALSE)</f>
        <v>#N/A</v>
      </c>
      <c r="G527" s="88"/>
      <c r="H527" s="62" t="e">
        <f>VLOOKUP(G527,Munka1!$A$1:$B$25,2,FALSE)</f>
        <v>#N/A</v>
      </c>
      <c r="I527" s="466" t="e">
        <f>VLOOKUP(E527,Munka1!$H$27:$J$58,3,FALSE)</f>
        <v>#N/A</v>
      </c>
      <c r="J527" s="175"/>
      <c r="K527" s="175"/>
      <c r="L527" s="175"/>
      <c r="M527" s="175"/>
      <c r="N527" s="180"/>
      <c r="O527" s="87"/>
      <c r="P527" s="483"/>
      <c r="Q527" s="484"/>
      <c r="R527" s="56">
        <f>FŐLAP!$D$9</f>
        <v>0</v>
      </c>
      <c r="S527" s="56">
        <f>FŐLAP!$F$9</f>
        <v>0</v>
      </c>
      <c r="T527" s="13" t="str">
        <f>FŐLAP!$B$25</f>
        <v>Háztartási nagygépek (lakossági)</v>
      </c>
      <c r="U527" s="398" t="s">
        <v>3425</v>
      </c>
      <c r="V527" s="398" t="s">
        <v>3426</v>
      </c>
      <c r="W527" s="398" t="s">
        <v>3427</v>
      </c>
    </row>
    <row r="528" spans="1:23" ht="60.75" hidden="1" customHeight="1" x14ac:dyDescent="0.25">
      <c r="A528" s="61" t="s">
        <v>598</v>
      </c>
      <c r="B528" s="87"/>
      <c r="C528" s="175"/>
      <c r="D528" s="175"/>
      <c r="E528" s="146"/>
      <c r="F528" s="407" t="e">
        <f>VLOOKUP('2. tábl. Előkezelő-Tov.Kezelő'!E528,Munka1!$H$27:$I$58,2,FALSE)</f>
        <v>#N/A</v>
      </c>
      <c r="G528" s="88"/>
      <c r="H528" s="62" t="e">
        <f>VLOOKUP(G528,Munka1!$A$1:$B$25,2,FALSE)</f>
        <v>#N/A</v>
      </c>
      <c r="I528" s="466" t="e">
        <f>VLOOKUP(E528,Munka1!$H$27:$J$58,3,FALSE)</f>
        <v>#N/A</v>
      </c>
      <c r="J528" s="175"/>
      <c r="K528" s="175"/>
      <c r="L528" s="175"/>
      <c r="M528" s="175"/>
      <c r="N528" s="180"/>
      <c r="O528" s="87"/>
      <c r="P528" s="483"/>
      <c r="Q528" s="484"/>
      <c r="R528" s="56">
        <f>FŐLAP!$D$9</f>
        <v>0</v>
      </c>
      <c r="S528" s="56">
        <f>FŐLAP!$F$9</f>
        <v>0</v>
      </c>
      <c r="T528" s="13" t="str">
        <f>FŐLAP!$B$25</f>
        <v>Háztartási nagygépek (lakossági)</v>
      </c>
      <c r="U528" s="398" t="s">
        <v>3425</v>
      </c>
      <c r="V528" s="398" t="s">
        <v>3426</v>
      </c>
      <c r="W528" s="398" t="s">
        <v>3427</v>
      </c>
    </row>
    <row r="529" spans="1:23" ht="60.75" hidden="1" customHeight="1" x14ac:dyDescent="0.25">
      <c r="A529" s="61" t="s">
        <v>599</v>
      </c>
      <c r="B529" s="87"/>
      <c r="C529" s="175"/>
      <c r="D529" s="175"/>
      <c r="E529" s="146"/>
      <c r="F529" s="407" t="e">
        <f>VLOOKUP('2. tábl. Előkezelő-Tov.Kezelő'!E529,Munka1!$H$27:$I$58,2,FALSE)</f>
        <v>#N/A</v>
      </c>
      <c r="G529" s="88"/>
      <c r="H529" s="62" t="e">
        <f>VLOOKUP(G529,Munka1!$A$1:$B$25,2,FALSE)</f>
        <v>#N/A</v>
      </c>
      <c r="I529" s="466" t="e">
        <f>VLOOKUP(E529,Munka1!$H$27:$J$58,3,FALSE)</f>
        <v>#N/A</v>
      </c>
      <c r="J529" s="175"/>
      <c r="K529" s="175"/>
      <c r="L529" s="175"/>
      <c r="M529" s="175"/>
      <c r="N529" s="180"/>
      <c r="O529" s="87"/>
      <c r="P529" s="483"/>
      <c r="Q529" s="484"/>
      <c r="R529" s="56">
        <f>FŐLAP!$D$9</f>
        <v>0</v>
      </c>
      <c r="S529" s="56">
        <f>FŐLAP!$F$9</f>
        <v>0</v>
      </c>
      <c r="T529" s="13" t="str">
        <f>FŐLAP!$B$25</f>
        <v>Háztartási nagygépek (lakossági)</v>
      </c>
      <c r="U529" s="398" t="s">
        <v>3425</v>
      </c>
      <c r="V529" s="398" t="s">
        <v>3426</v>
      </c>
      <c r="W529" s="398" t="s">
        <v>3427</v>
      </c>
    </row>
    <row r="530" spans="1:23" ht="60.75" hidden="1" customHeight="1" x14ac:dyDescent="0.25">
      <c r="A530" s="61" t="s">
        <v>600</v>
      </c>
      <c r="B530" s="87"/>
      <c r="C530" s="175"/>
      <c r="D530" s="175"/>
      <c r="E530" s="146"/>
      <c r="F530" s="407" t="e">
        <f>VLOOKUP('2. tábl. Előkezelő-Tov.Kezelő'!E530,Munka1!$H$27:$I$58,2,FALSE)</f>
        <v>#N/A</v>
      </c>
      <c r="G530" s="88"/>
      <c r="H530" s="62" t="e">
        <f>VLOOKUP(G530,Munka1!$A$1:$B$25,2,FALSE)</f>
        <v>#N/A</v>
      </c>
      <c r="I530" s="466" t="e">
        <f>VLOOKUP(E530,Munka1!$H$27:$J$58,3,FALSE)</f>
        <v>#N/A</v>
      </c>
      <c r="J530" s="175"/>
      <c r="K530" s="175"/>
      <c r="L530" s="175"/>
      <c r="M530" s="175"/>
      <c r="N530" s="180"/>
      <c r="O530" s="87"/>
      <c r="P530" s="483"/>
      <c r="Q530" s="484"/>
      <c r="R530" s="56">
        <f>FŐLAP!$D$9</f>
        <v>0</v>
      </c>
      <c r="S530" s="56">
        <f>FŐLAP!$F$9</f>
        <v>0</v>
      </c>
      <c r="T530" s="13" t="str">
        <f>FŐLAP!$B$25</f>
        <v>Háztartási nagygépek (lakossági)</v>
      </c>
      <c r="U530" s="398" t="s">
        <v>3425</v>
      </c>
      <c r="V530" s="398" t="s">
        <v>3426</v>
      </c>
      <c r="W530" s="398" t="s">
        <v>3427</v>
      </c>
    </row>
    <row r="531" spans="1:23" ht="60.75" hidden="1" customHeight="1" x14ac:dyDescent="0.25">
      <c r="A531" s="61" t="s">
        <v>601</v>
      </c>
      <c r="B531" s="87"/>
      <c r="C531" s="175"/>
      <c r="D531" s="175"/>
      <c r="E531" s="146"/>
      <c r="F531" s="407" t="e">
        <f>VLOOKUP('2. tábl. Előkezelő-Tov.Kezelő'!E531,Munka1!$H$27:$I$58,2,FALSE)</f>
        <v>#N/A</v>
      </c>
      <c r="G531" s="88"/>
      <c r="H531" s="62" t="e">
        <f>VLOOKUP(G531,Munka1!$A$1:$B$25,2,FALSE)</f>
        <v>#N/A</v>
      </c>
      <c r="I531" s="466" t="e">
        <f>VLOOKUP(E531,Munka1!$H$27:$J$58,3,FALSE)</f>
        <v>#N/A</v>
      </c>
      <c r="J531" s="175"/>
      <c r="K531" s="175"/>
      <c r="L531" s="175"/>
      <c r="M531" s="175"/>
      <c r="N531" s="180"/>
      <c r="O531" s="87"/>
      <c r="P531" s="483"/>
      <c r="Q531" s="484"/>
      <c r="R531" s="56">
        <f>FŐLAP!$D$9</f>
        <v>0</v>
      </c>
      <c r="S531" s="56">
        <f>FŐLAP!$F$9</f>
        <v>0</v>
      </c>
      <c r="T531" s="13" t="str">
        <f>FŐLAP!$B$25</f>
        <v>Háztartási nagygépek (lakossági)</v>
      </c>
      <c r="U531" s="398" t="s">
        <v>3425</v>
      </c>
      <c r="V531" s="398" t="s">
        <v>3426</v>
      </c>
      <c r="W531" s="398" t="s">
        <v>3427</v>
      </c>
    </row>
    <row r="532" spans="1:23" ht="60.75" hidden="1" customHeight="1" x14ac:dyDescent="0.25">
      <c r="A532" s="61" t="s">
        <v>602</v>
      </c>
      <c r="B532" s="87"/>
      <c r="C532" s="175"/>
      <c r="D532" s="175"/>
      <c r="E532" s="146"/>
      <c r="F532" s="407" t="e">
        <f>VLOOKUP('2. tábl. Előkezelő-Tov.Kezelő'!E532,Munka1!$H$27:$I$58,2,FALSE)</f>
        <v>#N/A</v>
      </c>
      <c r="G532" s="88"/>
      <c r="H532" s="62" t="e">
        <f>VLOOKUP(G532,Munka1!$A$1:$B$25,2,FALSE)</f>
        <v>#N/A</v>
      </c>
      <c r="I532" s="466" t="e">
        <f>VLOOKUP(E532,Munka1!$H$27:$J$58,3,FALSE)</f>
        <v>#N/A</v>
      </c>
      <c r="J532" s="175"/>
      <c r="K532" s="175"/>
      <c r="L532" s="175"/>
      <c r="M532" s="175"/>
      <c r="N532" s="180"/>
      <c r="O532" s="87"/>
      <c r="P532" s="483"/>
      <c r="Q532" s="484"/>
      <c r="R532" s="56">
        <f>FŐLAP!$D$9</f>
        <v>0</v>
      </c>
      <c r="S532" s="56">
        <f>FŐLAP!$F$9</f>
        <v>0</v>
      </c>
      <c r="T532" s="13" t="str">
        <f>FŐLAP!$B$25</f>
        <v>Háztartási nagygépek (lakossági)</v>
      </c>
      <c r="U532" s="398" t="s">
        <v>3425</v>
      </c>
      <c r="V532" s="398" t="s">
        <v>3426</v>
      </c>
      <c r="W532" s="398" t="s">
        <v>3427</v>
      </c>
    </row>
    <row r="533" spans="1:23" ht="60.75" hidden="1" customHeight="1" x14ac:dyDescent="0.25">
      <c r="A533" s="61" t="s">
        <v>603</v>
      </c>
      <c r="B533" s="87"/>
      <c r="C533" s="175"/>
      <c r="D533" s="175"/>
      <c r="E533" s="146"/>
      <c r="F533" s="407" t="e">
        <f>VLOOKUP('2. tábl. Előkezelő-Tov.Kezelő'!E533,Munka1!$H$27:$I$58,2,FALSE)</f>
        <v>#N/A</v>
      </c>
      <c r="G533" s="88"/>
      <c r="H533" s="62" t="e">
        <f>VLOOKUP(G533,Munka1!$A$1:$B$25,2,FALSE)</f>
        <v>#N/A</v>
      </c>
      <c r="I533" s="466" t="e">
        <f>VLOOKUP(E533,Munka1!$H$27:$J$58,3,FALSE)</f>
        <v>#N/A</v>
      </c>
      <c r="J533" s="175"/>
      <c r="K533" s="175"/>
      <c r="L533" s="175"/>
      <c r="M533" s="175"/>
      <c r="N533" s="180"/>
      <c r="O533" s="87"/>
      <c r="P533" s="483"/>
      <c r="Q533" s="484"/>
      <c r="R533" s="56">
        <f>FŐLAP!$D$9</f>
        <v>0</v>
      </c>
      <c r="S533" s="56">
        <f>FŐLAP!$F$9</f>
        <v>0</v>
      </c>
      <c r="T533" s="13" t="str">
        <f>FŐLAP!$B$25</f>
        <v>Háztartási nagygépek (lakossági)</v>
      </c>
      <c r="U533" s="398" t="s">
        <v>3425</v>
      </c>
      <c r="V533" s="398" t="s">
        <v>3426</v>
      </c>
      <c r="W533" s="398" t="s">
        <v>3427</v>
      </c>
    </row>
    <row r="534" spans="1:23" ht="60.75" hidden="1" customHeight="1" x14ac:dyDescent="0.25">
      <c r="A534" s="61" t="s">
        <v>604</v>
      </c>
      <c r="B534" s="87"/>
      <c r="C534" s="175"/>
      <c r="D534" s="175"/>
      <c r="E534" s="146"/>
      <c r="F534" s="407" t="e">
        <f>VLOOKUP('2. tábl. Előkezelő-Tov.Kezelő'!E534,Munka1!$H$27:$I$58,2,FALSE)</f>
        <v>#N/A</v>
      </c>
      <c r="G534" s="88"/>
      <c r="H534" s="62" t="e">
        <f>VLOOKUP(G534,Munka1!$A$1:$B$25,2,FALSE)</f>
        <v>#N/A</v>
      </c>
      <c r="I534" s="466" t="e">
        <f>VLOOKUP(E534,Munka1!$H$27:$J$58,3,FALSE)</f>
        <v>#N/A</v>
      </c>
      <c r="J534" s="175"/>
      <c r="K534" s="175"/>
      <c r="L534" s="175"/>
      <c r="M534" s="175"/>
      <c r="N534" s="180"/>
      <c r="O534" s="87"/>
      <c r="P534" s="483"/>
      <c r="Q534" s="484"/>
      <c r="R534" s="56">
        <f>FŐLAP!$D$9</f>
        <v>0</v>
      </c>
      <c r="S534" s="56">
        <f>FŐLAP!$F$9</f>
        <v>0</v>
      </c>
      <c r="T534" s="13" t="str">
        <f>FŐLAP!$B$25</f>
        <v>Háztartási nagygépek (lakossági)</v>
      </c>
      <c r="U534" s="398" t="s">
        <v>3425</v>
      </c>
      <c r="V534" s="398" t="s">
        <v>3426</v>
      </c>
      <c r="W534" s="398" t="s">
        <v>3427</v>
      </c>
    </row>
    <row r="535" spans="1:23" ht="60.75" hidden="1" customHeight="1" x14ac:dyDescent="0.25">
      <c r="A535" s="61" t="s">
        <v>605</v>
      </c>
      <c r="B535" s="87"/>
      <c r="C535" s="175"/>
      <c r="D535" s="175"/>
      <c r="E535" s="146"/>
      <c r="F535" s="407" t="e">
        <f>VLOOKUP('2. tábl. Előkezelő-Tov.Kezelő'!E535,Munka1!$H$27:$I$58,2,FALSE)</f>
        <v>#N/A</v>
      </c>
      <c r="G535" s="88"/>
      <c r="H535" s="62" t="e">
        <f>VLOOKUP(G535,Munka1!$A$1:$B$25,2,FALSE)</f>
        <v>#N/A</v>
      </c>
      <c r="I535" s="466" t="e">
        <f>VLOOKUP(E535,Munka1!$H$27:$J$58,3,FALSE)</f>
        <v>#N/A</v>
      </c>
      <c r="J535" s="175"/>
      <c r="K535" s="175"/>
      <c r="L535" s="175"/>
      <c r="M535" s="175"/>
      <c r="N535" s="180"/>
      <c r="O535" s="87"/>
      <c r="P535" s="483"/>
      <c r="Q535" s="484"/>
      <c r="R535" s="56">
        <f>FŐLAP!$D$9</f>
        <v>0</v>
      </c>
      <c r="S535" s="56">
        <f>FŐLAP!$F$9</f>
        <v>0</v>
      </c>
      <c r="T535" s="13" t="str">
        <f>FŐLAP!$B$25</f>
        <v>Háztartási nagygépek (lakossági)</v>
      </c>
      <c r="U535" s="398" t="s">
        <v>3425</v>
      </c>
      <c r="V535" s="398" t="s">
        <v>3426</v>
      </c>
      <c r="W535" s="398" t="s">
        <v>3427</v>
      </c>
    </row>
    <row r="536" spans="1:23" ht="60.75" hidden="1" customHeight="1" x14ac:dyDescent="0.25">
      <c r="A536" s="61" t="s">
        <v>606</v>
      </c>
      <c r="B536" s="87"/>
      <c r="C536" s="175"/>
      <c r="D536" s="175"/>
      <c r="E536" s="146"/>
      <c r="F536" s="407" t="e">
        <f>VLOOKUP('2. tábl. Előkezelő-Tov.Kezelő'!E536,Munka1!$H$27:$I$58,2,FALSE)</f>
        <v>#N/A</v>
      </c>
      <c r="G536" s="88"/>
      <c r="H536" s="62" t="e">
        <f>VLOOKUP(G536,Munka1!$A$1:$B$25,2,FALSE)</f>
        <v>#N/A</v>
      </c>
      <c r="I536" s="466" t="e">
        <f>VLOOKUP(E536,Munka1!$H$27:$J$58,3,FALSE)</f>
        <v>#N/A</v>
      </c>
      <c r="J536" s="175"/>
      <c r="K536" s="175"/>
      <c r="L536" s="175"/>
      <c r="M536" s="175"/>
      <c r="N536" s="180"/>
      <c r="O536" s="87"/>
      <c r="P536" s="483"/>
      <c r="Q536" s="484"/>
      <c r="R536" s="56">
        <f>FŐLAP!$D$9</f>
        <v>0</v>
      </c>
      <c r="S536" s="56">
        <f>FŐLAP!$F$9</f>
        <v>0</v>
      </c>
      <c r="T536" s="13" t="str">
        <f>FŐLAP!$B$25</f>
        <v>Háztartási nagygépek (lakossági)</v>
      </c>
      <c r="U536" s="398" t="s">
        <v>3425</v>
      </c>
      <c r="V536" s="398" t="s">
        <v>3426</v>
      </c>
      <c r="W536" s="398" t="s">
        <v>3427</v>
      </c>
    </row>
    <row r="537" spans="1:23" ht="60.75" hidden="1" customHeight="1" x14ac:dyDescent="0.25">
      <c r="A537" s="61" t="s">
        <v>607</v>
      </c>
      <c r="B537" s="87"/>
      <c r="C537" s="175"/>
      <c r="D537" s="175"/>
      <c r="E537" s="146"/>
      <c r="F537" s="407" t="e">
        <f>VLOOKUP('2. tábl. Előkezelő-Tov.Kezelő'!E537,Munka1!$H$27:$I$58,2,FALSE)</f>
        <v>#N/A</v>
      </c>
      <c r="G537" s="88"/>
      <c r="H537" s="62" t="e">
        <f>VLOOKUP(G537,Munka1!$A$1:$B$25,2,FALSE)</f>
        <v>#N/A</v>
      </c>
      <c r="I537" s="466" t="e">
        <f>VLOOKUP(E537,Munka1!$H$27:$J$58,3,FALSE)</f>
        <v>#N/A</v>
      </c>
      <c r="J537" s="175"/>
      <c r="K537" s="175"/>
      <c r="L537" s="175"/>
      <c r="M537" s="175"/>
      <c r="N537" s="180"/>
      <c r="O537" s="87"/>
      <c r="P537" s="483"/>
      <c r="Q537" s="484"/>
      <c r="R537" s="56">
        <f>FŐLAP!$D$9</f>
        <v>0</v>
      </c>
      <c r="S537" s="56">
        <f>FŐLAP!$F$9</f>
        <v>0</v>
      </c>
      <c r="T537" s="13" t="str">
        <f>FŐLAP!$B$25</f>
        <v>Háztartási nagygépek (lakossági)</v>
      </c>
      <c r="U537" s="398" t="s">
        <v>3425</v>
      </c>
      <c r="V537" s="398" t="s">
        <v>3426</v>
      </c>
      <c r="W537" s="398" t="s">
        <v>3427</v>
      </c>
    </row>
    <row r="538" spans="1:23" ht="60.75" hidden="1" customHeight="1" x14ac:dyDescent="0.25">
      <c r="A538" s="61" t="s">
        <v>608</v>
      </c>
      <c r="B538" s="87"/>
      <c r="C538" s="175"/>
      <c r="D538" s="175"/>
      <c r="E538" s="146"/>
      <c r="F538" s="407" t="e">
        <f>VLOOKUP('2. tábl. Előkezelő-Tov.Kezelő'!E538,Munka1!$H$27:$I$58,2,FALSE)</f>
        <v>#N/A</v>
      </c>
      <c r="G538" s="88"/>
      <c r="H538" s="62" t="e">
        <f>VLOOKUP(G538,Munka1!$A$1:$B$25,2,FALSE)</f>
        <v>#N/A</v>
      </c>
      <c r="I538" s="466" t="e">
        <f>VLOOKUP(E538,Munka1!$H$27:$J$58,3,FALSE)</f>
        <v>#N/A</v>
      </c>
      <c r="J538" s="175"/>
      <c r="K538" s="175"/>
      <c r="L538" s="175"/>
      <c r="M538" s="175"/>
      <c r="N538" s="180"/>
      <c r="O538" s="87"/>
      <c r="P538" s="483"/>
      <c r="Q538" s="484"/>
      <c r="R538" s="56">
        <f>FŐLAP!$D$9</f>
        <v>0</v>
      </c>
      <c r="S538" s="56">
        <f>FŐLAP!$F$9</f>
        <v>0</v>
      </c>
      <c r="T538" s="13" t="str">
        <f>FŐLAP!$B$25</f>
        <v>Háztartási nagygépek (lakossági)</v>
      </c>
      <c r="U538" s="398" t="s">
        <v>3425</v>
      </c>
      <c r="V538" s="398" t="s">
        <v>3426</v>
      </c>
      <c r="W538" s="398" t="s">
        <v>3427</v>
      </c>
    </row>
    <row r="539" spans="1:23" ht="60.75" hidden="1" customHeight="1" x14ac:dyDescent="0.25">
      <c r="A539" s="61" t="s">
        <v>609</v>
      </c>
      <c r="B539" s="87"/>
      <c r="C539" s="175"/>
      <c r="D539" s="175"/>
      <c r="E539" s="146"/>
      <c r="F539" s="407" t="e">
        <f>VLOOKUP('2. tábl. Előkezelő-Tov.Kezelő'!E539,Munka1!$H$27:$I$58,2,FALSE)</f>
        <v>#N/A</v>
      </c>
      <c r="G539" s="88"/>
      <c r="H539" s="62" t="e">
        <f>VLOOKUP(G539,Munka1!$A$1:$B$25,2,FALSE)</f>
        <v>#N/A</v>
      </c>
      <c r="I539" s="466" t="e">
        <f>VLOOKUP(E539,Munka1!$H$27:$J$58,3,FALSE)</f>
        <v>#N/A</v>
      </c>
      <c r="J539" s="175"/>
      <c r="K539" s="175"/>
      <c r="L539" s="175"/>
      <c r="M539" s="175"/>
      <c r="N539" s="180"/>
      <c r="O539" s="87"/>
      <c r="P539" s="483"/>
      <c r="Q539" s="484"/>
      <c r="R539" s="56">
        <f>FŐLAP!$D$9</f>
        <v>0</v>
      </c>
      <c r="S539" s="56">
        <f>FŐLAP!$F$9</f>
        <v>0</v>
      </c>
      <c r="T539" s="13" t="str">
        <f>FŐLAP!$B$25</f>
        <v>Háztartási nagygépek (lakossági)</v>
      </c>
      <c r="U539" s="398" t="s">
        <v>3425</v>
      </c>
      <c r="V539" s="398" t="s">
        <v>3426</v>
      </c>
      <c r="W539" s="398" t="s">
        <v>3427</v>
      </c>
    </row>
    <row r="540" spans="1:23" ht="60.75" hidden="1" customHeight="1" x14ac:dyDescent="0.25">
      <c r="A540" s="61" t="s">
        <v>610</v>
      </c>
      <c r="B540" s="87"/>
      <c r="C540" s="175"/>
      <c r="D540" s="175"/>
      <c r="E540" s="146"/>
      <c r="F540" s="407" t="e">
        <f>VLOOKUP('2. tábl. Előkezelő-Tov.Kezelő'!E540,Munka1!$H$27:$I$58,2,FALSE)</f>
        <v>#N/A</v>
      </c>
      <c r="G540" s="88"/>
      <c r="H540" s="62" t="e">
        <f>VLOOKUP(G540,Munka1!$A$1:$B$25,2,FALSE)</f>
        <v>#N/A</v>
      </c>
      <c r="I540" s="466" t="e">
        <f>VLOOKUP(E540,Munka1!$H$27:$J$58,3,FALSE)</f>
        <v>#N/A</v>
      </c>
      <c r="J540" s="175"/>
      <c r="K540" s="175"/>
      <c r="L540" s="175"/>
      <c r="M540" s="175"/>
      <c r="N540" s="180"/>
      <c r="O540" s="87"/>
      <c r="P540" s="483"/>
      <c r="Q540" s="484"/>
      <c r="R540" s="56">
        <f>FŐLAP!$D$9</f>
        <v>0</v>
      </c>
      <c r="S540" s="56">
        <f>FŐLAP!$F$9</f>
        <v>0</v>
      </c>
      <c r="T540" s="13" t="str">
        <f>FŐLAP!$B$25</f>
        <v>Háztartási nagygépek (lakossági)</v>
      </c>
      <c r="U540" s="398" t="s">
        <v>3425</v>
      </c>
      <c r="V540" s="398" t="s">
        <v>3426</v>
      </c>
      <c r="W540" s="398" t="s">
        <v>3427</v>
      </c>
    </row>
    <row r="541" spans="1:23" ht="60.75" hidden="1" customHeight="1" x14ac:dyDescent="0.25">
      <c r="A541" s="61" t="s">
        <v>611</v>
      </c>
      <c r="B541" s="87"/>
      <c r="C541" s="175"/>
      <c r="D541" s="175"/>
      <c r="E541" s="146"/>
      <c r="F541" s="407" t="e">
        <f>VLOOKUP('2. tábl. Előkezelő-Tov.Kezelő'!E541,Munka1!$H$27:$I$58,2,FALSE)</f>
        <v>#N/A</v>
      </c>
      <c r="G541" s="88"/>
      <c r="H541" s="62" t="e">
        <f>VLOOKUP(G541,Munka1!$A$1:$B$25,2,FALSE)</f>
        <v>#N/A</v>
      </c>
      <c r="I541" s="466" t="e">
        <f>VLOOKUP(E541,Munka1!$H$27:$J$58,3,FALSE)</f>
        <v>#N/A</v>
      </c>
      <c r="J541" s="175"/>
      <c r="K541" s="175"/>
      <c r="L541" s="175"/>
      <c r="M541" s="175"/>
      <c r="N541" s="180"/>
      <c r="O541" s="87"/>
      <c r="P541" s="483"/>
      <c r="Q541" s="484"/>
      <c r="R541" s="56">
        <f>FŐLAP!$D$9</f>
        <v>0</v>
      </c>
      <c r="S541" s="56">
        <f>FŐLAP!$F$9</f>
        <v>0</v>
      </c>
      <c r="T541" s="13" t="str">
        <f>FŐLAP!$B$25</f>
        <v>Háztartási nagygépek (lakossági)</v>
      </c>
      <c r="U541" s="398" t="s">
        <v>3425</v>
      </c>
      <c r="V541" s="398" t="s">
        <v>3426</v>
      </c>
      <c r="W541" s="398" t="s">
        <v>3427</v>
      </c>
    </row>
    <row r="542" spans="1:23" ht="60.75" hidden="1" customHeight="1" x14ac:dyDescent="0.25">
      <c r="A542" s="61" t="s">
        <v>612</v>
      </c>
      <c r="B542" s="87"/>
      <c r="C542" s="175"/>
      <c r="D542" s="175"/>
      <c r="E542" s="146"/>
      <c r="F542" s="407" t="e">
        <f>VLOOKUP('2. tábl. Előkezelő-Tov.Kezelő'!E542,Munka1!$H$27:$I$58,2,FALSE)</f>
        <v>#N/A</v>
      </c>
      <c r="G542" s="88"/>
      <c r="H542" s="62" t="e">
        <f>VLOOKUP(G542,Munka1!$A$1:$B$25,2,FALSE)</f>
        <v>#N/A</v>
      </c>
      <c r="I542" s="466" t="e">
        <f>VLOOKUP(E542,Munka1!$H$27:$J$58,3,FALSE)</f>
        <v>#N/A</v>
      </c>
      <c r="J542" s="175"/>
      <c r="K542" s="175"/>
      <c r="L542" s="175"/>
      <c r="M542" s="175"/>
      <c r="N542" s="180"/>
      <c r="O542" s="87"/>
      <c r="P542" s="483"/>
      <c r="Q542" s="484"/>
      <c r="R542" s="56">
        <f>FŐLAP!$D$9</f>
        <v>0</v>
      </c>
      <c r="S542" s="56">
        <f>FŐLAP!$F$9</f>
        <v>0</v>
      </c>
      <c r="T542" s="13" t="str">
        <f>FŐLAP!$B$25</f>
        <v>Háztartási nagygépek (lakossági)</v>
      </c>
      <c r="U542" s="398" t="s">
        <v>3425</v>
      </c>
      <c r="V542" s="398" t="s">
        <v>3426</v>
      </c>
      <c r="W542" s="398" t="s">
        <v>3427</v>
      </c>
    </row>
    <row r="543" spans="1:23" ht="60.75" hidden="1" customHeight="1" x14ac:dyDescent="0.25">
      <c r="A543" s="61" t="s">
        <v>613</v>
      </c>
      <c r="B543" s="87"/>
      <c r="C543" s="175"/>
      <c r="D543" s="175"/>
      <c r="E543" s="146"/>
      <c r="F543" s="407" t="e">
        <f>VLOOKUP('2. tábl. Előkezelő-Tov.Kezelő'!E543,Munka1!$H$27:$I$58,2,FALSE)</f>
        <v>#N/A</v>
      </c>
      <c r="G543" s="88"/>
      <c r="H543" s="62" t="e">
        <f>VLOOKUP(G543,Munka1!$A$1:$B$25,2,FALSE)</f>
        <v>#N/A</v>
      </c>
      <c r="I543" s="466" t="e">
        <f>VLOOKUP(E543,Munka1!$H$27:$J$58,3,FALSE)</f>
        <v>#N/A</v>
      </c>
      <c r="J543" s="175"/>
      <c r="K543" s="175"/>
      <c r="L543" s="175"/>
      <c r="M543" s="175"/>
      <c r="N543" s="180"/>
      <c r="O543" s="87"/>
      <c r="P543" s="483"/>
      <c r="Q543" s="484"/>
      <c r="R543" s="56">
        <f>FŐLAP!$D$9</f>
        <v>0</v>
      </c>
      <c r="S543" s="56">
        <f>FŐLAP!$F$9</f>
        <v>0</v>
      </c>
      <c r="T543" s="13" t="str">
        <f>FŐLAP!$B$25</f>
        <v>Háztartási nagygépek (lakossági)</v>
      </c>
      <c r="U543" s="398" t="s">
        <v>3425</v>
      </c>
      <c r="V543" s="398" t="s">
        <v>3426</v>
      </c>
      <c r="W543" s="398" t="s">
        <v>3427</v>
      </c>
    </row>
    <row r="544" spans="1:23" ht="60.75" hidden="1" customHeight="1" x14ac:dyDescent="0.25">
      <c r="A544" s="61" t="s">
        <v>614</v>
      </c>
      <c r="B544" s="87"/>
      <c r="C544" s="175"/>
      <c r="D544" s="175"/>
      <c r="E544" s="146"/>
      <c r="F544" s="407" t="e">
        <f>VLOOKUP('2. tábl. Előkezelő-Tov.Kezelő'!E544,Munka1!$H$27:$I$58,2,FALSE)</f>
        <v>#N/A</v>
      </c>
      <c r="G544" s="88"/>
      <c r="H544" s="62" t="e">
        <f>VLOOKUP(G544,Munka1!$A$1:$B$25,2,FALSE)</f>
        <v>#N/A</v>
      </c>
      <c r="I544" s="466" t="e">
        <f>VLOOKUP(E544,Munka1!$H$27:$J$58,3,FALSE)</f>
        <v>#N/A</v>
      </c>
      <c r="J544" s="175"/>
      <c r="K544" s="175"/>
      <c r="L544" s="175"/>
      <c r="M544" s="175"/>
      <c r="N544" s="180"/>
      <c r="O544" s="87"/>
      <c r="P544" s="483"/>
      <c r="Q544" s="484"/>
      <c r="R544" s="56">
        <f>FŐLAP!$D$9</f>
        <v>0</v>
      </c>
      <c r="S544" s="56">
        <f>FŐLAP!$F$9</f>
        <v>0</v>
      </c>
      <c r="T544" s="13" t="str">
        <f>FŐLAP!$B$25</f>
        <v>Háztartási nagygépek (lakossági)</v>
      </c>
      <c r="U544" s="398" t="s">
        <v>3425</v>
      </c>
      <c r="V544" s="398" t="s">
        <v>3426</v>
      </c>
      <c r="W544" s="398" t="s">
        <v>3427</v>
      </c>
    </row>
    <row r="545" spans="1:23" ht="60.75" hidden="1" customHeight="1" x14ac:dyDescent="0.25">
      <c r="A545" s="61" t="s">
        <v>615</v>
      </c>
      <c r="B545" s="87"/>
      <c r="C545" s="175"/>
      <c r="D545" s="175"/>
      <c r="E545" s="146"/>
      <c r="F545" s="407" t="e">
        <f>VLOOKUP('2. tábl. Előkezelő-Tov.Kezelő'!E545,Munka1!$H$27:$I$58,2,FALSE)</f>
        <v>#N/A</v>
      </c>
      <c r="G545" s="88"/>
      <c r="H545" s="62" t="e">
        <f>VLOOKUP(G545,Munka1!$A$1:$B$25,2,FALSE)</f>
        <v>#N/A</v>
      </c>
      <c r="I545" s="466" t="e">
        <f>VLOOKUP(E545,Munka1!$H$27:$J$58,3,FALSE)</f>
        <v>#N/A</v>
      </c>
      <c r="J545" s="175"/>
      <c r="K545" s="175"/>
      <c r="L545" s="175"/>
      <c r="M545" s="175"/>
      <c r="N545" s="180"/>
      <c r="O545" s="87"/>
      <c r="P545" s="483"/>
      <c r="Q545" s="484"/>
      <c r="R545" s="56">
        <f>FŐLAP!$D$9</f>
        <v>0</v>
      </c>
      <c r="S545" s="56">
        <f>FŐLAP!$F$9</f>
        <v>0</v>
      </c>
      <c r="T545" s="13" t="str">
        <f>FŐLAP!$B$25</f>
        <v>Háztartási nagygépek (lakossági)</v>
      </c>
      <c r="U545" s="398" t="s">
        <v>3425</v>
      </c>
      <c r="V545" s="398" t="s">
        <v>3426</v>
      </c>
      <c r="W545" s="398" t="s">
        <v>3427</v>
      </c>
    </row>
    <row r="546" spans="1:23" ht="60.75" hidden="1" customHeight="1" x14ac:dyDescent="0.25">
      <c r="A546" s="61" t="s">
        <v>616</v>
      </c>
      <c r="B546" s="87"/>
      <c r="C546" s="175"/>
      <c r="D546" s="175"/>
      <c r="E546" s="146"/>
      <c r="F546" s="407" t="e">
        <f>VLOOKUP('2. tábl. Előkezelő-Tov.Kezelő'!E546,Munka1!$H$27:$I$58,2,FALSE)</f>
        <v>#N/A</v>
      </c>
      <c r="G546" s="88"/>
      <c r="H546" s="62" t="e">
        <f>VLOOKUP(G546,Munka1!$A$1:$B$25,2,FALSE)</f>
        <v>#N/A</v>
      </c>
      <c r="I546" s="466" t="e">
        <f>VLOOKUP(E546,Munka1!$H$27:$J$58,3,FALSE)</f>
        <v>#N/A</v>
      </c>
      <c r="J546" s="175"/>
      <c r="K546" s="175"/>
      <c r="L546" s="175"/>
      <c r="M546" s="175"/>
      <c r="N546" s="180"/>
      <c r="O546" s="87"/>
      <c r="P546" s="483"/>
      <c r="Q546" s="484"/>
      <c r="R546" s="56">
        <f>FŐLAP!$D$9</f>
        <v>0</v>
      </c>
      <c r="S546" s="56">
        <f>FŐLAP!$F$9</f>
        <v>0</v>
      </c>
      <c r="T546" s="13" t="str">
        <f>FŐLAP!$B$25</f>
        <v>Háztartási nagygépek (lakossági)</v>
      </c>
      <c r="U546" s="398" t="s">
        <v>3425</v>
      </c>
      <c r="V546" s="398" t="s">
        <v>3426</v>
      </c>
      <c r="W546" s="398" t="s">
        <v>3427</v>
      </c>
    </row>
    <row r="547" spans="1:23" ht="60.75" hidden="1" customHeight="1" x14ac:dyDescent="0.25">
      <c r="A547" s="61" t="s">
        <v>617</v>
      </c>
      <c r="B547" s="87"/>
      <c r="C547" s="175"/>
      <c r="D547" s="175"/>
      <c r="E547" s="146"/>
      <c r="F547" s="407" t="e">
        <f>VLOOKUP('2. tábl. Előkezelő-Tov.Kezelő'!E547,Munka1!$H$27:$I$58,2,FALSE)</f>
        <v>#N/A</v>
      </c>
      <c r="G547" s="88"/>
      <c r="H547" s="62" t="e">
        <f>VLOOKUP(G547,Munka1!$A$1:$B$25,2,FALSE)</f>
        <v>#N/A</v>
      </c>
      <c r="I547" s="466" t="e">
        <f>VLOOKUP(E547,Munka1!$H$27:$J$58,3,FALSE)</f>
        <v>#N/A</v>
      </c>
      <c r="J547" s="175"/>
      <c r="K547" s="175"/>
      <c r="L547" s="175"/>
      <c r="M547" s="175"/>
      <c r="N547" s="180"/>
      <c r="O547" s="87"/>
      <c r="P547" s="483"/>
      <c r="Q547" s="484"/>
      <c r="R547" s="56">
        <f>FŐLAP!$D$9</f>
        <v>0</v>
      </c>
      <c r="S547" s="56">
        <f>FŐLAP!$F$9</f>
        <v>0</v>
      </c>
      <c r="T547" s="13" t="str">
        <f>FŐLAP!$B$25</f>
        <v>Háztartási nagygépek (lakossági)</v>
      </c>
      <c r="U547" s="398" t="s">
        <v>3425</v>
      </c>
      <c r="V547" s="398" t="s">
        <v>3426</v>
      </c>
      <c r="W547" s="398" t="s">
        <v>3427</v>
      </c>
    </row>
    <row r="548" spans="1:23" ht="60.75" hidden="1" customHeight="1" x14ac:dyDescent="0.25">
      <c r="A548" s="61" t="s">
        <v>618</v>
      </c>
      <c r="B548" s="87"/>
      <c r="C548" s="175"/>
      <c r="D548" s="175"/>
      <c r="E548" s="146"/>
      <c r="F548" s="407" t="e">
        <f>VLOOKUP('2. tábl. Előkezelő-Tov.Kezelő'!E548,Munka1!$H$27:$I$58,2,FALSE)</f>
        <v>#N/A</v>
      </c>
      <c r="G548" s="88"/>
      <c r="H548" s="62" t="e">
        <f>VLOOKUP(G548,Munka1!$A$1:$B$25,2,FALSE)</f>
        <v>#N/A</v>
      </c>
      <c r="I548" s="466" t="e">
        <f>VLOOKUP(E548,Munka1!$H$27:$J$58,3,FALSE)</f>
        <v>#N/A</v>
      </c>
      <c r="J548" s="175"/>
      <c r="K548" s="175"/>
      <c r="L548" s="175"/>
      <c r="M548" s="175"/>
      <c r="N548" s="180"/>
      <c r="O548" s="87"/>
      <c r="P548" s="483"/>
      <c r="Q548" s="484"/>
      <c r="R548" s="56">
        <f>FŐLAP!$D$9</f>
        <v>0</v>
      </c>
      <c r="S548" s="56">
        <f>FŐLAP!$F$9</f>
        <v>0</v>
      </c>
      <c r="T548" s="13" t="str">
        <f>FŐLAP!$B$25</f>
        <v>Háztartási nagygépek (lakossági)</v>
      </c>
      <c r="U548" s="398" t="s">
        <v>3425</v>
      </c>
      <c r="V548" s="398" t="s">
        <v>3426</v>
      </c>
      <c r="W548" s="398" t="s">
        <v>3427</v>
      </c>
    </row>
    <row r="549" spans="1:23" ht="60.75" hidden="1" customHeight="1" x14ac:dyDescent="0.25">
      <c r="A549" s="61" t="s">
        <v>619</v>
      </c>
      <c r="B549" s="87"/>
      <c r="C549" s="175"/>
      <c r="D549" s="175"/>
      <c r="E549" s="146"/>
      <c r="F549" s="407" t="e">
        <f>VLOOKUP('2. tábl. Előkezelő-Tov.Kezelő'!E549,Munka1!$H$27:$I$58,2,FALSE)</f>
        <v>#N/A</v>
      </c>
      <c r="G549" s="88"/>
      <c r="H549" s="62" t="e">
        <f>VLOOKUP(G549,Munka1!$A$1:$B$25,2,FALSE)</f>
        <v>#N/A</v>
      </c>
      <c r="I549" s="466" t="e">
        <f>VLOOKUP(E549,Munka1!$H$27:$J$58,3,FALSE)</f>
        <v>#N/A</v>
      </c>
      <c r="J549" s="175"/>
      <c r="K549" s="175"/>
      <c r="L549" s="175"/>
      <c r="M549" s="175"/>
      <c r="N549" s="180"/>
      <c r="O549" s="87"/>
      <c r="P549" s="483"/>
      <c r="Q549" s="484"/>
      <c r="R549" s="56">
        <f>FŐLAP!$D$9</f>
        <v>0</v>
      </c>
      <c r="S549" s="56">
        <f>FŐLAP!$F$9</f>
        <v>0</v>
      </c>
      <c r="T549" s="13" t="str">
        <f>FŐLAP!$B$25</f>
        <v>Háztartási nagygépek (lakossági)</v>
      </c>
      <c r="U549" s="398" t="s">
        <v>3425</v>
      </c>
      <c r="V549" s="398" t="s">
        <v>3426</v>
      </c>
      <c r="W549" s="398" t="s">
        <v>3427</v>
      </c>
    </row>
    <row r="550" spans="1:23" ht="60.75" hidden="1" customHeight="1" x14ac:dyDescent="0.25">
      <c r="A550" s="61" t="s">
        <v>620</v>
      </c>
      <c r="B550" s="87"/>
      <c r="C550" s="175"/>
      <c r="D550" s="175"/>
      <c r="E550" s="146"/>
      <c r="F550" s="407" t="e">
        <f>VLOOKUP('2. tábl. Előkezelő-Tov.Kezelő'!E550,Munka1!$H$27:$I$58,2,FALSE)</f>
        <v>#N/A</v>
      </c>
      <c r="G550" s="88"/>
      <c r="H550" s="62" t="e">
        <f>VLOOKUP(G550,Munka1!$A$1:$B$25,2,FALSE)</f>
        <v>#N/A</v>
      </c>
      <c r="I550" s="466" t="e">
        <f>VLOOKUP(E550,Munka1!$H$27:$J$58,3,FALSE)</f>
        <v>#N/A</v>
      </c>
      <c r="J550" s="175"/>
      <c r="K550" s="175"/>
      <c r="L550" s="175"/>
      <c r="M550" s="175"/>
      <c r="N550" s="180"/>
      <c r="O550" s="87"/>
      <c r="P550" s="483"/>
      <c r="Q550" s="484"/>
      <c r="R550" s="56">
        <f>FŐLAP!$D$9</f>
        <v>0</v>
      </c>
      <c r="S550" s="56">
        <f>FŐLAP!$F$9</f>
        <v>0</v>
      </c>
      <c r="T550" s="13" t="str">
        <f>FŐLAP!$B$25</f>
        <v>Háztartási nagygépek (lakossági)</v>
      </c>
      <c r="U550" s="398" t="s">
        <v>3425</v>
      </c>
      <c r="V550" s="398" t="s">
        <v>3426</v>
      </c>
      <c r="W550" s="398" t="s">
        <v>3427</v>
      </c>
    </row>
    <row r="551" spans="1:23" ht="60.75" hidden="1" customHeight="1" x14ac:dyDescent="0.25">
      <c r="A551" s="61" t="s">
        <v>621</v>
      </c>
      <c r="B551" s="87"/>
      <c r="C551" s="175"/>
      <c r="D551" s="175"/>
      <c r="E551" s="146"/>
      <c r="F551" s="407" t="e">
        <f>VLOOKUP('2. tábl. Előkezelő-Tov.Kezelő'!E551,Munka1!$H$27:$I$58,2,FALSE)</f>
        <v>#N/A</v>
      </c>
      <c r="G551" s="88"/>
      <c r="H551" s="62" t="e">
        <f>VLOOKUP(G551,Munka1!$A$1:$B$25,2,FALSE)</f>
        <v>#N/A</v>
      </c>
      <c r="I551" s="466" t="e">
        <f>VLOOKUP(E551,Munka1!$H$27:$J$58,3,FALSE)</f>
        <v>#N/A</v>
      </c>
      <c r="J551" s="175"/>
      <c r="K551" s="175"/>
      <c r="L551" s="175"/>
      <c r="M551" s="175"/>
      <c r="N551" s="180"/>
      <c r="O551" s="87"/>
      <c r="P551" s="483"/>
      <c r="Q551" s="484"/>
      <c r="R551" s="56">
        <f>FŐLAP!$D$9</f>
        <v>0</v>
      </c>
      <c r="S551" s="56">
        <f>FŐLAP!$F$9</f>
        <v>0</v>
      </c>
      <c r="T551" s="13" t="str">
        <f>FŐLAP!$B$25</f>
        <v>Háztartási nagygépek (lakossági)</v>
      </c>
      <c r="U551" s="398" t="s">
        <v>3425</v>
      </c>
      <c r="V551" s="398" t="s">
        <v>3426</v>
      </c>
      <c r="W551" s="398" t="s">
        <v>3427</v>
      </c>
    </row>
    <row r="552" spans="1:23" ht="60.75" hidden="1" customHeight="1" x14ac:dyDescent="0.25">
      <c r="A552" s="61" t="s">
        <v>622</v>
      </c>
      <c r="B552" s="87"/>
      <c r="C552" s="175"/>
      <c r="D552" s="175"/>
      <c r="E552" s="146"/>
      <c r="F552" s="407" t="e">
        <f>VLOOKUP('2. tábl. Előkezelő-Tov.Kezelő'!E552,Munka1!$H$27:$I$58,2,FALSE)</f>
        <v>#N/A</v>
      </c>
      <c r="G552" s="88"/>
      <c r="H552" s="62" t="e">
        <f>VLOOKUP(G552,Munka1!$A$1:$B$25,2,FALSE)</f>
        <v>#N/A</v>
      </c>
      <c r="I552" s="466" t="e">
        <f>VLOOKUP(E552,Munka1!$H$27:$J$58,3,FALSE)</f>
        <v>#N/A</v>
      </c>
      <c r="J552" s="175"/>
      <c r="K552" s="175"/>
      <c r="L552" s="175"/>
      <c r="M552" s="175"/>
      <c r="N552" s="180"/>
      <c r="O552" s="87"/>
      <c r="P552" s="483"/>
      <c r="Q552" s="484"/>
      <c r="R552" s="56">
        <f>FŐLAP!$D$9</f>
        <v>0</v>
      </c>
      <c r="S552" s="56">
        <f>FŐLAP!$F$9</f>
        <v>0</v>
      </c>
      <c r="T552" s="13" t="str">
        <f>FŐLAP!$B$25</f>
        <v>Háztartási nagygépek (lakossági)</v>
      </c>
      <c r="U552" s="398" t="s">
        <v>3425</v>
      </c>
      <c r="V552" s="398" t="s">
        <v>3426</v>
      </c>
      <c r="W552" s="398" t="s">
        <v>3427</v>
      </c>
    </row>
    <row r="553" spans="1:23" ht="60.75" hidden="1" customHeight="1" x14ac:dyDescent="0.25">
      <c r="A553" s="61" t="s">
        <v>623</v>
      </c>
      <c r="B553" s="87"/>
      <c r="C553" s="175"/>
      <c r="D553" s="175"/>
      <c r="E553" s="146"/>
      <c r="F553" s="407" t="e">
        <f>VLOOKUP('2. tábl. Előkezelő-Tov.Kezelő'!E553,Munka1!$H$27:$I$58,2,FALSE)</f>
        <v>#N/A</v>
      </c>
      <c r="G553" s="88"/>
      <c r="H553" s="62" t="e">
        <f>VLOOKUP(G553,Munka1!$A$1:$B$25,2,FALSE)</f>
        <v>#N/A</v>
      </c>
      <c r="I553" s="466" t="e">
        <f>VLOOKUP(E553,Munka1!$H$27:$J$58,3,FALSE)</f>
        <v>#N/A</v>
      </c>
      <c r="J553" s="175"/>
      <c r="K553" s="175"/>
      <c r="L553" s="175"/>
      <c r="M553" s="175"/>
      <c r="N553" s="180"/>
      <c r="O553" s="87"/>
      <c r="P553" s="483"/>
      <c r="Q553" s="484"/>
      <c r="R553" s="56">
        <f>FŐLAP!$D$9</f>
        <v>0</v>
      </c>
      <c r="S553" s="56">
        <f>FŐLAP!$F$9</f>
        <v>0</v>
      </c>
      <c r="T553" s="13" t="str">
        <f>FŐLAP!$B$25</f>
        <v>Háztartási nagygépek (lakossági)</v>
      </c>
      <c r="U553" s="398" t="s">
        <v>3425</v>
      </c>
      <c r="V553" s="398" t="s">
        <v>3426</v>
      </c>
      <c r="W553" s="398" t="s">
        <v>3427</v>
      </c>
    </row>
    <row r="554" spans="1:23" ht="60.75" hidden="1" customHeight="1" x14ac:dyDescent="0.25">
      <c r="A554" s="61" t="s">
        <v>624</v>
      </c>
      <c r="B554" s="87"/>
      <c r="C554" s="175"/>
      <c r="D554" s="175"/>
      <c r="E554" s="146"/>
      <c r="F554" s="407" t="e">
        <f>VLOOKUP('2. tábl. Előkezelő-Tov.Kezelő'!E554,Munka1!$H$27:$I$58,2,FALSE)</f>
        <v>#N/A</v>
      </c>
      <c r="G554" s="88"/>
      <c r="H554" s="62" t="e">
        <f>VLOOKUP(G554,Munka1!$A$1:$B$25,2,FALSE)</f>
        <v>#N/A</v>
      </c>
      <c r="I554" s="466" t="e">
        <f>VLOOKUP(E554,Munka1!$H$27:$J$58,3,FALSE)</f>
        <v>#N/A</v>
      </c>
      <c r="J554" s="175"/>
      <c r="K554" s="175"/>
      <c r="L554" s="175"/>
      <c r="M554" s="175"/>
      <c r="N554" s="180"/>
      <c r="O554" s="87"/>
      <c r="P554" s="483"/>
      <c r="Q554" s="484"/>
      <c r="R554" s="56">
        <f>FŐLAP!$D$9</f>
        <v>0</v>
      </c>
      <c r="S554" s="56">
        <f>FŐLAP!$F$9</f>
        <v>0</v>
      </c>
      <c r="T554" s="13" t="str">
        <f>FŐLAP!$B$25</f>
        <v>Háztartási nagygépek (lakossági)</v>
      </c>
      <c r="U554" s="398" t="s">
        <v>3425</v>
      </c>
      <c r="V554" s="398" t="s">
        <v>3426</v>
      </c>
      <c r="W554" s="398" t="s">
        <v>3427</v>
      </c>
    </row>
    <row r="555" spans="1:23" ht="60.75" hidden="1" customHeight="1" x14ac:dyDescent="0.25">
      <c r="A555" s="61" t="s">
        <v>625</v>
      </c>
      <c r="B555" s="87"/>
      <c r="C555" s="175"/>
      <c r="D555" s="175"/>
      <c r="E555" s="146"/>
      <c r="F555" s="407" t="e">
        <f>VLOOKUP('2. tábl. Előkezelő-Tov.Kezelő'!E555,Munka1!$H$27:$I$58,2,FALSE)</f>
        <v>#N/A</v>
      </c>
      <c r="G555" s="88"/>
      <c r="H555" s="62" t="e">
        <f>VLOOKUP(G555,Munka1!$A$1:$B$25,2,FALSE)</f>
        <v>#N/A</v>
      </c>
      <c r="I555" s="466" t="e">
        <f>VLOOKUP(E555,Munka1!$H$27:$J$58,3,FALSE)</f>
        <v>#N/A</v>
      </c>
      <c r="J555" s="175"/>
      <c r="K555" s="175"/>
      <c r="L555" s="175"/>
      <c r="M555" s="175"/>
      <c r="N555" s="180"/>
      <c r="O555" s="87"/>
      <c r="P555" s="483"/>
      <c r="Q555" s="484"/>
      <c r="R555" s="56">
        <f>FŐLAP!$D$9</f>
        <v>0</v>
      </c>
      <c r="S555" s="56">
        <f>FŐLAP!$F$9</f>
        <v>0</v>
      </c>
      <c r="T555" s="13" t="str">
        <f>FŐLAP!$B$25</f>
        <v>Háztartási nagygépek (lakossági)</v>
      </c>
      <c r="U555" s="398" t="s">
        <v>3425</v>
      </c>
      <c r="V555" s="398" t="s">
        <v>3426</v>
      </c>
      <c r="W555" s="398" t="s">
        <v>3427</v>
      </c>
    </row>
    <row r="556" spans="1:23" ht="60.75" hidden="1" customHeight="1" x14ac:dyDescent="0.25">
      <c r="A556" s="61" t="s">
        <v>626</v>
      </c>
      <c r="B556" s="87"/>
      <c r="C556" s="175"/>
      <c r="D556" s="175"/>
      <c r="E556" s="146"/>
      <c r="F556" s="407" t="e">
        <f>VLOOKUP('2. tábl. Előkezelő-Tov.Kezelő'!E556,Munka1!$H$27:$I$58,2,FALSE)</f>
        <v>#N/A</v>
      </c>
      <c r="G556" s="88"/>
      <c r="H556" s="62" t="e">
        <f>VLOOKUP(G556,Munka1!$A$1:$B$25,2,FALSE)</f>
        <v>#N/A</v>
      </c>
      <c r="I556" s="466" t="e">
        <f>VLOOKUP(E556,Munka1!$H$27:$J$58,3,FALSE)</f>
        <v>#N/A</v>
      </c>
      <c r="J556" s="175"/>
      <c r="K556" s="175"/>
      <c r="L556" s="175"/>
      <c r="M556" s="175"/>
      <c r="N556" s="180"/>
      <c r="O556" s="87"/>
      <c r="P556" s="483"/>
      <c r="Q556" s="484"/>
      <c r="R556" s="56">
        <f>FŐLAP!$D$9</f>
        <v>0</v>
      </c>
      <c r="S556" s="56">
        <f>FŐLAP!$F$9</f>
        <v>0</v>
      </c>
      <c r="T556" s="13" t="str">
        <f>FŐLAP!$B$25</f>
        <v>Háztartási nagygépek (lakossági)</v>
      </c>
      <c r="U556" s="398" t="s">
        <v>3425</v>
      </c>
      <c r="V556" s="398" t="s">
        <v>3426</v>
      </c>
      <c r="W556" s="398" t="s">
        <v>3427</v>
      </c>
    </row>
    <row r="557" spans="1:23" ht="60.75" hidden="1" customHeight="1" x14ac:dyDescent="0.25">
      <c r="A557" s="61" t="s">
        <v>627</v>
      </c>
      <c r="B557" s="87"/>
      <c r="C557" s="175"/>
      <c r="D557" s="175"/>
      <c r="E557" s="146"/>
      <c r="F557" s="407" t="e">
        <f>VLOOKUP('2. tábl. Előkezelő-Tov.Kezelő'!E557,Munka1!$H$27:$I$58,2,FALSE)</f>
        <v>#N/A</v>
      </c>
      <c r="G557" s="88"/>
      <c r="H557" s="62" t="e">
        <f>VLOOKUP(G557,Munka1!$A$1:$B$25,2,FALSE)</f>
        <v>#N/A</v>
      </c>
      <c r="I557" s="466" t="e">
        <f>VLOOKUP(E557,Munka1!$H$27:$J$58,3,FALSE)</f>
        <v>#N/A</v>
      </c>
      <c r="J557" s="175"/>
      <c r="K557" s="175"/>
      <c r="L557" s="175"/>
      <c r="M557" s="175"/>
      <c r="N557" s="180"/>
      <c r="O557" s="87"/>
      <c r="P557" s="483"/>
      <c r="Q557" s="484"/>
      <c r="R557" s="56">
        <f>FŐLAP!$D$9</f>
        <v>0</v>
      </c>
      <c r="S557" s="56">
        <f>FŐLAP!$F$9</f>
        <v>0</v>
      </c>
      <c r="T557" s="13" t="str">
        <f>FŐLAP!$B$25</f>
        <v>Háztartási nagygépek (lakossági)</v>
      </c>
      <c r="U557" s="398" t="s">
        <v>3425</v>
      </c>
      <c r="V557" s="398" t="s">
        <v>3426</v>
      </c>
      <c r="W557" s="398" t="s">
        <v>3427</v>
      </c>
    </row>
    <row r="558" spans="1:23" ht="60.75" hidden="1" customHeight="1" x14ac:dyDescent="0.25">
      <c r="A558" s="61" t="s">
        <v>628</v>
      </c>
      <c r="B558" s="87"/>
      <c r="C558" s="175"/>
      <c r="D558" s="175"/>
      <c r="E558" s="146"/>
      <c r="F558" s="407" t="e">
        <f>VLOOKUP('2. tábl. Előkezelő-Tov.Kezelő'!E558,Munka1!$H$27:$I$58,2,FALSE)</f>
        <v>#N/A</v>
      </c>
      <c r="G558" s="88"/>
      <c r="H558" s="62" t="e">
        <f>VLOOKUP(G558,Munka1!$A$1:$B$25,2,FALSE)</f>
        <v>#N/A</v>
      </c>
      <c r="I558" s="466" t="e">
        <f>VLOOKUP(E558,Munka1!$H$27:$J$58,3,FALSE)</f>
        <v>#N/A</v>
      </c>
      <c r="J558" s="175"/>
      <c r="K558" s="175"/>
      <c r="L558" s="175"/>
      <c r="M558" s="175"/>
      <c r="N558" s="180"/>
      <c r="O558" s="87"/>
      <c r="P558" s="483"/>
      <c r="Q558" s="484"/>
      <c r="R558" s="56">
        <f>FŐLAP!$D$9</f>
        <v>0</v>
      </c>
      <c r="S558" s="56">
        <f>FŐLAP!$F$9</f>
        <v>0</v>
      </c>
      <c r="T558" s="13" t="str">
        <f>FŐLAP!$B$25</f>
        <v>Háztartási nagygépek (lakossági)</v>
      </c>
      <c r="U558" s="398" t="s">
        <v>3425</v>
      </c>
      <c r="V558" s="398" t="s">
        <v>3426</v>
      </c>
      <c r="W558" s="398" t="s">
        <v>3427</v>
      </c>
    </row>
    <row r="559" spans="1:23" ht="60.75" hidden="1" customHeight="1" x14ac:dyDescent="0.25">
      <c r="A559" s="61" t="s">
        <v>629</v>
      </c>
      <c r="B559" s="87"/>
      <c r="C559" s="175"/>
      <c r="D559" s="175"/>
      <c r="E559" s="146"/>
      <c r="F559" s="407" t="e">
        <f>VLOOKUP('2. tábl. Előkezelő-Tov.Kezelő'!E559,Munka1!$H$27:$I$58,2,FALSE)</f>
        <v>#N/A</v>
      </c>
      <c r="G559" s="88"/>
      <c r="H559" s="62" t="e">
        <f>VLOOKUP(G559,Munka1!$A$1:$B$25,2,FALSE)</f>
        <v>#N/A</v>
      </c>
      <c r="I559" s="466" t="e">
        <f>VLOOKUP(E559,Munka1!$H$27:$J$58,3,FALSE)</f>
        <v>#N/A</v>
      </c>
      <c r="J559" s="175"/>
      <c r="K559" s="175"/>
      <c r="L559" s="175"/>
      <c r="M559" s="175"/>
      <c r="N559" s="180"/>
      <c r="O559" s="87"/>
      <c r="P559" s="483"/>
      <c r="Q559" s="484"/>
      <c r="R559" s="56">
        <f>FŐLAP!$D$9</f>
        <v>0</v>
      </c>
      <c r="S559" s="56">
        <f>FŐLAP!$F$9</f>
        <v>0</v>
      </c>
      <c r="T559" s="13" t="str">
        <f>FŐLAP!$B$25</f>
        <v>Háztartási nagygépek (lakossági)</v>
      </c>
      <c r="U559" s="398" t="s">
        <v>3425</v>
      </c>
      <c r="V559" s="398" t="s">
        <v>3426</v>
      </c>
      <c r="W559" s="398" t="s">
        <v>3427</v>
      </c>
    </row>
    <row r="560" spans="1:23" ht="60.75" hidden="1" customHeight="1" x14ac:dyDescent="0.25">
      <c r="A560" s="61" t="s">
        <v>630</v>
      </c>
      <c r="B560" s="87"/>
      <c r="C560" s="175"/>
      <c r="D560" s="175"/>
      <c r="E560" s="146"/>
      <c r="F560" s="407" t="e">
        <f>VLOOKUP('2. tábl. Előkezelő-Tov.Kezelő'!E560,Munka1!$H$27:$I$58,2,FALSE)</f>
        <v>#N/A</v>
      </c>
      <c r="G560" s="88"/>
      <c r="H560" s="62" t="e">
        <f>VLOOKUP(G560,Munka1!$A$1:$B$25,2,FALSE)</f>
        <v>#N/A</v>
      </c>
      <c r="I560" s="466" t="e">
        <f>VLOOKUP(E560,Munka1!$H$27:$J$58,3,FALSE)</f>
        <v>#N/A</v>
      </c>
      <c r="J560" s="175"/>
      <c r="K560" s="175"/>
      <c r="L560" s="175"/>
      <c r="M560" s="175"/>
      <c r="N560" s="180"/>
      <c r="O560" s="87"/>
      <c r="P560" s="483"/>
      <c r="Q560" s="484"/>
      <c r="R560" s="56">
        <f>FŐLAP!$D$9</f>
        <v>0</v>
      </c>
      <c r="S560" s="56">
        <f>FŐLAP!$F$9</f>
        <v>0</v>
      </c>
      <c r="T560" s="13" t="str">
        <f>FŐLAP!$B$25</f>
        <v>Háztartási nagygépek (lakossági)</v>
      </c>
      <c r="U560" s="398" t="s">
        <v>3425</v>
      </c>
      <c r="V560" s="398" t="s">
        <v>3426</v>
      </c>
      <c r="W560" s="398" t="s">
        <v>3427</v>
      </c>
    </row>
    <row r="561" spans="1:23" ht="60.75" hidden="1" customHeight="1" x14ac:dyDescent="0.25">
      <c r="A561" s="61" t="s">
        <v>631</v>
      </c>
      <c r="B561" s="87"/>
      <c r="C561" s="175"/>
      <c r="D561" s="175"/>
      <c r="E561" s="146"/>
      <c r="F561" s="407" t="e">
        <f>VLOOKUP('2. tábl. Előkezelő-Tov.Kezelő'!E561,Munka1!$H$27:$I$58,2,FALSE)</f>
        <v>#N/A</v>
      </c>
      <c r="G561" s="88"/>
      <c r="H561" s="62" t="e">
        <f>VLOOKUP(G561,Munka1!$A$1:$B$25,2,FALSE)</f>
        <v>#N/A</v>
      </c>
      <c r="I561" s="466" t="e">
        <f>VLOOKUP(E561,Munka1!$H$27:$J$58,3,FALSE)</f>
        <v>#N/A</v>
      </c>
      <c r="J561" s="175"/>
      <c r="K561" s="175"/>
      <c r="L561" s="175"/>
      <c r="M561" s="175"/>
      <c r="N561" s="180"/>
      <c r="O561" s="87"/>
      <c r="P561" s="483"/>
      <c r="Q561" s="484"/>
      <c r="R561" s="56">
        <f>FŐLAP!$D$9</f>
        <v>0</v>
      </c>
      <c r="S561" s="56">
        <f>FŐLAP!$F$9</f>
        <v>0</v>
      </c>
      <c r="T561" s="13" t="str">
        <f>FŐLAP!$B$25</f>
        <v>Háztartási nagygépek (lakossági)</v>
      </c>
      <c r="U561" s="398" t="s">
        <v>3425</v>
      </c>
      <c r="V561" s="398" t="s">
        <v>3426</v>
      </c>
      <c r="W561" s="398" t="s">
        <v>3427</v>
      </c>
    </row>
    <row r="562" spans="1:23" ht="60.75" hidden="1" customHeight="1" x14ac:dyDescent="0.25">
      <c r="A562" s="61" t="s">
        <v>632</v>
      </c>
      <c r="B562" s="87"/>
      <c r="C562" s="175"/>
      <c r="D562" s="175"/>
      <c r="E562" s="146"/>
      <c r="F562" s="407" t="e">
        <f>VLOOKUP('2. tábl. Előkezelő-Tov.Kezelő'!E562,Munka1!$H$27:$I$58,2,FALSE)</f>
        <v>#N/A</v>
      </c>
      <c r="G562" s="88"/>
      <c r="H562" s="62" t="e">
        <f>VLOOKUP(G562,Munka1!$A$1:$B$25,2,FALSE)</f>
        <v>#N/A</v>
      </c>
      <c r="I562" s="466" t="e">
        <f>VLOOKUP(E562,Munka1!$H$27:$J$58,3,FALSE)</f>
        <v>#N/A</v>
      </c>
      <c r="J562" s="175"/>
      <c r="K562" s="175"/>
      <c r="L562" s="175"/>
      <c r="M562" s="175"/>
      <c r="N562" s="180"/>
      <c r="O562" s="87"/>
      <c r="P562" s="483"/>
      <c r="Q562" s="484"/>
      <c r="R562" s="56">
        <f>FŐLAP!$D$9</f>
        <v>0</v>
      </c>
      <c r="S562" s="56">
        <f>FŐLAP!$F$9</f>
        <v>0</v>
      </c>
      <c r="T562" s="13" t="str">
        <f>FŐLAP!$B$25</f>
        <v>Háztartási nagygépek (lakossági)</v>
      </c>
      <c r="U562" s="398" t="s">
        <v>3425</v>
      </c>
      <c r="V562" s="398" t="s">
        <v>3426</v>
      </c>
      <c r="W562" s="398" t="s">
        <v>3427</v>
      </c>
    </row>
    <row r="563" spans="1:23" ht="60.75" hidden="1" customHeight="1" x14ac:dyDescent="0.25">
      <c r="A563" s="61" t="s">
        <v>633</v>
      </c>
      <c r="B563" s="87"/>
      <c r="C563" s="175"/>
      <c r="D563" s="175"/>
      <c r="E563" s="146"/>
      <c r="F563" s="407" t="e">
        <f>VLOOKUP('2. tábl. Előkezelő-Tov.Kezelő'!E563,Munka1!$H$27:$I$58,2,FALSE)</f>
        <v>#N/A</v>
      </c>
      <c r="G563" s="88"/>
      <c r="H563" s="62" t="e">
        <f>VLOOKUP(G563,Munka1!$A$1:$B$25,2,FALSE)</f>
        <v>#N/A</v>
      </c>
      <c r="I563" s="466" t="e">
        <f>VLOOKUP(E563,Munka1!$H$27:$J$58,3,FALSE)</f>
        <v>#N/A</v>
      </c>
      <c r="J563" s="175"/>
      <c r="K563" s="175"/>
      <c r="L563" s="175"/>
      <c r="M563" s="175"/>
      <c r="N563" s="180"/>
      <c r="O563" s="87"/>
      <c r="P563" s="483"/>
      <c r="Q563" s="484"/>
      <c r="R563" s="56">
        <f>FŐLAP!$D$9</f>
        <v>0</v>
      </c>
      <c r="S563" s="56">
        <f>FŐLAP!$F$9</f>
        <v>0</v>
      </c>
      <c r="T563" s="13" t="str">
        <f>FŐLAP!$B$25</f>
        <v>Háztartási nagygépek (lakossági)</v>
      </c>
      <c r="U563" s="398" t="s">
        <v>3425</v>
      </c>
      <c r="V563" s="398" t="s">
        <v>3426</v>
      </c>
      <c r="W563" s="398" t="s">
        <v>3427</v>
      </c>
    </row>
    <row r="564" spans="1:23" ht="60.75" hidden="1" customHeight="1" x14ac:dyDescent="0.25">
      <c r="A564" s="61" t="s">
        <v>634</v>
      </c>
      <c r="B564" s="87"/>
      <c r="C564" s="175"/>
      <c r="D564" s="175"/>
      <c r="E564" s="146"/>
      <c r="F564" s="407" t="e">
        <f>VLOOKUP('2. tábl. Előkezelő-Tov.Kezelő'!E564,Munka1!$H$27:$I$58,2,FALSE)</f>
        <v>#N/A</v>
      </c>
      <c r="G564" s="88"/>
      <c r="H564" s="62" t="e">
        <f>VLOOKUP(G564,Munka1!$A$1:$B$25,2,FALSE)</f>
        <v>#N/A</v>
      </c>
      <c r="I564" s="466" t="e">
        <f>VLOOKUP(E564,Munka1!$H$27:$J$58,3,FALSE)</f>
        <v>#N/A</v>
      </c>
      <c r="J564" s="175"/>
      <c r="K564" s="175"/>
      <c r="L564" s="175"/>
      <c r="M564" s="175"/>
      <c r="N564" s="180"/>
      <c r="O564" s="87"/>
      <c r="P564" s="483"/>
      <c r="Q564" s="484"/>
      <c r="R564" s="56">
        <f>FŐLAP!$D$9</f>
        <v>0</v>
      </c>
      <c r="S564" s="56">
        <f>FŐLAP!$F$9</f>
        <v>0</v>
      </c>
      <c r="T564" s="13" t="str">
        <f>FŐLAP!$B$25</f>
        <v>Háztartási nagygépek (lakossági)</v>
      </c>
      <c r="U564" s="398" t="s">
        <v>3425</v>
      </c>
      <c r="V564" s="398" t="s">
        <v>3426</v>
      </c>
      <c r="W564" s="398" t="s">
        <v>3427</v>
      </c>
    </row>
    <row r="565" spans="1:23" ht="60.75" hidden="1" customHeight="1" x14ac:dyDescent="0.25">
      <c r="A565" s="61" t="s">
        <v>635</v>
      </c>
      <c r="B565" s="87"/>
      <c r="C565" s="175"/>
      <c r="D565" s="175"/>
      <c r="E565" s="146"/>
      <c r="F565" s="407" t="e">
        <f>VLOOKUP('2. tábl. Előkezelő-Tov.Kezelő'!E565,Munka1!$H$27:$I$58,2,FALSE)</f>
        <v>#N/A</v>
      </c>
      <c r="G565" s="88"/>
      <c r="H565" s="62" t="e">
        <f>VLOOKUP(G565,Munka1!$A$1:$B$25,2,FALSE)</f>
        <v>#N/A</v>
      </c>
      <c r="I565" s="466" t="e">
        <f>VLOOKUP(E565,Munka1!$H$27:$J$58,3,FALSE)</f>
        <v>#N/A</v>
      </c>
      <c r="J565" s="175"/>
      <c r="K565" s="175"/>
      <c r="L565" s="175"/>
      <c r="M565" s="175"/>
      <c r="N565" s="180"/>
      <c r="O565" s="87"/>
      <c r="P565" s="483"/>
      <c r="Q565" s="484"/>
      <c r="R565" s="56">
        <f>FŐLAP!$D$9</f>
        <v>0</v>
      </c>
      <c r="S565" s="56">
        <f>FŐLAP!$F$9</f>
        <v>0</v>
      </c>
      <c r="T565" s="13" t="str">
        <f>FŐLAP!$B$25</f>
        <v>Háztartási nagygépek (lakossági)</v>
      </c>
      <c r="U565" s="398" t="s">
        <v>3425</v>
      </c>
      <c r="V565" s="398" t="s">
        <v>3426</v>
      </c>
      <c r="W565" s="398" t="s">
        <v>3427</v>
      </c>
    </row>
    <row r="566" spans="1:23" ht="60.75" hidden="1" customHeight="1" x14ac:dyDescent="0.25">
      <c r="A566" s="61" t="s">
        <v>636</v>
      </c>
      <c r="B566" s="87"/>
      <c r="C566" s="175"/>
      <c r="D566" s="175"/>
      <c r="E566" s="146"/>
      <c r="F566" s="407" t="e">
        <f>VLOOKUP('2. tábl. Előkezelő-Tov.Kezelő'!E566,Munka1!$H$27:$I$58,2,FALSE)</f>
        <v>#N/A</v>
      </c>
      <c r="G566" s="88"/>
      <c r="H566" s="62" t="e">
        <f>VLOOKUP(G566,Munka1!$A$1:$B$25,2,FALSE)</f>
        <v>#N/A</v>
      </c>
      <c r="I566" s="466" t="e">
        <f>VLOOKUP(E566,Munka1!$H$27:$J$58,3,FALSE)</f>
        <v>#N/A</v>
      </c>
      <c r="J566" s="175"/>
      <c r="K566" s="175"/>
      <c r="L566" s="175"/>
      <c r="M566" s="175"/>
      <c r="N566" s="180"/>
      <c r="O566" s="87"/>
      <c r="P566" s="483"/>
      <c r="Q566" s="484"/>
      <c r="R566" s="56">
        <f>FŐLAP!$D$9</f>
        <v>0</v>
      </c>
      <c r="S566" s="56">
        <f>FŐLAP!$F$9</f>
        <v>0</v>
      </c>
      <c r="T566" s="13" t="str">
        <f>FŐLAP!$B$25</f>
        <v>Háztartási nagygépek (lakossági)</v>
      </c>
      <c r="U566" s="398" t="s">
        <v>3425</v>
      </c>
      <c r="V566" s="398" t="s">
        <v>3426</v>
      </c>
      <c r="W566" s="398" t="s">
        <v>3427</v>
      </c>
    </row>
    <row r="567" spans="1:23" ht="60.75" hidden="1" customHeight="1" x14ac:dyDescent="0.25">
      <c r="A567" s="61" t="s">
        <v>637</v>
      </c>
      <c r="B567" s="87"/>
      <c r="C567" s="175"/>
      <c r="D567" s="175"/>
      <c r="E567" s="146"/>
      <c r="F567" s="407" t="e">
        <f>VLOOKUP('2. tábl. Előkezelő-Tov.Kezelő'!E567,Munka1!$H$27:$I$58,2,FALSE)</f>
        <v>#N/A</v>
      </c>
      <c r="G567" s="88"/>
      <c r="H567" s="62" t="e">
        <f>VLOOKUP(G567,Munka1!$A$1:$B$25,2,FALSE)</f>
        <v>#N/A</v>
      </c>
      <c r="I567" s="466" t="e">
        <f>VLOOKUP(E567,Munka1!$H$27:$J$58,3,FALSE)</f>
        <v>#N/A</v>
      </c>
      <c r="J567" s="175"/>
      <c r="K567" s="175"/>
      <c r="L567" s="175"/>
      <c r="M567" s="175"/>
      <c r="N567" s="180"/>
      <c r="O567" s="87"/>
      <c r="P567" s="483"/>
      <c r="Q567" s="484"/>
      <c r="R567" s="56">
        <f>FŐLAP!$D$9</f>
        <v>0</v>
      </c>
      <c r="S567" s="56">
        <f>FŐLAP!$F$9</f>
        <v>0</v>
      </c>
      <c r="T567" s="13" t="str">
        <f>FŐLAP!$B$25</f>
        <v>Háztartási nagygépek (lakossági)</v>
      </c>
      <c r="U567" s="398" t="s">
        <v>3425</v>
      </c>
      <c r="V567" s="398" t="s">
        <v>3426</v>
      </c>
      <c r="W567" s="398" t="s">
        <v>3427</v>
      </c>
    </row>
    <row r="568" spans="1:23" ht="60.75" hidden="1" customHeight="1" x14ac:dyDescent="0.25">
      <c r="A568" s="61" t="s">
        <v>638</v>
      </c>
      <c r="B568" s="87"/>
      <c r="C568" s="175"/>
      <c r="D568" s="175"/>
      <c r="E568" s="146"/>
      <c r="F568" s="407" t="e">
        <f>VLOOKUP('2. tábl. Előkezelő-Tov.Kezelő'!E568,Munka1!$H$27:$I$58,2,FALSE)</f>
        <v>#N/A</v>
      </c>
      <c r="G568" s="88"/>
      <c r="H568" s="62" t="e">
        <f>VLOOKUP(G568,Munka1!$A$1:$B$25,2,FALSE)</f>
        <v>#N/A</v>
      </c>
      <c r="I568" s="466" t="e">
        <f>VLOOKUP(E568,Munka1!$H$27:$J$58,3,FALSE)</f>
        <v>#N/A</v>
      </c>
      <c r="J568" s="175"/>
      <c r="K568" s="175"/>
      <c r="L568" s="175"/>
      <c r="M568" s="175"/>
      <c r="N568" s="180"/>
      <c r="O568" s="87"/>
      <c r="P568" s="483"/>
      <c r="Q568" s="484"/>
      <c r="R568" s="56">
        <f>FŐLAP!$D$9</f>
        <v>0</v>
      </c>
      <c r="S568" s="56">
        <f>FŐLAP!$F$9</f>
        <v>0</v>
      </c>
      <c r="T568" s="13" t="str">
        <f>FŐLAP!$B$25</f>
        <v>Háztartási nagygépek (lakossági)</v>
      </c>
      <c r="U568" s="398" t="s">
        <v>3425</v>
      </c>
      <c r="V568" s="398" t="s">
        <v>3426</v>
      </c>
      <c r="W568" s="398" t="s">
        <v>3427</v>
      </c>
    </row>
    <row r="569" spans="1:23" ht="60.75" hidden="1" customHeight="1" x14ac:dyDescent="0.25">
      <c r="A569" s="61" t="s">
        <v>639</v>
      </c>
      <c r="B569" s="87"/>
      <c r="C569" s="175"/>
      <c r="D569" s="175"/>
      <c r="E569" s="146"/>
      <c r="F569" s="407" t="e">
        <f>VLOOKUP('2. tábl. Előkezelő-Tov.Kezelő'!E569,Munka1!$H$27:$I$58,2,FALSE)</f>
        <v>#N/A</v>
      </c>
      <c r="G569" s="88"/>
      <c r="H569" s="62" t="e">
        <f>VLOOKUP(G569,Munka1!$A$1:$B$25,2,FALSE)</f>
        <v>#N/A</v>
      </c>
      <c r="I569" s="466" t="e">
        <f>VLOOKUP(E569,Munka1!$H$27:$J$58,3,FALSE)</f>
        <v>#N/A</v>
      </c>
      <c r="J569" s="175"/>
      <c r="K569" s="175"/>
      <c r="L569" s="175"/>
      <c r="M569" s="175"/>
      <c r="N569" s="180"/>
      <c r="O569" s="87"/>
      <c r="P569" s="483"/>
      <c r="Q569" s="484"/>
      <c r="R569" s="56">
        <f>FŐLAP!$D$9</f>
        <v>0</v>
      </c>
      <c r="S569" s="56">
        <f>FŐLAP!$F$9</f>
        <v>0</v>
      </c>
      <c r="T569" s="13" t="str">
        <f>FŐLAP!$B$25</f>
        <v>Háztartási nagygépek (lakossági)</v>
      </c>
      <c r="U569" s="398" t="s">
        <v>3425</v>
      </c>
      <c r="V569" s="398" t="s">
        <v>3426</v>
      </c>
      <c r="W569" s="398" t="s">
        <v>3427</v>
      </c>
    </row>
    <row r="570" spans="1:23" ht="60.75" hidden="1" customHeight="1" x14ac:dyDescent="0.25">
      <c r="A570" s="61" t="s">
        <v>640</v>
      </c>
      <c r="B570" s="87"/>
      <c r="C570" s="175"/>
      <c r="D570" s="175"/>
      <c r="E570" s="146"/>
      <c r="F570" s="407" t="e">
        <f>VLOOKUP('2. tábl. Előkezelő-Tov.Kezelő'!E570,Munka1!$H$27:$I$58,2,FALSE)</f>
        <v>#N/A</v>
      </c>
      <c r="G570" s="88"/>
      <c r="H570" s="62" t="e">
        <f>VLOOKUP(G570,Munka1!$A$1:$B$25,2,FALSE)</f>
        <v>#N/A</v>
      </c>
      <c r="I570" s="466" t="e">
        <f>VLOOKUP(E570,Munka1!$H$27:$J$58,3,FALSE)</f>
        <v>#N/A</v>
      </c>
      <c r="J570" s="175"/>
      <c r="K570" s="175"/>
      <c r="L570" s="175"/>
      <c r="M570" s="175"/>
      <c r="N570" s="180"/>
      <c r="O570" s="87"/>
      <c r="P570" s="483"/>
      <c r="Q570" s="484"/>
      <c r="R570" s="56">
        <f>FŐLAP!$D$9</f>
        <v>0</v>
      </c>
      <c r="S570" s="56">
        <f>FŐLAP!$F$9</f>
        <v>0</v>
      </c>
      <c r="T570" s="13" t="str">
        <f>FŐLAP!$B$25</f>
        <v>Háztartási nagygépek (lakossági)</v>
      </c>
      <c r="U570" s="398" t="s">
        <v>3425</v>
      </c>
      <c r="V570" s="398" t="s">
        <v>3426</v>
      </c>
      <c r="W570" s="398" t="s">
        <v>3427</v>
      </c>
    </row>
    <row r="571" spans="1:23" ht="60.75" hidden="1" customHeight="1" x14ac:dyDescent="0.25">
      <c r="A571" s="61" t="s">
        <v>641</v>
      </c>
      <c r="B571" s="87"/>
      <c r="C571" s="175"/>
      <c r="D571" s="175"/>
      <c r="E571" s="146"/>
      <c r="F571" s="407" t="e">
        <f>VLOOKUP('2. tábl. Előkezelő-Tov.Kezelő'!E571,Munka1!$H$27:$I$58,2,FALSE)</f>
        <v>#N/A</v>
      </c>
      <c r="G571" s="88"/>
      <c r="H571" s="62" t="e">
        <f>VLOOKUP(G571,Munka1!$A$1:$B$25,2,FALSE)</f>
        <v>#N/A</v>
      </c>
      <c r="I571" s="466" t="e">
        <f>VLOOKUP(E571,Munka1!$H$27:$J$58,3,FALSE)</f>
        <v>#N/A</v>
      </c>
      <c r="J571" s="175"/>
      <c r="K571" s="175"/>
      <c r="L571" s="175"/>
      <c r="M571" s="175"/>
      <c r="N571" s="180"/>
      <c r="O571" s="87"/>
      <c r="P571" s="483"/>
      <c r="Q571" s="484"/>
      <c r="R571" s="56">
        <f>FŐLAP!$D$9</f>
        <v>0</v>
      </c>
      <c r="S571" s="56">
        <f>FŐLAP!$F$9</f>
        <v>0</v>
      </c>
      <c r="T571" s="13" t="str">
        <f>FŐLAP!$B$25</f>
        <v>Háztartási nagygépek (lakossági)</v>
      </c>
      <c r="U571" s="398" t="s">
        <v>3425</v>
      </c>
      <c r="V571" s="398" t="s">
        <v>3426</v>
      </c>
      <c r="W571" s="398" t="s">
        <v>3427</v>
      </c>
    </row>
    <row r="572" spans="1:23" ht="60.75" hidden="1" customHeight="1" x14ac:dyDescent="0.25">
      <c r="A572" s="61" t="s">
        <v>642</v>
      </c>
      <c r="B572" s="87"/>
      <c r="C572" s="175"/>
      <c r="D572" s="175"/>
      <c r="E572" s="146"/>
      <c r="F572" s="407" t="e">
        <f>VLOOKUP('2. tábl. Előkezelő-Tov.Kezelő'!E572,Munka1!$H$27:$I$58,2,FALSE)</f>
        <v>#N/A</v>
      </c>
      <c r="G572" s="88"/>
      <c r="H572" s="62" t="e">
        <f>VLOOKUP(G572,Munka1!$A$1:$B$25,2,FALSE)</f>
        <v>#N/A</v>
      </c>
      <c r="I572" s="466" t="e">
        <f>VLOOKUP(E572,Munka1!$H$27:$J$58,3,FALSE)</f>
        <v>#N/A</v>
      </c>
      <c r="J572" s="175"/>
      <c r="K572" s="175"/>
      <c r="L572" s="175"/>
      <c r="M572" s="175"/>
      <c r="N572" s="180"/>
      <c r="O572" s="87"/>
      <c r="P572" s="483"/>
      <c r="Q572" s="484"/>
      <c r="R572" s="56">
        <f>FŐLAP!$D$9</f>
        <v>0</v>
      </c>
      <c r="S572" s="56">
        <f>FŐLAP!$F$9</f>
        <v>0</v>
      </c>
      <c r="T572" s="13" t="str">
        <f>FŐLAP!$B$25</f>
        <v>Háztartási nagygépek (lakossági)</v>
      </c>
      <c r="U572" s="398" t="s">
        <v>3425</v>
      </c>
      <c r="V572" s="398" t="s">
        <v>3426</v>
      </c>
      <c r="W572" s="398" t="s">
        <v>3427</v>
      </c>
    </row>
    <row r="573" spans="1:23" ht="60.75" hidden="1" customHeight="1" x14ac:dyDescent="0.25">
      <c r="A573" s="61" t="s">
        <v>643</v>
      </c>
      <c r="B573" s="87"/>
      <c r="C573" s="175"/>
      <c r="D573" s="175"/>
      <c r="E573" s="146"/>
      <c r="F573" s="407" t="e">
        <f>VLOOKUP('2. tábl. Előkezelő-Tov.Kezelő'!E573,Munka1!$H$27:$I$58,2,FALSE)</f>
        <v>#N/A</v>
      </c>
      <c r="G573" s="88"/>
      <c r="H573" s="62" t="e">
        <f>VLOOKUP(G573,Munka1!$A$1:$B$25,2,FALSE)</f>
        <v>#N/A</v>
      </c>
      <c r="I573" s="466" t="e">
        <f>VLOOKUP(E573,Munka1!$H$27:$J$58,3,FALSE)</f>
        <v>#N/A</v>
      </c>
      <c r="J573" s="175"/>
      <c r="K573" s="175"/>
      <c r="L573" s="175"/>
      <c r="M573" s="175"/>
      <c r="N573" s="180"/>
      <c r="O573" s="87"/>
      <c r="P573" s="483"/>
      <c r="Q573" s="484"/>
      <c r="R573" s="56">
        <f>FŐLAP!$D$9</f>
        <v>0</v>
      </c>
      <c r="S573" s="56">
        <f>FŐLAP!$F$9</f>
        <v>0</v>
      </c>
      <c r="T573" s="13" t="str">
        <f>FŐLAP!$B$25</f>
        <v>Háztartási nagygépek (lakossági)</v>
      </c>
      <c r="U573" s="398" t="s">
        <v>3425</v>
      </c>
      <c r="V573" s="398" t="s">
        <v>3426</v>
      </c>
      <c r="W573" s="398" t="s">
        <v>3427</v>
      </c>
    </row>
    <row r="574" spans="1:23" ht="60.75" hidden="1" customHeight="1" x14ac:dyDescent="0.25">
      <c r="A574" s="61" t="s">
        <v>644</v>
      </c>
      <c r="B574" s="87"/>
      <c r="C574" s="175"/>
      <c r="D574" s="175"/>
      <c r="E574" s="146"/>
      <c r="F574" s="407" t="e">
        <f>VLOOKUP('2. tábl. Előkezelő-Tov.Kezelő'!E574,Munka1!$H$27:$I$58,2,FALSE)</f>
        <v>#N/A</v>
      </c>
      <c r="G574" s="88"/>
      <c r="H574" s="62" t="e">
        <f>VLOOKUP(G574,Munka1!$A$1:$B$25,2,FALSE)</f>
        <v>#N/A</v>
      </c>
      <c r="I574" s="466" t="e">
        <f>VLOOKUP(E574,Munka1!$H$27:$J$58,3,FALSE)</f>
        <v>#N/A</v>
      </c>
      <c r="J574" s="175"/>
      <c r="K574" s="175"/>
      <c r="L574" s="175"/>
      <c r="M574" s="175"/>
      <c r="N574" s="180"/>
      <c r="O574" s="87"/>
      <c r="P574" s="483"/>
      <c r="Q574" s="484"/>
      <c r="R574" s="56">
        <f>FŐLAP!$D$9</f>
        <v>0</v>
      </c>
      <c r="S574" s="56">
        <f>FŐLAP!$F$9</f>
        <v>0</v>
      </c>
      <c r="T574" s="13" t="str">
        <f>FŐLAP!$B$25</f>
        <v>Háztartási nagygépek (lakossági)</v>
      </c>
      <c r="U574" s="398" t="s">
        <v>3425</v>
      </c>
      <c r="V574" s="398" t="s">
        <v>3426</v>
      </c>
      <c r="W574" s="398" t="s">
        <v>3427</v>
      </c>
    </row>
    <row r="575" spans="1:23" ht="60.75" hidden="1" customHeight="1" x14ac:dyDescent="0.25">
      <c r="A575" s="61" t="s">
        <v>645</v>
      </c>
      <c r="B575" s="87"/>
      <c r="C575" s="175"/>
      <c r="D575" s="175"/>
      <c r="E575" s="146"/>
      <c r="F575" s="407" t="e">
        <f>VLOOKUP('2. tábl. Előkezelő-Tov.Kezelő'!E575,Munka1!$H$27:$I$58,2,FALSE)</f>
        <v>#N/A</v>
      </c>
      <c r="G575" s="88"/>
      <c r="H575" s="62" t="e">
        <f>VLOOKUP(G575,Munka1!$A$1:$B$25,2,FALSE)</f>
        <v>#N/A</v>
      </c>
      <c r="I575" s="466" t="e">
        <f>VLOOKUP(E575,Munka1!$H$27:$J$58,3,FALSE)</f>
        <v>#N/A</v>
      </c>
      <c r="J575" s="175"/>
      <c r="K575" s="175"/>
      <c r="L575" s="175"/>
      <c r="M575" s="175"/>
      <c r="N575" s="180"/>
      <c r="O575" s="87"/>
      <c r="P575" s="483"/>
      <c r="Q575" s="484"/>
      <c r="R575" s="56">
        <f>FŐLAP!$D$9</f>
        <v>0</v>
      </c>
      <c r="S575" s="56">
        <f>FŐLAP!$F$9</f>
        <v>0</v>
      </c>
      <c r="T575" s="13" t="str">
        <f>FŐLAP!$B$25</f>
        <v>Háztartási nagygépek (lakossági)</v>
      </c>
      <c r="U575" s="398" t="s">
        <v>3425</v>
      </c>
      <c r="V575" s="398" t="s">
        <v>3426</v>
      </c>
      <c r="W575" s="398" t="s">
        <v>3427</v>
      </c>
    </row>
    <row r="576" spans="1:23" ht="60.75" hidden="1" customHeight="1" x14ac:dyDescent="0.25">
      <c r="A576" s="61" t="s">
        <v>646</v>
      </c>
      <c r="B576" s="87"/>
      <c r="C576" s="175"/>
      <c r="D576" s="175"/>
      <c r="E576" s="146"/>
      <c r="F576" s="407" t="e">
        <f>VLOOKUP('2. tábl. Előkezelő-Tov.Kezelő'!E576,Munka1!$H$27:$I$58,2,FALSE)</f>
        <v>#N/A</v>
      </c>
      <c r="G576" s="88"/>
      <c r="H576" s="62" t="e">
        <f>VLOOKUP(G576,Munka1!$A$1:$B$25,2,FALSE)</f>
        <v>#N/A</v>
      </c>
      <c r="I576" s="466" t="e">
        <f>VLOOKUP(E576,Munka1!$H$27:$J$58,3,FALSE)</f>
        <v>#N/A</v>
      </c>
      <c r="J576" s="175"/>
      <c r="K576" s="175"/>
      <c r="L576" s="175"/>
      <c r="M576" s="175"/>
      <c r="N576" s="180"/>
      <c r="O576" s="87"/>
      <c r="P576" s="483"/>
      <c r="Q576" s="484"/>
      <c r="R576" s="56">
        <f>FŐLAP!$D$9</f>
        <v>0</v>
      </c>
      <c r="S576" s="56">
        <f>FŐLAP!$F$9</f>
        <v>0</v>
      </c>
      <c r="T576" s="13" t="str">
        <f>FŐLAP!$B$25</f>
        <v>Háztartási nagygépek (lakossági)</v>
      </c>
      <c r="U576" s="398" t="s">
        <v>3425</v>
      </c>
      <c r="V576" s="398" t="s">
        <v>3426</v>
      </c>
      <c r="W576" s="398" t="s">
        <v>3427</v>
      </c>
    </row>
    <row r="577" spans="1:23" ht="60.75" hidden="1" customHeight="1" x14ac:dyDescent="0.25">
      <c r="A577" s="61" t="s">
        <v>647</v>
      </c>
      <c r="B577" s="87"/>
      <c r="C577" s="175"/>
      <c r="D577" s="175"/>
      <c r="E577" s="146"/>
      <c r="F577" s="407" t="e">
        <f>VLOOKUP('2. tábl. Előkezelő-Tov.Kezelő'!E577,Munka1!$H$27:$I$58,2,FALSE)</f>
        <v>#N/A</v>
      </c>
      <c r="G577" s="88"/>
      <c r="H577" s="62" t="e">
        <f>VLOOKUP(G577,Munka1!$A$1:$B$25,2,FALSE)</f>
        <v>#N/A</v>
      </c>
      <c r="I577" s="466" t="e">
        <f>VLOOKUP(E577,Munka1!$H$27:$J$58,3,FALSE)</f>
        <v>#N/A</v>
      </c>
      <c r="J577" s="175"/>
      <c r="K577" s="175"/>
      <c r="L577" s="175"/>
      <c r="M577" s="175"/>
      <c r="N577" s="180"/>
      <c r="O577" s="87"/>
      <c r="P577" s="483"/>
      <c r="Q577" s="484"/>
      <c r="R577" s="56">
        <f>FŐLAP!$D$9</f>
        <v>0</v>
      </c>
      <c r="S577" s="56">
        <f>FŐLAP!$F$9</f>
        <v>0</v>
      </c>
      <c r="T577" s="13" t="str">
        <f>FŐLAP!$B$25</f>
        <v>Háztartási nagygépek (lakossági)</v>
      </c>
      <c r="U577" s="398" t="s">
        <v>3425</v>
      </c>
      <c r="V577" s="398" t="s">
        <v>3426</v>
      </c>
      <c r="W577" s="398" t="s">
        <v>3427</v>
      </c>
    </row>
    <row r="578" spans="1:23" ht="60.75" hidden="1" customHeight="1" x14ac:dyDescent="0.25">
      <c r="A578" s="61" t="s">
        <v>648</v>
      </c>
      <c r="B578" s="87"/>
      <c r="C578" s="175"/>
      <c r="D578" s="175"/>
      <c r="E578" s="146"/>
      <c r="F578" s="407" t="e">
        <f>VLOOKUP('2. tábl. Előkezelő-Tov.Kezelő'!E578,Munka1!$H$27:$I$58,2,FALSE)</f>
        <v>#N/A</v>
      </c>
      <c r="G578" s="88"/>
      <c r="H578" s="62" t="e">
        <f>VLOOKUP(G578,Munka1!$A$1:$B$25,2,FALSE)</f>
        <v>#N/A</v>
      </c>
      <c r="I578" s="466" t="e">
        <f>VLOOKUP(E578,Munka1!$H$27:$J$58,3,FALSE)</f>
        <v>#N/A</v>
      </c>
      <c r="J578" s="175"/>
      <c r="K578" s="175"/>
      <c r="L578" s="175"/>
      <c r="M578" s="175"/>
      <c r="N578" s="180"/>
      <c r="O578" s="87"/>
      <c r="P578" s="483"/>
      <c r="Q578" s="484"/>
      <c r="R578" s="56">
        <f>FŐLAP!$D$9</f>
        <v>0</v>
      </c>
      <c r="S578" s="56">
        <f>FŐLAP!$F$9</f>
        <v>0</v>
      </c>
      <c r="T578" s="13" t="str">
        <f>FŐLAP!$B$25</f>
        <v>Háztartási nagygépek (lakossági)</v>
      </c>
      <c r="U578" s="398" t="s">
        <v>3425</v>
      </c>
      <c r="V578" s="398" t="s">
        <v>3426</v>
      </c>
      <c r="W578" s="398" t="s">
        <v>3427</v>
      </c>
    </row>
    <row r="579" spans="1:23" ht="60.75" hidden="1" customHeight="1" x14ac:dyDescent="0.25">
      <c r="A579" s="61" t="s">
        <v>649</v>
      </c>
      <c r="B579" s="87"/>
      <c r="C579" s="175"/>
      <c r="D579" s="175"/>
      <c r="E579" s="146"/>
      <c r="F579" s="407" t="e">
        <f>VLOOKUP('2. tábl. Előkezelő-Tov.Kezelő'!E579,Munka1!$H$27:$I$58,2,FALSE)</f>
        <v>#N/A</v>
      </c>
      <c r="G579" s="88"/>
      <c r="H579" s="62" t="e">
        <f>VLOOKUP(G579,Munka1!$A$1:$B$25,2,FALSE)</f>
        <v>#N/A</v>
      </c>
      <c r="I579" s="466" t="e">
        <f>VLOOKUP(E579,Munka1!$H$27:$J$58,3,FALSE)</f>
        <v>#N/A</v>
      </c>
      <c r="J579" s="175"/>
      <c r="K579" s="175"/>
      <c r="L579" s="175"/>
      <c r="M579" s="175"/>
      <c r="N579" s="180"/>
      <c r="O579" s="87"/>
      <c r="P579" s="483"/>
      <c r="Q579" s="484"/>
      <c r="R579" s="56">
        <f>FŐLAP!$D$9</f>
        <v>0</v>
      </c>
      <c r="S579" s="56">
        <f>FŐLAP!$F$9</f>
        <v>0</v>
      </c>
      <c r="T579" s="13" t="str">
        <f>FŐLAP!$B$25</f>
        <v>Háztartási nagygépek (lakossági)</v>
      </c>
      <c r="U579" s="398" t="s">
        <v>3425</v>
      </c>
      <c r="V579" s="398" t="s">
        <v>3426</v>
      </c>
      <c r="W579" s="398" t="s">
        <v>3427</v>
      </c>
    </row>
    <row r="580" spans="1:23" ht="60.75" hidden="1" customHeight="1" x14ac:dyDescent="0.25">
      <c r="A580" s="61" t="s">
        <v>650</v>
      </c>
      <c r="B580" s="87"/>
      <c r="C580" s="175"/>
      <c r="D580" s="175"/>
      <c r="E580" s="146"/>
      <c r="F580" s="407" t="e">
        <f>VLOOKUP('2. tábl. Előkezelő-Tov.Kezelő'!E580,Munka1!$H$27:$I$58,2,FALSE)</f>
        <v>#N/A</v>
      </c>
      <c r="G580" s="88"/>
      <c r="H580" s="62" t="e">
        <f>VLOOKUP(G580,Munka1!$A$1:$B$25,2,FALSE)</f>
        <v>#N/A</v>
      </c>
      <c r="I580" s="466" t="e">
        <f>VLOOKUP(E580,Munka1!$H$27:$J$58,3,FALSE)</f>
        <v>#N/A</v>
      </c>
      <c r="J580" s="175"/>
      <c r="K580" s="175"/>
      <c r="L580" s="175"/>
      <c r="M580" s="175"/>
      <c r="N580" s="180"/>
      <c r="O580" s="87"/>
      <c r="P580" s="483"/>
      <c r="Q580" s="484"/>
      <c r="R580" s="56">
        <f>FŐLAP!$D$9</f>
        <v>0</v>
      </c>
      <c r="S580" s="56">
        <f>FŐLAP!$F$9</f>
        <v>0</v>
      </c>
      <c r="T580" s="13" t="str">
        <f>FŐLAP!$B$25</f>
        <v>Háztartási nagygépek (lakossági)</v>
      </c>
      <c r="U580" s="398" t="s">
        <v>3425</v>
      </c>
      <c r="V580" s="398" t="s">
        <v>3426</v>
      </c>
      <c r="W580" s="398" t="s">
        <v>3427</v>
      </c>
    </row>
    <row r="581" spans="1:23" ht="60.75" hidden="1" customHeight="1" x14ac:dyDescent="0.25">
      <c r="A581" s="61" t="s">
        <v>651</v>
      </c>
      <c r="B581" s="87"/>
      <c r="C581" s="175"/>
      <c r="D581" s="175"/>
      <c r="E581" s="146"/>
      <c r="F581" s="407" t="e">
        <f>VLOOKUP('2. tábl. Előkezelő-Tov.Kezelő'!E581,Munka1!$H$27:$I$58,2,FALSE)</f>
        <v>#N/A</v>
      </c>
      <c r="G581" s="88"/>
      <c r="H581" s="62" t="e">
        <f>VLOOKUP(G581,Munka1!$A$1:$B$25,2,FALSE)</f>
        <v>#N/A</v>
      </c>
      <c r="I581" s="466" t="e">
        <f>VLOOKUP(E581,Munka1!$H$27:$J$58,3,FALSE)</f>
        <v>#N/A</v>
      </c>
      <c r="J581" s="175"/>
      <c r="K581" s="175"/>
      <c r="L581" s="175"/>
      <c r="M581" s="175"/>
      <c r="N581" s="180"/>
      <c r="O581" s="87"/>
      <c r="P581" s="483"/>
      <c r="Q581" s="484"/>
      <c r="R581" s="56">
        <f>FŐLAP!$D$9</f>
        <v>0</v>
      </c>
      <c r="S581" s="56">
        <f>FŐLAP!$F$9</f>
        <v>0</v>
      </c>
      <c r="T581" s="13" t="str">
        <f>FŐLAP!$B$25</f>
        <v>Háztartási nagygépek (lakossági)</v>
      </c>
      <c r="U581" s="398" t="s">
        <v>3425</v>
      </c>
      <c r="V581" s="398" t="s">
        <v>3426</v>
      </c>
      <c r="W581" s="398" t="s">
        <v>3427</v>
      </c>
    </row>
    <row r="582" spans="1:23" ht="60.75" hidden="1" customHeight="1" x14ac:dyDescent="0.25">
      <c r="A582" s="61" t="s">
        <v>652</v>
      </c>
      <c r="B582" s="87"/>
      <c r="C582" s="175"/>
      <c r="D582" s="175"/>
      <c r="E582" s="146"/>
      <c r="F582" s="407" t="e">
        <f>VLOOKUP('2. tábl. Előkezelő-Tov.Kezelő'!E582,Munka1!$H$27:$I$58,2,FALSE)</f>
        <v>#N/A</v>
      </c>
      <c r="G582" s="88"/>
      <c r="H582" s="62" t="e">
        <f>VLOOKUP(G582,Munka1!$A$1:$B$25,2,FALSE)</f>
        <v>#N/A</v>
      </c>
      <c r="I582" s="466" t="e">
        <f>VLOOKUP(E582,Munka1!$H$27:$J$58,3,FALSE)</f>
        <v>#N/A</v>
      </c>
      <c r="J582" s="175"/>
      <c r="K582" s="175"/>
      <c r="L582" s="175"/>
      <c r="M582" s="175"/>
      <c r="N582" s="180"/>
      <c r="O582" s="87"/>
      <c r="P582" s="483"/>
      <c r="Q582" s="484"/>
      <c r="R582" s="56">
        <f>FŐLAP!$D$9</f>
        <v>0</v>
      </c>
      <c r="S582" s="56">
        <f>FŐLAP!$F$9</f>
        <v>0</v>
      </c>
      <c r="T582" s="13" t="str">
        <f>FŐLAP!$B$25</f>
        <v>Háztartási nagygépek (lakossági)</v>
      </c>
      <c r="U582" s="398" t="s">
        <v>3425</v>
      </c>
      <c r="V582" s="398" t="s">
        <v>3426</v>
      </c>
      <c r="W582" s="398" t="s">
        <v>3427</v>
      </c>
    </row>
    <row r="583" spans="1:23" ht="60.75" hidden="1" customHeight="1" x14ac:dyDescent="0.25">
      <c r="A583" s="61" t="s">
        <v>653</v>
      </c>
      <c r="B583" s="87"/>
      <c r="C583" s="175"/>
      <c r="D583" s="175"/>
      <c r="E583" s="146"/>
      <c r="F583" s="407" t="e">
        <f>VLOOKUP('2. tábl. Előkezelő-Tov.Kezelő'!E583,Munka1!$H$27:$I$58,2,FALSE)</f>
        <v>#N/A</v>
      </c>
      <c r="G583" s="88"/>
      <c r="H583" s="62" t="e">
        <f>VLOOKUP(G583,Munka1!$A$1:$B$25,2,FALSE)</f>
        <v>#N/A</v>
      </c>
      <c r="I583" s="466" t="e">
        <f>VLOOKUP(E583,Munka1!$H$27:$J$58,3,FALSE)</f>
        <v>#N/A</v>
      </c>
      <c r="J583" s="175"/>
      <c r="K583" s="175"/>
      <c r="L583" s="175"/>
      <c r="M583" s="175"/>
      <c r="N583" s="180"/>
      <c r="O583" s="87"/>
      <c r="P583" s="483"/>
      <c r="Q583" s="484"/>
      <c r="R583" s="56">
        <f>FŐLAP!$D$9</f>
        <v>0</v>
      </c>
      <c r="S583" s="56">
        <f>FŐLAP!$F$9</f>
        <v>0</v>
      </c>
      <c r="T583" s="13" t="str">
        <f>FŐLAP!$B$25</f>
        <v>Háztartási nagygépek (lakossági)</v>
      </c>
      <c r="U583" s="398" t="s">
        <v>3425</v>
      </c>
      <c r="V583" s="398" t="s">
        <v>3426</v>
      </c>
      <c r="W583" s="398" t="s">
        <v>3427</v>
      </c>
    </row>
    <row r="584" spans="1:23" ht="60.75" hidden="1" customHeight="1" x14ac:dyDescent="0.25">
      <c r="A584" s="61" t="s">
        <v>654</v>
      </c>
      <c r="B584" s="87"/>
      <c r="C584" s="175"/>
      <c r="D584" s="175"/>
      <c r="E584" s="146"/>
      <c r="F584" s="407" t="e">
        <f>VLOOKUP('2. tábl. Előkezelő-Tov.Kezelő'!E584,Munka1!$H$27:$I$58,2,FALSE)</f>
        <v>#N/A</v>
      </c>
      <c r="G584" s="88"/>
      <c r="H584" s="62" t="e">
        <f>VLOOKUP(G584,Munka1!$A$1:$B$25,2,FALSE)</f>
        <v>#N/A</v>
      </c>
      <c r="I584" s="466" t="e">
        <f>VLOOKUP(E584,Munka1!$H$27:$J$58,3,FALSE)</f>
        <v>#N/A</v>
      </c>
      <c r="J584" s="175"/>
      <c r="K584" s="175"/>
      <c r="L584" s="175"/>
      <c r="M584" s="175"/>
      <c r="N584" s="180"/>
      <c r="O584" s="87"/>
      <c r="P584" s="483"/>
      <c r="Q584" s="484"/>
      <c r="R584" s="56">
        <f>FŐLAP!$D$9</f>
        <v>0</v>
      </c>
      <c r="S584" s="56">
        <f>FŐLAP!$F$9</f>
        <v>0</v>
      </c>
      <c r="T584" s="13" t="str">
        <f>FŐLAP!$B$25</f>
        <v>Háztartási nagygépek (lakossági)</v>
      </c>
      <c r="U584" s="398" t="s">
        <v>3425</v>
      </c>
      <c r="V584" s="398" t="s">
        <v>3426</v>
      </c>
      <c r="W584" s="398" t="s">
        <v>3427</v>
      </c>
    </row>
    <row r="585" spans="1:23" ht="60.75" hidden="1" customHeight="1" x14ac:dyDescent="0.25">
      <c r="A585" s="61" t="s">
        <v>655</v>
      </c>
      <c r="B585" s="87"/>
      <c r="C585" s="175"/>
      <c r="D585" s="175"/>
      <c r="E585" s="146"/>
      <c r="F585" s="407" t="e">
        <f>VLOOKUP('2. tábl. Előkezelő-Tov.Kezelő'!E585,Munka1!$H$27:$I$58,2,FALSE)</f>
        <v>#N/A</v>
      </c>
      <c r="G585" s="88"/>
      <c r="H585" s="62" t="e">
        <f>VLOOKUP(G585,Munka1!$A$1:$B$25,2,FALSE)</f>
        <v>#N/A</v>
      </c>
      <c r="I585" s="466" t="e">
        <f>VLOOKUP(E585,Munka1!$H$27:$J$58,3,FALSE)</f>
        <v>#N/A</v>
      </c>
      <c r="J585" s="175"/>
      <c r="K585" s="175"/>
      <c r="L585" s="175"/>
      <c r="M585" s="175"/>
      <c r="N585" s="180"/>
      <c r="O585" s="87"/>
      <c r="P585" s="483"/>
      <c r="Q585" s="484"/>
      <c r="R585" s="56">
        <f>FŐLAP!$D$9</f>
        <v>0</v>
      </c>
      <c r="S585" s="56">
        <f>FŐLAP!$F$9</f>
        <v>0</v>
      </c>
      <c r="T585" s="13" t="str">
        <f>FŐLAP!$B$25</f>
        <v>Háztartási nagygépek (lakossági)</v>
      </c>
      <c r="U585" s="398" t="s">
        <v>3425</v>
      </c>
      <c r="V585" s="398" t="s">
        <v>3426</v>
      </c>
      <c r="W585" s="398" t="s">
        <v>3427</v>
      </c>
    </row>
    <row r="586" spans="1:23" ht="60.75" hidden="1" customHeight="1" x14ac:dyDescent="0.25">
      <c r="A586" s="61" t="s">
        <v>656</v>
      </c>
      <c r="B586" s="87"/>
      <c r="C586" s="175"/>
      <c r="D586" s="175"/>
      <c r="E586" s="146"/>
      <c r="F586" s="407" t="e">
        <f>VLOOKUP('2. tábl. Előkezelő-Tov.Kezelő'!E586,Munka1!$H$27:$I$58,2,FALSE)</f>
        <v>#N/A</v>
      </c>
      <c r="G586" s="88"/>
      <c r="H586" s="62" t="e">
        <f>VLOOKUP(G586,Munka1!$A$1:$B$25,2,FALSE)</f>
        <v>#N/A</v>
      </c>
      <c r="I586" s="466" t="e">
        <f>VLOOKUP(E586,Munka1!$H$27:$J$58,3,FALSE)</f>
        <v>#N/A</v>
      </c>
      <c r="J586" s="175"/>
      <c r="K586" s="175"/>
      <c r="L586" s="175"/>
      <c r="M586" s="175"/>
      <c r="N586" s="180"/>
      <c r="O586" s="87"/>
      <c r="P586" s="483"/>
      <c r="Q586" s="484"/>
      <c r="R586" s="56">
        <f>FŐLAP!$D$9</f>
        <v>0</v>
      </c>
      <c r="S586" s="56">
        <f>FŐLAP!$F$9</f>
        <v>0</v>
      </c>
      <c r="T586" s="13" t="str">
        <f>FŐLAP!$B$25</f>
        <v>Háztartási nagygépek (lakossági)</v>
      </c>
      <c r="U586" s="398" t="s">
        <v>3425</v>
      </c>
      <c r="V586" s="398" t="s">
        <v>3426</v>
      </c>
      <c r="W586" s="398" t="s">
        <v>3427</v>
      </c>
    </row>
    <row r="587" spans="1:23" ht="60.75" hidden="1" customHeight="1" x14ac:dyDescent="0.25">
      <c r="A587" s="61" t="s">
        <v>657</v>
      </c>
      <c r="B587" s="87"/>
      <c r="C587" s="175"/>
      <c r="D587" s="175"/>
      <c r="E587" s="146"/>
      <c r="F587" s="407" t="e">
        <f>VLOOKUP('2. tábl. Előkezelő-Tov.Kezelő'!E587,Munka1!$H$27:$I$58,2,FALSE)</f>
        <v>#N/A</v>
      </c>
      <c r="G587" s="88"/>
      <c r="H587" s="62" t="e">
        <f>VLOOKUP(G587,Munka1!$A$1:$B$25,2,FALSE)</f>
        <v>#N/A</v>
      </c>
      <c r="I587" s="466" t="e">
        <f>VLOOKUP(E587,Munka1!$H$27:$J$58,3,FALSE)</f>
        <v>#N/A</v>
      </c>
      <c r="J587" s="175"/>
      <c r="K587" s="175"/>
      <c r="L587" s="175"/>
      <c r="M587" s="175"/>
      <c r="N587" s="180"/>
      <c r="O587" s="87"/>
      <c r="P587" s="483"/>
      <c r="Q587" s="484"/>
      <c r="R587" s="56">
        <f>FŐLAP!$D$9</f>
        <v>0</v>
      </c>
      <c r="S587" s="56">
        <f>FŐLAP!$F$9</f>
        <v>0</v>
      </c>
      <c r="T587" s="13" t="str">
        <f>FŐLAP!$B$25</f>
        <v>Háztartási nagygépek (lakossági)</v>
      </c>
      <c r="U587" s="398" t="s">
        <v>3425</v>
      </c>
      <c r="V587" s="398" t="s">
        <v>3426</v>
      </c>
      <c r="W587" s="398" t="s">
        <v>3427</v>
      </c>
    </row>
    <row r="588" spans="1:23" ht="60.75" hidden="1" customHeight="1" x14ac:dyDescent="0.25">
      <c r="A588" s="61" t="s">
        <v>658</v>
      </c>
      <c r="B588" s="87"/>
      <c r="C588" s="175"/>
      <c r="D588" s="175"/>
      <c r="E588" s="146"/>
      <c r="F588" s="407" t="e">
        <f>VLOOKUP('2. tábl. Előkezelő-Tov.Kezelő'!E588,Munka1!$H$27:$I$58,2,FALSE)</f>
        <v>#N/A</v>
      </c>
      <c r="G588" s="88"/>
      <c r="H588" s="62" t="e">
        <f>VLOOKUP(G588,Munka1!$A$1:$B$25,2,FALSE)</f>
        <v>#N/A</v>
      </c>
      <c r="I588" s="466" t="e">
        <f>VLOOKUP(E588,Munka1!$H$27:$J$58,3,FALSE)</f>
        <v>#N/A</v>
      </c>
      <c r="J588" s="175"/>
      <c r="K588" s="175"/>
      <c r="L588" s="175"/>
      <c r="M588" s="175"/>
      <c r="N588" s="180"/>
      <c r="O588" s="87"/>
      <c r="P588" s="483"/>
      <c r="Q588" s="484"/>
      <c r="R588" s="56">
        <f>FŐLAP!$D$9</f>
        <v>0</v>
      </c>
      <c r="S588" s="56">
        <f>FŐLAP!$F$9</f>
        <v>0</v>
      </c>
      <c r="T588" s="13" t="str">
        <f>FŐLAP!$B$25</f>
        <v>Háztartási nagygépek (lakossági)</v>
      </c>
      <c r="U588" s="398" t="s">
        <v>3425</v>
      </c>
      <c r="V588" s="398" t="s">
        <v>3426</v>
      </c>
      <c r="W588" s="398" t="s">
        <v>3427</v>
      </c>
    </row>
    <row r="589" spans="1:23" ht="60.75" hidden="1" customHeight="1" x14ac:dyDescent="0.25">
      <c r="A589" s="61" t="s">
        <v>659</v>
      </c>
      <c r="B589" s="87"/>
      <c r="C589" s="175"/>
      <c r="D589" s="175"/>
      <c r="E589" s="146"/>
      <c r="F589" s="407" t="e">
        <f>VLOOKUP('2. tábl. Előkezelő-Tov.Kezelő'!E589,Munka1!$H$27:$I$58,2,FALSE)</f>
        <v>#N/A</v>
      </c>
      <c r="G589" s="88"/>
      <c r="H589" s="62" t="e">
        <f>VLOOKUP(G589,Munka1!$A$1:$B$25,2,FALSE)</f>
        <v>#N/A</v>
      </c>
      <c r="I589" s="466" t="e">
        <f>VLOOKUP(E589,Munka1!$H$27:$J$58,3,FALSE)</f>
        <v>#N/A</v>
      </c>
      <c r="J589" s="175"/>
      <c r="K589" s="175"/>
      <c r="L589" s="175"/>
      <c r="M589" s="175"/>
      <c r="N589" s="180"/>
      <c r="O589" s="87"/>
      <c r="P589" s="483"/>
      <c r="Q589" s="484"/>
      <c r="R589" s="56">
        <f>FŐLAP!$D$9</f>
        <v>0</v>
      </c>
      <c r="S589" s="56">
        <f>FŐLAP!$F$9</f>
        <v>0</v>
      </c>
      <c r="T589" s="13" t="str">
        <f>FŐLAP!$B$25</f>
        <v>Háztartási nagygépek (lakossági)</v>
      </c>
      <c r="U589" s="398" t="s">
        <v>3425</v>
      </c>
      <c r="V589" s="398" t="s">
        <v>3426</v>
      </c>
      <c r="W589" s="398" t="s">
        <v>3427</v>
      </c>
    </row>
    <row r="590" spans="1:23" ht="60.75" hidden="1" customHeight="1" x14ac:dyDescent="0.25">
      <c r="A590" s="61" t="s">
        <v>660</v>
      </c>
      <c r="B590" s="87"/>
      <c r="C590" s="175"/>
      <c r="D590" s="175"/>
      <c r="E590" s="146"/>
      <c r="F590" s="407" t="e">
        <f>VLOOKUP('2. tábl. Előkezelő-Tov.Kezelő'!E590,Munka1!$H$27:$I$58,2,FALSE)</f>
        <v>#N/A</v>
      </c>
      <c r="G590" s="88"/>
      <c r="H590" s="62" t="e">
        <f>VLOOKUP(G590,Munka1!$A$1:$B$25,2,FALSE)</f>
        <v>#N/A</v>
      </c>
      <c r="I590" s="466" t="e">
        <f>VLOOKUP(E590,Munka1!$H$27:$J$58,3,FALSE)</f>
        <v>#N/A</v>
      </c>
      <c r="J590" s="175"/>
      <c r="K590" s="175"/>
      <c r="L590" s="175"/>
      <c r="M590" s="175"/>
      <c r="N590" s="180"/>
      <c r="O590" s="87"/>
      <c r="P590" s="483"/>
      <c r="Q590" s="484"/>
      <c r="R590" s="56">
        <f>FŐLAP!$D$9</f>
        <v>0</v>
      </c>
      <c r="S590" s="56">
        <f>FŐLAP!$F$9</f>
        <v>0</v>
      </c>
      <c r="T590" s="13" t="str">
        <f>FŐLAP!$B$25</f>
        <v>Háztartási nagygépek (lakossági)</v>
      </c>
      <c r="U590" s="398" t="s">
        <v>3425</v>
      </c>
      <c r="V590" s="398" t="s">
        <v>3426</v>
      </c>
      <c r="W590" s="398" t="s">
        <v>3427</v>
      </c>
    </row>
    <row r="591" spans="1:23" ht="60.75" hidden="1" customHeight="1" x14ac:dyDescent="0.25">
      <c r="A591" s="61" t="s">
        <v>661</v>
      </c>
      <c r="B591" s="87"/>
      <c r="C591" s="175"/>
      <c r="D591" s="175"/>
      <c r="E591" s="146"/>
      <c r="F591" s="407" t="e">
        <f>VLOOKUP('2. tábl. Előkezelő-Tov.Kezelő'!E591,Munka1!$H$27:$I$58,2,FALSE)</f>
        <v>#N/A</v>
      </c>
      <c r="G591" s="88"/>
      <c r="H591" s="62" t="e">
        <f>VLOOKUP(G591,Munka1!$A$1:$B$25,2,FALSE)</f>
        <v>#N/A</v>
      </c>
      <c r="I591" s="466" t="e">
        <f>VLOOKUP(E591,Munka1!$H$27:$J$58,3,FALSE)</f>
        <v>#N/A</v>
      </c>
      <c r="J591" s="175"/>
      <c r="K591" s="175"/>
      <c r="L591" s="175"/>
      <c r="M591" s="175"/>
      <c r="N591" s="180"/>
      <c r="O591" s="87"/>
      <c r="P591" s="483"/>
      <c r="Q591" s="484"/>
      <c r="R591" s="56">
        <f>FŐLAP!$D$9</f>
        <v>0</v>
      </c>
      <c r="S591" s="56">
        <f>FŐLAP!$F$9</f>
        <v>0</v>
      </c>
      <c r="T591" s="13" t="str">
        <f>FŐLAP!$B$25</f>
        <v>Háztartási nagygépek (lakossági)</v>
      </c>
      <c r="U591" s="398" t="s">
        <v>3425</v>
      </c>
      <c r="V591" s="398" t="s">
        <v>3426</v>
      </c>
      <c r="W591" s="398" t="s">
        <v>3427</v>
      </c>
    </row>
    <row r="592" spans="1:23" ht="60.75" hidden="1" customHeight="1" x14ac:dyDescent="0.25">
      <c r="A592" s="61" t="s">
        <v>662</v>
      </c>
      <c r="B592" s="87"/>
      <c r="C592" s="175"/>
      <c r="D592" s="175"/>
      <c r="E592" s="146"/>
      <c r="F592" s="407" t="e">
        <f>VLOOKUP('2. tábl. Előkezelő-Tov.Kezelő'!E592,Munka1!$H$27:$I$58,2,FALSE)</f>
        <v>#N/A</v>
      </c>
      <c r="G592" s="88"/>
      <c r="H592" s="62" t="e">
        <f>VLOOKUP(G592,Munka1!$A$1:$B$25,2,FALSE)</f>
        <v>#N/A</v>
      </c>
      <c r="I592" s="466" t="e">
        <f>VLOOKUP(E592,Munka1!$H$27:$J$58,3,FALSE)</f>
        <v>#N/A</v>
      </c>
      <c r="J592" s="175"/>
      <c r="K592" s="175"/>
      <c r="L592" s="175"/>
      <c r="M592" s="175"/>
      <c r="N592" s="180"/>
      <c r="O592" s="87"/>
      <c r="P592" s="483"/>
      <c r="Q592" s="484"/>
      <c r="R592" s="56">
        <f>FŐLAP!$D$9</f>
        <v>0</v>
      </c>
      <c r="S592" s="56">
        <f>FŐLAP!$F$9</f>
        <v>0</v>
      </c>
      <c r="T592" s="13" t="str">
        <f>FŐLAP!$B$25</f>
        <v>Háztartási nagygépek (lakossági)</v>
      </c>
      <c r="U592" s="398" t="s">
        <v>3425</v>
      </c>
      <c r="V592" s="398" t="s">
        <v>3426</v>
      </c>
      <c r="W592" s="398" t="s">
        <v>3427</v>
      </c>
    </row>
    <row r="593" spans="1:23" ht="60.75" hidden="1" customHeight="1" x14ac:dyDescent="0.25">
      <c r="A593" s="61" t="s">
        <v>663</v>
      </c>
      <c r="B593" s="87"/>
      <c r="C593" s="175"/>
      <c r="D593" s="175"/>
      <c r="E593" s="146"/>
      <c r="F593" s="407" t="e">
        <f>VLOOKUP('2. tábl. Előkezelő-Tov.Kezelő'!E593,Munka1!$H$27:$I$58,2,FALSE)</f>
        <v>#N/A</v>
      </c>
      <c r="G593" s="88"/>
      <c r="H593" s="62" t="e">
        <f>VLOOKUP(G593,Munka1!$A$1:$B$25,2,FALSE)</f>
        <v>#N/A</v>
      </c>
      <c r="I593" s="466" t="e">
        <f>VLOOKUP(E593,Munka1!$H$27:$J$58,3,FALSE)</f>
        <v>#N/A</v>
      </c>
      <c r="J593" s="175"/>
      <c r="K593" s="175"/>
      <c r="L593" s="175"/>
      <c r="M593" s="175"/>
      <c r="N593" s="180"/>
      <c r="O593" s="87"/>
      <c r="P593" s="483"/>
      <c r="Q593" s="484"/>
      <c r="R593" s="56">
        <f>FŐLAP!$D$9</f>
        <v>0</v>
      </c>
      <c r="S593" s="56">
        <f>FŐLAP!$F$9</f>
        <v>0</v>
      </c>
      <c r="T593" s="13" t="str">
        <f>FŐLAP!$B$25</f>
        <v>Háztartási nagygépek (lakossági)</v>
      </c>
      <c r="U593" s="398" t="s">
        <v>3425</v>
      </c>
      <c r="V593" s="398" t="s">
        <v>3426</v>
      </c>
      <c r="W593" s="398" t="s">
        <v>3427</v>
      </c>
    </row>
    <row r="594" spans="1:23" ht="60.75" hidden="1" customHeight="1" x14ac:dyDescent="0.25">
      <c r="A594" s="61" t="s">
        <v>664</v>
      </c>
      <c r="B594" s="87"/>
      <c r="C594" s="175"/>
      <c r="D594" s="175"/>
      <c r="E594" s="146"/>
      <c r="F594" s="407" t="e">
        <f>VLOOKUP('2. tábl. Előkezelő-Tov.Kezelő'!E594,Munka1!$H$27:$I$58,2,FALSE)</f>
        <v>#N/A</v>
      </c>
      <c r="G594" s="88"/>
      <c r="H594" s="62" t="e">
        <f>VLOOKUP(G594,Munka1!$A$1:$B$25,2,FALSE)</f>
        <v>#N/A</v>
      </c>
      <c r="I594" s="466" t="e">
        <f>VLOOKUP(E594,Munka1!$H$27:$J$58,3,FALSE)</f>
        <v>#N/A</v>
      </c>
      <c r="J594" s="175"/>
      <c r="K594" s="175"/>
      <c r="L594" s="175"/>
      <c r="M594" s="175"/>
      <c r="N594" s="180"/>
      <c r="O594" s="87"/>
      <c r="P594" s="483"/>
      <c r="Q594" s="484"/>
      <c r="R594" s="56">
        <f>FŐLAP!$D$9</f>
        <v>0</v>
      </c>
      <c r="S594" s="56">
        <f>FŐLAP!$F$9</f>
        <v>0</v>
      </c>
      <c r="T594" s="13" t="str">
        <f>FŐLAP!$B$25</f>
        <v>Háztartási nagygépek (lakossági)</v>
      </c>
      <c r="U594" s="398" t="s">
        <v>3425</v>
      </c>
      <c r="V594" s="398" t="s">
        <v>3426</v>
      </c>
      <c r="W594" s="398" t="s">
        <v>3427</v>
      </c>
    </row>
    <row r="595" spans="1:23" ht="60.75" hidden="1" customHeight="1" x14ac:dyDescent="0.25">
      <c r="A595" s="61" t="s">
        <v>665</v>
      </c>
      <c r="B595" s="87"/>
      <c r="C595" s="175"/>
      <c r="D595" s="175"/>
      <c r="E595" s="146"/>
      <c r="F595" s="407" t="e">
        <f>VLOOKUP('2. tábl. Előkezelő-Tov.Kezelő'!E595,Munka1!$H$27:$I$58,2,FALSE)</f>
        <v>#N/A</v>
      </c>
      <c r="G595" s="88"/>
      <c r="H595" s="62" t="e">
        <f>VLOOKUP(G595,Munka1!$A$1:$B$25,2,FALSE)</f>
        <v>#N/A</v>
      </c>
      <c r="I595" s="466" t="e">
        <f>VLOOKUP(E595,Munka1!$H$27:$J$58,3,FALSE)</f>
        <v>#N/A</v>
      </c>
      <c r="J595" s="175"/>
      <c r="K595" s="175"/>
      <c r="L595" s="175"/>
      <c r="M595" s="175"/>
      <c r="N595" s="180"/>
      <c r="O595" s="87"/>
      <c r="P595" s="483"/>
      <c r="Q595" s="484"/>
      <c r="R595" s="56">
        <f>FŐLAP!$D$9</f>
        <v>0</v>
      </c>
      <c r="S595" s="56">
        <f>FŐLAP!$F$9</f>
        <v>0</v>
      </c>
      <c r="T595" s="13" t="str">
        <f>FŐLAP!$B$25</f>
        <v>Háztartási nagygépek (lakossági)</v>
      </c>
      <c r="U595" s="398" t="s">
        <v>3425</v>
      </c>
      <c r="V595" s="398" t="s">
        <v>3426</v>
      </c>
      <c r="W595" s="398" t="s">
        <v>3427</v>
      </c>
    </row>
    <row r="596" spans="1:23" ht="60.75" hidden="1" customHeight="1" x14ac:dyDescent="0.25">
      <c r="A596" s="61" t="s">
        <v>666</v>
      </c>
      <c r="B596" s="87"/>
      <c r="C596" s="175"/>
      <c r="D596" s="175"/>
      <c r="E596" s="146"/>
      <c r="F596" s="407" t="e">
        <f>VLOOKUP('2. tábl. Előkezelő-Tov.Kezelő'!E596,Munka1!$H$27:$I$58,2,FALSE)</f>
        <v>#N/A</v>
      </c>
      <c r="G596" s="88"/>
      <c r="H596" s="62" t="e">
        <f>VLOOKUP(G596,Munka1!$A$1:$B$25,2,FALSE)</f>
        <v>#N/A</v>
      </c>
      <c r="I596" s="466" t="e">
        <f>VLOOKUP(E596,Munka1!$H$27:$J$58,3,FALSE)</f>
        <v>#N/A</v>
      </c>
      <c r="J596" s="175"/>
      <c r="K596" s="175"/>
      <c r="L596" s="175"/>
      <c r="M596" s="175"/>
      <c r="N596" s="180"/>
      <c r="O596" s="87"/>
      <c r="P596" s="483"/>
      <c r="Q596" s="484"/>
      <c r="R596" s="56">
        <f>FŐLAP!$D$9</f>
        <v>0</v>
      </c>
      <c r="S596" s="56">
        <f>FŐLAP!$F$9</f>
        <v>0</v>
      </c>
      <c r="T596" s="13" t="str">
        <f>FŐLAP!$B$25</f>
        <v>Háztartási nagygépek (lakossági)</v>
      </c>
      <c r="U596" s="398" t="s">
        <v>3425</v>
      </c>
      <c r="V596" s="398" t="s">
        <v>3426</v>
      </c>
      <c r="W596" s="398" t="s">
        <v>3427</v>
      </c>
    </row>
    <row r="597" spans="1:23" ht="60.75" hidden="1" customHeight="1" x14ac:dyDescent="0.25">
      <c r="A597" s="61" t="s">
        <v>667</v>
      </c>
      <c r="B597" s="87"/>
      <c r="C597" s="175"/>
      <c r="D597" s="175"/>
      <c r="E597" s="146"/>
      <c r="F597" s="407" t="e">
        <f>VLOOKUP('2. tábl. Előkezelő-Tov.Kezelő'!E597,Munka1!$H$27:$I$58,2,FALSE)</f>
        <v>#N/A</v>
      </c>
      <c r="G597" s="88"/>
      <c r="H597" s="62" t="e">
        <f>VLOOKUP(G597,Munka1!$A$1:$B$25,2,FALSE)</f>
        <v>#N/A</v>
      </c>
      <c r="I597" s="466" t="e">
        <f>VLOOKUP(E597,Munka1!$H$27:$J$58,3,FALSE)</f>
        <v>#N/A</v>
      </c>
      <c r="J597" s="175"/>
      <c r="K597" s="175"/>
      <c r="L597" s="175"/>
      <c r="M597" s="175"/>
      <c r="N597" s="180"/>
      <c r="O597" s="87"/>
      <c r="P597" s="483"/>
      <c r="Q597" s="484"/>
      <c r="R597" s="56">
        <f>FŐLAP!$D$9</f>
        <v>0</v>
      </c>
      <c r="S597" s="56">
        <f>FŐLAP!$F$9</f>
        <v>0</v>
      </c>
      <c r="T597" s="13" t="str">
        <f>FŐLAP!$B$25</f>
        <v>Háztartási nagygépek (lakossági)</v>
      </c>
      <c r="U597" s="398" t="s">
        <v>3425</v>
      </c>
      <c r="V597" s="398" t="s">
        <v>3426</v>
      </c>
      <c r="W597" s="398" t="s">
        <v>3427</v>
      </c>
    </row>
    <row r="598" spans="1:23" ht="60.75" hidden="1" customHeight="1" x14ac:dyDescent="0.25">
      <c r="A598" s="61" t="s">
        <v>668</v>
      </c>
      <c r="B598" s="87"/>
      <c r="C598" s="175"/>
      <c r="D598" s="175"/>
      <c r="E598" s="146"/>
      <c r="F598" s="407" t="e">
        <f>VLOOKUP('2. tábl. Előkezelő-Tov.Kezelő'!E598,Munka1!$H$27:$I$58,2,FALSE)</f>
        <v>#N/A</v>
      </c>
      <c r="G598" s="88"/>
      <c r="H598" s="62" t="e">
        <f>VLOOKUP(G598,Munka1!$A$1:$B$25,2,FALSE)</f>
        <v>#N/A</v>
      </c>
      <c r="I598" s="466" t="e">
        <f>VLOOKUP(E598,Munka1!$H$27:$J$58,3,FALSE)</f>
        <v>#N/A</v>
      </c>
      <c r="J598" s="175"/>
      <c r="K598" s="175"/>
      <c r="L598" s="175"/>
      <c r="M598" s="175"/>
      <c r="N598" s="180"/>
      <c r="O598" s="87"/>
      <c r="P598" s="483"/>
      <c r="Q598" s="484"/>
      <c r="R598" s="56">
        <f>FŐLAP!$D$9</f>
        <v>0</v>
      </c>
      <c r="S598" s="56">
        <f>FŐLAP!$F$9</f>
        <v>0</v>
      </c>
      <c r="T598" s="13" t="str">
        <f>FŐLAP!$B$25</f>
        <v>Háztartási nagygépek (lakossági)</v>
      </c>
      <c r="U598" s="398" t="s">
        <v>3425</v>
      </c>
      <c r="V598" s="398" t="s">
        <v>3426</v>
      </c>
      <c r="W598" s="398" t="s">
        <v>3427</v>
      </c>
    </row>
    <row r="599" spans="1:23" ht="60.75" hidden="1" customHeight="1" x14ac:dyDescent="0.25">
      <c r="A599" s="61" t="s">
        <v>669</v>
      </c>
      <c r="B599" s="87"/>
      <c r="C599" s="175"/>
      <c r="D599" s="175"/>
      <c r="E599" s="146"/>
      <c r="F599" s="407" t="e">
        <f>VLOOKUP('2. tábl. Előkezelő-Tov.Kezelő'!E599,Munka1!$H$27:$I$58,2,FALSE)</f>
        <v>#N/A</v>
      </c>
      <c r="G599" s="88"/>
      <c r="H599" s="62" t="e">
        <f>VLOOKUP(G599,Munka1!$A$1:$B$25,2,FALSE)</f>
        <v>#N/A</v>
      </c>
      <c r="I599" s="466" t="e">
        <f>VLOOKUP(E599,Munka1!$H$27:$J$58,3,FALSE)</f>
        <v>#N/A</v>
      </c>
      <c r="J599" s="175"/>
      <c r="K599" s="175"/>
      <c r="L599" s="175"/>
      <c r="M599" s="175"/>
      <c r="N599" s="180"/>
      <c r="O599" s="87"/>
      <c r="P599" s="483"/>
      <c r="Q599" s="484"/>
      <c r="R599" s="56">
        <f>FŐLAP!$D$9</f>
        <v>0</v>
      </c>
      <c r="S599" s="56">
        <f>FŐLAP!$F$9</f>
        <v>0</v>
      </c>
      <c r="T599" s="13" t="str">
        <f>FŐLAP!$B$25</f>
        <v>Háztartási nagygépek (lakossági)</v>
      </c>
      <c r="U599" s="398" t="s">
        <v>3425</v>
      </c>
      <c r="V599" s="398" t="s">
        <v>3426</v>
      </c>
      <c r="W599" s="398" t="s">
        <v>3427</v>
      </c>
    </row>
    <row r="600" spans="1:23" ht="60.75" hidden="1" customHeight="1" x14ac:dyDescent="0.25">
      <c r="A600" s="61" t="s">
        <v>670</v>
      </c>
      <c r="B600" s="87"/>
      <c r="C600" s="175"/>
      <c r="D600" s="175"/>
      <c r="E600" s="146"/>
      <c r="F600" s="407" t="e">
        <f>VLOOKUP('2. tábl. Előkezelő-Tov.Kezelő'!E600,Munka1!$H$27:$I$58,2,FALSE)</f>
        <v>#N/A</v>
      </c>
      <c r="G600" s="88"/>
      <c r="H600" s="62" t="e">
        <f>VLOOKUP(G600,Munka1!$A$1:$B$25,2,FALSE)</f>
        <v>#N/A</v>
      </c>
      <c r="I600" s="466" t="e">
        <f>VLOOKUP(E600,Munka1!$H$27:$J$58,3,FALSE)</f>
        <v>#N/A</v>
      </c>
      <c r="J600" s="175"/>
      <c r="K600" s="175"/>
      <c r="L600" s="175"/>
      <c r="M600" s="175"/>
      <c r="N600" s="180"/>
      <c r="O600" s="87"/>
      <c r="P600" s="483"/>
      <c r="Q600" s="484"/>
      <c r="R600" s="56">
        <f>FŐLAP!$D$9</f>
        <v>0</v>
      </c>
      <c r="S600" s="56">
        <f>FŐLAP!$F$9</f>
        <v>0</v>
      </c>
      <c r="T600" s="13" t="str">
        <f>FŐLAP!$B$25</f>
        <v>Háztartási nagygépek (lakossági)</v>
      </c>
      <c r="U600" s="398" t="s">
        <v>3425</v>
      </c>
      <c r="V600" s="398" t="s">
        <v>3426</v>
      </c>
      <c r="W600" s="398" t="s">
        <v>3427</v>
      </c>
    </row>
    <row r="601" spans="1:23" ht="60.75" hidden="1" customHeight="1" x14ac:dyDescent="0.25">
      <c r="A601" s="61" t="s">
        <v>671</v>
      </c>
      <c r="B601" s="87"/>
      <c r="C601" s="175"/>
      <c r="D601" s="175"/>
      <c r="E601" s="146"/>
      <c r="F601" s="407" t="e">
        <f>VLOOKUP('2. tábl. Előkezelő-Tov.Kezelő'!E601,Munka1!$H$27:$I$58,2,FALSE)</f>
        <v>#N/A</v>
      </c>
      <c r="G601" s="88"/>
      <c r="H601" s="62" t="e">
        <f>VLOOKUP(G601,Munka1!$A$1:$B$25,2,FALSE)</f>
        <v>#N/A</v>
      </c>
      <c r="I601" s="466" t="e">
        <f>VLOOKUP(E601,Munka1!$H$27:$J$58,3,FALSE)</f>
        <v>#N/A</v>
      </c>
      <c r="J601" s="175"/>
      <c r="K601" s="175"/>
      <c r="L601" s="175"/>
      <c r="M601" s="175"/>
      <c r="N601" s="180"/>
      <c r="O601" s="87"/>
      <c r="P601" s="483"/>
      <c r="Q601" s="484"/>
      <c r="R601" s="56">
        <f>FŐLAP!$D$9</f>
        <v>0</v>
      </c>
      <c r="S601" s="56">
        <f>FŐLAP!$F$9</f>
        <v>0</v>
      </c>
      <c r="T601" s="13" t="str">
        <f>FŐLAP!$B$25</f>
        <v>Háztartási nagygépek (lakossági)</v>
      </c>
      <c r="U601" s="398" t="s">
        <v>3425</v>
      </c>
      <c r="V601" s="398" t="s">
        <v>3426</v>
      </c>
      <c r="W601" s="398" t="s">
        <v>3427</v>
      </c>
    </row>
    <row r="602" spans="1:23" ht="60.75" hidden="1" customHeight="1" x14ac:dyDescent="0.25">
      <c r="A602" s="61" t="s">
        <v>672</v>
      </c>
      <c r="B602" s="87"/>
      <c r="C602" s="175"/>
      <c r="D602" s="175"/>
      <c r="E602" s="146"/>
      <c r="F602" s="407" t="e">
        <f>VLOOKUP('2. tábl. Előkezelő-Tov.Kezelő'!E602,Munka1!$H$27:$I$58,2,FALSE)</f>
        <v>#N/A</v>
      </c>
      <c r="G602" s="88"/>
      <c r="H602" s="62" t="e">
        <f>VLOOKUP(G602,Munka1!$A$1:$B$25,2,FALSE)</f>
        <v>#N/A</v>
      </c>
      <c r="I602" s="466" t="e">
        <f>VLOOKUP(E602,Munka1!$H$27:$J$58,3,FALSE)</f>
        <v>#N/A</v>
      </c>
      <c r="J602" s="175"/>
      <c r="K602" s="175"/>
      <c r="L602" s="175"/>
      <c r="M602" s="175"/>
      <c r="N602" s="180"/>
      <c r="O602" s="87"/>
      <c r="P602" s="483"/>
      <c r="Q602" s="484"/>
      <c r="R602" s="56">
        <f>FŐLAP!$D$9</f>
        <v>0</v>
      </c>
      <c r="S602" s="56">
        <f>FŐLAP!$F$9</f>
        <v>0</v>
      </c>
      <c r="T602" s="13" t="str">
        <f>FŐLAP!$B$25</f>
        <v>Háztartási nagygépek (lakossági)</v>
      </c>
      <c r="U602" s="398" t="s">
        <v>3425</v>
      </c>
      <c r="V602" s="398" t="s">
        <v>3426</v>
      </c>
      <c r="W602" s="398" t="s">
        <v>3427</v>
      </c>
    </row>
    <row r="603" spans="1:23" ht="60.75" hidden="1" customHeight="1" x14ac:dyDescent="0.25">
      <c r="A603" s="61" t="s">
        <v>673</v>
      </c>
      <c r="B603" s="87"/>
      <c r="C603" s="175"/>
      <c r="D603" s="175"/>
      <c r="E603" s="146"/>
      <c r="F603" s="407" t="e">
        <f>VLOOKUP('2. tábl. Előkezelő-Tov.Kezelő'!E603,Munka1!$H$27:$I$58,2,FALSE)</f>
        <v>#N/A</v>
      </c>
      <c r="G603" s="88"/>
      <c r="H603" s="62" t="e">
        <f>VLOOKUP(G603,Munka1!$A$1:$B$25,2,FALSE)</f>
        <v>#N/A</v>
      </c>
      <c r="I603" s="466" t="e">
        <f>VLOOKUP(E603,Munka1!$H$27:$J$58,3,FALSE)</f>
        <v>#N/A</v>
      </c>
      <c r="J603" s="175"/>
      <c r="K603" s="175"/>
      <c r="L603" s="175"/>
      <c r="M603" s="175"/>
      <c r="N603" s="180"/>
      <c r="O603" s="87"/>
      <c r="P603" s="483"/>
      <c r="Q603" s="484"/>
      <c r="R603" s="56">
        <f>FŐLAP!$D$9</f>
        <v>0</v>
      </c>
      <c r="S603" s="56">
        <f>FŐLAP!$F$9</f>
        <v>0</v>
      </c>
      <c r="T603" s="13" t="str">
        <f>FŐLAP!$B$25</f>
        <v>Háztartási nagygépek (lakossági)</v>
      </c>
      <c r="U603" s="398" t="s">
        <v>3425</v>
      </c>
      <c r="V603" s="398" t="s">
        <v>3426</v>
      </c>
      <c r="W603" s="398" t="s">
        <v>3427</v>
      </c>
    </row>
    <row r="604" spans="1:23" ht="60.75" hidden="1" customHeight="1" x14ac:dyDescent="0.25">
      <c r="A604" s="61" t="s">
        <v>674</v>
      </c>
      <c r="B604" s="87"/>
      <c r="C604" s="175"/>
      <c r="D604" s="175"/>
      <c r="E604" s="146"/>
      <c r="F604" s="407" t="e">
        <f>VLOOKUP('2. tábl. Előkezelő-Tov.Kezelő'!E604,Munka1!$H$27:$I$58,2,FALSE)</f>
        <v>#N/A</v>
      </c>
      <c r="G604" s="88"/>
      <c r="H604" s="62" t="e">
        <f>VLOOKUP(G604,Munka1!$A$1:$B$25,2,FALSE)</f>
        <v>#N/A</v>
      </c>
      <c r="I604" s="466" t="e">
        <f>VLOOKUP(E604,Munka1!$H$27:$J$58,3,FALSE)</f>
        <v>#N/A</v>
      </c>
      <c r="J604" s="175"/>
      <c r="K604" s="175"/>
      <c r="L604" s="175"/>
      <c r="M604" s="175"/>
      <c r="N604" s="180"/>
      <c r="O604" s="87"/>
      <c r="P604" s="483"/>
      <c r="Q604" s="484"/>
      <c r="R604" s="56">
        <f>FŐLAP!$D$9</f>
        <v>0</v>
      </c>
      <c r="S604" s="56">
        <f>FŐLAP!$F$9</f>
        <v>0</v>
      </c>
      <c r="T604" s="13" t="str">
        <f>FŐLAP!$B$25</f>
        <v>Háztartási nagygépek (lakossági)</v>
      </c>
      <c r="U604" s="398" t="s">
        <v>3425</v>
      </c>
      <c r="V604" s="398" t="s">
        <v>3426</v>
      </c>
      <c r="W604" s="398" t="s">
        <v>3427</v>
      </c>
    </row>
    <row r="605" spans="1:23" ht="60.75" hidden="1" customHeight="1" x14ac:dyDescent="0.25">
      <c r="A605" s="61" t="s">
        <v>675</v>
      </c>
      <c r="B605" s="87"/>
      <c r="C605" s="175"/>
      <c r="D605" s="175"/>
      <c r="E605" s="146"/>
      <c r="F605" s="407" t="e">
        <f>VLOOKUP('2. tábl. Előkezelő-Tov.Kezelő'!E605,Munka1!$H$27:$I$58,2,FALSE)</f>
        <v>#N/A</v>
      </c>
      <c r="G605" s="88"/>
      <c r="H605" s="62" t="e">
        <f>VLOOKUP(G605,Munka1!$A$1:$B$25,2,FALSE)</f>
        <v>#N/A</v>
      </c>
      <c r="I605" s="466" t="e">
        <f>VLOOKUP(E605,Munka1!$H$27:$J$58,3,FALSE)</f>
        <v>#N/A</v>
      </c>
      <c r="J605" s="175"/>
      <c r="K605" s="175"/>
      <c r="L605" s="175"/>
      <c r="M605" s="175"/>
      <c r="N605" s="180"/>
      <c r="O605" s="87"/>
      <c r="P605" s="483"/>
      <c r="Q605" s="484"/>
      <c r="R605" s="56">
        <f>FŐLAP!$D$9</f>
        <v>0</v>
      </c>
      <c r="S605" s="56">
        <f>FŐLAP!$F$9</f>
        <v>0</v>
      </c>
      <c r="T605" s="13" t="str">
        <f>FŐLAP!$B$25</f>
        <v>Háztartási nagygépek (lakossági)</v>
      </c>
      <c r="U605" s="398" t="s">
        <v>3425</v>
      </c>
      <c r="V605" s="398" t="s">
        <v>3426</v>
      </c>
      <c r="W605" s="398" t="s">
        <v>3427</v>
      </c>
    </row>
    <row r="606" spans="1:23" ht="60.75" hidden="1" customHeight="1" x14ac:dyDescent="0.25">
      <c r="A606" s="61" t="s">
        <v>676</v>
      </c>
      <c r="B606" s="87"/>
      <c r="C606" s="175"/>
      <c r="D606" s="175"/>
      <c r="E606" s="146"/>
      <c r="F606" s="407" t="e">
        <f>VLOOKUP('2. tábl. Előkezelő-Tov.Kezelő'!E606,Munka1!$H$27:$I$58,2,FALSE)</f>
        <v>#N/A</v>
      </c>
      <c r="G606" s="88"/>
      <c r="H606" s="62" t="e">
        <f>VLOOKUP(G606,Munka1!$A$1:$B$25,2,FALSE)</f>
        <v>#N/A</v>
      </c>
      <c r="I606" s="466" t="e">
        <f>VLOOKUP(E606,Munka1!$H$27:$J$58,3,FALSE)</f>
        <v>#N/A</v>
      </c>
      <c r="J606" s="175"/>
      <c r="K606" s="175"/>
      <c r="L606" s="175"/>
      <c r="M606" s="175"/>
      <c r="N606" s="180"/>
      <c r="O606" s="87"/>
      <c r="P606" s="483"/>
      <c r="Q606" s="484"/>
      <c r="R606" s="56">
        <f>FŐLAP!$D$9</f>
        <v>0</v>
      </c>
      <c r="S606" s="56">
        <f>FŐLAP!$F$9</f>
        <v>0</v>
      </c>
      <c r="T606" s="13" t="str">
        <f>FŐLAP!$B$25</f>
        <v>Háztartási nagygépek (lakossági)</v>
      </c>
      <c r="U606" s="398" t="s">
        <v>3425</v>
      </c>
      <c r="V606" s="398" t="s">
        <v>3426</v>
      </c>
      <c r="W606" s="398" t="s">
        <v>3427</v>
      </c>
    </row>
    <row r="607" spans="1:23" ht="60.75" hidden="1" customHeight="1" x14ac:dyDescent="0.25">
      <c r="A607" s="61" t="s">
        <v>677</v>
      </c>
      <c r="B607" s="87"/>
      <c r="C607" s="175"/>
      <c r="D607" s="175"/>
      <c r="E607" s="146"/>
      <c r="F607" s="407" t="e">
        <f>VLOOKUP('2. tábl. Előkezelő-Tov.Kezelő'!E607,Munka1!$H$27:$I$58,2,FALSE)</f>
        <v>#N/A</v>
      </c>
      <c r="G607" s="88"/>
      <c r="H607" s="62" t="e">
        <f>VLOOKUP(G607,Munka1!$A$1:$B$25,2,FALSE)</f>
        <v>#N/A</v>
      </c>
      <c r="I607" s="466" t="e">
        <f>VLOOKUP(E607,Munka1!$H$27:$J$58,3,FALSE)</f>
        <v>#N/A</v>
      </c>
      <c r="J607" s="175"/>
      <c r="K607" s="175"/>
      <c r="L607" s="175"/>
      <c r="M607" s="175"/>
      <c r="N607" s="180"/>
      <c r="O607" s="87"/>
      <c r="P607" s="483"/>
      <c r="Q607" s="484"/>
      <c r="R607" s="56">
        <f>FŐLAP!$D$9</f>
        <v>0</v>
      </c>
      <c r="S607" s="56">
        <f>FŐLAP!$F$9</f>
        <v>0</v>
      </c>
      <c r="T607" s="13" t="str">
        <f>FŐLAP!$B$25</f>
        <v>Háztartási nagygépek (lakossági)</v>
      </c>
      <c r="U607" s="398" t="s">
        <v>3425</v>
      </c>
      <c r="V607" s="398" t="s">
        <v>3426</v>
      </c>
      <c r="W607" s="398" t="s">
        <v>3427</v>
      </c>
    </row>
    <row r="608" spans="1:23" ht="60.75" hidden="1" customHeight="1" x14ac:dyDescent="0.25">
      <c r="A608" s="61" t="s">
        <v>678</v>
      </c>
      <c r="B608" s="87"/>
      <c r="C608" s="175"/>
      <c r="D608" s="175"/>
      <c r="E608" s="146"/>
      <c r="F608" s="407" t="e">
        <f>VLOOKUP('2. tábl. Előkezelő-Tov.Kezelő'!E608,Munka1!$H$27:$I$58,2,FALSE)</f>
        <v>#N/A</v>
      </c>
      <c r="G608" s="88"/>
      <c r="H608" s="62" t="e">
        <f>VLOOKUP(G608,Munka1!$A$1:$B$25,2,FALSE)</f>
        <v>#N/A</v>
      </c>
      <c r="I608" s="466" t="e">
        <f>VLOOKUP(E608,Munka1!$H$27:$J$58,3,FALSE)</f>
        <v>#N/A</v>
      </c>
      <c r="J608" s="175"/>
      <c r="K608" s="175"/>
      <c r="L608" s="175"/>
      <c r="M608" s="175"/>
      <c r="N608" s="180"/>
      <c r="O608" s="87"/>
      <c r="P608" s="483"/>
      <c r="Q608" s="484"/>
      <c r="R608" s="56">
        <f>FŐLAP!$D$9</f>
        <v>0</v>
      </c>
      <c r="S608" s="56">
        <f>FŐLAP!$F$9</f>
        <v>0</v>
      </c>
      <c r="T608" s="13" t="str">
        <f>FŐLAP!$B$25</f>
        <v>Háztartási nagygépek (lakossági)</v>
      </c>
      <c r="U608" s="398" t="s">
        <v>3425</v>
      </c>
      <c r="V608" s="398" t="s">
        <v>3426</v>
      </c>
      <c r="W608" s="398" t="s">
        <v>3427</v>
      </c>
    </row>
    <row r="609" spans="1:23" ht="60.75" hidden="1" customHeight="1" x14ac:dyDescent="0.25">
      <c r="A609" s="61" t="s">
        <v>679</v>
      </c>
      <c r="B609" s="87"/>
      <c r="C609" s="175"/>
      <c r="D609" s="175"/>
      <c r="E609" s="146"/>
      <c r="F609" s="407" t="e">
        <f>VLOOKUP('2. tábl. Előkezelő-Tov.Kezelő'!E609,Munka1!$H$27:$I$58,2,FALSE)</f>
        <v>#N/A</v>
      </c>
      <c r="G609" s="88"/>
      <c r="H609" s="62" t="e">
        <f>VLOOKUP(G609,Munka1!$A$1:$B$25,2,FALSE)</f>
        <v>#N/A</v>
      </c>
      <c r="I609" s="466" t="e">
        <f>VLOOKUP(E609,Munka1!$H$27:$J$58,3,FALSE)</f>
        <v>#N/A</v>
      </c>
      <c r="J609" s="175"/>
      <c r="K609" s="175"/>
      <c r="L609" s="175"/>
      <c r="M609" s="175"/>
      <c r="N609" s="180"/>
      <c r="O609" s="87"/>
      <c r="P609" s="483"/>
      <c r="Q609" s="484"/>
      <c r="R609" s="56">
        <f>FŐLAP!$D$9</f>
        <v>0</v>
      </c>
      <c r="S609" s="56">
        <f>FŐLAP!$F$9</f>
        <v>0</v>
      </c>
      <c r="T609" s="13" t="str">
        <f>FŐLAP!$B$25</f>
        <v>Háztartási nagygépek (lakossági)</v>
      </c>
      <c r="U609" s="398" t="s">
        <v>3425</v>
      </c>
      <c r="V609" s="398" t="s">
        <v>3426</v>
      </c>
      <c r="W609" s="398" t="s">
        <v>3427</v>
      </c>
    </row>
    <row r="610" spans="1:23" ht="60.75" hidden="1" customHeight="1" x14ac:dyDescent="0.25">
      <c r="A610" s="61" t="s">
        <v>680</v>
      </c>
      <c r="B610" s="87"/>
      <c r="C610" s="175"/>
      <c r="D610" s="175"/>
      <c r="E610" s="146"/>
      <c r="F610" s="407" t="e">
        <f>VLOOKUP('2. tábl. Előkezelő-Tov.Kezelő'!E610,Munka1!$H$27:$I$58,2,FALSE)</f>
        <v>#N/A</v>
      </c>
      <c r="G610" s="88"/>
      <c r="H610" s="62" t="e">
        <f>VLOOKUP(G610,Munka1!$A$1:$B$25,2,FALSE)</f>
        <v>#N/A</v>
      </c>
      <c r="I610" s="466" t="e">
        <f>VLOOKUP(E610,Munka1!$H$27:$J$58,3,FALSE)</f>
        <v>#N/A</v>
      </c>
      <c r="J610" s="175"/>
      <c r="K610" s="175"/>
      <c r="L610" s="175"/>
      <c r="M610" s="175"/>
      <c r="N610" s="180"/>
      <c r="O610" s="87"/>
      <c r="P610" s="483"/>
      <c r="Q610" s="484"/>
      <c r="R610" s="56">
        <f>FŐLAP!$D$9</f>
        <v>0</v>
      </c>
      <c r="S610" s="56">
        <f>FŐLAP!$F$9</f>
        <v>0</v>
      </c>
      <c r="T610" s="13" t="str">
        <f>FŐLAP!$B$25</f>
        <v>Háztartási nagygépek (lakossági)</v>
      </c>
      <c r="U610" s="398" t="s">
        <v>3425</v>
      </c>
      <c r="V610" s="398" t="s">
        <v>3426</v>
      </c>
      <c r="W610" s="398" t="s">
        <v>3427</v>
      </c>
    </row>
    <row r="611" spans="1:23" ht="60.75" hidden="1" customHeight="1" x14ac:dyDescent="0.25">
      <c r="A611" s="61" t="s">
        <v>681</v>
      </c>
      <c r="B611" s="87"/>
      <c r="C611" s="175"/>
      <c r="D611" s="175"/>
      <c r="E611" s="146"/>
      <c r="F611" s="407" t="e">
        <f>VLOOKUP('2. tábl. Előkezelő-Tov.Kezelő'!E611,Munka1!$H$27:$I$58,2,FALSE)</f>
        <v>#N/A</v>
      </c>
      <c r="G611" s="88"/>
      <c r="H611" s="62" t="e">
        <f>VLOOKUP(G611,Munka1!$A$1:$B$25,2,FALSE)</f>
        <v>#N/A</v>
      </c>
      <c r="I611" s="466" t="e">
        <f>VLOOKUP(E611,Munka1!$H$27:$J$58,3,FALSE)</f>
        <v>#N/A</v>
      </c>
      <c r="J611" s="175"/>
      <c r="K611" s="175"/>
      <c r="L611" s="175"/>
      <c r="M611" s="175"/>
      <c r="N611" s="180"/>
      <c r="O611" s="87"/>
      <c r="P611" s="483"/>
      <c r="Q611" s="484"/>
      <c r="R611" s="56">
        <f>FŐLAP!$D$9</f>
        <v>0</v>
      </c>
      <c r="S611" s="56">
        <f>FŐLAP!$F$9</f>
        <v>0</v>
      </c>
      <c r="T611" s="13" t="str">
        <f>FŐLAP!$B$25</f>
        <v>Háztartási nagygépek (lakossági)</v>
      </c>
      <c r="U611" s="398" t="s">
        <v>3425</v>
      </c>
      <c r="V611" s="398" t="s">
        <v>3426</v>
      </c>
      <c r="W611" s="398" t="s">
        <v>3427</v>
      </c>
    </row>
    <row r="612" spans="1:23" ht="60.75" hidden="1" customHeight="1" x14ac:dyDescent="0.25">
      <c r="A612" s="61" t="s">
        <v>682</v>
      </c>
      <c r="B612" s="87"/>
      <c r="C612" s="175"/>
      <c r="D612" s="175"/>
      <c r="E612" s="146"/>
      <c r="F612" s="407" t="e">
        <f>VLOOKUP('2. tábl. Előkezelő-Tov.Kezelő'!E612,Munka1!$H$27:$I$58,2,FALSE)</f>
        <v>#N/A</v>
      </c>
      <c r="G612" s="88"/>
      <c r="H612" s="62" t="e">
        <f>VLOOKUP(G612,Munka1!$A$1:$B$25,2,FALSE)</f>
        <v>#N/A</v>
      </c>
      <c r="I612" s="466" t="e">
        <f>VLOOKUP(E612,Munka1!$H$27:$J$58,3,FALSE)</f>
        <v>#N/A</v>
      </c>
      <c r="J612" s="175"/>
      <c r="K612" s="175"/>
      <c r="L612" s="175"/>
      <c r="M612" s="175"/>
      <c r="N612" s="180"/>
      <c r="O612" s="87"/>
      <c r="P612" s="483"/>
      <c r="Q612" s="484"/>
      <c r="R612" s="56">
        <f>FŐLAP!$D$9</f>
        <v>0</v>
      </c>
      <c r="S612" s="56">
        <f>FŐLAP!$F$9</f>
        <v>0</v>
      </c>
      <c r="T612" s="13" t="str">
        <f>FŐLAP!$B$25</f>
        <v>Háztartási nagygépek (lakossági)</v>
      </c>
      <c r="U612" s="398" t="s">
        <v>3425</v>
      </c>
      <c r="V612" s="398" t="s">
        <v>3426</v>
      </c>
      <c r="W612" s="398" t="s">
        <v>3427</v>
      </c>
    </row>
    <row r="613" spans="1:23" ht="60.75" hidden="1" customHeight="1" x14ac:dyDescent="0.25">
      <c r="A613" s="61" t="s">
        <v>683</v>
      </c>
      <c r="B613" s="87"/>
      <c r="C613" s="175"/>
      <c r="D613" s="175"/>
      <c r="E613" s="146"/>
      <c r="F613" s="407" t="e">
        <f>VLOOKUP('2. tábl. Előkezelő-Tov.Kezelő'!E613,Munka1!$H$27:$I$58,2,FALSE)</f>
        <v>#N/A</v>
      </c>
      <c r="G613" s="88"/>
      <c r="H613" s="62" t="e">
        <f>VLOOKUP(G613,Munka1!$A$1:$B$25,2,FALSE)</f>
        <v>#N/A</v>
      </c>
      <c r="I613" s="466" t="e">
        <f>VLOOKUP(E613,Munka1!$H$27:$J$58,3,FALSE)</f>
        <v>#N/A</v>
      </c>
      <c r="J613" s="175"/>
      <c r="K613" s="175"/>
      <c r="L613" s="175"/>
      <c r="M613" s="175"/>
      <c r="N613" s="180"/>
      <c r="O613" s="87"/>
      <c r="P613" s="483"/>
      <c r="Q613" s="484"/>
      <c r="R613" s="56">
        <f>FŐLAP!$D$9</f>
        <v>0</v>
      </c>
      <c r="S613" s="56">
        <f>FŐLAP!$F$9</f>
        <v>0</v>
      </c>
      <c r="T613" s="13" t="str">
        <f>FŐLAP!$B$25</f>
        <v>Háztartási nagygépek (lakossági)</v>
      </c>
      <c r="U613" s="398" t="s">
        <v>3425</v>
      </c>
      <c r="V613" s="398" t="s">
        <v>3426</v>
      </c>
      <c r="W613" s="398" t="s">
        <v>3427</v>
      </c>
    </row>
    <row r="614" spans="1:23" ht="60.75" hidden="1" customHeight="1" x14ac:dyDescent="0.25">
      <c r="A614" s="61" t="s">
        <v>684</v>
      </c>
      <c r="B614" s="87"/>
      <c r="C614" s="175"/>
      <c r="D614" s="175"/>
      <c r="E614" s="146"/>
      <c r="F614" s="407" t="e">
        <f>VLOOKUP('2. tábl. Előkezelő-Tov.Kezelő'!E614,Munka1!$H$27:$I$58,2,FALSE)</f>
        <v>#N/A</v>
      </c>
      <c r="G614" s="88"/>
      <c r="H614" s="62" t="e">
        <f>VLOOKUP(G614,Munka1!$A$1:$B$25,2,FALSE)</f>
        <v>#N/A</v>
      </c>
      <c r="I614" s="466" t="e">
        <f>VLOOKUP(E614,Munka1!$H$27:$J$58,3,FALSE)</f>
        <v>#N/A</v>
      </c>
      <c r="J614" s="175"/>
      <c r="K614" s="175"/>
      <c r="L614" s="175"/>
      <c r="M614" s="175"/>
      <c r="N614" s="180"/>
      <c r="O614" s="87"/>
      <c r="P614" s="483"/>
      <c r="Q614" s="484"/>
      <c r="R614" s="56">
        <f>FŐLAP!$D$9</f>
        <v>0</v>
      </c>
      <c r="S614" s="56">
        <f>FŐLAP!$F$9</f>
        <v>0</v>
      </c>
      <c r="T614" s="13" t="str">
        <f>FŐLAP!$B$25</f>
        <v>Háztartási nagygépek (lakossági)</v>
      </c>
      <c r="U614" s="398" t="s">
        <v>3425</v>
      </c>
      <c r="V614" s="398" t="s">
        <v>3426</v>
      </c>
      <c r="W614" s="398" t="s">
        <v>3427</v>
      </c>
    </row>
    <row r="615" spans="1:23" ht="60.75" hidden="1" customHeight="1" x14ac:dyDescent="0.25">
      <c r="A615" s="61" t="s">
        <v>685</v>
      </c>
      <c r="B615" s="87"/>
      <c r="C615" s="175"/>
      <c r="D615" s="175"/>
      <c r="E615" s="146"/>
      <c r="F615" s="407" t="e">
        <f>VLOOKUP('2. tábl. Előkezelő-Tov.Kezelő'!E615,Munka1!$H$27:$I$58,2,FALSE)</f>
        <v>#N/A</v>
      </c>
      <c r="G615" s="88"/>
      <c r="H615" s="62" t="e">
        <f>VLOOKUP(G615,Munka1!$A$1:$B$25,2,FALSE)</f>
        <v>#N/A</v>
      </c>
      <c r="I615" s="466" t="e">
        <f>VLOOKUP(E615,Munka1!$H$27:$J$58,3,FALSE)</f>
        <v>#N/A</v>
      </c>
      <c r="J615" s="175"/>
      <c r="K615" s="175"/>
      <c r="L615" s="175"/>
      <c r="M615" s="175"/>
      <c r="N615" s="180"/>
      <c r="O615" s="87"/>
      <c r="P615" s="483"/>
      <c r="Q615" s="484"/>
      <c r="R615" s="56">
        <f>FŐLAP!$D$9</f>
        <v>0</v>
      </c>
      <c r="S615" s="56">
        <f>FŐLAP!$F$9</f>
        <v>0</v>
      </c>
      <c r="T615" s="13" t="str">
        <f>FŐLAP!$B$25</f>
        <v>Háztartási nagygépek (lakossági)</v>
      </c>
      <c r="U615" s="398" t="s">
        <v>3425</v>
      </c>
      <c r="V615" s="398" t="s">
        <v>3426</v>
      </c>
      <c r="W615" s="398" t="s">
        <v>3427</v>
      </c>
    </row>
    <row r="616" spans="1:23" ht="60.75" hidden="1" customHeight="1" x14ac:dyDescent="0.25">
      <c r="A616" s="61" t="s">
        <v>686</v>
      </c>
      <c r="B616" s="87"/>
      <c r="C616" s="175"/>
      <c r="D616" s="175"/>
      <c r="E616" s="146"/>
      <c r="F616" s="407" t="e">
        <f>VLOOKUP('2. tábl. Előkezelő-Tov.Kezelő'!E616,Munka1!$H$27:$I$58,2,FALSE)</f>
        <v>#N/A</v>
      </c>
      <c r="G616" s="88"/>
      <c r="H616" s="62" t="e">
        <f>VLOOKUP(G616,Munka1!$A$1:$B$25,2,FALSE)</f>
        <v>#N/A</v>
      </c>
      <c r="I616" s="466" t="e">
        <f>VLOOKUP(E616,Munka1!$H$27:$J$58,3,FALSE)</f>
        <v>#N/A</v>
      </c>
      <c r="J616" s="175"/>
      <c r="K616" s="175"/>
      <c r="L616" s="175"/>
      <c r="M616" s="175"/>
      <c r="N616" s="180"/>
      <c r="O616" s="87"/>
      <c r="P616" s="483"/>
      <c r="Q616" s="484"/>
      <c r="R616" s="56">
        <f>FŐLAP!$D$9</f>
        <v>0</v>
      </c>
      <c r="S616" s="56">
        <f>FŐLAP!$F$9</f>
        <v>0</v>
      </c>
      <c r="T616" s="13" t="str">
        <f>FŐLAP!$B$25</f>
        <v>Háztartási nagygépek (lakossági)</v>
      </c>
      <c r="U616" s="398" t="s">
        <v>3425</v>
      </c>
      <c r="V616" s="398" t="s">
        <v>3426</v>
      </c>
      <c r="W616" s="398" t="s">
        <v>3427</v>
      </c>
    </row>
    <row r="617" spans="1:23" ht="60.75" hidden="1" customHeight="1" x14ac:dyDescent="0.25">
      <c r="A617" s="61" t="s">
        <v>687</v>
      </c>
      <c r="B617" s="87"/>
      <c r="C617" s="175"/>
      <c r="D617" s="175"/>
      <c r="E617" s="146"/>
      <c r="F617" s="407" t="e">
        <f>VLOOKUP('2. tábl. Előkezelő-Tov.Kezelő'!E617,Munka1!$H$27:$I$58,2,FALSE)</f>
        <v>#N/A</v>
      </c>
      <c r="G617" s="88"/>
      <c r="H617" s="62" t="e">
        <f>VLOOKUP(G617,Munka1!$A$1:$B$25,2,FALSE)</f>
        <v>#N/A</v>
      </c>
      <c r="I617" s="466" t="e">
        <f>VLOOKUP(E617,Munka1!$H$27:$J$58,3,FALSE)</f>
        <v>#N/A</v>
      </c>
      <c r="J617" s="175"/>
      <c r="K617" s="175"/>
      <c r="L617" s="176"/>
      <c r="M617" s="176"/>
      <c r="N617" s="179"/>
      <c r="O617" s="87"/>
      <c r="P617" s="483"/>
      <c r="Q617" s="484"/>
      <c r="R617" s="56">
        <f>FŐLAP!$D$9</f>
        <v>0</v>
      </c>
      <c r="S617" s="56">
        <f>FŐLAP!$F$9</f>
        <v>0</v>
      </c>
      <c r="T617" s="13" t="str">
        <f>FŐLAP!$B$25</f>
        <v>Háztartási nagygépek (lakossági)</v>
      </c>
      <c r="U617" s="398" t="s">
        <v>3425</v>
      </c>
      <c r="V617" s="398" t="s">
        <v>3426</v>
      </c>
      <c r="W617" s="398" t="s">
        <v>3427</v>
      </c>
    </row>
    <row r="618" spans="1:23" ht="60.75" hidden="1" customHeight="1" x14ac:dyDescent="0.25">
      <c r="A618" s="61" t="s">
        <v>688</v>
      </c>
      <c r="B618" s="87"/>
      <c r="C618" s="175"/>
      <c r="D618" s="175"/>
      <c r="E618" s="146"/>
      <c r="F618" s="407" t="e">
        <f>VLOOKUP('2. tábl. Előkezelő-Tov.Kezelő'!E618,Munka1!$H$27:$I$58,2,FALSE)</f>
        <v>#N/A</v>
      </c>
      <c r="G618" s="88"/>
      <c r="H618" s="62" t="e">
        <f>VLOOKUP(G618,Munka1!$A$1:$B$25,2,FALSE)</f>
        <v>#N/A</v>
      </c>
      <c r="I618" s="466" t="e">
        <f>VLOOKUP(E618,Munka1!$H$27:$J$58,3,FALSE)</f>
        <v>#N/A</v>
      </c>
      <c r="J618" s="175"/>
      <c r="K618" s="175"/>
      <c r="L618" s="175"/>
      <c r="M618" s="175"/>
      <c r="N618" s="180"/>
      <c r="O618" s="87"/>
      <c r="P618" s="483"/>
      <c r="Q618" s="484"/>
      <c r="R618" s="56">
        <f>FŐLAP!$D$9</f>
        <v>0</v>
      </c>
      <c r="S618" s="56">
        <f>FŐLAP!$F$9</f>
        <v>0</v>
      </c>
      <c r="T618" s="13" t="str">
        <f>FŐLAP!$B$25</f>
        <v>Háztartási nagygépek (lakossági)</v>
      </c>
      <c r="U618" s="398" t="s">
        <v>3425</v>
      </c>
      <c r="V618" s="398" t="s">
        <v>3426</v>
      </c>
      <c r="W618" s="398" t="s">
        <v>3427</v>
      </c>
    </row>
    <row r="619" spans="1:23" ht="60.75" hidden="1" customHeight="1" x14ac:dyDescent="0.25">
      <c r="A619" s="61" t="s">
        <v>689</v>
      </c>
      <c r="B619" s="87"/>
      <c r="C619" s="175"/>
      <c r="D619" s="176"/>
      <c r="E619" s="146"/>
      <c r="F619" s="407" t="e">
        <f>VLOOKUP('2. tábl. Előkezelő-Tov.Kezelő'!E619,Munka1!$H$27:$I$58,2,FALSE)</f>
        <v>#N/A</v>
      </c>
      <c r="G619" s="88"/>
      <c r="H619" s="62" t="e">
        <f>VLOOKUP(G619,Munka1!$A$1:$B$25,2,FALSE)</f>
        <v>#N/A</v>
      </c>
      <c r="I619" s="466" t="e">
        <f>VLOOKUP(E619,Munka1!$H$27:$J$58,3,FALSE)</f>
        <v>#N/A</v>
      </c>
      <c r="J619" s="175"/>
      <c r="K619" s="175"/>
      <c r="L619" s="176"/>
      <c r="M619" s="176"/>
      <c r="N619" s="179"/>
      <c r="O619" s="87"/>
      <c r="P619" s="483"/>
      <c r="Q619" s="484"/>
      <c r="R619" s="56">
        <f>FŐLAP!$D$9</f>
        <v>0</v>
      </c>
      <c r="S619" s="56">
        <f>FŐLAP!$F$9</f>
        <v>0</v>
      </c>
      <c r="T619" s="13" t="str">
        <f>FŐLAP!$B$25</f>
        <v>Háztartási nagygépek (lakossági)</v>
      </c>
      <c r="U619" s="398" t="s">
        <v>3425</v>
      </c>
      <c r="V619" s="398" t="s">
        <v>3426</v>
      </c>
      <c r="W619" s="398" t="s">
        <v>3427</v>
      </c>
    </row>
    <row r="620" spans="1:23" ht="60.75" hidden="1" customHeight="1" x14ac:dyDescent="0.25">
      <c r="A620" s="61" t="s">
        <v>690</v>
      </c>
      <c r="B620" s="87"/>
      <c r="C620" s="175"/>
      <c r="D620" s="175"/>
      <c r="E620" s="146"/>
      <c r="F620" s="407" t="e">
        <f>VLOOKUP('2. tábl. Előkezelő-Tov.Kezelő'!E620,Munka1!$H$27:$I$58,2,FALSE)</f>
        <v>#N/A</v>
      </c>
      <c r="G620" s="88"/>
      <c r="H620" s="62" t="e">
        <f>VLOOKUP(G620,Munka1!$A$1:$B$25,2,FALSE)</f>
        <v>#N/A</v>
      </c>
      <c r="I620" s="466" t="e">
        <f>VLOOKUP(E620,Munka1!$H$27:$J$58,3,FALSE)</f>
        <v>#N/A</v>
      </c>
      <c r="J620" s="175"/>
      <c r="K620" s="175"/>
      <c r="L620" s="175"/>
      <c r="M620" s="175"/>
      <c r="N620" s="180"/>
      <c r="O620" s="87"/>
      <c r="P620" s="483"/>
      <c r="Q620" s="484"/>
      <c r="R620" s="56">
        <f>FŐLAP!$D$9</f>
        <v>0</v>
      </c>
      <c r="S620" s="56">
        <f>FŐLAP!$F$9</f>
        <v>0</v>
      </c>
      <c r="T620" s="13" t="str">
        <f>FŐLAP!$B$25</f>
        <v>Háztartási nagygépek (lakossági)</v>
      </c>
      <c r="U620" s="398" t="s">
        <v>3425</v>
      </c>
      <c r="V620" s="398" t="s">
        <v>3426</v>
      </c>
      <c r="W620" s="398" t="s">
        <v>3427</v>
      </c>
    </row>
    <row r="621" spans="1:23" ht="60.75" hidden="1" customHeight="1" x14ac:dyDescent="0.25">
      <c r="A621" s="61" t="s">
        <v>691</v>
      </c>
      <c r="B621" s="87"/>
      <c r="C621" s="175"/>
      <c r="D621" s="176"/>
      <c r="E621" s="146"/>
      <c r="F621" s="407" t="e">
        <f>VLOOKUP('2. tábl. Előkezelő-Tov.Kezelő'!E621,Munka1!$H$27:$I$58,2,FALSE)</f>
        <v>#N/A</v>
      </c>
      <c r="G621" s="88"/>
      <c r="H621" s="62" t="e">
        <f>VLOOKUP(G621,Munka1!$A$1:$B$25,2,FALSE)</f>
        <v>#N/A</v>
      </c>
      <c r="I621" s="466" t="e">
        <f>VLOOKUP(E621,Munka1!$H$27:$J$58,3,FALSE)</f>
        <v>#N/A</v>
      </c>
      <c r="J621" s="175"/>
      <c r="K621" s="175"/>
      <c r="L621" s="176"/>
      <c r="M621" s="176"/>
      <c r="N621" s="179"/>
      <c r="O621" s="87"/>
      <c r="P621" s="483"/>
      <c r="Q621" s="484"/>
      <c r="R621" s="56">
        <f>FŐLAP!$D$9</f>
        <v>0</v>
      </c>
      <c r="S621" s="56">
        <f>FŐLAP!$F$9</f>
        <v>0</v>
      </c>
      <c r="T621" s="13" t="str">
        <f>FŐLAP!$B$25</f>
        <v>Háztartási nagygépek (lakossági)</v>
      </c>
      <c r="U621" s="398" t="s">
        <v>3425</v>
      </c>
      <c r="V621" s="398" t="s">
        <v>3426</v>
      </c>
      <c r="W621" s="398" t="s">
        <v>3427</v>
      </c>
    </row>
    <row r="622" spans="1:23" ht="60.75" hidden="1" customHeight="1" x14ac:dyDescent="0.25">
      <c r="A622" s="61" t="s">
        <v>692</v>
      </c>
      <c r="B622" s="87"/>
      <c r="C622" s="175"/>
      <c r="D622" s="175"/>
      <c r="E622" s="146"/>
      <c r="F622" s="407" t="e">
        <f>VLOOKUP('2. tábl. Előkezelő-Tov.Kezelő'!E622,Munka1!$H$27:$I$58,2,FALSE)</f>
        <v>#N/A</v>
      </c>
      <c r="G622" s="88"/>
      <c r="H622" s="62" t="e">
        <f>VLOOKUP(G622,Munka1!$A$1:$B$25,2,FALSE)</f>
        <v>#N/A</v>
      </c>
      <c r="I622" s="466" t="e">
        <f>VLOOKUP(E622,Munka1!$H$27:$J$58,3,FALSE)</f>
        <v>#N/A</v>
      </c>
      <c r="J622" s="175"/>
      <c r="K622" s="175"/>
      <c r="L622" s="175"/>
      <c r="M622" s="175"/>
      <c r="N622" s="180"/>
      <c r="O622" s="87"/>
      <c r="P622" s="483"/>
      <c r="Q622" s="484"/>
      <c r="R622" s="56">
        <f>FŐLAP!$D$9</f>
        <v>0</v>
      </c>
      <c r="S622" s="56">
        <f>FŐLAP!$F$9</f>
        <v>0</v>
      </c>
      <c r="T622" s="13" t="str">
        <f>FŐLAP!$B$25</f>
        <v>Háztartási nagygépek (lakossági)</v>
      </c>
      <c r="U622" s="398" t="s">
        <v>3425</v>
      </c>
      <c r="V622" s="398" t="s">
        <v>3426</v>
      </c>
      <c r="W622" s="398" t="s">
        <v>3427</v>
      </c>
    </row>
    <row r="623" spans="1:23" ht="60.75" hidden="1" customHeight="1" x14ac:dyDescent="0.25">
      <c r="A623" s="61" t="s">
        <v>693</v>
      </c>
      <c r="B623" s="87"/>
      <c r="C623" s="175"/>
      <c r="D623" s="176"/>
      <c r="E623" s="146"/>
      <c r="F623" s="407" t="e">
        <f>VLOOKUP('2. tábl. Előkezelő-Tov.Kezelő'!E623,Munka1!$H$27:$I$58,2,FALSE)</f>
        <v>#N/A</v>
      </c>
      <c r="G623" s="88"/>
      <c r="H623" s="62" t="e">
        <f>VLOOKUP(G623,Munka1!$A$1:$B$25,2,FALSE)</f>
        <v>#N/A</v>
      </c>
      <c r="I623" s="466" t="e">
        <f>VLOOKUP(E623,Munka1!$H$27:$J$58,3,FALSE)</f>
        <v>#N/A</v>
      </c>
      <c r="J623" s="175"/>
      <c r="K623" s="175"/>
      <c r="L623" s="176"/>
      <c r="M623" s="176"/>
      <c r="N623" s="179"/>
      <c r="O623" s="87"/>
      <c r="P623" s="483"/>
      <c r="Q623" s="484"/>
      <c r="R623" s="56">
        <f>FŐLAP!$D$9</f>
        <v>0</v>
      </c>
      <c r="S623" s="56">
        <f>FŐLAP!$F$9</f>
        <v>0</v>
      </c>
      <c r="T623" s="13" t="str">
        <f>FŐLAP!$B$25</f>
        <v>Háztartási nagygépek (lakossági)</v>
      </c>
      <c r="U623" s="398" t="s">
        <v>3425</v>
      </c>
      <c r="V623" s="398" t="s">
        <v>3426</v>
      </c>
      <c r="W623" s="398" t="s">
        <v>3427</v>
      </c>
    </row>
    <row r="624" spans="1:23" ht="60.75" hidden="1" customHeight="1" x14ac:dyDescent="0.25">
      <c r="A624" s="61" t="s">
        <v>694</v>
      </c>
      <c r="B624" s="87"/>
      <c r="C624" s="175"/>
      <c r="D624" s="175"/>
      <c r="E624" s="146"/>
      <c r="F624" s="407" t="e">
        <f>VLOOKUP('2. tábl. Előkezelő-Tov.Kezelő'!E624,Munka1!$H$27:$I$58,2,FALSE)</f>
        <v>#N/A</v>
      </c>
      <c r="G624" s="88"/>
      <c r="H624" s="62" t="e">
        <f>VLOOKUP(G624,Munka1!$A$1:$B$25,2,FALSE)</f>
        <v>#N/A</v>
      </c>
      <c r="I624" s="466" t="e">
        <f>VLOOKUP(E624,Munka1!$H$27:$J$58,3,FALSE)</f>
        <v>#N/A</v>
      </c>
      <c r="J624" s="175"/>
      <c r="K624" s="175"/>
      <c r="L624" s="175"/>
      <c r="M624" s="175"/>
      <c r="N624" s="180"/>
      <c r="O624" s="87"/>
      <c r="P624" s="483"/>
      <c r="Q624" s="484"/>
      <c r="R624" s="56">
        <f>FŐLAP!$D$9</f>
        <v>0</v>
      </c>
      <c r="S624" s="56">
        <f>FŐLAP!$F$9</f>
        <v>0</v>
      </c>
      <c r="T624" s="13" t="str">
        <f>FŐLAP!$B$25</f>
        <v>Háztartási nagygépek (lakossági)</v>
      </c>
      <c r="U624" s="398" t="s">
        <v>3425</v>
      </c>
      <c r="V624" s="398" t="s">
        <v>3426</v>
      </c>
      <c r="W624" s="398" t="s">
        <v>3427</v>
      </c>
    </row>
    <row r="625" spans="1:23" ht="60.75" hidden="1" customHeight="1" x14ac:dyDescent="0.25">
      <c r="A625" s="61" t="s">
        <v>695</v>
      </c>
      <c r="B625" s="87"/>
      <c r="C625" s="175"/>
      <c r="D625" s="176"/>
      <c r="E625" s="146"/>
      <c r="F625" s="407" t="e">
        <f>VLOOKUP('2. tábl. Előkezelő-Tov.Kezelő'!E625,Munka1!$H$27:$I$58,2,FALSE)</f>
        <v>#N/A</v>
      </c>
      <c r="G625" s="88"/>
      <c r="H625" s="62" t="e">
        <f>VLOOKUP(G625,Munka1!$A$1:$B$25,2,FALSE)</f>
        <v>#N/A</v>
      </c>
      <c r="I625" s="466" t="e">
        <f>VLOOKUP(E625,Munka1!$H$27:$J$58,3,FALSE)</f>
        <v>#N/A</v>
      </c>
      <c r="J625" s="175"/>
      <c r="K625" s="175"/>
      <c r="L625" s="176"/>
      <c r="M625" s="176"/>
      <c r="N625" s="179"/>
      <c r="O625" s="87"/>
      <c r="P625" s="483"/>
      <c r="Q625" s="484"/>
      <c r="R625" s="56">
        <f>FŐLAP!$D$9</f>
        <v>0</v>
      </c>
      <c r="S625" s="56">
        <f>FŐLAP!$F$9</f>
        <v>0</v>
      </c>
      <c r="T625" s="13" t="str">
        <f>FŐLAP!$B$25</f>
        <v>Háztartási nagygépek (lakossági)</v>
      </c>
      <c r="U625" s="398" t="s">
        <v>3425</v>
      </c>
      <c r="V625" s="398" t="s">
        <v>3426</v>
      </c>
      <c r="W625" s="398" t="s">
        <v>3427</v>
      </c>
    </row>
    <row r="626" spans="1:23" ht="60.75" hidden="1" customHeight="1" x14ac:dyDescent="0.25">
      <c r="A626" s="61" t="s">
        <v>696</v>
      </c>
      <c r="B626" s="87"/>
      <c r="C626" s="175"/>
      <c r="D626" s="175"/>
      <c r="E626" s="146"/>
      <c r="F626" s="407" t="e">
        <f>VLOOKUP('2. tábl. Előkezelő-Tov.Kezelő'!E626,Munka1!$H$27:$I$58,2,FALSE)</f>
        <v>#N/A</v>
      </c>
      <c r="G626" s="88"/>
      <c r="H626" s="62" t="e">
        <f>VLOOKUP(G626,Munka1!$A$1:$B$25,2,FALSE)</f>
        <v>#N/A</v>
      </c>
      <c r="I626" s="466" t="e">
        <f>VLOOKUP(E626,Munka1!$H$27:$J$58,3,FALSE)</f>
        <v>#N/A</v>
      </c>
      <c r="J626" s="175"/>
      <c r="K626" s="175"/>
      <c r="L626" s="175"/>
      <c r="M626" s="175"/>
      <c r="N626" s="180"/>
      <c r="O626" s="87"/>
      <c r="P626" s="483"/>
      <c r="Q626" s="484"/>
      <c r="R626" s="56">
        <f>FŐLAP!$D$9</f>
        <v>0</v>
      </c>
      <c r="S626" s="56">
        <f>FŐLAP!$F$9</f>
        <v>0</v>
      </c>
      <c r="T626" s="13" t="str">
        <f>FŐLAP!$B$25</f>
        <v>Háztartási nagygépek (lakossági)</v>
      </c>
      <c r="U626" s="398" t="s">
        <v>3425</v>
      </c>
      <c r="V626" s="398" t="s">
        <v>3426</v>
      </c>
      <c r="W626" s="398" t="s">
        <v>3427</v>
      </c>
    </row>
    <row r="627" spans="1:23" ht="60.75" hidden="1" customHeight="1" x14ac:dyDescent="0.25">
      <c r="A627" s="61" t="s">
        <v>697</v>
      </c>
      <c r="B627" s="87"/>
      <c r="C627" s="175"/>
      <c r="D627" s="176"/>
      <c r="E627" s="146"/>
      <c r="F627" s="407" t="e">
        <f>VLOOKUP('2. tábl. Előkezelő-Tov.Kezelő'!E627,Munka1!$H$27:$I$58,2,FALSE)</f>
        <v>#N/A</v>
      </c>
      <c r="G627" s="88"/>
      <c r="H627" s="62" t="e">
        <f>VLOOKUP(G627,Munka1!$A$1:$B$25,2,FALSE)</f>
        <v>#N/A</v>
      </c>
      <c r="I627" s="466" t="e">
        <f>VLOOKUP(E627,Munka1!$H$27:$J$58,3,FALSE)</f>
        <v>#N/A</v>
      </c>
      <c r="J627" s="175"/>
      <c r="K627" s="175"/>
      <c r="L627" s="176"/>
      <c r="M627" s="176"/>
      <c r="N627" s="179"/>
      <c r="O627" s="87"/>
      <c r="P627" s="483"/>
      <c r="Q627" s="484"/>
      <c r="R627" s="56">
        <f>FŐLAP!$D$9</f>
        <v>0</v>
      </c>
      <c r="S627" s="56">
        <f>FŐLAP!$F$9</f>
        <v>0</v>
      </c>
      <c r="T627" s="13" t="str">
        <f>FŐLAP!$B$25</f>
        <v>Háztartási nagygépek (lakossági)</v>
      </c>
      <c r="U627" s="398" t="s">
        <v>3425</v>
      </c>
      <c r="V627" s="398" t="s">
        <v>3426</v>
      </c>
      <c r="W627" s="398" t="s">
        <v>3427</v>
      </c>
    </row>
    <row r="628" spans="1:23" ht="60.75" hidden="1" customHeight="1" x14ac:dyDescent="0.25">
      <c r="A628" s="61" t="s">
        <v>698</v>
      </c>
      <c r="B628" s="87"/>
      <c r="C628" s="175"/>
      <c r="D628" s="175"/>
      <c r="E628" s="146"/>
      <c r="F628" s="407" t="e">
        <f>VLOOKUP('2. tábl. Előkezelő-Tov.Kezelő'!E628,Munka1!$H$27:$I$58,2,FALSE)</f>
        <v>#N/A</v>
      </c>
      <c r="G628" s="88"/>
      <c r="H628" s="62" t="e">
        <f>VLOOKUP(G628,Munka1!$A$1:$B$25,2,FALSE)</f>
        <v>#N/A</v>
      </c>
      <c r="I628" s="466" t="e">
        <f>VLOOKUP(E628,Munka1!$H$27:$J$58,3,FALSE)</f>
        <v>#N/A</v>
      </c>
      <c r="J628" s="175"/>
      <c r="K628" s="175"/>
      <c r="L628" s="175"/>
      <c r="M628" s="175"/>
      <c r="N628" s="180"/>
      <c r="O628" s="87"/>
      <c r="P628" s="483"/>
      <c r="Q628" s="484"/>
      <c r="R628" s="56">
        <f>FŐLAP!$D$9</f>
        <v>0</v>
      </c>
      <c r="S628" s="56">
        <f>FŐLAP!$F$9</f>
        <v>0</v>
      </c>
      <c r="T628" s="13" t="str">
        <f>FŐLAP!$B$25</f>
        <v>Háztartási nagygépek (lakossági)</v>
      </c>
      <c r="U628" s="398" t="s">
        <v>3425</v>
      </c>
      <c r="V628" s="398" t="s">
        <v>3426</v>
      </c>
      <c r="W628" s="398" t="s">
        <v>3427</v>
      </c>
    </row>
    <row r="629" spans="1:23" ht="60.75" hidden="1" customHeight="1" x14ac:dyDescent="0.25">
      <c r="A629" s="61" t="s">
        <v>699</v>
      </c>
      <c r="B629" s="87"/>
      <c r="C629" s="175"/>
      <c r="D629" s="176"/>
      <c r="E629" s="146"/>
      <c r="F629" s="407" t="e">
        <f>VLOOKUP('2. tábl. Előkezelő-Tov.Kezelő'!E629,Munka1!$H$27:$I$58,2,FALSE)</f>
        <v>#N/A</v>
      </c>
      <c r="G629" s="88"/>
      <c r="H629" s="62" t="e">
        <f>VLOOKUP(G629,Munka1!$A$1:$B$25,2,FALSE)</f>
        <v>#N/A</v>
      </c>
      <c r="I629" s="466" t="e">
        <f>VLOOKUP(E629,Munka1!$H$27:$J$58,3,FALSE)</f>
        <v>#N/A</v>
      </c>
      <c r="J629" s="175"/>
      <c r="K629" s="175"/>
      <c r="L629" s="176"/>
      <c r="M629" s="176"/>
      <c r="N629" s="179"/>
      <c r="O629" s="87"/>
      <c r="P629" s="483"/>
      <c r="Q629" s="484"/>
      <c r="R629" s="56">
        <f>FŐLAP!$D$9</f>
        <v>0</v>
      </c>
      <c r="S629" s="56">
        <f>FŐLAP!$F$9</f>
        <v>0</v>
      </c>
      <c r="T629" s="13" t="str">
        <f>FŐLAP!$B$25</f>
        <v>Háztartási nagygépek (lakossági)</v>
      </c>
      <c r="U629" s="398" t="s">
        <v>3425</v>
      </c>
      <c r="V629" s="398" t="s">
        <v>3426</v>
      </c>
      <c r="W629" s="398" t="s">
        <v>3427</v>
      </c>
    </row>
    <row r="630" spans="1:23" ht="60.75" hidden="1" customHeight="1" x14ac:dyDescent="0.25">
      <c r="A630" s="61" t="s">
        <v>700</v>
      </c>
      <c r="B630" s="87"/>
      <c r="C630" s="175"/>
      <c r="D630" s="175"/>
      <c r="E630" s="146"/>
      <c r="F630" s="407" t="e">
        <f>VLOOKUP('2. tábl. Előkezelő-Tov.Kezelő'!E630,Munka1!$H$27:$I$58,2,FALSE)</f>
        <v>#N/A</v>
      </c>
      <c r="G630" s="88"/>
      <c r="H630" s="62" t="e">
        <f>VLOOKUP(G630,Munka1!$A$1:$B$25,2,FALSE)</f>
        <v>#N/A</v>
      </c>
      <c r="I630" s="466" t="e">
        <f>VLOOKUP(E630,Munka1!$H$27:$J$58,3,FALSE)</f>
        <v>#N/A</v>
      </c>
      <c r="J630" s="175"/>
      <c r="K630" s="175"/>
      <c r="L630" s="175"/>
      <c r="M630" s="175"/>
      <c r="N630" s="180"/>
      <c r="O630" s="87"/>
      <c r="P630" s="483"/>
      <c r="Q630" s="484"/>
      <c r="R630" s="56">
        <f>FŐLAP!$D$9</f>
        <v>0</v>
      </c>
      <c r="S630" s="56">
        <f>FŐLAP!$F$9</f>
        <v>0</v>
      </c>
      <c r="T630" s="13" t="str">
        <f>FŐLAP!$B$25</f>
        <v>Háztartási nagygépek (lakossági)</v>
      </c>
      <c r="U630" s="398" t="s">
        <v>3425</v>
      </c>
      <c r="V630" s="398" t="s">
        <v>3426</v>
      </c>
      <c r="W630" s="398" t="s">
        <v>3427</v>
      </c>
    </row>
    <row r="631" spans="1:23" ht="60.75" hidden="1" customHeight="1" x14ac:dyDescent="0.25">
      <c r="A631" s="61" t="s">
        <v>701</v>
      </c>
      <c r="B631" s="87"/>
      <c r="C631" s="175"/>
      <c r="D631" s="176"/>
      <c r="E631" s="146"/>
      <c r="F631" s="407" t="e">
        <f>VLOOKUP('2. tábl. Előkezelő-Tov.Kezelő'!E631,Munka1!$H$27:$I$58,2,FALSE)</f>
        <v>#N/A</v>
      </c>
      <c r="G631" s="88"/>
      <c r="H631" s="62" t="e">
        <f>VLOOKUP(G631,Munka1!$A$1:$B$25,2,FALSE)</f>
        <v>#N/A</v>
      </c>
      <c r="I631" s="466" t="e">
        <f>VLOOKUP(E631,Munka1!$H$27:$J$58,3,FALSE)</f>
        <v>#N/A</v>
      </c>
      <c r="J631" s="175"/>
      <c r="K631" s="175"/>
      <c r="L631" s="176"/>
      <c r="M631" s="176"/>
      <c r="N631" s="179"/>
      <c r="O631" s="87"/>
      <c r="P631" s="483"/>
      <c r="Q631" s="484"/>
      <c r="R631" s="56">
        <f>FŐLAP!$D$9</f>
        <v>0</v>
      </c>
      <c r="S631" s="56">
        <f>FŐLAP!$F$9</f>
        <v>0</v>
      </c>
      <c r="T631" s="13" t="str">
        <f>FŐLAP!$B$25</f>
        <v>Háztartási nagygépek (lakossági)</v>
      </c>
      <c r="U631" s="398" t="s">
        <v>3425</v>
      </c>
      <c r="V631" s="398" t="s">
        <v>3426</v>
      </c>
      <c r="W631" s="398" t="s">
        <v>3427</v>
      </c>
    </row>
    <row r="632" spans="1:23" ht="60.75" hidden="1" customHeight="1" x14ac:dyDescent="0.25">
      <c r="A632" s="61" t="s">
        <v>702</v>
      </c>
      <c r="B632" s="87"/>
      <c r="C632" s="175"/>
      <c r="D632" s="175"/>
      <c r="E632" s="146"/>
      <c r="F632" s="407" t="e">
        <f>VLOOKUP('2. tábl. Előkezelő-Tov.Kezelő'!E632,Munka1!$H$27:$I$58,2,FALSE)</f>
        <v>#N/A</v>
      </c>
      <c r="G632" s="88"/>
      <c r="H632" s="62" t="e">
        <f>VLOOKUP(G632,Munka1!$A$1:$B$25,2,FALSE)</f>
        <v>#N/A</v>
      </c>
      <c r="I632" s="466" t="e">
        <f>VLOOKUP(E632,Munka1!$H$27:$J$58,3,FALSE)</f>
        <v>#N/A</v>
      </c>
      <c r="J632" s="175"/>
      <c r="K632" s="175"/>
      <c r="L632" s="175"/>
      <c r="M632" s="175"/>
      <c r="N632" s="180"/>
      <c r="O632" s="87"/>
      <c r="P632" s="483"/>
      <c r="Q632" s="484"/>
      <c r="R632" s="56">
        <f>FŐLAP!$D$9</f>
        <v>0</v>
      </c>
      <c r="S632" s="56">
        <f>FŐLAP!$F$9</f>
        <v>0</v>
      </c>
      <c r="T632" s="13" t="str">
        <f>FŐLAP!$B$25</f>
        <v>Háztartási nagygépek (lakossági)</v>
      </c>
      <c r="U632" s="398" t="s">
        <v>3425</v>
      </c>
      <c r="V632" s="398" t="s">
        <v>3426</v>
      </c>
      <c r="W632" s="398" t="s">
        <v>3427</v>
      </c>
    </row>
    <row r="633" spans="1:23" ht="60.75" hidden="1" customHeight="1" x14ac:dyDescent="0.25">
      <c r="A633" s="61" t="s">
        <v>703</v>
      </c>
      <c r="B633" s="87"/>
      <c r="C633" s="175"/>
      <c r="D633" s="176"/>
      <c r="E633" s="146"/>
      <c r="F633" s="407" t="e">
        <f>VLOOKUP('2. tábl. Előkezelő-Tov.Kezelő'!E633,Munka1!$H$27:$I$58,2,FALSE)</f>
        <v>#N/A</v>
      </c>
      <c r="G633" s="88"/>
      <c r="H633" s="62" t="e">
        <f>VLOOKUP(G633,Munka1!$A$1:$B$25,2,FALSE)</f>
        <v>#N/A</v>
      </c>
      <c r="I633" s="466" t="e">
        <f>VLOOKUP(E633,Munka1!$H$27:$J$58,3,FALSE)</f>
        <v>#N/A</v>
      </c>
      <c r="J633" s="175"/>
      <c r="K633" s="175"/>
      <c r="L633" s="176"/>
      <c r="M633" s="176"/>
      <c r="N633" s="179"/>
      <c r="O633" s="87"/>
      <c r="P633" s="483"/>
      <c r="Q633" s="484"/>
      <c r="R633" s="56">
        <f>FŐLAP!$D$9</f>
        <v>0</v>
      </c>
      <c r="S633" s="56">
        <f>FŐLAP!$F$9</f>
        <v>0</v>
      </c>
      <c r="T633" s="13" t="str">
        <f>FŐLAP!$B$25</f>
        <v>Háztartási nagygépek (lakossági)</v>
      </c>
      <c r="U633" s="398" t="s">
        <v>3425</v>
      </c>
      <c r="V633" s="398" t="s">
        <v>3426</v>
      </c>
      <c r="W633" s="398" t="s">
        <v>3427</v>
      </c>
    </row>
    <row r="634" spans="1:23" ht="60.75" hidden="1" customHeight="1" x14ac:dyDescent="0.25">
      <c r="A634" s="61" t="s">
        <v>704</v>
      </c>
      <c r="B634" s="87"/>
      <c r="C634" s="175"/>
      <c r="D634" s="175"/>
      <c r="E634" s="146"/>
      <c r="F634" s="407" t="e">
        <f>VLOOKUP('2. tábl. Előkezelő-Tov.Kezelő'!E634,Munka1!$H$27:$I$58,2,FALSE)</f>
        <v>#N/A</v>
      </c>
      <c r="G634" s="88"/>
      <c r="H634" s="62" t="e">
        <f>VLOOKUP(G634,Munka1!$A$1:$B$25,2,FALSE)</f>
        <v>#N/A</v>
      </c>
      <c r="I634" s="466" t="e">
        <f>VLOOKUP(E634,Munka1!$H$27:$J$58,3,FALSE)</f>
        <v>#N/A</v>
      </c>
      <c r="J634" s="175"/>
      <c r="K634" s="175"/>
      <c r="L634" s="175"/>
      <c r="M634" s="175"/>
      <c r="N634" s="180"/>
      <c r="O634" s="87"/>
      <c r="P634" s="483"/>
      <c r="Q634" s="484"/>
      <c r="R634" s="56">
        <f>FŐLAP!$D$9</f>
        <v>0</v>
      </c>
      <c r="S634" s="56">
        <f>FŐLAP!$F$9</f>
        <v>0</v>
      </c>
      <c r="T634" s="13" t="str">
        <f>FŐLAP!$B$25</f>
        <v>Háztartási nagygépek (lakossági)</v>
      </c>
      <c r="U634" s="398" t="s">
        <v>3425</v>
      </c>
      <c r="V634" s="398" t="s">
        <v>3426</v>
      </c>
      <c r="W634" s="398" t="s">
        <v>3427</v>
      </c>
    </row>
    <row r="635" spans="1:23" ht="60.75" hidden="1" customHeight="1" x14ac:dyDescent="0.25">
      <c r="A635" s="61" t="s">
        <v>705</v>
      </c>
      <c r="B635" s="87"/>
      <c r="C635" s="175"/>
      <c r="D635" s="175"/>
      <c r="E635" s="146"/>
      <c r="F635" s="407" t="e">
        <f>VLOOKUP('2. tábl. Előkezelő-Tov.Kezelő'!E635,Munka1!$H$27:$I$58,2,FALSE)</f>
        <v>#N/A</v>
      </c>
      <c r="G635" s="88"/>
      <c r="H635" s="62" t="e">
        <f>VLOOKUP(G635,Munka1!$A$1:$B$25,2,FALSE)</f>
        <v>#N/A</v>
      </c>
      <c r="I635" s="466" t="e">
        <f>VLOOKUP(E635,Munka1!$H$27:$J$58,3,FALSE)</f>
        <v>#N/A</v>
      </c>
      <c r="J635" s="175"/>
      <c r="K635" s="175"/>
      <c r="L635" s="175"/>
      <c r="M635" s="175"/>
      <c r="N635" s="180"/>
      <c r="O635" s="87"/>
      <c r="P635" s="483"/>
      <c r="Q635" s="484"/>
      <c r="R635" s="56">
        <f>FŐLAP!$D$9</f>
        <v>0</v>
      </c>
      <c r="S635" s="56">
        <f>FŐLAP!$F$9</f>
        <v>0</v>
      </c>
      <c r="T635" s="13" t="str">
        <f>FŐLAP!$B$25</f>
        <v>Háztartási nagygépek (lakossági)</v>
      </c>
      <c r="U635" s="398" t="s">
        <v>3425</v>
      </c>
      <c r="V635" s="398" t="s">
        <v>3426</v>
      </c>
      <c r="W635" s="398" t="s">
        <v>3427</v>
      </c>
    </row>
    <row r="636" spans="1:23" ht="60.75" hidden="1" customHeight="1" x14ac:dyDescent="0.25">
      <c r="A636" s="61" t="s">
        <v>706</v>
      </c>
      <c r="B636" s="87"/>
      <c r="C636" s="175"/>
      <c r="D636" s="175"/>
      <c r="E636" s="146"/>
      <c r="F636" s="407" t="e">
        <f>VLOOKUP('2. tábl. Előkezelő-Tov.Kezelő'!E636,Munka1!$H$27:$I$58,2,FALSE)</f>
        <v>#N/A</v>
      </c>
      <c r="G636" s="88"/>
      <c r="H636" s="62" t="e">
        <f>VLOOKUP(G636,Munka1!$A$1:$B$25,2,FALSE)</f>
        <v>#N/A</v>
      </c>
      <c r="I636" s="466" t="e">
        <f>VLOOKUP(E636,Munka1!$H$27:$J$58,3,FALSE)</f>
        <v>#N/A</v>
      </c>
      <c r="J636" s="175"/>
      <c r="K636" s="175"/>
      <c r="L636" s="175"/>
      <c r="M636" s="175"/>
      <c r="N636" s="180"/>
      <c r="O636" s="87"/>
      <c r="P636" s="483"/>
      <c r="Q636" s="484"/>
      <c r="R636" s="56">
        <f>FŐLAP!$D$9</f>
        <v>0</v>
      </c>
      <c r="S636" s="56">
        <f>FŐLAP!$F$9</f>
        <v>0</v>
      </c>
      <c r="T636" s="13" t="str">
        <f>FŐLAP!$B$25</f>
        <v>Háztartási nagygépek (lakossági)</v>
      </c>
      <c r="U636" s="398" t="s">
        <v>3425</v>
      </c>
      <c r="V636" s="398" t="s">
        <v>3426</v>
      </c>
      <c r="W636" s="398" t="s">
        <v>3427</v>
      </c>
    </row>
    <row r="637" spans="1:23" ht="60.75" hidden="1" customHeight="1" x14ac:dyDescent="0.25">
      <c r="A637" s="61" t="s">
        <v>707</v>
      </c>
      <c r="B637" s="87"/>
      <c r="C637" s="175"/>
      <c r="D637" s="175"/>
      <c r="E637" s="146"/>
      <c r="F637" s="407" t="e">
        <f>VLOOKUP('2. tábl. Előkezelő-Tov.Kezelő'!E637,Munka1!$H$27:$I$58,2,FALSE)</f>
        <v>#N/A</v>
      </c>
      <c r="G637" s="88"/>
      <c r="H637" s="62" t="e">
        <f>VLOOKUP(G637,Munka1!$A$1:$B$25,2,FALSE)</f>
        <v>#N/A</v>
      </c>
      <c r="I637" s="466" t="e">
        <f>VLOOKUP(E637,Munka1!$H$27:$J$58,3,FALSE)</f>
        <v>#N/A</v>
      </c>
      <c r="J637" s="175"/>
      <c r="K637" s="175"/>
      <c r="L637" s="175"/>
      <c r="M637" s="175"/>
      <c r="N637" s="180"/>
      <c r="O637" s="87"/>
      <c r="P637" s="483"/>
      <c r="Q637" s="484"/>
      <c r="R637" s="56">
        <f>FŐLAP!$D$9</f>
        <v>0</v>
      </c>
      <c r="S637" s="56">
        <f>FŐLAP!$F$9</f>
        <v>0</v>
      </c>
      <c r="T637" s="13" t="str">
        <f>FŐLAP!$B$25</f>
        <v>Háztartási nagygépek (lakossági)</v>
      </c>
      <c r="U637" s="398" t="s">
        <v>3425</v>
      </c>
      <c r="V637" s="398" t="s">
        <v>3426</v>
      </c>
      <c r="W637" s="398" t="s">
        <v>3427</v>
      </c>
    </row>
    <row r="638" spans="1:23" ht="60.75" hidden="1" customHeight="1" x14ac:dyDescent="0.25">
      <c r="A638" s="61" t="s">
        <v>708</v>
      </c>
      <c r="B638" s="87"/>
      <c r="C638" s="175"/>
      <c r="D638" s="175"/>
      <c r="E638" s="146"/>
      <c r="F638" s="407" t="e">
        <f>VLOOKUP('2. tábl. Előkezelő-Tov.Kezelő'!E638,Munka1!$H$27:$I$58,2,FALSE)</f>
        <v>#N/A</v>
      </c>
      <c r="G638" s="88"/>
      <c r="H638" s="62" t="e">
        <f>VLOOKUP(G638,Munka1!$A$1:$B$25,2,FALSE)</f>
        <v>#N/A</v>
      </c>
      <c r="I638" s="466" t="e">
        <f>VLOOKUP(E638,Munka1!$H$27:$J$58,3,FALSE)</f>
        <v>#N/A</v>
      </c>
      <c r="J638" s="175"/>
      <c r="K638" s="175"/>
      <c r="L638" s="175"/>
      <c r="M638" s="175"/>
      <c r="N638" s="180"/>
      <c r="O638" s="87"/>
      <c r="P638" s="483"/>
      <c r="Q638" s="484"/>
      <c r="R638" s="56">
        <f>FŐLAP!$D$9</f>
        <v>0</v>
      </c>
      <c r="S638" s="56">
        <f>FŐLAP!$F$9</f>
        <v>0</v>
      </c>
      <c r="T638" s="13" t="str">
        <f>FŐLAP!$B$25</f>
        <v>Háztartási nagygépek (lakossági)</v>
      </c>
      <c r="U638" s="398" t="s">
        <v>3425</v>
      </c>
      <c r="V638" s="398" t="s">
        <v>3426</v>
      </c>
      <c r="W638" s="398" t="s">
        <v>3427</v>
      </c>
    </row>
    <row r="639" spans="1:23" ht="60.75" hidden="1" customHeight="1" x14ac:dyDescent="0.25">
      <c r="A639" s="61" t="s">
        <v>709</v>
      </c>
      <c r="B639" s="87"/>
      <c r="C639" s="175"/>
      <c r="D639" s="175"/>
      <c r="E639" s="146"/>
      <c r="F639" s="407" t="e">
        <f>VLOOKUP('2. tábl. Előkezelő-Tov.Kezelő'!E639,Munka1!$H$27:$I$58,2,FALSE)</f>
        <v>#N/A</v>
      </c>
      <c r="G639" s="88"/>
      <c r="H639" s="62" t="e">
        <f>VLOOKUP(G639,Munka1!$A$1:$B$25,2,FALSE)</f>
        <v>#N/A</v>
      </c>
      <c r="I639" s="466" t="e">
        <f>VLOOKUP(E639,Munka1!$H$27:$J$58,3,FALSE)</f>
        <v>#N/A</v>
      </c>
      <c r="J639" s="175"/>
      <c r="K639" s="175"/>
      <c r="L639" s="175"/>
      <c r="M639" s="175"/>
      <c r="N639" s="180"/>
      <c r="O639" s="87"/>
      <c r="P639" s="483"/>
      <c r="Q639" s="484"/>
      <c r="R639" s="56">
        <f>FŐLAP!$D$9</f>
        <v>0</v>
      </c>
      <c r="S639" s="56">
        <f>FŐLAP!$F$9</f>
        <v>0</v>
      </c>
      <c r="T639" s="13" t="str">
        <f>FŐLAP!$B$25</f>
        <v>Háztartási nagygépek (lakossági)</v>
      </c>
      <c r="U639" s="398" t="s">
        <v>3425</v>
      </c>
      <c r="V639" s="398" t="s">
        <v>3426</v>
      </c>
      <c r="W639" s="398" t="s">
        <v>3427</v>
      </c>
    </row>
    <row r="640" spans="1:23" ht="60.75" hidden="1" customHeight="1" x14ac:dyDescent="0.25">
      <c r="A640" s="61" t="s">
        <v>710</v>
      </c>
      <c r="B640" s="87"/>
      <c r="C640" s="175"/>
      <c r="D640" s="175"/>
      <c r="E640" s="146"/>
      <c r="F640" s="407" t="e">
        <f>VLOOKUP('2. tábl. Előkezelő-Tov.Kezelő'!E640,Munka1!$H$27:$I$58,2,FALSE)</f>
        <v>#N/A</v>
      </c>
      <c r="G640" s="88"/>
      <c r="H640" s="62" t="e">
        <f>VLOOKUP(G640,Munka1!$A$1:$B$25,2,FALSE)</f>
        <v>#N/A</v>
      </c>
      <c r="I640" s="466" t="e">
        <f>VLOOKUP(E640,Munka1!$H$27:$J$58,3,FALSE)</f>
        <v>#N/A</v>
      </c>
      <c r="J640" s="175"/>
      <c r="K640" s="175"/>
      <c r="L640" s="175"/>
      <c r="M640" s="175"/>
      <c r="N640" s="180"/>
      <c r="O640" s="87"/>
      <c r="P640" s="483"/>
      <c r="Q640" s="484"/>
      <c r="R640" s="56">
        <f>FŐLAP!$D$9</f>
        <v>0</v>
      </c>
      <c r="S640" s="56">
        <f>FŐLAP!$F$9</f>
        <v>0</v>
      </c>
      <c r="T640" s="13" t="str">
        <f>FŐLAP!$B$25</f>
        <v>Háztartási nagygépek (lakossági)</v>
      </c>
      <c r="U640" s="398" t="s">
        <v>3425</v>
      </c>
      <c r="V640" s="398" t="s">
        <v>3426</v>
      </c>
      <c r="W640" s="398" t="s">
        <v>3427</v>
      </c>
    </row>
    <row r="641" spans="1:23" ht="60.75" hidden="1" customHeight="1" x14ac:dyDescent="0.25">
      <c r="A641" s="61" t="s">
        <v>711</v>
      </c>
      <c r="B641" s="87"/>
      <c r="C641" s="175"/>
      <c r="D641" s="175"/>
      <c r="E641" s="146"/>
      <c r="F641" s="407" t="e">
        <f>VLOOKUP('2. tábl. Előkezelő-Tov.Kezelő'!E641,Munka1!$H$27:$I$58,2,FALSE)</f>
        <v>#N/A</v>
      </c>
      <c r="G641" s="88"/>
      <c r="H641" s="62" t="e">
        <f>VLOOKUP(G641,Munka1!$A$1:$B$25,2,FALSE)</f>
        <v>#N/A</v>
      </c>
      <c r="I641" s="466" t="e">
        <f>VLOOKUP(E641,Munka1!$H$27:$J$58,3,FALSE)</f>
        <v>#N/A</v>
      </c>
      <c r="J641" s="175"/>
      <c r="K641" s="175"/>
      <c r="L641" s="175"/>
      <c r="M641" s="175"/>
      <c r="N641" s="180"/>
      <c r="O641" s="87"/>
      <c r="P641" s="483"/>
      <c r="Q641" s="484"/>
      <c r="R641" s="56">
        <f>FŐLAP!$D$9</f>
        <v>0</v>
      </c>
      <c r="S641" s="56">
        <f>FŐLAP!$F$9</f>
        <v>0</v>
      </c>
      <c r="T641" s="13" t="str">
        <f>FŐLAP!$B$25</f>
        <v>Háztartási nagygépek (lakossági)</v>
      </c>
      <c r="U641" s="398" t="s">
        <v>3425</v>
      </c>
      <c r="V641" s="398" t="s">
        <v>3426</v>
      </c>
      <c r="W641" s="398" t="s">
        <v>3427</v>
      </c>
    </row>
    <row r="642" spans="1:23" ht="60.75" hidden="1" customHeight="1" x14ac:dyDescent="0.25">
      <c r="A642" s="61" t="s">
        <v>712</v>
      </c>
      <c r="B642" s="87"/>
      <c r="C642" s="175"/>
      <c r="D642" s="175"/>
      <c r="E642" s="146"/>
      <c r="F642" s="407" t="e">
        <f>VLOOKUP('2. tábl. Előkezelő-Tov.Kezelő'!E642,Munka1!$H$27:$I$58,2,FALSE)</f>
        <v>#N/A</v>
      </c>
      <c r="G642" s="88"/>
      <c r="H642" s="62" t="e">
        <f>VLOOKUP(G642,Munka1!$A$1:$B$25,2,FALSE)</f>
        <v>#N/A</v>
      </c>
      <c r="I642" s="466" t="e">
        <f>VLOOKUP(E642,Munka1!$H$27:$J$58,3,FALSE)</f>
        <v>#N/A</v>
      </c>
      <c r="J642" s="175"/>
      <c r="K642" s="175"/>
      <c r="L642" s="175"/>
      <c r="M642" s="175"/>
      <c r="N642" s="180"/>
      <c r="O642" s="87"/>
      <c r="P642" s="483"/>
      <c r="Q642" s="484"/>
      <c r="R642" s="56">
        <f>FŐLAP!$D$9</f>
        <v>0</v>
      </c>
      <c r="S642" s="56">
        <f>FŐLAP!$F$9</f>
        <v>0</v>
      </c>
      <c r="T642" s="13" t="str">
        <f>FŐLAP!$B$25</f>
        <v>Háztartási nagygépek (lakossági)</v>
      </c>
      <c r="U642" s="398" t="s">
        <v>3425</v>
      </c>
      <c r="V642" s="398" t="s">
        <v>3426</v>
      </c>
      <c r="W642" s="398" t="s">
        <v>3427</v>
      </c>
    </row>
    <row r="643" spans="1:23" ht="60.75" hidden="1" customHeight="1" x14ac:dyDescent="0.25">
      <c r="A643" s="61" t="s">
        <v>713</v>
      </c>
      <c r="B643" s="87"/>
      <c r="C643" s="175"/>
      <c r="D643" s="175"/>
      <c r="E643" s="146"/>
      <c r="F643" s="407" t="e">
        <f>VLOOKUP('2. tábl. Előkezelő-Tov.Kezelő'!E643,Munka1!$H$27:$I$58,2,FALSE)</f>
        <v>#N/A</v>
      </c>
      <c r="G643" s="88"/>
      <c r="H643" s="62" t="e">
        <f>VLOOKUP(G643,Munka1!$A$1:$B$25,2,FALSE)</f>
        <v>#N/A</v>
      </c>
      <c r="I643" s="466" t="e">
        <f>VLOOKUP(E643,Munka1!$H$27:$J$58,3,FALSE)</f>
        <v>#N/A</v>
      </c>
      <c r="J643" s="175"/>
      <c r="K643" s="175"/>
      <c r="L643" s="175"/>
      <c r="M643" s="175"/>
      <c r="N643" s="180"/>
      <c r="O643" s="87"/>
      <c r="P643" s="483"/>
      <c r="Q643" s="484"/>
      <c r="R643" s="56">
        <f>FŐLAP!$D$9</f>
        <v>0</v>
      </c>
      <c r="S643" s="56">
        <f>FŐLAP!$F$9</f>
        <v>0</v>
      </c>
      <c r="T643" s="13" t="str">
        <f>FŐLAP!$B$25</f>
        <v>Háztartási nagygépek (lakossági)</v>
      </c>
      <c r="U643" s="398" t="s">
        <v>3425</v>
      </c>
      <c r="V643" s="398" t="s">
        <v>3426</v>
      </c>
      <c r="W643" s="398" t="s">
        <v>3427</v>
      </c>
    </row>
    <row r="644" spans="1:23" ht="60.75" hidden="1" customHeight="1" x14ac:dyDescent="0.25">
      <c r="A644" s="61" t="s">
        <v>714</v>
      </c>
      <c r="B644" s="87"/>
      <c r="C644" s="175"/>
      <c r="D644" s="175"/>
      <c r="E644" s="146"/>
      <c r="F644" s="407" t="e">
        <f>VLOOKUP('2. tábl. Előkezelő-Tov.Kezelő'!E644,Munka1!$H$27:$I$58,2,FALSE)</f>
        <v>#N/A</v>
      </c>
      <c r="G644" s="88"/>
      <c r="H644" s="62" t="e">
        <f>VLOOKUP(G644,Munka1!$A$1:$B$25,2,FALSE)</f>
        <v>#N/A</v>
      </c>
      <c r="I644" s="466" t="e">
        <f>VLOOKUP(E644,Munka1!$H$27:$J$58,3,FALSE)</f>
        <v>#N/A</v>
      </c>
      <c r="J644" s="175"/>
      <c r="K644" s="175"/>
      <c r="L644" s="175"/>
      <c r="M644" s="175"/>
      <c r="N644" s="180"/>
      <c r="O644" s="87"/>
      <c r="P644" s="483"/>
      <c r="Q644" s="484"/>
      <c r="R644" s="56">
        <f>FŐLAP!$D$9</f>
        <v>0</v>
      </c>
      <c r="S644" s="56">
        <f>FŐLAP!$F$9</f>
        <v>0</v>
      </c>
      <c r="T644" s="13" t="str">
        <f>FŐLAP!$B$25</f>
        <v>Háztartási nagygépek (lakossági)</v>
      </c>
      <c r="U644" s="398" t="s">
        <v>3425</v>
      </c>
      <c r="V644" s="398" t="s">
        <v>3426</v>
      </c>
      <c r="W644" s="398" t="s">
        <v>3427</v>
      </c>
    </row>
    <row r="645" spans="1:23" ht="60.75" hidden="1" customHeight="1" x14ac:dyDescent="0.25">
      <c r="A645" s="61" t="s">
        <v>715</v>
      </c>
      <c r="B645" s="87"/>
      <c r="C645" s="175"/>
      <c r="D645" s="175"/>
      <c r="E645" s="146"/>
      <c r="F645" s="407" t="e">
        <f>VLOOKUP('2. tábl. Előkezelő-Tov.Kezelő'!E645,Munka1!$H$27:$I$58,2,FALSE)</f>
        <v>#N/A</v>
      </c>
      <c r="G645" s="88"/>
      <c r="H645" s="62" t="e">
        <f>VLOOKUP(G645,Munka1!$A$1:$B$25,2,FALSE)</f>
        <v>#N/A</v>
      </c>
      <c r="I645" s="466" t="e">
        <f>VLOOKUP(E645,Munka1!$H$27:$J$58,3,FALSE)</f>
        <v>#N/A</v>
      </c>
      <c r="J645" s="175"/>
      <c r="K645" s="175"/>
      <c r="L645" s="175"/>
      <c r="M645" s="175"/>
      <c r="N645" s="180"/>
      <c r="O645" s="87"/>
      <c r="P645" s="483"/>
      <c r="Q645" s="484"/>
      <c r="R645" s="56">
        <f>FŐLAP!$D$9</f>
        <v>0</v>
      </c>
      <c r="S645" s="56">
        <f>FŐLAP!$F$9</f>
        <v>0</v>
      </c>
      <c r="T645" s="13" t="str">
        <f>FŐLAP!$B$25</f>
        <v>Háztartási nagygépek (lakossági)</v>
      </c>
      <c r="U645" s="398" t="s">
        <v>3425</v>
      </c>
      <c r="V645" s="398" t="s">
        <v>3426</v>
      </c>
      <c r="W645" s="398" t="s">
        <v>3427</v>
      </c>
    </row>
    <row r="646" spans="1:23" ht="60.75" hidden="1" customHeight="1" x14ac:dyDescent="0.25">
      <c r="A646" s="61" t="s">
        <v>716</v>
      </c>
      <c r="B646" s="87"/>
      <c r="C646" s="175"/>
      <c r="D646" s="175"/>
      <c r="E646" s="146"/>
      <c r="F646" s="407" t="e">
        <f>VLOOKUP('2. tábl. Előkezelő-Tov.Kezelő'!E646,Munka1!$H$27:$I$58,2,FALSE)</f>
        <v>#N/A</v>
      </c>
      <c r="G646" s="88"/>
      <c r="H646" s="62" t="e">
        <f>VLOOKUP(G646,Munka1!$A$1:$B$25,2,FALSE)</f>
        <v>#N/A</v>
      </c>
      <c r="I646" s="466" t="e">
        <f>VLOOKUP(E646,Munka1!$H$27:$J$58,3,FALSE)</f>
        <v>#N/A</v>
      </c>
      <c r="J646" s="175"/>
      <c r="K646" s="175"/>
      <c r="L646" s="175"/>
      <c r="M646" s="175"/>
      <c r="N646" s="180"/>
      <c r="O646" s="87"/>
      <c r="P646" s="483"/>
      <c r="Q646" s="484"/>
      <c r="R646" s="56">
        <f>FŐLAP!$D$9</f>
        <v>0</v>
      </c>
      <c r="S646" s="56">
        <f>FŐLAP!$F$9</f>
        <v>0</v>
      </c>
      <c r="T646" s="13" t="str">
        <f>FŐLAP!$B$25</f>
        <v>Háztartási nagygépek (lakossági)</v>
      </c>
      <c r="U646" s="398" t="s">
        <v>3425</v>
      </c>
      <c r="V646" s="398" t="s">
        <v>3426</v>
      </c>
      <c r="W646" s="398" t="s">
        <v>3427</v>
      </c>
    </row>
    <row r="647" spans="1:23" ht="60.75" hidden="1" customHeight="1" x14ac:dyDescent="0.25">
      <c r="A647" s="61" t="s">
        <v>717</v>
      </c>
      <c r="B647" s="87"/>
      <c r="C647" s="175"/>
      <c r="D647" s="175"/>
      <c r="E647" s="146"/>
      <c r="F647" s="407" t="e">
        <f>VLOOKUP('2. tábl. Előkezelő-Tov.Kezelő'!E647,Munka1!$H$27:$I$58,2,FALSE)</f>
        <v>#N/A</v>
      </c>
      <c r="G647" s="88"/>
      <c r="H647" s="62" t="e">
        <f>VLOOKUP(G647,Munka1!$A$1:$B$25,2,FALSE)</f>
        <v>#N/A</v>
      </c>
      <c r="I647" s="466" t="e">
        <f>VLOOKUP(E647,Munka1!$H$27:$J$58,3,FALSE)</f>
        <v>#N/A</v>
      </c>
      <c r="J647" s="175"/>
      <c r="K647" s="175"/>
      <c r="L647" s="175"/>
      <c r="M647" s="175"/>
      <c r="N647" s="180"/>
      <c r="O647" s="87"/>
      <c r="P647" s="483"/>
      <c r="Q647" s="484"/>
      <c r="R647" s="56">
        <f>FŐLAP!$D$9</f>
        <v>0</v>
      </c>
      <c r="S647" s="56">
        <f>FŐLAP!$F$9</f>
        <v>0</v>
      </c>
      <c r="T647" s="13" t="str">
        <f>FŐLAP!$B$25</f>
        <v>Háztartási nagygépek (lakossági)</v>
      </c>
      <c r="U647" s="398" t="s">
        <v>3425</v>
      </c>
      <c r="V647" s="398" t="s">
        <v>3426</v>
      </c>
      <c r="W647" s="398" t="s">
        <v>3427</v>
      </c>
    </row>
    <row r="648" spans="1:23" ht="60.75" hidden="1" customHeight="1" x14ac:dyDescent="0.25">
      <c r="A648" s="61" t="s">
        <v>718</v>
      </c>
      <c r="B648" s="87"/>
      <c r="C648" s="175"/>
      <c r="D648" s="175"/>
      <c r="E648" s="146"/>
      <c r="F648" s="407" t="e">
        <f>VLOOKUP('2. tábl. Előkezelő-Tov.Kezelő'!E648,Munka1!$H$27:$I$58,2,FALSE)</f>
        <v>#N/A</v>
      </c>
      <c r="G648" s="88"/>
      <c r="H648" s="62" t="e">
        <f>VLOOKUP(G648,Munka1!$A$1:$B$25,2,FALSE)</f>
        <v>#N/A</v>
      </c>
      <c r="I648" s="466" t="e">
        <f>VLOOKUP(E648,Munka1!$H$27:$J$58,3,FALSE)</f>
        <v>#N/A</v>
      </c>
      <c r="J648" s="175"/>
      <c r="K648" s="175"/>
      <c r="L648" s="175"/>
      <c r="M648" s="175"/>
      <c r="N648" s="180"/>
      <c r="O648" s="87"/>
      <c r="P648" s="483"/>
      <c r="Q648" s="484"/>
      <c r="R648" s="56">
        <f>FŐLAP!$D$9</f>
        <v>0</v>
      </c>
      <c r="S648" s="56">
        <f>FŐLAP!$F$9</f>
        <v>0</v>
      </c>
      <c r="T648" s="13" t="str">
        <f>FŐLAP!$B$25</f>
        <v>Háztartási nagygépek (lakossági)</v>
      </c>
      <c r="U648" s="398" t="s">
        <v>3425</v>
      </c>
      <c r="V648" s="398" t="s">
        <v>3426</v>
      </c>
      <c r="W648" s="398" t="s">
        <v>3427</v>
      </c>
    </row>
    <row r="649" spans="1:23" ht="60.75" hidden="1" customHeight="1" x14ac:dyDescent="0.25">
      <c r="A649" s="61" t="s">
        <v>719</v>
      </c>
      <c r="B649" s="87"/>
      <c r="C649" s="175"/>
      <c r="D649" s="175"/>
      <c r="E649" s="146"/>
      <c r="F649" s="407" t="e">
        <f>VLOOKUP('2. tábl. Előkezelő-Tov.Kezelő'!E649,Munka1!$H$27:$I$58,2,FALSE)</f>
        <v>#N/A</v>
      </c>
      <c r="G649" s="88"/>
      <c r="H649" s="62" t="e">
        <f>VLOOKUP(G649,Munka1!$A$1:$B$25,2,FALSE)</f>
        <v>#N/A</v>
      </c>
      <c r="I649" s="466" t="e">
        <f>VLOOKUP(E649,Munka1!$H$27:$J$58,3,FALSE)</f>
        <v>#N/A</v>
      </c>
      <c r="J649" s="175"/>
      <c r="K649" s="175"/>
      <c r="L649" s="175"/>
      <c r="M649" s="175"/>
      <c r="N649" s="180"/>
      <c r="O649" s="87"/>
      <c r="P649" s="483"/>
      <c r="Q649" s="484"/>
      <c r="R649" s="56">
        <f>FŐLAP!$D$9</f>
        <v>0</v>
      </c>
      <c r="S649" s="56">
        <f>FŐLAP!$F$9</f>
        <v>0</v>
      </c>
      <c r="T649" s="13" t="str">
        <f>FŐLAP!$B$25</f>
        <v>Háztartási nagygépek (lakossági)</v>
      </c>
      <c r="U649" s="398" t="s">
        <v>3425</v>
      </c>
      <c r="V649" s="398" t="s">
        <v>3426</v>
      </c>
      <c r="W649" s="398" t="s">
        <v>3427</v>
      </c>
    </row>
    <row r="650" spans="1:23" ht="60.75" hidden="1" customHeight="1" x14ac:dyDescent="0.25">
      <c r="A650" s="61" t="s">
        <v>720</v>
      </c>
      <c r="B650" s="87"/>
      <c r="C650" s="175"/>
      <c r="D650" s="175"/>
      <c r="E650" s="146"/>
      <c r="F650" s="407" t="e">
        <f>VLOOKUP('2. tábl. Előkezelő-Tov.Kezelő'!E650,Munka1!$H$27:$I$58,2,FALSE)</f>
        <v>#N/A</v>
      </c>
      <c r="G650" s="88"/>
      <c r="H650" s="62" t="e">
        <f>VLOOKUP(G650,Munka1!$A$1:$B$25,2,FALSE)</f>
        <v>#N/A</v>
      </c>
      <c r="I650" s="466" t="e">
        <f>VLOOKUP(E650,Munka1!$H$27:$J$58,3,FALSE)</f>
        <v>#N/A</v>
      </c>
      <c r="J650" s="175"/>
      <c r="K650" s="175"/>
      <c r="L650" s="175"/>
      <c r="M650" s="175"/>
      <c r="N650" s="180"/>
      <c r="O650" s="87"/>
      <c r="P650" s="483"/>
      <c r="Q650" s="484"/>
      <c r="R650" s="56">
        <f>FŐLAP!$D$9</f>
        <v>0</v>
      </c>
      <c r="S650" s="56">
        <f>FŐLAP!$F$9</f>
        <v>0</v>
      </c>
      <c r="T650" s="13" t="str">
        <f>FŐLAP!$B$25</f>
        <v>Háztartási nagygépek (lakossági)</v>
      </c>
      <c r="U650" s="398" t="s">
        <v>3425</v>
      </c>
      <c r="V650" s="398" t="s">
        <v>3426</v>
      </c>
      <c r="W650" s="398" t="s">
        <v>3427</v>
      </c>
    </row>
    <row r="651" spans="1:23" ht="60.75" hidden="1" customHeight="1" x14ac:dyDescent="0.25">
      <c r="A651" s="61" t="s">
        <v>721</v>
      </c>
      <c r="B651" s="87"/>
      <c r="C651" s="175"/>
      <c r="D651" s="175"/>
      <c r="E651" s="146"/>
      <c r="F651" s="407" t="e">
        <f>VLOOKUP('2. tábl. Előkezelő-Tov.Kezelő'!E651,Munka1!$H$27:$I$58,2,FALSE)</f>
        <v>#N/A</v>
      </c>
      <c r="G651" s="88"/>
      <c r="H651" s="62" t="e">
        <f>VLOOKUP(G651,Munka1!$A$1:$B$25,2,FALSE)</f>
        <v>#N/A</v>
      </c>
      <c r="I651" s="466" t="e">
        <f>VLOOKUP(E651,Munka1!$H$27:$J$58,3,FALSE)</f>
        <v>#N/A</v>
      </c>
      <c r="J651" s="175"/>
      <c r="K651" s="175"/>
      <c r="L651" s="175"/>
      <c r="M651" s="175"/>
      <c r="N651" s="180"/>
      <c r="O651" s="87"/>
      <c r="P651" s="483"/>
      <c r="Q651" s="484"/>
      <c r="R651" s="56">
        <f>FŐLAP!$D$9</f>
        <v>0</v>
      </c>
      <c r="S651" s="56">
        <f>FŐLAP!$F$9</f>
        <v>0</v>
      </c>
      <c r="T651" s="13" t="str">
        <f>FŐLAP!$B$25</f>
        <v>Háztartási nagygépek (lakossági)</v>
      </c>
      <c r="U651" s="398" t="s">
        <v>3425</v>
      </c>
      <c r="V651" s="398" t="s">
        <v>3426</v>
      </c>
      <c r="W651" s="398" t="s">
        <v>3427</v>
      </c>
    </row>
    <row r="652" spans="1:23" ht="60.75" hidden="1" customHeight="1" x14ac:dyDescent="0.25">
      <c r="A652" s="61" t="s">
        <v>722</v>
      </c>
      <c r="B652" s="87"/>
      <c r="C652" s="175"/>
      <c r="D652" s="175"/>
      <c r="E652" s="146"/>
      <c r="F652" s="407" t="e">
        <f>VLOOKUP('2. tábl. Előkezelő-Tov.Kezelő'!E652,Munka1!$H$27:$I$58,2,FALSE)</f>
        <v>#N/A</v>
      </c>
      <c r="G652" s="88"/>
      <c r="H652" s="62" t="e">
        <f>VLOOKUP(G652,Munka1!$A$1:$B$25,2,FALSE)</f>
        <v>#N/A</v>
      </c>
      <c r="I652" s="466" t="e">
        <f>VLOOKUP(E652,Munka1!$H$27:$J$58,3,FALSE)</f>
        <v>#N/A</v>
      </c>
      <c r="J652" s="175"/>
      <c r="K652" s="175"/>
      <c r="L652" s="175"/>
      <c r="M652" s="175"/>
      <c r="N652" s="180"/>
      <c r="O652" s="87"/>
      <c r="P652" s="483"/>
      <c r="Q652" s="484"/>
      <c r="R652" s="56">
        <f>FŐLAP!$D$9</f>
        <v>0</v>
      </c>
      <c r="S652" s="56">
        <f>FŐLAP!$F$9</f>
        <v>0</v>
      </c>
      <c r="T652" s="13" t="str">
        <f>FŐLAP!$B$25</f>
        <v>Háztartási nagygépek (lakossági)</v>
      </c>
      <c r="U652" s="398" t="s">
        <v>3425</v>
      </c>
      <c r="V652" s="398" t="s">
        <v>3426</v>
      </c>
      <c r="W652" s="398" t="s">
        <v>3427</v>
      </c>
    </row>
    <row r="653" spans="1:23" ht="60.75" hidden="1" customHeight="1" x14ac:dyDescent="0.25">
      <c r="A653" s="61" t="s">
        <v>723</v>
      </c>
      <c r="B653" s="87"/>
      <c r="C653" s="175"/>
      <c r="D653" s="175"/>
      <c r="E653" s="146"/>
      <c r="F653" s="407" t="e">
        <f>VLOOKUP('2. tábl. Előkezelő-Tov.Kezelő'!E653,Munka1!$H$27:$I$58,2,FALSE)</f>
        <v>#N/A</v>
      </c>
      <c r="G653" s="88"/>
      <c r="H653" s="62" t="e">
        <f>VLOOKUP(G653,Munka1!$A$1:$B$25,2,FALSE)</f>
        <v>#N/A</v>
      </c>
      <c r="I653" s="466" t="e">
        <f>VLOOKUP(E653,Munka1!$H$27:$J$58,3,FALSE)</f>
        <v>#N/A</v>
      </c>
      <c r="J653" s="175"/>
      <c r="K653" s="175"/>
      <c r="L653" s="175"/>
      <c r="M653" s="175"/>
      <c r="N653" s="180"/>
      <c r="O653" s="87"/>
      <c r="P653" s="483"/>
      <c r="Q653" s="484"/>
      <c r="R653" s="56">
        <f>FŐLAP!$D$9</f>
        <v>0</v>
      </c>
      <c r="S653" s="56">
        <f>FŐLAP!$F$9</f>
        <v>0</v>
      </c>
      <c r="T653" s="13" t="str">
        <f>FŐLAP!$B$25</f>
        <v>Háztartási nagygépek (lakossági)</v>
      </c>
      <c r="U653" s="398" t="s">
        <v>3425</v>
      </c>
      <c r="V653" s="398" t="s">
        <v>3426</v>
      </c>
      <c r="W653" s="398" t="s">
        <v>3427</v>
      </c>
    </row>
    <row r="654" spans="1:23" ht="60.75" hidden="1" customHeight="1" x14ac:dyDescent="0.25">
      <c r="A654" s="61" t="s">
        <v>724</v>
      </c>
      <c r="B654" s="87"/>
      <c r="C654" s="175"/>
      <c r="D654" s="175"/>
      <c r="E654" s="146"/>
      <c r="F654" s="407" t="e">
        <f>VLOOKUP('2. tábl. Előkezelő-Tov.Kezelő'!E654,Munka1!$H$27:$I$58,2,FALSE)</f>
        <v>#N/A</v>
      </c>
      <c r="G654" s="88"/>
      <c r="H654" s="62" t="e">
        <f>VLOOKUP(G654,Munka1!$A$1:$B$25,2,FALSE)</f>
        <v>#N/A</v>
      </c>
      <c r="I654" s="466" t="e">
        <f>VLOOKUP(E654,Munka1!$H$27:$J$58,3,FALSE)</f>
        <v>#N/A</v>
      </c>
      <c r="J654" s="175"/>
      <c r="K654" s="175"/>
      <c r="L654" s="175"/>
      <c r="M654" s="175"/>
      <c r="N654" s="180"/>
      <c r="O654" s="87"/>
      <c r="P654" s="483"/>
      <c r="Q654" s="484"/>
      <c r="R654" s="56">
        <f>FŐLAP!$D$9</f>
        <v>0</v>
      </c>
      <c r="S654" s="56">
        <f>FŐLAP!$F$9</f>
        <v>0</v>
      </c>
      <c r="T654" s="13" t="str">
        <f>FŐLAP!$B$25</f>
        <v>Háztartási nagygépek (lakossági)</v>
      </c>
      <c r="U654" s="398" t="s">
        <v>3425</v>
      </c>
      <c r="V654" s="398" t="s">
        <v>3426</v>
      </c>
      <c r="W654" s="398" t="s">
        <v>3427</v>
      </c>
    </row>
    <row r="655" spans="1:23" ht="60.75" hidden="1" customHeight="1" x14ac:dyDescent="0.25">
      <c r="A655" s="61" t="s">
        <v>725</v>
      </c>
      <c r="B655" s="87"/>
      <c r="C655" s="175"/>
      <c r="D655" s="175"/>
      <c r="E655" s="146"/>
      <c r="F655" s="407" t="e">
        <f>VLOOKUP('2. tábl. Előkezelő-Tov.Kezelő'!E655,Munka1!$H$27:$I$58,2,FALSE)</f>
        <v>#N/A</v>
      </c>
      <c r="G655" s="88"/>
      <c r="H655" s="62" t="e">
        <f>VLOOKUP(G655,Munka1!$A$1:$B$25,2,FALSE)</f>
        <v>#N/A</v>
      </c>
      <c r="I655" s="466" t="e">
        <f>VLOOKUP(E655,Munka1!$H$27:$J$58,3,FALSE)</f>
        <v>#N/A</v>
      </c>
      <c r="J655" s="175"/>
      <c r="K655" s="175"/>
      <c r="L655" s="175"/>
      <c r="M655" s="175"/>
      <c r="N655" s="180"/>
      <c r="O655" s="87"/>
      <c r="P655" s="483"/>
      <c r="Q655" s="484"/>
      <c r="R655" s="56">
        <f>FŐLAP!$D$9</f>
        <v>0</v>
      </c>
      <c r="S655" s="56">
        <f>FŐLAP!$F$9</f>
        <v>0</v>
      </c>
      <c r="T655" s="13" t="str">
        <f>FŐLAP!$B$25</f>
        <v>Háztartási nagygépek (lakossági)</v>
      </c>
      <c r="U655" s="398" t="s">
        <v>3425</v>
      </c>
      <c r="V655" s="398" t="s">
        <v>3426</v>
      </c>
      <c r="W655" s="398" t="s">
        <v>3427</v>
      </c>
    </row>
    <row r="656" spans="1:23" ht="60.75" hidden="1" customHeight="1" x14ac:dyDescent="0.25">
      <c r="A656" s="61" t="s">
        <v>726</v>
      </c>
      <c r="B656" s="87"/>
      <c r="C656" s="175"/>
      <c r="D656" s="175"/>
      <c r="E656" s="146"/>
      <c r="F656" s="407" t="e">
        <f>VLOOKUP('2. tábl. Előkezelő-Tov.Kezelő'!E656,Munka1!$H$27:$I$58,2,FALSE)</f>
        <v>#N/A</v>
      </c>
      <c r="G656" s="88"/>
      <c r="H656" s="62" t="e">
        <f>VLOOKUP(G656,Munka1!$A$1:$B$25,2,FALSE)</f>
        <v>#N/A</v>
      </c>
      <c r="I656" s="466" t="e">
        <f>VLOOKUP(E656,Munka1!$H$27:$J$58,3,FALSE)</f>
        <v>#N/A</v>
      </c>
      <c r="J656" s="175"/>
      <c r="K656" s="175"/>
      <c r="L656" s="175"/>
      <c r="M656" s="175"/>
      <c r="N656" s="180"/>
      <c r="O656" s="87"/>
      <c r="P656" s="483"/>
      <c r="Q656" s="484"/>
      <c r="R656" s="56">
        <f>FŐLAP!$D$9</f>
        <v>0</v>
      </c>
      <c r="S656" s="56">
        <f>FŐLAP!$F$9</f>
        <v>0</v>
      </c>
      <c r="T656" s="13" t="str">
        <f>FŐLAP!$B$25</f>
        <v>Háztartási nagygépek (lakossági)</v>
      </c>
      <c r="U656" s="398" t="s">
        <v>3425</v>
      </c>
      <c r="V656" s="398" t="s">
        <v>3426</v>
      </c>
      <c r="W656" s="398" t="s">
        <v>3427</v>
      </c>
    </row>
    <row r="657" spans="1:23" ht="60.75" hidden="1" customHeight="1" x14ac:dyDescent="0.25">
      <c r="A657" s="61" t="s">
        <v>727</v>
      </c>
      <c r="B657" s="87"/>
      <c r="C657" s="175"/>
      <c r="D657" s="175"/>
      <c r="E657" s="146"/>
      <c r="F657" s="407" t="e">
        <f>VLOOKUP('2. tábl. Előkezelő-Tov.Kezelő'!E657,Munka1!$H$27:$I$58,2,FALSE)</f>
        <v>#N/A</v>
      </c>
      <c r="G657" s="88"/>
      <c r="H657" s="62" t="e">
        <f>VLOOKUP(G657,Munka1!$A$1:$B$25,2,FALSE)</f>
        <v>#N/A</v>
      </c>
      <c r="I657" s="466" t="e">
        <f>VLOOKUP(E657,Munka1!$H$27:$J$58,3,FALSE)</f>
        <v>#N/A</v>
      </c>
      <c r="J657" s="175"/>
      <c r="K657" s="175"/>
      <c r="L657" s="175"/>
      <c r="M657" s="175"/>
      <c r="N657" s="180"/>
      <c r="O657" s="87"/>
      <c r="P657" s="483"/>
      <c r="Q657" s="484"/>
      <c r="R657" s="56">
        <f>FŐLAP!$D$9</f>
        <v>0</v>
      </c>
      <c r="S657" s="56">
        <f>FŐLAP!$F$9</f>
        <v>0</v>
      </c>
      <c r="T657" s="13" t="str">
        <f>FŐLAP!$B$25</f>
        <v>Háztartási nagygépek (lakossági)</v>
      </c>
      <c r="U657" s="398" t="s">
        <v>3425</v>
      </c>
      <c r="V657" s="398" t="s">
        <v>3426</v>
      </c>
      <c r="W657" s="398" t="s">
        <v>3427</v>
      </c>
    </row>
    <row r="658" spans="1:23" ht="60.75" hidden="1" customHeight="1" x14ac:dyDescent="0.25">
      <c r="A658" s="61" t="s">
        <v>728</v>
      </c>
      <c r="B658" s="87"/>
      <c r="C658" s="175"/>
      <c r="D658" s="175"/>
      <c r="E658" s="146"/>
      <c r="F658" s="407" t="e">
        <f>VLOOKUP('2. tábl. Előkezelő-Tov.Kezelő'!E658,Munka1!$H$27:$I$58,2,FALSE)</f>
        <v>#N/A</v>
      </c>
      <c r="G658" s="88"/>
      <c r="H658" s="62" t="e">
        <f>VLOOKUP(G658,Munka1!$A$1:$B$25,2,FALSE)</f>
        <v>#N/A</v>
      </c>
      <c r="I658" s="466" t="e">
        <f>VLOOKUP(E658,Munka1!$H$27:$J$58,3,FALSE)</f>
        <v>#N/A</v>
      </c>
      <c r="J658" s="175"/>
      <c r="K658" s="175"/>
      <c r="L658" s="175"/>
      <c r="M658" s="175"/>
      <c r="N658" s="180"/>
      <c r="O658" s="87"/>
      <c r="P658" s="483"/>
      <c r="Q658" s="484"/>
      <c r="R658" s="56">
        <f>FŐLAP!$D$9</f>
        <v>0</v>
      </c>
      <c r="S658" s="56">
        <f>FŐLAP!$F$9</f>
        <v>0</v>
      </c>
      <c r="T658" s="13" t="str">
        <f>FŐLAP!$B$25</f>
        <v>Háztartási nagygépek (lakossági)</v>
      </c>
      <c r="U658" s="398" t="s">
        <v>3425</v>
      </c>
      <c r="V658" s="398" t="s">
        <v>3426</v>
      </c>
      <c r="W658" s="398" t="s">
        <v>3427</v>
      </c>
    </row>
    <row r="659" spans="1:23" ht="60.75" hidden="1" customHeight="1" x14ac:dyDescent="0.25">
      <c r="A659" s="61" t="s">
        <v>729</v>
      </c>
      <c r="B659" s="87"/>
      <c r="C659" s="175"/>
      <c r="D659" s="175"/>
      <c r="E659" s="146"/>
      <c r="F659" s="407" t="e">
        <f>VLOOKUP('2. tábl. Előkezelő-Tov.Kezelő'!E659,Munka1!$H$27:$I$58,2,FALSE)</f>
        <v>#N/A</v>
      </c>
      <c r="G659" s="88"/>
      <c r="H659" s="62" t="e">
        <f>VLOOKUP(G659,Munka1!$A$1:$B$25,2,FALSE)</f>
        <v>#N/A</v>
      </c>
      <c r="I659" s="466" t="e">
        <f>VLOOKUP(E659,Munka1!$H$27:$J$58,3,FALSE)</f>
        <v>#N/A</v>
      </c>
      <c r="J659" s="175"/>
      <c r="K659" s="175"/>
      <c r="L659" s="175"/>
      <c r="M659" s="175"/>
      <c r="N659" s="180"/>
      <c r="O659" s="87"/>
      <c r="P659" s="483"/>
      <c r="Q659" s="484"/>
      <c r="R659" s="56">
        <f>FŐLAP!$D$9</f>
        <v>0</v>
      </c>
      <c r="S659" s="56">
        <f>FŐLAP!$F$9</f>
        <v>0</v>
      </c>
      <c r="T659" s="13" t="str">
        <f>FŐLAP!$B$25</f>
        <v>Háztartási nagygépek (lakossági)</v>
      </c>
      <c r="U659" s="398" t="s">
        <v>3425</v>
      </c>
      <c r="V659" s="398" t="s">
        <v>3426</v>
      </c>
      <c r="W659" s="398" t="s">
        <v>3427</v>
      </c>
    </row>
    <row r="660" spans="1:23" ht="60.75" hidden="1" customHeight="1" x14ac:dyDescent="0.25">
      <c r="A660" s="61" t="s">
        <v>730</v>
      </c>
      <c r="B660" s="87"/>
      <c r="C660" s="175"/>
      <c r="D660" s="175"/>
      <c r="E660" s="146"/>
      <c r="F660" s="407" t="e">
        <f>VLOOKUP('2. tábl. Előkezelő-Tov.Kezelő'!E660,Munka1!$H$27:$I$58,2,FALSE)</f>
        <v>#N/A</v>
      </c>
      <c r="G660" s="88"/>
      <c r="H660" s="62" t="e">
        <f>VLOOKUP(G660,Munka1!$A$1:$B$25,2,FALSE)</f>
        <v>#N/A</v>
      </c>
      <c r="I660" s="466" t="e">
        <f>VLOOKUP(E660,Munka1!$H$27:$J$58,3,FALSE)</f>
        <v>#N/A</v>
      </c>
      <c r="J660" s="175"/>
      <c r="K660" s="175"/>
      <c r="L660" s="175"/>
      <c r="M660" s="175"/>
      <c r="N660" s="180"/>
      <c r="O660" s="87"/>
      <c r="P660" s="483"/>
      <c r="Q660" s="484"/>
      <c r="R660" s="56">
        <f>FŐLAP!$D$9</f>
        <v>0</v>
      </c>
      <c r="S660" s="56">
        <f>FŐLAP!$F$9</f>
        <v>0</v>
      </c>
      <c r="T660" s="13" t="str">
        <f>FŐLAP!$B$25</f>
        <v>Háztartási nagygépek (lakossági)</v>
      </c>
      <c r="U660" s="398" t="s">
        <v>3425</v>
      </c>
      <c r="V660" s="398" t="s">
        <v>3426</v>
      </c>
      <c r="W660" s="398" t="s">
        <v>3427</v>
      </c>
    </row>
    <row r="661" spans="1:23" ht="60.75" hidden="1" customHeight="1" x14ac:dyDescent="0.25">
      <c r="A661" s="61" t="s">
        <v>731</v>
      </c>
      <c r="B661" s="87"/>
      <c r="C661" s="175"/>
      <c r="D661" s="175"/>
      <c r="E661" s="146"/>
      <c r="F661" s="407" t="e">
        <f>VLOOKUP('2. tábl. Előkezelő-Tov.Kezelő'!E661,Munka1!$H$27:$I$58,2,FALSE)</f>
        <v>#N/A</v>
      </c>
      <c r="G661" s="88"/>
      <c r="H661" s="62" t="e">
        <f>VLOOKUP(G661,Munka1!$A$1:$B$25,2,FALSE)</f>
        <v>#N/A</v>
      </c>
      <c r="I661" s="466" t="e">
        <f>VLOOKUP(E661,Munka1!$H$27:$J$58,3,FALSE)</f>
        <v>#N/A</v>
      </c>
      <c r="J661" s="175"/>
      <c r="K661" s="175"/>
      <c r="L661" s="175"/>
      <c r="M661" s="175"/>
      <c r="N661" s="180"/>
      <c r="O661" s="87"/>
      <c r="P661" s="483"/>
      <c r="Q661" s="484"/>
      <c r="R661" s="56">
        <f>FŐLAP!$D$9</f>
        <v>0</v>
      </c>
      <c r="S661" s="56">
        <f>FŐLAP!$F$9</f>
        <v>0</v>
      </c>
      <c r="T661" s="13" t="str">
        <f>FŐLAP!$B$25</f>
        <v>Háztartási nagygépek (lakossági)</v>
      </c>
      <c r="U661" s="398" t="s">
        <v>3425</v>
      </c>
      <c r="V661" s="398" t="s">
        <v>3426</v>
      </c>
      <c r="W661" s="398" t="s">
        <v>3427</v>
      </c>
    </row>
    <row r="662" spans="1:23" ht="60.75" hidden="1" customHeight="1" x14ac:dyDescent="0.25">
      <c r="A662" s="61" t="s">
        <v>732</v>
      </c>
      <c r="B662" s="87"/>
      <c r="C662" s="175"/>
      <c r="D662" s="175"/>
      <c r="E662" s="146"/>
      <c r="F662" s="407" t="e">
        <f>VLOOKUP('2. tábl. Előkezelő-Tov.Kezelő'!E662,Munka1!$H$27:$I$58,2,FALSE)</f>
        <v>#N/A</v>
      </c>
      <c r="G662" s="88"/>
      <c r="H662" s="62" t="e">
        <f>VLOOKUP(G662,Munka1!$A$1:$B$25,2,FALSE)</f>
        <v>#N/A</v>
      </c>
      <c r="I662" s="466" t="e">
        <f>VLOOKUP(E662,Munka1!$H$27:$J$58,3,FALSE)</f>
        <v>#N/A</v>
      </c>
      <c r="J662" s="175"/>
      <c r="K662" s="175"/>
      <c r="L662" s="175"/>
      <c r="M662" s="175"/>
      <c r="N662" s="180"/>
      <c r="O662" s="87"/>
      <c r="P662" s="483"/>
      <c r="Q662" s="484"/>
      <c r="R662" s="56">
        <f>FŐLAP!$D$9</f>
        <v>0</v>
      </c>
      <c r="S662" s="56">
        <f>FŐLAP!$F$9</f>
        <v>0</v>
      </c>
      <c r="T662" s="13" t="str">
        <f>FŐLAP!$B$25</f>
        <v>Háztartási nagygépek (lakossági)</v>
      </c>
      <c r="U662" s="398" t="s">
        <v>3425</v>
      </c>
      <c r="V662" s="398" t="s">
        <v>3426</v>
      </c>
      <c r="W662" s="398" t="s">
        <v>3427</v>
      </c>
    </row>
    <row r="663" spans="1:23" ht="60.75" hidden="1" customHeight="1" x14ac:dyDescent="0.25">
      <c r="A663" s="61" t="s">
        <v>733</v>
      </c>
      <c r="B663" s="87"/>
      <c r="C663" s="175"/>
      <c r="D663" s="175"/>
      <c r="E663" s="146"/>
      <c r="F663" s="407" t="e">
        <f>VLOOKUP('2. tábl. Előkezelő-Tov.Kezelő'!E663,Munka1!$H$27:$I$58,2,FALSE)</f>
        <v>#N/A</v>
      </c>
      <c r="G663" s="88"/>
      <c r="H663" s="62" t="e">
        <f>VLOOKUP(G663,Munka1!$A$1:$B$25,2,FALSE)</f>
        <v>#N/A</v>
      </c>
      <c r="I663" s="466" t="e">
        <f>VLOOKUP(E663,Munka1!$H$27:$J$58,3,FALSE)</f>
        <v>#N/A</v>
      </c>
      <c r="J663" s="175"/>
      <c r="K663" s="175"/>
      <c r="L663" s="175"/>
      <c r="M663" s="175"/>
      <c r="N663" s="180"/>
      <c r="O663" s="87"/>
      <c r="P663" s="483"/>
      <c r="Q663" s="484"/>
      <c r="R663" s="56">
        <f>FŐLAP!$D$9</f>
        <v>0</v>
      </c>
      <c r="S663" s="56">
        <f>FŐLAP!$F$9</f>
        <v>0</v>
      </c>
      <c r="T663" s="13" t="str">
        <f>FŐLAP!$B$25</f>
        <v>Háztartási nagygépek (lakossági)</v>
      </c>
      <c r="U663" s="398" t="s">
        <v>3425</v>
      </c>
      <c r="V663" s="398" t="s">
        <v>3426</v>
      </c>
      <c r="W663" s="398" t="s">
        <v>3427</v>
      </c>
    </row>
    <row r="664" spans="1:23" ht="60.75" hidden="1" customHeight="1" x14ac:dyDescent="0.25">
      <c r="A664" s="61" t="s">
        <v>734</v>
      </c>
      <c r="B664" s="87"/>
      <c r="C664" s="175"/>
      <c r="D664" s="175"/>
      <c r="E664" s="146"/>
      <c r="F664" s="407" t="e">
        <f>VLOOKUP('2. tábl. Előkezelő-Tov.Kezelő'!E664,Munka1!$H$27:$I$58,2,FALSE)</f>
        <v>#N/A</v>
      </c>
      <c r="G664" s="88"/>
      <c r="H664" s="62" t="e">
        <f>VLOOKUP(G664,Munka1!$A$1:$B$25,2,FALSE)</f>
        <v>#N/A</v>
      </c>
      <c r="I664" s="466" t="e">
        <f>VLOOKUP(E664,Munka1!$H$27:$J$58,3,FALSE)</f>
        <v>#N/A</v>
      </c>
      <c r="J664" s="175"/>
      <c r="K664" s="175"/>
      <c r="L664" s="175"/>
      <c r="M664" s="175"/>
      <c r="N664" s="180"/>
      <c r="O664" s="87"/>
      <c r="P664" s="483"/>
      <c r="Q664" s="484"/>
      <c r="R664" s="56">
        <f>FŐLAP!$D$9</f>
        <v>0</v>
      </c>
      <c r="S664" s="56">
        <f>FŐLAP!$F$9</f>
        <v>0</v>
      </c>
      <c r="T664" s="13" t="str">
        <f>FŐLAP!$B$25</f>
        <v>Háztartási nagygépek (lakossági)</v>
      </c>
      <c r="U664" s="398" t="s">
        <v>3425</v>
      </c>
      <c r="V664" s="398" t="s">
        <v>3426</v>
      </c>
      <c r="W664" s="398" t="s">
        <v>3427</v>
      </c>
    </row>
    <row r="665" spans="1:23" ht="60.75" hidden="1" customHeight="1" x14ac:dyDescent="0.25">
      <c r="A665" s="61" t="s">
        <v>735</v>
      </c>
      <c r="B665" s="87"/>
      <c r="C665" s="175"/>
      <c r="D665" s="175"/>
      <c r="E665" s="146"/>
      <c r="F665" s="407" t="e">
        <f>VLOOKUP('2. tábl. Előkezelő-Tov.Kezelő'!E665,Munka1!$H$27:$I$58,2,FALSE)</f>
        <v>#N/A</v>
      </c>
      <c r="G665" s="88"/>
      <c r="H665" s="62" t="e">
        <f>VLOOKUP(G665,Munka1!$A$1:$B$25,2,FALSE)</f>
        <v>#N/A</v>
      </c>
      <c r="I665" s="466" t="e">
        <f>VLOOKUP(E665,Munka1!$H$27:$J$58,3,FALSE)</f>
        <v>#N/A</v>
      </c>
      <c r="J665" s="175"/>
      <c r="K665" s="175"/>
      <c r="L665" s="175"/>
      <c r="M665" s="175"/>
      <c r="N665" s="180"/>
      <c r="O665" s="87"/>
      <c r="P665" s="483"/>
      <c r="Q665" s="484"/>
      <c r="R665" s="56">
        <f>FŐLAP!$D$9</f>
        <v>0</v>
      </c>
      <c r="S665" s="56">
        <f>FŐLAP!$F$9</f>
        <v>0</v>
      </c>
      <c r="T665" s="13" t="str">
        <f>FŐLAP!$B$25</f>
        <v>Háztartási nagygépek (lakossági)</v>
      </c>
      <c r="U665" s="398" t="s">
        <v>3425</v>
      </c>
      <c r="V665" s="398" t="s">
        <v>3426</v>
      </c>
      <c r="W665" s="398" t="s">
        <v>3427</v>
      </c>
    </row>
    <row r="666" spans="1:23" ht="60.75" hidden="1" customHeight="1" x14ac:dyDescent="0.25">
      <c r="A666" s="61" t="s">
        <v>736</v>
      </c>
      <c r="B666" s="87"/>
      <c r="C666" s="175"/>
      <c r="D666" s="175"/>
      <c r="E666" s="146"/>
      <c r="F666" s="407" t="e">
        <f>VLOOKUP('2. tábl. Előkezelő-Tov.Kezelő'!E666,Munka1!$H$27:$I$58,2,FALSE)</f>
        <v>#N/A</v>
      </c>
      <c r="G666" s="88"/>
      <c r="H666" s="62" t="e">
        <f>VLOOKUP(G666,Munka1!$A$1:$B$25,2,FALSE)</f>
        <v>#N/A</v>
      </c>
      <c r="I666" s="466" t="e">
        <f>VLOOKUP(E666,Munka1!$H$27:$J$58,3,FALSE)</f>
        <v>#N/A</v>
      </c>
      <c r="J666" s="175"/>
      <c r="K666" s="175"/>
      <c r="L666" s="175"/>
      <c r="M666" s="175"/>
      <c r="N666" s="180"/>
      <c r="O666" s="87"/>
      <c r="P666" s="483"/>
      <c r="Q666" s="484"/>
      <c r="R666" s="56">
        <f>FŐLAP!$D$9</f>
        <v>0</v>
      </c>
      <c r="S666" s="56">
        <f>FŐLAP!$F$9</f>
        <v>0</v>
      </c>
      <c r="T666" s="13" t="str">
        <f>FŐLAP!$B$25</f>
        <v>Háztartási nagygépek (lakossági)</v>
      </c>
      <c r="U666" s="398" t="s">
        <v>3425</v>
      </c>
      <c r="V666" s="398" t="s">
        <v>3426</v>
      </c>
      <c r="W666" s="398" t="s">
        <v>3427</v>
      </c>
    </row>
    <row r="667" spans="1:23" ht="60.75" hidden="1" customHeight="1" x14ac:dyDescent="0.25">
      <c r="A667" s="61" t="s">
        <v>737</v>
      </c>
      <c r="B667" s="87"/>
      <c r="C667" s="175"/>
      <c r="D667" s="175"/>
      <c r="E667" s="146"/>
      <c r="F667" s="407" t="e">
        <f>VLOOKUP('2. tábl. Előkezelő-Tov.Kezelő'!E667,Munka1!$H$27:$I$58,2,FALSE)</f>
        <v>#N/A</v>
      </c>
      <c r="G667" s="88"/>
      <c r="H667" s="62" t="e">
        <f>VLOOKUP(G667,Munka1!$A$1:$B$25,2,FALSE)</f>
        <v>#N/A</v>
      </c>
      <c r="I667" s="466" t="e">
        <f>VLOOKUP(E667,Munka1!$H$27:$J$58,3,FALSE)</f>
        <v>#N/A</v>
      </c>
      <c r="J667" s="175"/>
      <c r="K667" s="175"/>
      <c r="L667" s="175"/>
      <c r="M667" s="175"/>
      <c r="N667" s="180"/>
      <c r="O667" s="87"/>
      <c r="P667" s="483"/>
      <c r="Q667" s="484"/>
      <c r="R667" s="56">
        <f>FŐLAP!$D$9</f>
        <v>0</v>
      </c>
      <c r="S667" s="56">
        <f>FŐLAP!$F$9</f>
        <v>0</v>
      </c>
      <c r="T667" s="13" t="str">
        <f>FŐLAP!$B$25</f>
        <v>Háztartási nagygépek (lakossági)</v>
      </c>
      <c r="U667" s="398" t="s">
        <v>3425</v>
      </c>
      <c r="V667" s="398" t="s">
        <v>3426</v>
      </c>
      <c r="W667" s="398" t="s">
        <v>3427</v>
      </c>
    </row>
    <row r="668" spans="1:23" ht="60.75" hidden="1" customHeight="1" x14ac:dyDescent="0.25">
      <c r="A668" s="61" t="s">
        <v>738</v>
      </c>
      <c r="B668" s="87"/>
      <c r="C668" s="175"/>
      <c r="D668" s="175"/>
      <c r="E668" s="146"/>
      <c r="F668" s="407" t="e">
        <f>VLOOKUP('2. tábl. Előkezelő-Tov.Kezelő'!E668,Munka1!$H$27:$I$58,2,FALSE)</f>
        <v>#N/A</v>
      </c>
      <c r="G668" s="88"/>
      <c r="H668" s="62" t="e">
        <f>VLOOKUP(G668,Munka1!$A$1:$B$25,2,FALSE)</f>
        <v>#N/A</v>
      </c>
      <c r="I668" s="466" t="e">
        <f>VLOOKUP(E668,Munka1!$H$27:$J$58,3,FALSE)</f>
        <v>#N/A</v>
      </c>
      <c r="J668" s="175"/>
      <c r="K668" s="175"/>
      <c r="L668" s="175"/>
      <c r="M668" s="175"/>
      <c r="N668" s="180"/>
      <c r="O668" s="87"/>
      <c r="P668" s="483"/>
      <c r="Q668" s="484"/>
      <c r="R668" s="56">
        <f>FŐLAP!$D$9</f>
        <v>0</v>
      </c>
      <c r="S668" s="56">
        <f>FŐLAP!$F$9</f>
        <v>0</v>
      </c>
      <c r="T668" s="13" t="str">
        <f>FŐLAP!$B$25</f>
        <v>Háztartási nagygépek (lakossági)</v>
      </c>
      <c r="U668" s="398" t="s">
        <v>3425</v>
      </c>
      <c r="V668" s="398" t="s">
        <v>3426</v>
      </c>
      <c r="W668" s="398" t="s">
        <v>3427</v>
      </c>
    </row>
    <row r="669" spans="1:23" ht="60.75" hidden="1" customHeight="1" x14ac:dyDescent="0.25">
      <c r="A669" s="61" t="s">
        <v>739</v>
      </c>
      <c r="B669" s="87"/>
      <c r="C669" s="175"/>
      <c r="D669" s="175"/>
      <c r="E669" s="146"/>
      <c r="F669" s="407" t="e">
        <f>VLOOKUP('2. tábl. Előkezelő-Tov.Kezelő'!E669,Munka1!$H$27:$I$58,2,FALSE)</f>
        <v>#N/A</v>
      </c>
      <c r="G669" s="88"/>
      <c r="H669" s="62" t="e">
        <f>VLOOKUP(G669,Munka1!$A$1:$B$25,2,FALSE)</f>
        <v>#N/A</v>
      </c>
      <c r="I669" s="466" t="e">
        <f>VLOOKUP(E669,Munka1!$H$27:$J$58,3,FALSE)</f>
        <v>#N/A</v>
      </c>
      <c r="J669" s="175"/>
      <c r="K669" s="175"/>
      <c r="L669" s="175"/>
      <c r="M669" s="175"/>
      <c r="N669" s="180"/>
      <c r="O669" s="87"/>
      <c r="P669" s="483"/>
      <c r="Q669" s="484"/>
      <c r="R669" s="56">
        <f>FŐLAP!$D$9</f>
        <v>0</v>
      </c>
      <c r="S669" s="56">
        <f>FŐLAP!$F$9</f>
        <v>0</v>
      </c>
      <c r="T669" s="13" t="str">
        <f>FŐLAP!$B$25</f>
        <v>Háztartási nagygépek (lakossági)</v>
      </c>
      <c r="U669" s="398" t="s">
        <v>3425</v>
      </c>
      <c r="V669" s="398" t="s">
        <v>3426</v>
      </c>
      <c r="W669" s="398" t="s">
        <v>3427</v>
      </c>
    </row>
    <row r="670" spans="1:23" ht="60.75" hidden="1" customHeight="1" x14ac:dyDescent="0.25">
      <c r="A670" s="61" t="s">
        <v>740</v>
      </c>
      <c r="B670" s="87"/>
      <c r="C670" s="175"/>
      <c r="D670" s="175"/>
      <c r="E670" s="146"/>
      <c r="F670" s="407" t="e">
        <f>VLOOKUP('2. tábl. Előkezelő-Tov.Kezelő'!E670,Munka1!$H$27:$I$58,2,FALSE)</f>
        <v>#N/A</v>
      </c>
      <c r="G670" s="88"/>
      <c r="H670" s="62" t="e">
        <f>VLOOKUP(G670,Munka1!$A$1:$B$25,2,FALSE)</f>
        <v>#N/A</v>
      </c>
      <c r="I670" s="466" t="e">
        <f>VLOOKUP(E670,Munka1!$H$27:$J$58,3,FALSE)</f>
        <v>#N/A</v>
      </c>
      <c r="J670" s="175"/>
      <c r="K670" s="175"/>
      <c r="L670" s="175"/>
      <c r="M670" s="175"/>
      <c r="N670" s="180"/>
      <c r="O670" s="87"/>
      <c r="P670" s="483"/>
      <c r="Q670" s="484"/>
      <c r="R670" s="56">
        <f>FŐLAP!$D$9</f>
        <v>0</v>
      </c>
      <c r="S670" s="56">
        <f>FŐLAP!$F$9</f>
        <v>0</v>
      </c>
      <c r="T670" s="13" t="str">
        <f>FŐLAP!$B$25</f>
        <v>Háztartási nagygépek (lakossági)</v>
      </c>
      <c r="U670" s="398" t="s">
        <v>3425</v>
      </c>
      <c r="V670" s="398" t="s">
        <v>3426</v>
      </c>
      <c r="W670" s="398" t="s">
        <v>3427</v>
      </c>
    </row>
    <row r="671" spans="1:23" ht="60.75" hidden="1" customHeight="1" x14ac:dyDescent="0.25">
      <c r="A671" s="61" t="s">
        <v>741</v>
      </c>
      <c r="B671" s="87"/>
      <c r="C671" s="175"/>
      <c r="D671" s="175"/>
      <c r="E671" s="146"/>
      <c r="F671" s="407" t="e">
        <f>VLOOKUP('2. tábl. Előkezelő-Tov.Kezelő'!E671,Munka1!$H$27:$I$58,2,FALSE)</f>
        <v>#N/A</v>
      </c>
      <c r="G671" s="88"/>
      <c r="H671" s="62" t="e">
        <f>VLOOKUP(G671,Munka1!$A$1:$B$25,2,FALSE)</f>
        <v>#N/A</v>
      </c>
      <c r="I671" s="466" t="e">
        <f>VLOOKUP(E671,Munka1!$H$27:$J$58,3,FALSE)</f>
        <v>#N/A</v>
      </c>
      <c r="J671" s="175"/>
      <c r="K671" s="175"/>
      <c r="L671" s="175"/>
      <c r="M671" s="175"/>
      <c r="N671" s="180"/>
      <c r="O671" s="87"/>
      <c r="P671" s="483"/>
      <c r="Q671" s="484"/>
      <c r="R671" s="56">
        <f>FŐLAP!$D$9</f>
        <v>0</v>
      </c>
      <c r="S671" s="56">
        <f>FŐLAP!$F$9</f>
        <v>0</v>
      </c>
      <c r="T671" s="13" t="str">
        <f>FŐLAP!$B$25</f>
        <v>Háztartási nagygépek (lakossági)</v>
      </c>
      <c r="U671" s="398" t="s">
        <v>3425</v>
      </c>
      <c r="V671" s="398" t="s">
        <v>3426</v>
      </c>
      <c r="W671" s="398" t="s">
        <v>3427</v>
      </c>
    </row>
    <row r="672" spans="1:23" ht="60.75" hidden="1" customHeight="1" x14ac:dyDescent="0.25">
      <c r="A672" s="61" t="s">
        <v>742</v>
      </c>
      <c r="B672" s="87"/>
      <c r="C672" s="175"/>
      <c r="D672" s="175"/>
      <c r="E672" s="146"/>
      <c r="F672" s="407" t="e">
        <f>VLOOKUP('2. tábl. Előkezelő-Tov.Kezelő'!E672,Munka1!$H$27:$I$58,2,FALSE)</f>
        <v>#N/A</v>
      </c>
      <c r="G672" s="88"/>
      <c r="H672" s="62" t="e">
        <f>VLOOKUP(G672,Munka1!$A$1:$B$25,2,FALSE)</f>
        <v>#N/A</v>
      </c>
      <c r="I672" s="466" t="e">
        <f>VLOOKUP(E672,Munka1!$H$27:$J$58,3,FALSE)</f>
        <v>#N/A</v>
      </c>
      <c r="J672" s="175"/>
      <c r="K672" s="175"/>
      <c r="L672" s="175"/>
      <c r="M672" s="175"/>
      <c r="N672" s="180"/>
      <c r="O672" s="87"/>
      <c r="P672" s="483"/>
      <c r="Q672" s="484"/>
      <c r="R672" s="56">
        <f>FŐLAP!$D$9</f>
        <v>0</v>
      </c>
      <c r="S672" s="56">
        <f>FŐLAP!$F$9</f>
        <v>0</v>
      </c>
      <c r="T672" s="13" t="str">
        <f>FŐLAP!$B$25</f>
        <v>Háztartási nagygépek (lakossági)</v>
      </c>
      <c r="U672" s="398" t="s">
        <v>3425</v>
      </c>
      <c r="V672" s="398" t="s">
        <v>3426</v>
      </c>
      <c r="W672" s="398" t="s">
        <v>3427</v>
      </c>
    </row>
    <row r="673" spans="1:23" ht="60.75" hidden="1" customHeight="1" x14ac:dyDescent="0.25">
      <c r="A673" s="61" t="s">
        <v>743</v>
      </c>
      <c r="B673" s="87"/>
      <c r="C673" s="175"/>
      <c r="D673" s="175"/>
      <c r="E673" s="146"/>
      <c r="F673" s="407" t="e">
        <f>VLOOKUP('2. tábl. Előkezelő-Tov.Kezelő'!E673,Munka1!$H$27:$I$58,2,FALSE)</f>
        <v>#N/A</v>
      </c>
      <c r="G673" s="88"/>
      <c r="H673" s="62" t="e">
        <f>VLOOKUP(G673,Munka1!$A$1:$B$25,2,FALSE)</f>
        <v>#N/A</v>
      </c>
      <c r="I673" s="466" t="e">
        <f>VLOOKUP(E673,Munka1!$H$27:$J$58,3,FALSE)</f>
        <v>#N/A</v>
      </c>
      <c r="J673" s="175"/>
      <c r="K673" s="175"/>
      <c r="L673" s="175"/>
      <c r="M673" s="175"/>
      <c r="N673" s="180"/>
      <c r="O673" s="87"/>
      <c r="P673" s="483"/>
      <c r="Q673" s="484"/>
      <c r="R673" s="56">
        <f>FŐLAP!$D$9</f>
        <v>0</v>
      </c>
      <c r="S673" s="56">
        <f>FŐLAP!$F$9</f>
        <v>0</v>
      </c>
      <c r="T673" s="13" t="str">
        <f>FŐLAP!$B$25</f>
        <v>Háztartási nagygépek (lakossági)</v>
      </c>
      <c r="U673" s="398" t="s">
        <v>3425</v>
      </c>
      <c r="V673" s="398" t="s">
        <v>3426</v>
      </c>
      <c r="W673" s="398" t="s">
        <v>3427</v>
      </c>
    </row>
    <row r="674" spans="1:23" ht="60.75" hidden="1" customHeight="1" x14ac:dyDescent="0.25">
      <c r="A674" s="61" t="s">
        <v>744</v>
      </c>
      <c r="B674" s="87"/>
      <c r="C674" s="175"/>
      <c r="D674" s="175"/>
      <c r="E674" s="146"/>
      <c r="F674" s="407" t="e">
        <f>VLOOKUP('2. tábl. Előkezelő-Tov.Kezelő'!E674,Munka1!$H$27:$I$58,2,FALSE)</f>
        <v>#N/A</v>
      </c>
      <c r="G674" s="88"/>
      <c r="H674" s="62" t="e">
        <f>VLOOKUP(G674,Munka1!$A$1:$B$25,2,FALSE)</f>
        <v>#N/A</v>
      </c>
      <c r="I674" s="466" t="e">
        <f>VLOOKUP(E674,Munka1!$H$27:$J$58,3,FALSE)</f>
        <v>#N/A</v>
      </c>
      <c r="J674" s="175"/>
      <c r="K674" s="175"/>
      <c r="L674" s="175"/>
      <c r="M674" s="175"/>
      <c r="N674" s="180"/>
      <c r="O674" s="87"/>
      <c r="P674" s="483"/>
      <c r="Q674" s="484"/>
      <c r="R674" s="56">
        <f>FŐLAP!$D$9</f>
        <v>0</v>
      </c>
      <c r="S674" s="56">
        <f>FŐLAP!$F$9</f>
        <v>0</v>
      </c>
      <c r="T674" s="13" t="str">
        <f>FŐLAP!$B$25</f>
        <v>Háztartási nagygépek (lakossági)</v>
      </c>
      <c r="U674" s="398" t="s">
        <v>3425</v>
      </c>
      <c r="V674" s="398" t="s">
        <v>3426</v>
      </c>
      <c r="W674" s="398" t="s">
        <v>3427</v>
      </c>
    </row>
    <row r="675" spans="1:23" ht="60.75" hidden="1" customHeight="1" x14ac:dyDescent="0.25">
      <c r="A675" s="61" t="s">
        <v>745</v>
      </c>
      <c r="B675" s="87"/>
      <c r="C675" s="175"/>
      <c r="D675" s="175"/>
      <c r="E675" s="146"/>
      <c r="F675" s="407" t="e">
        <f>VLOOKUP('2. tábl. Előkezelő-Tov.Kezelő'!E675,Munka1!$H$27:$I$58,2,FALSE)</f>
        <v>#N/A</v>
      </c>
      <c r="G675" s="88"/>
      <c r="H675" s="62" t="e">
        <f>VLOOKUP(G675,Munka1!$A$1:$B$25,2,FALSE)</f>
        <v>#N/A</v>
      </c>
      <c r="I675" s="466" t="e">
        <f>VLOOKUP(E675,Munka1!$H$27:$J$58,3,FALSE)</f>
        <v>#N/A</v>
      </c>
      <c r="J675" s="175"/>
      <c r="K675" s="175"/>
      <c r="L675" s="175"/>
      <c r="M675" s="175"/>
      <c r="N675" s="180"/>
      <c r="O675" s="87"/>
      <c r="P675" s="483"/>
      <c r="Q675" s="484"/>
      <c r="R675" s="56">
        <f>FŐLAP!$D$9</f>
        <v>0</v>
      </c>
      <c r="S675" s="56">
        <f>FŐLAP!$F$9</f>
        <v>0</v>
      </c>
      <c r="T675" s="13" t="str">
        <f>FŐLAP!$B$25</f>
        <v>Háztartási nagygépek (lakossági)</v>
      </c>
      <c r="U675" s="398" t="s">
        <v>3425</v>
      </c>
      <c r="V675" s="398" t="s">
        <v>3426</v>
      </c>
      <c r="W675" s="398" t="s">
        <v>3427</v>
      </c>
    </row>
    <row r="676" spans="1:23" ht="60.75" hidden="1" customHeight="1" x14ac:dyDescent="0.25">
      <c r="A676" s="61" t="s">
        <v>746</v>
      </c>
      <c r="B676" s="87"/>
      <c r="C676" s="175"/>
      <c r="D676" s="175"/>
      <c r="E676" s="146"/>
      <c r="F676" s="407" t="e">
        <f>VLOOKUP('2. tábl. Előkezelő-Tov.Kezelő'!E676,Munka1!$H$27:$I$58,2,FALSE)</f>
        <v>#N/A</v>
      </c>
      <c r="G676" s="88"/>
      <c r="H676" s="62" t="e">
        <f>VLOOKUP(G676,Munka1!$A$1:$B$25,2,FALSE)</f>
        <v>#N/A</v>
      </c>
      <c r="I676" s="466" t="e">
        <f>VLOOKUP(E676,Munka1!$H$27:$J$58,3,FALSE)</f>
        <v>#N/A</v>
      </c>
      <c r="J676" s="175"/>
      <c r="K676" s="175"/>
      <c r="L676" s="175"/>
      <c r="M676" s="175"/>
      <c r="N676" s="180"/>
      <c r="O676" s="87"/>
      <c r="P676" s="483"/>
      <c r="Q676" s="484"/>
      <c r="R676" s="56">
        <f>FŐLAP!$D$9</f>
        <v>0</v>
      </c>
      <c r="S676" s="56">
        <f>FŐLAP!$F$9</f>
        <v>0</v>
      </c>
      <c r="T676" s="13" t="str">
        <f>FŐLAP!$B$25</f>
        <v>Háztartási nagygépek (lakossági)</v>
      </c>
      <c r="U676" s="398" t="s">
        <v>3425</v>
      </c>
      <c r="V676" s="398" t="s">
        <v>3426</v>
      </c>
      <c r="W676" s="398" t="s">
        <v>3427</v>
      </c>
    </row>
    <row r="677" spans="1:23" ht="60.75" hidden="1" customHeight="1" x14ac:dyDescent="0.25">
      <c r="A677" s="61" t="s">
        <v>747</v>
      </c>
      <c r="B677" s="87"/>
      <c r="C677" s="175"/>
      <c r="D677" s="175"/>
      <c r="E677" s="146"/>
      <c r="F677" s="407" t="e">
        <f>VLOOKUP('2. tábl. Előkezelő-Tov.Kezelő'!E677,Munka1!$H$27:$I$58,2,FALSE)</f>
        <v>#N/A</v>
      </c>
      <c r="G677" s="88"/>
      <c r="H677" s="62" t="e">
        <f>VLOOKUP(G677,Munka1!$A$1:$B$25,2,FALSE)</f>
        <v>#N/A</v>
      </c>
      <c r="I677" s="466" t="e">
        <f>VLOOKUP(E677,Munka1!$H$27:$J$58,3,FALSE)</f>
        <v>#N/A</v>
      </c>
      <c r="J677" s="175"/>
      <c r="K677" s="175"/>
      <c r="L677" s="175"/>
      <c r="M677" s="175"/>
      <c r="N677" s="180"/>
      <c r="O677" s="87"/>
      <c r="P677" s="483"/>
      <c r="Q677" s="484"/>
      <c r="R677" s="56">
        <f>FŐLAP!$D$9</f>
        <v>0</v>
      </c>
      <c r="S677" s="56">
        <f>FŐLAP!$F$9</f>
        <v>0</v>
      </c>
      <c r="T677" s="13" t="str">
        <f>FŐLAP!$B$25</f>
        <v>Háztartási nagygépek (lakossági)</v>
      </c>
      <c r="U677" s="398" t="s">
        <v>3425</v>
      </c>
      <c r="V677" s="398" t="s">
        <v>3426</v>
      </c>
      <c r="W677" s="398" t="s">
        <v>3427</v>
      </c>
    </row>
    <row r="678" spans="1:23" ht="60.75" hidden="1" customHeight="1" x14ac:dyDescent="0.25">
      <c r="A678" s="61" t="s">
        <v>748</v>
      </c>
      <c r="B678" s="87"/>
      <c r="C678" s="175"/>
      <c r="D678" s="175"/>
      <c r="E678" s="146"/>
      <c r="F678" s="407" t="e">
        <f>VLOOKUP('2. tábl. Előkezelő-Tov.Kezelő'!E678,Munka1!$H$27:$I$58,2,FALSE)</f>
        <v>#N/A</v>
      </c>
      <c r="G678" s="88"/>
      <c r="H678" s="62" t="e">
        <f>VLOOKUP(G678,Munka1!$A$1:$B$25,2,FALSE)</f>
        <v>#N/A</v>
      </c>
      <c r="I678" s="466" t="e">
        <f>VLOOKUP(E678,Munka1!$H$27:$J$58,3,FALSE)</f>
        <v>#N/A</v>
      </c>
      <c r="J678" s="175"/>
      <c r="K678" s="175"/>
      <c r="L678" s="175"/>
      <c r="M678" s="175"/>
      <c r="N678" s="180"/>
      <c r="O678" s="87"/>
      <c r="P678" s="483"/>
      <c r="Q678" s="484"/>
      <c r="R678" s="56">
        <f>FŐLAP!$D$9</f>
        <v>0</v>
      </c>
      <c r="S678" s="56">
        <f>FŐLAP!$F$9</f>
        <v>0</v>
      </c>
      <c r="T678" s="13" t="str">
        <f>FŐLAP!$B$25</f>
        <v>Háztartási nagygépek (lakossági)</v>
      </c>
      <c r="U678" s="398" t="s">
        <v>3425</v>
      </c>
      <c r="V678" s="398" t="s">
        <v>3426</v>
      </c>
      <c r="W678" s="398" t="s">
        <v>3427</v>
      </c>
    </row>
    <row r="679" spans="1:23" ht="60.75" hidden="1" customHeight="1" x14ac:dyDescent="0.25">
      <c r="A679" s="61" t="s">
        <v>749</v>
      </c>
      <c r="B679" s="87"/>
      <c r="C679" s="175"/>
      <c r="D679" s="175"/>
      <c r="E679" s="146"/>
      <c r="F679" s="407" t="e">
        <f>VLOOKUP('2. tábl. Előkezelő-Tov.Kezelő'!E679,Munka1!$H$27:$I$58,2,FALSE)</f>
        <v>#N/A</v>
      </c>
      <c r="G679" s="88"/>
      <c r="H679" s="62" t="e">
        <f>VLOOKUP(G679,Munka1!$A$1:$B$25,2,FALSE)</f>
        <v>#N/A</v>
      </c>
      <c r="I679" s="466" t="e">
        <f>VLOOKUP(E679,Munka1!$H$27:$J$58,3,FALSE)</f>
        <v>#N/A</v>
      </c>
      <c r="J679" s="175"/>
      <c r="K679" s="175"/>
      <c r="L679" s="175"/>
      <c r="M679" s="175"/>
      <c r="N679" s="180"/>
      <c r="O679" s="87"/>
      <c r="P679" s="483"/>
      <c r="Q679" s="484"/>
      <c r="R679" s="56">
        <f>FŐLAP!$D$9</f>
        <v>0</v>
      </c>
      <c r="S679" s="56">
        <f>FŐLAP!$F$9</f>
        <v>0</v>
      </c>
      <c r="T679" s="13" t="str">
        <f>FŐLAP!$B$25</f>
        <v>Háztartási nagygépek (lakossági)</v>
      </c>
      <c r="U679" s="398" t="s">
        <v>3425</v>
      </c>
      <c r="V679" s="398" t="s">
        <v>3426</v>
      </c>
      <c r="W679" s="398" t="s">
        <v>3427</v>
      </c>
    </row>
    <row r="680" spans="1:23" ht="60.75" hidden="1" customHeight="1" x14ac:dyDescent="0.25">
      <c r="A680" s="61" t="s">
        <v>750</v>
      </c>
      <c r="B680" s="87"/>
      <c r="C680" s="175"/>
      <c r="D680" s="175"/>
      <c r="E680" s="146"/>
      <c r="F680" s="407" t="e">
        <f>VLOOKUP('2. tábl. Előkezelő-Tov.Kezelő'!E680,Munka1!$H$27:$I$58,2,FALSE)</f>
        <v>#N/A</v>
      </c>
      <c r="G680" s="88"/>
      <c r="H680" s="62" t="e">
        <f>VLOOKUP(G680,Munka1!$A$1:$B$25,2,FALSE)</f>
        <v>#N/A</v>
      </c>
      <c r="I680" s="466" t="e">
        <f>VLOOKUP(E680,Munka1!$H$27:$J$58,3,FALSE)</f>
        <v>#N/A</v>
      </c>
      <c r="J680" s="175"/>
      <c r="K680" s="175"/>
      <c r="L680" s="175"/>
      <c r="M680" s="175"/>
      <c r="N680" s="180"/>
      <c r="O680" s="87"/>
      <c r="P680" s="483"/>
      <c r="Q680" s="484"/>
      <c r="R680" s="56">
        <f>FŐLAP!$D$9</f>
        <v>0</v>
      </c>
      <c r="S680" s="56">
        <f>FŐLAP!$F$9</f>
        <v>0</v>
      </c>
      <c r="T680" s="13" t="str">
        <f>FŐLAP!$B$25</f>
        <v>Háztartási nagygépek (lakossági)</v>
      </c>
      <c r="U680" s="398" t="s">
        <v>3425</v>
      </c>
      <c r="V680" s="398" t="s">
        <v>3426</v>
      </c>
      <c r="W680" s="398" t="s">
        <v>3427</v>
      </c>
    </row>
    <row r="681" spans="1:23" ht="60.75" hidden="1" customHeight="1" x14ac:dyDescent="0.25">
      <c r="A681" s="61" t="s">
        <v>751</v>
      </c>
      <c r="B681" s="87"/>
      <c r="C681" s="175"/>
      <c r="D681" s="175"/>
      <c r="E681" s="146"/>
      <c r="F681" s="407" t="e">
        <f>VLOOKUP('2. tábl. Előkezelő-Tov.Kezelő'!E681,Munka1!$H$27:$I$58,2,FALSE)</f>
        <v>#N/A</v>
      </c>
      <c r="G681" s="88"/>
      <c r="H681" s="62" t="e">
        <f>VLOOKUP(G681,Munka1!$A$1:$B$25,2,FALSE)</f>
        <v>#N/A</v>
      </c>
      <c r="I681" s="466" t="e">
        <f>VLOOKUP(E681,Munka1!$H$27:$J$58,3,FALSE)</f>
        <v>#N/A</v>
      </c>
      <c r="J681" s="175"/>
      <c r="K681" s="175"/>
      <c r="L681" s="175"/>
      <c r="M681" s="175"/>
      <c r="N681" s="180"/>
      <c r="O681" s="87"/>
      <c r="P681" s="483"/>
      <c r="Q681" s="484"/>
      <c r="R681" s="56">
        <f>FŐLAP!$D$9</f>
        <v>0</v>
      </c>
      <c r="S681" s="56">
        <f>FŐLAP!$F$9</f>
        <v>0</v>
      </c>
      <c r="T681" s="13" t="str">
        <f>FŐLAP!$B$25</f>
        <v>Háztartási nagygépek (lakossági)</v>
      </c>
      <c r="U681" s="398" t="s">
        <v>3425</v>
      </c>
      <c r="V681" s="398" t="s">
        <v>3426</v>
      </c>
      <c r="W681" s="398" t="s">
        <v>3427</v>
      </c>
    </row>
    <row r="682" spans="1:23" ht="60.75" hidden="1" customHeight="1" x14ac:dyDescent="0.25">
      <c r="A682" s="61" t="s">
        <v>752</v>
      </c>
      <c r="B682" s="87"/>
      <c r="C682" s="175"/>
      <c r="D682" s="175"/>
      <c r="E682" s="146"/>
      <c r="F682" s="407" t="e">
        <f>VLOOKUP('2. tábl. Előkezelő-Tov.Kezelő'!E682,Munka1!$H$27:$I$58,2,FALSE)</f>
        <v>#N/A</v>
      </c>
      <c r="G682" s="88"/>
      <c r="H682" s="62" t="e">
        <f>VLOOKUP(G682,Munka1!$A$1:$B$25,2,FALSE)</f>
        <v>#N/A</v>
      </c>
      <c r="I682" s="466" t="e">
        <f>VLOOKUP(E682,Munka1!$H$27:$J$58,3,FALSE)</f>
        <v>#N/A</v>
      </c>
      <c r="J682" s="175"/>
      <c r="K682" s="175"/>
      <c r="L682" s="175"/>
      <c r="M682" s="175"/>
      <c r="N682" s="180"/>
      <c r="O682" s="87"/>
      <c r="P682" s="483"/>
      <c r="Q682" s="484"/>
      <c r="R682" s="56">
        <f>FŐLAP!$D$9</f>
        <v>0</v>
      </c>
      <c r="S682" s="56">
        <f>FŐLAP!$F$9</f>
        <v>0</v>
      </c>
      <c r="T682" s="13" t="str">
        <f>FŐLAP!$B$25</f>
        <v>Háztartási nagygépek (lakossági)</v>
      </c>
      <c r="U682" s="398" t="s">
        <v>3425</v>
      </c>
      <c r="V682" s="398" t="s">
        <v>3426</v>
      </c>
      <c r="W682" s="398" t="s">
        <v>3427</v>
      </c>
    </row>
    <row r="683" spans="1:23" ht="60.75" hidden="1" customHeight="1" x14ac:dyDescent="0.25">
      <c r="A683" s="61" t="s">
        <v>753</v>
      </c>
      <c r="B683" s="87"/>
      <c r="C683" s="175"/>
      <c r="D683" s="175"/>
      <c r="E683" s="146"/>
      <c r="F683" s="407" t="e">
        <f>VLOOKUP('2. tábl. Előkezelő-Tov.Kezelő'!E683,Munka1!$H$27:$I$58,2,FALSE)</f>
        <v>#N/A</v>
      </c>
      <c r="G683" s="88"/>
      <c r="H683" s="62" t="e">
        <f>VLOOKUP(G683,Munka1!$A$1:$B$25,2,FALSE)</f>
        <v>#N/A</v>
      </c>
      <c r="I683" s="466" t="e">
        <f>VLOOKUP(E683,Munka1!$H$27:$J$58,3,FALSE)</f>
        <v>#N/A</v>
      </c>
      <c r="J683" s="175"/>
      <c r="K683" s="175"/>
      <c r="L683" s="175"/>
      <c r="M683" s="175"/>
      <c r="N683" s="180"/>
      <c r="O683" s="87"/>
      <c r="P683" s="483"/>
      <c r="Q683" s="484"/>
      <c r="R683" s="56">
        <f>FŐLAP!$D$9</f>
        <v>0</v>
      </c>
      <c r="S683" s="56">
        <f>FŐLAP!$F$9</f>
        <v>0</v>
      </c>
      <c r="T683" s="13" t="str">
        <f>FŐLAP!$B$25</f>
        <v>Háztartási nagygépek (lakossági)</v>
      </c>
      <c r="U683" s="398" t="s">
        <v>3425</v>
      </c>
      <c r="V683" s="398" t="s">
        <v>3426</v>
      </c>
      <c r="W683" s="398" t="s">
        <v>3427</v>
      </c>
    </row>
    <row r="684" spans="1:23" ht="60.75" hidden="1" customHeight="1" x14ac:dyDescent="0.25">
      <c r="A684" s="61" t="s">
        <v>754</v>
      </c>
      <c r="B684" s="87"/>
      <c r="C684" s="175"/>
      <c r="D684" s="175"/>
      <c r="E684" s="146"/>
      <c r="F684" s="407" t="e">
        <f>VLOOKUP('2. tábl. Előkezelő-Tov.Kezelő'!E684,Munka1!$H$27:$I$58,2,FALSE)</f>
        <v>#N/A</v>
      </c>
      <c r="G684" s="88"/>
      <c r="H684" s="62" t="e">
        <f>VLOOKUP(G684,Munka1!$A$1:$B$25,2,FALSE)</f>
        <v>#N/A</v>
      </c>
      <c r="I684" s="466" t="e">
        <f>VLOOKUP(E684,Munka1!$H$27:$J$58,3,FALSE)</f>
        <v>#N/A</v>
      </c>
      <c r="J684" s="175"/>
      <c r="K684" s="175"/>
      <c r="L684" s="175"/>
      <c r="M684" s="175"/>
      <c r="N684" s="180"/>
      <c r="O684" s="87"/>
      <c r="P684" s="483"/>
      <c r="Q684" s="484"/>
      <c r="R684" s="56">
        <f>FŐLAP!$D$9</f>
        <v>0</v>
      </c>
      <c r="S684" s="56">
        <f>FŐLAP!$F$9</f>
        <v>0</v>
      </c>
      <c r="T684" s="13" t="str">
        <f>FŐLAP!$B$25</f>
        <v>Háztartási nagygépek (lakossági)</v>
      </c>
      <c r="U684" s="398" t="s">
        <v>3425</v>
      </c>
      <c r="V684" s="398" t="s">
        <v>3426</v>
      </c>
      <c r="W684" s="398" t="s">
        <v>3427</v>
      </c>
    </row>
    <row r="685" spans="1:23" ht="60.75" hidden="1" customHeight="1" x14ac:dyDescent="0.25">
      <c r="A685" s="61" t="s">
        <v>755</v>
      </c>
      <c r="B685" s="87"/>
      <c r="C685" s="175"/>
      <c r="D685" s="175"/>
      <c r="E685" s="146"/>
      <c r="F685" s="407" t="e">
        <f>VLOOKUP('2. tábl. Előkezelő-Tov.Kezelő'!E685,Munka1!$H$27:$I$58,2,FALSE)</f>
        <v>#N/A</v>
      </c>
      <c r="G685" s="88"/>
      <c r="H685" s="62" t="e">
        <f>VLOOKUP(G685,Munka1!$A$1:$B$25,2,FALSE)</f>
        <v>#N/A</v>
      </c>
      <c r="I685" s="466" t="e">
        <f>VLOOKUP(E685,Munka1!$H$27:$J$58,3,FALSE)</f>
        <v>#N/A</v>
      </c>
      <c r="J685" s="175"/>
      <c r="K685" s="175"/>
      <c r="L685" s="175"/>
      <c r="M685" s="175"/>
      <c r="N685" s="180"/>
      <c r="O685" s="87"/>
      <c r="P685" s="483"/>
      <c r="Q685" s="484"/>
      <c r="R685" s="56">
        <f>FŐLAP!$D$9</f>
        <v>0</v>
      </c>
      <c r="S685" s="56">
        <f>FŐLAP!$F$9</f>
        <v>0</v>
      </c>
      <c r="T685" s="13" t="str">
        <f>FŐLAP!$B$25</f>
        <v>Háztartási nagygépek (lakossági)</v>
      </c>
      <c r="U685" s="398" t="s">
        <v>3425</v>
      </c>
      <c r="V685" s="398" t="s">
        <v>3426</v>
      </c>
      <c r="W685" s="398" t="s">
        <v>3427</v>
      </c>
    </row>
    <row r="686" spans="1:23" ht="60.75" hidden="1" customHeight="1" x14ac:dyDescent="0.25">
      <c r="A686" s="61" t="s">
        <v>756</v>
      </c>
      <c r="B686" s="87"/>
      <c r="C686" s="175"/>
      <c r="D686" s="175"/>
      <c r="E686" s="146"/>
      <c r="F686" s="407" t="e">
        <f>VLOOKUP('2. tábl. Előkezelő-Tov.Kezelő'!E686,Munka1!$H$27:$I$58,2,FALSE)</f>
        <v>#N/A</v>
      </c>
      <c r="G686" s="88"/>
      <c r="H686" s="62" t="e">
        <f>VLOOKUP(G686,Munka1!$A$1:$B$25,2,FALSE)</f>
        <v>#N/A</v>
      </c>
      <c r="I686" s="466" t="e">
        <f>VLOOKUP(E686,Munka1!$H$27:$J$58,3,FALSE)</f>
        <v>#N/A</v>
      </c>
      <c r="J686" s="175"/>
      <c r="K686" s="175"/>
      <c r="L686" s="175"/>
      <c r="M686" s="175"/>
      <c r="N686" s="180"/>
      <c r="O686" s="87"/>
      <c r="P686" s="483"/>
      <c r="Q686" s="484"/>
      <c r="R686" s="56">
        <f>FŐLAP!$D$9</f>
        <v>0</v>
      </c>
      <c r="S686" s="56">
        <f>FŐLAP!$F$9</f>
        <v>0</v>
      </c>
      <c r="T686" s="13" t="str">
        <f>FŐLAP!$B$25</f>
        <v>Háztartási nagygépek (lakossági)</v>
      </c>
      <c r="U686" s="398" t="s">
        <v>3425</v>
      </c>
      <c r="V686" s="398" t="s">
        <v>3426</v>
      </c>
      <c r="W686" s="398" t="s">
        <v>3427</v>
      </c>
    </row>
    <row r="687" spans="1:23" ht="60.75" hidden="1" customHeight="1" x14ac:dyDescent="0.25">
      <c r="A687" s="61" t="s">
        <v>757</v>
      </c>
      <c r="B687" s="87"/>
      <c r="C687" s="175"/>
      <c r="D687" s="175"/>
      <c r="E687" s="146"/>
      <c r="F687" s="407" t="e">
        <f>VLOOKUP('2. tábl. Előkezelő-Tov.Kezelő'!E687,Munka1!$H$27:$I$58,2,FALSE)</f>
        <v>#N/A</v>
      </c>
      <c r="G687" s="88"/>
      <c r="H687" s="62" t="e">
        <f>VLOOKUP(G687,Munka1!$A$1:$B$25,2,FALSE)</f>
        <v>#N/A</v>
      </c>
      <c r="I687" s="466" t="e">
        <f>VLOOKUP(E687,Munka1!$H$27:$J$58,3,FALSE)</f>
        <v>#N/A</v>
      </c>
      <c r="J687" s="175"/>
      <c r="K687" s="175"/>
      <c r="L687" s="175"/>
      <c r="M687" s="175"/>
      <c r="N687" s="180"/>
      <c r="O687" s="87"/>
      <c r="P687" s="483"/>
      <c r="Q687" s="484"/>
      <c r="R687" s="56">
        <f>FŐLAP!$D$9</f>
        <v>0</v>
      </c>
      <c r="S687" s="56">
        <f>FŐLAP!$F$9</f>
        <v>0</v>
      </c>
      <c r="T687" s="13" t="str">
        <f>FŐLAP!$B$25</f>
        <v>Háztartási nagygépek (lakossági)</v>
      </c>
      <c r="U687" s="398" t="s">
        <v>3425</v>
      </c>
      <c r="V687" s="398" t="s">
        <v>3426</v>
      </c>
      <c r="W687" s="398" t="s">
        <v>3427</v>
      </c>
    </row>
    <row r="688" spans="1:23" ht="60.75" hidden="1" customHeight="1" x14ac:dyDescent="0.25">
      <c r="A688" s="61" t="s">
        <v>758</v>
      </c>
      <c r="B688" s="87"/>
      <c r="C688" s="175"/>
      <c r="D688" s="175"/>
      <c r="E688" s="146"/>
      <c r="F688" s="407" t="e">
        <f>VLOOKUP('2. tábl. Előkezelő-Tov.Kezelő'!E688,Munka1!$H$27:$I$58,2,FALSE)</f>
        <v>#N/A</v>
      </c>
      <c r="G688" s="88"/>
      <c r="H688" s="62" t="e">
        <f>VLOOKUP(G688,Munka1!$A$1:$B$25,2,FALSE)</f>
        <v>#N/A</v>
      </c>
      <c r="I688" s="466" t="e">
        <f>VLOOKUP(E688,Munka1!$H$27:$J$58,3,FALSE)</f>
        <v>#N/A</v>
      </c>
      <c r="J688" s="175"/>
      <c r="K688" s="175"/>
      <c r="L688" s="175"/>
      <c r="M688" s="175"/>
      <c r="N688" s="180"/>
      <c r="O688" s="87"/>
      <c r="P688" s="483"/>
      <c r="Q688" s="484"/>
      <c r="R688" s="56">
        <f>FŐLAP!$D$9</f>
        <v>0</v>
      </c>
      <c r="S688" s="56">
        <f>FŐLAP!$F$9</f>
        <v>0</v>
      </c>
      <c r="T688" s="13" t="str">
        <f>FŐLAP!$B$25</f>
        <v>Háztartási nagygépek (lakossági)</v>
      </c>
      <c r="U688" s="398" t="s">
        <v>3425</v>
      </c>
      <c r="V688" s="398" t="s">
        <v>3426</v>
      </c>
      <c r="W688" s="398" t="s">
        <v>3427</v>
      </c>
    </row>
    <row r="689" spans="1:23" ht="60.75" hidden="1" customHeight="1" x14ac:dyDescent="0.25">
      <c r="A689" s="61" t="s">
        <v>759</v>
      </c>
      <c r="B689" s="87"/>
      <c r="C689" s="175"/>
      <c r="D689" s="175"/>
      <c r="E689" s="146"/>
      <c r="F689" s="407" t="e">
        <f>VLOOKUP('2. tábl. Előkezelő-Tov.Kezelő'!E689,Munka1!$H$27:$I$58,2,FALSE)</f>
        <v>#N/A</v>
      </c>
      <c r="G689" s="88"/>
      <c r="H689" s="62" t="e">
        <f>VLOOKUP(G689,Munka1!$A$1:$B$25,2,FALSE)</f>
        <v>#N/A</v>
      </c>
      <c r="I689" s="466" t="e">
        <f>VLOOKUP(E689,Munka1!$H$27:$J$58,3,FALSE)</f>
        <v>#N/A</v>
      </c>
      <c r="J689" s="175"/>
      <c r="K689" s="175"/>
      <c r="L689" s="175"/>
      <c r="M689" s="175"/>
      <c r="N689" s="180"/>
      <c r="O689" s="87"/>
      <c r="P689" s="483"/>
      <c r="Q689" s="484"/>
      <c r="R689" s="56">
        <f>FŐLAP!$D$9</f>
        <v>0</v>
      </c>
      <c r="S689" s="56">
        <f>FŐLAP!$F$9</f>
        <v>0</v>
      </c>
      <c r="T689" s="13" t="str">
        <f>FŐLAP!$B$25</f>
        <v>Háztartási nagygépek (lakossági)</v>
      </c>
      <c r="U689" s="398" t="s">
        <v>3425</v>
      </c>
      <c r="V689" s="398" t="s">
        <v>3426</v>
      </c>
      <c r="W689" s="398" t="s">
        <v>3427</v>
      </c>
    </row>
    <row r="690" spans="1:23" ht="60.75" hidden="1" customHeight="1" x14ac:dyDescent="0.25">
      <c r="A690" s="61" t="s">
        <v>760</v>
      </c>
      <c r="B690" s="87"/>
      <c r="C690" s="175"/>
      <c r="D690" s="175"/>
      <c r="E690" s="146"/>
      <c r="F690" s="407" t="e">
        <f>VLOOKUP('2. tábl. Előkezelő-Tov.Kezelő'!E690,Munka1!$H$27:$I$58,2,FALSE)</f>
        <v>#N/A</v>
      </c>
      <c r="G690" s="88"/>
      <c r="H690" s="62" t="e">
        <f>VLOOKUP(G690,Munka1!$A$1:$B$25,2,FALSE)</f>
        <v>#N/A</v>
      </c>
      <c r="I690" s="466" t="e">
        <f>VLOOKUP(E690,Munka1!$H$27:$J$58,3,FALSE)</f>
        <v>#N/A</v>
      </c>
      <c r="J690" s="175"/>
      <c r="K690" s="175"/>
      <c r="L690" s="175"/>
      <c r="M690" s="175"/>
      <c r="N690" s="180"/>
      <c r="O690" s="87"/>
      <c r="P690" s="483"/>
      <c r="Q690" s="484"/>
      <c r="R690" s="56">
        <f>FŐLAP!$D$9</f>
        <v>0</v>
      </c>
      <c r="S690" s="56">
        <f>FŐLAP!$F$9</f>
        <v>0</v>
      </c>
      <c r="T690" s="13" t="str">
        <f>FŐLAP!$B$25</f>
        <v>Háztartási nagygépek (lakossági)</v>
      </c>
      <c r="U690" s="398" t="s">
        <v>3425</v>
      </c>
      <c r="V690" s="398" t="s">
        <v>3426</v>
      </c>
      <c r="W690" s="398" t="s">
        <v>3427</v>
      </c>
    </row>
    <row r="691" spans="1:23" ht="60.75" hidden="1" customHeight="1" x14ac:dyDescent="0.25">
      <c r="A691" s="61" t="s">
        <v>761</v>
      </c>
      <c r="B691" s="87"/>
      <c r="C691" s="175"/>
      <c r="D691" s="175"/>
      <c r="E691" s="146"/>
      <c r="F691" s="407" t="e">
        <f>VLOOKUP('2. tábl. Előkezelő-Tov.Kezelő'!E691,Munka1!$H$27:$I$58,2,FALSE)</f>
        <v>#N/A</v>
      </c>
      <c r="G691" s="88"/>
      <c r="H691" s="62" t="e">
        <f>VLOOKUP(G691,Munka1!$A$1:$B$25,2,FALSE)</f>
        <v>#N/A</v>
      </c>
      <c r="I691" s="466" t="e">
        <f>VLOOKUP(E691,Munka1!$H$27:$J$58,3,FALSE)</f>
        <v>#N/A</v>
      </c>
      <c r="J691" s="175"/>
      <c r="K691" s="175"/>
      <c r="L691" s="175"/>
      <c r="M691" s="175"/>
      <c r="N691" s="180"/>
      <c r="O691" s="87"/>
      <c r="P691" s="483"/>
      <c r="Q691" s="484"/>
      <c r="R691" s="56">
        <f>FŐLAP!$D$9</f>
        <v>0</v>
      </c>
      <c r="S691" s="56">
        <f>FŐLAP!$F$9</f>
        <v>0</v>
      </c>
      <c r="T691" s="13" t="str">
        <f>FŐLAP!$B$25</f>
        <v>Háztartási nagygépek (lakossági)</v>
      </c>
      <c r="U691" s="398" t="s">
        <v>3425</v>
      </c>
      <c r="V691" s="398" t="s">
        <v>3426</v>
      </c>
      <c r="W691" s="398" t="s">
        <v>3427</v>
      </c>
    </row>
    <row r="692" spans="1:23" ht="60.75" hidden="1" customHeight="1" x14ac:dyDescent="0.25">
      <c r="A692" s="61" t="s">
        <v>762</v>
      </c>
      <c r="B692" s="87"/>
      <c r="C692" s="175"/>
      <c r="D692" s="175"/>
      <c r="E692" s="146"/>
      <c r="F692" s="407" t="e">
        <f>VLOOKUP('2. tábl. Előkezelő-Tov.Kezelő'!E692,Munka1!$H$27:$I$58,2,FALSE)</f>
        <v>#N/A</v>
      </c>
      <c r="G692" s="88"/>
      <c r="H692" s="62" t="e">
        <f>VLOOKUP(G692,Munka1!$A$1:$B$25,2,FALSE)</f>
        <v>#N/A</v>
      </c>
      <c r="I692" s="466" t="e">
        <f>VLOOKUP(E692,Munka1!$H$27:$J$58,3,FALSE)</f>
        <v>#N/A</v>
      </c>
      <c r="J692" s="175"/>
      <c r="K692" s="175"/>
      <c r="L692" s="175"/>
      <c r="M692" s="175"/>
      <c r="N692" s="180"/>
      <c r="O692" s="87"/>
      <c r="P692" s="483"/>
      <c r="Q692" s="484"/>
      <c r="R692" s="56">
        <f>FŐLAP!$D$9</f>
        <v>0</v>
      </c>
      <c r="S692" s="56">
        <f>FŐLAP!$F$9</f>
        <v>0</v>
      </c>
      <c r="T692" s="13" t="str">
        <f>FŐLAP!$B$25</f>
        <v>Háztartási nagygépek (lakossági)</v>
      </c>
      <c r="U692" s="398" t="s">
        <v>3425</v>
      </c>
      <c r="V692" s="398" t="s">
        <v>3426</v>
      </c>
      <c r="W692" s="398" t="s">
        <v>3427</v>
      </c>
    </row>
    <row r="693" spans="1:23" ht="60.75" hidden="1" customHeight="1" x14ac:dyDescent="0.25">
      <c r="A693" s="61" t="s">
        <v>763</v>
      </c>
      <c r="B693" s="87"/>
      <c r="C693" s="175"/>
      <c r="D693" s="175"/>
      <c r="E693" s="146"/>
      <c r="F693" s="407" t="e">
        <f>VLOOKUP('2. tábl. Előkezelő-Tov.Kezelő'!E693,Munka1!$H$27:$I$58,2,FALSE)</f>
        <v>#N/A</v>
      </c>
      <c r="G693" s="88"/>
      <c r="H693" s="62" t="e">
        <f>VLOOKUP(G693,Munka1!$A$1:$B$25,2,FALSE)</f>
        <v>#N/A</v>
      </c>
      <c r="I693" s="466" t="e">
        <f>VLOOKUP(E693,Munka1!$H$27:$J$58,3,FALSE)</f>
        <v>#N/A</v>
      </c>
      <c r="J693" s="175"/>
      <c r="K693" s="175"/>
      <c r="L693" s="175"/>
      <c r="M693" s="175"/>
      <c r="N693" s="180"/>
      <c r="O693" s="87"/>
      <c r="P693" s="483"/>
      <c r="Q693" s="484"/>
      <c r="R693" s="56">
        <f>FŐLAP!$D$9</f>
        <v>0</v>
      </c>
      <c r="S693" s="56">
        <f>FŐLAP!$F$9</f>
        <v>0</v>
      </c>
      <c r="T693" s="13" t="str">
        <f>FŐLAP!$B$25</f>
        <v>Háztartási nagygépek (lakossági)</v>
      </c>
      <c r="U693" s="398" t="s">
        <v>3425</v>
      </c>
      <c r="V693" s="398" t="s">
        <v>3426</v>
      </c>
      <c r="W693" s="398" t="s">
        <v>3427</v>
      </c>
    </row>
    <row r="694" spans="1:23" ht="60.75" hidden="1" customHeight="1" x14ac:dyDescent="0.25">
      <c r="A694" s="61" t="s">
        <v>764</v>
      </c>
      <c r="B694" s="87"/>
      <c r="C694" s="175"/>
      <c r="D694" s="175"/>
      <c r="E694" s="146"/>
      <c r="F694" s="407" t="e">
        <f>VLOOKUP('2. tábl. Előkezelő-Tov.Kezelő'!E694,Munka1!$H$27:$I$58,2,FALSE)</f>
        <v>#N/A</v>
      </c>
      <c r="G694" s="88"/>
      <c r="H694" s="62" t="e">
        <f>VLOOKUP(G694,Munka1!$A$1:$B$25,2,FALSE)</f>
        <v>#N/A</v>
      </c>
      <c r="I694" s="466" t="e">
        <f>VLOOKUP(E694,Munka1!$H$27:$J$58,3,FALSE)</f>
        <v>#N/A</v>
      </c>
      <c r="J694" s="175"/>
      <c r="K694" s="175"/>
      <c r="L694" s="175"/>
      <c r="M694" s="175"/>
      <c r="N694" s="180"/>
      <c r="O694" s="87"/>
      <c r="P694" s="483"/>
      <c r="Q694" s="484"/>
      <c r="R694" s="56">
        <f>FŐLAP!$D$9</f>
        <v>0</v>
      </c>
      <c r="S694" s="56">
        <f>FŐLAP!$F$9</f>
        <v>0</v>
      </c>
      <c r="T694" s="13" t="str">
        <f>FŐLAP!$B$25</f>
        <v>Háztartási nagygépek (lakossági)</v>
      </c>
      <c r="U694" s="398" t="s">
        <v>3425</v>
      </c>
      <c r="V694" s="398" t="s">
        <v>3426</v>
      </c>
      <c r="W694" s="398" t="s">
        <v>3427</v>
      </c>
    </row>
    <row r="695" spans="1:23" ht="60.75" hidden="1" customHeight="1" x14ac:dyDescent="0.25">
      <c r="A695" s="61" t="s">
        <v>765</v>
      </c>
      <c r="B695" s="87"/>
      <c r="C695" s="175"/>
      <c r="D695" s="175"/>
      <c r="E695" s="146"/>
      <c r="F695" s="407" t="e">
        <f>VLOOKUP('2. tábl. Előkezelő-Tov.Kezelő'!E695,Munka1!$H$27:$I$58,2,FALSE)</f>
        <v>#N/A</v>
      </c>
      <c r="G695" s="88"/>
      <c r="H695" s="62" t="e">
        <f>VLOOKUP(G695,Munka1!$A$1:$B$25,2,FALSE)</f>
        <v>#N/A</v>
      </c>
      <c r="I695" s="466" t="e">
        <f>VLOOKUP(E695,Munka1!$H$27:$J$58,3,FALSE)</f>
        <v>#N/A</v>
      </c>
      <c r="J695" s="175"/>
      <c r="K695" s="175"/>
      <c r="L695" s="175"/>
      <c r="M695" s="175"/>
      <c r="N695" s="180"/>
      <c r="O695" s="87"/>
      <c r="P695" s="483"/>
      <c r="Q695" s="484"/>
      <c r="R695" s="56">
        <f>FŐLAP!$D$9</f>
        <v>0</v>
      </c>
      <c r="S695" s="56">
        <f>FŐLAP!$F$9</f>
        <v>0</v>
      </c>
      <c r="T695" s="13" t="str">
        <f>FŐLAP!$B$25</f>
        <v>Háztartási nagygépek (lakossági)</v>
      </c>
      <c r="U695" s="398" t="s">
        <v>3425</v>
      </c>
      <c r="V695" s="398" t="s">
        <v>3426</v>
      </c>
      <c r="W695" s="398" t="s">
        <v>3427</v>
      </c>
    </row>
    <row r="696" spans="1:23" ht="60.75" hidden="1" customHeight="1" x14ac:dyDescent="0.25">
      <c r="A696" s="61" t="s">
        <v>766</v>
      </c>
      <c r="B696" s="87"/>
      <c r="C696" s="175"/>
      <c r="D696" s="175"/>
      <c r="E696" s="146"/>
      <c r="F696" s="407" t="e">
        <f>VLOOKUP('2. tábl. Előkezelő-Tov.Kezelő'!E696,Munka1!$H$27:$I$58,2,FALSE)</f>
        <v>#N/A</v>
      </c>
      <c r="G696" s="88"/>
      <c r="H696" s="62" t="e">
        <f>VLOOKUP(G696,Munka1!$A$1:$B$25,2,FALSE)</f>
        <v>#N/A</v>
      </c>
      <c r="I696" s="466" t="e">
        <f>VLOOKUP(E696,Munka1!$H$27:$J$58,3,FALSE)</f>
        <v>#N/A</v>
      </c>
      <c r="J696" s="175"/>
      <c r="K696" s="175"/>
      <c r="L696" s="175"/>
      <c r="M696" s="175"/>
      <c r="N696" s="180"/>
      <c r="O696" s="87"/>
      <c r="P696" s="483"/>
      <c r="Q696" s="484"/>
      <c r="R696" s="56">
        <f>FŐLAP!$D$9</f>
        <v>0</v>
      </c>
      <c r="S696" s="56">
        <f>FŐLAP!$F$9</f>
        <v>0</v>
      </c>
      <c r="T696" s="13" t="str">
        <f>FŐLAP!$B$25</f>
        <v>Háztartási nagygépek (lakossági)</v>
      </c>
      <c r="U696" s="398" t="s">
        <v>3425</v>
      </c>
      <c r="V696" s="398" t="s">
        <v>3426</v>
      </c>
      <c r="W696" s="398" t="s">
        <v>3427</v>
      </c>
    </row>
    <row r="697" spans="1:23" ht="60.75" hidden="1" customHeight="1" x14ac:dyDescent="0.25">
      <c r="A697" s="61" t="s">
        <v>767</v>
      </c>
      <c r="B697" s="87"/>
      <c r="C697" s="175"/>
      <c r="D697" s="175"/>
      <c r="E697" s="146"/>
      <c r="F697" s="407" t="e">
        <f>VLOOKUP('2. tábl. Előkezelő-Tov.Kezelő'!E697,Munka1!$H$27:$I$58,2,FALSE)</f>
        <v>#N/A</v>
      </c>
      <c r="G697" s="88"/>
      <c r="H697" s="62" t="e">
        <f>VLOOKUP(G697,Munka1!$A$1:$B$25,2,FALSE)</f>
        <v>#N/A</v>
      </c>
      <c r="I697" s="466" t="e">
        <f>VLOOKUP(E697,Munka1!$H$27:$J$58,3,FALSE)</f>
        <v>#N/A</v>
      </c>
      <c r="J697" s="175"/>
      <c r="K697" s="175"/>
      <c r="L697" s="175"/>
      <c r="M697" s="175"/>
      <c r="N697" s="180"/>
      <c r="O697" s="87"/>
      <c r="P697" s="483"/>
      <c r="Q697" s="484"/>
      <c r="R697" s="56">
        <f>FŐLAP!$D$9</f>
        <v>0</v>
      </c>
      <c r="S697" s="56">
        <f>FŐLAP!$F$9</f>
        <v>0</v>
      </c>
      <c r="T697" s="13" t="str">
        <f>FŐLAP!$B$25</f>
        <v>Háztartási nagygépek (lakossági)</v>
      </c>
      <c r="U697" s="398" t="s">
        <v>3425</v>
      </c>
      <c r="V697" s="398" t="s">
        <v>3426</v>
      </c>
      <c r="W697" s="398" t="s">
        <v>3427</v>
      </c>
    </row>
    <row r="698" spans="1:23" ht="60.75" hidden="1" customHeight="1" x14ac:dyDescent="0.25">
      <c r="A698" s="61" t="s">
        <v>768</v>
      </c>
      <c r="B698" s="87"/>
      <c r="C698" s="175"/>
      <c r="D698" s="175"/>
      <c r="E698" s="146"/>
      <c r="F698" s="407" t="e">
        <f>VLOOKUP('2. tábl. Előkezelő-Tov.Kezelő'!E698,Munka1!$H$27:$I$58,2,FALSE)</f>
        <v>#N/A</v>
      </c>
      <c r="G698" s="88"/>
      <c r="H698" s="62" t="e">
        <f>VLOOKUP(G698,Munka1!$A$1:$B$25,2,FALSE)</f>
        <v>#N/A</v>
      </c>
      <c r="I698" s="466" t="e">
        <f>VLOOKUP(E698,Munka1!$H$27:$J$58,3,FALSE)</f>
        <v>#N/A</v>
      </c>
      <c r="J698" s="175"/>
      <c r="K698" s="175"/>
      <c r="L698" s="175"/>
      <c r="M698" s="175"/>
      <c r="N698" s="180"/>
      <c r="O698" s="87"/>
      <c r="P698" s="483"/>
      <c r="Q698" s="484"/>
      <c r="R698" s="56">
        <f>FŐLAP!$D$9</f>
        <v>0</v>
      </c>
      <c r="S698" s="56">
        <f>FŐLAP!$F$9</f>
        <v>0</v>
      </c>
      <c r="T698" s="13" t="str">
        <f>FŐLAP!$B$25</f>
        <v>Háztartási nagygépek (lakossági)</v>
      </c>
      <c r="U698" s="398" t="s">
        <v>3425</v>
      </c>
      <c r="V698" s="398" t="s">
        <v>3426</v>
      </c>
      <c r="W698" s="398" t="s">
        <v>3427</v>
      </c>
    </row>
    <row r="699" spans="1:23" ht="60.75" hidden="1" customHeight="1" x14ac:dyDescent="0.25">
      <c r="A699" s="61" t="s">
        <v>769</v>
      </c>
      <c r="B699" s="87"/>
      <c r="C699" s="175"/>
      <c r="D699" s="175"/>
      <c r="E699" s="146"/>
      <c r="F699" s="407" t="e">
        <f>VLOOKUP('2. tábl. Előkezelő-Tov.Kezelő'!E699,Munka1!$H$27:$I$58,2,FALSE)</f>
        <v>#N/A</v>
      </c>
      <c r="G699" s="88"/>
      <c r="H699" s="62" t="e">
        <f>VLOOKUP(G699,Munka1!$A$1:$B$25,2,FALSE)</f>
        <v>#N/A</v>
      </c>
      <c r="I699" s="466" t="e">
        <f>VLOOKUP(E699,Munka1!$H$27:$J$58,3,FALSE)</f>
        <v>#N/A</v>
      </c>
      <c r="J699" s="175"/>
      <c r="K699" s="175"/>
      <c r="L699" s="175"/>
      <c r="M699" s="175"/>
      <c r="N699" s="180"/>
      <c r="O699" s="87"/>
      <c r="P699" s="483"/>
      <c r="Q699" s="484"/>
      <c r="R699" s="56">
        <f>FŐLAP!$D$9</f>
        <v>0</v>
      </c>
      <c r="S699" s="56">
        <f>FŐLAP!$F$9</f>
        <v>0</v>
      </c>
      <c r="T699" s="13" t="str">
        <f>FŐLAP!$B$25</f>
        <v>Háztartási nagygépek (lakossági)</v>
      </c>
      <c r="U699" s="398" t="s">
        <v>3425</v>
      </c>
      <c r="V699" s="398" t="s">
        <v>3426</v>
      </c>
      <c r="W699" s="398" t="s">
        <v>3427</v>
      </c>
    </row>
    <row r="700" spans="1:23" ht="60.75" hidden="1" customHeight="1" x14ac:dyDescent="0.25">
      <c r="A700" s="61" t="s">
        <v>770</v>
      </c>
      <c r="B700" s="87"/>
      <c r="C700" s="175"/>
      <c r="D700" s="175"/>
      <c r="E700" s="146"/>
      <c r="F700" s="407" t="e">
        <f>VLOOKUP('2. tábl. Előkezelő-Tov.Kezelő'!E700,Munka1!$H$27:$I$58,2,FALSE)</f>
        <v>#N/A</v>
      </c>
      <c r="G700" s="88"/>
      <c r="H700" s="62" t="e">
        <f>VLOOKUP(G700,Munka1!$A$1:$B$25,2,FALSE)</f>
        <v>#N/A</v>
      </c>
      <c r="I700" s="466" t="e">
        <f>VLOOKUP(E700,Munka1!$H$27:$J$58,3,FALSE)</f>
        <v>#N/A</v>
      </c>
      <c r="J700" s="175"/>
      <c r="K700" s="175"/>
      <c r="L700" s="175"/>
      <c r="M700" s="175"/>
      <c r="N700" s="180"/>
      <c r="O700" s="87"/>
      <c r="P700" s="483"/>
      <c r="Q700" s="484"/>
      <c r="R700" s="56">
        <f>FŐLAP!$D$9</f>
        <v>0</v>
      </c>
      <c r="S700" s="56">
        <f>FŐLAP!$F$9</f>
        <v>0</v>
      </c>
      <c r="T700" s="13" t="str">
        <f>FŐLAP!$B$25</f>
        <v>Háztartási nagygépek (lakossági)</v>
      </c>
      <c r="U700" s="398" t="s">
        <v>3425</v>
      </c>
      <c r="V700" s="398" t="s">
        <v>3426</v>
      </c>
      <c r="W700" s="398" t="s">
        <v>3427</v>
      </c>
    </row>
    <row r="701" spans="1:23" ht="60.75" hidden="1" customHeight="1" x14ac:dyDescent="0.25">
      <c r="A701" s="61" t="s">
        <v>771</v>
      </c>
      <c r="B701" s="87"/>
      <c r="C701" s="175"/>
      <c r="D701" s="175"/>
      <c r="E701" s="146"/>
      <c r="F701" s="407" t="e">
        <f>VLOOKUP('2. tábl. Előkezelő-Tov.Kezelő'!E701,Munka1!$H$27:$I$58,2,FALSE)</f>
        <v>#N/A</v>
      </c>
      <c r="G701" s="88"/>
      <c r="H701" s="62" t="e">
        <f>VLOOKUP(G701,Munka1!$A$1:$B$25,2,FALSE)</f>
        <v>#N/A</v>
      </c>
      <c r="I701" s="466" t="e">
        <f>VLOOKUP(E701,Munka1!$H$27:$J$58,3,FALSE)</f>
        <v>#N/A</v>
      </c>
      <c r="J701" s="175"/>
      <c r="K701" s="175"/>
      <c r="L701" s="175"/>
      <c r="M701" s="175"/>
      <c r="N701" s="180"/>
      <c r="O701" s="87"/>
      <c r="P701" s="483"/>
      <c r="Q701" s="484"/>
      <c r="R701" s="56">
        <f>FŐLAP!$D$9</f>
        <v>0</v>
      </c>
      <c r="S701" s="56">
        <f>FŐLAP!$F$9</f>
        <v>0</v>
      </c>
      <c r="T701" s="13" t="str">
        <f>FŐLAP!$B$25</f>
        <v>Háztartási nagygépek (lakossági)</v>
      </c>
      <c r="U701" s="398" t="s">
        <v>3425</v>
      </c>
      <c r="V701" s="398" t="s">
        <v>3426</v>
      </c>
      <c r="W701" s="398" t="s">
        <v>3427</v>
      </c>
    </row>
    <row r="702" spans="1:23" ht="60.75" hidden="1" customHeight="1" x14ac:dyDescent="0.25">
      <c r="A702" s="61" t="s">
        <v>772</v>
      </c>
      <c r="B702" s="87"/>
      <c r="C702" s="175"/>
      <c r="D702" s="175"/>
      <c r="E702" s="146"/>
      <c r="F702" s="407" t="e">
        <f>VLOOKUP('2. tábl. Előkezelő-Tov.Kezelő'!E702,Munka1!$H$27:$I$58,2,FALSE)</f>
        <v>#N/A</v>
      </c>
      <c r="G702" s="88"/>
      <c r="H702" s="62" t="e">
        <f>VLOOKUP(G702,Munka1!$A$1:$B$25,2,FALSE)</f>
        <v>#N/A</v>
      </c>
      <c r="I702" s="466" t="e">
        <f>VLOOKUP(E702,Munka1!$H$27:$J$58,3,FALSE)</f>
        <v>#N/A</v>
      </c>
      <c r="J702" s="175"/>
      <c r="K702" s="175"/>
      <c r="L702" s="175"/>
      <c r="M702" s="175"/>
      <c r="N702" s="180"/>
      <c r="O702" s="87"/>
      <c r="P702" s="483"/>
      <c r="Q702" s="484"/>
      <c r="R702" s="56">
        <f>FŐLAP!$D$9</f>
        <v>0</v>
      </c>
      <c r="S702" s="56">
        <f>FŐLAP!$F$9</f>
        <v>0</v>
      </c>
      <c r="T702" s="13" t="str">
        <f>FŐLAP!$B$25</f>
        <v>Háztartási nagygépek (lakossági)</v>
      </c>
      <c r="U702" s="398" t="s">
        <v>3425</v>
      </c>
      <c r="V702" s="398" t="s">
        <v>3426</v>
      </c>
      <c r="W702" s="398" t="s">
        <v>3427</v>
      </c>
    </row>
    <row r="703" spans="1:23" ht="60.75" hidden="1" customHeight="1" x14ac:dyDescent="0.25">
      <c r="A703" s="61" t="s">
        <v>773</v>
      </c>
      <c r="B703" s="87"/>
      <c r="C703" s="175"/>
      <c r="D703" s="175"/>
      <c r="E703" s="146"/>
      <c r="F703" s="407" t="e">
        <f>VLOOKUP('2. tábl. Előkezelő-Tov.Kezelő'!E703,Munka1!$H$27:$I$58,2,FALSE)</f>
        <v>#N/A</v>
      </c>
      <c r="G703" s="88"/>
      <c r="H703" s="62" t="e">
        <f>VLOOKUP(G703,Munka1!$A$1:$B$25,2,FALSE)</f>
        <v>#N/A</v>
      </c>
      <c r="I703" s="466" t="e">
        <f>VLOOKUP(E703,Munka1!$H$27:$J$58,3,FALSE)</f>
        <v>#N/A</v>
      </c>
      <c r="J703" s="175"/>
      <c r="K703" s="175"/>
      <c r="L703" s="175"/>
      <c r="M703" s="175"/>
      <c r="N703" s="180"/>
      <c r="O703" s="87"/>
      <c r="P703" s="483"/>
      <c r="Q703" s="484"/>
      <c r="R703" s="56">
        <f>FŐLAP!$D$9</f>
        <v>0</v>
      </c>
      <c r="S703" s="56">
        <f>FŐLAP!$F$9</f>
        <v>0</v>
      </c>
      <c r="T703" s="13" t="str">
        <f>FŐLAP!$B$25</f>
        <v>Háztartási nagygépek (lakossági)</v>
      </c>
      <c r="U703" s="398" t="s">
        <v>3425</v>
      </c>
      <c r="V703" s="398" t="s">
        <v>3426</v>
      </c>
      <c r="W703" s="398" t="s">
        <v>3427</v>
      </c>
    </row>
    <row r="704" spans="1:23" ht="60.75" hidden="1" customHeight="1" x14ac:dyDescent="0.25">
      <c r="A704" s="61" t="s">
        <v>774</v>
      </c>
      <c r="B704" s="87"/>
      <c r="C704" s="175"/>
      <c r="D704" s="175"/>
      <c r="E704" s="146"/>
      <c r="F704" s="407" t="e">
        <f>VLOOKUP('2. tábl. Előkezelő-Tov.Kezelő'!E704,Munka1!$H$27:$I$58,2,FALSE)</f>
        <v>#N/A</v>
      </c>
      <c r="G704" s="88"/>
      <c r="H704" s="62" t="e">
        <f>VLOOKUP(G704,Munka1!$A$1:$B$25,2,FALSE)</f>
        <v>#N/A</v>
      </c>
      <c r="I704" s="466" t="e">
        <f>VLOOKUP(E704,Munka1!$H$27:$J$58,3,FALSE)</f>
        <v>#N/A</v>
      </c>
      <c r="J704" s="175"/>
      <c r="K704" s="175"/>
      <c r="L704" s="175"/>
      <c r="M704" s="175"/>
      <c r="N704" s="180"/>
      <c r="O704" s="87"/>
      <c r="P704" s="483"/>
      <c r="Q704" s="484"/>
      <c r="R704" s="56">
        <f>FŐLAP!$D$9</f>
        <v>0</v>
      </c>
      <c r="S704" s="56">
        <f>FŐLAP!$F$9</f>
        <v>0</v>
      </c>
      <c r="T704" s="13" t="str">
        <f>FŐLAP!$B$25</f>
        <v>Háztartási nagygépek (lakossági)</v>
      </c>
      <c r="U704" s="398" t="s">
        <v>3425</v>
      </c>
      <c r="V704" s="398" t="s">
        <v>3426</v>
      </c>
      <c r="W704" s="398" t="s">
        <v>3427</v>
      </c>
    </row>
    <row r="705" spans="1:23" ht="60.75" hidden="1" customHeight="1" x14ac:dyDescent="0.25">
      <c r="A705" s="61" t="s">
        <v>775</v>
      </c>
      <c r="B705" s="87"/>
      <c r="C705" s="175"/>
      <c r="D705" s="175"/>
      <c r="E705" s="146"/>
      <c r="F705" s="407" t="e">
        <f>VLOOKUP('2. tábl. Előkezelő-Tov.Kezelő'!E705,Munka1!$H$27:$I$58,2,FALSE)</f>
        <v>#N/A</v>
      </c>
      <c r="G705" s="88"/>
      <c r="H705" s="62" t="e">
        <f>VLOOKUP(G705,Munka1!$A$1:$B$25,2,FALSE)</f>
        <v>#N/A</v>
      </c>
      <c r="I705" s="466" t="e">
        <f>VLOOKUP(E705,Munka1!$H$27:$J$58,3,FALSE)</f>
        <v>#N/A</v>
      </c>
      <c r="J705" s="175"/>
      <c r="K705" s="175"/>
      <c r="L705" s="175"/>
      <c r="M705" s="175"/>
      <c r="N705" s="180"/>
      <c r="O705" s="87"/>
      <c r="P705" s="483"/>
      <c r="Q705" s="484"/>
      <c r="R705" s="56">
        <f>FŐLAP!$D$9</f>
        <v>0</v>
      </c>
      <c r="S705" s="56">
        <f>FŐLAP!$F$9</f>
        <v>0</v>
      </c>
      <c r="T705" s="13" t="str">
        <f>FŐLAP!$B$25</f>
        <v>Háztartási nagygépek (lakossági)</v>
      </c>
      <c r="U705" s="398" t="s">
        <v>3425</v>
      </c>
      <c r="V705" s="398" t="s">
        <v>3426</v>
      </c>
      <c r="W705" s="398" t="s">
        <v>3427</v>
      </c>
    </row>
    <row r="706" spans="1:23" ht="60.75" hidden="1" customHeight="1" x14ac:dyDescent="0.25">
      <c r="A706" s="61" t="s">
        <v>776</v>
      </c>
      <c r="B706" s="87"/>
      <c r="C706" s="175"/>
      <c r="D706" s="175"/>
      <c r="E706" s="146"/>
      <c r="F706" s="407" t="e">
        <f>VLOOKUP('2. tábl. Előkezelő-Tov.Kezelő'!E706,Munka1!$H$27:$I$58,2,FALSE)</f>
        <v>#N/A</v>
      </c>
      <c r="G706" s="88"/>
      <c r="H706" s="62" t="e">
        <f>VLOOKUP(G706,Munka1!$A$1:$B$25,2,FALSE)</f>
        <v>#N/A</v>
      </c>
      <c r="I706" s="466" t="e">
        <f>VLOOKUP(E706,Munka1!$H$27:$J$58,3,FALSE)</f>
        <v>#N/A</v>
      </c>
      <c r="J706" s="175"/>
      <c r="K706" s="175"/>
      <c r="L706" s="175"/>
      <c r="M706" s="175"/>
      <c r="N706" s="180"/>
      <c r="O706" s="87"/>
      <c r="P706" s="483"/>
      <c r="Q706" s="484"/>
      <c r="R706" s="56">
        <f>FŐLAP!$D$9</f>
        <v>0</v>
      </c>
      <c r="S706" s="56">
        <f>FŐLAP!$F$9</f>
        <v>0</v>
      </c>
      <c r="T706" s="13" t="str">
        <f>FŐLAP!$B$25</f>
        <v>Háztartási nagygépek (lakossági)</v>
      </c>
      <c r="U706" s="398" t="s">
        <v>3425</v>
      </c>
      <c r="V706" s="398" t="s">
        <v>3426</v>
      </c>
      <c r="W706" s="398" t="s">
        <v>3427</v>
      </c>
    </row>
    <row r="707" spans="1:23" ht="60.75" hidden="1" customHeight="1" x14ac:dyDescent="0.25">
      <c r="A707" s="61" t="s">
        <v>777</v>
      </c>
      <c r="B707" s="87"/>
      <c r="C707" s="175"/>
      <c r="D707" s="175"/>
      <c r="E707" s="146"/>
      <c r="F707" s="407" t="e">
        <f>VLOOKUP('2. tábl. Előkezelő-Tov.Kezelő'!E707,Munka1!$H$27:$I$58,2,FALSE)</f>
        <v>#N/A</v>
      </c>
      <c r="G707" s="88"/>
      <c r="H707" s="62" t="e">
        <f>VLOOKUP(G707,Munka1!$A$1:$B$25,2,FALSE)</f>
        <v>#N/A</v>
      </c>
      <c r="I707" s="466" t="e">
        <f>VLOOKUP(E707,Munka1!$H$27:$J$58,3,FALSE)</f>
        <v>#N/A</v>
      </c>
      <c r="J707" s="175"/>
      <c r="K707" s="175"/>
      <c r="L707" s="175"/>
      <c r="M707" s="175"/>
      <c r="N707" s="180"/>
      <c r="O707" s="87"/>
      <c r="P707" s="483"/>
      <c r="Q707" s="484"/>
      <c r="R707" s="56">
        <f>FŐLAP!$D$9</f>
        <v>0</v>
      </c>
      <c r="S707" s="56">
        <f>FŐLAP!$F$9</f>
        <v>0</v>
      </c>
      <c r="T707" s="13" t="str">
        <f>FŐLAP!$B$25</f>
        <v>Háztartási nagygépek (lakossági)</v>
      </c>
      <c r="U707" s="398" t="s">
        <v>3425</v>
      </c>
      <c r="V707" s="398" t="s">
        <v>3426</v>
      </c>
      <c r="W707" s="398" t="s">
        <v>3427</v>
      </c>
    </row>
    <row r="708" spans="1:23" ht="60.75" hidden="1" customHeight="1" x14ac:dyDescent="0.25">
      <c r="A708" s="61" t="s">
        <v>778</v>
      </c>
      <c r="B708" s="87"/>
      <c r="C708" s="175"/>
      <c r="D708" s="175"/>
      <c r="E708" s="146"/>
      <c r="F708" s="407" t="e">
        <f>VLOOKUP('2. tábl. Előkezelő-Tov.Kezelő'!E708,Munka1!$H$27:$I$58,2,FALSE)</f>
        <v>#N/A</v>
      </c>
      <c r="G708" s="88"/>
      <c r="H708" s="62" t="e">
        <f>VLOOKUP(G708,Munka1!$A$1:$B$25,2,FALSE)</f>
        <v>#N/A</v>
      </c>
      <c r="I708" s="466" t="e">
        <f>VLOOKUP(E708,Munka1!$H$27:$J$58,3,FALSE)</f>
        <v>#N/A</v>
      </c>
      <c r="J708" s="175"/>
      <c r="K708" s="175"/>
      <c r="L708" s="175"/>
      <c r="M708" s="175"/>
      <c r="N708" s="180"/>
      <c r="O708" s="87"/>
      <c r="P708" s="483"/>
      <c r="Q708" s="484"/>
      <c r="R708" s="56">
        <f>FŐLAP!$D$9</f>
        <v>0</v>
      </c>
      <c r="S708" s="56">
        <f>FŐLAP!$F$9</f>
        <v>0</v>
      </c>
      <c r="T708" s="13" t="str">
        <f>FŐLAP!$B$25</f>
        <v>Háztartási nagygépek (lakossági)</v>
      </c>
      <c r="U708" s="398" t="s">
        <v>3425</v>
      </c>
      <c r="V708" s="398" t="s">
        <v>3426</v>
      </c>
      <c r="W708" s="398" t="s">
        <v>3427</v>
      </c>
    </row>
    <row r="709" spans="1:23" ht="60.75" hidden="1" customHeight="1" x14ac:dyDescent="0.25">
      <c r="A709" s="61" t="s">
        <v>779</v>
      </c>
      <c r="B709" s="87"/>
      <c r="C709" s="175"/>
      <c r="D709" s="175"/>
      <c r="E709" s="146"/>
      <c r="F709" s="407" t="e">
        <f>VLOOKUP('2. tábl. Előkezelő-Tov.Kezelő'!E709,Munka1!$H$27:$I$58,2,FALSE)</f>
        <v>#N/A</v>
      </c>
      <c r="G709" s="88"/>
      <c r="H709" s="62" t="e">
        <f>VLOOKUP(G709,Munka1!$A$1:$B$25,2,FALSE)</f>
        <v>#N/A</v>
      </c>
      <c r="I709" s="466" t="e">
        <f>VLOOKUP(E709,Munka1!$H$27:$J$58,3,FALSE)</f>
        <v>#N/A</v>
      </c>
      <c r="J709" s="175"/>
      <c r="K709" s="175"/>
      <c r="L709" s="175"/>
      <c r="M709" s="175"/>
      <c r="N709" s="180"/>
      <c r="O709" s="87"/>
      <c r="P709" s="483"/>
      <c r="Q709" s="484"/>
      <c r="R709" s="56">
        <f>FŐLAP!$D$9</f>
        <v>0</v>
      </c>
      <c r="S709" s="56">
        <f>FŐLAP!$F$9</f>
        <v>0</v>
      </c>
      <c r="T709" s="13" t="str">
        <f>FŐLAP!$B$25</f>
        <v>Háztartási nagygépek (lakossági)</v>
      </c>
      <c r="U709" s="398" t="s">
        <v>3425</v>
      </c>
      <c r="V709" s="398" t="s">
        <v>3426</v>
      </c>
      <c r="W709" s="398" t="s">
        <v>3427</v>
      </c>
    </row>
    <row r="710" spans="1:23" ht="60.75" hidden="1" customHeight="1" x14ac:dyDescent="0.25">
      <c r="A710" s="61" t="s">
        <v>780</v>
      </c>
      <c r="B710" s="87"/>
      <c r="C710" s="175"/>
      <c r="D710" s="175"/>
      <c r="E710" s="146"/>
      <c r="F710" s="407" t="e">
        <f>VLOOKUP('2. tábl. Előkezelő-Tov.Kezelő'!E710,Munka1!$H$27:$I$58,2,FALSE)</f>
        <v>#N/A</v>
      </c>
      <c r="G710" s="88"/>
      <c r="H710" s="62" t="e">
        <f>VLOOKUP(G710,Munka1!$A$1:$B$25,2,FALSE)</f>
        <v>#N/A</v>
      </c>
      <c r="I710" s="466" t="e">
        <f>VLOOKUP(E710,Munka1!$H$27:$J$58,3,FALSE)</f>
        <v>#N/A</v>
      </c>
      <c r="J710" s="175"/>
      <c r="K710" s="175"/>
      <c r="L710" s="175"/>
      <c r="M710" s="175"/>
      <c r="N710" s="180"/>
      <c r="O710" s="87"/>
      <c r="P710" s="483"/>
      <c r="Q710" s="484"/>
      <c r="R710" s="56">
        <f>FŐLAP!$D$9</f>
        <v>0</v>
      </c>
      <c r="S710" s="56">
        <f>FŐLAP!$F$9</f>
        <v>0</v>
      </c>
      <c r="T710" s="13" t="str">
        <f>FŐLAP!$B$25</f>
        <v>Háztartási nagygépek (lakossági)</v>
      </c>
      <c r="U710" s="398" t="s">
        <v>3425</v>
      </c>
      <c r="V710" s="398" t="s">
        <v>3426</v>
      </c>
      <c r="W710" s="398" t="s">
        <v>3427</v>
      </c>
    </row>
    <row r="711" spans="1:23" ht="60.75" hidden="1" customHeight="1" x14ac:dyDescent="0.25">
      <c r="A711" s="61" t="s">
        <v>781</v>
      </c>
      <c r="B711" s="87"/>
      <c r="C711" s="175"/>
      <c r="D711" s="175"/>
      <c r="E711" s="146"/>
      <c r="F711" s="407" t="e">
        <f>VLOOKUP('2. tábl. Előkezelő-Tov.Kezelő'!E711,Munka1!$H$27:$I$58,2,FALSE)</f>
        <v>#N/A</v>
      </c>
      <c r="G711" s="88"/>
      <c r="H711" s="62" t="e">
        <f>VLOOKUP(G711,Munka1!$A$1:$B$25,2,FALSE)</f>
        <v>#N/A</v>
      </c>
      <c r="I711" s="466" t="e">
        <f>VLOOKUP(E711,Munka1!$H$27:$J$58,3,FALSE)</f>
        <v>#N/A</v>
      </c>
      <c r="J711" s="175"/>
      <c r="K711" s="175"/>
      <c r="L711" s="175"/>
      <c r="M711" s="175"/>
      <c r="N711" s="180"/>
      <c r="O711" s="87"/>
      <c r="P711" s="483"/>
      <c r="Q711" s="484"/>
      <c r="R711" s="56">
        <f>FŐLAP!$D$9</f>
        <v>0</v>
      </c>
      <c r="S711" s="56">
        <f>FŐLAP!$F$9</f>
        <v>0</v>
      </c>
      <c r="T711" s="13" t="str">
        <f>FŐLAP!$B$25</f>
        <v>Háztartási nagygépek (lakossági)</v>
      </c>
      <c r="U711" s="398" t="s">
        <v>3425</v>
      </c>
      <c r="V711" s="398" t="s">
        <v>3426</v>
      </c>
      <c r="W711" s="398" t="s">
        <v>3427</v>
      </c>
    </row>
    <row r="712" spans="1:23" ht="60.75" hidden="1" customHeight="1" x14ac:dyDescent="0.25">
      <c r="A712" s="61" t="s">
        <v>782</v>
      </c>
      <c r="B712" s="87"/>
      <c r="C712" s="175"/>
      <c r="D712" s="175"/>
      <c r="E712" s="146"/>
      <c r="F712" s="407" t="e">
        <f>VLOOKUP('2. tábl. Előkezelő-Tov.Kezelő'!E712,Munka1!$H$27:$I$58,2,FALSE)</f>
        <v>#N/A</v>
      </c>
      <c r="G712" s="88"/>
      <c r="H712" s="62" t="e">
        <f>VLOOKUP(G712,Munka1!$A$1:$B$25,2,FALSE)</f>
        <v>#N/A</v>
      </c>
      <c r="I712" s="466" t="e">
        <f>VLOOKUP(E712,Munka1!$H$27:$J$58,3,FALSE)</f>
        <v>#N/A</v>
      </c>
      <c r="J712" s="175"/>
      <c r="K712" s="175"/>
      <c r="L712" s="175"/>
      <c r="M712" s="175"/>
      <c r="N712" s="180"/>
      <c r="O712" s="87"/>
      <c r="P712" s="483"/>
      <c r="Q712" s="484"/>
      <c r="R712" s="56">
        <f>FŐLAP!$D$9</f>
        <v>0</v>
      </c>
      <c r="S712" s="56">
        <f>FŐLAP!$F$9</f>
        <v>0</v>
      </c>
      <c r="T712" s="13" t="str">
        <f>FŐLAP!$B$25</f>
        <v>Háztartási nagygépek (lakossági)</v>
      </c>
      <c r="U712" s="398" t="s">
        <v>3425</v>
      </c>
      <c r="V712" s="398" t="s">
        <v>3426</v>
      </c>
      <c r="W712" s="398" t="s">
        <v>3427</v>
      </c>
    </row>
    <row r="713" spans="1:23" ht="60.75" hidden="1" customHeight="1" x14ac:dyDescent="0.25">
      <c r="A713" s="61" t="s">
        <v>783</v>
      </c>
      <c r="B713" s="87"/>
      <c r="C713" s="175"/>
      <c r="D713" s="175"/>
      <c r="E713" s="146"/>
      <c r="F713" s="407" t="e">
        <f>VLOOKUP('2. tábl. Előkezelő-Tov.Kezelő'!E713,Munka1!$H$27:$I$58,2,FALSE)</f>
        <v>#N/A</v>
      </c>
      <c r="G713" s="88"/>
      <c r="H713" s="62" t="e">
        <f>VLOOKUP(G713,Munka1!$A$1:$B$25,2,FALSE)</f>
        <v>#N/A</v>
      </c>
      <c r="I713" s="466" t="e">
        <f>VLOOKUP(E713,Munka1!$H$27:$J$58,3,FALSE)</f>
        <v>#N/A</v>
      </c>
      <c r="J713" s="175"/>
      <c r="K713" s="175"/>
      <c r="L713" s="175"/>
      <c r="M713" s="175"/>
      <c r="N713" s="180"/>
      <c r="O713" s="87"/>
      <c r="P713" s="483"/>
      <c r="Q713" s="484"/>
      <c r="R713" s="56">
        <f>FŐLAP!$D$9</f>
        <v>0</v>
      </c>
      <c r="S713" s="56">
        <f>FŐLAP!$F$9</f>
        <v>0</v>
      </c>
      <c r="T713" s="13" t="str">
        <f>FŐLAP!$B$25</f>
        <v>Háztartási nagygépek (lakossági)</v>
      </c>
      <c r="U713" s="398" t="s">
        <v>3425</v>
      </c>
      <c r="V713" s="398" t="s">
        <v>3426</v>
      </c>
      <c r="W713" s="398" t="s">
        <v>3427</v>
      </c>
    </row>
    <row r="714" spans="1:23" ht="60.75" hidden="1" customHeight="1" x14ac:dyDescent="0.25">
      <c r="A714" s="61" t="s">
        <v>784</v>
      </c>
      <c r="B714" s="87"/>
      <c r="C714" s="175"/>
      <c r="D714" s="175"/>
      <c r="E714" s="146"/>
      <c r="F714" s="407" t="e">
        <f>VLOOKUP('2. tábl. Előkezelő-Tov.Kezelő'!E714,Munka1!$H$27:$I$58,2,FALSE)</f>
        <v>#N/A</v>
      </c>
      <c r="G714" s="88"/>
      <c r="H714" s="62" t="e">
        <f>VLOOKUP(G714,Munka1!$A$1:$B$25,2,FALSE)</f>
        <v>#N/A</v>
      </c>
      <c r="I714" s="466" t="e">
        <f>VLOOKUP(E714,Munka1!$H$27:$J$58,3,FALSE)</f>
        <v>#N/A</v>
      </c>
      <c r="J714" s="175"/>
      <c r="K714" s="175"/>
      <c r="L714" s="175"/>
      <c r="M714" s="175"/>
      <c r="N714" s="180"/>
      <c r="O714" s="87"/>
      <c r="P714" s="483"/>
      <c r="Q714" s="484"/>
      <c r="R714" s="56">
        <f>FŐLAP!$D$9</f>
        <v>0</v>
      </c>
      <c r="S714" s="56">
        <f>FŐLAP!$F$9</f>
        <v>0</v>
      </c>
      <c r="T714" s="13" t="str">
        <f>FŐLAP!$B$25</f>
        <v>Háztartási nagygépek (lakossági)</v>
      </c>
      <c r="U714" s="398" t="s">
        <v>3425</v>
      </c>
      <c r="V714" s="398" t="s">
        <v>3426</v>
      </c>
      <c r="W714" s="398" t="s">
        <v>3427</v>
      </c>
    </row>
    <row r="715" spans="1:23" ht="60.75" hidden="1" customHeight="1" x14ac:dyDescent="0.25">
      <c r="A715" s="61" t="s">
        <v>785</v>
      </c>
      <c r="B715" s="87"/>
      <c r="C715" s="175"/>
      <c r="D715" s="175"/>
      <c r="E715" s="146"/>
      <c r="F715" s="407" t="e">
        <f>VLOOKUP('2. tábl. Előkezelő-Tov.Kezelő'!E715,Munka1!$H$27:$I$58,2,FALSE)</f>
        <v>#N/A</v>
      </c>
      <c r="G715" s="88"/>
      <c r="H715" s="62" t="e">
        <f>VLOOKUP(G715,Munka1!$A$1:$B$25,2,FALSE)</f>
        <v>#N/A</v>
      </c>
      <c r="I715" s="466" t="e">
        <f>VLOOKUP(E715,Munka1!$H$27:$J$58,3,FALSE)</f>
        <v>#N/A</v>
      </c>
      <c r="J715" s="175"/>
      <c r="K715" s="175"/>
      <c r="L715" s="175"/>
      <c r="M715" s="175"/>
      <c r="N715" s="180"/>
      <c r="O715" s="87"/>
      <c r="P715" s="483"/>
      <c r="Q715" s="484"/>
      <c r="R715" s="56">
        <f>FŐLAP!$D$9</f>
        <v>0</v>
      </c>
      <c r="S715" s="56">
        <f>FŐLAP!$F$9</f>
        <v>0</v>
      </c>
      <c r="T715" s="13" t="str">
        <f>FŐLAP!$B$25</f>
        <v>Háztartási nagygépek (lakossági)</v>
      </c>
      <c r="U715" s="398" t="s">
        <v>3425</v>
      </c>
      <c r="V715" s="398" t="s">
        <v>3426</v>
      </c>
      <c r="W715" s="398" t="s">
        <v>3427</v>
      </c>
    </row>
    <row r="716" spans="1:23" ht="60.75" hidden="1" customHeight="1" x14ac:dyDescent="0.25">
      <c r="A716" s="61" t="s">
        <v>786</v>
      </c>
      <c r="B716" s="87"/>
      <c r="C716" s="175"/>
      <c r="D716" s="175"/>
      <c r="E716" s="146"/>
      <c r="F716" s="407" t="e">
        <f>VLOOKUP('2. tábl. Előkezelő-Tov.Kezelő'!E716,Munka1!$H$27:$I$58,2,FALSE)</f>
        <v>#N/A</v>
      </c>
      <c r="G716" s="88"/>
      <c r="H716" s="62" t="e">
        <f>VLOOKUP(G716,Munka1!$A$1:$B$25,2,FALSE)</f>
        <v>#N/A</v>
      </c>
      <c r="I716" s="466" t="e">
        <f>VLOOKUP(E716,Munka1!$H$27:$J$58,3,FALSE)</f>
        <v>#N/A</v>
      </c>
      <c r="J716" s="175"/>
      <c r="K716" s="175"/>
      <c r="L716" s="175"/>
      <c r="M716" s="175"/>
      <c r="N716" s="180"/>
      <c r="O716" s="87"/>
      <c r="P716" s="483"/>
      <c r="Q716" s="484"/>
      <c r="R716" s="56">
        <f>FŐLAP!$D$9</f>
        <v>0</v>
      </c>
      <c r="S716" s="56">
        <f>FŐLAP!$F$9</f>
        <v>0</v>
      </c>
      <c r="T716" s="13" t="str">
        <f>FŐLAP!$B$25</f>
        <v>Háztartási nagygépek (lakossági)</v>
      </c>
      <c r="U716" s="398" t="s">
        <v>3425</v>
      </c>
      <c r="V716" s="398" t="s">
        <v>3426</v>
      </c>
      <c r="W716" s="398" t="s">
        <v>3427</v>
      </c>
    </row>
    <row r="717" spans="1:23" ht="60.75" hidden="1" customHeight="1" x14ac:dyDescent="0.25">
      <c r="A717" s="61" t="s">
        <v>787</v>
      </c>
      <c r="B717" s="87"/>
      <c r="C717" s="175"/>
      <c r="D717" s="175"/>
      <c r="E717" s="146"/>
      <c r="F717" s="407" t="e">
        <f>VLOOKUP('2. tábl. Előkezelő-Tov.Kezelő'!E717,Munka1!$H$27:$I$58,2,FALSE)</f>
        <v>#N/A</v>
      </c>
      <c r="G717" s="88"/>
      <c r="H717" s="62" t="e">
        <f>VLOOKUP(G717,Munka1!$A$1:$B$25,2,FALSE)</f>
        <v>#N/A</v>
      </c>
      <c r="I717" s="466" t="e">
        <f>VLOOKUP(E717,Munka1!$H$27:$J$58,3,FALSE)</f>
        <v>#N/A</v>
      </c>
      <c r="J717" s="175"/>
      <c r="K717" s="175"/>
      <c r="L717" s="175"/>
      <c r="M717" s="175"/>
      <c r="N717" s="180"/>
      <c r="O717" s="87"/>
      <c r="P717" s="483"/>
      <c r="Q717" s="484"/>
      <c r="R717" s="56">
        <f>FŐLAP!$D$9</f>
        <v>0</v>
      </c>
      <c r="S717" s="56">
        <f>FŐLAP!$F$9</f>
        <v>0</v>
      </c>
      <c r="T717" s="13" t="str">
        <f>FŐLAP!$B$25</f>
        <v>Háztartási nagygépek (lakossági)</v>
      </c>
      <c r="U717" s="398" t="s">
        <v>3425</v>
      </c>
      <c r="V717" s="398" t="s">
        <v>3426</v>
      </c>
      <c r="W717" s="398" t="s">
        <v>3427</v>
      </c>
    </row>
    <row r="718" spans="1:23" ht="60.75" hidden="1" customHeight="1" x14ac:dyDescent="0.25">
      <c r="A718" s="61" t="s">
        <v>788</v>
      </c>
      <c r="B718" s="87"/>
      <c r="C718" s="175"/>
      <c r="D718" s="175"/>
      <c r="E718" s="146"/>
      <c r="F718" s="407" t="e">
        <f>VLOOKUP('2. tábl. Előkezelő-Tov.Kezelő'!E718,Munka1!$H$27:$I$58,2,FALSE)</f>
        <v>#N/A</v>
      </c>
      <c r="G718" s="88"/>
      <c r="H718" s="62" t="e">
        <f>VLOOKUP(G718,Munka1!$A$1:$B$25,2,FALSE)</f>
        <v>#N/A</v>
      </c>
      <c r="I718" s="466" t="e">
        <f>VLOOKUP(E718,Munka1!$H$27:$J$58,3,FALSE)</f>
        <v>#N/A</v>
      </c>
      <c r="J718" s="175"/>
      <c r="K718" s="175"/>
      <c r="L718" s="175"/>
      <c r="M718" s="175"/>
      <c r="N718" s="180"/>
      <c r="O718" s="87"/>
      <c r="P718" s="483"/>
      <c r="Q718" s="484"/>
      <c r="R718" s="56">
        <f>FŐLAP!$D$9</f>
        <v>0</v>
      </c>
      <c r="S718" s="56">
        <f>FŐLAP!$F$9</f>
        <v>0</v>
      </c>
      <c r="T718" s="13" t="str">
        <f>FŐLAP!$B$25</f>
        <v>Háztartási nagygépek (lakossági)</v>
      </c>
      <c r="U718" s="398" t="s">
        <v>3425</v>
      </c>
      <c r="V718" s="398" t="s">
        <v>3426</v>
      </c>
      <c r="W718" s="398" t="s">
        <v>3427</v>
      </c>
    </row>
    <row r="719" spans="1:23" ht="60.75" hidden="1" customHeight="1" x14ac:dyDescent="0.25">
      <c r="A719" s="61" t="s">
        <v>789</v>
      </c>
      <c r="B719" s="87"/>
      <c r="C719" s="175"/>
      <c r="D719" s="175"/>
      <c r="E719" s="146"/>
      <c r="F719" s="407" t="e">
        <f>VLOOKUP('2. tábl. Előkezelő-Tov.Kezelő'!E719,Munka1!$H$27:$I$58,2,FALSE)</f>
        <v>#N/A</v>
      </c>
      <c r="G719" s="88"/>
      <c r="H719" s="62" t="e">
        <f>VLOOKUP(G719,Munka1!$A$1:$B$25,2,FALSE)</f>
        <v>#N/A</v>
      </c>
      <c r="I719" s="466" t="e">
        <f>VLOOKUP(E719,Munka1!$H$27:$J$58,3,FALSE)</f>
        <v>#N/A</v>
      </c>
      <c r="J719" s="175"/>
      <c r="K719" s="175"/>
      <c r="L719" s="175"/>
      <c r="M719" s="175"/>
      <c r="N719" s="180"/>
      <c r="O719" s="87"/>
      <c r="P719" s="483"/>
      <c r="Q719" s="484"/>
      <c r="R719" s="56">
        <f>FŐLAP!$D$9</f>
        <v>0</v>
      </c>
      <c r="S719" s="56">
        <f>FŐLAP!$F$9</f>
        <v>0</v>
      </c>
      <c r="T719" s="13" t="str">
        <f>FŐLAP!$B$25</f>
        <v>Háztartási nagygépek (lakossági)</v>
      </c>
      <c r="U719" s="398" t="s">
        <v>3425</v>
      </c>
      <c r="V719" s="398" t="s">
        <v>3426</v>
      </c>
      <c r="W719" s="398" t="s">
        <v>3427</v>
      </c>
    </row>
    <row r="720" spans="1:23" ht="60.75" hidden="1" customHeight="1" x14ac:dyDescent="0.25">
      <c r="A720" s="61" t="s">
        <v>790</v>
      </c>
      <c r="B720" s="87"/>
      <c r="C720" s="175"/>
      <c r="D720" s="175"/>
      <c r="E720" s="146"/>
      <c r="F720" s="407" t="e">
        <f>VLOOKUP('2. tábl. Előkezelő-Tov.Kezelő'!E720,Munka1!$H$27:$I$58,2,FALSE)</f>
        <v>#N/A</v>
      </c>
      <c r="G720" s="88"/>
      <c r="H720" s="62" t="e">
        <f>VLOOKUP(G720,Munka1!$A$1:$B$25,2,FALSE)</f>
        <v>#N/A</v>
      </c>
      <c r="I720" s="466" t="e">
        <f>VLOOKUP(E720,Munka1!$H$27:$J$58,3,FALSE)</f>
        <v>#N/A</v>
      </c>
      <c r="J720" s="175"/>
      <c r="K720" s="175"/>
      <c r="L720" s="175"/>
      <c r="M720" s="175"/>
      <c r="N720" s="180"/>
      <c r="O720" s="87"/>
      <c r="P720" s="483"/>
      <c r="Q720" s="484"/>
      <c r="R720" s="56">
        <f>FŐLAP!$D$9</f>
        <v>0</v>
      </c>
      <c r="S720" s="56">
        <f>FŐLAP!$F$9</f>
        <v>0</v>
      </c>
      <c r="T720" s="13" t="str">
        <f>FŐLAP!$B$25</f>
        <v>Háztartási nagygépek (lakossági)</v>
      </c>
      <c r="U720" s="398" t="s">
        <v>3425</v>
      </c>
      <c r="V720" s="398" t="s">
        <v>3426</v>
      </c>
      <c r="W720" s="398" t="s">
        <v>3427</v>
      </c>
    </row>
    <row r="721" spans="1:23" ht="60.75" hidden="1" customHeight="1" x14ac:dyDescent="0.25">
      <c r="A721" s="61" t="s">
        <v>791</v>
      </c>
      <c r="B721" s="87"/>
      <c r="C721" s="175"/>
      <c r="D721" s="175"/>
      <c r="E721" s="146"/>
      <c r="F721" s="407" t="e">
        <f>VLOOKUP('2. tábl. Előkezelő-Tov.Kezelő'!E721,Munka1!$H$27:$I$58,2,FALSE)</f>
        <v>#N/A</v>
      </c>
      <c r="G721" s="88"/>
      <c r="H721" s="62" t="e">
        <f>VLOOKUP(G721,Munka1!$A$1:$B$25,2,FALSE)</f>
        <v>#N/A</v>
      </c>
      <c r="I721" s="466" t="e">
        <f>VLOOKUP(E721,Munka1!$H$27:$J$58,3,FALSE)</f>
        <v>#N/A</v>
      </c>
      <c r="J721" s="175"/>
      <c r="K721" s="175"/>
      <c r="L721" s="175"/>
      <c r="M721" s="175"/>
      <c r="N721" s="180"/>
      <c r="O721" s="87"/>
      <c r="P721" s="483"/>
      <c r="Q721" s="484"/>
      <c r="R721" s="56">
        <f>FŐLAP!$D$9</f>
        <v>0</v>
      </c>
      <c r="S721" s="56">
        <f>FŐLAP!$F$9</f>
        <v>0</v>
      </c>
      <c r="T721" s="13" t="str">
        <f>FŐLAP!$B$25</f>
        <v>Háztartási nagygépek (lakossági)</v>
      </c>
      <c r="U721" s="398" t="s">
        <v>3425</v>
      </c>
      <c r="V721" s="398" t="s">
        <v>3426</v>
      </c>
      <c r="W721" s="398" t="s">
        <v>3427</v>
      </c>
    </row>
    <row r="722" spans="1:23" ht="60.75" hidden="1" customHeight="1" x14ac:dyDescent="0.25">
      <c r="A722" s="61" t="s">
        <v>792</v>
      </c>
      <c r="B722" s="87"/>
      <c r="C722" s="175"/>
      <c r="D722" s="175"/>
      <c r="E722" s="146"/>
      <c r="F722" s="407" t="e">
        <f>VLOOKUP('2. tábl. Előkezelő-Tov.Kezelő'!E722,Munka1!$H$27:$I$58,2,FALSE)</f>
        <v>#N/A</v>
      </c>
      <c r="G722" s="88"/>
      <c r="H722" s="62" t="e">
        <f>VLOOKUP(G722,Munka1!$A$1:$B$25,2,FALSE)</f>
        <v>#N/A</v>
      </c>
      <c r="I722" s="466" t="e">
        <f>VLOOKUP(E722,Munka1!$H$27:$J$58,3,FALSE)</f>
        <v>#N/A</v>
      </c>
      <c r="J722" s="175"/>
      <c r="K722" s="175"/>
      <c r="L722" s="175"/>
      <c r="M722" s="175"/>
      <c r="N722" s="180"/>
      <c r="O722" s="87"/>
      <c r="P722" s="483"/>
      <c r="Q722" s="484"/>
      <c r="R722" s="56">
        <f>FŐLAP!$D$9</f>
        <v>0</v>
      </c>
      <c r="S722" s="56">
        <f>FŐLAP!$F$9</f>
        <v>0</v>
      </c>
      <c r="T722" s="13" t="str">
        <f>FŐLAP!$B$25</f>
        <v>Háztartási nagygépek (lakossági)</v>
      </c>
      <c r="U722" s="398" t="s">
        <v>3425</v>
      </c>
      <c r="V722" s="398" t="s">
        <v>3426</v>
      </c>
      <c r="W722" s="398" t="s">
        <v>3427</v>
      </c>
    </row>
    <row r="723" spans="1:23" ht="60.75" hidden="1" customHeight="1" x14ac:dyDescent="0.25">
      <c r="A723" s="61" t="s">
        <v>793</v>
      </c>
      <c r="B723" s="87"/>
      <c r="C723" s="175"/>
      <c r="D723" s="175"/>
      <c r="E723" s="146"/>
      <c r="F723" s="407" t="e">
        <f>VLOOKUP('2. tábl. Előkezelő-Tov.Kezelő'!E723,Munka1!$H$27:$I$58,2,FALSE)</f>
        <v>#N/A</v>
      </c>
      <c r="G723" s="88"/>
      <c r="H723" s="62" t="e">
        <f>VLOOKUP(G723,Munka1!$A$1:$B$25,2,FALSE)</f>
        <v>#N/A</v>
      </c>
      <c r="I723" s="466" t="e">
        <f>VLOOKUP(E723,Munka1!$H$27:$J$58,3,FALSE)</f>
        <v>#N/A</v>
      </c>
      <c r="J723" s="175"/>
      <c r="K723" s="175"/>
      <c r="L723" s="175"/>
      <c r="M723" s="175"/>
      <c r="N723" s="180"/>
      <c r="O723" s="87"/>
      <c r="P723" s="483"/>
      <c r="Q723" s="484"/>
      <c r="R723" s="56">
        <f>FŐLAP!$D$9</f>
        <v>0</v>
      </c>
      <c r="S723" s="56">
        <f>FŐLAP!$F$9</f>
        <v>0</v>
      </c>
      <c r="T723" s="13" t="str">
        <f>FŐLAP!$B$25</f>
        <v>Háztartási nagygépek (lakossági)</v>
      </c>
      <c r="U723" s="398" t="s">
        <v>3425</v>
      </c>
      <c r="V723" s="398" t="s">
        <v>3426</v>
      </c>
      <c r="W723" s="398" t="s">
        <v>3427</v>
      </c>
    </row>
    <row r="724" spans="1:23" ht="60.75" hidden="1" customHeight="1" x14ac:dyDescent="0.25">
      <c r="A724" s="61" t="s">
        <v>794</v>
      </c>
      <c r="B724" s="87"/>
      <c r="C724" s="175"/>
      <c r="D724" s="175"/>
      <c r="E724" s="146"/>
      <c r="F724" s="407" t="e">
        <f>VLOOKUP('2. tábl. Előkezelő-Tov.Kezelő'!E724,Munka1!$H$27:$I$58,2,FALSE)</f>
        <v>#N/A</v>
      </c>
      <c r="G724" s="88"/>
      <c r="H724" s="62" t="e">
        <f>VLOOKUP(G724,Munka1!$A$1:$B$25,2,FALSE)</f>
        <v>#N/A</v>
      </c>
      <c r="I724" s="466" t="e">
        <f>VLOOKUP(E724,Munka1!$H$27:$J$58,3,FALSE)</f>
        <v>#N/A</v>
      </c>
      <c r="J724" s="175"/>
      <c r="K724" s="175"/>
      <c r="L724" s="175"/>
      <c r="M724" s="175"/>
      <c r="N724" s="180"/>
      <c r="O724" s="87"/>
      <c r="P724" s="483"/>
      <c r="Q724" s="484"/>
      <c r="R724" s="56">
        <f>FŐLAP!$D$9</f>
        <v>0</v>
      </c>
      <c r="S724" s="56">
        <f>FŐLAP!$F$9</f>
        <v>0</v>
      </c>
      <c r="T724" s="13" t="str">
        <f>FŐLAP!$B$25</f>
        <v>Háztartási nagygépek (lakossági)</v>
      </c>
      <c r="U724" s="398" t="s">
        <v>3425</v>
      </c>
      <c r="V724" s="398" t="s">
        <v>3426</v>
      </c>
      <c r="W724" s="398" t="s">
        <v>3427</v>
      </c>
    </row>
    <row r="725" spans="1:23" ht="60.75" hidden="1" customHeight="1" x14ac:dyDescent="0.25">
      <c r="A725" s="61" t="s">
        <v>795</v>
      </c>
      <c r="B725" s="87"/>
      <c r="C725" s="175"/>
      <c r="D725" s="175"/>
      <c r="E725" s="146"/>
      <c r="F725" s="407" t="e">
        <f>VLOOKUP('2. tábl. Előkezelő-Tov.Kezelő'!E725,Munka1!$H$27:$I$58,2,FALSE)</f>
        <v>#N/A</v>
      </c>
      <c r="G725" s="88"/>
      <c r="H725" s="62" t="e">
        <f>VLOOKUP(G725,Munka1!$A$1:$B$25,2,FALSE)</f>
        <v>#N/A</v>
      </c>
      <c r="I725" s="466" t="e">
        <f>VLOOKUP(E725,Munka1!$H$27:$J$58,3,FALSE)</f>
        <v>#N/A</v>
      </c>
      <c r="J725" s="175"/>
      <c r="K725" s="175"/>
      <c r="L725" s="175"/>
      <c r="M725" s="175"/>
      <c r="N725" s="180"/>
      <c r="O725" s="87"/>
      <c r="P725" s="483"/>
      <c r="Q725" s="484"/>
      <c r="R725" s="56">
        <f>FŐLAP!$D$9</f>
        <v>0</v>
      </c>
      <c r="S725" s="56">
        <f>FŐLAP!$F$9</f>
        <v>0</v>
      </c>
      <c r="T725" s="13" t="str">
        <f>FŐLAP!$B$25</f>
        <v>Háztartási nagygépek (lakossági)</v>
      </c>
      <c r="U725" s="398" t="s">
        <v>3425</v>
      </c>
      <c r="V725" s="398" t="s">
        <v>3426</v>
      </c>
      <c r="W725" s="398" t="s">
        <v>3427</v>
      </c>
    </row>
    <row r="726" spans="1:23" ht="60.75" hidden="1" customHeight="1" x14ac:dyDescent="0.25">
      <c r="A726" s="61" t="s">
        <v>796</v>
      </c>
      <c r="B726" s="87"/>
      <c r="C726" s="175"/>
      <c r="D726" s="175"/>
      <c r="E726" s="146"/>
      <c r="F726" s="407" t="e">
        <f>VLOOKUP('2. tábl. Előkezelő-Tov.Kezelő'!E726,Munka1!$H$27:$I$58,2,FALSE)</f>
        <v>#N/A</v>
      </c>
      <c r="G726" s="88"/>
      <c r="H726" s="62" t="e">
        <f>VLOOKUP(G726,Munka1!$A$1:$B$25,2,FALSE)</f>
        <v>#N/A</v>
      </c>
      <c r="I726" s="466" t="e">
        <f>VLOOKUP(E726,Munka1!$H$27:$J$58,3,FALSE)</f>
        <v>#N/A</v>
      </c>
      <c r="J726" s="175"/>
      <c r="K726" s="175"/>
      <c r="L726" s="175"/>
      <c r="M726" s="175"/>
      <c r="N726" s="180"/>
      <c r="O726" s="87"/>
      <c r="P726" s="483"/>
      <c r="Q726" s="484"/>
      <c r="R726" s="56">
        <f>FŐLAP!$D$9</f>
        <v>0</v>
      </c>
      <c r="S726" s="56">
        <f>FŐLAP!$F$9</f>
        <v>0</v>
      </c>
      <c r="T726" s="13" t="str">
        <f>FŐLAP!$B$25</f>
        <v>Háztartási nagygépek (lakossági)</v>
      </c>
      <c r="U726" s="398" t="s">
        <v>3425</v>
      </c>
      <c r="V726" s="398" t="s">
        <v>3426</v>
      </c>
      <c r="W726" s="398" t="s">
        <v>3427</v>
      </c>
    </row>
    <row r="727" spans="1:23" ht="60.75" hidden="1" customHeight="1" x14ac:dyDescent="0.25">
      <c r="A727" s="61" t="s">
        <v>797</v>
      </c>
      <c r="B727" s="87"/>
      <c r="C727" s="175"/>
      <c r="D727" s="175"/>
      <c r="E727" s="146"/>
      <c r="F727" s="407" t="e">
        <f>VLOOKUP('2. tábl. Előkezelő-Tov.Kezelő'!E727,Munka1!$H$27:$I$58,2,FALSE)</f>
        <v>#N/A</v>
      </c>
      <c r="G727" s="88"/>
      <c r="H727" s="62" t="e">
        <f>VLOOKUP(G727,Munka1!$A$1:$B$25,2,FALSE)</f>
        <v>#N/A</v>
      </c>
      <c r="I727" s="466" t="e">
        <f>VLOOKUP(E727,Munka1!$H$27:$J$58,3,FALSE)</f>
        <v>#N/A</v>
      </c>
      <c r="J727" s="175"/>
      <c r="K727" s="175"/>
      <c r="L727" s="175"/>
      <c r="M727" s="175"/>
      <c r="N727" s="180"/>
      <c r="O727" s="87"/>
      <c r="P727" s="483"/>
      <c r="Q727" s="484"/>
      <c r="R727" s="56">
        <f>FŐLAP!$D$9</f>
        <v>0</v>
      </c>
      <c r="S727" s="56">
        <f>FŐLAP!$F$9</f>
        <v>0</v>
      </c>
      <c r="T727" s="13" t="str">
        <f>FŐLAP!$B$25</f>
        <v>Háztartási nagygépek (lakossági)</v>
      </c>
      <c r="U727" s="398" t="s">
        <v>3425</v>
      </c>
      <c r="V727" s="398" t="s">
        <v>3426</v>
      </c>
      <c r="W727" s="398" t="s">
        <v>3427</v>
      </c>
    </row>
    <row r="728" spans="1:23" ht="60.75" hidden="1" customHeight="1" x14ac:dyDescent="0.25">
      <c r="A728" s="61" t="s">
        <v>798</v>
      </c>
      <c r="B728" s="87"/>
      <c r="C728" s="175"/>
      <c r="D728" s="175"/>
      <c r="E728" s="146"/>
      <c r="F728" s="407" t="e">
        <f>VLOOKUP('2. tábl. Előkezelő-Tov.Kezelő'!E728,Munka1!$H$27:$I$58,2,FALSE)</f>
        <v>#N/A</v>
      </c>
      <c r="G728" s="88"/>
      <c r="H728" s="62" t="e">
        <f>VLOOKUP(G728,Munka1!$A$1:$B$25,2,FALSE)</f>
        <v>#N/A</v>
      </c>
      <c r="I728" s="466" t="e">
        <f>VLOOKUP(E728,Munka1!$H$27:$J$58,3,FALSE)</f>
        <v>#N/A</v>
      </c>
      <c r="J728" s="175"/>
      <c r="K728" s="175"/>
      <c r="L728" s="175"/>
      <c r="M728" s="175"/>
      <c r="N728" s="180"/>
      <c r="O728" s="87"/>
      <c r="P728" s="483"/>
      <c r="Q728" s="484"/>
      <c r="R728" s="56">
        <f>FŐLAP!$D$9</f>
        <v>0</v>
      </c>
      <c r="S728" s="56">
        <f>FŐLAP!$F$9</f>
        <v>0</v>
      </c>
      <c r="T728" s="13" t="str">
        <f>FŐLAP!$B$25</f>
        <v>Háztartási nagygépek (lakossági)</v>
      </c>
      <c r="U728" s="398" t="s">
        <v>3425</v>
      </c>
      <c r="V728" s="398" t="s">
        <v>3426</v>
      </c>
      <c r="W728" s="398" t="s">
        <v>3427</v>
      </c>
    </row>
    <row r="729" spans="1:23" ht="60.75" hidden="1" customHeight="1" x14ac:dyDescent="0.25">
      <c r="A729" s="61" t="s">
        <v>799</v>
      </c>
      <c r="B729" s="87"/>
      <c r="C729" s="175"/>
      <c r="D729" s="175"/>
      <c r="E729" s="146"/>
      <c r="F729" s="407" t="e">
        <f>VLOOKUP('2. tábl. Előkezelő-Tov.Kezelő'!E729,Munka1!$H$27:$I$58,2,FALSE)</f>
        <v>#N/A</v>
      </c>
      <c r="G729" s="88"/>
      <c r="H729" s="62" t="e">
        <f>VLOOKUP(G729,Munka1!$A$1:$B$25,2,FALSE)</f>
        <v>#N/A</v>
      </c>
      <c r="I729" s="466" t="e">
        <f>VLOOKUP(E729,Munka1!$H$27:$J$58,3,FALSE)</f>
        <v>#N/A</v>
      </c>
      <c r="J729" s="175"/>
      <c r="K729" s="175"/>
      <c r="L729" s="175"/>
      <c r="M729" s="175"/>
      <c r="N729" s="180"/>
      <c r="O729" s="87"/>
      <c r="P729" s="483"/>
      <c r="Q729" s="484"/>
      <c r="R729" s="56">
        <f>FŐLAP!$D$9</f>
        <v>0</v>
      </c>
      <c r="S729" s="56">
        <f>FŐLAP!$F$9</f>
        <v>0</v>
      </c>
      <c r="T729" s="13" t="str">
        <f>FŐLAP!$B$25</f>
        <v>Háztartási nagygépek (lakossági)</v>
      </c>
      <c r="U729" s="398" t="s">
        <v>3425</v>
      </c>
      <c r="V729" s="398" t="s">
        <v>3426</v>
      </c>
      <c r="W729" s="398" t="s">
        <v>3427</v>
      </c>
    </row>
    <row r="730" spans="1:23" ht="60.75" hidden="1" customHeight="1" x14ac:dyDescent="0.25">
      <c r="A730" s="61" t="s">
        <v>800</v>
      </c>
      <c r="B730" s="87"/>
      <c r="C730" s="175"/>
      <c r="D730" s="175"/>
      <c r="E730" s="146"/>
      <c r="F730" s="407" t="e">
        <f>VLOOKUP('2. tábl. Előkezelő-Tov.Kezelő'!E730,Munka1!$H$27:$I$58,2,FALSE)</f>
        <v>#N/A</v>
      </c>
      <c r="G730" s="88"/>
      <c r="H730" s="62" t="e">
        <f>VLOOKUP(G730,Munka1!$A$1:$B$25,2,FALSE)</f>
        <v>#N/A</v>
      </c>
      <c r="I730" s="466" t="e">
        <f>VLOOKUP(E730,Munka1!$H$27:$J$58,3,FALSE)</f>
        <v>#N/A</v>
      </c>
      <c r="J730" s="175"/>
      <c r="K730" s="175"/>
      <c r="L730" s="175"/>
      <c r="M730" s="175"/>
      <c r="N730" s="180"/>
      <c r="O730" s="87"/>
      <c r="P730" s="483"/>
      <c r="Q730" s="484"/>
      <c r="R730" s="56">
        <f>FŐLAP!$D$9</f>
        <v>0</v>
      </c>
      <c r="S730" s="56">
        <f>FŐLAP!$F$9</f>
        <v>0</v>
      </c>
      <c r="T730" s="13" t="str">
        <f>FŐLAP!$B$25</f>
        <v>Háztartási nagygépek (lakossági)</v>
      </c>
      <c r="U730" s="398" t="s">
        <v>3425</v>
      </c>
      <c r="V730" s="398" t="s">
        <v>3426</v>
      </c>
      <c r="W730" s="398" t="s">
        <v>3427</v>
      </c>
    </row>
    <row r="731" spans="1:23" ht="60.75" hidden="1" customHeight="1" x14ac:dyDescent="0.25">
      <c r="A731" s="61" t="s">
        <v>801</v>
      </c>
      <c r="B731" s="87"/>
      <c r="C731" s="175"/>
      <c r="D731" s="175"/>
      <c r="E731" s="146"/>
      <c r="F731" s="407" t="e">
        <f>VLOOKUP('2. tábl. Előkezelő-Tov.Kezelő'!E731,Munka1!$H$27:$I$58,2,FALSE)</f>
        <v>#N/A</v>
      </c>
      <c r="G731" s="88"/>
      <c r="H731" s="62" t="e">
        <f>VLOOKUP(G731,Munka1!$A$1:$B$25,2,FALSE)</f>
        <v>#N/A</v>
      </c>
      <c r="I731" s="466" t="e">
        <f>VLOOKUP(E731,Munka1!$H$27:$J$58,3,FALSE)</f>
        <v>#N/A</v>
      </c>
      <c r="J731" s="175"/>
      <c r="K731" s="175"/>
      <c r="L731" s="175"/>
      <c r="M731" s="175"/>
      <c r="N731" s="180"/>
      <c r="O731" s="87"/>
      <c r="P731" s="483"/>
      <c r="Q731" s="484"/>
      <c r="R731" s="56">
        <f>FŐLAP!$D$9</f>
        <v>0</v>
      </c>
      <c r="S731" s="56">
        <f>FŐLAP!$F$9</f>
        <v>0</v>
      </c>
      <c r="T731" s="13" t="str">
        <f>FŐLAP!$B$25</f>
        <v>Háztartási nagygépek (lakossági)</v>
      </c>
      <c r="U731" s="398" t="s">
        <v>3425</v>
      </c>
      <c r="V731" s="398" t="s">
        <v>3426</v>
      </c>
      <c r="W731" s="398" t="s">
        <v>3427</v>
      </c>
    </row>
    <row r="732" spans="1:23" ht="60.75" hidden="1" customHeight="1" x14ac:dyDescent="0.25">
      <c r="A732" s="61" t="s">
        <v>802</v>
      </c>
      <c r="B732" s="87"/>
      <c r="C732" s="175"/>
      <c r="D732" s="175"/>
      <c r="E732" s="146"/>
      <c r="F732" s="407" t="e">
        <f>VLOOKUP('2. tábl. Előkezelő-Tov.Kezelő'!E732,Munka1!$H$27:$I$58,2,FALSE)</f>
        <v>#N/A</v>
      </c>
      <c r="G732" s="88"/>
      <c r="H732" s="62" t="e">
        <f>VLOOKUP(G732,Munka1!$A$1:$B$25,2,FALSE)</f>
        <v>#N/A</v>
      </c>
      <c r="I732" s="466" t="e">
        <f>VLOOKUP(E732,Munka1!$H$27:$J$58,3,FALSE)</f>
        <v>#N/A</v>
      </c>
      <c r="J732" s="175"/>
      <c r="K732" s="175"/>
      <c r="L732" s="175"/>
      <c r="M732" s="175"/>
      <c r="N732" s="180"/>
      <c r="O732" s="87"/>
      <c r="P732" s="483"/>
      <c r="Q732" s="484"/>
      <c r="R732" s="56">
        <f>FŐLAP!$D$9</f>
        <v>0</v>
      </c>
      <c r="S732" s="56">
        <f>FŐLAP!$F$9</f>
        <v>0</v>
      </c>
      <c r="T732" s="13" t="str">
        <f>FŐLAP!$B$25</f>
        <v>Háztartási nagygépek (lakossági)</v>
      </c>
      <c r="U732" s="398" t="s">
        <v>3425</v>
      </c>
      <c r="V732" s="398" t="s">
        <v>3426</v>
      </c>
      <c r="W732" s="398" t="s">
        <v>3427</v>
      </c>
    </row>
    <row r="733" spans="1:23" ht="60.75" hidden="1" customHeight="1" x14ac:dyDescent="0.25">
      <c r="A733" s="61" t="s">
        <v>803</v>
      </c>
      <c r="B733" s="87"/>
      <c r="C733" s="175"/>
      <c r="D733" s="175"/>
      <c r="E733" s="146"/>
      <c r="F733" s="407" t="e">
        <f>VLOOKUP('2. tábl. Előkezelő-Tov.Kezelő'!E733,Munka1!$H$27:$I$58,2,FALSE)</f>
        <v>#N/A</v>
      </c>
      <c r="G733" s="88"/>
      <c r="H733" s="62" t="e">
        <f>VLOOKUP(G733,Munka1!$A$1:$B$25,2,FALSE)</f>
        <v>#N/A</v>
      </c>
      <c r="I733" s="466" t="e">
        <f>VLOOKUP(E733,Munka1!$H$27:$J$58,3,FALSE)</f>
        <v>#N/A</v>
      </c>
      <c r="J733" s="175"/>
      <c r="K733" s="175"/>
      <c r="L733" s="175"/>
      <c r="M733" s="175"/>
      <c r="N733" s="180"/>
      <c r="O733" s="87"/>
      <c r="P733" s="483"/>
      <c r="Q733" s="484"/>
      <c r="R733" s="56">
        <f>FŐLAP!$D$9</f>
        <v>0</v>
      </c>
      <c r="S733" s="56">
        <f>FŐLAP!$F$9</f>
        <v>0</v>
      </c>
      <c r="T733" s="13" t="str">
        <f>FŐLAP!$B$25</f>
        <v>Háztartási nagygépek (lakossági)</v>
      </c>
      <c r="U733" s="398" t="s">
        <v>3425</v>
      </c>
      <c r="V733" s="398" t="s">
        <v>3426</v>
      </c>
      <c r="W733" s="398" t="s">
        <v>3427</v>
      </c>
    </row>
    <row r="734" spans="1:23" ht="60.75" hidden="1" customHeight="1" x14ac:dyDescent="0.25">
      <c r="A734" s="61" t="s">
        <v>804</v>
      </c>
      <c r="B734" s="87"/>
      <c r="C734" s="175"/>
      <c r="D734" s="175"/>
      <c r="E734" s="146"/>
      <c r="F734" s="407" t="e">
        <f>VLOOKUP('2. tábl. Előkezelő-Tov.Kezelő'!E734,Munka1!$H$27:$I$58,2,FALSE)</f>
        <v>#N/A</v>
      </c>
      <c r="G734" s="88"/>
      <c r="H734" s="62" t="e">
        <f>VLOOKUP(G734,Munka1!$A$1:$B$25,2,FALSE)</f>
        <v>#N/A</v>
      </c>
      <c r="I734" s="466" t="e">
        <f>VLOOKUP(E734,Munka1!$H$27:$J$58,3,FALSE)</f>
        <v>#N/A</v>
      </c>
      <c r="J734" s="175"/>
      <c r="K734" s="175"/>
      <c r="L734" s="175"/>
      <c r="M734" s="175"/>
      <c r="N734" s="180"/>
      <c r="O734" s="87"/>
      <c r="P734" s="483"/>
      <c r="Q734" s="484"/>
      <c r="R734" s="56">
        <f>FŐLAP!$D$9</f>
        <v>0</v>
      </c>
      <c r="S734" s="56">
        <f>FŐLAP!$F$9</f>
        <v>0</v>
      </c>
      <c r="T734" s="13" t="str">
        <f>FŐLAP!$B$25</f>
        <v>Háztartási nagygépek (lakossági)</v>
      </c>
      <c r="U734" s="398" t="s">
        <v>3425</v>
      </c>
      <c r="V734" s="398" t="s">
        <v>3426</v>
      </c>
      <c r="W734" s="398" t="s">
        <v>3427</v>
      </c>
    </row>
    <row r="735" spans="1:23" ht="60.75" hidden="1" customHeight="1" x14ac:dyDescent="0.25">
      <c r="A735" s="61" t="s">
        <v>805</v>
      </c>
      <c r="B735" s="87"/>
      <c r="C735" s="175"/>
      <c r="D735" s="175"/>
      <c r="E735" s="146"/>
      <c r="F735" s="407" t="e">
        <f>VLOOKUP('2. tábl. Előkezelő-Tov.Kezelő'!E735,Munka1!$H$27:$I$58,2,FALSE)</f>
        <v>#N/A</v>
      </c>
      <c r="G735" s="88"/>
      <c r="H735" s="62" t="e">
        <f>VLOOKUP(G735,Munka1!$A$1:$B$25,2,FALSE)</f>
        <v>#N/A</v>
      </c>
      <c r="I735" s="466" t="e">
        <f>VLOOKUP(E735,Munka1!$H$27:$J$58,3,FALSE)</f>
        <v>#N/A</v>
      </c>
      <c r="J735" s="175"/>
      <c r="K735" s="175"/>
      <c r="L735" s="175"/>
      <c r="M735" s="175"/>
      <c r="N735" s="180"/>
      <c r="O735" s="87"/>
      <c r="P735" s="483"/>
      <c r="Q735" s="484"/>
      <c r="R735" s="56">
        <f>FŐLAP!$D$9</f>
        <v>0</v>
      </c>
      <c r="S735" s="56">
        <f>FŐLAP!$F$9</f>
        <v>0</v>
      </c>
      <c r="T735" s="13" t="str">
        <f>FŐLAP!$B$25</f>
        <v>Háztartási nagygépek (lakossági)</v>
      </c>
      <c r="U735" s="398" t="s">
        <v>3425</v>
      </c>
      <c r="V735" s="398" t="s">
        <v>3426</v>
      </c>
      <c r="W735" s="398" t="s">
        <v>3427</v>
      </c>
    </row>
    <row r="736" spans="1:23" ht="60.75" hidden="1" customHeight="1" x14ac:dyDescent="0.25">
      <c r="A736" s="61" t="s">
        <v>806</v>
      </c>
      <c r="B736" s="87"/>
      <c r="C736" s="175"/>
      <c r="D736" s="175"/>
      <c r="E736" s="146"/>
      <c r="F736" s="407" t="e">
        <f>VLOOKUP('2. tábl. Előkezelő-Tov.Kezelő'!E736,Munka1!$H$27:$I$58,2,FALSE)</f>
        <v>#N/A</v>
      </c>
      <c r="G736" s="88"/>
      <c r="H736" s="62" t="e">
        <f>VLOOKUP(G736,Munka1!$A$1:$B$25,2,FALSE)</f>
        <v>#N/A</v>
      </c>
      <c r="I736" s="466" t="e">
        <f>VLOOKUP(E736,Munka1!$H$27:$J$58,3,FALSE)</f>
        <v>#N/A</v>
      </c>
      <c r="J736" s="175"/>
      <c r="K736" s="175"/>
      <c r="L736" s="175"/>
      <c r="M736" s="175"/>
      <c r="N736" s="180"/>
      <c r="O736" s="87"/>
      <c r="P736" s="483"/>
      <c r="Q736" s="484"/>
      <c r="R736" s="56">
        <f>FŐLAP!$D$9</f>
        <v>0</v>
      </c>
      <c r="S736" s="56">
        <f>FŐLAP!$F$9</f>
        <v>0</v>
      </c>
      <c r="T736" s="13" t="str">
        <f>FŐLAP!$B$25</f>
        <v>Háztartási nagygépek (lakossági)</v>
      </c>
      <c r="U736" s="398" t="s">
        <v>3425</v>
      </c>
      <c r="V736" s="398" t="s">
        <v>3426</v>
      </c>
      <c r="W736" s="398" t="s">
        <v>3427</v>
      </c>
    </row>
    <row r="737" spans="1:23" ht="60.75" hidden="1" customHeight="1" x14ac:dyDescent="0.25">
      <c r="A737" s="61" t="s">
        <v>807</v>
      </c>
      <c r="B737" s="87"/>
      <c r="C737" s="175"/>
      <c r="D737" s="175"/>
      <c r="E737" s="146"/>
      <c r="F737" s="407" t="e">
        <f>VLOOKUP('2. tábl. Előkezelő-Tov.Kezelő'!E737,Munka1!$H$27:$I$58,2,FALSE)</f>
        <v>#N/A</v>
      </c>
      <c r="G737" s="88"/>
      <c r="H737" s="62" t="e">
        <f>VLOOKUP(G737,Munka1!$A$1:$B$25,2,FALSE)</f>
        <v>#N/A</v>
      </c>
      <c r="I737" s="466" t="e">
        <f>VLOOKUP(E737,Munka1!$H$27:$J$58,3,FALSE)</f>
        <v>#N/A</v>
      </c>
      <c r="J737" s="175"/>
      <c r="K737" s="175"/>
      <c r="L737" s="175"/>
      <c r="M737" s="175"/>
      <c r="N737" s="180"/>
      <c r="O737" s="87"/>
      <c r="P737" s="483"/>
      <c r="Q737" s="484"/>
      <c r="R737" s="56">
        <f>FŐLAP!$D$9</f>
        <v>0</v>
      </c>
      <c r="S737" s="56">
        <f>FŐLAP!$F$9</f>
        <v>0</v>
      </c>
      <c r="T737" s="13" t="str">
        <f>FŐLAP!$B$25</f>
        <v>Háztartási nagygépek (lakossági)</v>
      </c>
      <c r="U737" s="398" t="s">
        <v>3425</v>
      </c>
      <c r="V737" s="398" t="s">
        <v>3426</v>
      </c>
      <c r="W737" s="398" t="s">
        <v>3427</v>
      </c>
    </row>
    <row r="738" spans="1:23" ht="60.75" hidden="1" customHeight="1" x14ac:dyDescent="0.25">
      <c r="A738" s="61" t="s">
        <v>808</v>
      </c>
      <c r="B738" s="87"/>
      <c r="C738" s="175"/>
      <c r="D738" s="175"/>
      <c r="E738" s="146"/>
      <c r="F738" s="407" t="e">
        <f>VLOOKUP('2. tábl. Előkezelő-Tov.Kezelő'!E738,Munka1!$H$27:$I$58,2,FALSE)</f>
        <v>#N/A</v>
      </c>
      <c r="G738" s="88"/>
      <c r="H738" s="62" t="e">
        <f>VLOOKUP(G738,Munka1!$A$1:$B$25,2,FALSE)</f>
        <v>#N/A</v>
      </c>
      <c r="I738" s="466" t="e">
        <f>VLOOKUP(E738,Munka1!$H$27:$J$58,3,FALSE)</f>
        <v>#N/A</v>
      </c>
      <c r="J738" s="175"/>
      <c r="K738" s="175"/>
      <c r="L738" s="175"/>
      <c r="M738" s="175"/>
      <c r="N738" s="180"/>
      <c r="O738" s="87"/>
      <c r="P738" s="483"/>
      <c r="Q738" s="484"/>
      <c r="R738" s="56">
        <f>FŐLAP!$D$9</f>
        <v>0</v>
      </c>
      <c r="S738" s="56">
        <f>FŐLAP!$F$9</f>
        <v>0</v>
      </c>
      <c r="T738" s="13" t="str">
        <f>FŐLAP!$B$25</f>
        <v>Háztartási nagygépek (lakossági)</v>
      </c>
      <c r="U738" s="398" t="s">
        <v>3425</v>
      </c>
      <c r="V738" s="398" t="s">
        <v>3426</v>
      </c>
      <c r="W738" s="398" t="s">
        <v>3427</v>
      </c>
    </row>
    <row r="739" spans="1:23" ht="60.75" hidden="1" customHeight="1" x14ac:dyDescent="0.25">
      <c r="A739" s="61" t="s">
        <v>809</v>
      </c>
      <c r="B739" s="87"/>
      <c r="C739" s="175"/>
      <c r="D739" s="175"/>
      <c r="E739" s="146"/>
      <c r="F739" s="407" t="e">
        <f>VLOOKUP('2. tábl. Előkezelő-Tov.Kezelő'!E739,Munka1!$H$27:$I$58,2,FALSE)</f>
        <v>#N/A</v>
      </c>
      <c r="G739" s="88"/>
      <c r="H739" s="62" t="e">
        <f>VLOOKUP(G739,Munka1!$A$1:$B$25,2,FALSE)</f>
        <v>#N/A</v>
      </c>
      <c r="I739" s="466" t="e">
        <f>VLOOKUP(E739,Munka1!$H$27:$J$58,3,FALSE)</f>
        <v>#N/A</v>
      </c>
      <c r="J739" s="175"/>
      <c r="K739" s="175"/>
      <c r="L739" s="175"/>
      <c r="M739" s="175"/>
      <c r="N739" s="180"/>
      <c r="O739" s="87"/>
      <c r="P739" s="483"/>
      <c r="Q739" s="484"/>
      <c r="R739" s="56">
        <f>FŐLAP!$D$9</f>
        <v>0</v>
      </c>
      <c r="S739" s="56">
        <f>FŐLAP!$F$9</f>
        <v>0</v>
      </c>
      <c r="T739" s="13" t="str">
        <f>FŐLAP!$B$25</f>
        <v>Háztartási nagygépek (lakossági)</v>
      </c>
      <c r="U739" s="398" t="s">
        <v>3425</v>
      </c>
      <c r="V739" s="398" t="s">
        <v>3426</v>
      </c>
      <c r="W739" s="398" t="s">
        <v>3427</v>
      </c>
    </row>
    <row r="740" spans="1:23" ht="60.75" hidden="1" customHeight="1" x14ac:dyDescent="0.25">
      <c r="A740" s="61" t="s">
        <v>810</v>
      </c>
      <c r="B740" s="87"/>
      <c r="C740" s="175"/>
      <c r="D740" s="175"/>
      <c r="E740" s="146"/>
      <c r="F740" s="407" t="e">
        <f>VLOOKUP('2. tábl. Előkezelő-Tov.Kezelő'!E740,Munka1!$H$27:$I$58,2,FALSE)</f>
        <v>#N/A</v>
      </c>
      <c r="G740" s="88"/>
      <c r="H740" s="62" t="e">
        <f>VLOOKUP(G740,Munka1!$A$1:$B$25,2,FALSE)</f>
        <v>#N/A</v>
      </c>
      <c r="I740" s="466" t="e">
        <f>VLOOKUP(E740,Munka1!$H$27:$J$58,3,FALSE)</f>
        <v>#N/A</v>
      </c>
      <c r="J740" s="175"/>
      <c r="K740" s="175"/>
      <c r="L740" s="175"/>
      <c r="M740" s="175"/>
      <c r="N740" s="180"/>
      <c r="O740" s="87"/>
      <c r="P740" s="483"/>
      <c r="Q740" s="484"/>
      <c r="R740" s="56">
        <f>FŐLAP!$D$9</f>
        <v>0</v>
      </c>
      <c r="S740" s="56">
        <f>FŐLAP!$F$9</f>
        <v>0</v>
      </c>
      <c r="T740" s="13" t="str">
        <f>FŐLAP!$B$25</f>
        <v>Háztartási nagygépek (lakossági)</v>
      </c>
      <c r="U740" s="398" t="s">
        <v>3425</v>
      </c>
      <c r="V740" s="398" t="s">
        <v>3426</v>
      </c>
      <c r="W740" s="398" t="s">
        <v>3427</v>
      </c>
    </row>
    <row r="741" spans="1:23" ht="60.75" hidden="1" customHeight="1" x14ac:dyDescent="0.25">
      <c r="A741" s="61" t="s">
        <v>811</v>
      </c>
      <c r="B741" s="87"/>
      <c r="C741" s="175"/>
      <c r="D741" s="175"/>
      <c r="E741" s="146"/>
      <c r="F741" s="407" t="e">
        <f>VLOOKUP('2. tábl. Előkezelő-Tov.Kezelő'!E741,Munka1!$H$27:$I$58,2,FALSE)</f>
        <v>#N/A</v>
      </c>
      <c r="G741" s="88"/>
      <c r="H741" s="62" t="e">
        <f>VLOOKUP(G741,Munka1!$A$1:$B$25,2,FALSE)</f>
        <v>#N/A</v>
      </c>
      <c r="I741" s="466" t="e">
        <f>VLOOKUP(E741,Munka1!$H$27:$J$58,3,FALSE)</f>
        <v>#N/A</v>
      </c>
      <c r="J741" s="175"/>
      <c r="K741" s="175"/>
      <c r="L741" s="175"/>
      <c r="M741" s="175"/>
      <c r="N741" s="180"/>
      <c r="O741" s="87"/>
      <c r="P741" s="483"/>
      <c r="Q741" s="484"/>
      <c r="R741" s="56">
        <f>FŐLAP!$D$9</f>
        <v>0</v>
      </c>
      <c r="S741" s="56">
        <f>FŐLAP!$F$9</f>
        <v>0</v>
      </c>
      <c r="T741" s="13" t="str">
        <f>FŐLAP!$B$25</f>
        <v>Háztartási nagygépek (lakossági)</v>
      </c>
      <c r="U741" s="398" t="s">
        <v>3425</v>
      </c>
      <c r="V741" s="398" t="s">
        <v>3426</v>
      </c>
      <c r="W741" s="398" t="s">
        <v>3427</v>
      </c>
    </row>
    <row r="742" spans="1:23" ht="60.75" hidden="1" customHeight="1" x14ac:dyDescent="0.25">
      <c r="A742" s="61" t="s">
        <v>812</v>
      </c>
      <c r="B742" s="87"/>
      <c r="C742" s="175"/>
      <c r="D742" s="175"/>
      <c r="E742" s="146"/>
      <c r="F742" s="407" t="e">
        <f>VLOOKUP('2. tábl. Előkezelő-Tov.Kezelő'!E742,Munka1!$H$27:$I$58,2,FALSE)</f>
        <v>#N/A</v>
      </c>
      <c r="G742" s="88"/>
      <c r="H742" s="62" t="e">
        <f>VLOOKUP(G742,Munka1!$A$1:$B$25,2,FALSE)</f>
        <v>#N/A</v>
      </c>
      <c r="I742" s="466" t="e">
        <f>VLOOKUP(E742,Munka1!$H$27:$J$58,3,FALSE)</f>
        <v>#N/A</v>
      </c>
      <c r="J742" s="175"/>
      <c r="K742" s="175"/>
      <c r="L742" s="175"/>
      <c r="M742" s="175"/>
      <c r="N742" s="180"/>
      <c r="O742" s="87"/>
      <c r="P742" s="483"/>
      <c r="Q742" s="484"/>
      <c r="R742" s="56">
        <f>FŐLAP!$D$9</f>
        <v>0</v>
      </c>
      <c r="S742" s="56">
        <f>FŐLAP!$F$9</f>
        <v>0</v>
      </c>
      <c r="T742" s="13" t="str">
        <f>FŐLAP!$B$25</f>
        <v>Háztartási nagygépek (lakossági)</v>
      </c>
      <c r="U742" s="398" t="s">
        <v>3425</v>
      </c>
      <c r="V742" s="398" t="s">
        <v>3426</v>
      </c>
      <c r="W742" s="398" t="s">
        <v>3427</v>
      </c>
    </row>
    <row r="743" spans="1:23" ht="60.75" hidden="1" customHeight="1" x14ac:dyDescent="0.25">
      <c r="A743" s="61" t="s">
        <v>813</v>
      </c>
      <c r="B743" s="87"/>
      <c r="C743" s="175"/>
      <c r="D743" s="175"/>
      <c r="E743" s="146"/>
      <c r="F743" s="407" t="e">
        <f>VLOOKUP('2. tábl. Előkezelő-Tov.Kezelő'!E743,Munka1!$H$27:$I$58,2,FALSE)</f>
        <v>#N/A</v>
      </c>
      <c r="G743" s="88"/>
      <c r="H743" s="62" t="e">
        <f>VLOOKUP(G743,Munka1!$A$1:$B$25,2,FALSE)</f>
        <v>#N/A</v>
      </c>
      <c r="I743" s="466" t="e">
        <f>VLOOKUP(E743,Munka1!$H$27:$J$58,3,FALSE)</f>
        <v>#N/A</v>
      </c>
      <c r="J743" s="175"/>
      <c r="K743" s="175"/>
      <c r="L743" s="175"/>
      <c r="M743" s="175"/>
      <c r="N743" s="180"/>
      <c r="O743" s="87"/>
      <c r="P743" s="483"/>
      <c r="Q743" s="484"/>
      <c r="R743" s="56">
        <f>FŐLAP!$D$9</f>
        <v>0</v>
      </c>
      <c r="S743" s="56">
        <f>FŐLAP!$F$9</f>
        <v>0</v>
      </c>
      <c r="T743" s="13" t="str">
        <f>FŐLAP!$B$25</f>
        <v>Háztartási nagygépek (lakossági)</v>
      </c>
      <c r="U743" s="398" t="s">
        <v>3425</v>
      </c>
      <c r="V743" s="398" t="s">
        <v>3426</v>
      </c>
      <c r="W743" s="398" t="s">
        <v>3427</v>
      </c>
    </row>
    <row r="744" spans="1:23" ht="60.75" hidden="1" customHeight="1" x14ac:dyDescent="0.25">
      <c r="A744" s="61" t="s">
        <v>814</v>
      </c>
      <c r="B744" s="87"/>
      <c r="C744" s="175"/>
      <c r="D744" s="175"/>
      <c r="E744" s="146"/>
      <c r="F744" s="407" t="e">
        <f>VLOOKUP('2. tábl. Előkezelő-Tov.Kezelő'!E744,Munka1!$H$27:$I$58,2,FALSE)</f>
        <v>#N/A</v>
      </c>
      <c r="G744" s="88"/>
      <c r="H744" s="62" t="e">
        <f>VLOOKUP(G744,Munka1!$A$1:$B$25,2,FALSE)</f>
        <v>#N/A</v>
      </c>
      <c r="I744" s="466" t="e">
        <f>VLOOKUP(E744,Munka1!$H$27:$J$58,3,FALSE)</f>
        <v>#N/A</v>
      </c>
      <c r="J744" s="175"/>
      <c r="K744" s="175"/>
      <c r="L744" s="175"/>
      <c r="M744" s="175"/>
      <c r="N744" s="180"/>
      <c r="O744" s="87"/>
      <c r="P744" s="483"/>
      <c r="Q744" s="484"/>
      <c r="R744" s="56">
        <f>FŐLAP!$D$9</f>
        <v>0</v>
      </c>
      <c r="S744" s="56">
        <f>FŐLAP!$F$9</f>
        <v>0</v>
      </c>
      <c r="T744" s="13" t="str">
        <f>FŐLAP!$B$25</f>
        <v>Háztartási nagygépek (lakossági)</v>
      </c>
      <c r="U744" s="398" t="s">
        <v>3425</v>
      </c>
      <c r="V744" s="398" t="s">
        <v>3426</v>
      </c>
      <c r="W744" s="398" t="s">
        <v>3427</v>
      </c>
    </row>
    <row r="745" spans="1:23" ht="60.75" hidden="1" customHeight="1" x14ac:dyDescent="0.25">
      <c r="A745" s="61" t="s">
        <v>815</v>
      </c>
      <c r="B745" s="87"/>
      <c r="C745" s="175"/>
      <c r="D745" s="175"/>
      <c r="E745" s="146"/>
      <c r="F745" s="407" t="e">
        <f>VLOOKUP('2. tábl. Előkezelő-Tov.Kezelő'!E745,Munka1!$H$27:$I$58,2,FALSE)</f>
        <v>#N/A</v>
      </c>
      <c r="G745" s="88"/>
      <c r="H745" s="62" t="e">
        <f>VLOOKUP(G745,Munka1!$A$1:$B$25,2,FALSE)</f>
        <v>#N/A</v>
      </c>
      <c r="I745" s="466" t="e">
        <f>VLOOKUP(E745,Munka1!$H$27:$J$58,3,FALSE)</f>
        <v>#N/A</v>
      </c>
      <c r="J745" s="175"/>
      <c r="K745" s="175"/>
      <c r="L745" s="175"/>
      <c r="M745" s="175"/>
      <c r="N745" s="180"/>
      <c r="O745" s="87"/>
      <c r="P745" s="483"/>
      <c r="Q745" s="484"/>
      <c r="R745" s="56">
        <f>FŐLAP!$D$9</f>
        <v>0</v>
      </c>
      <c r="S745" s="56">
        <f>FŐLAP!$F$9</f>
        <v>0</v>
      </c>
      <c r="T745" s="13" t="str">
        <f>FŐLAP!$B$25</f>
        <v>Háztartási nagygépek (lakossági)</v>
      </c>
      <c r="U745" s="398" t="s">
        <v>3425</v>
      </c>
      <c r="V745" s="398" t="s">
        <v>3426</v>
      </c>
      <c r="W745" s="398" t="s">
        <v>3427</v>
      </c>
    </row>
    <row r="746" spans="1:23" ht="60.75" hidden="1" customHeight="1" x14ac:dyDescent="0.25">
      <c r="A746" s="61" t="s">
        <v>816</v>
      </c>
      <c r="B746" s="87"/>
      <c r="C746" s="175"/>
      <c r="D746" s="175"/>
      <c r="E746" s="146"/>
      <c r="F746" s="407" t="e">
        <f>VLOOKUP('2. tábl. Előkezelő-Tov.Kezelő'!E746,Munka1!$H$27:$I$58,2,FALSE)</f>
        <v>#N/A</v>
      </c>
      <c r="G746" s="88"/>
      <c r="H746" s="62" t="e">
        <f>VLOOKUP(G746,Munka1!$A$1:$B$25,2,FALSE)</f>
        <v>#N/A</v>
      </c>
      <c r="I746" s="466" t="e">
        <f>VLOOKUP(E746,Munka1!$H$27:$J$58,3,FALSE)</f>
        <v>#N/A</v>
      </c>
      <c r="J746" s="175"/>
      <c r="K746" s="175"/>
      <c r="L746" s="175"/>
      <c r="M746" s="175"/>
      <c r="N746" s="180"/>
      <c r="O746" s="87"/>
      <c r="P746" s="483"/>
      <c r="Q746" s="484"/>
      <c r="R746" s="56">
        <f>FŐLAP!$D$9</f>
        <v>0</v>
      </c>
      <c r="S746" s="56">
        <f>FŐLAP!$F$9</f>
        <v>0</v>
      </c>
      <c r="T746" s="13" t="str">
        <f>FŐLAP!$B$25</f>
        <v>Háztartási nagygépek (lakossági)</v>
      </c>
      <c r="U746" s="398" t="s">
        <v>3425</v>
      </c>
      <c r="V746" s="398" t="s">
        <v>3426</v>
      </c>
      <c r="W746" s="398" t="s">
        <v>3427</v>
      </c>
    </row>
    <row r="747" spans="1:23" ht="60.75" hidden="1" customHeight="1" x14ac:dyDescent="0.25">
      <c r="A747" s="61" t="s">
        <v>817</v>
      </c>
      <c r="B747" s="87"/>
      <c r="C747" s="175"/>
      <c r="D747" s="175"/>
      <c r="E747" s="146"/>
      <c r="F747" s="407" t="e">
        <f>VLOOKUP('2. tábl. Előkezelő-Tov.Kezelő'!E747,Munka1!$H$27:$I$58,2,FALSE)</f>
        <v>#N/A</v>
      </c>
      <c r="G747" s="88"/>
      <c r="H747" s="62" t="e">
        <f>VLOOKUP(G747,Munka1!$A$1:$B$25,2,FALSE)</f>
        <v>#N/A</v>
      </c>
      <c r="I747" s="466" t="e">
        <f>VLOOKUP(E747,Munka1!$H$27:$J$58,3,FALSE)</f>
        <v>#N/A</v>
      </c>
      <c r="J747" s="175"/>
      <c r="K747" s="175"/>
      <c r="L747" s="175"/>
      <c r="M747" s="175"/>
      <c r="N747" s="180"/>
      <c r="O747" s="87"/>
      <c r="P747" s="483"/>
      <c r="Q747" s="484"/>
      <c r="R747" s="56">
        <f>FŐLAP!$D$9</f>
        <v>0</v>
      </c>
      <c r="S747" s="56">
        <f>FŐLAP!$F$9</f>
        <v>0</v>
      </c>
      <c r="T747" s="13" t="str">
        <f>FŐLAP!$B$25</f>
        <v>Háztartási nagygépek (lakossági)</v>
      </c>
      <c r="U747" s="398" t="s">
        <v>3425</v>
      </c>
      <c r="V747" s="398" t="s">
        <v>3426</v>
      </c>
      <c r="W747" s="398" t="s">
        <v>3427</v>
      </c>
    </row>
    <row r="748" spans="1:23" ht="60.75" hidden="1" customHeight="1" x14ac:dyDescent="0.25">
      <c r="A748" s="61" t="s">
        <v>818</v>
      </c>
      <c r="B748" s="87"/>
      <c r="C748" s="175"/>
      <c r="D748" s="175"/>
      <c r="E748" s="146"/>
      <c r="F748" s="407" t="e">
        <f>VLOOKUP('2. tábl. Előkezelő-Tov.Kezelő'!E748,Munka1!$H$27:$I$58,2,FALSE)</f>
        <v>#N/A</v>
      </c>
      <c r="G748" s="88"/>
      <c r="H748" s="62" t="e">
        <f>VLOOKUP(G748,Munka1!$A$1:$B$25,2,FALSE)</f>
        <v>#N/A</v>
      </c>
      <c r="I748" s="466" t="e">
        <f>VLOOKUP(E748,Munka1!$H$27:$J$58,3,FALSE)</f>
        <v>#N/A</v>
      </c>
      <c r="J748" s="175"/>
      <c r="K748" s="175"/>
      <c r="L748" s="175"/>
      <c r="M748" s="175"/>
      <c r="N748" s="180"/>
      <c r="O748" s="87"/>
      <c r="P748" s="483"/>
      <c r="Q748" s="484"/>
      <c r="R748" s="56">
        <f>FŐLAP!$D$9</f>
        <v>0</v>
      </c>
      <c r="S748" s="56">
        <f>FŐLAP!$F$9</f>
        <v>0</v>
      </c>
      <c r="T748" s="13" t="str">
        <f>FŐLAP!$B$25</f>
        <v>Háztartási nagygépek (lakossági)</v>
      </c>
      <c r="U748" s="398" t="s">
        <v>3425</v>
      </c>
      <c r="V748" s="398" t="s">
        <v>3426</v>
      </c>
      <c r="W748" s="398" t="s">
        <v>3427</v>
      </c>
    </row>
    <row r="749" spans="1:23" ht="60.75" hidden="1" customHeight="1" x14ac:dyDescent="0.25">
      <c r="A749" s="61" t="s">
        <v>819</v>
      </c>
      <c r="B749" s="87"/>
      <c r="C749" s="175"/>
      <c r="D749" s="175"/>
      <c r="E749" s="146"/>
      <c r="F749" s="407" t="e">
        <f>VLOOKUP('2. tábl. Előkezelő-Tov.Kezelő'!E749,Munka1!$H$27:$I$58,2,FALSE)</f>
        <v>#N/A</v>
      </c>
      <c r="G749" s="88"/>
      <c r="H749" s="62" t="e">
        <f>VLOOKUP(G749,Munka1!$A$1:$B$25,2,FALSE)</f>
        <v>#N/A</v>
      </c>
      <c r="I749" s="466" t="e">
        <f>VLOOKUP(E749,Munka1!$H$27:$J$58,3,FALSE)</f>
        <v>#N/A</v>
      </c>
      <c r="J749" s="175"/>
      <c r="K749" s="175"/>
      <c r="L749" s="175"/>
      <c r="M749" s="175"/>
      <c r="N749" s="180"/>
      <c r="O749" s="87"/>
      <c r="P749" s="483"/>
      <c r="Q749" s="484"/>
      <c r="R749" s="56">
        <f>FŐLAP!$D$9</f>
        <v>0</v>
      </c>
      <c r="S749" s="56">
        <f>FŐLAP!$F$9</f>
        <v>0</v>
      </c>
      <c r="T749" s="13" t="str">
        <f>FŐLAP!$B$25</f>
        <v>Háztartási nagygépek (lakossági)</v>
      </c>
      <c r="U749" s="398" t="s">
        <v>3425</v>
      </c>
      <c r="V749" s="398" t="s">
        <v>3426</v>
      </c>
      <c r="W749" s="398" t="s">
        <v>3427</v>
      </c>
    </row>
    <row r="750" spans="1:23" ht="60.75" hidden="1" customHeight="1" x14ac:dyDescent="0.25">
      <c r="A750" s="61" t="s">
        <v>820</v>
      </c>
      <c r="B750" s="87"/>
      <c r="C750" s="175"/>
      <c r="D750" s="175"/>
      <c r="E750" s="146"/>
      <c r="F750" s="407" t="e">
        <f>VLOOKUP('2. tábl. Előkezelő-Tov.Kezelő'!E750,Munka1!$H$27:$I$58,2,FALSE)</f>
        <v>#N/A</v>
      </c>
      <c r="G750" s="88"/>
      <c r="H750" s="62" t="e">
        <f>VLOOKUP(G750,Munka1!$A$1:$B$25,2,FALSE)</f>
        <v>#N/A</v>
      </c>
      <c r="I750" s="466" t="e">
        <f>VLOOKUP(E750,Munka1!$H$27:$J$58,3,FALSE)</f>
        <v>#N/A</v>
      </c>
      <c r="J750" s="175"/>
      <c r="K750" s="175"/>
      <c r="L750" s="175"/>
      <c r="M750" s="175"/>
      <c r="N750" s="180"/>
      <c r="O750" s="87"/>
      <c r="P750" s="483"/>
      <c r="Q750" s="484"/>
      <c r="R750" s="56">
        <f>FŐLAP!$D$9</f>
        <v>0</v>
      </c>
      <c r="S750" s="56">
        <f>FŐLAP!$F$9</f>
        <v>0</v>
      </c>
      <c r="T750" s="13" t="str">
        <f>FŐLAP!$B$25</f>
        <v>Háztartási nagygépek (lakossági)</v>
      </c>
      <c r="U750" s="398" t="s">
        <v>3425</v>
      </c>
      <c r="V750" s="398" t="s">
        <v>3426</v>
      </c>
      <c r="W750" s="398" t="s">
        <v>3427</v>
      </c>
    </row>
    <row r="751" spans="1:23" ht="60.75" hidden="1" customHeight="1" x14ac:dyDescent="0.25">
      <c r="A751" s="61" t="s">
        <v>821</v>
      </c>
      <c r="B751" s="87"/>
      <c r="C751" s="175"/>
      <c r="D751" s="175"/>
      <c r="E751" s="146"/>
      <c r="F751" s="407" t="e">
        <f>VLOOKUP('2. tábl. Előkezelő-Tov.Kezelő'!E751,Munka1!$H$27:$I$58,2,FALSE)</f>
        <v>#N/A</v>
      </c>
      <c r="G751" s="88"/>
      <c r="H751" s="62" t="e">
        <f>VLOOKUP(G751,Munka1!$A$1:$B$25,2,FALSE)</f>
        <v>#N/A</v>
      </c>
      <c r="I751" s="466" t="e">
        <f>VLOOKUP(E751,Munka1!$H$27:$J$58,3,FALSE)</f>
        <v>#N/A</v>
      </c>
      <c r="J751" s="175"/>
      <c r="K751" s="175"/>
      <c r="L751" s="175"/>
      <c r="M751" s="175"/>
      <c r="N751" s="180"/>
      <c r="O751" s="87"/>
      <c r="P751" s="483"/>
      <c r="Q751" s="484"/>
      <c r="R751" s="56">
        <f>FŐLAP!$D$9</f>
        <v>0</v>
      </c>
      <c r="S751" s="56">
        <f>FŐLAP!$F$9</f>
        <v>0</v>
      </c>
      <c r="T751" s="13" t="str">
        <f>FŐLAP!$B$25</f>
        <v>Háztartási nagygépek (lakossági)</v>
      </c>
      <c r="U751" s="398" t="s">
        <v>3425</v>
      </c>
      <c r="V751" s="398" t="s">
        <v>3426</v>
      </c>
      <c r="W751" s="398" t="s">
        <v>3427</v>
      </c>
    </row>
    <row r="752" spans="1:23" ht="60.75" hidden="1" customHeight="1" x14ac:dyDescent="0.25">
      <c r="A752" s="61" t="s">
        <v>822</v>
      </c>
      <c r="B752" s="87"/>
      <c r="C752" s="175"/>
      <c r="D752" s="175"/>
      <c r="E752" s="146"/>
      <c r="F752" s="407" t="e">
        <f>VLOOKUP('2. tábl. Előkezelő-Tov.Kezelő'!E752,Munka1!$H$27:$I$58,2,FALSE)</f>
        <v>#N/A</v>
      </c>
      <c r="G752" s="88"/>
      <c r="H752" s="62" t="e">
        <f>VLOOKUP(G752,Munka1!$A$1:$B$25,2,FALSE)</f>
        <v>#N/A</v>
      </c>
      <c r="I752" s="466" t="e">
        <f>VLOOKUP(E752,Munka1!$H$27:$J$58,3,FALSE)</f>
        <v>#N/A</v>
      </c>
      <c r="J752" s="175"/>
      <c r="K752" s="175"/>
      <c r="L752" s="175"/>
      <c r="M752" s="175"/>
      <c r="N752" s="180"/>
      <c r="O752" s="87"/>
      <c r="P752" s="483"/>
      <c r="Q752" s="484"/>
      <c r="R752" s="56">
        <f>FŐLAP!$D$9</f>
        <v>0</v>
      </c>
      <c r="S752" s="56">
        <f>FŐLAP!$F$9</f>
        <v>0</v>
      </c>
      <c r="T752" s="13" t="str">
        <f>FŐLAP!$B$25</f>
        <v>Háztartási nagygépek (lakossági)</v>
      </c>
      <c r="U752" s="398" t="s">
        <v>3425</v>
      </c>
      <c r="V752" s="398" t="s">
        <v>3426</v>
      </c>
      <c r="W752" s="398" t="s">
        <v>3427</v>
      </c>
    </row>
    <row r="753" spans="1:23" ht="60.75" hidden="1" customHeight="1" x14ac:dyDescent="0.25">
      <c r="A753" s="61" t="s">
        <v>823</v>
      </c>
      <c r="B753" s="87"/>
      <c r="C753" s="175"/>
      <c r="D753" s="175"/>
      <c r="E753" s="146"/>
      <c r="F753" s="407" t="e">
        <f>VLOOKUP('2. tábl. Előkezelő-Tov.Kezelő'!E753,Munka1!$H$27:$I$58,2,FALSE)</f>
        <v>#N/A</v>
      </c>
      <c r="G753" s="88"/>
      <c r="H753" s="62" t="e">
        <f>VLOOKUP(G753,Munka1!$A$1:$B$25,2,FALSE)</f>
        <v>#N/A</v>
      </c>
      <c r="I753" s="466" t="e">
        <f>VLOOKUP(E753,Munka1!$H$27:$J$58,3,FALSE)</f>
        <v>#N/A</v>
      </c>
      <c r="J753" s="175"/>
      <c r="K753" s="175"/>
      <c r="L753" s="175"/>
      <c r="M753" s="175"/>
      <c r="N753" s="180"/>
      <c r="O753" s="87"/>
      <c r="P753" s="483"/>
      <c r="Q753" s="484"/>
      <c r="R753" s="56">
        <f>FŐLAP!$D$9</f>
        <v>0</v>
      </c>
      <c r="S753" s="56">
        <f>FŐLAP!$F$9</f>
        <v>0</v>
      </c>
      <c r="T753" s="13" t="str">
        <f>FŐLAP!$B$25</f>
        <v>Háztartási nagygépek (lakossági)</v>
      </c>
      <c r="U753" s="398" t="s">
        <v>3425</v>
      </c>
      <c r="V753" s="398" t="s">
        <v>3426</v>
      </c>
      <c r="W753" s="398" t="s">
        <v>3427</v>
      </c>
    </row>
    <row r="754" spans="1:23" ht="60.75" hidden="1" customHeight="1" x14ac:dyDescent="0.25">
      <c r="A754" s="61" t="s">
        <v>824</v>
      </c>
      <c r="B754" s="87"/>
      <c r="C754" s="175"/>
      <c r="D754" s="175"/>
      <c r="E754" s="146"/>
      <c r="F754" s="407" t="e">
        <f>VLOOKUP('2. tábl. Előkezelő-Tov.Kezelő'!E754,Munka1!$H$27:$I$58,2,FALSE)</f>
        <v>#N/A</v>
      </c>
      <c r="G754" s="88"/>
      <c r="H754" s="62" t="e">
        <f>VLOOKUP(G754,Munka1!$A$1:$B$25,2,FALSE)</f>
        <v>#N/A</v>
      </c>
      <c r="I754" s="466" t="e">
        <f>VLOOKUP(E754,Munka1!$H$27:$J$58,3,FALSE)</f>
        <v>#N/A</v>
      </c>
      <c r="J754" s="175"/>
      <c r="K754" s="175"/>
      <c r="L754" s="175"/>
      <c r="M754" s="175"/>
      <c r="N754" s="180"/>
      <c r="O754" s="87"/>
      <c r="P754" s="483"/>
      <c r="Q754" s="484"/>
      <c r="R754" s="56">
        <f>FŐLAP!$D$9</f>
        <v>0</v>
      </c>
      <c r="S754" s="56">
        <f>FŐLAP!$F$9</f>
        <v>0</v>
      </c>
      <c r="T754" s="13" t="str">
        <f>FŐLAP!$B$25</f>
        <v>Háztartási nagygépek (lakossági)</v>
      </c>
      <c r="U754" s="398" t="s">
        <v>3425</v>
      </c>
      <c r="V754" s="398" t="s">
        <v>3426</v>
      </c>
      <c r="W754" s="398" t="s">
        <v>3427</v>
      </c>
    </row>
    <row r="755" spans="1:23" ht="60.75" hidden="1" customHeight="1" x14ac:dyDescent="0.25">
      <c r="A755" s="61" t="s">
        <v>825</v>
      </c>
      <c r="B755" s="87"/>
      <c r="C755" s="175"/>
      <c r="D755" s="175"/>
      <c r="E755" s="146"/>
      <c r="F755" s="407" t="e">
        <f>VLOOKUP('2. tábl. Előkezelő-Tov.Kezelő'!E755,Munka1!$H$27:$I$58,2,FALSE)</f>
        <v>#N/A</v>
      </c>
      <c r="G755" s="88"/>
      <c r="H755" s="62" t="e">
        <f>VLOOKUP(G755,Munka1!$A$1:$B$25,2,FALSE)</f>
        <v>#N/A</v>
      </c>
      <c r="I755" s="466" t="e">
        <f>VLOOKUP(E755,Munka1!$H$27:$J$58,3,FALSE)</f>
        <v>#N/A</v>
      </c>
      <c r="J755" s="175"/>
      <c r="K755" s="175"/>
      <c r="L755" s="175"/>
      <c r="M755" s="175"/>
      <c r="N755" s="180"/>
      <c r="O755" s="87"/>
      <c r="P755" s="483"/>
      <c r="Q755" s="484"/>
      <c r="R755" s="56">
        <f>FŐLAP!$D$9</f>
        <v>0</v>
      </c>
      <c r="S755" s="56">
        <f>FŐLAP!$F$9</f>
        <v>0</v>
      </c>
      <c r="T755" s="13" t="str">
        <f>FŐLAP!$B$25</f>
        <v>Háztartási nagygépek (lakossági)</v>
      </c>
      <c r="U755" s="398" t="s">
        <v>3425</v>
      </c>
      <c r="V755" s="398" t="s">
        <v>3426</v>
      </c>
      <c r="W755" s="398" t="s">
        <v>3427</v>
      </c>
    </row>
    <row r="756" spans="1:23" ht="60.75" hidden="1" customHeight="1" x14ac:dyDescent="0.25">
      <c r="A756" s="61" t="s">
        <v>826</v>
      </c>
      <c r="B756" s="87"/>
      <c r="C756" s="175"/>
      <c r="D756" s="175"/>
      <c r="E756" s="146"/>
      <c r="F756" s="407" t="e">
        <f>VLOOKUP('2. tábl. Előkezelő-Tov.Kezelő'!E756,Munka1!$H$27:$I$58,2,FALSE)</f>
        <v>#N/A</v>
      </c>
      <c r="G756" s="88"/>
      <c r="H756" s="62" t="e">
        <f>VLOOKUP(G756,Munka1!$A$1:$B$25,2,FALSE)</f>
        <v>#N/A</v>
      </c>
      <c r="I756" s="466" t="e">
        <f>VLOOKUP(E756,Munka1!$H$27:$J$58,3,FALSE)</f>
        <v>#N/A</v>
      </c>
      <c r="J756" s="175"/>
      <c r="K756" s="175"/>
      <c r="L756" s="175"/>
      <c r="M756" s="175"/>
      <c r="N756" s="180"/>
      <c r="O756" s="87"/>
      <c r="P756" s="483"/>
      <c r="Q756" s="484"/>
      <c r="R756" s="56">
        <f>FŐLAP!$D$9</f>
        <v>0</v>
      </c>
      <c r="S756" s="56">
        <f>FŐLAP!$F$9</f>
        <v>0</v>
      </c>
      <c r="T756" s="13" t="str">
        <f>FŐLAP!$B$25</f>
        <v>Háztartási nagygépek (lakossági)</v>
      </c>
      <c r="U756" s="398" t="s">
        <v>3425</v>
      </c>
      <c r="V756" s="398" t="s">
        <v>3426</v>
      </c>
      <c r="W756" s="398" t="s">
        <v>3427</v>
      </c>
    </row>
    <row r="757" spans="1:23" ht="60.75" hidden="1" customHeight="1" x14ac:dyDescent="0.25">
      <c r="A757" s="61" t="s">
        <v>827</v>
      </c>
      <c r="B757" s="87"/>
      <c r="C757" s="175"/>
      <c r="D757" s="175"/>
      <c r="E757" s="146"/>
      <c r="F757" s="407" t="e">
        <f>VLOOKUP('2. tábl. Előkezelő-Tov.Kezelő'!E757,Munka1!$H$27:$I$58,2,FALSE)</f>
        <v>#N/A</v>
      </c>
      <c r="G757" s="88"/>
      <c r="H757" s="62" t="e">
        <f>VLOOKUP(G757,Munka1!$A$1:$B$25,2,FALSE)</f>
        <v>#N/A</v>
      </c>
      <c r="I757" s="466" t="e">
        <f>VLOOKUP(E757,Munka1!$H$27:$J$58,3,FALSE)</f>
        <v>#N/A</v>
      </c>
      <c r="J757" s="175"/>
      <c r="K757" s="175"/>
      <c r="L757" s="175"/>
      <c r="M757" s="175"/>
      <c r="N757" s="180"/>
      <c r="O757" s="87"/>
      <c r="P757" s="483"/>
      <c r="Q757" s="484"/>
      <c r="R757" s="56">
        <f>FŐLAP!$D$9</f>
        <v>0</v>
      </c>
      <c r="S757" s="56">
        <f>FŐLAP!$F$9</f>
        <v>0</v>
      </c>
      <c r="T757" s="13" t="str">
        <f>FŐLAP!$B$25</f>
        <v>Háztartási nagygépek (lakossági)</v>
      </c>
      <c r="U757" s="398" t="s">
        <v>3425</v>
      </c>
      <c r="V757" s="398" t="s">
        <v>3426</v>
      </c>
      <c r="W757" s="398" t="s">
        <v>3427</v>
      </c>
    </row>
    <row r="758" spans="1:23" ht="60.75" hidden="1" customHeight="1" x14ac:dyDescent="0.25">
      <c r="A758" s="61" t="s">
        <v>828</v>
      </c>
      <c r="B758" s="87"/>
      <c r="C758" s="175"/>
      <c r="D758" s="175"/>
      <c r="E758" s="146"/>
      <c r="F758" s="407" t="e">
        <f>VLOOKUP('2. tábl. Előkezelő-Tov.Kezelő'!E758,Munka1!$H$27:$I$58,2,FALSE)</f>
        <v>#N/A</v>
      </c>
      <c r="G758" s="88"/>
      <c r="H758" s="62" t="e">
        <f>VLOOKUP(G758,Munka1!$A$1:$B$25,2,FALSE)</f>
        <v>#N/A</v>
      </c>
      <c r="I758" s="466" t="e">
        <f>VLOOKUP(E758,Munka1!$H$27:$J$58,3,FALSE)</f>
        <v>#N/A</v>
      </c>
      <c r="J758" s="175"/>
      <c r="K758" s="175"/>
      <c r="L758" s="175"/>
      <c r="M758" s="175"/>
      <c r="N758" s="180"/>
      <c r="O758" s="87"/>
      <c r="P758" s="483"/>
      <c r="Q758" s="484"/>
      <c r="R758" s="56">
        <f>FŐLAP!$D$9</f>
        <v>0</v>
      </c>
      <c r="S758" s="56">
        <f>FŐLAP!$F$9</f>
        <v>0</v>
      </c>
      <c r="T758" s="13" t="str">
        <f>FŐLAP!$B$25</f>
        <v>Háztartási nagygépek (lakossági)</v>
      </c>
      <c r="U758" s="398" t="s">
        <v>3425</v>
      </c>
      <c r="V758" s="398" t="s">
        <v>3426</v>
      </c>
      <c r="W758" s="398" t="s">
        <v>3427</v>
      </c>
    </row>
    <row r="759" spans="1:23" ht="60.75" hidden="1" customHeight="1" x14ac:dyDescent="0.25">
      <c r="A759" s="61" t="s">
        <v>829</v>
      </c>
      <c r="B759" s="87"/>
      <c r="C759" s="175"/>
      <c r="D759" s="175"/>
      <c r="E759" s="146"/>
      <c r="F759" s="407" t="e">
        <f>VLOOKUP('2. tábl. Előkezelő-Tov.Kezelő'!E759,Munka1!$H$27:$I$58,2,FALSE)</f>
        <v>#N/A</v>
      </c>
      <c r="G759" s="88"/>
      <c r="H759" s="62" t="e">
        <f>VLOOKUP(G759,Munka1!$A$1:$B$25,2,FALSE)</f>
        <v>#N/A</v>
      </c>
      <c r="I759" s="466" t="e">
        <f>VLOOKUP(E759,Munka1!$H$27:$J$58,3,FALSE)</f>
        <v>#N/A</v>
      </c>
      <c r="J759" s="175"/>
      <c r="K759" s="175"/>
      <c r="L759" s="175"/>
      <c r="M759" s="175"/>
      <c r="N759" s="180"/>
      <c r="O759" s="87"/>
      <c r="P759" s="483"/>
      <c r="Q759" s="484"/>
      <c r="R759" s="56">
        <f>FŐLAP!$D$9</f>
        <v>0</v>
      </c>
      <c r="S759" s="56">
        <f>FŐLAP!$F$9</f>
        <v>0</v>
      </c>
      <c r="T759" s="13" t="str">
        <f>FŐLAP!$B$25</f>
        <v>Háztartási nagygépek (lakossági)</v>
      </c>
      <c r="U759" s="398" t="s">
        <v>3425</v>
      </c>
      <c r="V759" s="398" t="s">
        <v>3426</v>
      </c>
      <c r="W759" s="398" t="s">
        <v>3427</v>
      </c>
    </row>
    <row r="760" spans="1:23" ht="60.75" hidden="1" customHeight="1" x14ac:dyDescent="0.25">
      <c r="A760" s="61" t="s">
        <v>830</v>
      </c>
      <c r="B760" s="87"/>
      <c r="C760" s="175"/>
      <c r="D760" s="175"/>
      <c r="E760" s="146"/>
      <c r="F760" s="407" t="e">
        <f>VLOOKUP('2. tábl. Előkezelő-Tov.Kezelő'!E760,Munka1!$H$27:$I$58,2,FALSE)</f>
        <v>#N/A</v>
      </c>
      <c r="G760" s="88"/>
      <c r="H760" s="62" t="e">
        <f>VLOOKUP(G760,Munka1!$A$1:$B$25,2,FALSE)</f>
        <v>#N/A</v>
      </c>
      <c r="I760" s="466" t="e">
        <f>VLOOKUP(E760,Munka1!$H$27:$J$58,3,FALSE)</f>
        <v>#N/A</v>
      </c>
      <c r="J760" s="175"/>
      <c r="K760" s="175"/>
      <c r="L760" s="175"/>
      <c r="M760" s="175"/>
      <c r="N760" s="180"/>
      <c r="O760" s="87"/>
      <c r="P760" s="483"/>
      <c r="Q760" s="484"/>
      <c r="R760" s="56">
        <f>FŐLAP!$D$9</f>
        <v>0</v>
      </c>
      <c r="S760" s="56">
        <f>FŐLAP!$F$9</f>
        <v>0</v>
      </c>
      <c r="T760" s="13" t="str">
        <f>FŐLAP!$B$25</f>
        <v>Háztartási nagygépek (lakossági)</v>
      </c>
      <c r="U760" s="398" t="s">
        <v>3425</v>
      </c>
      <c r="V760" s="398" t="s">
        <v>3426</v>
      </c>
      <c r="W760" s="398" t="s">
        <v>3427</v>
      </c>
    </row>
    <row r="761" spans="1:23" ht="60.75" hidden="1" customHeight="1" x14ac:dyDescent="0.25">
      <c r="A761" s="61" t="s">
        <v>831</v>
      </c>
      <c r="B761" s="87"/>
      <c r="C761" s="175"/>
      <c r="D761" s="175"/>
      <c r="E761" s="146"/>
      <c r="F761" s="407" t="e">
        <f>VLOOKUP('2. tábl. Előkezelő-Tov.Kezelő'!E761,Munka1!$H$27:$I$58,2,FALSE)</f>
        <v>#N/A</v>
      </c>
      <c r="G761" s="88"/>
      <c r="H761" s="62" t="e">
        <f>VLOOKUP(G761,Munka1!$A$1:$B$25,2,FALSE)</f>
        <v>#N/A</v>
      </c>
      <c r="I761" s="466" t="e">
        <f>VLOOKUP(E761,Munka1!$H$27:$J$58,3,FALSE)</f>
        <v>#N/A</v>
      </c>
      <c r="J761" s="175"/>
      <c r="K761" s="175"/>
      <c r="L761" s="175"/>
      <c r="M761" s="175"/>
      <c r="N761" s="180"/>
      <c r="O761" s="87"/>
      <c r="P761" s="483"/>
      <c r="Q761" s="484"/>
      <c r="R761" s="56">
        <f>FŐLAP!$D$9</f>
        <v>0</v>
      </c>
      <c r="S761" s="56">
        <f>FŐLAP!$F$9</f>
        <v>0</v>
      </c>
      <c r="T761" s="13" t="str">
        <f>FŐLAP!$B$25</f>
        <v>Háztartási nagygépek (lakossági)</v>
      </c>
      <c r="U761" s="398" t="s">
        <v>3425</v>
      </c>
      <c r="V761" s="398" t="s">
        <v>3426</v>
      </c>
      <c r="W761" s="398" t="s">
        <v>3427</v>
      </c>
    </row>
    <row r="762" spans="1:23" ht="60.75" hidden="1" customHeight="1" x14ac:dyDescent="0.25">
      <c r="A762" s="61" t="s">
        <v>832</v>
      </c>
      <c r="B762" s="87"/>
      <c r="C762" s="175"/>
      <c r="D762" s="175"/>
      <c r="E762" s="146"/>
      <c r="F762" s="407" t="e">
        <f>VLOOKUP('2. tábl. Előkezelő-Tov.Kezelő'!E762,Munka1!$H$27:$I$58,2,FALSE)</f>
        <v>#N/A</v>
      </c>
      <c r="G762" s="88"/>
      <c r="H762" s="62" t="e">
        <f>VLOOKUP(G762,Munka1!$A$1:$B$25,2,FALSE)</f>
        <v>#N/A</v>
      </c>
      <c r="I762" s="466" t="e">
        <f>VLOOKUP(E762,Munka1!$H$27:$J$58,3,FALSE)</f>
        <v>#N/A</v>
      </c>
      <c r="J762" s="175"/>
      <c r="K762" s="175"/>
      <c r="L762" s="175"/>
      <c r="M762" s="175"/>
      <c r="N762" s="180"/>
      <c r="O762" s="87"/>
      <c r="P762" s="483"/>
      <c r="Q762" s="484"/>
      <c r="R762" s="56">
        <f>FŐLAP!$D$9</f>
        <v>0</v>
      </c>
      <c r="S762" s="56">
        <f>FŐLAP!$F$9</f>
        <v>0</v>
      </c>
      <c r="T762" s="13" t="str">
        <f>FŐLAP!$B$25</f>
        <v>Háztartási nagygépek (lakossági)</v>
      </c>
      <c r="U762" s="398" t="s">
        <v>3425</v>
      </c>
      <c r="V762" s="398" t="s">
        <v>3426</v>
      </c>
      <c r="W762" s="398" t="s">
        <v>3427</v>
      </c>
    </row>
    <row r="763" spans="1:23" ht="60.75" hidden="1" customHeight="1" x14ac:dyDescent="0.25">
      <c r="A763" s="61" t="s">
        <v>833</v>
      </c>
      <c r="B763" s="87"/>
      <c r="C763" s="175"/>
      <c r="D763" s="175"/>
      <c r="E763" s="146"/>
      <c r="F763" s="407" t="e">
        <f>VLOOKUP('2. tábl. Előkezelő-Tov.Kezelő'!E763,Munka1!$H$27:$I$58,2,FALSE)</f>
        <v>#N/A</v>
      </c>
      <c r="G763" s="88"/>
      <c r="H763" s="62" t="e">
        <f>VLOOKUP(G763,Munka1!$A$1:$B$25,2,FALSE)</f>
        <v>#N/A</v>
      </c>
      <c r="I763" s="466" t="e">
        <f>VLOOKUP(E763,Munka1!$H$27:$J$58,3,FALSE)</f>
        <v>#N/A</v>
      </c>
      <c r="J763" s="175"/>
      <c r="K763" s="175"/>
      <c r="L763" s="175"/>
      <c r="M763" s="175"/>
      <c r="N763" s="180"/>
      <c r="O763" s="87"/>
      <c r="P763" s="483"/>
      <c r="Q763" s="484"/>
      <c r="R763" s="56">
        <f>FŐLAP!$D$9</f>
        <v>0</v>
      </c>
      <c r="S763" s="56">
        <f>FŐLAP!$F$9</f>
        <v>0</v>
      </c>
      <c r="T763" s="13" t="str">
        <f>FŐLAP!$B$25</f>
        <v>Háztartási nagygépek (lakossági)</v>
      </c>
      <c r="U763" s="398" t="s">
        <v>3425</v>
      </c>
      <c r="V763" s="398" t="s">
        <v>3426</v>
      </c>
      <c r="W763" s="398" t="s">
        <v>3427</v>
      </c>
    </row>
    <row r="764" spans="1:23" ht="60.75" hidden="1" customHeight="1" x14ac:dyDescent="0.25">
      <c r="A764" s="61" t="s">
        <v>834</v>
      </c>
      <c r="B764" s="87"/>
      <c r="C764" s="175"/>
      <c r="D764" s="175"/>
      <c r="E764" s="146"/>
      <c r="F764" s="407" t="e">
        <f>VLOOKUP('2. tábl. Előkezelő-Tov.Kezelő'!E764,Munka1!$H$27:$I$58,2,FALSE)</f>
        <v>#N/A</v>
      </c>
      <c r="G764" s="88"/>
      <c r="H764" s="62" t="e">
        <f>VLOOKUP(G764,Munka1!$A$1:$B$25,2,FALSE)</f>
        <v>#N/A</v>
      </c>
      <c r="I764" s="466" t="e">
        <f>VLOOKUP(E764,Munka1!$H$27:$J$58,3,FALSE)</f>
        <v>#N/A</v>
      </c>
      <c r="J764" s="175"/>
      <c r="K764" s="175"/>
      <c r="L764" s="175"/>
      <c r="M764" s="175"/>
      <c r="N764" s="180"/>
      <c r="O764" s="87"/>
      <c r="P764" s="483"/>
      <c r="Q764" s="484"/>
      <c r="R764" s="56">
        <f>FŐLAP!$D$9</f>
        <v>0</v>
      </c>
      <c r="S764" s="56">
        <f>FŐLAP!$F$9</f>
        <v>0</v>
      </c>
      <c r="T764" s="13" t="str">
        <f>FŐLAP!$B$25</f>
        <v>Háztartási nagygépek (lakossági)</v>
      </c>
      <c r="U764" s="398" t="s">
        <v>3425</v>
      </c>
      <c r="V764" s="398" t="s">
        <v>3426</v>
      </c>
      <c r="W764" s="398" t="s">
        <v>3427</v>
      </c>
    </row>
    <row r="765" spans="1:23" ht="60.75" hidden="1" customHeight="1" x14ac:dyDescent="0.25">
      <c r="A765" s="61" t="s">
        <v>835</v>
      </c>
      <c r="B765" s="87"/>
      <c r="C765" s="175"/>
      <c r="D765" s="175"/>
      <c r="E765" s="146"/>
      <c r="F765" s="407" t="e">
        <f>VLOOKUP('2. tábl. Előkezelő-Tov.Kezelő'!E765,Munka1!$H$27:$I$58,2,FALSE)</f>
        <v>#N/A</v>
      </c>
      <c r="G765" s="88"/>
      <c r="H765" s="62" t="e">
        <f>VLOOKUP(G765,Munka1!$A$1:$B$25,2,FALSE)</f>
        <v>#N/A</v>
      </c>
      <c r="I765" s="466" t="e">
        <f>VLOOKUP(E765,Munka1!$H$27:$J$58,3,FALSE)</f>
        <v>#N/A</v>
      </c>
      <c r="J765" s="175"/>
      <c r="K765" s="175"/>
      <c r="L765" s="175"/>
      <c r="M765" s="175"/>
      <c r="N765" s="180"/>
      <c r="O765" s="87"/>
      <c r="P765" s="483"/>
      <c r="Q765" s="484"/>
      <c r="R765" s="56">
        <f>FŐLAP!$D$9</f>
        <v>0</v>
      </c>
      <c r="S765" s="56">
        <f>FŐLAP!$F$9</f>
        <v>0</v>
      </c>
      <c r="T765" s="13" t="str">
        <f>FŐLAP!$B$25</f>
        <v>Háztartási nagygépek (lakossági)</v>
      </c>
      <c r="U765" s="398" t="s">
        <v>3425</v>
      </c>
      <c r="V765" s="398" t="s">
        <v>3426</v>
      </c>
      <c r="W765" s="398" t="s">
        <v>3427</v>
      </c>
    </row>
    <row r="766" spans="1:23" ht="60.75" hidden="1" customHeight="1" x14ac:dyDescent="0.25">
      <c r="A766" s="61" t="s">
        <v>836</v>
      </c>
      <c r="B766" s="87"/>
      <c r="C766" s="175"/>
      <c r="D766" s="175"/>
      <c r="E766" s="146"/>
      <c r="F766" s="407" t="e">
        <f>VLOOKUP('2. tábl. Előkezelő-Tov.Kezelő'!E766,Munka1!$H$27:$I$58,2,FALSE)</f>
        <v>#N/A</v>
      </c>
      <c r="G766" s="88"/>
      <c r="H766" s="62" t="e">
        <f>VLOOKUP(G766,Munka1!$A$1:$B$25,2,FALSE)</f>
        <v>#N/A</v>
      </c>
      <c r="I766" s="466" t="e">
        <f>VLOOKUP(E766,Munka1!$H$27:$J$58,3,FALSE)</f>
        <v>#N/A</v>
      </c>
      <c r="J766" s="175"/>
      <c r="K766" s="175"/>
      <c r="L766" s="175"/>
      <c r="M766" s="175"/>
      <c r="N766" s="180"/>
      <c r="O766" s="87"/>
      <c r="P766" s="483"/>
      <c r="Q766" s="484"/>
      <c r="R766" s="56">
        <f>FŐLAP!$D$9</f>
        <v>0</v>
      </c>
      <c r="S766" s="56">
        <f>FŐLAP!$F$9</f>
        <v>0</v>
      </c>
      <c r="T766" s="13" t="str">
        <f>FŐLAP!$B$25</f>
        <v>Háztartási nagygépek (lakossági)</v>
      </c>
      <c r="U766" s="398" t="s">
        <v>3425</v>
      </c>
      <c r="V766" s="398" t="s">
        <v>3426</v>
      </c>
      <c r="W766" s="398" t="s">
        <v>3427</v>
      </c>
    </row>
    <row r="767" spans="1:23" ht="60.75" hidden="1" customHeight="1" x14ac:dyDescent="0.25">
      <c r="A767" s="61" t="s">
        <v>837</v>
      </c>
      <c r="B767" s="87"/>
      <c r="C767" s="175"/>
      <c r="D767" s="175"/>
      <c r="E767" s="146"/>
      <c r="F767" s="407" t="e">
        <f>VLOOKUP('2. tábl. Előkezelő-Tov.Kezelő'!E767,Munka1!$H$27:$I$58,2,FALSE)</f>
        <v>#N/A</v>
      </c>
      <c r="G767" s="88"/>
      <c r="H767" s="62" t="e">
        <f>VLOOKUP(G767,Munka1!$A$1:$B$25,2,FALSE)</f>
        <v>#N/A</v>
      </c>
      <c r="I767" s="466" t="e">
        <f>VLOOKUP(E767,Munka1!$H$27:$J$58,3,FALSE)</f>
        <v>#N/A</v>
      </c>
      <c r="J767" s="175"/>
      <c r="K767" s="175"/>
      <c r="L767" s="175"/>
      <c r="M767" s="175"/>
      <c r="N767" s="180"/>
      <c r="O767" s="87"/>
      <c r="P767" s="483"/>
      <c r="Q767" s="484"/>
      <c r="R767" s="56">
        <f>FŐLAP!$D$9</f>
        <v>0</v>
      </c>
      <c r="S767" s="56">
        <f>FŐLAP!$F$9</f>
        <v>0</v>
      </c>
      <c r="T767" s="13" t="str">
        <f>FŐLAP!$B$25</f>
        <v>Háztartási nagygépek (lakossági)</v>
      </c>
      <c r="U767" s="398" t="s">
        <v>3425</v>
      </c>
      <c r="V767" s="398" t="s">
        <v>3426</v>
      </c>
      <c r="W767" s="398" t="s">
        <v>3427</v>
      </c>
    </row>
    <row r="768" spans="1:23" ht="60.75" hidden="1" customHeight="1" x14ac:dyDescent="0.25">
      <c r="A768" s="61" t="s">
        <v>838</v>
      </c>
      <c r="B768" s="87"/>
      <c r="C768" s="175"/>
      <c r="D768" s="175"/>
      <c r="E768" s="146"/>
      <c r="F768" s="407" t="e">
        <f>VLOOKUP('2. tábl. Előkezelő-Tov.Kezelő'!E768,Munka1!$H$27:$I$58,2,FALSE)</f>
        <v>#N/A</v>
      </c>
      <c r="G768" s="88"/>
      <c r="H768" s="62" t="e">
        <f>VLOOKUP(G768,Munka1!$A$1:$B$25,2,FALSE)</f>
        <v>#N/A</v>
      </c>
      <c r="I768" s="466" t="e">
        <f>VLOOKUP(E768,Munka1!$H$27:$J$58,3,FALSE)</f>
        <v>#N/A</v>
      </c>
      <c r="J768" s="175"/>
      <c r="K768" s="175"/>
      <c r="L768" s="175"/>
      <c r="M768" s="175"/>
      <c r="N768" s="180"/>
      <c r="O768" s="87"/>
      <c r="P768" s="483"/>
      <c r="Q768" s="484"/>
      <c r="R768" s="56">
        <f>FŐLAP!$D$9</f>
        <v>0</v>
      </c>
      <c r="S768" s="56">
        <f>FŐLAP!$F$9</f>
        <v>0</v>
      </c>
      <c r="T768" s="13" t="str">
        <f>FŐLAP!$B$25</f>
        <v>Háztartási nagygépek (lakossági)</v>
      </c>
      <c r="U768" s="398" t="s">
        <v>3425</v>
      </c>
      <c r="V768" s="398" t="s">
        <v>3426</v>
      </c>
      <c r="W768" s="398" t="s">
        <v>3427</v>
      </c>
    </row>
    <row r="769" spans="1:23" ht="60.75" hidden="1" customHeight="1" x14ac:dyDescent="0.25">
      <c r="A769" s="61" t="s">
        <v>839</v>
      </c>
      <c r="B769" s="87"/>
      <c r="C769" s="175"/>
      <c r="D769" s="175"/>
      <c r="E769" s="146"/>
      <c r="F769" s="407" t="e">
        <f>VLOOKUP('2. tábl. Előkezelő-Tov.Kezelő'!E769,Munka1!$H$27:$I$58,2,FALSE)</f>
        <v>#N/A</v>
      </c>
      <c r="G769" s="88"/>
      <c r="H769" s="62" t="e">
        <f>VLOOKUP(G769,Munka1!$A$1:$B$25,2,FALSE)</f>
        <v>#N/A</v>
      </c>
      <c r="I769" s="466" t="e">
        <f>VLOOKUP(E769,Munka1!$H$27:$J$58,3,FALSE)</f>
        <v>#N/A</v>
      </c>
      <c r="J769" s="175"/>
      <c r="K769" s="175"/>
      <c r="L769" s="175"/>
      <c r="M769" s="175"/>
      <c r="N769" s="180"/>
      <c r="O769" s="87"/>
      <c r="P769" s="483"/>
      <c r="Q769" s="484"/>
      <c r="R769" s="56">
        <f>FŐLAP!$D$9</f>
        <v>0</v>
      </c>
      <c r="S769" s="56">
        <f>FŐLAP!$F$9</f>
        <v>0</v>
      </c>
      <c r="T769" s="13" t="str">
        <f>FŐLAP!$B$25</f>
        <v>Háztartási nagygépek (lakossági)</v>
      </c>
      <c r="U769" s="398" t="s">
        <v>3425</v>
      </c>
      <c r="V769" s="398" t="s">
        <v>3426</v>
      </c>
      <c r="W769" s="398" t="s">
        <v>3427</v>
      </c>
    </row>
    <row r="770" spans="1:23" ht="60.75" hidden="1" customHeight="1" x14ac:dyDescent="0.25">
      <c r="A770" s="61" t="s">
        <v>840</v>
      </c>
      <c r="B770" s="87"/>
      <c r="C770" s="175"/>
      <c r="D770" s="175"/>
      <c r="E770" s="146"/>
      <c r="F770" s="407" t="e">
        <f>VLOOKUP('2. tábl. Előkezelő-Tov.Kezelő'!E770,Munka1!$H$27:$I$58,2,FALSE)</f>
        <v>#N/A</v>
      </c>
      <c r="G770" s="88"/>
      <c r="H770" s="62" t="e">
        <f>VLOOKUP(G770,Munka1!$A$1:$B$25,2,FALSE)</f>
        <v>#N/A</v>
      </c>
      <c r="I770" s="466" t="e">
        <f>VLOOKUP(E770,Munka1!$H$27:$J$58,3,FALSE)</f>
        <v>#N/A</v>
      </c>
      <c r="J770" s="175"/>
      <c r="K770" s="175"/>
      <c r="L770" s="175"/>
      <c r="M770" s="175"/>
      <c r="N770" s="180"/>
      <c r="O770" s="87"/>
      <c r="P770" s="483"/>
      <c r="Q770" s="484"/>
      <c r="R770" s="56">
        <f>FŐLAP!$D$9</f>
        <v>0</v>
      </c>
      <c r="S770" s="56">
        <f>FŐLAP!$F$9</f>
        <v>0</v>
      </c>
      <c r="T770" s="13" t="str">
        <f>FŐLAP!$B$25</f>
        <v>Háztartási nagygépek (lakossági)</v>
      </c>
      <c r="U770" s="398" t="s">
        <v>3425</v>
      </c>
      <c r="V770" s="398" t="s">
        <v>3426</v>
      </c>
      <c r="W770" s="398" t="s">
        <v>3427</v>
      </c>
    </row>
    <row r="771" spans="1:23" ht="60.75" hidden="1" customHeight="1" x14ac:dyDescent="0.25">
      <c r="A771" s="61" t="s">
        <v>841</v>
      </c>
      <c r="B771" s="87"/>
      <c r="C771" s="175"/>
      <c r="D771" s="175"/>
      <c r="E771" s="146"/>
      <c r="F771" s="407" t="e">
        <f>VLOOKUP('2. tábl. Előkezelő-Tov.Kezelő'!E771,Munka1!$H$27:$I$58,2,FALSE)</f>
        <v>#N/A</v>
      </c>
      <c r="G771" s="88"/>
      <c r="H771" s="62" t="e">
        <f>VLOOKUP(G771,Munka1!$A$1:$B$25,2,FALSE)</f>
        <v>#N/A</v>
      </c>
      <c r="I771" s="466" t="e">
        <f>VLOOKUP(E771,Munka1!$H$27:$J$58,3,FALSE)</f>
        <v>#N/A</v>
      </c>
      <c r="J771" s="175"/>
      <c r="K771" s="175"/>
      <c r="L771" s="175"/>
      <c r="M771" s="175"/>
      <c r="N771" s="180"/>
      <c r="O771" s="87"/>
      <c r="P771" s="483"/>
      <c r="Q771" s="484"/>
      <c r="R771" s="56">
        <f>FŐLAP!$D$9</f>
        <v>0</v>
      </c>
      <c r="S771" s="56">
        <f>FŐLAP!$F$9</f>
        <v>0</v>
      </c>
      <c r="T771" s="13" t="str">
        <f>FŐLAP!$B$25</f>
        <v>Háztartási nagygépek (lakossági)</v>
      </c>
      <c r="U771" s="398" t="s">
        <v>3425</v>
      </c>
      <c r="V771" s="398" t="s">
        <v>3426</v>
      </c>
      <c r="W771" s="398" t="s">
        <v>3427</v>
      </c>
    </row>
    <row r="772" spans="1:23" ht="60.75" hidden="1" customHeight="1" x14ac:dyDescent="0.25">
      <c r="A772" s="61" t="s">
        <v>842</v>
      </c>
      <c r="B772" s="87"/>
      <c r="C772" s="175"/>
      <c r="D772" s="175"/>
      <c r="E772" s="146"/>
      <c r="F772" s="407" t="e">
        <f>VLOOKUP('2. tábl. Előkezelő-Tov.Kezelő'!E772,Munka1!$H$27:$I$58,2,FALSE)</f>
        <v>#N/A</v>
      </c>
      <c r="G772" s="88"/>
      <c r="H772" s="62" t="e">
        <f>VLOOKUP(G772,Munka1!$A$1:$B$25,2,FALSE)</f>
        <v>#N/A</v>
      </c>
      <c r="I772" s="466" t="e">
        <f>VLOOKUP(E772,Munka1!$H$27:$J$58,3,FALSE)</f>
        <v>#N/A</v>
      </c>
      <c r="J772" s="175"/>
      <c r="K772" s="175"/>
      <c r="L772" s="175"/>
      <c r="M772" s="175"/>
      <c r="N772" s="180"/>
      <c r="O772" s="87"/>
      <c r="P772" s="483"/>
      <c r="Q772" s="484"/>
      <c r="R772" s="56">
        <f>FŐLAP!$D$9</f>
        <v>0</v>
      </c>
      <c r="S772" s="56">
        <f>FŐLAP!$F$9</f>
        <v>0</v>
      </c>
      <c r="T772" s="13" t="str">
        <f>FŐLAP!$B$25</f>
        <v>Háztartási nagygépek (lakossági)</v>
      </c>
      <c r="U772" s="398" t="s">
        <v>3425</v>
      </c>
      <c r="V772" s="398" t="s">
        <v>3426</v>
      </c>
      <c r="W772" s="398" t="s">
        <v>3427</v>
      </c>
    </row>
    <row r="773" spans="1:23" ht="60.75" hidden="1" customHeight="1" x14ac:dyDescent="0.25">
      <c r="A773" s="61" t="s">
        <v>843</v>
      </c>
      <c r="B773" s="87"/>
      <c r="C773" s="175"/>
      <c r="D773" s="175"/>
      <c r="E773" s="146"/>
      <c r="F773" s="407" t="e">
        <f>VLOOKUP('2. tábl. Előkezelő-Tov.Kezelő'!E773,Munka1!$H$27:$I$58,2,FALSE)</f>
        <v>#N/A</v>
      </c>
      <c r="G773" s="88"/>
      <c r="H773" s="62" t="e">
        <f>VLOOKUP(G773,Munka1!$A$1:$B$25,2,FALSE)</f>
        <v>#N/A</v>
      </c>
      <c r="I773" s="466" t="e">
        <f>VLOOKUP(E773,Munka1!$H$27:$J$58,3,FALSE)</f>
        <v>#N/A</v>
      </c>
      <c r="J773" s="175"/>
      <c r="K773" s="175"/>
      <c r="L773" s="175"/>
      <c r="M773" s="175"/>
      <c r="N773" s="180"/>
      <c r="O773" s="87"/>
      <c r="P773" s="483"/>
      <c r="Q773" s="484"/>
      <c r="R773" s="56">
        <f>FŐLAP!$D$9</f>
        <v>0</v>
      </c>
      <c r="S773" s="56">
        <f>FŐLAP!$F$9</f>
        <v>0</v>
      </c>
      <c r="T773" s="13" t="str">
        <f>FŐLAP!$B$25</f>
        <v>Háztartási nagygépek (lakossági)</v>
      </c>
      <c r="U773" s="398" t="s">
        <v>3425</v>
      </c>
      <c r="V773" s="398" t="s">
        <v>3426</v>
      </c>
      <c r="W773" s="398" t="s">
        <v>3427</v>
      </c>
    </row>
    <row r="774" spans="1:23" ht="60.75" hidden="1" customHeight="1" x14ac:dyDescent="0.25">
      <c r="A774" s="61" t="s">
        <v>844</v>
      </c>
      <c r="B774" s="87"/>
      <c r="C774" s="175"/>
      <c r="D774" s="175"/>
      <c r="E774" s="146"/>
      <c r="F774" s="407" t="e">
        <f>VLOOKUP('2. tábl. Előkezelő-Tov.Kezelő'!E774,Munka1!$H$27:$I$58,2,FALSE)</f>
        <v>#N/A</v>
      </c>
      <c r="G774" s="88"/>
      <c r="H774" s="62" t="e">
        <f>VLOOKUP(G774,Munka1!$A$1:$B$25,2,FALSE)</f>
        <v>#N/A</v>
      </c>
      <c r="I774" s="466" t="e">
        <f>VLOOKUP(E774,Munka1!$H$27:$J$58,3,FALSE)</f>
        <v>#N/A</v>
      </c>
      <c r="J774" s="175"/>
      <c r="K774" s="175"/>
      <c r="L774" s="175"/>
      <c r="M774" s="175"/>
      <c r="N774" s="180"/>
      <c r="O774" s="87"/>
      <c r="P774" s="483"/>
      <c r="Q774" s="484"/>
      <c r="R774" s="56">
        <f>FŐLAP!$D$9</f>
        <v>0</v>
      </c>
      <c r="S774" s="56">
        <f>FŐLAP!$F$9</f>
        <v>0</v>
      </c>
      <c r="T774" s="13" t="str">
        <f>FŐLAP!$B$25</f>
        <v>Háztartási nagygépek (lakossági)</v>
      </c>
      <c r="U774" s="398" t="s">
        <v>3425</v>
      </c>
      <c r="V774" s="398" t="s">
        <v>3426</v>
      </c>
      <c r="W774" s="398" t="s">
        <v>3427</v>
      </c>
    </row>
    <row r="775" spans="1:23" ht="60.75" hidden="1" customHeight="1" x14ac:dyDescent="0.25">
      <c r="A775" s="61" t="s">
        <v>845</v>
      </c>
      <c r="B775" s="87"/>
      <c r="C775" s="175"/>
      <c r="D775" s="175"/>
      <c r="E775" s="146"/>
      <c r="F775" s="407" t="e">
        <f>VLOOKUP('2. tábl. Előkezelő-Tov.Kezelő'!E775,Munka1!$H$27:$I$58,2,FALSE)</f>
        <v>#N/A</v>
      </c>
      <c r="G775" s="88"/>
      <c r="H775" s="62" t="e">
        <f>VLOOKUP(G775,Munka1!$A$1:$B$25,2,FALSE)</f>
        <v>#N/A</v>
      </c>
      <c r="I775" s="466" t="e">
        <f>VLOOKUP(E775,Munka1!$H$27:$J$58,3,FALSE)</f>
        <v>#N/A</v>
      </c>
      <c r="J775" s="175"/>
      <c r="K775" s="175"/>
      <c r="L775" s="175"/>
      <c r="M775" s="175"/>
      <c r="N775" s="180"/>
      <c r="O775" s="87"/>
      <c r="P775" s="483"/>
      <c r="Q775" s="484"/>
      <c r="R775" s="56">
        <f>FŐLAP!$D$9</f>
        <v>0</v>
      </c>
      <c r="S775" s="56">
        <f>FŐLAP!$F$9</f>
        <v>0</v>
      </c>
      <c r="T775" s="13" t="str">
        <f>FŐLAP!$B$25</f>
        <v>Háztartási nagygépek (lakossági)</v>
      </c>
      <c r="U775" s="398" t="s">
        <v>3425</v>
      </c>
      <c r="V775" s="398" t="s">
        <v>3426</v>
      </c>
      <c r="W775" s="398" t="s">
        <v>3427</v>
      </c>
    </row>
    <row r="776" spans="1:23" ht="60.75" hidden="1" customHeight="1" x14ac:dyDescent="0.25">
      <c r="A776" s="61" t="s">
        <v>846</v>
      </c>
      <c r="B776" s="87"/>
      <c r="C776" s="175"/>
      <c r="D776" s="175"/>
      <c r="E776" s="146"/>
      <c r="F776" s="407" t="e">
        <f>VLOOKUP('2. tábl. Előkezelő-Tov.Kezelő'!E776,Munka1!$H$27:$I$58,2,FALSE)</f>
        <v>#N/A</v>
      </c>
      <c r="G776" s="88"/>
      <c r="H776" s="62" t="e">
        <f>VLOOKUP(G776,Munka1!$A$1:$B$25,2,FALSE)</f>
        <v>#N/A</v>
      </c>
      <c r="I776" s="466" t="e">
        <f>VLOOKUP(E776,Munka1!$H$27:$J$58,3,FALSE)</f>
        <v>#N/A</v>
      </c>
      <c r="J776" s="175"/>
      <c r="K776" s="175"/>
      <c r="L776" s="175"/>
      <c r="M776" s="175"/>
      <c r="N776" s="180"/>
      <c r="O776" s="87"/>
      <c r="P776" s="483"/>
      <c r="Q776" s="484"/>
      <c r="R776" s="56">
        <f>FŐLAP!$D$9</f>
        <v>0</v>
      </c>
      <c r="S776" s="56">
        <f>FŐLAP!$F$9</f>
        <v>0</v>
      </c>
      <c r="T776" s="13" t="str">
        <f>FŐLAP!$B$25</f>
        <v>Háztartási nagygépek (lakossági)</v>
      </c>
      <c r="U776" s="398" t="s">
        <v>3425</v>
      </c>
      <c r="V776" s="398" t="s">
        <v>3426</v>
      </c>
      <c r="W776" s="398" t="s">
        <v>3427</v>
      </c>
    </row>
    <row r="777" spans="1:23" ht="60.75" hidden="1" customHeight="1" x14ac:dyDescent="0.25">
      <c r="A777" s="61" t="s">
        <v>847</v>
      </c>
      <c r="B777" s="87"/>
      <c r="C777" s="175"/>
      <c r="D777" s="175"/>
      <c r="E777" s="146"/>
      <c r="F777" s="407" t="e">
        <f>VLOOKUP('2. tábl. Előkezelő-Tov.Kezelő'!E777,Munka1!$H$27:$I$58,2,FALSE)</f>
        <v>#N/A</v>
      </c>
      <c r="G777" s="88"/>
      <c r="H777" s="62" t="e">
        <f>VLOOKUP(G777,Munka1!$A$1:$B$25,2,FALSE)</f>
        <v>#N/A</v>
      </c>
      <c r="I777" s="466" t="e">
        <f>VLOOKUP(E777,Munka1!$H$27:$J$58,3,FALSE)</f>
        <v>#N/A</v>
      </c>
      <c r="J777" s="175"/>
      <c r="K777" s="175"/>
      <c r="L777" s="175"/>
      <c r="M777" s="175"/>
      <c r="N777" s="180"/>
      <c r="O777" s="87"/>
      <c r="P777" s="483"/>
      <c r="Q777" s="484"/>
      <c r="R777" s="56">
        <f>FŐLAP!$D$9</f>
        <v>0</v>
      </c>
      <c r="S777" s="56">
        <f>FŐLAP!$F$9</f>
        <v>0</v>
      </c>
      <c r="T777" s="13" t="str">
        <f>FŐLAP!$B$25</f>
        <v>Háztartási nagygépek (lakossági)</v>
      </c>
      <c r="U777" s="398" t="s">
        <v>3425</v>
      </c>
      <c r="V777" s="398" t="s">
        <v>3426</v>
      </c>
      <c r="W777" s="398" t="s">
        <v>3427</v>
      </c>
    </row>
    <row r="778" spans="1:23" ht="60.75" hidden="1" customHeight="1" x14ac:dyDescent="0.25">
      <c r="A778" s="61" t="s">
        <v>848</v>
      </c>
      <c r="B778" s="87"/>
      <c r="C778" s="175"/>
      <c r="D778" s="175"/>
      <c r="E778" s="146"/>
      <c r="F778" s="407" t="e">
        <f>VLOOKUP('2. tábl. Előkezelő-Tov.Kezelő'!E778,Munka1!$H$27:$I$58,2,FALSE)</f>
        <v>#N/A</v>
      </c>
      <c r="G778" s="88"/>
      <c r="H778" s="62" t="e">
        <f>VLOOKUP(G778,Munka1!$A$1:$B$25,2,FALSE)</f>
        <v>#N/A</v>
      </c>
      <c r="I778" s="466" t="e">
        <f>VLOOKUP(E778,Munka1!$H$27:$J$58,3,FALSE)</f>
        <v>#N/A</v>
      </c>
      <c r="J778" s="175"/>
      <c r="K778" s="175"/>
      <c r="L778" s="175"/>
      <c r="M778" s="175"/>
      <c r="N778" s="180"/>
      <c r="O778" s="87"/>
      <c r="P778" s="483"/>
      <c r="Q778" s="484"/>
      <c r="R778" s="56">
        <f>FŐLAP!$D$9</f>
        <v>0</v>
      </c>
      <c r="S778" s="56">
        <f>FŐLAP!$F$9</f>
        <v>0</v>
      </c>
      <c r="T778" s="13" t="str">
        <f>FŐLAP!$B$25</f>
        <v>Háztartási nagygépek (lakossági)</v>
      </c>
      <c r="U778" s="398" t="s">
        <v>3425</v>
      </c>
      <c r="V778" s="398" t="s">
        <v>3426</v>
      </c>
      <c r="W778" s="398" t="s">
        <v>3427</v>
      </c>
    </row>
    <row r="779" spans="1:23" ht="60.75" hidden="1" customHeight="1" x14ac:dyDescent="0.25">
      <c r="A779" s="61" t="s">
        <v>849</v>
      </c>
      <c r="B779" s="87"/>
      <c r="C779" s="175"/>
      <c r="D779" s="175"/>
      <c r="E779" s="146"/>
      <c r="F779" s="407" t="e">
        <f>VLOOKUP('2. tábl. Előkezelő-Tov.Kezelő'!E779,Munka1!$H$27:$I$58,2,FALSE)</f>
        <v>#N/A</v>
      </c>
      <c r="G779" s="88"/>
      <c r="H779" s="62" t="e">
        <f>VLOOKUP(G779,Munka1!$A$1:$B$25,2,FALSE)</f>
        <v>#N/A</v>
      </c>
      <c r="I779" s="466" t="e">
        <f>VLOOKUP(E779,Munka1!$H$27:$J$58,3,FALSE)</f>
        <v>#N/A</v>
      </c>
      <c r="J779" s="175"/>
      <c r="K779" s="175"/>
      <c r="L779" s="175"/>
      <c r="M779" s="175"/>
      <c r="N779" s="180"/>
      <c r="O779" s="87"/>
      <c r="P779" s="483"/>
      <c r="Q779" s="484"/>
      <c r="R779" s="56">
        <f>FŐLAP!$D$9</f>
        <v>0</v>
      </c>
      <c r="S779" s="56">
        <f>FŐLAP!$F$9</f>
        <v>0</v>
      </c>
      <c r="T779" s="13" t="str">
        <f>FŐLAP!$B$25</f>
        <v>Háztartási nagygépek (lakossági)</v>
      </c>
      <c r="U779" s="398" t="s">
        <v>3425</v>
      </c>
      <c r="V779" s="398" t="s">
        <v>3426</v>
      </c>
      <c r="W779" s="398" t="s">
        <v>3427</v>
      </c>
    </row>
    <row r="780" spans="1:23" ht="60.75" hidden="1" customHeight="1" x14ac:dyDescent="0.25">
      <c r="A780" s="61" t="s">
        <v>850</v>
      </c>
      <c r="B780" s="87"/>
      <c r="C780" s="175"/>
      <c r="D780" s="175"/>
      <c r="E780" s="146"/>
      <c r="F780" s="407" t="e">
        <f>VLOOKUP('2. tábl. Előkezelő-Tov.Kezelő'!E780,Munka1!$H$27:$I$58,2,FALSE)</f>
        <v>#N/A</v>
      </c>
      <c r="G780" s="88"/>
      <c r="H780" s="62" t="e">
        <f>VLOOKUP(G780,Munka1!$A$1:$B$25,2,FALSE)</f>
        <v>#N/A</v>
      </c>
      <c r="I780" s="466" t="e">
        <f>VLOOKUP(E780,Munka1!$H$27:$J$58,3,FALSE)</f>
        <v>#N/A</v>
      </c>
      <c r="J780" s="175"/>
      <c r="K780" s="175"/>
      <c r="L780" s="175"/>
      <c r="M780" s="175"/>
      <c r="N780" s="180"/>
      <c r="O780" s="87"/>
      <c r="P780" s="483"/>
      <c r="Q780" s="484"/>
      <c r="R780" s="56">
        <f>FŐLAP!$D$9</f>
        <v>0</v>
      </c>
      <c r="S780" s="56">
        <f>FŐLAP!$F$9</f>
        <v>0</v>
      </c>
      <c r="T780" s="13" t="str">
        <f>FŐLAP!$B$25</f>
        <v>Háztartási nagygépek (lakossági)</v>
      </c>
      <c r="U780" s="398" t="s">
        <v>3425</v>
      </c>
      <c r="V780" s="398" t="s">
        <v>3426</v>
      </c>
      <c r="W780" s="398" t="s">
        <v>3427</v>
      </c>
    </row>
    <row r="781" spans="1:23" ht="60.75" hidden="1" customHeight="1" x14ac:dyDescent="0.25">
      <c r="A781" s="61" t="s">
        <v>851</v>
      </c>
      <c r="B781" s="87"/>
      <c r="C781" s="175"/>
      <c r="D781" s="175"/>
      <c r="E781" s="146"/>
      <c r="F781" s="407" t="e">
        <f>VLOOKUP('2. tábl. Előkezelő-Tov.Kezelő'!E781,Munka1!$H$27:$I$58,2,FALSE)</f>
        <v>#N/A</v>
      </c>
      <c r="G781" s="88"/>
      <c r="H781" s="62" t="e">
        <f>VLOOKUP(G781,Munka1!$A$1:$B$25,2,FALSE)</f>
        <v>#N/A</v>
      </c>
      <c r="I781" s="466" t="e">
        <f>VLOOKUP(E781,Munka1!$H$27:$J$58,3,FALSE)</f>
        <v>#N/A</v>
      </c>
      <c r="J781" s="175"/>
      <c r="K781" s="175"/>
      <c r="L781" s="175"/>
      <c r="M781" s="175"/>
      <c r="N781" s="180"/>
      <c r="O781" s="87"/>
      <c r="P781" s="483"/>
      <c r="Q781" s="484"/>
      <c r="R781" s="56">
        <f>FŐLAP!$D$9</f>
        <v>0</v>
      </c>
      <c r="S781" s="56">
        <f>FŐLAP!$F$9</f>
        <v>0</v>
      </c>
      <c r="T781" s="13" t="str">
        <f>FŐLAP!$B$25</f>
        <v>Háztartási nagygépek (lakossági)</v>
      </c>
      <c r="U781" s="398" t="s">
        <v>3425</v>
      </c>
      <c r="V781" s="398" t="s">
        <v>3426</v>
      </c>
      <c r="W781" s="398" t="s">
        <v>3427</v>
      </c>
    </row>
    <row r="782" spans="1:23" ht="60.75" hidden="1" customHeight="1" x14ac:dyDescent="0.25">
      <c r="A782" s="61" t="s">
        <v>852</v>
      </c>
      <c r="B782" s="87"/>
      <c r="C782" s="175"/>
      <c r="D782" s="175"/>
      <c r="E782" s="146"/>
      <c r="F782" s="407" t="e">
        <f>VLOOKUP('2. tábl. Előkezelő-Tov.Kezelő'!E782,Munka1!$H$27:$I$58,2,FALSE)</f>
        <v>#N/A</v>
      </c>
      <c r="G782" s="88"/>
      <c r="H782" s="62" t="e">
        <f>VLOOKUP(G782,Munka1!$A$1:$B$25,2,FALSE)</f>
        <v>#N/A</v>
      </c>
      <c r="I782" s="466" t="e">
        <f>VLOOKUP(E782,Munka1!$H$27:$J$58,3,FALSE)</f>
        <v>#N/A</v>
      </c>
      <c r="J782" s="175"/>
      <c r="K782" s="175"/>
      <c r="L782" s="175"/>
      <c r="M782" s="175"/>
      <c r="N782" s="180"/>
      <c r="O782" s="87"/>
      <c r="P782" s="483"/>
      <c r="Q782" s="484"/>
      <c r="R782" s="56">
        <f>FŐLAP!$D$9</f>
        <v>0</v>
      </c>
      <c r="S782" s="56">
        <f>FŐLAP!$F$9</f>
        <v>0</v>
      </c>
      <c r="T782" s="13" t="str">
        <f>FŐLAP!$B$25</f>
        <v>Háztartási nagygépek (lakossági)</v>
      </c>
      <c r="U782" s="398" t="s">
        <v>3425</v>
      </c>
      <c r="V782" s="398" t="s">
        <v>3426</v>
      </c>
      <c r="W782" s="398" t="s">
        <v>3427</v>
      </c>
    </row>
    <row r="783" spans="1:23" ht="60.75" hidden="1" customHeight="1" x14ac:dyDescent="0.25">
      <c r="A783" s="61" t="s">
        <v>853</v>
      </c>
      <c r="B783" s="87"/>
      <c r="C783" s="175"/>
      <c r="D783" s="175"/>
      <c r="E783" s="146"/>
      <c r="F783" s="407" t="e">
        <f>VLOOKUP('2. tábl. Előkezelő-Tov.Kezelő'!E783,Munka1!$H$27:$I$58,2,FALSE)</f>
        <v>#N/A</v>
      </c>
      <c r="G783" s="88"/>
      <c r="H783" s="62" t="e">
        <f>VLOOKUP(G783,Munka1!$A$1:$B$25,2,FALSE)</f>
        <v>#N/A</v>
      </c>
      <c r="I783" s="466" t="e">
        <f>VLOOKUP(E783,Munka1!$H$27:$J$58,3,FALSE)</f>
        <v>#N/A</v>
      </c>
      <c r="J783" s="175"/>
      <c r="K783" s="175"/>
      <c r="L783" s="175"/>
      <c r="M783" s="175"/>
      <c r="N783" s="180"/>
      <c r="O783" s="87"/>
      <c r="P783" s="483"/>
      <c r="Q783" s="484"/>
      <c r="R783" s="56">
        <f>FŐLAP!$D$9</f>
        <v>0</v>
      </c>
      <c r="S783" s="56">
        <f>FŐLAP!$F$9</f>
        <v>0</v>
      </c>
      <c r="T783" s="13" t="str">
        <f>FŐLAP!$B$25</f>
        <v>Háztartási nagygépek (lakossági)</v>
      </c>
      <c r="U783" s="398" t="s">
        <v>3425</v>
      </c>
      <c r="V783" s="398" t="s">
        <v>3426</v>
      </c>
      <c r="W783" s="398" t="s">
        <v>3427</v>
      </c>
    </row>
    <row r="784" spans="1:23" ht="60.75" hidden="1" customHeight="1" x14ac:dyDescent="0.25">
      <c r="A784" s="61" t="s">
        <v>854</v>
      </c>
      <c r="B784" s="87"/>
      <c r="C784" s="175"/>
      <c r="D784" s="175"/>
      <c r="E784" s="146"/>
      <c r="F784" s="407" t="e">
        <f>VLOOKUP('2. tábl. Előkezelő-Tov.Kezelő'!E784,Munka1!$H$27:$I$58,2,FALSE)</f>
        <v>#N/A</v>
      </c>
      <c r="G784" s="88"/>
      <c r="H784" s="62" t="e">
        <f>VLOOKUP(G784,Munka1!$A$1:$B$25,2,FALSE)</f>
        <v>#N/A</v>
      </c>
      <c r="I784" s="466" t="e">
        <f>VLOOKUP(E784,Munka1!$H$27:$J$58,3,FALSE)</f>
        <v>#N/A</v>
      </c>
      <c r="J784" s="175"/>
      <c r="K784" s="175"/>
      <c r="L784" s="175"/>
      <c r="M784" s="175"/>
      <c r="N784" s="180"/>
      <c r="O784" s="87"/>
      <c r="P784" s="483"/>
      <c r="Q784" s="484"/>
      <c r="R784" s="56">
        <f>FŐLAP!$D$9</f>
        <v>0</v>
      </c>
      <c r="S784" s="56">
        <f>FŐLAP!$F$9</f>
        <v>0</v>
      </c>
      <c r="T784" s="13" t="str">
        <f>FŐLAP!$B$25</f>
        <v>Háztartási nagygépek (lakossági)</v>
      </c>
      <c r="U784" s="398" t="s">
        <v>3425</v>
      </c>
      <c r="V784" s="398" t="s">
        <v>3426</v>
      </c>
      <c r="W784" s="398" t="s">
        <v>3427</v>
      </c>
    </row>
    <row r="785" spans="1:23" ht="60.75" hidden="1" customHeight="1" x14ac:dyDescent="0.25">
      <c r="A785" s="61" t="s">
        <v>855</v>
      </c>
      <c r="B785" s="87"/>
      <c r="C785" s="175"/>
      <c r="D785" s="175"/>
      <c r="E785" s="146"/>
      <c r="F785" s="407" t="e">
        <f>VLOOKUP('2. tábl. Előkezelő-Tov.Kezelő'!E785,Munka1!$H$27:$I$58,2,FALSE)</f>
        <v>#N/A</v>
      </c>
      <c r="G785" s="88"/>
      <c r="H785" s="62" t="e">
        <f>VLOOKUP(G785,Munka1!$A$1:$B$25,2,FALSE)</f>
        <v>#N/A</v>
      </c>
      <c r="I785" s="466" t="e">
        <f>VLOOKUP(E785,Munka1!$H$27:$J$58,3,FALSE)</f>
        <v>#N/A</v>
      </c>
      <c r="J785" s="175"/>
      <c r="K785" s="175"/>
      <c r="L785" s="175"/>
      <c r="M785" s="175"/>
      <c r="N785" s="180"/>
      <c r="O785" s="87"/>
      <c r="P785" s="483"/>
      <c r="Q785" s="484"/>
      <c r="R785" s="56">
        <f>FŐLAP!$D$9</f>
        <v>0</v>
      </c>
      <c r="S785" s="56">
        <f>FŐLAP!$F$9</f>
        <v>0</v>
      </c>
      <c r="T785" s="13" t="str">
        <f>FŐLAP!$B$25</f>
        <v>Háztartási nagygépek (lakossági)</v>
      </c>
      <c r="U785" s="398" t="s">
        <v>3425</v>
      </c>
      <c r="V785" s="398" t="s">
        <v>3426</v>
      </c>
      <c r="W785" s="398" t="s">
        <v>3427</v>
      </c>
    </row>
    <row r="786" spans="1:23" ht="60.75" hidden="1" customHeight="1" x14ac:dyDescent="0.25">
      <c r="A786" s="61" t="s">
        <v>856</v>
      </c>
      <c r="B786" s="87"/>
      <c r="C786" s="175"/>
      <c r="D786" s="175"/>
      <c r="E786" s="146"/>
      <c r="F786" s="407" t="e">
        <f>VLOOKUP('2. tábl. Előkezelő-Tov.Kezelő'!E786,Munka1!$H$27:$I$58,2,FALSE)</f>
        <v>#N/A</v>
      </c>
      <c r="G786" s="88"/>
      <c r="H786" s="62" t="e">
        <f>VLOOKUP(G786,Munka1!$A$1:$B$25,2,FALSE)</f>
        <v>#N/A</v>
      </c>
      <c r="I786" s="466" t="e">
        <f>VLOOKUP(E786,Munka1!$H$27:$J$58,3,FALSE)</f>
        <v>#N/A</v>
      </c>
      <c r="J786" s="175"/>
      <c r="K786" s="175"/>
      <c r="L786" s="175"/>
      <c r="M786" s="175"/>
      <c r="N786" s="180"/>
      <c r="O786" s="87"/>
      <c r="P786" s="483"/>
      <c r="Q786" s="484"/>
      <c r="R786" s="56">
        <f>FŐLAP!$D$9</f>
        <v>0</v>
      </c>
      <c r="S786" s="56">
        <f>FŐLAP!$F$9</f>
        <v>0</v>
      </c>
      <c r="T786" s="13" t="str">
        <f>FŐLAP!$B$25</f>
        <v>Háztartási nagygépek (lakossági)</v>
      </c>
      <c r="U786" s="398" t="s">
        <v>3425</v>
      </c>
      <c r="V786" s="398" t="s">
        <v>3426</v>
      </c>
      <c r="W786" s="398" t="s">
        <v>3427</v>
      </c>
    </row>
    <row r="787" spans="1:23" ht="60.75" hidden="1" customHeight="1" x14ac:dyDescent="0.25">
      <c r="A787" s="61" t="s">
        <v>857</v>
      </c>
      <c r="B787" s="87"/>
      <c r="C787" s="175"/>
      <c r="D787" s="175"/>
      <c r="E787" s="146"/>
      <c r="F787" s="407" t="e">
        <f>VLOOKUP('2. tábl. Előkezelő-Tov.Kezelő'!E787,Munka1!$H$27:$I$58,2,FALSE)</f>
        <v>#N/A</v>
      </c>
      <c r="G787" s="88"/>
      <c r="H787" s="62" t="e">
        <f>VLOOKUP(G787,Munka1!$A$1:$B$25,2,FALSE)</f>
        <v>#N/A</v>
      </c>
      <c r="I787" s="466" t="e">
        <f>VLOOKUP(E787,Munka1!$H$27:$J$58,3,FALSE)</f>
        <v>#N/A</v>
      </c>
      <c r="J787" s="175"/>
      <c r="K787" s="175"/>
      <c r="L787" s="175"/>
      <c r="M787" s="175"/>
      <c r="N787" s="180"/>
      <c r="O787" s="87"/>
      <c r="P787" s="483"/>
      <c r="Q787" s="484"/>
      <c r="R787" s="56">
        <f>FŐLAP!$D$9</f>
        <v>0</v>
      </c>
      <c r="S787" s="56">
        <f>FŐLAP!$F$9</f>
        <v>0</v>
      </c>
      <c r="T787" s="13" t="str">
        <f>FŐLAP!$B$25</f>
        <v>Háztartási nagygépek (lakossági)</v>
      </c>
      <c r="U787" s="398" t="s">
        <v>3425</v>
      </c>
      <c r="V787" s="398" t="s">
        <v>3426</v>
      </c>
      <c r="W787" s="398" t="s">
        <v>3427</v>
      </c>
    </row>
    <row r="788" spans="1:23" ht="60.75" hidden="1" customHeight="1" x14ac:dyDescent="0.25">
      <c r="A788" s="61" t="s">
        <v>858</v>
      </c>
      <c r="B788" s="87"/>
      <c r="C788" s="175"/>
      <c r="D788" s="175"/>
      <c r="E788" s="146"/>
      <c r="F788" s="407" t="e">
        <f>VLOOKUP('2. tábl. Előkezelő-Tov.Kezelő'!E788,Munka1!$H$27:$I$58,2,FALSE)</f>
        <v>#N/A</v>
      </c>
      <c r="G788" s="88"/>
      <c r="H788" s="62" t="e">
        <f>VLOOKUP(G788,Munka1!$A$1:$B$25,2,FALSE)</f>
        <v>#N/A</v>
      </c>
      <c r="I788" s="466" t="e">
        <f>VLOOKUP(E788,Munka1!$H$27:$J$58,3,FALSE)</f>
        <v>#N/A</v>
      </c>
      <c r="J788" s="175"/>
      <c r="K788" s="175"/>
      <c r="L788" s="175"/>
      <c r="M788" s="175"/>
      <c r="N788" s="180"/>
      <c r="O788" s="87"/>
      <c r="P788" s="483"/>
      <c r="Q788" s="484"/>
      <c r="R788" s="56">
        <f>FŐLAP!$D$9</f>
        <v>0</v>
      </c>
      <c r="S788" s="56">
        <f>FŐLAP!$F$9</f>
        <v>0</v>
      </c>
      <c r="T788" s="13" t="str">
        <f>FŐLAP!$B$25</f>
        <v>Háztartási nagygépek (lakossági)</v>
      </c>
      <c r="U788" s="398" t="s">
        <v>3425</v>
      </c>
      <c r="V788" s="398" t="s">
        <v>3426</v>
      </c>
      <c r="W788" s="398" t="s">
        <v>3427</v>
      </c>
    </row>
    <row r="789" spans="1:23" ht="60.75" hidden="1" customHeight="1" x14ac:dyDescent="0.25">
      <c r="A789" s="61" t="s">
        <v>859</v>
      </c>
      <c r="B789" s="87"/>
      <c r="C789" s="175"/>
      <c r="D789" s="175"/>
      <c r="E789" s="146"/>
      <c r="F789" s="407" t="e">
        <f>VLOOKUP('2. tábl. Előkezelő-Tov.Kezelő'!E789,Munka1!$H$27:$I$58,2,FALSE)</f>
        <v>#N/A</v>
      </c>
      <c r="G789" s="88"/>
      <c r="H789" s="62" t="e">
        <f>VLOOKUP(G789,Munka1!$A$1:$B$25,2,FALSE)</f>
        <v>#N/A</v>
      </c>
      <c r="I789" s="466" t="e">
        <f>VLOOKUP(E789,Munka1!$H$27:$J$58,3,FALSE)</f>
        <v>#N/A</v>
      </c>
      <c r="J789" s="175"/>
      <c r="K789" s="175"/>
      <c r="L789" s="175"/>
      <c r="M789" s="175"/>
      <c r="N789" s="180"/>
      <c r="O789" s="87"/>
      <c r="P789" s="483"/>
      <c r="Q789" s="484"/>
      <c r="R789" s="56">
        <f>FŐLAP!$D$9</f>
        <v>0</v>
      </c>
      <c r="S789" s="56">
        <f>FŐLAP!$F$9</f>
        <v>0</v>
      </c>
      <c r="T789" s="13" t="str">
        <f>FŐLAP!$B$25</f>
        <v>Háztartási nagygépek (lakossági)</v>
      </c>
      <c r="U789" s="398" t="s">
        <v>3425</v>
      </c>
      <c r="V789" s="398" t="s">
        <v>3426</v>
      </c>
      <c r="W789" s="398" t="s">
        <v>3427</v>
      </c>
    </row>
    <row r="790" spans="1:23" ht="60.75" hidden="1" customHeight="1" x14ac:dyDescent="0.25">
      <c r="A790" s="61" t="s">
        <v>860</v>
      </c>
      <c r="B790" s="87"/>
      <c r="C790" s="175"/>
      <c r="D790" s="175"/>
      <c r="E790" s="146"/>
      <c r="F790" s="407" t="e">
        <f>VLOOKUP('2. tábl. Előkezelő-Tov.Kezelő'!E790,Munka1!$H$27:$I$58,2,FALSE)</f>
        <v>#N/A</v>
      </c>
      <c r="G790" s="88"/>
      <c r="H790" s="62" t="e">
        <f>VLOOKUP(G790,Munka1!$A$1:$B$25,2,FALSE)</f>
        <v>#N/A</v>
      </c>
      <c r="I790" s="466" t="e">
        <f>VLOOKUP(E790,Munka1!$H$27:$J$58,3,FALSE)</f>
        <v>#N/A</v>
      </c>
      <c r="J790" s="175"/>
      <c r="K790" s="175"/>
      <c r="L790" s="175"/>
      <c r="M790" s="175"/>
      <c r="N790" s="180"/>
      <c r="O790" s="87"/>
      <c r="P790" s="483"/>
      <c r="Q790" s="484"/>
      <c r="R790" s="56">
        <f>FŐLAP!$D$9</f>
        <v>0</v>
      </c>
      <c r="S790" s="56">
        <f>FŐLAP!$F$9</f>
        <v>0</v>
      </c>
      <c r="T790" s="13" t="str">
        <f>FŐLAP!$B$25</f>
        <v>Háztartási nagygépek (lakossági)</v>
      </c>
      <c r="U790" s="398" t="s">
        <v>3425</v>
      </c>
      <c r="V790" s="398" t="s">
        <v>3426</v>
      </c>
      <c r="W790" s="398" t="s">
        <v>3427</v>
      </c>
    </row>
    <row r="791" spans="1:23" ht="60.75" hidden="1" customHeight="1" x14ac:dyDescent="0.25">
      <c r="A791" s="61" t="s">
        <v>861</v>
      </c>
      <c r="B791" s="87"/>
      <c r="C791" s="175"/>
      <c r="D791" s="175"/>
      <c r="E791" s="146"/>
      <c r="F791" s="407" t="e">
        <f>VLOOKUP('2. tábl. Előkezelő-Tov.Kezelő'!E791,Munka1!$H$27:$I$58,2,FALSE)</f>
        <v>#N/A</v>
      </c>
      <c r="G791" s="88"/>
      <c r="H791" s="62" t="e">
        <f>VLOOKUP(G791,Munka1!$A$1:$B$25,2,FALSE)</f>
        <v>#N/A</v>
      </c>
      <c r="I791" s="466" t="e">
        <f>VLOOKUP(E791,Munka1!$H$27:$J$58,3,FALSE)</f>
        <v>#N/A</v>
      </c>
      <c r="J791" s="175"/>
      <c r="K791" s="175"/>
      <c r="L791" s="175"/>
      <c r="M791" s="175"/>
      <c r="N791" s="180"/>
      <c r="O791" s="87"/>
      <c r="P791" s="483"/>
      <c r="Q791" s="484"/>
      <c r="R791" s="56">
        <f>FŐLAP!$D$9</f>
        <v>0</v>
      </c>
      <c r="S791" s="56">
        <f>FŐLAP!$F$9</f>
        <v>0</v>
      </c>
      <c r="T791" s="13" t="str">
        <f>FŐLAP!$B$25</f>
        <v>Háztartási nagygépek (lakossági)</v>
      </c>
      <c r="U791" s="398" t="s">
        <v>3425</v>
      </c>
      <c r="V791" s="398" t="s">
        <v>3426</v>
      </c>
      <c r="W791" s="398" t="s">
        <v>3427</v>
      </c>
    </row>
    <row r="792" spans="1:23" ht="60.75" hidden="1" customHeight="1" x14ac:dyDescent="0.25">
      <c r="A792" s="61" t="s">
        <v>862</v>
      </c>
      <c r="B792" s="87"/>
      <c r="C792" s="175"/>
      <c r="D792" s="175"/>
      <c r="E792" s="146"/>
      <c r="F792" s="407" t="e">
        <f>VLOOKUP('2. tábl. Előkezelő-Tov.Kezelő'!E792,Munka1!$H$27:$I$58,2,FALSE)</f>
        <v>#N/A</v>
      </c>
      <c r="G792" s="88"/>
      <c r="H792" s="62" t="e">
        <f>VLOOKUP(G792,Munka1!$A$1:$B$25,2,FALSE)</f>
        <v>#N/A</v>
      </c>
      <c r="I792" s="466" t="e">
        <f>VLOOKUP(E792,Munka1!$H$27:$J$58,3,FALSE)</f>
        <v>#N/A</v>
      </c>
      <c r="J792" s="175"/>
      <c r="K792" s="175"/>
      <c r="L792" s="175"/>
      <c r="M792" s="175"/>
      <c r="N792" s="180"/>
      <c r="O792" s="87"/>
      <c r="P792" s="483"/>
      <c r="Q792" s="484"/>
      <c r="R792" s="56">
        <f>FŐLAP!$D$9</f>
        <v>0</v>
      </c>
      <c r="S792" s="56">
        <f>FŐLAP!$F$9</f>
        <v>0</v>
      </c>
      <c r="T792" s="13" t="str">
        <f>FŐLAP!$B$25</f>
        <v>Háztartási nagygépek (lakossági)</v>
      </c>
      <c r="U792" s="398" t="s">
        <v>3425</v>
      </c>
      <c r="V792" s="398" t="s">
        <v>3426</v>
      </c>
      <c r="W792" s="398" t="s">
        <v>3427</v>
      </c>
    </row>
    <row r="793" spans="1:23" ht="60.75" hidden="1" customHeight="1" x14ac:dyDescent="0.25">
      <c r="A793" s="61" t="s">
        <v>863</v>
      </c>
      <c r="B793" s="87"/>
      <c r="C793" s="175"/>
      <c r="D793" s="175"/>
      <c r="E793" s="146"/>
      <c r="F793" s="407" t="e">
        <f>VLOOKUP('2. tábl. Előkezelő-Tov.Kezelő'!E793,Munka1!$H$27:$I$58,2,FALSE)</f>
        <v>#N/A</v>
      </c>
      <c r="G793" s="88"/>
      <c r="H793" s="62" t="e">
        <f>VLOOKUP(G793,Munka1!$A$1:$B$25,2,FALSE)</f>
        <v>#N/A</v>
      </c>
      <c r="I793" s="466" t="e">
        <f>VLOOKUP(E793,Munka1!$H$27:$J$58,3,FALSE)</f>
        <v>#N/A</v>
      </c>
      <c r="J793" s="175"/>
      <c r="K793" s="175"/>
      <c r="L793" s="175"/>
      <c r="M793" s="175"/>
      <c r="N793" s="180"/>
      <c r="O793" s="87"/>
      <c r="P793" s="483"/>
      <c r="Q793" s="484"/>
      <c r="R793" s="56">
        <f>FŐLAP!$D$9</f>
        <v>0</v>
      </c>
      <c r="S793" s="56">
        <f>FŐLAP!$F$9</f>
        <v>0</v>
      </c>
      <c r="T793" s="13" t="str">
        <f>FŐLAP!$B$25</f>
        <v>Háztartási nagygépek (lakossági)</v>
      </c>
      <c r="U793" s="398" t="s">
        <v>3425</v>
      </c>
      <c r="V793" s="398" t="s">
        <v>3426</v>
      </c>
      <c r="W793" s="398" t="s">
        <v>3427</v>
      </c>
    </row>
    <row r="794" spans="1:23" ht="60.75" hidden="1" customHeight="1" x14ac:dyDescent="0.25">
      <c r="A794" s="61" t="s">
        <v>864</v>
      </c>
      <c r="B794" s="87"/>
      <c r="C794" s="175"/>
      <c r="D794" s="175"/>
      <c r="E794" s="146"/>
      <c r="F794" s="407" t="e">
        <f>VLOOKUP('2. tábl. Előkezelő-Tov.Kezelő'!E794,Munka1!$H$27:$I$58,2,FALSE)</f>
        <v>#N/A</v>
      </c>
      <c r="G794" s="88"/>
      <c r="H794" s="62" t="e">
        <f>VLOOKUP(G794,Munka1!$A$1:$B$25,2,FALSE)</f>
        <v>#N/A</v>
      </c>
      <c r="I794" s="466" t="e">
        <f>VLOOKUP(E794,Munka1!$H$27:$J$58,3,FALSE)</f>
        <v>#N/A</v>
      </c>
      <c r="J794" s="175"/>
      <c r="K794" s="175"/>
      <c r="L794" s="175"/>
      <c r="M794" s="175"/>
      <c r="N794" s="180"/>
      <c r="O794" s="87"/>
      <c r="P794" s="483"/>
      <c r="Q794" s="484"/>
      <c r="R794" s="56">
        <f>FŐLAP!$D$9</f>
        <v>0</v>
      </c>
      <c r="S794" s="56">
        <f>FŐLAP!$F$9</f>
        <v>0</v>
      </c>
      <c r="T794" s="13" t="str">
        <f>FŐLAP!$B$25</f>
        <v>Háztartási nagygépek (lakossági)</v>
      </c>
      <c r="U794" s="398" t="s">
        <v>3425</v>
      </c>
      <c r="V794" s="398" t="s">
        <v>3426</v>
      </c>
      <c r="W794" s="398" t="s">
        <v>3427</v>
      </c>
    </row>
    <row r="795" spans="1:23" ht="60.75" hidden="1" customHeight="1" x14ac:dyDescent="0.25">
      <c r="A795" s="61" t="s">
        <v>865</v>
      </c>
      <c r="B795" s="87"/>
      <c r="C795" s="175"/>
      <c r="D795" s="175"/>
      <c r="E795" s="146"/>
      <c r="F795" s="407" t="e">
        <f>VLOOKUP('2. tábl. Előkezelő-Tov.Kezelő'!E795,Munka1!$H$27:$I$58,2,FALSE)</f>
        <v>#N/A</v>
      </c>
      <c r="G795" s="88"/>
      <c r="H795" s="62" t="e">
        <f>VLOOKUP(G795,Munka1!$A$1:$B$25,2,FALSE)</f>
        <v>#N/A</v>
      </c>
      <c r="I795" s="466" t="e">
        <f>VLOOKUP(E795,Munka1!$H$27:$J$58,3,FALSE)</f>
        <v>#N/A</v>
      </c>
      <c r="J795" s="175"/>
      <c r="K795" s="175"/>
      <c r="L795" s="175"/>
      <c r="M795" s="175"/>
      <c r="N795" s="180"/>
      <c r="O795" s="87"/>
      <c r="P795" s="483"/>
      <c r="Q795" s="484"/>
      <c r="R795" s="56">
        <f>FŐLAP!$D$9</f>
        <v>0</v>
      </c>
      <c r="S795" s="56">
        <f>FŐLAP!$F$9</f>
        <v>0</v>
      </c>
      <c r="T795" s="13" t="str">
        <f>FŐLAP!$B$25</f>
        <v>Háztartási nagygépek (lakossági)</v>
      </c>
      <c r="U795" s="398" t="s">
        <v>3425</v>
      </c>
      <c r="V795" s="398" t="s">
        <v>3426</v>
      </c>
      <c r="W795" s="398" t="s">
        <v>3427</v>
      </c>
    </row>
    <row r="796" spans="1:23" ht="60.75" hidden="1" customHeight="1" x14ac:dyDescent="0.25">
      <c r="A796" s="61" t="s">
        <v>866</v>
      </c>
      <c r="B796" s="87"/>
      <c r="C796" s="175"/>
      <c r="D796" s="175"/>
      <c r="E796" s="146"/>
      <c r="F796" s="407" t="e">
        <f>VLOOKUP('2. tábl. Előkezelő-Tov.Kezelő'!E796,Munka1!$H$27:$I$58,2,FALSE)</f>
        <v>#N/A</v>
      </c>
      <c r="G796" s="88"/>
      <c r="H796" s="62" t="e">
        <f>VLOOKUP(G796,Munka1!$A$1:$B$25,2,FALSE)</f>
        <v>#N/A</v>
      </c>
      <c r="I796" s="466" t="e">
        <f>VLOOKUP(E796,Munka1!$H$27:$J$58,3,FALSE)</f>
        <v>#N/A</v>
      </c>
      <c r="J796" s="175"/>
      <c r="K796" s="175"/>
      <c r="L796" s="175"/>
      <c r="M796" s="175"/>
      <c r="N796" s="180"/>
      <c r="O796" s="87"/>
      <c r="P796" s="483"/>
      <c r="Q796" s="484"/>
      <c r="R796" s="56">
        <f>FŐLAP!$D$9</f>
        <v>0</v>
      </c>
      <c r="S796" s="56">
        <f>FŐLAP!$F$9</f>
        <v>0</v>
      </c>
      <c r="T796" s="13" t="str">
        <f>FŐLAP!$B$25</f>
        <v>Háztartási nagygépek (lakossági)</v>
      </c>
      <c r="U796" s="398" t="s">
        <v>3425</v>
      </c>
      <c r="V796" s="398" t="s">
        <v>3426</v>
      </c>
      <c r="W796" s="398" t="s">
        <v>3427</v>
      </c>
    </row>
    <row r="797" spans="1:23" ht="60.75" hidden="1" customHeight="1" x14ac:dyDescent="0.25">
      <c r="A797" s="61" t="s">
        <v>867</v>
      </c>
      <c r="B797" s="87"/>
      <c r="C797" s="175"/>
      <c r="D797" s="175"/>
      <c r="E797" s="146"/>
      <c r="F797" s="407" t="e">
        <f>VLOOKUP('2. tábl. Előkezelő-Tov.Kezelő'!E797,Munka1!$H$27:$I$58,2,FALSE)</f>
        <v>#N/A</v>
      </c>
      <c r="G797" s="88"/>
      <c r="H797" s="62" t="e">
        <f>VLOOKUP(G797,Munka1!$A$1:$B$25,2,FALSE)</f>
        <v>#N/A</v>
      </c>
      <c r="I797" s="466" t="e">
        <f>VLOOKUP(E797,Munka1!$H$27:$J$58,3,FALSE)</f>
        <v>#N/A</v>
      </c>
      <c r="J797" s="175"/>
      <c r="K797" s="175"/>
      <c r="L797" s="175"/>
      <c r="M797" s="175"/>
      <c r="N797" s="180"/>
      <c r="O797" s="87"/>
      <c r="P797" s="483"/>
      <c r="Q797" s="484"/>
      <c r="R797" s="56">
        <f>FŐLAP!$D$9</f>
        <v>0</v>
      </c>
      <c r="S797" s="56">
        <f>FŐLAP!$F$9</f>
        <v>0</v>
      </c>
      <c r="T797" s="13" t="str">
        <f>FŐLAP!$B$25</f>
        <v>Háztartási nagygépek (lakossági)</v>
      </c>
      <c r="U797" s="398" t="s">
        <v>3425</v>
      </c>
      <c r="V797" s="398" t="s">
        <v>3426</v>
      </c>
      <c r="W797" s="398" t="s">
        <v>3427</v>
      </c>
    </row>
    <row r="798" spans="1:23" ht="60.75" hidden="1" customHeight="1" x14ac:dyDescent="0.25">
      <c r="A798" s="61" t="s">
        <v>868</v>
      </c>
      <c r="B798" s="87"/>
      <c r="C798" s="175"/>
      <c r="D798" s="175"/>
      <c r="E798" s="146"/>
      <c r="F798" s="407" t="e">
        <f>VLOOKUP('2. tábl. Előkezelő-Tov.Kezelő'!E798,Munka1!$H$27:$I$58,2,FALSE)</f>
        <v>#N/A</v>
      </c>
      <c r="G798" s="88"/>
      <c r="H798" s="62" t="e">
        <f>VLOOKUP(G798,Munka1!$A$1:$B$25,2,FALSE)</f>
        <v>#N/A</v>
      </c>
      <c r="I798" s="466" t="e">
        <f>VLOOKUP(E798,Munka1!$H$27:$J$58,3,FALSE)</f>
        <v>#N/A</v>
      </c>
      <c r="J798" s="175"/>
      <c r="K798" s="175"/>
      <c r="L798" s="175"/>
      <c r="M798" s="175"/>
      <c r="N798" s="180"/>
      <c r="O798" s="87"/>
      <c r="P798" s="483"/>
      <c r="Q798" s="484"/>
      <c r="R798" s="56">
        <f>FŐLAP!$D$9</f>
        <v>0</v>
      </c>
      <c r="S798" s="56">
        <f>FŐLAP!$F$9</f>
        <v>0</v>
      </c>
      <c r="T798" s="13" t="str">
        <f>FŐLAP!$B$25</f>
        <v>Háztartási nagygépek (lakossági)</v>
      </c>
      <c r="U798" s="398" t="s">
        <v>3425</v>
      </c>
      <c r="V798" s="398" t="s">
        <v>3426</v>
      </c>
      <c r="W798" s="398" t="s">
        <v>3427</v>
      </c>
    </row>
    <row r="799" spans="1:23" ht="60.75" hidden="1" customHeight="1" x14ac:dyDescent="0.25">
      <c r="A799" s="61" t="s">
        <v>869</v>
      </c>
      <c r="B799" s="87"/>
      <c r="C799" s="175"/>
      <c r="D799" s="175"/>
      <c r="E799" s="146"/>
      <c r="F799" s="407" t="e">
        <f>VLOOKUP('2. tábl. Előkezelő-Tov.Kezelő'!E799,Munka1!$H$27:$I$58,2,FALSE)</f>
        <v>#N/A</v>
      </c>
      <c r="G799" s="88"/>
      <c r="H799" s="62" t="e">
        <f>VLOOKUP(G799,Munka1!$A$1:$B$25,2,FALSE)</f>
        <v>#N/A</v>
      </c>
      <c r="I799" s="466" t="e">
        <f>VLOOKUP(E799,Munka1!$H$27:$J$58,3,FALSE)</f>
        <v>#N/A</v>
      </c>
      <c r="J799" s="175"/>
      <c r="K799" s="175"/>
      <c r="L799" s="175"/>
      <c r="M799" s="175"/>
      <c r="N799" s="180"/>
      <c r="O799" s="87"/>
      <c r="P799" s="483"/>
      <c r="Q799" s="484"/>
      <c r="R799" s="56">
        <f>FŐLAP!$D$9</f>
        <v>0</v>
      </c>
      <c r="S799" s="56">
        <f>FŐLAP!$F$9</f>
        <v>0</v>
      </c>
      <c r="T799" s="13" t="str">
        <f>FŐLAP!$B$25</f>
        <v>Háztartási nagygépek (lakossági)</v>
      </c>
      <c r="U799" s="398" t="s">
        <v>3425</v>
      </c>
      <c r="V799" s="398" t="s">
        <v>3426</v>
      </c>
      <c r="W799" s="398" t="s">
        <v>3427</v>
      </c>
    </row>
    <row r="800" spans="1:23" ht="60.75" hidden="1" customHeight="1" x14ac:dyDescent="0.25">
      <c r="A800" s="61" t="s">
        <v>870</v>
      </c>
      <c r="B800" s="87"/>
      <c r="C800" s="175"/>
      <c r="D800" s="175"/>
      <c r="E800" s="146"/>
      <c r="F800" s="407" t="e">
        <f>VLOOKUP('2. tábl. Előkezelő-Tov.Kezelő'!E800,Munka1!$H$27:$I$58,2,FALSE)</f>
        <v>#N/A</v>
      </c>
      <c r="G800" s="88"/>
      <c r="H800" s="62" t="e">
        <f>VLOOKUP(G800,Munka1!$A$1:$B$25,2,FALSE)</f>
        <v>#N/A</v>
      </c>
      <c r="I800" s="466" t="e">
        <f>VLOOKUP(E800,Munka1!$H$27:$J$58,3,FALSE)</f>
        <v>#N/A</v>
      </c>
      <c r="J800" s="175"/>
      <c r="K800" s="175"/>
      <c r="L800" s="175"/>
      <c r="M800" s="175"/>
      <c r="N800" s="180"/>
      <c r="O800" s="87"/>
      <c r="P800" s="483"/>
      <c r="Q800" s="484"/>
      <c r="R800" s="56">
        <f>FŐLAP!$D$9</f>
        <v>0</v>
      </c>
      <c r="S800" s="56">
        <f>FŐLAP!$F$9</f>
        <v>0</v>
      </c>
      <c r="T800" s="13" t="str">
        <f>FŐLAP!$B$25</f>
        <v>Háztartási nagygépek (lakossági)</v>
      </c>
      <c r="U800" s="398" t="s">
        <v>3425</v>
      </c>
      <c r="V800" s="398" t="s">
        <v>3426</v>
      </c>
      <c r="W800" s="398" t="s">
        <v>3427</v>
      </c>
    </row>
    <row r="801" spans="1:23" ht="60.75" hidden="1" customHeight="1" x14ac:dyDescent="0.25">
      <c r="A801" s="61" t="s">
        <v>871</v>
      </c>
      <c r="B801" s="87"/>
      <c r="C801" s="175"/>
      <c r="D801" s="175"/>
      <c r="E801" s="146"/>
      <c r="F801" s="407" t="e">
        <f>VLOOKUP('2. tábl. Előkezelő-Tov.Kezelő'!E801,Munka1!$H$27:$I$58,2,FALSE)</f>
        <v>#N/A</v>
      </c>
      <c r="G801" s="88"/>
      <c r="H801" s="62" t="e">
        <f>VLOOKUP(G801,Munka1!$A$1:$B$25,2,FALSE)</f>
        <v>#N/A</v>
      </c>
      <c r="I801" s="466" t="e">
        <f>VLOOKUP(E801,Munka1!$H$27:$J$58,3,FALSE)</f>
        <v>#N/A</v>
      </c>
      <c r="J801" s="175"/>
      <c r="K801" s="175"/>
      <c r="L801" s="175"/>
      <c r="M801" s="175"/>
      <c r="N801" s="180"/>
      <c r="O801" s="87"/>
      <c r="P801" s="483"/>
      <c r="Q801" s="484"/>
      <c r="R801" s="56">
        <f>FŐLAP!$D$9</f>
        <v>0</v>
      </c>
      <c r="S801" s="56">
        <f>FŐLAP!$F$9</f>
        <v>0</v>
      </c>
      <c r="T801" s="13" t="str">
        <f>FŐLAP!$B$25</f>
        <v>Háztartási nagygépek (lakossági)</v>
      </c>
      <c r="U801" s="398" t="s">
        <v>3425</v>
      </c>
      <c r="V801" s="398" t="s">
        <v>3426</v>
      </c>
      <c r="W801" s="398" t="s">
        <v>3427</v>
      </c>
    </row>
    <row r="802" spans="1:23" ht="60.75" hidden="1" customHeight="1" x14ac:dyDescent="0.25">
      <c r="A802" s="61" t="s">
        <v>872</v>
      </c>
      <c r="B802" s="87"/>
      <c r="C802" s="175"/>
      <c r="D802" s="175"/>
      <c r="E802" s="146"/>
      <c r="F802" s="407" t="e">
        <f>VLOOKUP('2. tábl. Előkezelő-Tov.Kezelő'!E802,Munka1!$H$27:$I$58,2,FALSE)</f>
        <v>#N/A</v>
      </c>
      <c r="G802" s="88"/>
      <c r="H802" s="62" t="e">
        <f>VLOOKUP(G802,Munka1!$A$1:$B$25,2,FALSE)</f>
        <v>#N/A</v>
      </c>
      <c r="I802" s="466" t="e">
        <f>VLOOKUP(E802,Munka1!$H$27:$J$58,3,FALSE)</f>
        <v>#N/A</v>
      </c>
      <c r="J802" s="175"/>
      <c r="K802" s="175"/>
      <c r="L802" s="175"/>
      <c r="M802" s="175"/>
      <c r="N802" s="180"/>
      <c r="O802" s="87"/>
      <c r="P802" s="483"/>
      <c r="Q802" s="484"/>
      <c r="R802" s="56">
        <f>FŐLAP!$D$9</f>
        <v>0</v>
      </c>
      <c r="S802" s="56">
        <f>FŐLAP!$F$9</f>
        <v>0</v>
      </c>
      <c r="T802" s="13" t="str">
        <f>FŐLAP!$B$25</f>
        <v>Háztartási nagygépek (lakossági)</v>
      </c>
      <c r="U802" s="398" t="s">
        <v>3425</v>
      </c>
      <c r="V802" s="398" t="s">
        <v>3426</v>
      </c>
      <c r="W802" s="398" t="s">
        <v>3427</v>
      </c>
    </row>
    <row r="803" spans="1:23" ht="60.75" hidden="1" customHeight="1" x14ac:dyDescent="0.25">
      <c r="A803" s="61" t="s">
        <v>873</v>
      </c>
      <c r="B803" s="87"/>
      <c r="C803" s="175"/>
      <c r="D803" s="175"/>
      <c r="E803" s="146"/>
      <c r="F803" s="407" t="e">
        <f>VLOOKUP('2. tábl. Előkezelő-Tov.Kezelő'!E803,Munka1!$H$27:$I$58,2,FALSE)</f>
        <v>#N/A</v>
      </c>
      <c r="G803" s="88"/>
      <c r="H803" s="62" t="e">
        <f>VLOOKUP(G803,Munka1!$A$1:$B$25,2,FALSE)</f>
        <v>#N/A</v>
      </c>
      <c r="I803" s="466" t="e">
        <f>VLOOKUP(E803,Munka1!$H$27:$J$58,3,FALSE)</f>
        <v>#N/A</v>
      </c>
      <c r="J803" s="175"/>
      <c r="K803" s="175"/>
      <c r="L803" s="175"/>
      <c r="M803" s="175"/>
      <c r="N803" s="180"/>
      <c r="O803" s="87"/>
      <c r="P803" s="483"/>
      <c r="Q803" s="484"/>
      <c r="R803" s="56">
        <f>FŐLAP!$D$9</f>
        <v>0</v>
      </c>
      <c r="S803" s="56">
        <f>FŐLAP!$F$9</f>
        <v>0</v>
      </c>
      <c r="T803" s="13" t="str">
        <f>FŐLAP!$B$25</f>
        <v>Háztartási nagygépek (lakossági)</v>
      </c>
      <c r="U803" s="398" t="s">
        <v>3425</v>
      </c>
      <c r="V803" s="398" t="s">
        <v>3426</v>
      </c>
      <c r="W803" s="398" t="s">
        <v>3427</v>
      </c>
    </row>
    <row r="804" spans="1:23" ht="60.75" hidden="1" customHeight="1" x14ac:dyDescent="0.25">
      <c r="A804" s="61" t="s">
        <v>874</v>
      </c>
      <c r="B804" s="87"/>
      <c r="C804" s="175"/>
      <c r="D804" s="175"/>
      <c r="E804" s="146"/>
      <c r="F804" s="407" t="e">
        <f>VLOOKUP('2. tábl. Előkezelő-Tov.Kezelő'!E804,Munka1!$H$27:$I$58,2,FALSE)</f>
        <v>#N/A</v>
      </c>
      <c r="G804" s="88"/>
      <c r="H804" s="62" t="e">
        <f>VLOOKUP(G804,Munka1!$A$1:$B$25,2,FALSE)</f>
        <v>#N/A</v>
      </c>
      <c r="I804" s="466" t="e">
        <f>VLOOKUP(E804,Munka1!$H$27:$J$58,3,FALSE)</f>
        <v>#N/A</v>
      </c>
      <c r="J804" s="175"/>
      <c r="K804" s="175"/>
      <c r="L804" s="175"/>
      <c r="M804" s="175"/>
      <c r="N804" s="180"/>
      <c r="O804" s="87"/>
      <c r="P804" s="483"/>
      <c r="Q804" s="484"/>
      <c r="R804" s="56">
        <f>FŐLAP!$D$9</f>
        <v>0</v>
      </c>
      <c r="S804" s="56">
        <f>FŐLAP!$F$9</f>
        <v>0</v>
      </c>
      <c r="T804" s="13" t="str">
        <f>FŐLAP!$B$25</f>
        <v>Háztartási nagygépek (lakossági)</v>
      </c>
      <c r="U804" s="398" t="s">
        <v>3425</v>
      </c>
      <c r="V804" s="398" t="s">
        <v>3426</v>
      </c>
      <c r="W804" s="398" t="s">
        <v>3427</v>
      </c>
    </row>
    <row r="805" spans="1:23" ht="60.75" hidden="1" customHeight="1" x14ac:dyDescent="0.25">
      <c r="A805" s="61" t="s">
        <v>875</v>
      </c>
      <c r="B805" s="87"/>
      <c r="C805" s="175"/>
      <c r="D805" s="175"/>
      <c r="E805" s="146"/>
      <c r="F805" s="407" t="e">
        <f>VLOOKUP('2. tábl. Előkezelő-Tov.Kezelő'!E805,Munka1!$H$27:$I$58,2,FALSE)</f>
        <v>#N/A</v>
      </c>
      <c r="G805" s="88"/>
      <c r="H805" s="62" t="e">
        <f>VLOOKUP(G805,Munka1!$A$1:$B$25,2,FALSE)</f>
        <v>#N/A</v>
      </c>
      <c r="I805" s="466" t="e">
        <f>VLOOKUP(E805,Munka1!$H$27:$J$58,3,FALSE)</f>
        <v>#N/A</v>
      </c>
      <c r="J805" s="175"/>
      <c r="K805" s="175"/>
      <c r="L805" s="175"/>
      <c r="M805" s="175"/>
      <c r="N805" s="180"/>
      <c r="O805" s="87"/>
      <c r="P805" s="483"/>
      <c r="Q805" s="484"/>
      <c r="R805" s="56">
        <f>FŐLAP!$D$9</f>
        <v>0</v>
      </c>
      <c r="S805" s="56">
        <f>FŐLAP!$F$9</f>
        <v>0</v>
      </c>
      <c r="T805" s="13" t="str">
        <f>FŐLAP!$B$25</f>
        <v>Háztartási nagygépek (lakossági)</v>
      </c>
      <c r="U805" s="398" t="s">
        <v>3425</v>
      </c>
      <c r="V805" s="398" t="s">
        <v>3426</v>
      </c>
      <c r="W805" s="398" t="s">
        <v>3427</v>
      </c>
    </row>
    <row r="806" spans="1:23" ht="60.75" hidden="1" customHeight="1" x14ac:dyDescent="0.25">
      <c r="A806" s="61" t="s">
        <v>876</v>
      </c>
      <c r="B806" s="87"/>
      <c r="C806" s="175"/>
      <c r="D806" s="175"/>
      <c r="E806" s="146"/>
      <c r="F806" s="407" t="e">
        <f>VLOOKUP('2. tábl. Előkezelő-Tov.Kezelő'!E806,Munka1!$H$27:$I$58,2,FALSE)</f>
        <v>#N/A</v>
      </c>
      <c r="G806" s="88"/>
      <c r="H806" s="62" t="e">
        <f>VLOOKUP(G806,Munka1!$A$1:$B$25,2,FALSE)</f>
        <v>#N/A</v>
      </c>
      <c r="I806" s="466" t="e">
        <f>VLOOKUP(E806,Munka1!$H$27:$J$58,3,FALSE)</f>
        <v>#N/A</v>
      </c>
      <c r="J806" s="175"/>
      <c r="K806" s="175"/>
      <c r="L806" s="175"/>
      <c r="M806" s="175"/>
      <c r="N806" s="180"/>
      <c r="O806" s="87"/>
      <c r="P806" s="483"/>
      <c r="Q806" s="484"/>
      <c r="R806" s="56">
        <f>FŐLAP!$D$9</f>
        <v>0</v>
      </c>
      <c r="S806" s="56">
        <f>FŐLAP!$F$9</f>
        <v>0</v>
      </c>
      <c r="T806" s="13" t="str">
        <f>FŐLAP!$B$25</f>
        <v>Háztartási nagygépek (lakossági)</v>
      </c>
      <c r="U806" s="398" t="s">
        <v>3425</v>
      </c>
      <c r="V806" s="398" t="s">
        <v>3426</v>
      </c>
      <c r="W806" s="398" t="s">
        <v>3427</v>
      </c>
    </row>
    <row r="807" spans="1:23" ht="60.75" hidden="1" customHeight="1" x14ac:dyDescent="0.25">
      <c r="A807" s="61" t="s">
        <v>877</v>
      </c>
      <c r="B807" s="87"/>
      <c r="C807" s="175"/>
      <c r="D807" s="175"/>
      <c r="E807" s="146"/>
      <c r="F807" s="407" t="e">
        <f>VLOOKUP('2. tábl. Előkezelő-Tov.Kezelő'!E807,Munka1!$H$27:$I$58,2,FALSE)</f>
        <v>#N/A</v>
      </c>
      <c r="G807" s="88"/>
      <c r="H807" s="62" t="e">
        <f>VLOOKUP(G807,Munka1!$A$1:$B$25,2,FALSE)</f>
        <v>#N/A</v>
      </c>
      <c r="I807" s="466" t="e">
        <f>VLOOKUP(E807,Munka1!$H$27:$J$58,3,FALSE)</f>
        <v>#N/A</v>
      </c>
      <c r="J807" s="175"/>
      <c r="K807" s="175"/>
      <c r="L807" s="175"/>
      <c r="M807" s="175"/>
      <c r="N807" s="180"/>
      <c r="O807" s="87"/>
      <c r="P807" s="483"/>
      <c r="Q807" s="484"/>
      <c r="R807" s="56">
        <f>FŐLAP!$D$9</f>
        <v>0</v>
      </c>
      <c r="S807" s="56">
        <f>FŐLAP!$F$9</f>
        <v>0</v>
      </c>
      <c r="T807" s="13" t="str">
        <f>FŐLAP!$B$25</f>
        <v>Háztartási nagygépek (lakossági)</v>
      </c>
      <c r="U807" s="398" t="s">
        <v>3425</v>
      </c>
      <c r="V807" s="398" t="s">
        <v>3426</v>
      </c>
      <c r="W807" s="398" t="s">
        <v>3427</v>
      </c>
    </row>
    <row r="808" spans="1:23" ht="60.75" hidden="1" customHeight="1" x14ac:dyDescent="0.25">
      <c r="A808" s="61" t="s">
        <v>878</v>
      </c>
      <c r="B808" s="87"/>
      <c r="C808" s="175"/>
      <c r="D808" s="175"/>
      <c r="E808" s="146"/>
      <c r="F808" s="407" t="e">
        <f>VLOOKUP('2. tábl. Előkezelő-Tov.Kezelő'!E808,Munka1!$H$27:$I$58,2,FALSE)</f>
        <v>#N/A</v>
      </c>
      <c r="G808" s="88"/>
      <c r="H808" s="62" t="e">
        <f>VLOOKUP(G808,Munka1!$A$1:$B$25,2,FALSE)</f>
        <v>#N/A</v>
      </c>
      <c r="I808" s="466" t="e">
        <f>VLOOKUP(E808,Munka1!$H$27:$J$58,3,FALSE)</f>
        <v>#N/A</v>
      </c>
      <c r="J808" s="175"/>
      <c r="K808" s="175"/>
      <c r="L808" s="175"/>
      <c r="M808" s="175"/>
      <c r="N808" s="180"/>
      <c r="O808" s="87"/>
      <c r="P808" s="483"/>
      <c r="Q808" s="484"/>
      <c r="R808" s="56">
        <f>FŐLAP!$D$9</f>
        <v>0</v>
      </c>
      <c r="S808" s="56">
        <f>FŐLAP!$F$9</f>
        <v>0</v>
      </c>
      <c r="T808" s="13" t="str">
        <f>FŐLAP!$B$25</f>
        <v>Háztartási nagygépek (lakossági)</v>
      </c>
      <c r="U808" s="398" t="s">
        <v>3425</v>
      </c>
      <c r="V808" s="398" t="s">
        <v>3426</v>
      </c>
      <c r="W808" s="398" t="s">
        <v>3427</v>
      </c>
    </row>
    <row r="809" spans="1:23" ht="60.75" hidden="1" customHeight="1" x14ac:dyDescent="0.25">
      <c r="A809" s="61" t="s">
        <v>879</v>
      </c>
      <c r="B809" s="87"/>
      <c r="C809" s="175"/>
      <c r="D809" s="175"/>
      <c r="E809" s="146"/>
      <c r="F809" s="407" t="e">
        <f>VLOOKUP('2. tábl. Előkezelő-Tov.Kezelő'!E809,Munka1!$H$27:$I$58,2,FALSE)</f>
        <v>#N/A</v>
      </c>
      <c r="G809" s="88"/>
      <c r="H809" s="62" t="e">
        <f>VLOOKUP(G809,Munka1!$A$1:$B$25,2,FALSE)</f>
        <v>#N/A</v>
      </c>
      <c r="I809" s="466" t="e">
        <f>VLOOKUP(E809,Munka1!$H$27:$J$58,3,FALSE)</f>
        <v>#N/A</v>
      </c>
      <c r="J809" s="175"/>
      <c r="K809" s="175"/>
      <c r="L809" s="175"/>
      <c r="M809" s="175"/>
      <c r="N809" s="180"/>
      <c r="O809" s="87"/>
      <c r="P809" s="483"/>
      <c r="Q809" s="484"/>
      <c r="R809" s="56">
        <f>FŐLAP!$D$9</f>
        <v>0</v>
      </c>
      <c r="S809" s="56">
        <f>FŐLAP!$F$9</f>
        <v>0</v>
      </c>
      <c r="T809" s="13" t="str">
        <f>FŐLAP!$B$25</f>
        <v>Háztartási nagygépek (lakossági)</v>
      </c>
      <c r="U809" s="398" t="s">
        <v>3425</v>
      </c>
      <c r="V809" s="398" t="s">
        <v>3426</v>
      </c>
      <c r="W809" s="398" t="s">
        <v>3427</v>
      </c>
    </row>
    <row r="810" spans="1:23" ht="60.75" hidden="1" customHeight="1" x14ac:dyDescent="0.25">
      <c r="A810" s="61" t="s">
        <v>880</v>
      </c>
      <c r="B810" s="87"/>
      <c r="C810" s="175"/>
      <c r="D810" s="175"/>
      <c r="E810" s="146"/>
      <c r="F810" s="407" t="e">
        <f>VLOOKUP('2. tábl. Előkezelő-Tov.Kezelő'!E810,Munka1!$H$27:$I$58,2,FALSE)</f>
        <v>#N/A</v>
      </c>
      <c r="G810" s="88"/>
      <c r="H810" s="62" t="e">
        <f>VLOOKUP(G810,Munka1!$A$1:$B$25,2,FALSE)</f>
        <v>#N/A</v>
      </c>
      <c r="I810" s="466" t="e">
        <f>VLOOKUP(E810,Munka1!$H$27:$J$58,3,FALSE)</f>
        <v>#N/A</v>
      </c>
      <c r="J810" s="175"/>
      <c r="K810" s="175"/>
      <c r="L810" s="175"/>
      <c r="M810" s="175"/>
      <c r="N810" s="180"/>
      <c r="O810" s="87"/>
      <c r="P810" s="483"/>
      <c r="Q810" s="484"/>
      <c r="R810" s="56">
        <f>FŐLAP!$D$9</f>
        <v>0</v>
      </c>
      <c r="S810" s="56">
        <f>FŐLAP!$F$9</f>
        <v>0</v>
      </c>
      <c r="T810" s="13" t="str">
        <f>FŐLAP!$B$25</f>
        <v>Háztartási nagygépek (lakossági)</v>
      </c>
      <c r="U810" s="398" t="s">
        <v>3425</v>
      </c>
      <c r="V810" s="398" t="s">
        <v>3426</v>
      </c>
      <c r="W810" s="398" t="s">
        <v>3427</v>
      </c>
    </row>
    <row r="811" spans="1:23" ht="60.75" hidden="1" customHeight="1" x14ac:dyDescent="0.25">
      <c r="A811" s="61" t="s">
        <v>881</v>
      </c>
      <c r="B811" s="87"/>
      <c r="C811" s="175"/>
      <c r="D811" s="175"/>
      <c r="E811" s="146"/>
      <c r="F811" s="407" t="e">
        <f>VLOOKUP('2. tábl. Előkezelő-Tov.Kezelő'!E811,Munka1!$H$27:$I$58,2,FALSE)</f>
        <v>#N/A</v>
      </c>
      <c r="G811" s="88"/>
      <c r="H811" s="62" t="e">
        <f>VLOOKUP(G811,Munka1!$A$1:$B$25,2,FALSE)</f>
        <v>#N/A</v>
      </c>
      <c r="I811" s="466" t="e">
        <f>VLOOKUP(E811,Munka1!$H$27:$J$58,3,FALSE)</f>
        <v>#N/A</v>
      </c>
      <c r="J811" s="175"/>
      <c r="K811" s="175"/>
      <c r="L811" s="175"/>
      <c r="M811" s="175"/>
      <c r="N811" s="180"/>
      <c r="O811" s="87"/>
      <c r="P811" s="483"/>
      <c r="Q811" s="484"/>
      <c r="R811" s="56">
        <f>FŐLAP!$D$9</f>
        <v>0</v>
      </c>
      <c r="S811" s="56">
        <f>FŐLAP!$F$9</f>
        <v>0</v>
      </c>
      <c r="T811" s="13" t="str">
        <f>FŐLAP!$B$25</f>
        <v>Háztartási nagygépek (lakossági)</v>
      </c>
      <c r="U811" s="398" t="s">
        <v>3425</v>
      </c>
      <c r="V811" s="398" t="s">
        <v>3426</v>
      </c>
      <c r="W811" s="398" t="s">
        <v>3427</v>
      </c>
    </row>
    <row r="812" spans="1:23" ht="60.75" hidden="1" customHeight="1" x14ac:dyDescent="0.25">
      <c r="A812" s="61" t="s">
        <v>882</v>
      </c>
      <c r="B812" s="87"/>
      <c r="C812" s="175"/>
      <c r="D812" s="175"/>
      <c r="E812" s="146"/>
      <c r="F812" s="407" t="e">
        <f>VLOOKUP('2. tábl. Előkezelő-Tov.Kezelő'!E812,Munka1!$H$27:$I$58,2,FALSE)</f>
        <v>#N/A</v>
      </c>
      <c r="G812" s="88"/>
      <c r="H812" s="62" t="e">
        <f>VLOOKUP(G812,Munka1!$A$1:$B$25,2,FALSE)</f>
        <v>#N/A</v>
      </c>
      <c r="I812" s="466" t="e">
        <f>VLOOKUP(E812,Munka1!$H$27:$J$58,3,FALSE)</f>
        <v>#N/A</v>
      </c>
      <c r="J812" s="175"/>
      <c r="K812" s="175"/>
      <c r="L812" s="175"/>
      <c r="M812" s="175"/>
      <c r="N812" s="180"/>
      <c r="O812" s="87"/>
      <c r="P812" s="483"/>
      <c r="Q812" s="484"/>
      <c r="R812" s="56">
        <f>FŐLAP!$D$9</f>
        <v>0</v>
      </c>
      <c r="S812" s="56">
        <f>FŐLAP!$F$9</f>
        <v>0</v>
      </c>
      <c r="T812" s="13" t="str">
        <f>FŐLAP!$B$25</f>
        <v>Háztartási nagygépek (lakossági)</v>
      </c>
      <c r="U812" s="398" t="s">
        <v>3425</v>
      </c>
      <c r="V812" s="398" t="s">
        <v>3426</v>
      </c>
      <c r="W812" s="398" t="s">
        <v>3427</v>
      </c>
    </row>
    <row r="813" spans="1:23" ht="60.75" hidden="1" customHeight="1" x14ac:dyDescent="0.25">
      <c r="A813" s="61" t="s">
        <v>883</v>
      </c>
      <c r="B813" s="87"/>
      <c r="C813" s="175"/>
      <c r="D813" s="175"/>
      <c r="E813" s="146"/>
      <c r="F813" s="407" t="e">
        <f>VLOOKUP('2. tábl. Előkezelő-Tov.Kezelő'!E813,Munka1!$H$27:$I$58,2,FALSE)</f>
        <v>#N/A</v>
      </c>
      <c r="G813" s="88"/>
      <c r="H813" s="62" t="e">
        <f>VLOOKUP(G813,Munka1!$A$1:$B$25,2,FALSE)</f>
        <v>#N/A</v>
      </c>
      <c r="I813" s="466" t="e">
        <f>VLOOKUP(E813,Munka1!$H$27:$J$58,3,FALSE)</f>
        <v>#N/A</v>
      </c>
      <c r="J813" s="175"/>
      <c r="K813" s="175"/>
      <c r="L813" s="175"/>
      <c r="M813" s="175"/>
      <c r="N813" s="180"/>
      <c r="O813" s="87"/>
      <c r="P813" s="483"/>
      <c r="Q813" s="484"/>
      <c r="R813" s="56">
        <f>FŐLAP!$D$9</f>
        <v>0</v>
      </c>
      <c r="S813" s="56">
        <f>FŐLAP!$F$9</f>
        <v>0</v>
      </c>
      <c r="T813" s="13" t="str">
        <f>FŐLAP!$B$25</f>
        <v>Háztartási nagygépek (lakossági)</v>
      </c>
      <c r="U813" s="398" t="s">
        <v>3425</v>
      </c>
      <c r="V813" s="398" t="s">
        <v>3426</v>
      </c>
      <c r="W813" s="398" t="s">
        <v>3427</v>
      </c>
    </row>
    <row r="814" spans="1:23" ht="60.75" hidden="1" customHeight="1" x14ac:dyDescent="0.25">
      <c r="A814" s="61" t="s">
        <v>884</v>
      </c>
      <c r="B814" s="87"/>
      <c r="C814" s="175"/>
      <c r="D814" s="175"/>
      <c r="E814" s="146"/>
      <c r="F814" s="407" t="e">
        <f>VLOOKUP('2. tábl. Előkezelő-Tov.Kezelő'!E814,Munka1!$H$27:$I$58,2,FALSE)</f>
        <v>#N/A</v>
      </c>
      <c r="G814" s="88"/>
      <c r="H814" s="62" t="e">
        <f>VLOOKUP(G814,Munka1!$A$1:$B$25,2,FALSE)</f>
        <v>#N/A</v>
      </c>
      <c r="I814" s="466" t="e">
        <f>VLOOKUP(E814,Munka1!$H$27:$J$58,3,FALSE)</f>
        <v>#N/A</v>
      </c>
      <c r="J814" s="175"/>
      <c r="K814" s="175"/>
      <c r="L814" s="175"/>
      <c r="M814" s="175"/>
      <c r="N814" s="180"/>
      <c r="O814" s="87"/>
      <c r="P814" s="483"/>
      <c r="Q814" s="484"/>
      <c r="R814" s="56">
        <f>FŐLAP!$D$9</f>
        <v>0</v>
      </c>
      <c r="S814" s="56">
        <f>FŐLAP!$F$9</f>
        <v>0</v>
      </c>
      <c r="T814" s="13" t="str">
        <f>FŐLAP!$B$25</f>
        <v>Háztartási nagygépek (lakossági)</v>
      </c>
      <c r="U814" s="398" t="s">
        <v>3425</v>
      </c>
      <c r="V814" s="398" t="s">
        <v>3426</v>
      </c>
      <c r="W814" s="398" t="s">
        <v>3427</v>
      </c>
    </row>
    <row r="815" spans="1:23" ht="60.75" hidden="1" customHeight="1" x14ac:dyDescent="0.25">
      <c r="A815" s="61" t="s">
        <v>885</v>
      </c>
      <c r="B815" s="87"/>
      <c r="C815" s="175"/>
      <c r="D815" s="175"/>
      <c r="E815" s="146"/>
      <c r="F815" s="407" t="e">
        <f>VLOOKUP('2. tábl. Előkezelő-Tov.Kezelő'!E815,Munka1!$H$27:$I$58,2,FALSE)</f>
        <v>#N/A</v>
      </c>
      <c r="G815" s="88"/>
      <c r="H815" s="62" t="e">
        <f>VLOOKUP(G815,Munka1!$A$1:$B$25,2,FALSE)</f>
        <v>#N/A</v>
      </c>
      <c r="I815" s="466" t="e">
        <f>VLOOKUP(E815,Munka1!$H$27:$J$58,3,FALSE)</f>
        <v>#N/A</v>
      </c>
      <c r="J815" s="175"/>
      <c r="K815" s="175"/>
      <c r="L815" s="175"/>
      <c r="M815" s="175"/>
      <c r="N815" s="180"/>
      <c r="O815" s="87"/>
      <c r="P815" s="483"/>
      <c r="Q815" s="484"/>
      <c r="R815" s="56">
        <f>FŐLAP!$D$9</f>
        <v>0</v>
      </c>
      <c r="S815" s="56">
        <f>FŐLAP!$F$9</f>
        <v>0</v>
      </c>
      <c r="T815" s="13" t="str">
        <f>FŐLAP!$B$25</f>
        <v>Háztartási nagygépek (lakossági)</v>
      </c>
      <c r="U815" s="398" t="s">
        <v>3425</v>
      </c>
      <c r="V815" s="398" t="s">
        <v>3426</v>
      </c>
      <c r="W815" s="398" t="s">
        <v>3427</v>
      </c>
    </row>
    <row r="816" spans="1:23" ht="60.75" hidden="1" customHeight="1" x14ac:dyDescent="0.25">
      <c r="A816" s="61" t="s">
        <v>886</v>
      </c>
      <c r="B816" s="87"/>
      <c r="C816" s="175"/>
      <c r="D816" s="175"/>
      <c r="E816" s="146"/>
      <c r="F816" s="407" t="e">
        <f>VLOOKUP('2. tábl. Előkezelő-Tov.Kezelő'!E816,Munka1!$H$27:$I$58,2,FALSE)</f>
        <v>#N/A</v>
      </c>
      <c r="G816" s="88"/>
      <c r="H816" s="62" t="e">
        <f>VLOOKUP(G816,Munka1!$A$1:$B$25,2,FALSE)</f>
        <v>#N/A</v>
      </c>
      <c r="I816" s="466" t="e">
        <f>VLOOKUP(E816,Munka1!$H$27:$J$58,3,FALSE)</f>
        <v>#N/A</v>
      </c>
      <c r="J816" s="175"/>
      <c r="K816" s="175"/>
      <c r="L816" s="175"/>
      <c r="M816" s="175"/>
      <c r="N816" s="180"/>
      <c r="O816" s="87"/>
      <c r="P816" s="483"/>
      <c r="Q816" s="484"/>
      <c r="R816" s="56">
        <f>FŐLAP!$D$9</f>
        <v>0</v>
      </c>
      <c r="S816" s="56">
        <f>FŐLAP!$F$9</f>
        <v>0</v>
      </c>
      <c r="T816" s="13" t="str">
        <f>FŐLAP!$B$25</f>
        <v>Háztartási nagygépek (lakossági)</v>
      </c>
      <c r="U816" s="398" t="s">
        <v>3425</v>
      </c>
      <c r="V816" s="398" t="s">
        <v>3426</v>
      </c>
      <c r="W816" s="398" t="s">
        <v>3427</v>
      </c>
    </row>
    <row r="817" spans="1:23" ht="60.75" hidden="1" customHeight="1" x14ac:dyDescent="0.25">
      <c r="A817" s="61" t="s">
        <v>887</v>
      </c>
      <c r="B817" s="87"/>
      <c r="C817" s="175"/>
      <c r="D817" s="175"/>
      <c r="E817" s="146"/>
      <c r="F817" s="407" t="e">
        <f>VLOOKUP('2. tábl. Előkezelő-Tov.Kezelő'!E817,Munka1!$H$27:$I$58,2,FALSE)</f>
        <v>#N/A</v>
      </c>
      <c r="G817" s="88"/>
      <c r="H817" s="62" t="e">
        <f>VLOOKUP(G817,Munka1!$A$1:$B$25,2,FALSE)</f>
        <v>#N/A</v>
      </c>
      <c r="I817" s="466" t="e">
        <f>VLOOKUP(E817,Munka1!$H$27:$J$58,3,FALSE)</f>
        <v>#N/A</v>
      </c>
      <c r="J817" s="175"/>
      <c r="K817" s="175"/>
      <c r="L817" s="175"/>
      <c r="M817" s="175"/>
      <c r="N817" s="180"/>
      <c r="O817" s="87"/>
      <c r="P817" s="483"/>
      <c r="Q817" s="484"/>
      <c r="R817" s="56">
        <f>FŐLAP!$D$9</f>
        <v>0</v>
      </c>
      <c r="S817" s="56">
        <f>FŐLAP!$F$9</f>
        <v>0</v>
      </c>
      <c r="T817" s="13" t="str">
        <f>FŐLAP!$B$25</f>
        <v>Háztartási nagygépek (lakossági)</v>
      </c>
      <c r="U817" s="398" t="s">
        <v>3425</v>
      </c>
      <c r="V817" s="398" t="s">
        <v>3426</v>
      </c>
      <c r="W817" s="398" t="s">
        <v>3427</v>
      </c>
    </row>
    <row r="818" spans="1:23" ht="60.75" hidden="1" customHeight="1" x14ac:dyDescent="0.25">
      <c r="A818" s="61" t="s">
        <v>888</v>
      </c>
      <c r="B818" s="87"/>
      <c r="C818" s="175"/>
      <c r="D818" s="175"/>
      <c r="E818" s="146"/>
      <c r="F818" s="407" t="e">
        <f>VLOOKUP('2. tábl. Előkezelő-Tov.Kezelő'!E818,Munka1!$H$27:$I$58,2,FALSE)</f>
        <v>#N/A</v>
      </c>
      <c r="G818" s="88"/>
      <c r="H818" s="62" t="e">
        <f>VLOOKUP(G818,Munka1!$A$1:$B$25,2,FALSE)</f>
        <v>#N/A</v>
      </c>
      <c r="I818" s="466" t="e">
        <f>VLOOKUP(E818,Munka1!$H$27:$J$58,3,FALSE)</f>
        <v>#N/A</v>
      </c>
      <c r="J818" s="175"/>
      <c r="K818" s="175"/>
      <c r="L818" s="175"/>
      <c r="M818" s="175"/>
      <c r="N818" s="180"/>
      <c r="O818" s="87"/>
      <c r="P818" s="483"/>
      <c r="Q818" s="484"/>
      <c r="R818" s="56">
        <f>FŐLAP!$D$9</f>
        <v>0</v>
      </c>
      <c r="S818" s="56">
        <f>FŐLAP!$F$9</f>
        <v>0</v>
      </c>
      <c r="T818" s="13" t="str">
        <f>FŐLAP!$B$25</f>
        <v>Háztartási nagygépek (lakossági)</v>
      </c>
      <c r="U818" s="398" t="s">
        <v>3425</v>
      </c>
      <c r="V818" s="398" t="s">
        <v>3426</v>
      </c>
      <c r="W818" s="398" t="s">
        <v>3427</v>
      </c>
    </row>
    <row r="819" spans="1:23" ht="60.75" hidden="1" customHeight="1" x14ac:dyDescent="0.25">
      <c r="A819" s="61" t="s">
        <v>889</v>
      </c>
      <c r="B819" s="87"/>
      <c r="C819" s="175"/>
      <c r="D819" s="175"/>
      <c r="E819" s="146"/>
      <c r="F819" s="407" t="e">
        <f>VLOOKUP('2. tábl. Előkezelő-Tov.Kezelő'!E819,Munka1!$H$27:$I$58,2,FALSE)</f>
        <v>#N/A</v>
      </c>
      <c r="G819" s="88"/>
      <c r="H819" s="62" t="e">
        <f>VLOOKUP(G819,Munka1!$A$1:$B$25,2,FALSE)</f>
        <v>#N/A</v>
      </c>
      <c r="I819" s="466" t="e">
        <f>VLOOKUP(E819,Munka1!$H$27:$J$58,3,FALSE)</f>
        <v>#N/A</v>
      </c>
      <c r="J819" s="175"/>
      <c r="K819" s="175"/>
      <c r="L819" s="175"/>
      <c r="M819" s="175"/>
      <c r="N819" s="180"/>
      <c r="O819" s="87"/>
      <c r="P819" s="483"/>
      <c r="Q819" s="484"/>
      <c r="R819" s="56">
        <f>FŐLAP!$D$9</f>
        <v>0</v>
      </c>
      <c r="S819" s="56">
        <f>FŐLAP!$F$9</f>
        <v>0</v>
      </c>
      <c r="T819" s="13" t="str">
        <f>FŐLAP!$B$25</f>
        <v>Háztartási nagygépek (lakossági)</v>
      </c>
      <c r="U819" s="398" t="s">
        <v>3425</v>
      </c>
      <c r="V819" s="398" t="s">
        <v>3426</v>
      </c>
      <c r="W819" s="398" t="s">
        <v>3427</v>
      </c>
    </row>
    <row r="820" spans="1:23" ht="60.75" hidden="1" customHeight="1" x14ac:dyDescent="0.25">
      <c r="A820" s="61" t="s">
        <v>890</v>
      </c>
      <c r="B820" s="87"/>
      <c r="C820" s="175"/>
      <c r="D820" s="175"/>
      <c r="E820" s="146"/>
      <c r="F820" s="407" t="e">
        <f>VLOOKUP('2. tábl. Előkezelő-Tov.Kezelő'!E820,Munka1!$H$27:$I$58,2,FALSE)</f>
        <v>#N/A</v>
      </c>
      <c r="G820" s="88"/>
      <c r="H820" s="62" t="e">
        <f>VLOOKUP(G820,Munka1!$A$1:$B$25,2,FALSE)</f>
        <v>#N/A</v>
      </c>
      <c r="I820" s="466" t="e">
        <f>VLOOKUP(E820,Munka1!$H$27:$J$58,3,FALSE)</f>
        <v>#N/A</v>
      </c>
      <c r="J820" s="175"/>
      <c r="K820" s="175"/>
      <c r="L820" s="175"/>
      <c r="M820" s="175"/>
      <c r="N820" s="180"/>
      <c r="O820" s="87"/>
      <c r="P820" s="483"/>
      <c r="Q820" s="484"/>
      <c r="R820" s="56">
        <f>FŐLAP!$D$9</f>
        <v>0</v>
      </c>
      <c r="S820" s="56">
        <f>FŐLAP!$F$9</f>
        <v>0</v>
      </c>
      <c r="T820" s="13" t="str">
        <f>FŐLAP!$B$25</f>
        <v>Háztartási nagygépek (lakossági)</v>
      </c>
      <c r="U820" s="398" t="s">
        <v>3425</v>
      </c>
      <c r="V820" s="398" t="s">
        <v>3426</v>
      </c>
      <c r="W820" s="398" t="s">
        <v>3427</v>
      </c>
    </row>
    <row r="821" spans="1:23" ht="60.75" hidden="1" customHeight="1" x14ac:dyDescent="0.25">
      <c r="A821" s="61" t="s">
        <v>891</v>
      </c>
      <c r="B821" s="87"/>
      <c r="C821" s="175"/>
      <c r="D821" s="175"/>
      <c r="E821" s="146"/>
      <c r="F821" s="407" t="e">
        <f>VLOOKUP('2. tábl. Előkezelő-Tov.Kezelő'!E821,Munka1!$H$27:$I$58,2,FALSE)</f>
        <v>#N/A</v>
      </c>
      <c r="G821" s="88"/>
      <c r="H821" s="62" t="e">
        <f>VLOOKUP(G821,Munka1!$A$1:$B$25,2,FALSE)</f>
        <v>#N/A</v>
      </c>
      <c r="I821" s="466" t="e">
        <f>VLOOKUP(E821,Munka1!$H$27:$J$58,3,FALSE)</f>
        <v>#N/A</v>
      </c>
      <c r="J821" s="175"/>
      <c r="K821" s="175"/>
      <c r="L821" s="175"/>
      <c r="M821" s="175"/>
      <c r="N821" s="180"/>
      <c r="O821" s="87"/>
      <c r="P821" s="483"/>
      <c r="Q821" s="484"/>
      <c r="R821" s="56">
        <f>FŐLAP!$D$9</f>
        <v>0</v>
      </c>
      <c r="S821" s="56">
        <f>FŐLAP!$F$9</f>
        <v>0</v>
      </c>
      <c r="T821" s="13" t="str">
        <f>FŐLAP!$B$25</f>
        <v>Háztartási nagygépek (lakossági)</v>
      </c>
      <c r="U821" s="398" t="s">
        <v>3425</v>
      </c>
      <c r="V821" s="398" t="s">
        <v>3426</v>
      </c>
      <c r="W821" s="398" t="s">
        <v>3427</v>
      </c>
    </row>
    <row r="822" spans="1:23" ht="60.75" hidden="1" customHeight="1" x14ac:dyDescent="0.25">
      <c r="A822" s="61" t="s">
        <v>892</v>
      </c>
      <c r="B822" s="87"/>
      <c r="C822" s="175"/>
      <c r="D822" s="175"/>
      <c r="E822" s="146"/>
      <c r="F822" s="407" t="e">
        <f>VLOOKUP('2. tábl. Előkezelő-Tov.Kezelő'!E822,Munka1!$H$27:$I$58,2,FALSE)</f>
        <v>#N/A</v>
      </c>
      <c r="G822" s="88"/>
      <c r="H822" s="62" t="e">
        <f>VLOOKUP(G822,Munka1!$A$1:$B$25,2,FALSE)</f>
        <v>#N/A</v>
      </c>
      <c r="I822" s="466" t="e">
        <f>VLOOKUP(E822,Munka1!$H$27:$J$58,3,FALSE)</f>
        <v>#N/A</v>
      </c>
      <c r="J822" s="175"/>
      <c r="K822" s="175"/>
      <c r="L822" s="175"/>
      <c r="M822" s="175"/>
      <c r="N822" s="180"/>
      <c r="O822" s="87"/>
      <c r="P822" s="483"/>
      <c r="Q822" s="484"/>
      <c r="R822" s="56">
        <f>FŐLAP!$D$9</f>
        <v>0</v>
      </c>
      <c r="S822" s="56">
        <f>FŐLAP!$F$9</f>
        <v>0</v>
      </c>
      <c r="T822" s="13" t="str">
        <f>FŐLAP!$B$25</f>
        <v>Háztartási nagygépek (lakossági)</v>
      </c>
      <c r="U822" s="398" t="s">
        <v>3425</v>
      </c>
      <c r="V822" s="398" t="s">
        <v>3426</v>
      </c>
      <c r="W822" s="398" t="s">
        <v>3427</v>
      </c>
    </row>
    <row r="823" spans="1:23" ht="60.75" hidden="1" customHeight="1" x14ac:dyDescent="0.25">
      <c r="A823" s="61" t="s">
        <v>893</v>
      </c>
      <c r="B823" s="87"/>
      <c r="C823" s="175"/>
      <c r="D823" s="175"/>
      <c r="E823" s="146"/>
      <c r="F823" s="407" t="e">
        <f>VLOOKUP('2. tábl. Előkezelő-Tov.Kezelő'!E823,Munka1!$H$27:$I$58,2,FALSE)</f>
        <v>#N/A</v>
      </c>
      <c r="G823" s="88"/>
      <c r="H823" s="62" t="e">
        <f>VLOOKUP(G823,Munka1!$A$1:$B$25,2,FALSE)</f>
        <v>#N/A</v>
      </c>
      <c r="I823" s="466" t="e">
        <f>VLOOKUP(E823,Munka1!$H$27:$J$58,3,FALSE)</f>
        <v>#N/A</v>
      </c>
      <c r="J823" s="175"/>
      <c r="K823" s="175"/>
      <c r="L823" s="175"/>
      <c r="M823" s="175"/>
      <c r="N823" s="180"/>
      <c r="O823" s="87"/>
      <c r="P823" s="483"/>
      <c r="Q823" s="484"/>
      <c r="R823" s="56">
        <f>FŐLAP!$D$9</f>
        <v>0</v>
      </c>
      <c r="S823" s="56">
        <f>FŐLAP!$F$9</f>
        <v>0</v>
      </c>
      <c r="T823" s="13" t="str">
        <f>FŐLAP!$B$25</f>
        <v>Háztartási nagygépek (lakossági)</v>
      </c>
      <c r="U823" s="398" t="s">
        <v>3425</v>
      </c>
      <c r="V823" s="398" t="s">
        <v>3426</v>
      </c>
      <c r="W823" s="398" t="s">
        <v>3427</v>
      </c>
    </row>
    <row r="824" spans="1:23" ht="60.75" hidden="1" customHeight="1" x14ac:dyDescent="0.25">
      <c r="A824" s="61" t="s">
        <v>894</v>
      </c>
      <c r="B824" s="87"/>
      <c r="C824" s="175"/>
      <c r="D824" s="175"/>
      <c r="E824" s="146"/>
      <c r="F824" s="407" t="e">
        <f>VLOOKUP('2. tábl. Előkezelő-Tov.Kezelő'!E824,Munka1!$H$27:$I$58,2,FALSE)</f>
        <v>#N/A</v>
      </c>
      <c r="G824" s="88"/>
      <c r="H824" s="62" t="e">
        <f>VLOOKUP(G824,Munka1!$A$1:$B$25,2,FALSE)</f>
        <v>#N/A</v>
      </c>
      <c r="I824" s="466" t="e">
        <f>VLOOKUP(E824,Munka1!$H$27:$J$58,3,FALSE)</f>
        <v>#N/A</v>
      </c>
      <c r="J824" s="175"/>
      <c r="K824" s="175"/>
      <c r="L824" s="175"/>
      <c r="M824" s="175"/>
      <c r="N824" s="180"/>
      <c r="O824" s="87"/>
      <c r="P824" s="483"/>
      <c r="Q824" s="484"/>
      <c r="R824" s="56">
        <f>FŐLAP!$D$9</f>
        <v>0</v>
      </c>
      <c r="S824" s="56">
        <f>FŐLAP!$F$9</f>
        <v>0</v>
      </c>
      <c r="T824" s="13" t="str">
        <f>FŐLAP!$B$25</f>
        <v>Háztartási nagygépek (lakossági)</v>
      </c>
      <c r="U824" s="398" t="s">
        <v>3425</v>
      </c>
      <c r="V824" s="398" t="s">
        <v>3426</v>
      </c>
      <c r="W824" s="398" t="s">
        <v>3427</v>
      </c>
    </row>
    <row r="825" spans="1:23" ht="60.75" hidden="1" customHeight="1" x14ac:dyDescent="0.25">
      <c r="A825" s="61" t="s">
        <v>895</v>
      </c>
      <c r="B825" s="87"/>
      <c r="C825" s="175"/>
      <c r="D825" s="175"/>
      <c r="E825" s="146"/>
      <c r="F825" s="407" t="e">
        <f>VLOOKUP('2. tábl. Előkezelő-Tov.Kezelő'!E825,Munka1!$H$27:$I$58,2,FALSE)</f>
        <v>#N/A</v>
      </c>
      <c r="G825" s="88"/>
      <c r="H825" s="62" t="e">
        <f>VLOOKUP(G825,Munka1!$A$1:$B$25,2,FALSE)</f>
        <v>#N/A</v>
      </c>
      <c r="I825" s="466" t="e">
        <f>VLOOKUP(E825,Munka1!$H$27:$J$58,3,FALSE)</f>
        <v>#N/A</v>
      </c>
      <c r="J825" s="175"/>
      <c r="K825" s="175"/>
      <c r="L825" s="175"/>
      <c r="M825" s="175"/>
      <c r="N825" s="180"/>
      <c r="O825" s="87"/>
      <c r="P825" s="483"/>
      <c r="Q825" s="484"/>
      <c r="R825" s="56">
        <f>FŐLAP!$D$9</f>
        <v>0</v>
      </c>
      <c r="S825" s="56">
        <f>FŐLAP!$F$9</f>
        <v>0</v>
      </c>
      <c r="T825" s="13" t="str">
        <f>FŐLAP!$B$25</f>
        <v>Háztartási nagygépek (lakossági)</v>
      </c>
      <c r="U825" s="398" t="s">
        <v>3425</v>
      </c>
      <c r="V825" s="398" t="s">
        <v>3426</v>
      </c>
      <c r="W825" s="398" t="s">
        <v>3427</v>
      </c>
    </row>
    <row r="826" spans="1:23" ht="60.75" hidden="1" customHeight="1" x14ac:dyDescent="0.25">
      <c r="A826" s="61" t="s">
        <v>896</v>
      </c>
      <c r="B826" s="87"/>
      <c r="C826" s="175"/>
      <c r="D826" s="175"/>
      <c r="E826" s="146"/>
      <c r="F826" s="407" t="e">
        <f>VLOOKUP('2. tábl. Előkezelő-Tov.Kezelő'!E826,Munka1!$H$27:$I$58,2,FALSE)</f>
        <v>#N/A</v>
      </c>
      <c r="G826" s="88"/>
      <c r="H826" s="62" t="e">
        <f>VLOOKUP(G826,Munka1!$A$1:$B$25,2,FALSE)</f>
        <v>#N/A</v>
      </c>
      <c r="I826" s="466" t="e">
        <f>VLOOKUP(E826,Munka1!$H$27:$J$58,3,FALSE)</f>
        <v>#N/A</v>
      </c>
      <c r="J826" s="175"/>
      <c r="K826" s="175"/>
      <c r="L826" s="175"/>
      <c r="M826" s="175"/>
      <c r="N826" s="180"/>
      <c r="O826" s="87"/>
      <c r="P826" s="483"/>
      <c r="Q826" s="484"/>
      <c r="R826" s="56">
        <f>FŐLAP!$D$9</f>
        <v>0</v>
      </c>
      <c r="S826" s="56">
        <f>FŐLAP!$F$9</f>
        <v>0</v>
      </c>
      <c r="T826" s="13" t="str">
        <f>FŐLAP!$B$25</f>
        <v>Háztartási nagygépek (lakossági)</v>
      </c>
      <c r="U826" s="398" t="s">
        <v>3425</v>
      </c>
      <c r="V826" s="398" t="s">
        <v>3426</v>
      </c>
      <c r="W826" s="398" t="s">
        <v>3427</v>
      </c>
    </row>
    <row r="827" spans="1:23" ht="60.75" hidden="1" customHeight="1" x14ac:dyDescent="0.25">
      <c r="A827" s="61" t="s">
        <v>897</v>
      </c>
      <c r="B827" s="87"/>
      <c r="C827" s="175"/>
      <c r="D827" s="175"/>
      <c r="E827" s="146"/>
      <c r="F827" s="407" t="e">
        <f>VLOOKUP('2. tábl. Előkezelő-Tov.Kezelő'!E827,Munka1!$H$27:$I$58,2,FALSE)</f>
        <v>#N/A</v>
      </c>
      <c r="G827" s="88"/>
      <c r="H827" s="62" t="e">
        <f>VLOOKUP(G827,Munka1!$A$1:$B$25,2,FALSE)</f>
        <v>#N/A</v>
      </c>
      <c r="I827" s="466" t="e">
        <f>VLOOKUP(E827,Munka1!$H$27:$J$58,3,FALSE)</f>
        <v>#N/A</v>
      </c>
      <c r="J827" s="175"/>
      <c r="K827" s="175"/>
      <c r="L827" s="175"/>
      <c r="M827" s="175"/>
      <c r="N827" s="180"/>
      <c r="O827" s="87"/>
      <c r="P827" s="483"/>
      <c r="Q827" s="484"/>
      <c r="R827" s="56">
        <f>FŐLAP!$D$9</f>
        <v>0</v>
      </c>
      <c r="S827" s="56">
        <f>FŐLAP!$F$9</f>
        <v>0</v>
      </c>
      <c r="T827" s="13" t="str">
        <f>FŐLAP!$B$25</f>
        <v>Háztartási nagygépek (lakossági)</v>
      </c>
      <c r="U827" s="398" t="s">
        <v>3425</v>
      </c>
      <c r="V827" s="398" t="s">
        <v>3426</v>
      </c>
      <c r="W827" s="398" t="s">
        <v>3427</v>
      </c>
    </row>
    <row r="828" spans="1:23" ht="60.75" hidden="1" customHeight="1" x14ac:dyDescent="0.25">
      <c r="A828" s="61" t="s">
        <v>898</v>
      </c>
      <c r="B828" s="87"/>
      <c r="C828" s="175"/>
      <c r="D828" s="175"/>
      <c r="E828" s="146"/>
      <c r="F828" s="407" t="e">
        <f>VLOOKUP('2. tábl. Előkezelő-Tov.Kezelő'!E828,Munka1!$H$27:$I$58,2,FALSE)</f>
        <v>#N/A</v>
      </c>
      <c r="G828" s="88"/>
      <c r="H828" s="62" t="e">
        <f>VLOOKUP(G828,Munka1!$A$1:$B$25,2,FALSE)</f>
        <v>#N/A</v>
      </c>
      <c r="I828" s="466" t="e">
        <f>VLOOKUP(E828,Munka1!$H$27:$J$58,3,FALSE)</f>
        <v>#N/A</v>
      </c>
      <c r="J828" s="175"/>
      <c r="K828" s="175"/>
      <c r="L828" s="175"/>
      <c r="M828" s="175"/>
      <c r="N828" s="180"/>
      <c r="O828" s="87"/>
      <c r="P828" s="483"/>
      <c r="Q828" s="484"/>
      <c r="R828" s="56">
        <f>FŐLAP!$D$9</f>
        <v>0</v>
      </c>
      <c r="S828" s="56">
        <f>FŐLAP!$F$9</f>
        <v>0</v>
      </c>
      <c r="T828" s="13" t="str">
        <f>FŐLAP!$B$25</f>
        <v>Háztartási nagygépek (lakossági)</v>
      </c>
      <c r="U828" s="398" t="s">
        <v>3425</v>
      </c>
      <c r="V828" s="398" t="s">
        <v>3426</v>
      </c>
      <c r="W828" s="398" t="s">
        <v>3427</v>
      </c>
    </row>
    <row r="829" spans="1:23" ht="60.75" hidden="1" customHeight="1" x14ac:dyDescent="0.25">
      <c r="A829" s="61" t="s">
        <v>899</v>
      </c>
      <c r="B829" s="87"/>
      <c r="C829" s="175"/>
      <c r="D829" s="175"/>
      <c r="E829" s="146"/>
      <c r="F829" s="407" t="e">
        <f>VLOOKUP('2. tábl. Előkezelő-Tov.Kezelő'!E829,Munka1!$H$27:$I$58,2,FALSE)</f>
        <v>#N/A</v>
      </c>
      <c r="G829" s="88"/>
      <c r="H829" s="62" t="e">
        <f>VLOOKUP(G829,Munka1!$A$1:$B$25,2,FALSE)</f>
        <v>#N/A</v>
      </c>
      <c r="I829" s="466" t="e">
        <f>VLOOKUP(E829,Munka1!$H$27:$J$58,3,FALSE)</f>
        <v>#N/A</v>
      </c>
      <c r="J829" s="175"/>
      <c r="K829" s="175"/>
      <c r="L829" s="175"/>
      <c r="M829" s="175"/>
      <c r="N829" s="180"/>
      <c r="O829" s="87"/>
      <c r="P829" s="483"/>
      <c r="Q829" s="484"/>
      <c r="R829" s="56">
        <f>FŐLAP!$D$9</f>
        <v>0</v>
      </c>
      <c r="S829" s="56">
        <f>FŐLAP!$F$9</f>
        <v>0</v>
      </c>
      <c r="T829" s="13" t="str">
        <f>FŐLAP!$B$25</f>
        <v>Háztartási nagygépek (lakossági)</v>
      </c>
      <c r="U829" s="398" t="s">
        <v>3425</v>
      </c>
      <c r="V829" s="398" t="s">
        <v>3426</v>
      </c>
      <c r="W829" s="398" t="s">
        <v>3427</v>
      </c>
    </row>
    <row r="830" spans="1:23" ht="60.75" hidden="1" customHeight="1" x14ac:dyDescent="0.25">
      <c r="A830" s="61" t="s">
        <v>900</v>
      </c>
      <c r="B830" s="87"/>
      <c r="C830" s="175"/>
      <c r="D830" s="175"/>
      <c r="E830" s="146"/>
      <c r="F830" s="407" t="e">
        <f>VLOOKUP('2. tábl. Előkezelő-Tov.Kezelő'!E830,Munka1!$H$27:$I$58,2,FALSE)</f>
        <v>#N/A</v>
      </c>
      <c r="G830" s="88"/>
      <c r="H830" s="62" t="e">
        <f>VLOOKUP(G830,Munka1!$A$1:$B$25,2,FALSE)</f>
        <v>#N/A</v>
      </c>
      <c r="I830" s="466" t="e">
        <f>VLOOKUP(E830,Munka1!$H$27:$J$58,3,FALSE)</f>
        <v>#N/A</v>
      </c>
      <c r="J830" s="175"/>
      <c r="K830" s="175"/>
      <c r="L830" s="175"/>
      <c r="M830" s="175"/>
      <c r="N830" s="180"/>
      <c r="O830" s="87"/>
      <c r="P830" s="483"/>
      <c r="Q830" s="484"/>
      <c r="R830" s="56">
        <f>FŐLAP!$D$9</f>
        <v>0</v>
      </c>
      <c r="S830" s="56">
        <f>FŐLAP!$F$9</f>
        <v>0</v>
      </c>
      <c r="T830" s="13" t="str">
        <f>FŐLAP!$B$25</f>
        <v>Háztartási nagygépek (lakossági)</v>
      </c>
      <c r="U830" s="398" t="s">
        <v>3425</v>
      </c>
      <c r="V830" s="398" t="s">
        <v>3426</v>
      </c>
      <c r="W830" s="398" t="s">
        <v>3427</v>
      </c>
    </row>
    <row r="831" spans="1:23" ht="60.75" hidden="1" customHeight="1" x14ac:dyDescent="0.25">
      <c r="A831" s="61" t="s">
        <v>901</v>
      </c>
      <c r="B831" s="87"/>
      <c r="C831" s="175"/>
      <c r="D831" s="175"/>
      <c r="E831" s="146"/>
      <c r="F831" s="407" t="e">
        <f>VLOOKUP('2. tábl. Előkezelő-Tov.Kezelő'!E831,Munka1!$H$27:$I$58,2,FALSE)</f>
        <v>#N/A</v>
      </c>
      <c r="G831" s="88"/>
      <c r="H831" s="62" t="e">
        <f>VLOOKUP(G831,Munka1!$A$1:$B$25,2,FALSE)</f>
        <v>#N/A</v>
      </c>
      <c r="I831" s="466" t="e">
        <f>VLOOKUP(E831,Munka1!$H$27:$J$58,3,FALSE)</f>
        <v>#N/A</v>
      </c>
      <c r="J831" s="175"/>
      <c r="K831" s="175"/>
      <c r="L831" s="175"/>
      <c r="M831" s="175"/>
      <c r="N831" s="180"/>
      <c r="O831" s="87"/>
      <c r="P831" s="483"/>
      <c r="Q831" s="484"/>
      <c r="R831" s="56">
        <f>FŐLAP!$D$9</f>
        <v>0</v>
      </c>
      <c r="S831" s="56">
        <f>FŐLAP!$F$9</f>
        <v>0</v>
      </c>
      <c r="T831" s="13" t="str">
        <f>FŐLAP!$B$25</f>
        <v>Háztartási nagygépek (lakossági)</v>
      </c>
      <c r="U831" s="398" t="s">
        <v>3425</v>
      </c>
      <c r="V831" s="398" t="s">
        <v>3426</v>
      </c>
      <c r="W831" s="398" t="s">
        <v>3427</v>
      </c>
    </row>
    <row r="832" spans="1:23" ht="60.75" hidden="1" customHeight="1" x14ac:dyDescent="0.25">
      <c r="A832" s="61" t="s">
        <v>902</v>
      </c>
      <c r="B832" s="87"/>
      <c r="C832" s="175"/>
      <c r="D832" s="175"/>
      <c r="E832" s="146"/>
      <c r="F832" s="407" t="e">
        <f>VLOOKUP('2. tábl. Előkezelő-Tov.Kezelő'!E832,Munka1!$H$27:$I$58,2,FALSE)</f>
        <v>#N/A</v>
      </c>
      <c r="G832" s="88"/>
      <c r="H832" s="62" t="e">
        <f>VLOOKUP(G832,Munka1!$A$1:$B$25,2,FALSE)</f>
        <v>#N/A</v>
      </c>
      <c r="I832" s="466" t="e">
        <f>VLOOKUP(E832,Munka1!$H$27:$J$58,3,FALSE)</f>
        <v>#N/A</v>
      </c>
      <c r="J832" s="175"/>
      <c r="K832" s="175"/>
      <c r="L832" s="175"/>
      <c r="M832" s="175"/>
      <c r="N832" s="180"/>
      <c r="O832" s="87"/>
      <c r="P832" s="483"/>
      <c r="Q832" s="484"/>
      <c r="R832" s="56">
        <f>FŐLAP!$D$9</f>
        <v>0</v>
      </c>
      <c r="S832" s="56">
        <f>FŐLAP!$F$9</f>
        <v>0</v>
      </c>
      <c r="T832" s="13" t="str">
        <f>FŐLAP!$B$25</f>
        <v>Háztartási nagygépek (lakossági)</v>
      </c>
      <c r="U832" s="398" t="s">
        <v>3425</v>
      </c>
      <c r="V832" s="398" t="s">
        <v>3426</v>
      </c>
      <c r="W832" s="398" t="s">
        <v>3427</v>
      </c>
    </row>
    <row r="833" spans="1:23" ht="60.75" hidden="1" customHeight="1" x14ac:dyDescent="0.25">
      <c r="A833" s="61" t="s">
        <v>903</v>
      </c>
      <c r="B833" s="87"/>
      <c r="C833" s="175"/>
      <c r="D833" s="175"/>
      <c r="E833" s="146"/>
      <c r="F833" s="407" t="e">
        <f>VLOOKUP('2. tábl. Előkezelő-Tov.Kezelő'!E833,Munka1!$H$27:$I$58,2,FALSE)</f>
        <v>#N/A</v>
      </c>
      <c r="G833" s="88"/>
      <c r="H833" s="62" t="e">
        <f>VLOOKUP(G833,Munka1!$A$1:$B$25,2,FALSE)</f>
        <v>#N/A</v>
      </c>
      <c r="I833" s="466" t="e">
        <f>VLOOKUP(E833,Munka1!$H$27:$J$58,3,FALSE)</f>
        <v>#N/A</v>
      </c>
      <c r="J833" s="175"/>
      <c r="K833" s="175"/>
      <c r="L833" s="175"/>
      <c r="M833" s="175"/>
      <c r="N833" s="180"/>
      <c r="O833" s="87"/>
      <c r="P833" s="483"/>
      <c r="Q833" s="484"/>
      <c r="R833" s="56">
        <f>FŐLAP!$D$9</f>
        <v>0</v>
      </c>
      <c r="S833" s="56">
        <f>FŐLAP!$F$9</f>
        <v>0</v>
      </c>
      <c r="T833" s="13" t="str">
        <f>FŐLAP!$B$25</f>
        <v>Háztartási nagygépek (lakossági)</v>
      </c>
      <c r="U833" s="398" t="s">
        <v>3425</v>
      </c>
      <c r="V833" s="398" t="s">
        <v>3426</v>
      </c>
      <c r="W833" s="398" t="s">
        <v>3427</v>
      </c>
    </row>
    <row r="834" spans="1:23" ht="60.75" hidden="1" customHeight="1" x14ac:dyDescent="0.25">
      <c r="A834" s="61" t="s">
        <v>904</v>
      </c>
      <c r="B834" s="87"/>
      <c r="C834" s="175"/>
      <c r="D834" s="175"/>
      <c r="E834" s="146"/>
      <c r="F834" s="407" t="e">
        <f>VLOOKUP('2. tábl. Előkezelő-Tov.Kezelő'!E834,Munka1!$H$27:$I$58,2,FALSE)</f>
        <v>#N/A</v>
      </c>
      <c r="G834" s="88"/>
      <c r="H834" s="62" t="e">
        <f>VLOOKUP(G834,Munka1!$A$1:$B$25,2,FALSE)</f>
        <v>#N/A</v>
      </c>
      <c r="I834" s="466" t="e">
        <f>VLOOKUP(E834,Munka1!$H$27:$J$58,3,FALSE)</f>
        <v>#N/A</v>
      </c>
      <c r="J834" s="175"/>
      <c r="K834" s="175"/>
      <c r="L834" s="175"/>
      <c r="M834" s="175"/>
      <c r="N834" s="180"/>
      <c r="O834" s="87"/>
      <c r="P834" s="483"/>
      <c r="Q834" s="484"/>
      <c r="R834" s="56">
        <f>FŐLAP!$D$9</f>
        <v>0</v>
      </c>
      <c r="S834" s="56">
        <f>FŐLAP!$F$9</f>
        <v>0</v>
      </c>
      <c r="T834" s="13" t="str">
        <f>FŐLAP!$B$25</f>
        <v>Háztartási nagygépek (lakossági)</v>
      </c>
      <c r="U834" s="398" t="s">
        <v>3425</v>
      </c>
      <c r="V834" s="398" t="s">
        <v>3426</v>
      </c>
      <c r="W834" s="398" t="s">
        <v>3427</v>
      </c>
    </row>
    <row r="835" spans="1:23" ht="60.75" hidden="1" customHeight="1" x14ac:dyDescent="0.25">
      <c r="A835" s="61" t="s">
        <v>905</v>
      </c>
      <c r="B835" s="87"/>
      <c r="C835" s="175"/>
      <c r="D835" s="175"/>
      <c r="E835" s="146"/>
      <c r="F835" s="407" t="e">
        <f>VLOOKUP('2. tábl. Előkezelő-Tov.Kezelő'!E835,Munka1!$H$27:$I$58,2,FALSE)</f>
        <v>#N/A</v>
      </c>
      <c r="G835" s="88"/>
      <c r="H835" s="62" t="e">
        <f>VLOOKUP(G835,Munka1!$A$1:$B$25,2,FALSE)</f>
        <v>#N/A</v>
      </c>
      <c r="I835" s="466" t="e">
        <f>VLOOKUP(E835,Munka1!$H$27:$J$58,3,FALSE)</f>
        <v>#N/A</v>
      </c>
      <c r="J835" s="175"/>
      <c r="K835" s="175"/>
      <c r="L835" s="175"/>
      <c r="M835" s="175"/>
      <c r="N835" s="180"/>
      <c r="O835" s="87"/>
      <c r="P835" s="483"/>
      <c r="Q835" s="484"/>
      <c r="R835" s="56">
        <f>FŐLAP!$D$9</f>
        <v>0</v>
      </c>
      <c r="S835" s="56">
        <f>FŐLAP!$F$9</f>
        <v>0</v>
      </c>
      <c r="T835" s="13" t="str">
        <f>FŐLAP!$B$25</f>
        <v>Háztartási nagygépek (lakossági)</v>
      </c>
      <c r="U835" s="398" t="s">
        <v>3425</v>
      </c>
      <c r="V835" s="398" t="s">
        <v>3426</v>
      </c>
      <c r="W835" s="398" t="s">
        <v>3427</v>
      </c>
    </row>
    <row r="836" spans="1:23" ht="60.75" hidden="1" customHeight="1" x14ac:dyDescent="0.25">
      <c r="A836" s="61" t="s">
        <v>906</v>
      </c>
      <c r="B836" s="87"/>
      <c r="C836" s="175"/>
      <c r="D836" s="175"/>
      <c r="E836" s="146"/>
      <c r="F836" s="407" t="e">
        <f>VLOOKUP('2. tábl. Előkezelő-Tov.Kezelő'!E836,Munka1!$H$27:$I$58,2,FALSE)</f>
        <v>#N/A</v>
      </c>
      <c r="G836" s="88"/>
      <c r="H836" s="62" t="e">
        <f>VLOOKUP(G836,Munka1!$A$1:$B$25,2,FALSE)</f>
        <v>#N/A</v>
      </c>
      <c r="I836" s="466" t="e">
        <f>VLOOKUP(E836,Munka1!$H$27:$J$58,3,FALSE)</f>
        <v>#N/A</v>
      </c>
      <c r="J836" s="175"/>
      <c r="K836" s="175"/>
      <c r="L836" s="175"/>
      <c r="M836" s="175"/>
      <c r="N836" s="180"/>
      <c r="O836" s="87"/>
      <c r="P836" s="483"/>
      <c r="Q836" s="484"/>
      <c r="R836" s="56">
        <f>FŐLAP!$D$9</f>
        <v>0</v>
      </c>
      <c r="S836" s="56">
        <f>FŐLAP!$F$9</f>
        <v>0</v>
      </c>
      <c r="T836" s="13" t="str">
        <f>FŐLAP!$B$25</f>
        <v>Háztartási nagygépek (lakossági)</v>
      </c>
      <c r="U836" s="398" t="s">
        <v>3425</v>
      </c>
      <c r="V836" s="398" t="s">
        <v>3426</v>
      </c>
      <c r="W836" s="398" t="s">
        <v>3427</v>
      </c>
    </row>
    <row r="837" spans="1:23" ht="60.75" hidden="1" customHeight="1" x14ac:dyDescent="0.25">
      <c r="A837" s="61" t="s">
        <v>907</v>
      </c>
      <c r="B837" s="87"/>
      <c r="C837" s="175"/>
      <c r="D837" s="175"/>
      <c r="E837" s="146"/>
      <c r="F837" s="407" t="e">
        <f>VLOOKUP('2. tábl. Előkezelő-Tov.Kezelő'!E837,Munka1!$H$27:$I$58,2,FALSE)</f>
        <v>#N/A</v>
      </c>
      <c r="G837" s="88"/>
      <c r="H837" s="62" t="e">
        <f>VLOOKUP(G837,Munka1!$A$1:$B$25,2,FALSE)</f>
        <v>#N/A</v>
      </c>
      <c r="I837" s="466" t="e">
        <f>VLOOKUP(E837,Munka1!$H$27:$J$58,3,FALSE)</f>
        <v>#N/A</v>
      </c>
      <c r="J837" s="175"/>
      <c r="K837" s="175"/>
      <c r="L837" s="175"/>
      <c r="M837" s="175"/>
      <c r="N837" s="180"/>
      <c r="O837" s="87"/>
      <c r="P837" s="483"/>
      <c r="Q837" s="484"/>
      <c r="R837" s="56">
        <f>FŐLAP!$D$9</f>
        <v>0</v>
      </c>
      <c r="S837" s="56">
        <f>FŐLAP!$F$9</f>
        <v>0</v>
      </c>
      <c r="T837" s="13" t="str">
        <f>FŐLAP!$B$25</f>
        <v>Háztartási nagygépek (lakossági)</v>
      </c>
      <c r="U837" s="398" t="s">
        <v>3425</v>
      </c>
      <c r="V837" s="398" t="s">
        <v>3426</v>
      </c>
      <c r="W837" s="398" t="s">
        <v>3427</v>
      </c>
    </row>
    <row r="838" spans="1:23" ht="60.75" hidden="1" customHeight="1" x14ac:dyDescent="0.25">
      <c r="A838" s="61" t="s">
        <v>908</v>
      </c>
      <c r="B838" s="87"/>
      <c r="C838" s="175"/>
      <c r="D838" s="175"/>
      <c r="E838" s="146"/>
      <c r="F838" s="407" t="e">
        <f>VLOOKUP('2. tábl. Előkezelő-Tov.Kezelő'!E838,Munka1!$H$27:$I$58,2,FALSE)</f>
        <v>#N/A</v>
      </c>
      <c r="G838" s="88"/>
      <c r="H838" s="62" t="e">
        <f>VLOOKUP(G838,Munka1!$A$1:$B$25,2,FALSE)</f>
        <v>#N/A</v>
      </c>
      <c r="I838" s="466" t="e">
        <f>VLOOKUP(E838,Munka1!$H$27:$J$58,3,FALSE)</f>
        <v>#N/A</v>
      </c>
      <c r="J838" s="175"/>
      <c r="K838" s="175"/>
      <c r="L838" s="175"/>
      <c r="M838" s="175"/>
      <c r="N838" s="180"/>
      <c r="O838" s="87"/>
      <c r="P838" s="483"/>
      <c r="Q838" s="484"/>
      <c r="R838" s="56">
        <f>FŐLAP!$D$9</f>
        <v>0</v>
      </c>
      <c r="S838" s="56">
        <f>FŐLAP!$F$9</f>
        <v>0</v>
      </c>
      <c r="T838" s="13" t="str">
        <f>FŐLAP!$B$25</f>
        <v>Háztartási nagygépek (lakossági)</v>
      </c>
      <c r="U838" s="398" t="s">
        <v>3425</v>
      </c>
      <c r="V838" s="398" t="s">
        <v>3426</v>
      </c>
      <c r="W838" s="398" t="s">
        <v>3427</v>
      </c>
    </row>
    <row r="839" spans="1:23" ht="60.75" hidden="1" customHeight="1" x14ac:dyDescent="0.25">
      <c r="A839" s="61" t="s">
        <v>909</v>
      </c>
      <c r="B839" s="87"/>
      <c r="C839" s="175"/>
      <c r="D839" s="175"/>
      <c r="E839" s="146"/>
      <c r="F839" s="407" t="e">
        <f>VLOOKUP('2. tábl. Előkezelő-Tov.Kezelő'!E839,Munka1!$H$27:$I$58,2,FALSE)</f>
        <v>#N/A</v>
      </c>
      <c r="G839" s="88"/>
      <c r="H839" s="62" t="e">
        <f>VLOOKUP(G839,Munka1!$A$1:$B$25,2,FALSE)</f>
        <v>#N/A</v>
      </c>
      <c r="I839" s="466" t="e">
        <f>VLOOKUP(E839,Munka1!$H$27:$J$58,3,FALSE)</f>
        <v>#N/A</v>
      </c>
      <c r="J839" s="175"/>
      <c r="K839" s="175"/>
      <c r="L839" s="175"/>
      <c r="M839" s="175"/>
      <c r="N839" s="180"/>
      <c r="O839" s="87"/>
      <c r="P839" s="483"/>
      <c r="Q839" s="484"/>
      <c r="R839" s="56">
        <f>FŐLAP!$D$9</f>
        <v>0</v>
      </c>
      <c r="S839" s="56">
        <f>FŐLAP!$F$9</f>
        <v>0</v>
      </c>
      <c r="T839" s="13" t="str">
        <f>FŐLAP!$B$25</f>
        <v>Háztartási nagygépek (lakossági)</v>
      </c>
      <c r="U839" s="398" t="s">
        <v>3425</v>
      </c>
      <c r="V839" s="398" t="s">
        <v>3426</v>
      </c>
      <c r="W839" s="398" t="s">
        <v>3427</v>
      </c>
    </row>
    <row r="840" spans="1:23" ht="60.75" hidden="1" customHeight="1" x14ac:dyDescent="0.25">
      <c r="A840" s="61" t="s">
        <v>910</v>
      </c>
      <c r="B840" s="87"/>
      <c r="C840" s="175"/>
      <c r="D840" s="175"/>
      <c r="E840" s="146"/>
      <c r="F840" s="407" t="e">
        <f>VLOOKUP('2. tábl. Előkezelő-Tov.Kezelő'!E840,Munka1!$H$27:$I$58,2,FALSE)</f>
        <v>#N/A</v>
      </c>
      <c r="G840" s="88"/>
      <c r="H840" s="62" t="e">
        <f>VLOOKUP(G840,Munka1!$A$1:$B$25,2,FALSE)</f>
        <v>#N/A</v>
      </c>
      <c r="I840" s="466" t="e">
        <f>VLOOKUP(E840,Munka1!$H$27:$J$58,3,FALSE)</f>
        <v>#N/A</v>
      </c>
      <c r="J840" s="175"/>
      <c r="K840" s="175"/>
      <c r="L840" s="175"/>
      <c r="M840" s="175"/>
      <c r="N840" s="180"/>
      <c r="O840" s="87"/>
      <c r="P840" s="483"/>
      <c r="Q840" s="484"/>
      <c r="R840" s="56">
        <f>FŐLAP!$D$9</f>
        <v>0</v>
      </c>
      <c r="S840" s="56">
        <f>FŐLAP!$F$9</f>
        <v>0</v>
      </c>
      <c r="T840" s="13" t="str">
        <f>FŐLAP!$B$25</f>
        <v>Háztartási nagygépek (lakossági)</v>
      </c>
      <c r="U840" s="398" t="s">
        <v>3425</v>
      </c>
      <c r="V840" s="398" t="s">
        <v>3426</v>
      </c>
      <c r="W840" s="398" t="s">
        <v>3427</v>
      </c>
    </row>
    <row r="841" spans="1:23" ht="60.75" hidden="1" customHeight="1" x14ac:dyDescent="0.25">
      <c r="A841" s="61" t="s">
        <v>911</v>
      </c>
      <c r="B841" s="87"/>
      <c r="C841" s="175"/>
      <c r="D841" s="175"/>
      <c r="E841" s="146"/>
      <c r="F841" s="407" t="e">
        <f>VLOOKUP('2. tábl. Előkezelő-Tov.Kezelő'!E841,Munka1!$H$27:$I$58,2,FALSE)</f>
        <v>#N/A</v>
      </c>
      <c r="G841" s="88"/>
      <c r="H841" s="62" t="e">
        <f>VLOOKUP(G841,Munka1!$A$1:$B$25,2,FALSE)</f>
        <v>#N/A</v>
      </c>
      <c r="I841" s="466" t="e">
        <f>VLOOKUP(E841,Munka1!$H$27:$J$58,3,FALSE)</f>
        <v>#N/A</v>
      </c>
      <c r="J841" s="175"/>
      <c r="K841" s="175"/>
      <c r="L841" s="175"/>
      <c r="M841" s="175"/>
      <c r="N841" s="180"/>
      <c r="O841" s="87"/>
      <c r="P841" s="483"/>
      <c r="Q841" s="484"/>
      <c r="R841" s="56">
        <f>FŐLAP!$D$9</f>
        <v>0</v>
      </c>
      <c r="S841" s="56">
        <f>FŐLAP!$F$9</f>
        <v>0</v>
      </c>
      <c r="T841" s="13" t="str">
        <f>FŐLAP!$B$25</f>
        <v>Háztartási nagygépek (lakossági)</v>
      </c>
      <c r="U841" s="398" t="s">
        <v>3425</v>
      </c>
      <c r="V841" s="398" t="s">
        <v>3426</v>
      </c>
      <c r="W841" s="398" t="s">
        <v>3427</v>
      </c>
    </row>
    <row r="842" spans="1:23" ht="60.75" hidden="1" customHeight="1" x14ac:dyDescent="0.25">
      <c r="A842" s="61" t="s">
        <v>912</v>
      </c>
      <c r="B842" s="87"/>
      <c r="C842" s="175"/>
      <c r="D842" s="175"/>
      <c r="E842" s="146"/>
      <c r="F842" s="407" t="e">
        <f>VLOOKUP('2. tábl. Előkezelő-Tov.Kezelő'!E842,Munka1!$H$27:$I$58,2,FALSE)</f>
        <v>#N/A</v>
      </c>
      <c r="G842" s="88"/>
      <c r="H842" s="62" t="e">
        <f>VLOOKUP(G842,Munka1!$A$1:$B$25,2,FALSE)</f>
        <v>#N/A</v>
      </c>
      <c r="I842" s="466" t="e">
        <f>VLOOKUP(E842,Munka1!$H$27:$J$58,3,FALSE)</f>
        <v>#N/A</v>
      </c>
      <c r="J842" s="175"/>
      <c r="K842" s="175"/>
      <c r="L842" s="175"/>
      <c r="M842" s="175"/>
      <c r="N842" s="180"/>
      <c r="O842" s="87"/>
      <c r="P842" s="483"/>
      <c r="Q842" s="484"/>
      <c r="R842" s="56">
        <f>FŐLAP!$D$9</f>
        <v>0</v>
      </c>
      <c r="S842" s="56">
        <f>FŐLAP!$F$9</f>
        <v>0</v>
      </c>
      <c r="T842" s="13" t="str">
        <f>FŐLAP!$B$25</f>
        <v>Háztartási nagygépek (lakossági)</v>
      </c>
      <c r="U842" s="398" t="s">
        <v>3425</v>
      </c>
      <c r="V842" s="398" t="s">
        <v>3426</v>
      </c>
      <c r="W842" s="398" t="s">
        <v>3427</v>
      </c>
    </row>
    <row r="843" spans="1:23" ht="60.75" hidden="1" customHeight="1" x14ac:dyDescent="0.25">
      <c r="A843" s="61" t="s">
        <v>913</v>
      </c>
      <c r="B843" s="87"/>
      <c r="C843" s="175"/>
      <c r="D843" s="175"/>
      <c r="E843" s="146"/>
      <c r="F843" s="407" t="e">
        <f>VLOOKUP('2. tábl. Előkezelő-Tov.Kezelő'!E843,Munka1!$H$27:$I$58,2,FALSE)</f>
        <v>#N/A</v>
      </c>
      <c r="G843" s="88"/>
      <c r="H843" s="62" t="e">
        <f>VLOOKUP(G843,Munka1!$A$1:$B$25,2,FALSE)</f>
        <v>#N/A</v>
      </c>
      <c r="I843" s="466" t="e">
        <f>VLOOKUP(E843,Munka1!$H$27:$J$58,3,FALSE)</f>
        <v>#N/A</v>
      </c>
      <c r="J843" s="175"/>
      <c r="K843" s="175"/>
      <c r="L843" s="175"/>
      <c r="M843" s="175"/>
      <c r="N843" s="180"/>
      <c r="O843" s="87"/>
      <c r="P843" s="483"/>
      <c r="Q843" s="484"/>
      <c r="R843" s="56">
        <f>FŐLAP!$D$9</f>
        <v>0</v>
      </c>
      <c r="S843" s="56">
        <f>FŐLAP!$F$9</f>
        <v>0</v>
      </c>
      <c r="T843" s="13" t="str">
        <f>FŐLAP!$B$25</f>
        <v>Háztartási nagygépek (lakossági)</v>
      </c>
      <c r="U843" s="398" t="s">
        <v>3425</v>
      </c>
      <c r="V843" s="398" t="s">
        <v>3426</v>
      </c>
      <c r="W843" s="398" t="s">
        <v>3427</v>
      </c>
    </row>
    <row r="844" spans="1:23" ht="60.75" hidden="1" customHeight="1" x14ac:dyDescent="0.25">
      <c r="A844" s="61" t="s">
        <v>914</v>
      </c>
      <c r="B844" s="87"/>
      <c r="C844" s="175"/>
      <c r="D844" s="175"/>
      <c r="E844" s="146"/>
      <c r="F844" s="407" t="e">
        <f>VLOOKUP('2. tábl. Előkezelő-Tov.Kezelő'!E844,Munka1!$H$27:$I$58,2,FALSE)</f>
        <v>#N/A</v>
      </c>
      <c r="G844" s="88"/>
      <c r="H844" s="62" t="e">
        <f>VLOOKUP(G844,Munka1!$A$1:$B$25,2,FALSE)</f>
        <v>#N/A</v>
      </c>
      <c r="I844" s="466" t="e">
        <f>VLOOKUP(E844,Munka1!$H$27:$J$58,3,FALSE)</f>
        <v>#N/A</v>
      </c>
      <c r="J844" s="175"/>
      <c r="K844" s="175"/>
      <c r="L844" s="175"/>
      <c r="M844" s="175"/>
      <c r="N844" s="180"/>
      <c r="O844" s="87"/>
      <c r="P844" s="483"/>
      <c r="Q844" s="484"/>
      <c r="R844" s="56">
        <f>FŐLAP!$D$9</f>
        <v>0</v>
      </c>
      <c r="S844" s="56">
        <f>FŐLAP!$F$9</f>
        <v>0</v>
      </c>
      <c r="T844" s="13" t="str">
        <f>FŐLAP!$B$25</f>
        <v>Háztartási nagygépek (lakossági)</v>
      </c>
      <c r="U844" s="398" t="s">
        <v>3425</v>
      </c>
      <c r="V844" s="398" t="s">
        <v>3426</v>
      </c>
      <c r="W844" s="398" t="s">
        <v>3427</v>
      </c>
    </row>
    <row r="845" spans="1:23" ht="60.75" hidden="1" customHeight="1" x14ac:dyDescent="0.25">
      <c r="A845" s="61" t="s">
        <v>915</v>
      </c>
      <c r="B845" s="87"/>
      <c r="C845" s="175"/>
      <c r="D845" s="175"/>
      <c r="E845" s="146"/>
      <c r="F845" s="407" t="e">
        <f>VLOOKUP('2. tábl. Előkezelő-Tov.Kezelő'!E845,Munka1!$H$27:$I$58,2,FALSE)</f>
        <v>#N/A</v>
      </c>
      <c r="G845" s="88"/>
      <c r="H845" s="62" t="e">
        <f>VLOOKUP(G845,Munka1!$A$1:$B$25,2,FALSE)</f>
        <v>#N/A</v>
      </c>
      <c r="I845" s="466" t="e">
        <f>VLOOKUP(E845,Munka1!$H$27:$J$58,3,FALSE)</f>
        <v>#N/A</v>
      </c>
      <c r="J845" s="175"/>
      <c r="K845" s="175"/>
      <c r="L845" s="175"/>
      <c r="M845" s="175"/>
      <c r="N845" s="180"/>
      <c r="O845" s="87"/>
      <c r="P845" s="483"/>
      <c r="Q845" s="484"/>
      <c r="R845" s="56">
        <f>FŐLAP!$D$9</f>
        <v>0</v>
      </c>
      <c r="S845" s="56">
        <f>FŐLAP!$F$9</f>
        <v>0</v>
      </c>
      <c r="T845" s="13" t="str">
        <f>FŐLAP!$B$25</f>
        <v>Háztartási nagygépek (lakossági)</v>
      </c>
      <c r="U845" s="398" t="s">
        <v>3425</v>
      </c>
      <c r="V845" s="398" t="s">
        <v>3426</v>
      </c>
      <c r="W845" s="398" t="s">
        <v>3427</v>
      </c>
    </row>
    <row r="846" spans="1:23" ht="60.75" hidden="1" customHeight="1" x14ac:dyDescent="0.25">
      <c r="A846" s="61" t="s">
        <v>916</v>
      </c>
      <c r="B846" s="87"/>
      <c r="C846" s="175"/>
      <c r="D846" s="175"/>
      <c r="E846" s="146"/>
      <c r="F846" s="407" t="e">
        <f>VLOOKUP('2. tábl. Előkezelő-Tov.Kezelő'!E846,Munka1!$H$27:$I$58,2,FALSE)</f>
        <v>#N/A</v>
      </c>
      <c r="G846" s="88"/>
      <c r="H846" s="62" t="e">
        <f>VLOOKUP(G846,Munka1!$A$1:$B$25,2,FALSE)</f>
        <v>#N/A</v>
      </c>
      <c r="I846" s="466" t="e">
        <f>VLOOKUP(E846,Munka1!$H$27:$J$58,3,FALSE)</f>
        <v>#N/A</v>
      </c>
      <c r="J846" s="175"/>
      <c r="K846" s="175"/>
      <c r="L846" s="175"/>
      <c r="M846" s="175"/>
      <c r="N846" s="180"/>
      <c r="O846" s="87"/>
      <c r="P846" s="483"/>
      <c r="Q846" s="484"/>
      <c r="R846" s="56">
        <f>FŐLAP!$D$9</f>
        <v>0</v>
      </c>
      <c r="S846" s="56">
        <f>FŐLAP!$F$9</f>
        <v>0</v>
      </c>
      <c r="T846" s="13" t="str">
        <f>FŐLAP!$B$25</f>
        <v>Háztartási nagygépek (lakossági)</v>
      </c>
      <c r="U846" s="398" t="s">
        <v>3425</v>
      </c>
      <c r="V846" s="398" t="s">
        <v>3426</v>
      </c>
      <c r="W846" s="398" t="s">
        <v>3427</v>
      </c>
    </row>
    <row r="847" spans="1:23" ht="60.75" hidden="1" customHeight="1" x14ac:dyDescent="0.25">
      <c r="A847" s="61" t="s">
        <v>917</v>
      </c>
      <c r="B847" s="87"/>
      <c r="C847" s="175"/>
      <c r="D847" s="175"/>
      <c r="E847" s="146"/>
      <c r="F847" s="407" t="e">
        <f>VLOOKUP('2. tábl. Előkezelő-Tov.Kezelő'!E847,Munka1!$H$27:$I$58,2,FALSE)</f>
        <v>#N/A</v>
      </c>
      <c r="G847" s="88"/>
      <c r="H847" s="62" t="e">
        <f>VLOOKUP(G847,Munka1!$A$1:$B$25,2,FALSE)</f>
        <v>#N/A</v>
      </c>
      <c r="I847" s="466" t="e">
        <f>VLOOKUP(E847,Munka1!$H$27:$J$58,3,FALSE)</f>
        <v>#N/A</v>
      </c>
      <c r="J847" s="175"/>
      <c r="K847" s="175"/>
      <c r="L847" s="175"/>
      <c r="M847" s="175"/>
      <c r="N847" s="180"/>
      <c r="O847" s="87"/>
      <c r="P847" s="483"/>
      <c r="Q847" s="484"/>
      <c r="R847" s="56">
        <f>FŐLAP!$D$9</f>
        <v>0</v>
      </c>
      <c r="S847" s="56">
        <f>FŐLAP!$F$9</f>
        <v>0</v>
      </c>
      <c r="T847" s="13" t="str">
        <f>FŐLAP!$B$25</f>
        <v>Háztartási nagygépek (lakossági)</v>
      </c>
      <c r="U847" s="398" t="s">
        <v>3425</v>
      </c>
      <c r="V847" s="398" t="s">
        <v>3426</v>
      </c>
      <c r="W847" s="398" t="s">
        <v>3427</v>
      </c>
    </row>
    <row r="848" spans="1:23" ht="60.75" hidden="1" customHeight="1" x14ac:dyDescent="0.25">
      <c r="A848" s="61" t="s">
        <v>918</v>
      </c>
      <c r="B848" s="87"/>
      <c r="C848" s="175"/>
      <c r="D848" s="175"/>
      <c r="E848" s="146"/>
      <c r="F848" s="407" t="e">
        <f>VLOOKUP('2. tábl. Előkezelő-Tov.Kezelő'!E848,Munka1!$H$27:$I$58,2,FALSE)</f>
        <v>#N/A</v>
      </c>
      <c r="G848" s="88"/>
      <c r="H848" s="62" t="e">
        <f>VLOOKUP(G848,Munka1!$A$1:$B$25,2,FALSE)</f>
        <v>#N/A</v>
      </c>
      <c r="I848" s="466" t="e">
        <f>VLOOKUP(E848,Munka1!$H$27:$J$58,3,FALSE)</f>
        <v>#N/A</v>
      </c>
      <c r="J848" s="175"/>
      <c r="K848" s="175"/>
      <c r="L848" s="175"/>
      <c r="M848" s="175"/>
      <c r="N848" s="180"/>
      <c r="O848" s="87"/>
      <c r="P848" s="483"/>
      <c r="Q848" s="484"/>
      <c r="R848" s="56">
        <f>FŐLAP!$D$9</f>
        <v>0</v>
      </c>
      <c r="S848" s="56">
        <f>FŐLAP!$F$9</f>
        <v>0</v>
      </c>
      <c r="T848" s="13" t="str">
        <f>FŐLAP!$B$25</f>
        <v>Háztartási nagygépek (lakossági)</v>
      </c>
      <c r="U848" s="398" t="s">
        <v>3425</v>
      </c>
      <c r="V848" s="398" t="s">
        <v>3426</v>
      </c>
      <c r="W848" s="398" t="s">
        <v>3427</v>
      </c>
    </row>
    <row r="849" spans="1:23" ht="60.75" hidden="1" customHeight="1" x14ac:dyDescent="0.25">
      <c r="A849" s="61" t="s">
        <v>919</v>
      </c>
      <c r="B849" s="87"/>
      <c r="C849" s="175"/>
      <c r="D849" s="175"/>
      <c r="E849" s="146"/>
      <c r="F849" s="407" t="e">
        <f>VLOOKUP('2. tábl. Előkezelő-Tov.Kezelő'!E849,Munka1!$H$27:$I$58,2,FALSE)</f>
        <v>#N/A</v>
      </c>
      <c r="G849" s="88"/>
      <c r="H849" s="62" t="e">
        <f>VLOOKUP(G849,Munka1!$A$1:$B$25,2,FALSE)</f>
        <v>#N/A</v>
      </c>
      <c r="I849" s="466" t="e">
        <f>VLOOKUP(E849,Munka1!$H$27:$J$58,3,FALSE)</f>
        <v>#N/A</v>
      </c>
      <c r="J849" s="175"/>
      <c r="K849" s="175"/>
      <c r="L849" s="175"/>
      <c r="M849" s="175"/>
      <c r="N849" s="180"/>
      <c r="O849" s="87"/>
      <c r="P849" s="483"/>
      <c r="Q849" s="484"/>
      <c r="R849" s="56">
        <f>FŐLAP!$D$9</f>
        <v>0</v>
      </c>
      <c r="S849" s="56">
        <f>FŐLAP!$F$9</f>
        <v>0</v>
      </c>
      <c r="T849" s="13" t="str">
        <f>FŐLAP!$B$25</f>
        <v>Háztartási nagygépek (lakossági)</v>
      </c>
      <c r="U849" s="398" t="s">
        <v>3425</v>
      </c>
      <c r="V849" s="398" t="s">
        <v>3426</v>
      </c>
      <c r="W849" s="398" t="s">
        <v>3427</v>
      </c>
    </row>
    <row r="850" spans="1:23" ht="60.75" hidden="1" customHeight="1" x14ac:dyDescent="0.25">
      <c r="A850" s="61" t="s">
        <v>920</v>
      </c>
      <c r="B850" s="87"/>
      <c r="C850" s="175"/>
      <c r="D850" s="175"/>
      <c r="E850" s="146"/>
      <c r="F850" s="407" t="e">
        <f>VLOOKUP('2. tábl. Előkezelő-Tov.Kezelő'!E850,Munka1!$H$27:$I$58,2,FALSE)</f>
        <v>#N/A</v>
      </c>
      <c r="G850" s="88"/>
      <c r="H850" s="62" t="e">
        <f>VLOOKUP(G850,Munka1!$A$1:$B$25,2,FALSE)</f>
        <v>#N/A</v>
      </c>
      <c r="I850" s="466" t="e">
        <f>VLOOKUP(E850,Munka1!$H$27:$J$58,3,FALSE)</f>
        <v>#N/A</v>
      </c>
      <c r="J850" s="175"/>
      <c r="K850" s="175"/>
      <c r="L850" s="175"/>
      <c r="M850" s="175"/>
      <c r="N850" s="180"/>
      <c r="O850" s="87"/>
      <c r="P850" s="483"/>
      <c r="Q850" s="484"/>
      <c r="R850" s="56">
        <f>FŐLAP!$D$9</f>
        <v>0</v>
      </c>
      <c r="S850" s="56">
        <f>FŐLAP!$F$9</f>
        <v>0</v>
      </c>
      <c r="T850" s="13" t="str">
        <f>FŐLAP!$B$25</f>
        <v>Háztartási nagygépek (lakossági)</v>
      </c>
      <c r="U850" s="398" t="s">
        <v>3425</v>
      </c>
      <c r="V850" s="398" t="s">
        <v>3426</v>
      </c>
      <c r="W850" s="398" t="s">
        <v>3427</v>
      </c>
    </row>
    <row r="851" spans="1:23" ht="60.75" hidden="1" customHeight="1" x14ac:dyDescent="0.25">
      <c r="A851" s="61" t="s">
        <v>921</v>
      </c>
      <c r="B851" s="87"/>
      <c r="C851" s="175"/>
      <c r="D851" s="175"/>
      <c r="E851" s="146"/>
      <c r="F851" s="407" t="e">
        <f>VLOOKUP('2. tábl. Előkezelő-Tov.Kezelő'!E851,Munka1!$H$27:$I$58,2,FALSE)</f>
        <v>#N/A</v>
      </c>
      <c r="G851" s="88"/>
      <c r="H851" s="62" t="e">
        <f>VLOOKUP(G851,Munka1!$A$1:$B$25,2,FALSE)</f>
        <v>#N/A</v>
      </c>
      <c r="I851" s="466" t="e">
        <f>VLOOKUP(E851,Munka1!$H$27:$J$58,3,FALSE)</f>
        <v>#N/A</v>
      </c>
      <c r="J851" s="175"/>
      <c r="K851" s="175"/>
      <c r="L851" s="175"/>
      <c r="M851" s="175"/>
      <c r="N851" s="180"/>
      <c r="O851" s="87"/>
      <c r="P851" s="483"/>
      <c r="Q851" s="484"/>
      <c r="R851" s="56">
        <f>FŐLAP!$D$9</f>
        <v>0</v>
      </c>
      <c r="S851" s="56">
        <f>FŐLAP!$F$9</f>
        <v>0</v>
      </c>
      <c r="T851" s="13" t="str">
        <f>FŐLAP!$B$25</f>
        <v>Háztartási nagygépek (lakossági)</v>
      </c>
      <c r="U851" s="398" t="s">
        <v>3425</v>
      </c>
      <c r="V851" s="398" t="s">
        <v>3426</v>
      </c>
      <c r="W851" s="398" t="s">
        <v>3427</v>
      </c>
    </row>
    <row r="852" spans="1:23" ht="60.75" hidden="1" customHeight="1" x14ac:dyDescent="0.25">
      <c r="A852" s="61" t="s">
        <v>922</v>
      </c>
      <c r="B852" s="87"/>
      <c r="C852" s="175"/>
      <c r="D852" s="175"/>
      <c r="E852" s="146"/>
      <c r="F852" s="407" t="e">
        <f>VLOOKUP('2. tábl. Előkezelő-Tov.Kezelő'!E852,Munka1!$H$27:$I$58,2,FALSE)</f>
        <v>#N/A</v>
      </c>
      <c r="G852" s="88"/>
      <c r="H852" s="62" t="e">
        <f>VLOOKUP(G852,Munka1!$A$1:$B$25,2,FALSE)</f>
        <v>#N/A</v>
      </c>
      <c r="I852" s="466" t="e">
        <f>VLOOKUP(E852,Munka1!$H$27:$J$58,3,FALSE)</f>
        <v>#N/A</v>
      </c>
      <c r="J852" s="175"/>
      <c r="K852" s="175"/>
      <c r="L852" s="175"/>
      <c r="M852" s="175"/>
      <c r="N852" s="180"/>
      <c r="O852" s="87"/>
      <c r="P852" s="483"/>
      <c r="Q852" s="484"/>
      <c r="R852" s="56">
        <f>FŐLAP!$D$9</f>
        <v>0</v>
      </c>
      <c r="S852" s="56">
        <f>FŐLAP!$F$9</f>
        <v>0</v>
      </c>
      <c r="T852" s="13" t="str">
        <f>FŐLAP!$B$25</f>
        <v>Háztartási nagygépek (lakossági)</v>
      </c>
      <c r="U852" s="398" t="s">
        <v>3425</v>
      </c>
      <c r="V852" s="398" t="s">
        <v>3426</v>
      </c>
      <c r="W852" s="398" t="s">
        <v>3427</v>
      </c>
    </row>
    <row r="853" spans="1:23" ht="60.75" hidden="1" customHeight="1" x14ac:dyDescent="0.25">
      <c r="A853" s="61" t="s">
        <v>923</v>
      </c>
      <c r="B853" s="87"/>
      <c r="C853" s="175"/>
      <c r="D853" s="175"/>
      <c r="E853" s="146"/>
      <c r="F853" s="407" t="e">
        <f>VLOOKUP('2. tábl. Előkezelő-Tov.Kezelő'!E853,Munka1!$H$27:$I$58,2,FALSE)</f>
        <v>#N/A</v>
      </c>
      <c r="G853" s="88"/>
      <c r="H853" s="62" t="e">
        <f>VLOOKUP(G853,Munka1!$A$1:$B$25,2,FALSE)</f>
        <v>#N/A</v>
      </c>
      <c r="I853" s="466" t="e">
        <f>VLOOKUP(E853,Munka1!$H$27:$J$58,3,FALSE)</f>
        <v>#N/A</v>
      </c>
      <c r="J853" s="175"/>
      <c r="K853" s="175"/>
      <c r="L853" s="175"/>
      <c r="M853" s="175"/>
      <c r="N853" s="180"/>
      <c r="O853" s="87"/>
      <c r="P853" s="483"/>
      <c r="Q853" s="484"/>
      <c r="R853" s="56">
        <f>FŐLAP!$D$9</f>
        <v>0</v>
      </c>
      <c r="S853" s="56">
        <f>FŐLAP!$F$9</f>
        <v>0</v>
      </c>
      <c r="T853" s="13" t="str">
        <f>FŐLAP!$B$25</f>
        <v>Háztartási nagygépek (lakossági)</v>
      </c>
      <c r="U853" s="398" t="s">
        <v>3425</v>
      </c>
      <c r="V853" s="398" t="s">
        <v>3426</v>
      </c>
      <c r="W853" s="398" t="s">
        <v>3427</v>
      </c>
    </row>
    <row r="854" spans="1:23" ht="60.75" hidden="1" customHeight="1" x14ac:dyDescent="0.25">
      <c r="A854" s="61" t="s">
        <v>924</v>
      </c>
      <c r="B854" s="87"/>
      <c r="C854" s="175"/>
      <c r="D854" s="175"/>
      <c r="E854" s="146"/>
      <c r="F854" s="407" t="e">
        <f>VLOOKUP('2. tábl. Előkezelő-Tov.Kezelő'!E854,Munka1!$H$27:$I$58,2,FALSE)</f>
        <v>#N/A</v>
      </c>
      <c r="G854" s="88"/>
      <c r="H854" s="62" t="e">
        <f>VLOOKUP(G854,Munka1!$A$1:$B$25,2,FALSE)</f>
        <v>#N/A</v>
      </c>
      <c r="I854" s="466" t="e">
        <f>VLOOKUP(E854,Munka1!$H$27:$J$58,3,FALSE)</f>
        <v>#N/A</v>
      </c>
      <c r="J854" s="175"/>
      <c r="K854" s="175"/>
      <c r="L854" s="175"/>
      <c r="M854" s="175"/>
      <c r="N854" s="180"/>
      <c r="O854" s="87"/>
      <c r="P854" s="483"/>
      <c r="Q854" s="484"/>
      <c r="R854" s="56">
        <f>FŐLAP!$D$9</f>
        <v>0</v>
      </c>
      <c r="S854" s="56">
        <f>FŐLAP!$F$9</f>
        <v>0</v>
      </c>
      <c r="T854" s="13" t="str">
        <f>FŐLAP!$B$25</f>
        <v>Háztartási nagygépek (lakossági)</v>
      </c>
      <c r="U854" s="398" t="s">
        <v>3425</v>
      </c>
      <c r="V854" s="398" t="s">
        <v>3426</v>
      </c>
      <c r="W854" s="398" t="s">
        <v>3427</v>
      </c>
    </row>
    <row r="855" spans="1:23" ht="60.75" hidden="1" customHeight="1" x14ac:dyDescent="0.25">
      <c r="A855" s="61" t="s">
        <v>925</v>
      </c>
      <c r="B855" s="87"/>
      <c r="C855" s="175"/>
      <c r="D855" s="175"/>
      <c r="E855" s="146"/>
      <c r="F855" s="407" t="e">
        <f>VLOOKUP('2. tábl. Előkezelő-Tov.Kezelő'!E855,Munka1!$H$27:$I$58,2,FALSE)</f>
        <v>#N/A</v>
      </c>
      <c r="G855" s="88"/>
      <c r="H855" s="62" t="e">
        <f>VLOOKUP(G855,Munka1!$A$1:$B$25,2,FALSE)</f>
        <v>#N/A</v>
      </c>
      <c r="I855" s="466" t="e">
        <f>VLOOKUP(E855,Munka1!$H$27:$J$58,3,FALSE)</f>
        <v>#N/A</v>
      </c>
      <c r="J855" s="175"/>
      <c r="K855" s="175"/>
      <c r="L855" s="175"/>
      <c r="M855" s="175"/>
      <c r="N855" s="180"/>
      <c r="O855" s="87"/>
      <c r="P855" s="483"/>
      <c r="Q855" s="484"/>
      <c r="R855" s="56">
        <f>FŐLAP!$D$9</f>
        <v>0</v>
      </c>
      <c r="S855" s="56">
        <f>FŐLAP!$F$9</f>
        <v>0</v>
      </c>
      <c r="T855" s="13" t="str">
        <f>FŐLAP!$B$25</f>
        <v>Háztartási nagygépek (lakossági)</v>
      </c>
      <c r="U855" s="398" t="s">
        <v>3425</v>
      </c>
      <c r="V855" s="398" t="s">
        <v>3426</v>
      </c>
      <c r="W855" s="398" t="s">
        <v>3427</v>
      </c>
    </row>
    <row r="856" spans="1:23" ht="60.75" hidden="1" customHeight="1" x14ac:dyDescent="0.25">
      <c r="A856" s="61" t="s">
        <v>926</v>
      </c>
      <c r="B856" s="87"/>
      <c r="C856" s="175"/>
      <c r="D856" s="175"/>
      <c r="E856" s="146"/>
      <c r="F856" s="407" t="e">
        <f>VLOOKUP('2. tábl. Előkezelő-Tov.Kezelő'!E856,Munka1!$H$27:$I$58,2,FALSE)</f>
        <v>#N/A</v>
      </c>
      <c r="G856" s="88"/>
      <c r="H856" s="62" t="e">
        <f>VLOOKUP(G856,Munka1!$A$1:$B$25,2,FALSE)</f>
        <v>#N/A</v>
      </c>
      <c r="I856" s="466" t="e">
        <f>VLOOKUP(E856,Munka1!$H$27:$J$58,3,FALSE)</f>
        <v>#N/A</v>
      </c>
      <c r="J856" s="175"/>
      <c r="K856" s="175"/>
      <c r="L856" s="175"/>
      <c r="M856" s="175"/>
      <c r="N856" s="180"/>
      <c r="O856" s="87"/>
      <c r="P856" s="483"/>
      <c r="Q856" s="484"/>
      <c r="R856" s="56">
        <f>FŐLAP!$D$9</f>
        <v>0</v>
      </c>
      <c r="S856" s="56">
        <f>FŐLAP!$F$9</f>
        <v>0</v>
      </c>
      <c r="T856" s="13" t="str">
        <f>FŐLAP!$B$25</f>
        <v>Háztartási nagygépek (lakossági)</v>
      </c>
      <c r="U856" s="398" t="s">
        <v>3425</v>
      </c>
      <c r="V856" s="398" t="s">
        <v>3426</v>
      </c>
      <c r="W856" s="398" t="s">
        <v>3427</v>
      </c>
    </row>
    <row r="857" spans="1:23" ht="60.75" hidden="1" customHeight="1" x14ac:dyDescent="0.25">
      <c r="A857" s="61" t="s">
        <v>927</v>
      </c>
      <c r="B857" s="87"/>
      <c r="C857" s="175"/>
      <c r="D857" s="175"/>
      <c r="E857" s="146"/>
      <c r="F857" s="407" t="e">
        <f>VLOOKUP('2. tábl. Előkezelő-Tov.Kezelő'!E857,Munka1!$H$27:$I$58,2,FALSE)</f>
        <v>#N/A</v>
      </c>
      <c r="G857" s="88"/>
      <c r="H857" s="62" t="e">
        <f>VLOOKUP(G857,Munka1!$A$1:$B$25,2,FALSE)</f>
        <v>#N/A</v>
      </c>
      <c r="I857" s="466" t="e">
        <f>VLOOKUP(E857,Munka1!$H$27:$J$58,3,FALSE)</f>
        <v>#N/A</v>
      </c>
      <c r="J857" s="175"/>
      <c r="K857" s="175"/>
      <c r="L857" s="175"/>
      <c r="M857" s="175"/>
      <c r="N857" s="180"/>
      <c r="O857" s="87"/>
      <c r="P857" s="483"/>
      <c r="Q857" s="484"/>
      <c r="R857" s="56">
        <f>FŐLAP!$D$9</f>
        <v>0</v>
      </c>
      <c r="S857" s="56">
        <f>FŐLAP!$F$9</f>
        <v>0</v>
      </c>
      <c r="T857" s="13" t="str">
        <f>FŐLAP!$B$25</f>
        <v>Háztartási nagygépek (lakossági)</v>
      </c>
      <c r="U857" s="398" t="s">
        <v>3425</v>
      </c>
      <c r="V857" s="398" t="s">
        <v>3426</v>
      </c>
      <c r="W857" s="398" t="s">
        <v>3427</v>
      </c>
    </row>
    <row r="858" spans="1:23" ht="60.75" hidden="1" customHeight="1" x14ac:dyDescent="0.25">
      <c r="A858" s="61" t="s">
        <v>928</v>
      </c>
      <c r="B858" s="87"/>
      <c r="C858" s="175"/>
      <c r="D858" s="175"/>
      <c r="E858" s="146"/>
      <c r="F858" s="407" t="e">
        <f>VLOOKUP('2. tábl. Előkezelő-Tov.Kezelő'!E858,Munka1!$H$27:$I$58,2,FALSE)</f>
        <v>#N/A</v>
      </c>
      <c r="G858" s="88"/>
      <c r="H858" s="62" t="e">
        <f>VLOOKUP(G858,Munka1!$A$1:$B$25,2,FALSE)</f>
        <v>#N/A</v>
      </c>
      <c r="I858" s="466" t="e">
        <f>VLOOKUP(E858,Munka1!$H$27:$J$58,3,FALSE)</f>
        <v>#N/A</v>
      </c>
      <c r="J858" s="175"/>
      <c r="K858" s="175"/>
      <c r="L858" s="175"/>
      <c r="M858" s="175"/>
      <c r="N858" s="180"/>
      <c r="O858" s="87"/>
      <c r="P858" s="483"/>
      <c r="Q858" s="484"/>
      <c r="R858" s="56">
        <f>FŐLAP!$D$9</f>
        <v>0</v>
      </c>
      <c r="S858" s="56">
        <f>FŐLAP!$F$9</f>
        <v>0</v>
      </c>
      <c r="T858" s="13" t="str">
        <f>FŐLAP!$B$25</f>
        <v>Háztartási nagygépek (lakossági)</v>
      </c>
      <c r="U858" s="398" t="s">
        <v>3425</v>
      </c>
      <c r="V858" s="398" t="s">
        <v>3426</v>
      </c>
      <c r="W858" s="398" t="s">
        <v>3427</v>
      </c>
    </row>
    <row r="859" spans="1:23" ht="60.75" hidden="1" customHeight="1" x14ac:dyDescent="0.25">
      <c r="A859" s="61" t="s">
        <v>929</v>
      </c>
      <c r="B859" s="87"/>
      <c r="C859" s="175"/>
      <c r="D859" s="175"/>
      <c r="E859" s="146"/>
      <c r="F859" s="407" t="e">
        <f>VLOOKUP('2. tábl. Előkezelő-Tov.Kezelő'!E859,Munka1!$H$27:$I$58,2,FALSE)</f>
        <v>#N/A</v>
      </c>
      <c r="G859" s="88"/>
      <c r="H859" s="62" t="e">
        <f>VLOOKUP(G859,Munka1!$A$1:$B$25,2,FALSE)</f>
        <v>#N/A</v>
      </c>
      <c r="I859" s="466" t="e">
        <f>VLOOKUP(E859,Munka1!$H$27:$J$58,3,FALSE)</f>
        <v>#N/A</v>
      </c>
      <c r="J859" s="175"/>
      <c r="K859" s="175"/>
      <c r="L859" s="175"/>
      <c r="M859" s="175"/>
      <c r="N859" s="180"/>
      <c r="O859" s="87"/>
      <c r="P859" s="483"/>
      <c r="Q859" s="484"/>
      <c r="R859" s="56">
        <f>FŐLAP!$D$9</f>
        <v>0</v>
      </c>
      <c r="S859" s="56">
        <f>FŐLAP!$F$9</f>
        <v>0</v>
      </c>
      <c r="T859" s="13" t="str">
        <f>FŐLAP!$B$25</f>
        <v>Háztartási nagygépek (lakossági)</v>
      </c>
      <c r="U859" s="398" t="s">
        <v>3425</v>
      </c>
      <c r="V859" s="398" t="s">
        <v>3426</v>
      </c>
      <c r="W859" s="398" t="s">
        <v>3427</v>
      </c>
    </row>
    <row r="860" spans="1:23" ht="60.75" hidden="1" customHeight="1" x14ac:dyDescent="0.25">
      <c r="A860" s="61" t="s">
        <v>930</v>
      </c>
      <c r="B860" s="87"/>
      <c r="C860" s="175"/>
      <c r="D860" s="175"/>
      <c r="E860" s="146"/>
      <c r="F860" s="407" t="e">
        <f>VLOOKUP('2. tábl. Előkezelő-Tov.Kezelő'!E860,Munka1!$H$27:$I$58,2,FALSE)</f>
        <v>#N/A</v>
      </c>
      <c r="G860" s="88"/>
      <c r="H860" s="62" t="e">
        <f>VLOOKUP(G860,Munka1!$A$1:$B$25,2,FALSE)</f>
        <v>#N/A</v>
      </c>
      <c r="I860" s="466" t="e">
        <f>VLOOKUP(E860,Munka1!$H$27:$J$58,3,FALSE)</f>
        <v>#N/A</v>
      </c>
      <c r="J860" s="175"/>
      <c r="K860" s="175"/>
      <c r="L860" s="175"/>
      <c r="M860" s="175"/>
      <c r="N860" s="180"/>
      <c r="O860" s="87"/>
      <c r="P860" s="483"/>
      <c r="Q860" s="484"/>
      <c r="R860" s="56">
        <f>FŐLAP!$D$9</f>
        <v>0</v>
      </c>
      <c r="S860" s="56">
        <f>FŐLAP!$F$9</f>
        <v>0</v>
      </c>
      <c r="T860" s="13" t="str">
        <f>FŐLAP!$B$25</f>
        <v>Háztartási nagygépek (lakossági)</v>
      </c>
      <c r="U860" s="398" t="s">
        <v>3425</v>
      </c>
      <c r="V860" s="398" t="s">
        <v>3426</v>
      </c>
      <c r="W860" s="398" t="s">
        <v>3427</v>
      </c>
    </row>
    <row r="861" spans="1:23" ht="60.75" hidden="1" customHeight="1" x14ac:dyDescent="0.25">
      <c r="A861" s="61" t="s">
        <v>931</v>
      </c>
      <c r="B861" s="87"/>
      <c r="C861" s="175"/>
      <c r="D861" s="175"/>
      <c r="E861" s="146"/>
      <c r="F861" s="407" t="e">
        <f>VLOOKUP('2. tábl. Előkezelő-Tov.Kezelő'!E861,Munka1!$H$27:$I$58,2,FALSE)</f>
        <v>#N/A</v>
      </c>
      <c r="G861" s="88"/>
      <c r="H861" s="62" t="e">
        <f>VLOOKUP(G861,Munka1!$A$1:$B$25,2,FALSE)</f>
        <v>#N/A</v>
      </c>
      <c r="I861" s="466" t="e">
        <f>VLOOKUP(E861,Munka1!$H$27:$J$58,3,FALSE)</f>
        <v>#N/A</v>
      </c>
      <c r="J861" s="175"/>
      <c r="K861" s="175"/>
      <c r="L861" s="175"/>
      <c r="M861" s="175"/>
      <c r="N861" s="180"/>
      <c r="O861" s="87"/>
      <c r="P861" s="483"/>
      <c r="Q861" s="484"/>
      <c r="R861" s="56">
        <f>FŐLAP!$D$9</f>
        <v>0</v>
      </c>
      <c r="S861" s="56">
        <f>FŐLAP!$F$9</f>
        <v>0</v>
      </c>
      <c r="T861" s="13" t="str">
        <f>FŐLAP!$B$25</f>
        <v>Háztartási nagygépek (lakossági)</v>
      </c>
      <c r="U861" s="398" t="s">
        <v>3425</v>
      </c>
      <c r="V861" s="398" t="s">
        <v>3426</v>
      </c>
      <c r="W861" s="398" t="s">
        <v>3427</v>
      </c>
    </row>
    <row r="862" spans="1:23" ht="60.75" hidden="1" customHeight="1" x14ac:dyDescent="0.25">
      <c r="A862" s="61" t="s">
        <v>932</v>
      </c>
      <c r="B862" s="87"/>
      <c r="C862" s="175"/>
      <c r="D862" s="175"/>
      <c r="E862" s="146"/>
      <c r="F862" s="407" t="e">
        <f>VLOOKUP('2. tábl. Előkezelő-Tov.Kezelő'!E862,Munka1!$H$27:$I$58,2,FALSE)</f>
        <v>#N/A</v>
      </c>
      <c r="G862" s="88"/>
      <c r="H862" s="62" t="e">
        <f>VLOOKUP(G862,Munka1!$A$1:$B$25,2,FALSE)</f>
        <v>#N/A</v>
      </c>
      <c r="I862" s="466" t="e">
        <f>VLOOKUP(E862,Munka1!$H$27:$J$58,3,FALSE)</f>
        <v>#N/A</v>
      </c>
      <c r="J862" s="175"/>
      <c r="K862" s="175"/>
      <c r="L862" s="175"/>
      <c r="M862" s="175"/>
      <c r="N862" s="180"/>
      <c r="O862" s="87"/>
      <c r="P862" s="483"/>
      <c r="Q862" s="484"/>
      <c r="R862" s="56">
        <f>FŐLAP!$D$9</f>
        <v>0</v>
      </c>
      <c r="S862" s="56">
        <f>FŐLAP!$F$9</f>
        <v>0</v>
      </c>
      <c r="T862" s="13" t="str">
        <f>FŐLAP!$B$25</f>
        <v>Háztartási nagygépek (lakossági)</v>
      </c>
      <c r="U862" s="398" t="s">
        <v>3425</v>
      </c>
      <c r="V862" s="398" t="s">
        <v>3426</v>
      </c>
      <c r="W862" s="398" t="s">
        <v>3427</v>
      </c>
    </row>
    <row r="863" spans="1:23" ht="60.75" hidden="1" customHeight="1" x14ac:dyDescent="0.25">
      <c r="A863" s="61" t="s">
        <v>933</v>
      </c>
      <c r="B863" s="87"/>
      <c r="C863" s="175"/>
      <c r="D863" s="175"/>
      <c r="E863" s="146"/>
      <c r="F863" s="407" t="e">
        <f>VLOOKUP('2. tábl. Előkezelő-Tov.Kezelő'!E863,Munka1!$H$27:$I$58,2,FALSE)</f>
        <v>#N/A</v>
      </c>
      <c r="G863" s="88"/>
      <c r="H863" s="62" t="e">
        <f>VLOOKUP(G863,Munka1!$A$1:$B$25,2,FALSE)</f>
        <v>#N/A</v>
      </c>
      <c r="I863" s="466" t="e">
        <f>VLOOKUP(E863,Munka1!$H$27:$J$58,3,FALSE)</f>
        <v>#N/A</v>
      </c>
      <c r="J863" s="175"/>
      <c r="K863" s="175"/>
      <c r="L863" s="175"/>
      <c r="M863" s="175"/>
      <c r="N863" s="180"/>
      <c r="O863" s="87"/>
      <c r="P863" s="483"/>
      <c r="Q863" s="484"/>
      <c r="R863" s="56">
        <f>FŐLAP!$D$9</f>
        <v>0</v>
      </c>
      <c r="S863" s="56">
        <f>FŐLAP!$F$9</f>
        <v>0</v>
      </c>
      <c r="T863" s="13" t="str">
        <f>FŐLAP!$B$25</f>
        <v>Háztartási nagygépek (lakossági)</v>
      </c>
      <c r="U863" s="398" t="s">
        <v>3425</v>
      </c>
      <c r="V863" s="398" t="s">
        <v>3426</v>
      </c>
      <c r="W863" s="398" t="s">
        <v>3427</v>
      </c>
    </row>
    <row r="864" spans="1:23" ht="60.75" hidden="1" customHeight="1" x14ac:dyDescent="0.25">
      <c r="A864" s="61" t="s">
        <v>934</v>
      </c>
      <c r="B864" s="87"/>
      <c r="C864" s="175"/>
      <c r="D864" s="175"/>
      <c r="E864" s="146"/>
      <c r="F864" s="407" t="e">
        <f>VLOOKUP('2. tábl. Előkezelő-Tov.Kezelő'!E864,Munka1!$H$27:$I$58,2,FALSE)</f>
        <v>#N/A</v>
      </c>
      <c r="G864" s="88"/>
      <c r="H864" s="62" t="e">
        <f>VLOOKUP(G864,Munka1!$A$1:$B$25,2,FALSE)</f>
        <v>#N/A</v>
      </c>
      <c r="I864" s="466" t="e">
        <f>VLOOKUP(E864,Munka1!$H$27:$J$58,3,FALSE)</f>
        <v>#N/A</v>
      </c>
      <c r="J864" s="175"/>
      <c r="K864" s="175"/>
      <c r="L864" s="175"/>
      <c r="M864" s="175"/>
      <c r="N864" s="180"/>
      <c r="O864" s="87"/>
      <c r="P864" s="483"/>
      <c r="Q864" s="484"/>
      <c r="R864" s="56">
        <f>FŐLAP!$D$9</f>
        <v>0</v>
      </c>
      <c r="S864" s="56">
        <f>FŐLAP!$F$9</f>
        <v>0</v>
      </c>
      <c r="T864" s="13" t="str">
        <f>FŐLAP!$B$25</f>
        <v>Háztartási nagygépek (lakossági)</v>
      </c>
      <c r="U864" s="398" t="s">
        <v>3425</v>
      </c>
      <c r="V864" s="398" t="s">
        <v>3426</v>
      </c>
      <c r="W864" s="398" t="s">
        <v>3427</v>
      </c>
    </row>
    <row r="865" spans="1:23" ht="60.75" hidden="1" customHeight="1" x14ac:dyDescent="0.25">
      <c r="A865" s="61" t="s">
        <v>935</v>
      </c>
      <c r="B865" s="87"/>
      <c r="C865" s="175"/>
      <c r="D865" s="175"/>
      <c r="E865" s="146"/>
      <c r="F865" s="407" t="e">
        <f>VLOOKUP('2. tábl. Előkezelő-Tov.Kezelő'!E865,Munka1!$H$27:$I$58,2,FALSE)</f>
        <v>#N/A</v>
      </c>
      <c r="G865" s="88"/>
      <c r="H865" s="62" t="e">
        <f>VLOOKUP(G865,Munka1!$A$1:$B$25,2,FALSE)</f>
        <v>#N/A</v>
      </c>
      <c r="I865" s="466" t="e">
        <f>VLOOKUP(E865,Munka1!$H$27:$J$58,3,FALSE)</f>
        <v>#N/A</v>
      </c>
      <c r="J865" s="175"/>
      <c r="K865" s="175"/>
      <c r="L865" s="175"/>
      <c r="M865" s="175"/>
      <c r="N865" s="180"/>
      <c r="O865" s="87"/>
      <c r="P865" s="483"/>
      <c r="Q865" s="484"/>
      <c r="R865" s="56">
        <f>FŐLAP!$D$9</f>
        <v>0</v>
      </c>
      <c r="S865" s="56">
        <f>FŐLAP!$F$9</f>
        <v>0</v>
      </c>
      <c r="T865" s="13" t="str">
        <f>FŐLAP!$B$25</f>
        <v>Háztartási nagygépek (lakossági)</v>
      </c>
      <c r="U865" s="398" t="s">
        <v>3425</v>
      </c>
      <c r="V865" s="398" t="s">
        <v>3426</v>
      </c>
      <c r="W865" s="398" t="s">
        <v>3427</v>
      </c>
    </row>
    <row r="866" spans="1:23" ht="60.75" hidden="1" customHeight="1" x14ac:dyDescent="0.25">
      <c r="A866" s="61" t="s">
        <v>936</v>
      </c>
      <c r="B866" s="87"/>
      <c r="C866" s="175"/>
      <c r="D866" s="175"/>
      <c r="E866" s="146"/>
      <c r="F866" s="407" t="e">
        <f>VLOOKUP('2. tábl. Előkezelő-Tov.Kezelő'!E866,Munka1!$H$27:$I$58,2,FALSE)</f>
        <v>#N/A</v>
      </c>
      <c r="G866" s="88"/>
      <c r="H866" s="62" t="e">
        <f>VLOOKUP(G866,Munka1!$A$1:$B$25,2,FALSE)</f>
        <v>#N/A</v>
      </c>
      <c r="I866" s="466" t="e">
        <f>VLOOKUP(E866,Munka1!$H$27:$J$58,3,FALSE)</f>
        <v>#N/A</v>
      </c>
      <c r="J866" s="175"/>
      <c r="K866" s="175"/>
      <c r="L866" s="175"/>
      <c r="M866" s="175"/>
      <c r="N866" s="180"/>
      <c r="O866" s="87"/>
      <c r="P866" s="483"/>
      <c r="Q866" s="484"/>
      <c r="R866" s="56">
        <f>FŐLAP!$D$9</f>
        <v>0</v>
      </c>
      <c r="S866" s="56">
        <f>FŐLAP!$F$9</f>
        <v>0</v>
      </c>
      <c r="T866" s="13" t="str">
        <f>FŐLAP!$B$25</f>
        <v>Háztartási nagygépek (lakossági)</v>
      </c>
      <c r="U866" s="398" t="s">
        <v>3425</v>
      </c>
      <c r="V866" s="398" t="s">
        <v>3426</v>
      </c>
      <c r="W866" s="398" t="s">
        <v>3427</v>
      </c>
    </row>
    <row r="867" spans="1:23" ht="60.75" hidden="1" customHeight="1" x14ac:dyDescent="0.25">
      <c r="A867" s="61" t="s">
        <v>937</v>
      </c>
      <c r="B867" s="87"/>
      <c r="C867" s="175"/>
      <c r="D867" s="175"/>
      <c r="E867" s="146"/>
      <c r="F867" s="407" t="e">
        <f>VLOOKUP('2. tábl. Előkezelő-Tov.Kezelő'!E867,Munka1!$H$27:$I$58,2,FALSE)</f>
        <v>#N/A</v>
      </c>
      <c r="G867" s="88"/>
      <c r="H867" s="62" t="e">
        <f>VLOOKUP(G867,Munka1!$A$1:$B$25,2,FALSE)</f>
        <v>#N/A</v>
      </c>
      <c r="I867" s="466" t="e">
        <f>VLOOKUP(E867,Munka1!$H$27:$J$58,3,FALSE)</f>
        <v>#N/A</v>
      </c>
      <c r="J867" s="175"/>
      <c r="K867" s="175"/>
      <c r="L867" s="175"/>
      <c r="M867" s="175"/>
      <c r="N867" s="180"/>
      <c r="O867" s="87"/>
      <c r="P867" s="483"/>
      <c r="Q867" s="484"/>
      <c r="R867" s="56">
        <f>FŐLAP!$D$9</f>
        <v>0</v>
      </c>
      <c r="S867" s="56">
        <f>FŐLAP!$F$9</f>
        <v>0</v>
      </c>
      <c r="T867" s="13" t="str">
        <f>FŐLAP!$B$25</f>
        <v>Háztartási nagygépek (lakossági)</v>
      </c>
      <c r="U867" s="398" t="s">
        <v>3425</v>
      </c>
      <c r="V867" s="398" t="s">
        <v>3426</v>
      </c>
      <c r="W867" s="398" t="s">
        <v>3427</v>
      </c>
    </row>
    <row r="868" spans="1:23" ht="60.75" hidden="1" customHeight="1" x14ac:dyDescent="0.25">
      <c r="A868" s="61" t="s">
        <v>938</v>
      </c>
      <c r="B868" s="87"/>
      <c r="C868" s="175"/>
      <c r="D868" s="175"/>
      <c r="E868" s="146"/>
      <c r="F868" s="407" t="e">
        <f>VLOOKUP('2. tábl. Előkezelő-Tov.Kezelő'!E868,Munka1!$H$27:$I$58,2,FALSE)</f>
        <v>#N/A</v>
      </c>
      <c r="G868" s="88"/>
      <c r="H868" s="62" t="e">
        <f>VLOOKUP(G868,Munka1!$A$1:$B$25,2,FALSE)</f>
        <v>#N/A</v>
      </c>
      <c r="I868" s="466" t="e">
        <f>VLOOKUP(E868,Munka1!$H$27:$J$58,3,FALSE)</f>
        <v>#N/A</v>
      </c>
      <c r="J868" s="175"/>
      <c r="K868" s="175"/>
      <c r="L868" s="175"/>
      <c r="M868" s="175"/>
      <c r="N868" s="180"/>
      <c r="O868" s="87"/>
      <c r="P868" s="483"/>
      <c r="Q868" s="484"/>
      <c r="R868" s="56">
        <f>FŐLAP!$D$9</f>
        <v>0</v>
      </c>
      <c r="S868" s="56">
        <f>FŐLAP!$F$9</f>
        <v>0</v>
      </c>
      <c r="T868" s="13" t="str">
        <f>FŐLAP!$B$25</f>
        <v>Háztartási nagygépek (lakossági)</v>
      </c>
      <c r="U868" s="398" t="s">
        <v>3425</v>
      </c>
      <c r="V868" s="398" t="s">
        <v>3426</v>
      </c>
      <c r="W868" s="398" t="s">
        <v>3427</v>
      </c>
    </row>
    <row r="869" spans="1:23" ht="60.75" hidden="1" customHeight="1" x14ac:dyDescent="0.25">
      <c r="A869" s="61" t="s">
        <v>939</v>
      </c>
      <c r="B869" s="87"/>
      <c r="C869" s="175"/>
      <c r="D869" s="175"/>
      <c r="E869" s="146"/>
      <c r="F869" s="407" t="e">
        <f>VLOOKUP('2. tábl. Előkezelő-Tov.Kezelő'!E869,Munka1!$H$27:$I$58,2,FALSE)</f>
        <v>#N/A</v>
      </c>
      <c r="G869" s="88"/>
      <c r="H869" s="62" t="e">
        <f>VLOOKUP(G869,Munka1!$A$1:$B$25,2,FALSE)</f>
        <v>#N/A</v>
      </c>
      <c r="I869" s="466" t="e">
        <f>VLOOKUP(E869,Munka1!$H$27:$J$58,3,FALSE)</f>
        <v>#N/A</v>
      </c>
      <c r="J869" s="175"/>
      <c r="K869" s="175"/>
      <c r="L869" s="175"/>
      <c r="M869" s="175"/>
      <c r="N869" s="180"/>
      <c r="O869" s="87"/>
      <c r="P869" s="483"/>
      <c r="Q869" s="484"/>
      <c r="R869" s="56">
        <f>FŐLAP!$D$9</f>
        <v>0</v>
      </c>
      <c r="S869" s="56">
        <f>FŐLAP!$F$9</f>
        <v>0</v>
      </c>
      <c r="T869" s="13" t="str">
        <f>FŐLAP!$B$25</f>
        <v>Háztartási nagygépek (lakossági)</v>
      </c>
      <c r="U869" s="398" t="s">
        <v>3425</v>
      </c>
      <c r="V869" s="398" t="s">
        <v>3426</v>
      </c>
      <c r="W869" s="398" t="s">
        <v>3427</v>
      </c>
    </row>
    <row r="870" spans="1:23" ht="60.75" hidden="1" customHeight="1" x14ac:dyDescent="0.25">
      <c r="A870" s="61" t="s">
        <v>940</v>
      </c>
      <c r="B870" s="87"/>
      <c r="C870" s="175"/>
      <c r="D870" s="175"/>
      <c r="E870" s="146"/>
      <c r="F870" s="407" t="e">
        <f>VLOOKUP('2. tábl. Előkezelő-Tov.Kezelő'!E870,Munka1!$H$27:$I$58,2,FALSE)</f>
        <v>#N/A</v>
      </c>
      <c r="G870" s="88"/>
      <c r="H870" s="62" t="e">
        <f>VLOOKUP(G870,Munka1!$A$1:$B$25,2,FALSE)</f>
        <v>#N/A</v>
      </c>
      <c r="I870" s="466" t="e">
        <f>VLOOKUP(E870,Munka1!$H$27:$J$58,3,FALSE)</f>
        <v>#N/A</v>
      </c>
      <c r="J870" s="175"/>
      <c r="K870" s="175"/>
      <c r="L870" s="175"/>
      <c r="M870" s="175"/>
      <c r="N870" s="180"/>
      <c r="O870" s="87"/>
      <c r="P870" s="483"/>
      <c r="Q870" s="484"/>
      <c r="R870" s="56">
        <f>FŐLAP!$D$9</f>
        <v>0</v>
      </c>
      <c r="S870" s="56">
        <f>FŐLAP!$F$9</f>
        <v>0</v>
      </c>
      <c r="T870" s="13" t="str">
        <f>FŐLAP!$B$25</f>
        <v>Háztartási nagygépek (lakossági)</v>
      </c>
      <c r="U870" s="398" t="s">
        <v>3425</v>
      </c>
      <c r="V870" s="398" t="s">
        <v>3426</v>
      </c>
      <c r="W870" s="398" t="s">
        <v>3427</v>
      </c>
    </row>
    <row r="871" spans="1:23" ht="60.75" hidden="1" customHeight="1" x14ac:dyDescent="0.25">
      <c r="A871" s="61" t="s">
        <v>941</v>
      </c>
      <c r="B871" s="87"/>
      <c r="C871" s="175"/>
      <c r="D871" s="175"/>
      <c r="E871" s="146"/>
      <c r="F871" s="407" t="e">
        <f>VLOOKUP('2. tábl. Előkezelő-Tov.Kezelő'!E871,Munka1!$H$27:$I$58,2,FALSE)</f>
        <v>#N/A</v>
      </c>
      <c r="G871" s="88"/>
      <c r="H871" s="62" t="e">
        <f>VLOOKUP(G871,Munka1!$A$1:$B$25,2,FALSE)</f>
        <v>#N/A</v>
      </c>
      <c r="I871" s="466" t="e">
        <f>VLOOKUP(E871,Munka1!$H$27:$J$58,3,FALSE)</f>
        <v>#N/A</v>
      </c>
      <c r="J871" s="175"/>
      <c r="K871" s="175"/>
      <c r="L871" s="175"/>
      <c r="M871" s="175"/>
      <c r="N871" s="180"/>
      <c r="O871" s="87"/>
      <c r="P871" s="483"/>
      <c r="Q871" s="484"/>
      <c r="R871" s="56">
        <f>FŐLAP!$D$9</f>
        <v>0</v>
      </c>
      <c r="S871" s="56">
        <f>FŐLAP!$F$9</f>
        <v>0</v>
      </c>
      <c r="T871" s="13" t="str">
        <f>FŐLAP!$B$25</f>
        <v>Háztartási nagygépek (lakossági)</v>
      </c>
      <c r="U871" s="398" t="s">
        <v>3425</v>
      </c>
      <c r="V871" s="398" t="s">
        <v>3426</v>
      </c>
      <c r="W871" s="398" t="s">
        <v>3427</v>
      </c>
    </row>
    <row r="872" spans="1:23" ht="60.75" hidden="1" customHeight="1" x14ac:dyDescent="0.25">
      <c r="A872" s="61" t="s">
        <v>942</v>
      </c>
      <c r="B872" s="87"/>
      <c r="C872" s="175"/>
      <c r="D872" s="175"/>
      <c r="E872" s="146"/>
      <c r="F872" s="407" t="e">
        <f>VLOOKUP('2. tábl. Előkezelő-Tov.Kezelő'!E872,Munka1!$H$27:$I$58,2,FALSE)</f>
        <v>#N/A</v>
      </c>
      <c r="G872" s="88"/>
      <c r="H872" s="62" t="e">
        <f>VLOOKUP(G872,Munka1!$A$1:$B$25,2,FALSE)</f>
        <v>#N/A</v>
      </c>
      <c r="I872" s="466" t="e">
        <f>VLOOKUP(E872,Munka1!$H$27:$J$58,3,FALSE)</f>
        <v>#N/A</v>
      </c>
      <c r="J872" s="175"/>
      <c r="K872" s="175"/>
      <c r="L872" s="175"/>
      <c r="M872" s="175"/>
      <c r="N872" s="180"/>
      <c r="O872" s="87"/>
      <c r="P872" s="483"/>
      <c r="Q872" s="484"/>
      <c r="R872" s="56">
        <f>FŐLAP!$D$9</f>
        <v>0</v>
      </c>
      <c r="S872" s="56">
        <f>FŐLAP!$F$9</f>
        <v>0</v>
      </c>
      <c r="T872" s="13" t="str">
        <f>FŐLAP!$B$25</f>
        <v>Háztartási nagygépek (lakossági)</v>
      </c>
      <c r="U872" s="398" t="s">
        <v>3425</v>
      </c>
      <c r="V872" s="398" t="s">
        <v>3426</v>
      </c>
      <c r="W872" s="398" t="s">
        <v>3427</v>
      </c>
    </row>
    <row r="873" spans="1:23" ht="60.75" hidden="1" customHeight="1" x14ac:dyDescent="0.25">
      <c r="A873" s="61" t="s">
        <v>943</v>
      </c>
      <c r="B873" s="87"/>
      <c r="C873" s="175"/>
      <c r="D873" s="175"/>
      <c r="E873" s="146"/>
      <c r="F873" s="407" t="e">
        <f>VLOOKUP('2. tábl. Előkezelő-Tov.Kezelő'!E873,Munka1!$H$27:$I$58,2,FALSE)</f>
        <v>#N/A</v>
      </c>
      <c r="G873" s="88"/>
      <c r="H873" s="62" t="e">
        <f>VLOOKUP(G873,Munka1!$A$1:$B$25,2,FALSE)</f>
        <v>#N/A</v>
      </c>
      <c r="I873" s="466" t="e">
        <f>VLOOKUP(E873,Munka1!$H$27:$J$58,3,FALSE)</f>
        <v>#N/A</v>
      </c>
      <c r="J873" s="175"/>
      <c r="K873" s="175"/>
      <c r="L873" s="175"/>
      <c r="M873" s="175"/>
      <c r="N873" s="180"/>
      <c r="O873" s="87"/>
      <c r="P873" s="483"/>
      <c r="Q873" s="484"/>
      <c r="R873" s="56">
        <f>FŐLAP!$D$9</f>
        <v>0</v>
      </c>
      <c r="S873" s="56">
        <f>FŐLAP!$F$9</f>
        <v>0</v>
      </c>
      <c r="T873" s="13" t="str">
        <f>FŐLAP!$B$25</f>
        <v>Háztartási nagygépek (lakossági)</v>
      </c>
      <c r="U873" s="398" t="s">
        <v>3425</v>
      </c>
      <c r="V873" s="398" t="s">
        <v>3426</v>
      </c>
      <c r="W873" s="398" t="s">
        <v>3427</v>
      </c>
    </row>
    <row r="874" spans="1:23" ht="60.75" hidden="1" customHeight="1" x14ac:dyDescent="0.25">
      <c r="A874" s="61" t="s">
        <v>944</v>
      </c>
      <c r="B874" s="87"/>
      <c r="C874" s="175"/>
      <c r="D874" s="175"/>
      <c r="E874" s="146"/>
      <c r="F874" s="407" t="e">
        <f>VLOOKUP('2. tábl. Előkezelő-Tov.Kezelő'!E874,Munka1!$H$27:$I$58,2,FALSE)</f>
        <v>#N/A</v>
      </c>
      <c r="G874" s="88"/>
      <c r="H874" s="62" t="e">
        <f>VLOOKUP(G874,Munka1!$A$1:$B$25,2,FALSE)</f>
        <v>#N/A</v>
      </c>
      <c r="I874" s="466" t="e">
        <f>VLOOKUP(E874,Munka1!$H$27:$J$58,3,FALSE)</f>
        <v>#N/A</v>
      </c>
      <c r="J874" s="175"/>
      <c r="K874" s="175"/>
      <c r="L874" s="175"/>
      <c r="M874" s="175"/>
      <c r="N874" s="180"/>
      <c r="O874" s="87"/>
      <c r="P874" s="483"/>
      <c r="Q874" s="484"/>
      <c r="R874" s="56">
        <f>FŐLAP!$D$9</f>
        <v>0</v>
      </c>
      <c r="S874" s="56">
        <f>FŐLAP!$F$9</f>
        <v>0</v>
      </c>
      <c r="T874" s="13" t="str">
        <f>FŐLAP!$B$25</f>
        <v>Háztartási nagygépek (lakossági)</v>
      </c>
      <c r="U874" s="398" t="s">
        <v>3425</v>
      </c>
      <c r="V874" s="398" t="s">
        <v>3426</v>
      </c>
      <c r="W874" s="398" t="s">
        <v>3427</v>
      </c>
    </row>
    <row r="875" spans="1:23" ht="60.75" hidden="1" customHeight="1" x14ac:dyDescent="0.25">
      <c r="A875" s="61" t="s">
        <v>945</v>
      </c>
      <c r="B875" s="87"/>
      <c r="C875" s="175"/>
      <c r="D875" s="175"/>
      <c r="E875" s="146"/>
      <c r="F875" s="407" t="e">
        <f>VLOOKUP('2. tábl. Előkezelő-Tov.Kezelő'!E875,Munka1!$H$27:$I$58,2,FALSE)</f>
        <v>#N/A</v>
      </c>
      <c r="G875" s="88"/>
      <c r="H875" s="62" t="e">
        <f>VLOOKUP(G875,Munka1!$A$1:$B$25,2,FALSE)</f>
        <v>#N/A</v>
      </c>
      <c r="I875" s="466" t="e">
        <f>VLOOKUP(E875,Munka1!$H$27:$J$58,3,FALSE)</f>
        <v>#N/A</v>
      </c>
      <c r="J875" s="175"/>
      <c r="K875" s="175"/>
      <c r="L875" s="175"/>
      <c r="M875" s="175"/>
      <c r="N875" s="180"/>
      <c r="O875" s="87"/>
      <c r="P875" s="483"/>
      <c r="Q875" s="484"/>
      <c r="R875" s="56">
        <f>FŐLAP!$D$9</f>
        <v>0</v>
      </c>
      <c r="S875" s="56">
        <f>FŐLAP!$F$9</f>
        <v>0</v>
      </c>
      <c r="T875" s="13" t="str">
        <f>FŐLAP!$B$25</f>
        <v>Háztartási nagygépek (lakossági)</v>
      </c>
      <c r="U875" s="398" t="s">
        <v>3425</v>
      </c>
      <c r="V875" s="398" t="s">
        <v>3426</v>
      </c>
      <c r="W875" s="398" t="s">
        <v>3427</v>
      </c>
    </row>
    <row r="876" spans="1:23" ht="60.75" hidden="1" customHeight="1" x14ac:dyDescent="0.25">
      <c r="A876" s="61" t="s">
        <v>946</v>
      </c>
      <c r="B876" s="87"/>
      <c r="C876" s="175"/>
      <c r="D876" s="175"/>
      <c r="E876" s="146"/>
      <c r="F876" s="407" t="e">
        <f>VLOOKUP('2. tábl. Előkezelő-Tov.Kezelő'!E876,Munka1!$H$27:$I$58,2,FALSE)</f>
        <v>#N/A</v>
      </c>
      <c r="G876" s="88"/>
      <c r="H876" s="62" t="e">
        <f>VLOOKUP(G876,Munka1!$A$1:$B$25,2,FALSE)</f>
        <v>#N/A</v>
      </c>
      <c r="I876" s="466" t="e">
        <f>VLOOKUP(E876,Munka1!$H$27:$J$58,3,FALSE)</f>
        <v>#N/A</v>
      </c>
      <c r="J876" s="175"/>
      <c r="K876" s="175"/>
      <c r="L876" s="175"/>
      <c r="M876" s="175"/>
      <c r="N876" s="180"/>
      <c r="O876" s="87"/>
      <c r="P876" s="483"/>
      <c r="Q876" s="484"/>
      <c r="R876" s="56">
        <f>FŐLAP!$D$9</f>
        <v>0</v>
      </c>
      <c r="S876" s="56">
        <f>FŐLAP!$F$9</f>
        <v>0</v>
      </c>
      <c r="T876" s="13" t="str">
        <f>FŐLAP!$B$25</f>
        <v>Háztartási nagygépek (lakossági)</v>
      </c>
      <c r="U876" s="398" t="s">
        <v>3425</v>
      </c>
      <c r="V876" s="398" t="s">
        <v>3426</v>
      </c>
      <c r="W876" s="398" t="s">
        <v>3427</v>
      </c>
    </row>
    <row r="877" spans="1:23" ht="60.75" hidden="1" customHeight="1" x14ac:dyDescent="0.25">
      <c r="A877" s="61" t="s">
        <v>947</v>
      </c>
      <c r="B877" s="87"/>
      <c r="C877" s="175"/>
      <c r="D877" s="175"/>
      <c r="E877" s="146"/>
      <c r="F877" s="407" t="e">
        <f>VLOOKUP('2. tábl. Előkezelő-Tov.Kezelő'!E877,Munka1!$H$27:$I$58,2,FALSE)</f>
        <v>#N/A</v>
      </c>
      <c r="G877" s="88"/>
      <c r="H877" s="62" t="e">
        <f>VLOOKUP(G877,Munka1!$A$1:$B$25,2,FALSE)</f>
        <v>#N/A</v>
      </c>
      <c r="I877" s="466" t="e">
        <f>VLOOKUP(E877,Munka1!$H$27:$J$58,3,FALSE)</f>
        <v>#N/A</v>
      </c>
      <c r="J877" s="175"/>
      <c r="K877" s="175"/>
      <c r="L877" s="175"/>
      <c r="M877" s="175"/>
      <c r="N877" s="180"/>
      <c r="O877" s="87"/>
      <c r="P877" s="483"/>
      <c r="Q877" s="484"/>
      <c r="R877" s="56">
        <f>FŐLAP!$D$9</f>
        <v>0</v>
      </c>
      <c r="S877" s="56">
        <f>FŐLAP!$F$9</f>
        <v>0</v>
      </c>
      <c r="T877" s="13" t="str">
        <f>FŐLAP!$B$25</f>
        <v>Háztartási nagygépek (lakossági)</v>
      </c>
      <c r="U877" s="398" t="s">
        <v>3425</v>
      </c>
      <c r="V877" s="398" t="s">
        <v>3426</v>
      </c>
      <c r="W877" s="398" t="s">
        <v>3427</v>
      </c>
    </row>
    <row r="878" spans="1:23" ht="60.75" hidden="1" customHeight="1" x14ac:dyDescent="0.25">
      <c r="A878" s="61" t="s">
        <v>948</v>
      </c>
      <c r="B878" s="87"/>
      <c r="C878" s="175"/>
      <c r="D878" s="175"/>
      <c r="E878" s="146"/>
      <c r="F878" s="407" t="e">
        <f>VLOOKUP('2. tábl. Előkezelő-Tov.Kezelő'!E878,Munka1!$H$27:$I$58,2,FALSE)</f>
        <v>#N/A</v>
      </c>
      <c r="G878" s="88"/>
      <c r="H878" s="62" t="e">
        <f>VLOOKUP(G878,Munka1!$A$1:$B$25,2,FALSE)</f>
        <v>#N/A</v>
      </c>
      <c r="I878" s="466" t="e">
        <f>VLOOKUP(E878,Munka1!$H$27:$J$58,3,FALSE)</f>
        <v>#N/A</v>
      </c>
      <c r="J878" s="175"/>
      <c r="K878" s="175"/>
      <c r="L878" s="175"/>
      <c r="M878" s="175"/>
      <c r="N878" s="180"/>
      <c r="O878" s="87"/>
      <c r="P878" s="483"/>
      <c r="Q878" s="484"/>
      <c r="R878" s="56">
        <f>FŐLAP!$D$9</f>
        <v>0</v>
      </c>
      <c r="S878" s="56">
        <f>FŐLAP!$F$9</f>
        <v>0</v>
      </c>
      <c r="T878" s="13" t="str">
        <f>FŐLAP!$B$25</f>
        <v>Háztartási nagygépek (lakossági)</v>
      </c>
      <c r="U878" s="398" t="s">
        <v>3425</v>
      </c>
      <c r="V878" s="398" t="s">
        <v>3426</v>
      </c>
      <c r="W878" s="398" t="s">
        <v>3427</v>
      </c>
    </row>
    <row r="879" spans="1:23" ht="60.75" hidden="1" customHeight="1" x14ac:dyDescent="0.25">
      <c r="A879" s="61" t="s">
        <v>949</v>
      </c>
      <c r="B879" s="87"/>
      <c r="C879" s="175"/>
      <c r="D879" s="175"/>
      <c r="E879" s="146"/>
      <c r="F879" s="407" t="e">
        <f>VLOOKUP('2. tábl. Előkezelő-Tov.Kezelő'!E879,Munka1!$H$27:$I$58,2,FALSE)</f>
        <v>#N/A</v>
      </c>
      <c r="G879" s="88"/>
      <c r="H879" s="62" t="e">
        <f>VLOOKUP(G879,Munka1!$A$1:$B$25,2,FALSE)</f>
        <v>#N/A</v>
      </c>
      <c r="I879" s="466" t="e">
        <f>VLOOKUP(E879,Munka1!$H$27:$J$58,3,FALSE)</f>
        <v>#N/A</v>
      </c>
      <c r="J879" s="175"/>
      <c r="K879" s="175"/>
      <c r="L879" s="175"/>
      <c r="M879" s="175"/>
      <c r="N879" s="180"/>
      <c r="O879" s="87"/>
      <c r="P879" s="483"/>
      <c r="Q879" s="484"/>
      <c r="R879" s="56">
        <f>FŐLAP!$D$9</f>
        <v>0</v>
      </c>
      <c r="S879" s="56">
        <f>FŐLAP!$F$9</f>
        <v>0</v>
      </c>
      <c r="T879" s="13" t="str">
        <f>FŐLAP!$B$25</f>
        <v>Háztartási nagygépek (lakossági)</v>
      </c>
      <c r="U879" s="398" t="s">
        <v>3425</v>
      </c>
      <c r="V879" s="398" t="s">
        <v>3426</v>
      </c>
      <c r="W879" s="398" t="s">
        <v>3427</v>
      </c>
    </row>
    <row r="880" spans="1:23" ht="60.75" hidden="1" customHeight="1" x14ac:dyDescent="0.25">
      <c r="A880" s="61" t="s">
        <v>950</v>
      </c>
      <c r="B880" s="87"/>
      <c r="C880" s="175"/>
      <c r="D880" s="175"/>
      <c r="E880" s="146"/>
      <c r="F880" s="407" t="e">
        <f>VLOOKUP('2. tábl. Előkezelő-Tov.Kezelő'!E880,Munka1!$H$27:$I$58,2,FALSE)</f>
        <v>#N/A</v>
      </c>
      <c r="G880" s="88"/>
      <c r="H880" s="62" t="e">
        <f>VLOOKUP(G880,Munka1!$A$1:$B$25,2,FALSE)</f>
        <v>#N/A</v>
      </c>
      <c r="I880" s="466" t="e">
        <f>VLOOKUP(E880,Munka1!$H$27:$J$58,3,FALSE)</f>
        <v>#N/A</v>
      </c>
      <c r="J880" s="175"/>
      <c r="K880" s="175"/>
      <c r="L880" s="175"/>
      <c r="M880" s="175"/>
      <c r="N880" s="180"/>
      <c r="O880" s="87"/>
      <c r="P880" s="483"/>
      <c r="Q880" s="484"/>
      <c r="R880" s="56">
        <f>FŐLAP!$D$9</f>
        <v>0</v>
      </c>
      <c r="S880" s="56">
        <f>FŐLAP!$F$9</f>
        <v>0</v>
      </c>
      <c r="T880" s="13" t="str">
        <f>FŐLAP!$B$25</f>
        <v>Háztartási nagygépek (lakossági)</v>
      </c>
      <c r="U880" s="398" t="s">
        <v>3425</v>
      </c>
      <c r="V880" s="398" t="s">
        <v>3426</v>
      </c>
      <c r="W880" s="398" t="s">
        <v>3427</v>
      </c>
    </row>
    <row r="881" spans="1:23" ht="60.75" hidden="1" customHeight="1" x14ac:dyDescent="0.25">
      <c r="A881" s="61" t="s">
        <v>951</v>
      </c>
      <c r="B881" s="87"/>
      <c r="C881" s="175"/>
      <c r="D881" s="175"/>
      <c r="E881" s="146"/>
      <c r="F881" s="407" t="e">
        <f>VLOOKUP('2. tábl. Előkezelő-Tov.Kezelő'!E881,Munka1!$H$27:$I$58,2,FALSE)</f>
        <v>#N/A</v>
      </c>
      <c r="G881" s="88"/>
      <c r="H881" s="62" t="e">
        <f>VLOOKUP(G881,Munka1!$A$1:$B$25,2,FALSE)</f>
        <v>#N/A</v>
      </c>
      <c r="I881" s="466" t="e">
        <f>VLOOKUP(E881,Munka1!$H$27:$J$58,3,FALSE)</f>
        <v>#N/A</v>
      </c>
      <c r="J881" s="175"/>
      <c r="K881" s="175"/>
      <c r="L881" s="175"/>
      <c r="M881" s="175"/>
      <c r="N881" s="180"/>
      <c r="O881" s="87"/>
      <c r="P881" s="483"/>
      <c r="Q881" s="484"/>
      <c r="R881" s="56">
        <f>FŐLAP!$D$9</f>
        <v>0</v>
      </c>
      <c r="S881" s="56">
        <f>FŐLAP!$F$9</f>
        <v>0</v>
      </c>
      <c r="T881" s="13" t="str">
        <f>FŐLAP!$B$25</f>
        <v>Háztartási nagygépek (lakossági)</v>
      </c>
      <c r="U881" s="398" t="s">
        <v>3425</v>
      </c>
      <c r="V881" s="398" t="s">
        <v>3426</v>
      </c>
      <c r="W881" s="398" t="s">
        <v>3427</v>
      </c>
    </row>
    <row r="882" spans="1:23" ht="60.75" hidden="1" customHeight="1" x14ac:dyDescent="0.25">
      <c r="A882" s="61" t="s">
        <v>952</v>
      </c>
      <c r="B882" s="87"/>
      <c r="C882" s="175"/>
      <c r="D882" s="175"/>
      <c r="E882" s="146"/>
      <c r="F882" s="407" t="e">
        <f>VLOOKUP('2. tábl. Előkezelő-Tov.Kezelő'!E882,Munka1!$H$27:$I$58,2,FALSE)</f>
        <v>#N/A</v>
      </c>
      <c r="G882" s="88"/>
      <c r="H882" s="62" t="e">
        <f>VLOOKUP(G882,Munka1!$A$1:$B$25,2,FALSE)</f>
        <v>#N/A</v>
      </c>
      <c r="I882" s="466" t="e">
        <f>VLOOKUP(E882,Munka1!$H$27:$J$58,3,FALSE)</f>
        <v>#N/A</v>
      </c>
      <c r="J882" s="175"/>
      <c r="K882" s="175"/>
      <c r="L882" s="175"/>
      <c r="M882" s="175"/>
      <c r="N882" s="180"/>
      <c r="O882" s="87"/>
      <c r="P882" s="483"/>
      <c r="Q882" s="484"/>
      <c r="R882" s="56">
        <f>FŐLAP!$D$9</f>
        <v>0</v>
      </c>
      <c r="S882" s="56">
        <f>FŐLAP!$F$9</f>
        <v>0</v>
      </c>
      <c r="T882" s="13" t="str">
        <f>FŐLAP!$B$25</f>
        <v>Háztartási nagygépek (lakossági)</v>
      </c>
      <c r="U882" s="398" t="s">
        <v>3425</v>
      </c>
      <c r="V882" s="398" t="s">
        <v>3426</v>
      </c>
      <c r="W882" s="398" t="s">
        <v>3427</v>
      </c>
    </row>
    <row r="883" spans="1:23" ht="60.75" hidden="1" customHeight="1" x14ac:dyDescent="0.25">
      <c r="A883" s="61" t="s">
        <v>953</v>
      </c>
      <c r="B883" s="87"/>
      <c r="C883" s="175"/>
      <c r="D883" s="175"/>
      <c r="E883" s="146"/>
      <c r="F883" s="407" t="e">
        <f>VLOOKUP('2. tábl. Előkezelő-Tov.Kezelő'!E883,Munka1!$H$27:$I$58,2,FALSE)</f>
        <v>#N/A</v>
      </c>
      <c r="G883" s="88"/>
      <c r="H883" s="62" t="e">
        <f>VLOOKUP(G883,Munka1!$A$1:$B$25,2,FALSE)</f>
        <v>#N/A</v>
      </c>
      <c r="I883" s="466" t="e">
        <f>VLOOKUP(E883,Munka1!$H$27:$J$58,3,FALSE)</f>
        <v>#N/A</v>
      </c>
      <c r="J883" s="175"/>
      <c r="K883" s="175"/>
      <c r="L883" s="175"/>
      <c r="M883" s="175"/>
      <c r="N883" s="180"/>
      <c r="O883" s="87"/>
      <c r="P883" s="483"/>
      <c r="Q883" s="484"/>
      <c r="R883" s="56">
        <f>FŐLAP!$D$9</f>
        <v>0</v>
      </c>
      <c r="S883" s="56">
        <f>FŐLAP!$F$9</f>
        <v>0</v>
      </c>
      <c r="T883" s="13" t="str">
        <f>FŐLAP!$B$25</f>
        <v>Háztartási nagygépek (lakossági)</v>
      </c>
      <c r="U883" s="398" t="s">
        <v>3425</v>
      </c>
      <c r="V883" s="398" t="s">
        <v>3426</v>
      </c>
      <c r="W883" s="398" t="s">
        <v>3427</v>
      </c>
    </row>
    <row r="884" spans="1:23" ht="60.75" hidden="1" customHeight="1" x14ac:dyDescent="0.25">
      <c r="A884" s="61" t="s">
        <v>954</v>
      </c>
      <c r="B884" s="87"/>
      <c r="C884" s="175"/>
      <c r="D884" s="175"/>
      <c r="E884" s="146"/>
      <c r="F884" s="407" t="e">
        <f>VLOOKUP('2. tábl. Előkezelő-Tov.Kezelő'!E884,Munka1!$H$27:$I$58,2,FALSE)</f>
        <v>#N/A</v>
      </c>
      <c r="G884" s="88"/>
      <c r="H884" s="62" t="e">
        <f>VLOOKUP(G884,Munka1!$A$1:$B$25,2,FALSE)</f>
        <v>#N/A</v>
      </c>
      <c r="I884" s="466" t="e">
        <f>VLOOKUP(E884,Munka1!$H$27:$J$58,3,FALSE)</f>
        <v>#N/A</v>
      </c>
      <c r="J884" s="175"/>
      <c r="K884" s="175"/>
      <c r="L884" s="175"/>
      <c r="M884" s="175"/>
      <c r="N884" s="180"/>
      <c r="O884" s="87"/>
      <c r="P884" s="483"/>
      <c r="Q884" s="484"/>
      <c r="R884" s="56">
        <f>FŐLAP!$D$9</f>
        <v>0</v>
      </c>
      <c r="S884" s="56">
        <f>FŐLAP!$F$9</f>
        <v>0</v>
      </c>
      <c r="T884" s="13" t="str">
        <f>FŐLAP!$B$25</f>
        <v>Háztartási nagygépek (lakossági)</v>
      </c>
      <c r="U884" s="398" t="s">
        <v>3425</v>
      </c>
      <c r="V884" s="398" t="s">
        <v>3426</v>
      </c>
      <c r="W884" s="398" t="s">
        <v>3427</v>
      </c>
    </row>
    <row r="885" spans="1:23" ht="60.75" hidden="1" customHeight="1" x14ac:dyDescent="0.25">
      <c r="A885" s="61" t="s">
        <v>955</v>
      </c>
      <c r="B885" s="87"/>
      <c r="C885" s="175"/>
      <c r="D885" s="175"/>
      <c r="E885" s="146"/>
      <c r="F885" s="407" t="e">
        <f>VLOOKUP('2. tábl. Előkezelő-Tov.Kezelő'!E885,Munka1!$H$27:$I$58,2,FALSE)</f>
        <v>#N/A</v>
      </c>
      <c r="G885" s="88"/>
      <c r="H885" s="62" t="e">
        <f>VLOOKUP(G885,Munka1!$A$1:$B$25,2,FALSE)</f>
        <v>#N/A</v>
      </c>
      <c r="I885" s="466" t="e">
        <f>VLOOKUP(E885,Munka1!$H$27:$J$58,3,FALSE)</f>
        <v>#N/A</v>
      </c>
      <c r="J885" s="175"/>
      <c r="K885" s="175"/>
      <c r="L885" s="175"/>
      <c r="M885" s="175"/>
      <c r="N885" s="180"/>
      <c r="O885" s="87"/>
      <c r="P885" s="483"/>
      <c r="Q885" s="484"/>
      <c r="R885" s="56">
        <f>FŐLAP!$D$9</f>
        <v>0</v>
      </c>
      <c r="S885" s="56">
        <f>FŐLAP!$F$9</f>
        <v>0</v>
      </c>
      <c r="T885" s="13" t="str">
        <f>FŐLAP!$B$25</f>
        <v>Háztartási nagygépek (lakossági)</v>
      </c>
      <c r="U885" s="398" t="s">
        <v>3425</v>
      </c>
      <c r="V885" s="398" t="s">
        <v>3426</v>
      </c>
      <c r="W885" s="398" t="s">
        <v>3427</v>
      </c>
    </row>
    <row r="886" spans="1:23" ht="60.75" hidden="1" customHeight="1" x14ac:dyDescent="0.25">
      <c r="A886" s="61" t="s">
        <v>956</v>
      </c>
      <c r="B886" s="87"/>
      <c r="C886" s="175"/>
      <c r="D886" s="175"/>
      <c r="E886" s="146"/>
      <c r="F886" s="407" t="e">
        <f>VLOOKUP('2. tábl. Előkezelő-Tov.Kezelő'!E886,Munka1!$H$27:$I$58,2,FALSE)</f>
        <v>#N/A</v>
      </c>
      <c r="G886" s="88"/>
      <c r="H886" s="62" t="e">
        <f>VLOOKUP(G886,Munka1!$A$1:$B$25,2,FALSE)</f>
        <v>#N/A</v>
      </c>
      <c r="I886" s="466" t="e">
        <f>VLOOKUP(E886,Munka1!$H$27:$J$58,3,FALSE)</f>
        <v>#N/A</v>
      </c>
      <c r="J886" s="175"/>
      <c r="K886" s="175"/>
      <c r="L886" s="175"/>
      <c r="M886" s="175"/>
      <c r="N886" s="180"/>
      <c r="O886" s="87"/>
      <c r="P886" s="483"/>
      <c r="Q886" s="484"/>
      <c r="R886" s="56">
        <f>FŐLAP!$D$9</f>
        <v>0</v>
      </c>
      <c r="S886" s="56">
        <f>FŐLAP!$F$9</f>
        <v>0</v>
      </c>
      <c r="T886" s="13" t="str">
        <f>FŐLAP!$B$25</f>
        <v>Háztartási nagygépek (lakossági)</v>
      </c>
      <c r="U886" s="398" t="s">
        <v>3425</v>
      </c>
      <c r="V886" s="398" t="s">
        <v>3426</v>
      </c>
      <c r="W886" s="398" t="s">
        <v>3427</v>
      </c>
    </row>
    <row r="887" spans="1:23" ht="60.75" hidden="1" customHeight="1" x14ac:dyDescent="0.25">
      <c r="A887" s="61" t="s">
        <v>957</v>
      </c>
      <c r="B887" s="87"/>
      <c r="C887" s="175"/>
      <c r="D887" s="175"/>
      <c r="E887" s="146"/>
      <c r="F887" s="407" t="e">
        <f>VLOOKUP('2. tábl. Előkezelő-Tov.Kezelő'!E887,Munka1!$H$27:$I$58,2,FALSE)</f>
        <v>#N/A</v>
      </c>
      <c r="G887" s="88"/>
      <c r="H887" s="62" t="e">
        <f>VLOOKUP(G887,Munka1!$A$1:$B$25,2,FALSE)</f>
        <v>#N/A</v>
      </c>
      <c r="I887" s="466" t="e">
        <f>VLOOKUP(E887,Munka1!$H$27:$J$58,3,FALSE)</f>
        <v>#N/A</v>
      </c>
      <c r="J887" s="175"/>
      <c r="K887" s="175"/>
      <c r="L887" s="175"/>
      <c r="M887" s="175"/>
      <c r="N887" s="180"/>
      <c r="O887" s="87"/>
      <c r="P887" s="483"/>
      <c r="Q887" s="484"/>
      <c r="R887" s="56">
        <f>FŐLAP!$D$9</f>
        <v>0</v>
      </c>
      <c r="S887" s="56">
        <f>FŐLAP!$F$9</f>
        <v>0</v>
      </c>
      <c r="T887" s="13" t="str">
        <f>FŐLAP!$B$25</f>
        <v>Háztartási nagygépek (lakossági)</v>
      </c>
      <c r="U887" s="398" t="s">
        <v>3425</v>
      </c>
      <c r="V887" s="398" t="s">
        <v>3426</v>
      </c>
      <c r="W887" s="398" t="s">
        <v>3427</v>
      </c>
    </row>
    <row r="888" spans="1:23" ht="60.75" hidden="1" customHeight="1" x14ac:dyDescent="0.25">
      <c r="A888" s="61" t="s">
        <v>958</v>
      </c>
      <c r="B888" s="87"/>
      <c r="C888" s="175"/>
      <c r="D888" s="175"/>
      <c r="E888" s="146"/>
      <c r="F888" s="407" t="e">
        <f>VLOOKUP('2. tábl. Előkezelő-Tov.Kezelő'!E888,Munka1!$H$27:$I$58,2,FALSE)</f>
        <v>#N/A</v>
      </c>
      <c r="G888" s="88"/>
      <c r="H888" s="62" t="e">
        <f>VLOOKUP(G888,Munka1!$A$1:$B$25,2,FALSE)</f>
        <v>#N/A</v>
      </c>
      <c r="I888" s="466" t="e">
        <f>VLOOKUP(E888,Munka1!$H$27:$J$58,3,FALSE)</f>
        <v>#N/A</v>
      </c>
      <c r="J888" s="175"/>
      <c r="K888" s="175"/>
      <c r="L888" s="175"/>
      <c r="M888" s="175"/>
      <c r="N888" s="180"/>
      <c r="O888" s="87"/>
      <c r="P888" s="483"/>
      <c r="Q888" s="484"/>
      <c r="R888" s="56">
        <f>FŐLAP!$D$9</f>
        <v>0</v>
      </c>
      <c r="S888" s="56">
        <f>FŐLAP!$F$9</f>
        <v>0</v>
      </c>
      <c r="T888" s="13" t="str">
        <f>FŐLAP!$B$25</f>
        <v>Háztartási nagygépek (lakossági)</v>
      </c>
      <c r="U888" s="398" t="s">
        <v>3425</v>
      </c>
      <c r="V888" s="398" t="s">
        <v>3426</v>
      </c>
      <c r="W888" s="398" t="s">
        <v>3427</v>
      </c>
    </row>
    <row r="889" spans="1:23" ht="60.75" hidden="1" customHeight="1" x14ac:dyDescent="0.25">
      <c r="A889" s="61" t="s">
        <v>959</v>
      </c>
      <c r="B889" s="87"/>
      <c r="C889" s="175"/>
      <c r="D889" s="175"/>
      <c r="E889" s="146"/>
      <c r="F889" s="407" t="e">
        <f>VLOOKUP('2. tábl. Előkezelő-Tov.Kezelő'!E889,Munka1!$H$27:$I$58,2,FALSE)</f>
        <v>#N/A</v>
      </c>
      <c r="G889" s="88"/>
      <c r="H889" s="62" t="e">
        <f>VLOOKUP(G889,Munka1!$A$1:$B$25,2,FALSE)</f>
        <v>#N/A</v>
      </c>
      <c r="I889" s="466" t="e">
        <f>VLOOKUP(E889,Munka1!$H$27:$J$58,3,FALSE)</f>
        <v>#N/A</v>
      </c>
      <c r="J889" s="175"/>
      <c r="K889" s="175"/>
      <c r="L889" s="175"/>
      <c r="M889" s="175"/>
      <c r="N889" s="180"/>
      <c r="O889" s="87"/>
      <c r="P889" s="483"/>
      <c r="Q889" s="484"/>
      <c r="R889" s="56">
        <f>FŐLAP!$D$9</f>
        <v>0</v>
      </c>
      <c r="S889" s="56">
        <f>FŐLAP!$F$9</f>
        <v>0</v>
      </c>
      <c r="T889" s="13" t="str">
        <f>FŐLAP!$B$25</f>
        <v>Háztartási nagygépek (lakossági)</v>
      </c>
      <c r="U889" s="398" t="s">
        <v>3425</v>
      </c>
      <c r="V889" s="398" t="s">
        <v>3426</v>
      </c>
      <c r="W889" s="398" t="s">
        <v>3427</v>
      </c>
    </row>
    <row r="890" spans="1:23" ht="60.75" hidden="1" customHeight="1" x14ac:dyDescent="0.25">
      <c r="A890" s="61" t="s">
        <v>960</v>
      </c>
      <c r="B890" s="87"/>
      <c r="C890" s="175"/>
      <c r="D890" s="175"/>
      <c r="E890" s="146"/>
      <c r="F890" s="407" t="e">
        <f>VLOOKUP('2. tábl. Előkezelő-Tov.Kezelő'!E890,Munka1!$H$27:$I$58,2,FALSE)</f>
        <v>#N/A</v>
      </c>
      <c r="G890" s="88"/>
      <c r="H890" s="62" t="e">
        <f>VLOOKUP(G890,Munka1!$A$1:$B$25,2,FALSE)</f>
        <v>#N/A</v>
      </c>
      <c r="I890" s="466" t="e">
        <f>VLOOKUP(E890,Munka1!$H$27:$J$58,3,FALSE)</f>
        <v>#N/A</v>
      </c>
      <c r="J890" s="175"/>
      <c r="K890" s="175"/>
      <c r="L890" s="175"/>
      <c r="M890" s="175"/>
      <c r="N890" s="180"/>
      <c r="O890" s="87"/>
      <c r="P890" s="483"/>
      <c r="Q890" s="484"/>
      <c r="R890" s="56">
        <f>FŐLAP!$D$9</f>
        <v>0</v>
      </c>
      <c r="S890" s="56">
        <f>FŐLAP!$F$9</f>
        <v>0</v>
      </c>
      <c r="T890" s="13" t="str">
        <f>FŐLAP!$B$25</f>
        <v>Háztartási nagygépek (lakossági)</v>
      </c>
      <c r="U890" s="398" t="s">
        <v>3425</v>
      </c>
      <c r="V890" s="398" t="s">
        <v>3426</v>
      </c>
      <c r="W890" s="398" t="s">
        <v>3427</v>
      </c>
    </row>
    <row r="891" spans="1:23" ht="60.75" hidden="1" customHeight="1" x14ac:dyDescent="0.25">
      <c r="A891" s="61" t="s">
        <v>961</v>
      </c>
      <c r="B891" s="87"/>
      <c r="C891" s="175"/>
      <c r="D891" s="175"/>
      <c r="E891" s="146"/>
      <c r="F891" s="407" t="e">
        <f>VLOOKUP('2. tábl. Előkezelő-Tov.Kezelő'!E891,Munka1!$H$27:$I$58,2,FALSE)</f>
        <v>#N/A</v>
      </c>
      <c r="G891" s="88"/>
      <c r="H891" s="62" t="e">
        <f>VLOOKUP(G891,Munka1!$A$1:$B$25,2,FALSE)</f>
        <v>#N/A</v>
      </c>
      <c r="I891" s="466" t="e">
        <f>VLOOKUP(E891,Munka1!$H$27:$J$58,3,FALSE)</f>
        <v>#N/A</v>
      </c>
      <c r="J891" s="175"/>
      <c r="K891" s="175"/>
      <c r="L891" s="175"/>
      <c r="M891" s="175"/>
      <c r="N891" s="180"/>
      <c r="O891" s="87"/>
      <c r="P891" s="483"/>
      <c r="Q891" s="484"/>
      <c r="R891" s="56">
        <f>FŐLAP!$D$9</f>
        <v>0</v>
      </c>
      <c r="S891" s="56">
        <f>FŐLAP!$F$9</f>
        <v>0</v>
      </c>
      <c r="T891" s="13" t="str">
        <f>FŐLAP!$B$25</f>
        <v>Háztartási nagygépek (lakossági)</v>
      </c>
      <c r="U891" s="398" t="s">
        <v>3425</v>
      </c>
      <c r="V891" s="398" t="s">
        <v>3426</v>
      </c>
      <c r="W891" s="398" t="s">
        <v>3427</v>
      </c>
    </row>
    <row r="892" spans="1:23" ht="60.75" hidden="1" customHeight="1" x14ac:dyDescent="0.25">
      <c r="A892" s="61" t="s">
        <v>962</v>
      </c>
      <c r="B892" s="87"/>
      <c r="C892" s="175"/>
      <c r="D892" s="175"/>
      <c r="E892" s="146"/>
      <c r="F892" s="407" t="e">
        <f>VLOOKUP('2. tábl. Előkezelő-Tov.Kezelő'!E892,Munka1!$H$27:$I$58,2,FALSE)</f>
        <v>#N/A</v>
      </c>
      <c r="G892" s="88"/>
      <c r="H892" s="62" t="e">
        <f>VLOOKUP(G892,Munka1!$A$1:$B$25,2,FALSE)</f>
        <v>#N/A</v>
      </c>
      <c r="I892" s="466" t="e">
        <f>VLOOKUP(E892,Munka1!$H$27:$J$58,3,FALSE)</f>
        <v>#N/A</v>
      </c>
      <c r="J892" s="175"/>
      <c r="K892" s="175"/>
      <c r="L892" s="175"/>
      <c r="M892" s="175"/>
      <c r="N892" s="180"/>
      <c r="O892" s="87"/>
      <c r="P892" s="483"/>
      <c r="Q892" s="484"/>
      <c r="R892" s="56">
        <f>FŐLAP!$D$9</f>
        <v>0</v>
      </c>
      <c r="S892" s="56">
        <f>FŐLAP!$F$9</f>
        <v>0</v>
      </c>
      <c r="T892" s="13" t="str">
        <f>FŐLAP!$B$25</f>
        <v>Háztartási nagygépek (lakossági)</v>
      </c>
      <c r="U892" s="398" t="s">
        <v>3425</v>
      </c>
      <c r="V892" s="398" t="s">
        <v>3426</v>
      </c>
      <c r="W892" s="398" t="s">
        <v>3427</v>
      </c>
    </row>
    <row r="893" spans="1:23" ht="60.75" hidden="1" customHeight="1" x14ac:dyDescent="0.25">
      <c r="A893" s="61" t="s">
        <v>963</v>
      </c>
      <c r="B893" s="87"/>
      <c r="C893" s="175"/>
      <c r="D893" s="175"/>
      <c r="E893" s="146"/>
      <c r="F893" s="407" t="e">
        <f>VLOOKUP('2. tábl. Előkezelő-Tov.Kezelő'!E893,Munka1!$H$27:$I$58,2,FALSE)</f>
        <v>#N/A</v>
      </c>
      <c r="G893" s="88"/>
      <c r="H893" s="62" t="e">
        <f>VLOOKUP(G893,Munka1!$A$1:$B$25,2,FALSE)</f>
        <v>#N/A</v>
      </c>
      <c r="I893" s="466" t="e">
        <f>VLOOKUP(E893,Munka1!$H$27:$J$58,3,FALSE)</f>
        <v>#N/A</v>
      </c>
      <c r="J893" s="175"/>
      <c r="K893" s="175"/>
      <c r="L893" s="175"/>
      <c r="M893" s="175"/>
      <c r="N893" s="180"/>
      <c r="O893" s="87"/>
      <c r="P893" s="483"/>
      <c r="Q893" s="484"/>
      <c r="R893" s="56">
        <f>FŐLAP!$D$9</f>
        <v>0</v>
      </c>
      <c r="S893" s="56">
        <f>FŐLAP!$F$9</f>
        <v>0</v>
      </c>
      <c r="T893" s="13" t="str">
        <f>FŐLAP!$B$25</f>
        <v>Háztartási nagygépek (lakossági)</v>
      </c>
      <c r="U893" s="398" t="s">
        <v>3425</v>
      </c>
      <c r="V893" s="398" t="s">
        <v>3426</v>
      </c>
      <c r="W893" s="398" t="s">
        <v>3427</v>
      </c>
    </row>
    <row r="894" spans="1:23" ht="60.75" hidden="1" customHeight="1" x14ac:dyDescent="0.25">
      <c r="A894" s="61" t="s">
        <v>964</v>
      </c>
      <c r="B894" s="87"/>
      <c r="C894" s="175"/>
      <c r="D894" s="175"/>
      <c r="E894" s="146"/>
      <c r="F894" s="407" t="e">
        <f>VLOOKUP('2. tábl. Előkezelő-Tov.Kezelő'!E894,Munka1!$H$27:$I$58,2,FALSE)</f>
        <v>#N/A</v>
      </c>
      <c r="G894" s="88"/>
      <c r="H894" s="62" t="e">
        <f>VLOOKUP(G894,Munka1!$A$1:$B$25,2,FALSE)</f>
        <v>#N/A</v>
      </c>
      <c r="I894" s="466" t="e">
        <f>VLOOKUP(E894,Munka1!$H$27:$J$58,3,FALSE)</f>
        <v>#N/A</v>
      </c>
      <c r="J894" s="175"/>
      <c r="K894" s="175"/>
      <c r="L894" s="175"/>
      <c r="M894" s="175"/>
      <c r="N894" s="180"/>
      <c r="O894" s="87"/>
      <c r="P894" s="483"/>
      <c r="Q894" s="484"/>
      <c r="R894" s="56">
        <f>FŐLAP!$D$9</f>
        <v>0</v>
      </c>
      <c r="S894" s="56">
        <f>FŐLAP!$F$9</f>
        <v>0</v>
      </c>
      <c r="T894" s="13" t="str">
        <f>FŐLAP!$B$25</f>
        <v>Háztartási nagygépek (lakossági)</v>
      </c>
      <c r="U894" s="398" t="s">
        <v>3425</v>
      </c>
      <c r="V894" s="398" t="s">
        <v>3426</v>
      </c>
      <c r="W894" s="398" t="s">
        <v>3427</v>
      </c>
    </row>
    <row r="895" spans="1:23" ht="60.75" hidden="1" customHeight="1" x14ac:dyDescent="0.25">
      <c r="A895" s="61" t="s">
        <v>965</v>
      </c>
      <c r="B895" s="87"/>
      <c r="C895" s="175"/>
      <c r="D895" s="175"/>
      <c r="E895" s="146"/>
      <c r="F895" s="407" t="e">
        <f>VLOOKUP('2. tábl. Előkezelő-Tov.Kezelő'!E895,Munka1!$H$27:$I$58,2,FALSE)</f>
        <v>#N/A</v>
      </c>
      <c r="G895" s="88"/>
      <c r="H895" s="62" t="e">
        <f>VLOOKUP(G895,Munka1!$A$1:$B$25,2,FALSE)</f>
        <v>#N/A</v>
      </c>
      <c r="I895" s="466" t="e">
        <f>VLOOKUP(E895,Munka1!$H$27:$J$58,3,FALSE)</f>
        <v>#N/A</v>
      </c>
      <c r="J895" s="175"/>
      <c r="K895" s="175"/>
      <c r="L895" s="175"/>
      <c r="M895" s="175"/>
      <c r="N895" s="180"/>
      <c r="O895" s="87"/>
      <c r="P895" s="483"/>
      <c r="Q895" s="484"/>
      <c r="R895" s="56">
        <f>FŐLAP!$D$9</f>
        <v>0</v>
      </c>
      <c r="S895" s="56">
        <f>FŐLAP!$F$9</f>
        <v>0</v>
      </c>
      <c r="T895" s="13" t="str">
        <f>FŐLAP!$B$25</f>
        <v>Háztartási nagygépek (lakossági)</v>
      </c>
      <c r="U895" s="398" t="s">
        <v>3425</v>
      </c>
      <c r="V895" s="398" t="s">
        <v>3426</v>
      </c>
      <c r="W895" s="398" t="s">
        <v>3427</v>
      </c>
    </row>
    <row r="896" spans="1:23" ht="60.75" hidden="1" customHeight="1" x14ac:dyDescent="0.25">
      <c r="A896" s="61" t="s">
        <v>966</v>
      </c>
      <c r="B896" s="87"/>
      <c r="C896" s="175"/>
      <c r="D896" s="175"/>
      <c r="E896" s="146"/>
      <c r="F896" s="407" t="e">
        <f>VLOOKUP('2. tábl. Előkezelő-Tov.Kezelő'!E896,Munka1!$H$27:$I$58,2,FALSE)</f>
        <v>#N/A</v>
      </c>
      <c r="G896" s="88"/>
      <c r="H896" s="62" t="e">
        <f>VLOOKUP(G896,Munka1!$A$1:$B$25,2,FALSE)</f>
        <v>#N/A</v>
      </c>
      <c r="I896" s="466" t="e">
        <f>VLOOKUP(E896,Munka1!$H$27:$J$58,3,FALSE)</f>
        <v>#N/A</v>
      </c>
      <c r="J896" s="175"/>
      <c r="K896" s="175"/>
      <c r="L896" s="175"/>
      <c r="M896" s="175"/>
      <c r="N896" s="180"/>
      <c r="O896" s="87"/>
      <c r="P896" s="483"/>
      <c r="Q896" s="484"/>
      <c r="R896" s="56">
        <f>FŐLAP!$D$9</f>
        <v>0</v>
      </c>
      <c r="S896" s="56">
        <f>FŐLAP!$F$9</f>
        <v>0</v>
      </c>
      <c r="T896" s="13" t="str">
        <f>FŐLAP!$B$25</f>
        <v>Háztartási nagygépek (lakossági)</v>
      </c>
      <c r="U896" s="398" t="s">
        <v>3425</v>
      </c>
      <c r="V896" s="398" t="s">
        <v>3426</v>
      </c>
      <c r="W896" s="398" t="s">
        <v>3427</v>
      </c>
    </row>
    <row r="897" spans="1:23" ht="60.75" hidden="1" customHeight="1" x14ac:dyDescent="0.25">
      <c r="A897" s="61" t="s">
        <v>967</v>
      </c>
      <c r="B897" s="87"/>
      <c r="C897" s="175"/>
      <c r="D897" s="175"/>
      <c r="E897" s="146"/>
      <c r="F897" s="407" t="e">
        <f>VLOOKUP('2. tábl. Előkezelő-Tov.Kezelő'!E897,Munka1!$H$27:$I$58,2,FALSE)</f>
        <v>#N/A</v>
      </c>
      <c r="G897" s="88"/>
      <c r="H897" s="62" t="e">
        <f>VLOOKUP(G897,Munka1!$A$1:$B$25,2,FALSE)</f>
        <v>#N/A</v>
      </c>
      <c r="I897" s="466" t="e">
        <f>VLOOKUP(E897,Munka1!$H$27:$J$58,3,FALSE)</f>
        <v>#N/A</v>
      </c>
      <c r="J897" s="175"/>
      <c r="K897" s="175"/>
      <c r="L897" s="175"/>
      <c r="M897" s="175"/>
      <c r="N897" s="180"/>
      <c r="O897" s="87"/>
      <c r="P897" s="483"/>
      <c r="Q897" s="484"/>
      <c r="R897" s="56">
        <f>FŐLAP!$D$9</f>
        <v>0</v>
      </c>
      <c r="S897" s="56">
        <f>FŐLAP!$F$9</f>
        <v>0</v>
      </c>
      <c r="T897" s="13" t="str">
        <f>FŐLAP!$B$25</f>
        <v>Háztartási nagygépek (lakossági)</v>
      </c>
      <c r="U897" s="398" t="s">
        <v>3425</v>
      </c>
      <c r="V897" s="398" t="s">
        <v>3426</v>
      </c>
      <c r="W897" s="398" t="s">
        <v>3427</v>
      </c>
    </row>
    <row r="898" spans="1:23" ht="60.75" hidden="1" customHeight="1" x14ac:dyDescent="0.25">
      <c r="A898" s="61" t="s">
        <v>968</v>
      </c>
      <c r="B898" s="87"/>
      <c r="C898" s="175"/>
      <c r="D898" s="175"/>
      <c r="E898" s="146"/>
      <c r="F898" s="407" t="e">
        <f>VLOOKUP('2. tábl. Előkezelő-Tov.Kezelő'!E898,Munka1!$H$27:$I$58,2,FALSE)</f>
        <v>#N/A</v>
      </c>
      <c r="G898" s="88"/>
      <c r="H898" s="62" t="e">
        <f>VLOOKUP(G898,Munka1!$A$1:$B$25,2,FALSE)</f>
        <v>#N/A</v>
      </c>
      <c r="I898" s="466" t="e">
        <f>VLOOKUP(E898,Munka1!$H$27:$J$58,3,FALSE)</f>
        <v>#N/A</v>
      </c>
      <c r="J898" s="175"/>
      <c r="K898" s="175"/>
      <c r="L898" s="175"/>
      <c r="M898" s="175"/>
      <c r="N898" s="180"/>
      <c r="O898" s="87"/>
      <c r="P898" s="483"/>
      <c r="Q898" s="484"/>
      <c r="R898" s="56">
        <f>FŐLAP!$D$9</f>
        <v>0</v>
      </c>
      <c r="S898" s="56">
        <f>FŐLAP!$F$9</f>
        <v>0</v>
      </c>
      <c r="T898" s="13" t="str">
        <f>FŐLAP!$B$25</f>
        <v>Háztartási nagygépek (lakossági)</v>
      </c>
      <c r="U898" s="398" t="s">
        <v>3425</v>
      </c>
      <c r="V898" s="398" t="s">
        <v>3426</v>
      </c>
      <c r="W898" s="398" t="s">
        <v>3427</v>
      </c>
    </row>
    <row r="899" spans="1:23" ht="60.75" hidden="1" customHeight="1" x14ac:dyDescent="0.25">
      <c r="A899" s="61" t="s">
        <v>969</v>
      </c>
      <c r="B899" s="87"/>
      <c r="C899" s="175"/>
      <c r="D899" s="175"/>
      <c r="E899" s="146"/>
      <c r="F899" s="407" t="e">
        <f>VLOOKUP('2. tábl. Előkezelő-Tov.Kezelő'!E899,Munka1!$H$27:$I$58,2,FALSE)</f>
        <v>#N/A</v>
      </c>
      <c r="G899" s="88"/>
      <c r="H899" s="62" t="e">
        <f>VLOOKUP(G899,Munka1!$A$1:$B$25,2,FALSE)</f>
        <v>#N/A</v>
      </c>
      <c r="I899" s="466" t="e">
        <f>VLOOKUP(E899,Munka1!$H$27:$J$58,3,FALSE)</f>
        <v>#N/A</v>
      </c>
      <c r="J899" s="175"/>
      <c r="K899" s="175"/>
      <c r="L899" s="175"/>
      <c r="M899" s="175"/>
      <c r="N899" s="180"/>
      <c r="O899" s="87"/>
      <c r="P899" s="483"/>
      <c r="Q899" s="484"/>
      <c r="R899" s="56">
        <f>FŐLAP!$D$9</f>
        <v>0</v>
      </c>
      <c r="S899" s="56">
        <f>FŐLAP!$F$9</f>
        <v>0</v>
      </c>
      <c r="T899" s="13" t="str">
        <f>FŐLAP!$B$25</f>
        <v>Háztartási nagygépek (lakossági)</v>
      </c>
      <c r="U899" s="398" t="s">
        <v>3425</v>
      </c>
      <c r="V899" s="398" t="s">
        <v>3426</v>
      </c>
      <c r="W899" s="398" t="s">
        <v>3427</v>
      </c>
    </row>
    <row r="900" spans="1:23" ht="60.75" hidden="1" customHeight="1" x14ac:dyDescent="0.25">
      <c r="A900" s="61" t="s">
        <v>970</v>
      </c>
      <c r="B900" s="87"/>
      <c r="C900" s="175"/>
      <c r="D900" s="175"/>
      <c r="E900" s="146"/>
      <c r="F900" s="407" t="e">
        <f>VLOOKUP('2. tábl. Előkezelő-Tov.Kezelő'!E900,Munka1!$H$27:$I$58,2,FALSE)</f>
        <v>#N/A</v>
      </c>
      <c r="G900" s="88"/>
      <c r="H900" s="62" t="e">
        <f>VLOOKUP(G900,Munka1!$A$1:$B$25,2,FALSE)</f>
        <v>#N/A</v>
      </c>
      <c r="I900" s="466" t="e">
        <f>VLOOKUP(E900,Munka1!$H$27:$J$58,3,FALSE)</f>
        <v>#N/A</v>
      </c>
      <c r="J900" s="175"/>
      <c r="K900" s="175"/>
      <c r="L900" s="175"/>
      <c r="M900" s="175"/>
      <c r="N900" s="180"/>
      <c r="O900" s="87"/>
      <c r="P900" s="483"/>
      <c r="Q900" s="484"/>
      <c r="R900" s="56">
        <f>FŐLAP!$D$9</f>
        <v>0</v>
      </c>
      <c r="S900" s="56">
        <f>FŐLAP!$F$9</f>
        <v>0</v>
      </c>
      <c r="T900" s="13" t="str">
        <f>FŐLAP!$B$25</f>
        <v>Háztartási nagygépek (lakossági)</v>
      </c>
      <c r="U900" s="398" t="s">
        <v>3425</v>
      </c>
      <c r="V900" s="398" t="s">
        <v>3426</v>
      </c>
      <c r="W900" s="398" t="s">
        <v>3427</v>
      </c>
    </row>
    <row r="901" spans="1:23" ht="60.75" hidden="1" customHeight="1" x14ac:dyDescent="0.25">
      <c r="A901" s="61" t="s">
        <v>971</v>
      </c>
      <c r="B901" s="87"/>
      <c r="C901" s="175"/>
      <c r="D901" s="175"/>
      <c r="E901" s="146"/>
      <c r="F901" s="407" t="e">
        <f>VLOOKUP('2. tábl. Előkezelő-Tov.Kezelő'!E901,Munka1!$H$27:$I$58,2,FALSE)</f>
        <v>#N/A</v>
      </c>
      <c r="G901" s="88"/>
      <c r="H901" s="62" t="e">
        <f>VLOOKUP(G901,Munka1!$A$1:$B$25,2,FALSE)</f>
        <v>#N/A</v>
      </c>
      <c r="I901" s="466" t="e">
        <f>VLOOKUP(E901,Munka1!$H$27:$J$58,3,FALSE)</f>
        <v>#N/A</v>
      </c>
      <c r="J901" s="175"/>
      <c r="K901" s="175"/>
      <c r="L901" s="175"/>
      <c r="M901" s="175"/>
      <c r="N901" s="180"/>
      <c r="O901" s="87"/>
      <c r="P901" s="483"/>
      <c r="Q901" s="484"/>
      <c r="R901" s="56">
        <f>FŐLAP!$D$9</f>
        <v>0</v>
      </c>
      <c r="S901" s="56">
        <f>FŐLAP!$F$9</f>
        <v>0</v>
      </c>
      <c r="T901" s="13" t="str">
        <f>FŐLAP!$B$25</f>
        <v>Háztartási nagygépek (lakossági)</v>
      </c>
      <c r="U901" s="398" t="s">
        <v>3425</v>
      </c>
      <c r="V901" s="398" t="s">
        <v>3426</v>
      </c>
      <c r="W901" s="398" t="s">
        <v>3427</v>
      </c>
    </row>
    <row r="902" spans="1:23" ht="60.75" hidden="1" customHeight="1" x14ac:dyDescent="0.25">
      <c r="A902" s="61" t="s">
        <v>972</v>
      </c>
      <c r="B902" s="87"/>
      <c r="C902" s="175"/>
      <c r="D902" s="175"/>
      <c r="E902" s="146"/>
      <c r="F902" s="407" t="e">
        <f>VLOOKUP('2. tábl. Előkezelő-Tov.Kezelő'!E902,Munka1!$H$27:$I$58,2,FALSE)</f>
        <v>#N/A</v>
      </c>
      <c r="G902" s="88"/>
      <c r="H902" s="62" t="e">
        <f>VLOOKUP(G902,Munka1!$A$1:$B$25,2,FALSE)</f>
        <v>#N/A</v>
      </c>
      <c r="I902" s="466" t="e">
        <f>VLOOKUP(E902,Munka1!$H$27:$J$58,3,FALSE)</f>
        <v>#N/A</v>
      </c>
      <c r="J902" s="175"/>
      <c r="K902" s="175"/>
      <c r="L902" s="175"/>
      <c r="M902" s="175"/>
      <c r="N902" s="180"/>
      <c r="O902" s="87"/>
      <c r="P902" s="483"/>
      <c r="Q902" s="484"/>
      <c r="R902" s="56">
        <f>FŐLAP!$D$9</f>
        <v>0</v>
      </c>
      <c r="S902" s="56">
        <f>FŐLAP!$F$9</f>
        <v>0</v>
      </c>
      <c r="T902" s="13" t="str">
        <f>FŐLAP!$B$25</f>
        <v>Háztartási nagygépek (lakossági)</v>
      </c>
      <c r="U902" s="398" t="s">
        <v>3425</v>
      </c>
      <c r="V902" s="398" t="s">
        <v>3426</v>
      </c>
      <c r="W902" s="398" t="s">
        <v>3427</v>
      </c>
    </row>
    <row r="903" spans="1:23" ht="60.75" hidden="1" customHeight="1" x14ac:dyDescent="0.25">
      <c r="A903" s="61" t="s">
        <v>973</v>
      </c>
      <c r="B903" s="87"/>
      <c r="C903" s="175"/>
      <c r="D903" s="175"/>
      <c r="E903" s="146"/>
      <c r="F903" s="407" t="e">
        <f>VLOOKUP('2. tábl. Előkezelő-Tov.Kezelő'!E903,Munka1!$H$27:$I$58,2,FALSE)</f>
        <v>#N/A</v>
      </c>
      <c r="G903" s="88"/>
      <c r="H903" s="62" t="e">
        <f>VLOOKUP(G903,Munka1!$A$1:$B$25,2,FALSE)</f>
        <v>#N/A</v>
      </c>
      <c r="I903" s="466" t="e">
        <f>VLOOKUP(E903,Munka1!$H$27:$J$58,3,FALSE)</f>
        <v>#N/A</v>
      </c>
      <c r="J903" s="175"/>
      <c r="K903" s="175"/>
      <c r="L903" s="175"/>
      <c r="M903" s="175"/>
      <c r="N903" s="180"/>
      <c r="O903" s="87"/>
      <c r="P903" s="483"/>
      <c r="Q903" s="484"/>
      <c r="R903" s="56">
        <f>FŐLAP!$D$9</f>
        <v>0</v>
      </c>
      <c r="S903" s="56">
        <f>FŐLAP!$F$9</f>
        <v>0</v>
      </c>
      <c r="T903" s="13" t="str">
        <f>FŐLAP!$B$25</f>
        <v>Háztartási nagygépek (lakossági)</v>
      </c>
      <c r="U903" s="398" t="s">
        <v>3425</v>
      </c>
      <c r="V903" s="398" t="s">
        <v>3426</v>
      </c>
      <c r="W903" s="398" t="s">
        <v>3427</v>
      </c>
    </row>
    <row r="904" spans="1:23" ht="60.75" hidden="1" customHeight="1" x14ac:dyDescent="0.25">
      <c r="A904" s="61" t="s">
        <v>974</v>
      </c>
      <c r="B904" s="87"/>
      <c r="C904" s="175"/>
      <c r="D904" s="175"/>
      <c r="E904" s="146"/>
      <c r="F904" s="407" t="e">
        <f>VLOOKUP('2. tábl. Előkezelő-Tov.Kezelő'!E904,Munka1!$H$27:$I$58,2,FALSE)</f>
        <v>#N/A</v>
      </c>
      <c r="G904" s="88"/>
      <c r="H904" s="62" t="e">
        <f>VLOOKUP(G904,Munka1!$A$1:$B$25,2,FALSE)</f>
        <v>#N/A</v>
      </c>
      <c r="I904" s="466" t="e">
        <f>VLOOKUP(E904,Munka1!$H$27:$J$58,3,FALSE)</f>
        <v>#N/A</v>
      </c>
      <c r="J904" s="175"/>
      <c r="K904" s="175"/>
      <c r="L904" s="175"/>
      <c r="M904" s="175"/>
      <c r="N904" s="180"/>
      <c r="O904" s="87"/>
      <c r="P904" s="483"/>
      <c r="Q904" s="484"/>
      <c r="R904" s="56">
        <f>FŐLAP!$D$9</f>
        <v>0</v>
      </c>
      <c r="S904" s="56">
        <f>FŐLAP!$F$9</f>
        <v>0</v>
      </c>
      <c r="T904" s="13" t="str">
        <f>FŐLAP!$B$25</f>
        <v>Háztartási nagygépek (lakossági)</v>
      </c>
      <c r="U904" s="398" t="s">
        <v>3425</v>
      </c>
      <c r="V904" s="398" t="s">
        <v>3426</v>
      </c>
      <c r="W904" s="398" t="s">
        <v>3427</v>
      </c>
    </row>
    <row r="905" spans="1:23" ht="60.75" hidden="1" customHeight="1" x14ac:dyDescent="0.25">
      <c r="A905" s="61" t="s">
        <v>975</v>
      </c>
      <c r="B905" s="87"/>
      <c r="C905" s="175"/>
      <c r="D905" s="175"/>
      <c r="E905" s="146"/>
      <c r="F905" s="407" t="e">
        <f>VLOOKUP('2. tábl. Előkezelő-Tov.Kezelő'!E905,Munka1!$H$27:$I$58,2,FALSE)</f>
        <v>#N/A</v>
      </c>
      <c r="G905" s="88"/>
      <c r="H905" s="62" t="e">
        <f>VLOOKUP(G905,Munka1!$A$1:$B$25,2,FALSE)</f>
        <v>#N/A</v>
      </c>
      <c r="I905" s="466" t="e">
        <f>VLOOKUP(E905,Munka1!$H$27:$J$58,3,FALSE)</f>
        <v>#N/A</v>
      </c>
      <c r="J905" s="175"/>
      <c r="K905" s="175"/>
      <c r="L905" s="175"/>
      <c r="M905" s="175"/>
      <c r="N905" s="180"/>
      <c r="O905" s="87"/>
      <c r="P905" s="483"/>
      <c r="Q905" s="484"/>
      <c r="R905" s="56">
        <f>FŐLAP!$D$9</f>
        <v>0</v>
      </c>
      <c r="S905" s="56">
        <f>FŐLAP!$F$9</f>
        <v>0</v>
      </c>
      <c r="T905" s="13" t="str">
        <f>FŐLAP!$B$25</f>
        <v>Háztartási nagygépek (lakossági)</v>
      </c>
      <c r="U905" s="398" t="s">
        <v>3425</v>
      </c>
      <c r="V905" s="398" t="s">
        <v>3426</v>
      </c>
      <c r="W905" s="398" t="s">
        <v>3427</v>
      </c>
    </row>
    <row r="906" spans="1:23" ht="60.75" hidden="1" customHeight="1" x14ac:dyDescent="0.25">
      <c r="A906" s="61" t="s">
        <v>976</v>
      </c>
      <c r="B906" s="87"/>
      <c r="C906" s="175"/>
      <c r="D906" s="175"/>
      <c r="E906" s="146"/>
      <c r="F906" s="407" t="e">
        <f>VLOOKUP('2. tábl. Előkezelő-Tov.Kezelő'!E906,Munka1!$H$27:$I$58,2,FALSE)</f>
        <v>#N/A</v>
      </c>
      <c r="G906" s="88"/>
      <c r="H906" s="62" t="e">
        <f>VLOOKUP(G906,Munka1!$A$1:$B$25,2,FALSE)</f>
        <v>#N/A</v>
      </c>
      <c r="I906" s="466" t="e">
        <f>VLOOKUP(E906,Munka1!$H$27:$J$58,3,FALSE)</f>
        <v>#N/A</v>
      </c>
      <c r="J906" s="175"/>
      <c r="K906" s="175"/>
      <c r="L906" s="175"/>
      <c r="M906" s="175"/>
      <c r="N906" s="180"/>
      <c r="O906" s="87"/>
      <c r="P906" s="483"/>
      <c r="Q906" s="484"/>
      <c r="R906" s="56">
        <f>FŐLAP!$D$9</f>
        <v>0</v>
      </c>
      <c r="S906" s="56">
        <f>FŐLAP!$F$9</f>
        <v>0</v>
      </c>
      <c r="T906" s="13" t="str">
        <f>FŐLAP!$B$25</f>
        <v>Háztartási nagygépek (lakossági)</v>
      </c>
      <c r="U906" s="398" t="s">
        <v>3425</v>
      </c>
      <c r="V906" s="398" t="s">
        <v>3426</v>
      </c>
      <c r="W906" s="398" t="s">
        <v>3427</v>
      </c>
    </row>
    <row r="907" spans="1:23" ht="60.75" hidden="1" customHeight="1" x14ac:dyDescent="0.25">
      <c r="A907" s="61" t="s">
        <v>977</v>
      </c>
      <c r="B907" s="87"/>
      <c r="C907" s="175"/>
      <c r="D907" s="175"/>
      <c r="E907" s="146"/>
      <c r="F907" s="407" t="e">
        <f>VLOOKUP('2. tábl. Előkezelő-Tov.Kezelő'!E907,Munka1!$H$27:$I$58,2,FALSE)</f>
        <v>#N/A</v>
      </c>
      <c r="G907" s="88"/>
      <c r="H907" s="62" t="e">
        <f>VLOOKUP(G907,Munka1!$A$1:$B$25,2,FALSE)</f>
        <v>#N/A</v>
      </c>
      <c r="I907" s="466" t="e">
        <f>VLOOKUP(E907,Munka1!$H$27:$J$58,3,FALSE)</f>
        <v>#N/A</v>
      </c>
      <c r="J907" s="175"/>
      <c r="K907" s="175"/>
      <c r="L907" s="175"/>
      <c r="M907" s="175"/>
      <c r="N907" s="180"/>
      <c r="O907" s="87"/>
      <c r="P907" s="483"/>
      <c r="Q907" s="484"/>
      <c r="R907" s="56">
        <f>FŐLAP!$D$9</f>
        <v>0</v>
      </c>
      <c r="S907" s="56">
        <f>FŐLAP!$F$9</f>
        <v>0</v>
      </c>
      <c r="T907" s="13" t="str">
        <f>FŐLAP!$B$25</f>
        <v>Háztartási nagygépek (lakossági)</v>
      </c>
      <c r="U907" s="398" t="s">
        <v>3425</v>
      </c>
      <c r="V907" s="398" t="s">
        <v>3426</v>
      </c>
      <c r="W907" s="398" t="s">
        <v>3427</v>
      </c>
    </row>
    <row r="908" spans="1:23" ht="60.75" hidden="1" customHeight="1" x14ac:dyDescent="0.25">
      <c r="A908" s="61" t="s">
        <v>978</v>
      </c>
      <c r="B908" s="87"/>
      <c r="C908" s="175"/>
      <c r="D908" s="175"/>
      <c r="E908" s="146"/>
      <c r="F908" s="407" t="e">
        <f>VLOOKUP('2. tábl. Előkezelő-Tov.Kezelő'!E908,Munka1!$H$27:$I$58,2,FALSE)</f>
        <v>#N/A</v>
      </c>
      <c r="G908" s="88"/>
      <c r="H908" s="62" t="e">
        <f>VLOOKUP(G908,Munka1!$A$1:$B$25,2,FALSE)</f>
        <v>#N/A</v>
      </c>
      <c r="I908" s="466" t="e">
        <f>VLOOKUP(E908,Munka1!$H$27:$J$58,3,FALSE)</f>
        <v>#N/A</v>
      </c>
      <c r="J908" s="175"/>
      <c r="K908" s="175"/>
      <c r="L908" s="175"/>
      <c r="M908" s="175"/>
      <c r="N908" s="180"/>
      <c r="O908" s="87"/>
      <c r="P908" s="483"/>
      <c r="Q908" s="484"/>
      <c r="R908" s="56">
        <f>FŐLAP!$D$9</f>
        <v>0</v>
      </c>
      <c r="S908" s="56">
        <f>FŐLAP!$F$9</f>
        <v>0</v>
      </c>
      <c r="T908" s="13" t="str">
        <f>FŐLAP!$B$25</f>
        <v>Háztartási nagygépek (lakossági)</v>
      </c>
      <c r="U908" s="398" t="s">
        <v>3425</v>
      </c>
      <c r="V908" s="398" t="s">
        <v>3426</v>
      </c>
      <c r="W908" s="398" t="s">
        <v>3427</v>
      </c>
    </row>
    <row r="909" spans="1:23" ht="60.75" hidden="1" customHeight="1" x14ac:dyDescent="0.25">
      <c r="A909" s="61" t="s">
        <v>979</v>
      </c>
      <c r="B909" s="87"/>
      <c r="C909" s="175"/>
      <c r="D909" s="175"/>
      <c r="E909" s="146"/>
      <c r="F909" s="407" t="e">
        <f>VLOOKUP('2. tábl. Előkezelő-Tov.Kezelő'!E909,Munka1!$H$27:$I$58,2,FALSE)</f>
        <v>#N/A</v>
      </c>
      <c r="G909" s="88"/>
      <c r="H909" s="62" t="e">
        <f>VLOOKUP(G909,Munka1!$A$1:$B$25,2,FALSE)</f>
        <v>#N/A</v>
      </c>
      <c r="I909" s="466" t="e">
        <f>VLOOKUP(E909,Munka1!$H$27:$J$58,3,FALSE)</f>
        <v>#N/A</v>
      </c>
      <c r="J909" s="175"/>
      <c r="K909" s="175"/>
      <c r="L909" s="175"/>
      <c r="M909" s="175"/>
      <c r="N909" s="180"/>
      <c r="O909" s="87"/>
      <c r="P909" s="483"/>
      <c r="Q909" s="484"/>
      <c r="R909" s="56">
        <f>FŐLAP!$D$9</f>
        <v>0</v>
      </c>
      <c r="S909" s="56">
        <f>FŐLAP!$F$9</f>
        <v>0</v>
      </c>
      <c r="T909" s="13" t="str">
        <f>FŐLAP!$B$25</f>
        <v>Háztartási nagygépek (lakossági)</v>
      </c>
      <c r="U909" s="398" t="s">
        <v>3425</v>
      </c>
      <c r="V909" s="398" t="s">
        <v>3426</v>
      </c>
      <c r="W909" s="398" t="s">
        <v>3427</v>
      </c>
    </row>
    <row r="910" spans="1:23" ht="60.75" hidden="1" customHeight="1" x14ac:dyDescent="0.25">
      <c r="A910" s="61" t="s">
        <v>980</v>
      </c>
      <c r="B910" s="87"/>
      <c r="C910" s="175"/>
      <c r="D910" s="175"/>
      <c r="E910" s="146"/>
      <c r="F910" s="407" t="e">
        <f>VLOOKUP('2. tábl. Előkezelő-Tov.Kezelő'!E910,Munka1!$H$27:$I$58,2,FALSE)</f>
        <v>#N/A</v>
      </c>
      <c r="G910" s="88"/>
      <c r="H910" s="62" t="e">
        <f>VLOOKUP(G910,Munka1!$A$1:$B$25,2,FALSE)</f>
        <v>#N/A</v>
      </c>
      <c r="I910" s="466" t="e">
        <f>VLOOKUP(E910,Munka1!$H$27:$J$58,3,FALSE)</f>
        <v>#N/A</v>
      </c>
      <c r="J910" s="175"/>
      <c r="K910" s="175"/>
      <c r="L910" s="175"/>
      <c r="M910" s="175"/>
      <c r="N910" s="180"/>
      <c r="O910" s="87"/>
      <c r="P910" s="483"/>
      <c r="Q910" s="484"/>
      <c r="R910" s="56">
        <f>FŐLAP!$D$9</f>
        <v>0</v>
      </c>
      <c r="S910" s="56">
        <f>FŐLAP!$F$9</f>
        <v>0</v>
      </c>
      <c r="T910" s="13" t="str">
        <f>FŐLAP!$B$25</f>
        <v>Háztartási nagygépek (lakossági)</v>
      </c>
      <c r="U910" s="398" t="s">
        <v>3425</v>
      </c>
      <c r="V910" s="398" t="s">
        <v>3426</v>
      </c>
      <c r="W910" s="398" t="s">
        <v>3427</v>
      </c>
    </row>
    <row r="911" spans="1:23" ht="60.75" hidden="1" customHeight="1" x14ac:dyDescent="0.25">
      <c r="A911" s="61" t="s">
        <v>981</v>
      </c>
      <c r="B911" s="87"/>
      <c r="C911" s="175"/>
      <c r="D911" s="175"/>
      <c r="E911" s="146"/>
      <c r="F911" s="407" t="e">
        <f>VLOOKUP('2. tábl. Előkezelő-Tov.Kezelő'!E911,Munka1!$H$27:$I$58,2,FALSE)</f>
        <v>#N/A</v>
      </c>
      <c r="G911" s="88"/>
      <c r="H911" s="62" t="e">
        <f>VLOOKUP(G911,Munka1!$A$1:$B$25,2,FALSE)</f>
        <v>#N/A</v>
      </c>
      <c r="I911" s="466" t="e">
        <f>VLOOKUP(E911,Munka1!$H$27:$J$58,3,FALSE)</f>
        <v>#N/A</v>
      </c>
      <c r="J911" s="175"/>
      <c r="K911" s="175"/>
      <c r="L911" s="175"/>
      <c r="M911" s="175"/>
      <c r="N911" s="180"/>
      <c r="O911" s="87"/>
      <c r="P911" s="483"/>
      <c r="Q911" s="484"/>
      <c r="R911" s="56">
        <f>FŐLAP!$D$9</f>
        <v>0</v>
      </c>
      <c r="S911" s="56">
        <f>FŐLAP!$F$9</f>
        <v>0</v>
      </c>
      <c r="T911" s="13" t="str">
        <f>FŐLAP!$B$25</f>
        <v>Háztartási nagygépek (lakossági)</v>
      </c>
      <c r="U911" s="398" t="s">
        <v>3425</v>
      </c>
      <c r="V911" s="398" t="s">
        <v>3426</v>
      </c>
      <c r="W911" s="398" t="s">
        <v>3427</v>
      </c>
    </row>
    <row r="912" spans="1:23" ht="60.75" hidden="1" customHeight="1" x14ac:dyDescent="0.25">
      <c r="A912" s="61" t="s">
        <v>982</v>
      </c>
      <c r="B912" s="87"/>
      <c r="C912" s="175"/>
      <c r="D912" s="175"/>
      <c r="E912" s="146"/>
      <c r="F912" s="407" t="e">
        <f>VLOOKUP('2. tábl. Előkezelő-Tov.Kezelő'!E912,Munka1!$H$27:$I$58,2,FALSE)</f>
        <v>#N/A</v>
      </c>
      <c r="G912" s="88"/>
      <c r="H912" s="62" t="e">
        <f>VLOOKUP(G912,Munka1!$A$1:$B$25,2,FALSE)</f>
        <v>#N/A</v>
      </c>
      <c r="I912" s="466" t="e">
        <f>VLOOKUP(E912,Munka1!$H$27:$J$58,3,FALSE)</f>
        <v>#N/A</v>
      </c>
      <c r="J912" s="175"/>
      <c r="K912" s="175"/>
      <c r="L912" s="175"/>
      <c r="M912" s="175"/>
      <c r="N912" s="180"/>
      <c r="O912" s="87"/>
      <c r="P912" s="483"/>
      <c r="Q912" s="484"/>
      <c r="R912" s="56">
        <f>FŐLAP!$D$9</f>
        <v>0</v>
      </c>
      <c r="S912" s="56">
        <f>FŐLAP!$F$9</f>
        <v>0</v>
      </c>
      <c r="T912" s="13" t="str">
        <f>FŐLAP!$B$25</f>
        <v>Háztartási nagygépek (lakossági)</v>
      </c>
      <c r="U912" s="398" t="s">
        <v>3425</v>
      </c>
      <c r="V912" s="398" t="s">
        <v>3426</v>
      </c>
      <c r="W912" s="398" t="s">
        <v>3427</v>
      </c>
    </row>
    <row r="913" spans="1:23" ht="60.75" hidden="1" customHeight="1" x14ac:dyDescent="0.25">
      <c r="A913" s="61" t="s">
        <v>983</v>
      </c>
      <c r="B913" s="87"/>
      <c r="C913" s="175"/>
      <c r="D913" s="175"/>
      <c r="E913" s="146"/>
      <c r="F913" s="407" t="e">
        <f>VLOOKUP('2. tábl. Előkezelő-Tov.Kezelő'!E913,Munka1!$H$27:$I$58,2,FALSE)</f>
        <v>#N/A</v>
      </c>
      <c r="G913" s="88"/>
      <c r="H913" s="62" t="e">
        <f>VLOOKUP(G913,Munka1!$A$1:$B$25,2,FALSE)</f>
        <v>#N/A</v>
      </c>
      <c r="I913" s="466" t="e">
        <f>VLOOKUP(E913,Munka1!$H$27:$J$58,3,FALSE)</f>
        <v>#N/A</v>
      </c>
      <c r="J913" s="175"/>
      <c r="K913" s="175"/>
      <c r="L913" s="175"/>
      <c r="M913" s="175"/>
      <c r="N913" s="180"/>
      <c r="O913" s="87"/>
      <c r="P913" s="483"/>
      <c r="Q913" s="484"/>
      <c r="R913" s="56">
        <f>FŐLAP!$D$9</f>
        <v>0</v>
      </c>
      <c r="S913" s="56">
        <f>FŐLAP!$F$9</f>
        <v>0</v>
      </c>
      <c r="T913" s="13" t="str">
        <f>FŐLAP!$B$25</f>
        <v>Háztartási nagygépek (lakossági)</v>
      </c>
      <c r="U913" s="398" t="s">
        <v>3425</v>
      </c>
      <c r="V913" s="398" t="s">
        <v>3426</v>
      </c>
      <c r="W913" s="398" t="s">
        <v>3427</v>
      </c>
    </row>
    <row r="914" spans="1:23" ht="60.75" hidden="1" customHeight="1" x14ac:dyDescent="0.25">
      <c r="A914" s="61" t="s">
        <v>984</v>
      </c>
      <c r="B914" s="87"/>
      <c r="C914" s="175"/>
      <c r="D914" s="175"/>
      <c r="E914" s="146"/>
      <c r="F914" s="407" t="e">
        <f>VLOOKUP('2. tábl. Előkezelő-Tov.Kezelő'!E914,Munka1!$H$27:$I$58,2,FALSE)</f>
        <v>#N/A</v>
      </c>
      <c r="G914" s="88"/>
      <c r="H914" s="62" t="e">
        <f>VLOOKUP(G914,Munka1!$A$1:$B$25,2,FALSE)</f>
        <v>#N/A</v>
      </c>
      <c r="I914" s="466" t="e">
        <f>VLOOKUP(E914,Munka1!$H$27:$J$58,3,FALSE)</f>
        <v>#N/A</v>
      </c>
      <c r="J914" s="175"/>
      <c r="K914" s="175"/>
      <c r="L914" s="175"/>
      <c r="M914" s="175"/>
      <c r="N914" s="180"/>
      <c r="O914" s="87"/>
      <c r="P914" s="483"/>
      <c r="Q914" s="484"/>
      <c r="R914" s="56">
        <f>FŐLAP!$D$9</f>
        <v>0</v>
      </c>
      <c r="S914" s="56">
        <f>FŐLAP!$F$9</f>
        <v>0</v>
      </c>
      <c r="T914" s="13" t="str">
        <f>FŐLAP!$B$25</f>
        <v>Háztartási nagygépek (lakossági)</v>
      </c>
      <c r="U914" s="398" t="s">
        <v>3425</v>
      </c>
      <c r="V914" s="398" t="s">
        <v>3426</v>
      </c>
      <c r="W914" s="398" t="s">
        <v>3427</v>
      </c>
    </row>
    <row r="915" spans="1:23" ht="60.75" hidden="1" customHeight="1" x14ac:dyDescent="0.25">
      <c r="A915" s="61" t="s">
        <v>985</v>
      </c>
      <c r="B915" s="87"/>
      <c r="C915" s="175"/>
      <c r="D915" s="175"/>
      <c r="E915" s="146"/>
      <c r="F915" s="407" t="e">
        <f>VLOOKUP('2. tábl. Előkezelő-Tov.Kezelő'!E915,Munka1!$H$27:$I$58,2,FALSE)</f>
        <v>#N/A</v>
      </c>
      <c r="G915" s="88"/>
      <c r="H915" s="62" t="e">
        <f>VLOOKUP(G915,Munka1!$A$1:$B$25,2,FALSE)</f>
        <v>#N/A</v>
      </c>
      <c r="I915" s="466" t="e">
        <f>VLOOKUP(E915,Munka1!$H$27:$J$58,3,FALSE)</f>
        <v>#N/A</v>
      </c>
      <c r="J915" s="175"/>
      <c r="K915" s="175"/>
      <c r="L915" s="175"/>
      <c r="M915" s="175"/>
      <c r="N915" s="180"/>
      <c r="O915" s="87"/>
      <c r="P915" s="483"/>
      <c r="Q915" s="484"/>
      <c r="R915" s="56">
        <f>FŐLAP!$D$9</f>
        <v>0</v>
      </c>
      <c r="S915" s="56">
        <f>FŐLAP!$F$9</f>
        <v>0</v>
      </c>
      <c r="T915" s="13" t="str">
        <f>FŐLAP!$B$25</f>
        <v>Háztartási nagygépek (lakossági)</v>
      </c>
      <c r="U915" s="398" t="s">
        <v>3425</v>
      </c>
      <c r="V915" s="398" t="s">
        <v>3426</v>
      </c>
      <c r="W915" s="398" t="s">
        <v>3427</v>
      </c>
    </row>
    <row r="916" spans="1:23" ht="60.75" hidden="1" customHeight="1" x14ac:dyDescent="0.25">
      <c r="A916" s="61" t="s">
        <v>986</v>
      </c>
      <c r="B916" s="87"/>
      <c r="C916" s="175"/>
      <c r="D916" s="175"/>
      <c r="E916" s="146"/>
      <c r="F916" s="407" t="e">
        <f>VLOOKUP('2. tábl. Előkezelő-Tov.Kezelő'!E916,Munka1!$H$27:$I$58,2,FALSE)</f>
        <v>#N/A</v>
      </c>
      <c r="G916" s="88"/>
      <c r="H916" s="62" t="e">
        <f>VLOOKUP(G916,Munka1!$A$1:$B$25,2,FALSE)</f>
        <v>#N/A</v>
      </c>
      <c r="I916" s="466" t="e">
        <f>VLOOKUP(E916,Munka1!$H$27:$J$58,3,FALSE)</f>
        <v>#N/A</v>
      </c>
      <c r="J916" s="175"/>
      <c r="K916" s="175"/>
      <c r="L916" s="175"/>
      <c r="M916" s="175"/>
      <c r="N916" s="180"/>
      <c r="O916" s="87"/>
      <c r="P916" s="483"/>
      <c r="Q916" s="484"/>
      <c r="R916" s="56">
        <f>FŐLAP!$D$9</f>
        <v>0</v>
      </c>
      <c r="S916" s="56">
        <f>FŐLAP!$F$9</f>
        <v>0</v>
      </c>
      <c r="T916" s="13" t="str">
        <f>FŐLAP!$B$25</f>
        <v>Háztartási nagygépek (lakossági)</v>
      </c>
      <c r="U916" s="398" t="s">
        <v>3425</v>
      </c>
      <c r="V916" s="398" t="s">
        <v>3426</v>
      </c>
      <c r="W916" s="398" t="s">
        <v>3427</v>
      </c>
    </row>
    <row r="917" spans="1:23" ht="60.75" hidden="1" customHeight="1" x14ac:dyDescent="0.25">
      <c r="A917" s="61" t="s">
        <v>987</v>
      </c>
      <c r="B917" s="87"/>
      <c r="C917" s="175"/>
      <c r="D917" s="175"/>
      <c r="E917" s="146"/>
      <c r="F917" s="407" t="e">
        <f>VLOOKUP('2. tábl. Előkezelő-Tov.Kezelő'!E917,Munka1!$H$27:$I$58,2,FALSE)</f>
        <v>#N/A</v>
      </c>
      <c r="G917" s="88"/>
      <c r="H917" s="62" t="e">
        <f>VLOOKUP(G917,Munka1!$A$1:$B$25,2,FALSE)</f>
        <v>#N/A</v>
      </c>
      <c r="I917" s="466" t="e">
        <f>VLOOKUP(E917,Munka1!$H$27:$J$58,3,FALSE)</f>
        <v>#N/A</v>
      </c>
      <c r="J917" s="175"/>
      <c r="K917" s="175"/>
      <c r="L917" s="176"/>
      <c r="M917" s="176"/>
      <c r="N917" s="179"/>
      <c r="O917" s="87"/>
      <c r="P917" s="483"/>
      <c r="Q917" s="484"/>
      <c r="R917" s="56">
        <f>FŐLAP!$D$9</f>
        <v>0</v>
      </c>
      <c r="S917" s="56">
        <f>FŐLAP!$F$9</f>
        <v>0</v>
      </c>
      <c r="T917" s="13" t="str">
        <f>FŐLAP!$B$25</f>
        <v>Háztartási nagygépek (lakossági)</v>
      </c>
      <c r="U917" s="398" t="s">
        <v>3425</v>
      </c>
      <c r="V917" s="398" t="s">
        <v>3426</v>
      </c>
      <c r="W917" s="398" t="s">
        <v>3427</v>
      </c>
    </row>
    <row r="918" spans="1:23" ht="60.75" hidden="1" customHeight="1" x14ac:dyDescent="0.25">
      <c r="A918" s="61" t="s">
        <v>988</v>
      </c>
      <c r="B918" s="87"/>
      <c r="C918" s="175"/>
      <c r="D918" s="175"/>
      <c r="E918" s="146"/>
      <c r="F918" s="407" t="e">
        <f>VLOOKUP('2. tábl. Előkezelő-Tov.Kezelő'!E918,Munka1!$H$27:$I$58,2,FALSE)</f>
        <v>#N/A</v>
      </c>
      <c r="G918" s="88"/>
      <c r="H918" s="62" t="e">
        <f>VLOOKUP(G918,Munka1!$A$1:$B$25,2,FALSE)</f>
        <v>#N/A</v>
      </c>
      <c r="I918" s="466" t="e">
        <f>VLOOKUP(E918,Munka1!$H$27:$J$58,3,FALSE)</f>
        <v>#N/A</v>
      </c>
      <c r="J918" s="175"/>
      <c r="K918" s="175"/>
      <c r="L918" s="175"/>
      <c r="M918" s="175"/>
      <c r="N918" s="180"/>
      <c r="O918" s="87"/>
      <c r="P918" s="483"/>
      <c r="Q918" s="484"/>
      <c r="R918" s="56">
        <f>FŐLAP!$D$9</f>
        <v>0</v>
      </c>
      <c r="S918" s="56">
        <f>FŐLAP!$F$9</f>
        <v>0</v>
      </c>
      <c r="T918" s="13" t="str">
        <f>FŐLAP!$B$25</f>
        <v>Háztartási nagygépek (lakossági)</v>
      </c>
      <c r="U918" s="398" t="s">
        <v>3425</v>
      </c>
      <c r="V918" s="398" t="s">
        <v>3426</v>
      </c>
      <c r="W918" s="398" t="s">
        <v>3427</v>
      </c>
    </row>
    <row r="919" spans="1:23" ht="60.75" hidden="1" customHeight="1" x14ac:dyDescent="0.25">
      <c r="A919" s="61" t="s">
        <v>989</v>
      </c>
      <c r="B919" s="87"/>
      <c r="C919" s="175"/>
      <c r="D919" s="176"/>
      <c r="E919" s="146"/>
      <c r="F919" s="407" t="e">
        <f>VLOOKUP('2. tábl. Előkezelő-Tov.Kezelő'!E919,Munka1!$H$27:$I$58,2,FALSE)</f>
        <v>#N/A</v>
      </c>
      <c r="G919" s="88"/>
      <c r="H919" s="62" t="e">
        <f>VLOOKUP(G919,Munka1!$A$1:$B$25,2,FALSE)</f>
        <v>#N/A</v>
      </c>
      <c r="I919" s="466" t="e">
        <f>VLOOKUP(E919,Munka1!$H$27:$J$58,3,FALSE)</f>
        <v>#N/A</v>
      </c>
      <c r="J919" s="175"/>
      <c r="K919" s="175"/>
      <c r="L919" s="176"/>
      <c r="M919" s="176"/>
      <c r="N919" s="179"/>
      <c r="O919" s="87"/>
      <c r="P919" s="483"/>
      <c r="Q919" s="484"/>
      <c r="R919" s="56">
        <f>FŐLAP!$D$9</f>
        <v>0</v>
      </c>
      <c r="S919" s="56">
        <f>FŐLAP!$F$9</f>
        <v>0</v>
      </c>
      <c r="T919" s="13" t="str">
        <f>FŐLAP!$B$25</f>
        <v>Háztartási nagygépek (lakossági)</v>
      </c>
      <c r="U919" s="398" t="s">
        <v>3425</v>
      </c>
      <c r="V919" s="398" t="s">
        <v>3426</v>
      </c>
      <c r="W919" s="398" t="s">
        <v>3427</v>
      </c>
    </row>
    <row r="920" spans="1:23" ht="60.75" hidden="1" customHeight="1" x14ac:dyDescent="0.25">
      <c r="A920" s="61" t="s">
        <v>990</v>
      </c>
      <c r="B920" s="87"/>
      <c r="C920" s="175"/>
      <c r="D920" s="175"/>
      <c r="E920" s="146"/>
      <c r="F920" s="407" t="e">
        <f>VLOOKUP('2. tábl. Előkezelő-Tov.Kezelő'!E920,Munka1!$H$27:$I$58,2,FALSE)</f>
        <v>#N/A</v>
      </c>
      <c r="G920" s="88"/>
      <c r="H920" s="62" t="e">
        <f>VLOOKUP(G920,Munka1!$A$1:$B$25,2,FALSE)</f>
        <v>#N/A</v>
      </c>
      <c r="I920" s="466" t="e">
        <f>VLOOKUP(E920,Munka1!$H$27:$J$58,3,FALSE)</f>
        <v>#N/A</v>
      </c>
      <c r="J920" s="175"/>
      <c r="K920" s="175"/>
      <c r="L920" s="175"/>
      <c r="M920" s="175"/>
      <c r="N920" s="180"/>
      <c r="O920" s="87"/>
      <c r="P920" s="483"/>
      <c r="Q920" s="484"/>
      <c r="R920" s="56">
        <f>FŐLAP!$D$9</f>
        <v>0</v>
      </c>
      <c r="S920" s="56">
        <f>FŐLAP!$F$9</f>
        <v>0</v>
      </c>
      <c r="T920" s="13" t="str">
        <f>FŐLAP!$B$25</f>
        <v>Háztartási nagygépek (lakossági)</v>
      </c>
      <c r="U920" s="398" t="s">
        <v>3425</v>
      </c>
      <c r="V920" s="398" t="s">
        <v>3426</v>
      </c>
      <c r="W920" s="398" t="s">
        <v>3427</v>
      </c>
    </row>
    <row r="921" spans="1:23" ht="60.75" hidden="1" customHeight="1" x14ac:dyDescent="0.25">
      <c r="A921" s="61" t="s">
        <v>991</v>
      </c>
      <c r="B921" s="87"/>
      <c r="C921" s="175"/>
      <c r="D921" s="176"/>
      <c r="E921" s="146"/>
      <c r="F921" s="407" t="e">
        <f>VLOOKUP('2. tábl. Előkezelő-Tov.Kezelő'!E921,Munka1!$H$27:$I$58,2,FALSE)</f>
        <v>#N/A</v>
      </c>
      <c r="G921" s="88"/>
      <c r="H921" s="62" t="e">
        <f>VLOOKUP(G921,Munka1!$A$1:$B$25,2,FALSE)</f>
        <v>#N/A</v>
      </c>
      <c r="I921" s="466" t="e">
        <f>VLOOKUP(E921,Munka1!$H$27:$J$58,3,FALSE)</f>
        <v>#N/A</v>
      </c>
      <c r="J921" s="175"/>
      <c r="K921" s="175"/>
      <c r="L921" s="176"/>
      <c r="M921" s="176"/>
      <c r="N921" s="179"/>
      <c r="O921" s="87"/>
      <c r="P921" s="483"/>
      <c r="Q921" s="484"/>
      <c r="R921" s="56">
        <f>FŐLAP!$D$9</f>
        <v>0</v>
      </c>
      <c r="S921" s="56">
        <f>FŐLAP!$F$9</f>
        <v>0</v>
      </c>
      <c r="T921" s="13" t="str">
        <f>FŐLAP!$B$25</f>
        <v>Háztartási nagygépek (lakossági)</v>
      </c>
      <c r="U921" s="398" t="s">
        <v>3425</v>
      </c>
      <c r="V921" s="398" t="s">
        <v>3426</v>
      </c>
      <c r="W921" s="398" t="s">
        <v>3427</v>
      </c>
    </row>
    <row r="922" spans="1:23" ht="60.75" hidden="1" customHeight="1" x14ac:dyDescent="0.25">
      <c r="A922" s="61" t="s">
        <v>992</v>
      </c>
      <c r="B922" s="87"/>
      <c r="C922" s="175"/>
      <c r="D922" s="175"/>
      <c r="E922" s="146"/>
      <c r="F922" s="407" t="e">
        <f>VLOOKUP('2. tábl. Előkezelő-Tov.Kezelő'!E922,Munka1!$H$27:$I$58,2,FALSE)</f>
        <v>#N/A</v>
      </c>
      <c r="G922" s="88"/>
      <c r="H922" s="62" t="e">
        <f>VLOOKUP(G922,Munka1!$A$1:$B$25,2,FALSE)</f>
        <v>#N/A</v>
      </c>
      <c r="I922" s="466" t="e">
        <f>VLOOKUP(E922,Munka1!$H$27:$J$58,3,FALSE)</f>
        <v>#N/A</v>
      </c>
      <c r="J922" s="175"/>
      <c r="K922" s="175"/>
      <c r="L922" s="175"/>
      <c r="M922" s="175"/>
      <c r="N922" s="180"/>
      <c r="O922" s="87"/>
      <c r="P922" s="483"/>
      <c r="Q922" s="484"/>
      <c r="R922" s="56">
        <f>FŐLAP!$D$9</f>
        <v>0</v>
      </c>
      <c r="S922" s="56">
        <f>FŐLAP!$F$9</f>
        <v>0</v>
      </c>
      <c r="T922" s="13" t="str">
        <f>FŐLAP!$B$25</f>
        <v>Háztartási nagygépek (lakossági)</v>
      </c>
      <c r="U922" s="398" t="s">
        <v>3425</v>
      </c>
      <c r="V922" s="398" t="s">
        <v>3426</v>
      </c>
      <c r="W922" s="398" t="s">
        <v>3427</v>
      </c>
    </row>
    <row r="923" spans="1:23" ht="60.75" hidden="1" customHeight="1" x14ac:dyDescent="0.25">
      <c r="A923" s="61" t="s">
        <v>993</v>
      </c>
      <c r="B923" s="87"/>
      <c r="C923" s="175"/>
      <c r="D923" s="176"/>
      <c r="E923" s="146"/>
      <c r="F923" s="407" t="e">
        <f>VLOOKUP('2. tábl. Előkezelő-Tov.Kezelő'!E923,Munka1!$H$27:$I$58,2,FALSE)</f>
        <v>#N/A</v>
      </c>
      <c r="G923" s="88"/>
      <c r="H923" s="62" t="e">
        <f>VLOOKUP(G923,Munka1!$A$1:$B$25,2,FALSE)</f>
        <v>#N/A</v>
      </c>
      <c r="I923" s="466" t="e">
        <f>VLOOKUP(E923,Munka1!$H$27:$J$58,3,FALSE)</f>
        <v>#N/A</v>
      </c>
      <c r="J923" s="175"/>
      <c r="K923" s="175"/>
      <c r="L923" s="176"/>
      <c r="M923" s="176"/>
      <c r="N923" s="179"/>
      <c r="O923" s="87"/>
      <c r="P923" s="483"/>
      <c r="Q923" s="484"/>
      <c r="R923" s="56">
        <f>FŐLAP!$D$9</f>
        <v>0</v>
      </c>
      <c r="S923" s="56">
        <f>FŐLAP!$F$9</f>
        <v>0</v>
      </c>
      <c r="T923" s="13" t="str">
        <f>FŐLAP!$B$25</f>
        <v>Háztartási nagygépek (lakossági)</v>
      </c>
      <c r="U923" s="398" t="s">
        <v>3425</v>
      </c>
      <c r="V923" s="398" t="s">
        <v>3426</v>
      </c>
      <c r="W923" s="398" t="s">
        <v>3427</v>
      </c>
    </row>
    <row r="924" spans="1:23" ht="60.75" hidden="1" customHeight="1" x14ac:dyDescent="0.25">
      <c r="A924" s="61" t="s">
        <v>994</v>
      </c>
      <c r="B924" s="87"/>
      <c r="C924" s="175"/>
      <c r="D924" s="175"/>
      <c r="E924" s="146"/>
      <c r="F924" s="407" t="e">
        <f>VLOOKUP('2. tábl. Előkezelő-Tov.Kezelő'!E924,Munka1!$H$27:$I$58,2,FALSE)</f>
        <v>#N/A</v>
      </c>
      <c r="G924" s="88"/>
      <c r="H924" s="62" t="e">
        <f>VLOOKUP(G924,Munka1!$A$1:$B$25,2,FALSE)</f>
        <v>#N/A</v>
      </c>
      <c r="I924" s="466" t="e">
        <f>VLOOKUP(E924,Munka1!$H$27:$J$58,3,FALSE)</f>
        <v>#N/A</v>
      </c>
      <c r="J924" s="175"/>
      <c r="K924" s="175"/>
      <c r="L924" s="175"/>
      <c r="M924" s="175"/>
      <c r="N924" s="180"/>
      <c r="O924" s="87"/>
      <c r="P924" s="483"/>
      <c r="Q924" s="484"/>
      <c r="R924" s="56">
        <f>FŐLAP!$D$9</f>
        <v>0</v>
      </c>
      <c r="S924" s="56">
        <f>FŐLAP!$F$9</f>
        <v>0</v>
      </c>
      <c r="T924" s="13" t="str">
        <f>FŐLAP!$B$25</f>
        <v>Háztartási nagygépek (lakossági)</v>
      </c>
      <c r="U924" s="398" t="s">
        <v>3425</v>
      </c>
      <c r="V924" s="398" t="s">
        <v>3426</v>
      </c>
      <c r="W924" s="398" t="s">
        <v>3427</v>
      </c>
    </row>
    <row r="925" spans="1:23" ht="60.75" hidden="1" customHeight="1" x14ac:dyDescent="0.25">
      <c r="A925" s="61" t="s">
        <v>995</v>
      </c>
      <c r="B925" s="87"/>
      <c r="C925" s="175"/>
      <c r="D925" s="176"/>
      <c r="E925" s="146"/>
      <c r="F925" s="407" t="e">
        <f>VLOOKUP('2. tábl. Előkezelő-Tov.Kezelő'!E925,Munka1!$H$27:$I$58,2,FALSE)</f>
        <v>#N/A</v>
      </c>
      <c r="G925" s="88"/>
      <c r="H925" s="62" t="e">
        <f>VLOOKUP(G925,Munka1!$A$1:$B$25,2,FALSE)</f>
        <v>#N/A</v>
      </c>
      <c r="I925" s="466" t="e">
        <f>VLOOKUP(E925,Munka1!$H$27:$J$58,3,FALSE)</f>
        <v>#N/A</v>
      </c>
      <c r="J925" s="175"/>
      <c r="K925" s="175"/>
      <c r="L925" s="176"/>
      <c r="M925" s="176"/>
      <c r="N925" s="179"/>
      <c r="O925" s="87"/>
      <c r="P925" s="483"/>
      <c r="Q925" s="484"/>
      <c r="R925" s="56">
        <f>FŐLAP!$D$9</f>
        <v>0</v>
      </c>
      <c r="S925" s="56">
        <f>FŐLAP!$F$9</f>
        <v>0</v>
      </c>
      <c r="T925" s="13" t="str">
        <f>FŐLAP!$B$25</f>
        <v>Háztartási nagygépek (lakossági)</v>
      </c>
      <c r="U925" s="398" t="s">
        <v>3425</v>
      </c>
      <c r="V925" s="398" t="s">
        <v>3426</v>
      </c>
      <c r="W925" s="398" t="s">
        <v>3427</v>
      </c>
    </row>
    <row r="926" spans="1:23" ht="60.75" hidden="1" customHeight="1" x14ac:dyDescent="0.25">
      <c r="A926" s="61" t="s">
        <v>996</v>
      </c>
      <c r="B926" s="87"/>
      <c r="C926" s="175"/>
      <c r="D926" s="175"/>
      <c r="E926" s="146"/>
      <c r="F926" s="407" t="e">
        <f>VLOOKUP('2. tábl. Előkezelő-Tov.Kezelő'!E926,Munka1!$H$27:$I$58,2,FALSE)</f>
        <v>#N/A</v>
      </c>
      <c r="G926" s="88"/>
      <c r="H926" s="62" t="e">
        <f>VLOOKUP(G926,Munka1!$A$1:$B$25,2,FALSE)</f>
        <v>#N/A</v>
      </c>
      <c r="I926" s="466" t="e">
        <f>VLOOKUP(E926,Munka1!$H$27:$J$58,3,FALSE)</f>
        <v>#N/A</v>
      </c>
      <c r="J926" s="175"/>
      <c r="K926" s="175"/>
      <c r="L926" s="175"/>
      <c r="M926" s="175"/>
      <c r="N926" s="180"/>
      <c r="O926" s="87"/>
      <c r="P926" s="483"/>
      <c r="Q926" s="484"/>
      <c r="R926" s="56">
        <f>FŐLAP!$D$9</f>
        <v>0</v>
      </c>
      <c r="S926" s="56">
        <f>FŐLAP!$F$9</f>
        <v>0</v>
      </c>
      <c r="T926" s="13" t="str">
        <f>FŐLAP!$B$25</f>
        <v>Háztartási nagygépek (lakossági)</v>
      </c>
      <c r="U926" s="398" t="s">
        <v>3425</v>
      </c>
      <c r="V926" s="398" t="s">
        <v>3426</v>
      </c>
      <c r="W926" s="398" t="s">
        <v>3427</v>
      </c>
    </row>
    <row r="927" spans="1:23" ht="60.75" hidden="1" customHeight="1" x14ac:dyDescent="0.25">
      <c r="A927" s="61" t="s">
        <v>997</v>
      </c>
      <c r="B927" s="87"/>
      <c r="C927" s="175"/>
      <c r="D927" s="176"/>
      <c r="E927" s="146"/>
      <c r="F927" s="407" t="e">
        <f>VLOOKUP('2. tábl. Előkezelő-Tov.Kezelő'!E927,Munka1!$H$27:$I$58,2,FALSE)</f>
        <v>#N/A</v>
      </c>
      <c r="G927" s="88"/>
      <c r="H927" s="62" t="e">
        <f>VLOOKUP(G927,Munka1!$A$1:$B$25,2,FALSE)</f>
        <v>#N/A</v>
      </c>
      <c r="I927" s="466" t="e">
        <f>VLOOKUP(E927,Munka1!$H$27:$J$58,3,FALSE)</f>
        <v>#N/A</v>
      </c>
      <c r="J927" s="175"/>
      <c r="K927" s="175"/>
      <c r="L927" s="176"/>
      <c r="M927" s="176"/>
      <c r="N927" s="179"/>
      <c r="O927" s="87"/>
      <c r="P927" s="483"/>
      <c r="Q927" s="484"/>
      <c r="R927" s="56">
        <f>FŐLAP!$D$9</f>
        <v>0</v>
      </c>
      <c r="S927" s="56">
        <f>FŐLAP!$F$9</f>
        <v>0</v>
      </c>
      <c r="T927" s="13" t="str">
        <f>FŐLAP!$B$25</f>
        <v>Háztartási nagygépek (lakossági)</v>
      </c>
      <c r="U927" s="398" t="s">
        <v>3425</v>
      </c>
      <c r="V927" s="398" t="s">
        <v>3426</v>
      </c>
      <c r="W927" s="398" t="s">
        <v>3427</v>
      </c>
    </row>
    <row r="928" spans="1:23" ht="60.75" hidden="1" customHeight="1" x14ac:dyDescent="0.25">
      <c r="A928" s="61" t="s">
        <v>998</v>
      </c>
      <c r="B928" s="87"/>
      <c r="C928" s="175"/>
      <c r="D928" s="175"/>
      <c r="E928" s="146"/>
      <c r="F928" s="407" t="e">
        <f>VLOOKUP('2. tábl. Előkezelő-Tov.Kezelő'!E928,Munka1!$H$27:$I$58,2,FALSE)</f>
        <v>#N/A</v>
      </c>
      <c r="G928" s="88"/>
      <c r="H928" s="62" t="e">
        <f>VLOOKUP(G928,Munka1!$A$1:$B$25,2,FALSE)</f>
        <v>#N/A</v>
      </c>
      <c r="I928" s="466" t="e">
        <f>VLOOKUP(E928,Munka1!$H$27:$J$58,3,FALSE)</f>
        <v>#N/A</v>
      </c>
      <c r="J928" s="175"/>
      <c r="K928" s="175"/>
      <c r="L928" s="175"/>
      <c r="M928" s="175"/>
      <c r="N928" s="180"/>
      <c r="O928" s="87"/>
      <c r="P928" s="483"/>
      <c r="Q928" s="484"/>
      <c r="R928" s="56">
        <f>FŐLAP!$D$9</f>
        <v>0</v>
      </c>
      <c r="S928" s="56">
        <f>FŐLAP!$F$9</f>
        <v>0</v>
      </c>
      <c r="T928" s="13" t="str">
        <f>FŐLAP!$B$25</f>
        <v>Háztartási nagygépek (lakossági)</v>
      </c>
      <c r="U928" s="398" t="s">
        <v>3425</v>
      </c>
      <c r="V928" s="398" t="s">
        <v>3426</v>
      </c>
      <c r="W928" s="398" t="s">
        <v>3427</v>
      </c>
    </row>
    <row r="929" spans="1:23" ht="60.75" hidden="1" customHeight="1" x14ac:dyDescent="0.25">
      <c r="A929" s="61" t="s">
        <v>999</v>
      </c>
      <c r="B929" s="87"/>
      <c r="C929" s="175"/>
      <c r="D929" s="176"/>
      <c r="E929" s="146"/>
      <c r="F929" s="407" t="e">
        <f>VLOOKUP('2. tábl. Előkezelő-Tov.Kezelő'!E929,Munka1!$H$27:$I$58,2,FALSE)</f>
        <v>#N/A</v>
      </c>
      <c r="G929" s="88"/>
      <c r="H929" s="62" t="e">
        <f>VLOOKUP(G929,Munka1!$A$1:$B$25,2,FALSE)</f>
        <v>#N/A</v>
      </c>
      <c r="I929" s="466" t="e">
        <f>VLOOKUP(E929,Munka1!$H$27:$J$58,3,FALSE)</f>
        <v>#N/A</v>
      </c>
      <c r="J929" s="175"/>
      <c r="K929" s="175"/>
      <c r="L929" s="176"/>
      <c r="M929" s="176"/>
      <c r="N929" s="179"/>
      <c r="O929" s="87"/>
      <c r="P929" s="483"/>
      <c r="Q929" s="484"/>
      <c r="R929" s="56">
        <f>FŐLAP!$D$9</f>
        <v>0</v>
      </c>
      <c r="S929" s="56">
        <f>FŐLAP!$F$9</f>
        <v>0</v>
      </c>
      <c r="T929" s="13" t="str">
        <f>FŐLAP!$B$25</f>
        <v>Háztartási nagygépek (lakossági)</v>
      </c>
      <c r="U929" s="398" t="s">
        <v>3425</v>
      </c>
      <c r="V929" s="398" t="s">
        <v>3426</v>
      </c>
      <c r="W929" s="398" t="s">
        <v>3427</v>
      </c>
    </row>
    <row r="930" spans="1:23" ht="60.75" hidden="1" customHeight="1" x14ac:dyDescent="0.25">
      <c r="A930" s="61" t="s">
        <v>1000</v>
      </c>
      <c r="B930" s="87"/>
      <c r="C930" s="175"/>
      <c r="D930" s="175"/>
      <c r="E930" s="146"/>
      <c r="F930" s="407" t="e">
        <f>VLOOKUP('2. tábl. Előkezelő-Tov.Kezelő'!E930,Munka1!$H$27:$I$58,2,FALSE)</f>
        <v>#N/A</v>
      </c>
      <c r="G930" s="88"/>
      <c r="H930" s="62" t="e">
        <f>VLOOKUP(G930,Munka1!$A$1:$B$25,2,FALSE)</f>
        <v>#N/A</v>
      </c>
      <c r="I930" s="466" t="e">
        <f>VLOOKUP(E930,Munka1!$H$27:$J$58,3,FALSE)</f>
        <v>#N/A</v>
      </c>
      <c r="J930" s="175"/>
      <c r="K930" s="175"/>
      <c r="L930" s="175"/>
      <c r="M930" s="175"/>
      <c r="N930" s="180"/>
      <c r="O930" s="87"/>
      <c r="P930" s="483"/>
      <c r="Q930" s="484"/>
      <c r="R930" s="56">
        <f>FŐLAP!$D$9</f>
        <v>0</v>
      </c>
      <c r="S930" s="56">
        <f>FŐLAP!$F$9</f>
        <v>0</v>
      </c>
      <c r="T930" s="13" t="str">
        <f>FŐLAP!$B$25</f>
        <v>Háztartási nagygépek (lakossági)</v>
      </c>
      <c r="U930" s="398" t="s">
        <v>3425</v>
      </c>
      <c r="V930" s="398" t="s">
        <v>3426</v>
      </c>
      <c r="W930" s="398" t="s">
        <v>3427</v>
      </c>
    </row>
    <row r="931" spans="1:23" ht="60.75" hidden="1" customHeight="1" x14ac:dyDescent="0.25">
      <c r="A931" s="61" t="s">
        <v>1001</v>
      </c>
      <c r="B931" s="87"/>
      <c r="C931" s="175"/>
      <c r="D931" s="176"/>
      <c r="E931" s="146"/>
      <c r="F931" s="407" t="e">
        <f>VLOOKUP('2. tábl. Előkezelő-Tov.Kezelő'!E931,Munka1!$H$27:$I$58,2,FALSE)</f>
        <v>#N/A</v>
      </c>
      <c r="G931" s="88"/>
      <c r="H931" s="62" t="e">
        <f>VLOOKUP(G931,Munka1!$A$1:$B$25,2,FALSE)</f>
        <v>#N/A</v>
      </c>
      <c r="I931" s="466" t="e">
        <f>VLOOKUP(E931,Munka1!$H$27:$J$58,3,FALSE)</f>
        <v>#N/A</v>
      </c>
      <c r="J931" s="175"/>
      <c r="K931" s="175"/>
      <c r="L931" s="176"/>
      <c r="M931" s="176"/>
      <c r="N931" s="179"/>
      <c r="O931" s="87"/>
      <c r="P931" s="483"/>
      <c r="Q931" s="484"/>
      <c r="R931" s="56">
        <f>FŐLAP!$D$9</f>
        <v>0</v>
      </c>
      <c r="S931" s="56">
        <f>FŐLAP!$F$9</f>
        <v>0</v>
      </c>
      <c r="T931" s="13" t="str">
        <f>FŐLAP!$B$25</f>
        <v>Háztartási nagygépek (lakossági)</v>
      </c>
      <c r="U931" s="398" t="s">
        <v>3425</v>
      </c>
      <c r="V931" s="398" t="s">
        <v>3426</v>
      </c>
      <c r="W931" s="398" t="s">
        <v>3427</v>
      </c>
    </row>
    <row r="932" spans="1:23" ht="60.75" hidden="1" customHeight="1" x14ac:dyDescent="0.25">
      <c r="A932" s="61" t="s">
        <v>1002</v>
      </c>
      <c r="B932" s="87"/>
      <c r="C932" s="175"/>
      <c r="D932" s="175"/>
      <c r="E932" s="146"/>
      <c r="F932" s="407" t="e">
        <f>VLOOKUP('2. tábl. Előkezelő-Tov.Kezelő'!E932,Munka1!$H$27:$I$58,2,FALSE)</f>
        <v>#N/A</v>
      </c>
      <c r="G932" s="88"/>
      <c r="H932" s="62" t="e">
        <f>VLOOKUP(G932,Munka1!$A$1:$B$25,2,FALSE)</f>
        <v>#N/A</v>
      </c>
      <c r="I932" s="466" t="e">
        <f>VLOOKUP(E932,Munka1!$H$27:$J$58,3,FALSE)</f>
        <v>#N/A</v>
      </c>
      <c r="J932" s="175"/>
      <c r="K932" s="175"/>
      <c r="L932" s="175"/>
      <c r="M932" s="175"/>
      <c r="N932" s="180"/>
      <c r="O932" s="87"/>
      <c r="P932" s="483"/>
      <c r="Q932" s="484"/>
      <c r="R932" s="56">
        <f>FŐLAP!$D$9</f>
        <v>0</v>
      </c>
      <c r="S932" s="56">
        <f>FŐLAP!$F$9</f>
        <v>0</v>
      </c>
      <c r="T932" s="13" t="str">
        <f>FŐLAP!$B$25</f>
        <v>Háztartási nagygépek (lakossági)</v>
      </c>
      <c r="U932" s="398" t="s">
        <v>3425</v>
      </c>
      <c r="V932" s="398" t="s">
        <v>3426</v>
      </c>
      <c r="W932" s="398" t="s">
        <v>3427</v>
      </c>
    </row>
    <row r="933" spans="1:23" ht="60.75" hidden="1" customHeight="1" x14ac:dyDescent="0.25">
      <c r="A933" s="61" t="s">
        <v>1003</v>
      </c>
      <c r="B933" s="87"/>
      <c r="C933" s="175"/>
      <c r="D933" s="176"/>
      <c r="E933" s="146"/>
      <c r="F933" s="407" t="e">
        <f>VLOOKUP('2. tábl. Előkezelő-Tov.Kezelő'!E933,Munka1!$H$27:$I$58,2,FALSE)</f>
        <v>#N/A</v>
      </c>
      <c r="G933" s="88"/>
      <c r="H933" s="62" t="e">
        <f>VLOOKUP(G933,Munka1!$A$1:$B$25,2,FALSE)</f>
        <v>#N/A</v>
      </c>
      <c r="I933" s="466" t="e">
        <f>VLOOKUP(E933,Munka1!$H$27:$J$58,3,FALSE)</f>
        <v>#N/A</v>
      </c>
      <c r="J933" s="175"/>
      <c r="K933" s="175"/>
      <c r="L933" s="176"/>
      <c r="M933" s="176"/>
      <c r="N933" s="179"/>
      <c r="O933" s="87"/>
      <c r="P933" s="483"/>
      <c r="Q933" s="484"/>
      <c r="R933" s="56">
        <f>FŐLAP!$D$9</f>
        <v>0</v>
      </c>
      <c r="S933" s="56">
        <f>FŐLAP!$F$9</f>
        <v>0</v>
      </c>
      <c r="T933" s="13" t="str">
        <f>FŐLAP!$B$25</f>
        <v>Háztartási nagygépek (lakossági)</v>
      </c>
      <c r="U933" s="398" t="s">
        <v>3425</v>
      </c>
      <c r="V933" s="398" t="s">
        <v>3426</v>
      </c>
      <c r="W933" s="398" t="s">
        <v>3427</v>
      </c>
    </row>
    <row r="934" spans="1:23" ht="60.75" hidden="1" customHeight="1" x14ac:dyDescent="0.25">
      <c r="A934" s="61" t="s">
        <v>1004</v>
      </c>
      <c r="B934" s="87"/>
      <c r="C934" s="175"/>
      <c r="D934" s="175"/>
      <c r="E934" s="146"/>
      <c r="F934" s="407" t="e">
        <f>VLOOKUP('2. tábl. Előkezelő-Tov.Kezelő'!E934,Munka1!$H$27:$I$58,2,FALSE)</f>
        <v>#N/A</v>
      </c>
      <c r="G934" s="88"/>
      <c r="H934" s="62" t="e">
        <f>VLOOKUP(G934,Munka1!$A$1:$B$25,2,FALSE)</f>
        <v>#N/A</v>
      </c>
      <c r="I934" s="466" t="e">
        <f>VLOOKUP(E934,Munka1!$H$27:$J$58,3,FALSE)</f>
        <v>#N/A</v>
      </c>
      <c r="J934" s="175"/>
      <c r="K934" s="175"/>
      <c r="L934" s="175"/>
      <c r="M934" s="175"/>
      <c r="N934" s="180"/>
      <c r="O934" s="87"/>
      <c r="P934" s="483"/>
      <c r="Q934" s="484"/>
      <c r="R934" s="56">
        <f>FŐLAP!$D$9</f>
        <v>0</v>
      </c>
      <c r="S934" s="56">
        <f>FŐLAP!$F$9</f>
        <v>0</v>
      </c>
      <c r="T934" s="13" t="str">
        <f>FŐLAP!$B$25</f>
        <v>Háztartási nagygépek (lakossági)</v>
      </c>
      <c r="U934" s="398" t="s">
        <v>3425</v>
      </c>
      <c r="V934" s="398" t="s">
        <v>3426</v>
      </c>
      <c r="W934" s="398" t="s">
        <v>3427</v>
      </c>
    </row>
    <row r="935" spans="1:23" ht="60.75" hidden="1" customHeight="1" x14ac:dyDescent="0.25">
      <c r="A935" s="61" t="s">
        <v>1005</v>
      </c>
      <c r="B935" s="87"/>
      <c r="C935" s="175"/>
      <c r="D935" s="175"/>
      <c r="E935" s="146"/>
      <c r="F935" s="407" t="e">
        <f>VLOOKUP('2. tábl. Előkezelő-Tov.Kezelő'!E935,Munka1!$H$27:$I$58,2,FALSE)</f>
        <v>#N/A</v>
      </c>
      <c r="G935" s="88"/>
      <c r="H935" s="62" t="e">
        <f>VLOOKUP(G935,Munka1!$A$1:$B$25,2,FALSE)</f>
        <v>#N/A</v>
      </c>
      <c r="I935" s="466" t="e">
        <f>VLOOKUP(E935,Munka1!$H$27:$J$58,3,FALSE)</f>
        <v>#N/A</v>
      </c>
      <c r="J935" s="175"/>
      <c r="K935" s="175"/>
      <c r="L935" s="175"/>
      <c r="M935" s="175"/>
      <c r="N935" s="180"/>
      <c r="O935" s="87"/>
      <c r="P935" s="483"/>
      <c r="Q935" s="484"/>
      <c r="R935" s="56">
        <f>FŐLAP!$D$9</f>
        <v>0</v>
      </c>
      <c r="S935" s="56">
        <f>FŐLAP!$F$9</f>
        <v>0</v>
      </c>
      <c r="T935" s="13" t="str">
        <f>FŐLAP!$B$25</f>
        <v>Háztartási nagygépek (lakossági)</v>
      </c>
      <c r="U935" s="398" t="s">
        <v>3425</v>
      </c>
      <c r="V935" s="398" t="s">
        <v>3426</v>
      </c>
      <c r="W935" s="398" t="s">
        <v>3427</v>
      </c>
    </row>
    <row r="936" spans="1:23" ht="60.75" hidden="1" customHeight="1" x14ac:dyDescent="0.25">
      <c r="A936" s="61" t="s">
        <v>1006</v>
      </c>
      <c r="B936" s="87"/>
      <c r="C936" s="175"/>
      <c r="D936" s="175"/>
      <c r="E936" s="146"/>
      <c r="F936" s="407" t="e">
        <f>VLOOKUP('2. tábl. Előkezelő-Tov.Kezelő'!E936,Munka1!$H$27:$I$58,2,FALSE)</f>
        <v>#N/A</v>
      </c>
      <c r="G936" s="88"/>
      <c r="H936" s="62" t="e">
        <f>VLOOKUP(G936,Munka1!$A$1:$B$25,2,FALSE)</f>
        <v>#N/A</v>
      </c>
      <c r="I936" s="466" t="e">
        <f>VLOOKUP(E936,Munka1!$H$27:$J$58,3,FALSE)</f>
        <v>#N/A</v>
      </c>
      <c r="J936" s="175"/>
      <c r="K936" s="175"/>
      <c r="L936" s="175"/>
      <c r="M936" s="175"/>
      <c r="N936" s="180"/>
      <c r="O936" s="87"/>
      <c r="P936" s="483"/>
      <c r="Q936" s="484"/>
      <c r="R936" s="56">
        <f>FŐLAP!$D$9</f>
        <v>0</v>
      </c>
      <c r="S936" s="56">
        <f>FŐLAP!$F$9</f>
        <v>0</v>
      </c>
      <c r="T936" s="13" t="str">
        <f>FŐLAP!$B$25</f>
        <v>Háztartási nagygépek (lakossági)</v>
      </c>
      <c r="U936" s="398" t="s">
        <v>3425</v>
      </c>
      <c r="V936" s="398" t="s">
        <v>3426</v>
      </c>
      <c r="W936" s="398" t="s">
        <v>3427</v>
      </c>
    </row>
    <row r="937" spans="1:23" ht="60.75" hidden="1" customHeight="1" x14ac:dyDescent="0.25">
      <c r="A937" s="61" t="s">
        <v>1007</v>
      </c>
      <c r="B937" s="87"/>
      <c r="C937" s="175"/>
      <c r="D937" s="175"/>
      <c r="E937" s="146"/>
      <c r="F937" s="407" t="e">
        <f>VLOOKUP('2. tábl. Előkezelő-Tov.Kezelő'!E937,Munka1!$H$27:$I$58,2,FALSE)</f>
        <v>#N/A</v>
      </c>
      <c r="G937" s="88"/>
      <c r="H937" s="62" t="e">
        <f>VLOOKUP(G937,Munka1!$A$1:$B$25,2,FALSE)</f>
        <v>#N/A</v>
      </c>
      <c r="I937" s="466" t="e">
        <f>VLOOKUP(E937,Munka1!$H$27:$J$58,3,FALSE)</f>
        <v>#N/A</v>
      </c>
      <c r="J937" s="175"/>
      <c r="K937" s="175"/>
      <c r="L937" s="175"/>
      <c r="M937" s="175"/>
      <c r="N937" s="180"/>
      <c r="O937" s="87"/>
      <c r="P937" s="483"/>
      <c r="Q937" s="484"/>
      <c r="R937" s="56">
        <f>FŐLAP!$D$9</f>
        <v>0</v>
      </c>
      <c r="S937" s="56">
        <f>FŐLAP!$F$9</f>
        <v>0</v>
      </c>
      <c r="T937" s="13" t="str">
        <f>FŐLAP!$B$25</f>
        <v>Háztartási nagygépek (lakossági)</v>
      </c>
      <c r="U937" s="398" t="s">
        <v>3425</v>
      </c>
      <c r="V937" s="398" t="s">
        <v>3426</v>
      </c>
      <c r="W937" s="398" t="s">
        <v>3427</v>
      </c>
    </row>
    <row r="938" spans="1:23" ht="60.75" hidden="1" customHeight="1" x14ac:dyDescent="0.25">
      <c r="A938" s="61" t="s">
        <v>1008</v>
      </c>
      <c r="B938" s="87"/>
      <c r="C938" s="175"/>
      <c r="D938" s="175"/>
      <c r="E938" s="146"/>
      <c r="F938" s="407" t="e">
        <f>VLOOKUP('2. tábl. Előkezelő-Tov.Kezelő'!E938,Munka1!$H$27:$I$58,2,FALSE)</f>
        <v>#N/A</v>
      </c>
      <c r="G938" s="88"/>
      <c r="H938" s="62" t="e">
        <f>VLOOKUP(G938,Munka1!$A$1:$B$25,2,FALSE)</f>
        <v>#N/A</v>
      </c>
      <c r="I938" s="466" t="e">
        <f>VLOOKUP(E938,Munka1!$H$27:$J$58,3,FALSE)</f>
        <v>#N/A</v>
      </c>
      <c r="J938" s="175"/>
      <c r="K938" s="175"/>
      <c r="L938" s="175"/>
      <c r="M938" s="175"/>
      <c r="N938" s="180"/>
      <c r="O938" s="87"/>
      <c r="P938" s="483"/>
      <c r="Q938" s="484"/>
      <c r="R938" s="56">
        <f>FŐLAP!$D$9</f>
        <v>0</v>
      </c>
      <c r="S938" s="56">
        <f>FŐLAP!$F$9</f>
        <v>0</v>
      </c>
      <c r="T938" s="13" t="str">
        <f>FŐLAP!$B$25</f>
        <v>Háztartási nagygépek (lakossági)</v>
      </c>
      <c r="U938" s="398" t="s">
        <v>3425</v>
      </c>
      <c r="V938" s="398" t="s">
        <v>3426</v>
      </c>
      <c r="W938" s="398" t="s">
        <v>3427</v>
      </c>
    </row>
    <row r="939" spans="1:23" ht="60.75" hidden="1" customHeight="1" x14ac:dyDescent="0.25">
      <c r="A939" s="61" t="s">
        <v>1009</v>
      </c>
      <c r="B939" s="87"/>
      <c r="C939" s="175"/>
      <c r="D939" s="175"/>
      <c r="E939" s="146"/>
      <c r="F939" s="407" t="e">
        <f>VLOOKUP('2. tábl. Előkezelő-Tov.Kezelő'!E939,Munka1!$H$27:$I$58,2,FALSE)</f>
        <v>#N/A</v>
      </c>
      <c r="G939" s="88"/>
      <c r="H939" s="62" t="e">
        <f>VLOOKUP(G939,Munka1!$A$1:$B$25,2,FALSE)</f>
        <v>#N/A</v>
      </c>
      <c r="I939" s="466" t="e">
        <f>VLOOKUP(E939,Munka1!$H$27:$J$58,3,FALSE)</f>
        <v>#N/A</v>
      </c>
      <c r="J939" s="175"/>
      <c r="K939" s="175"/>
      <c r="L939" s="175"/>
      <c r="M939" s="175"/>
      <c r="N939" s="180"/>
      <c r="O939" s="87"/>
      <c r="P939" s="483"/>
      <c r="Q939" s="484"/>
      <c r="R939" s="56">
        <f>FŐLAP!$D$9</f>
        <v>0</v>
      </c>
      <c r="S939" s="56">
        <f>FŐLAP!$F$9</f>
        <v>0</v>
      </c>
      <c r="T939" s="13" t="str">
        <f>FŐLAP!$B$25</f>
        <v>Háztartási nagygépek (lakossági)</v>
      </c>
      <c r="U939" s="398" t="s">
        <v>3425</v>
      </c>
      <c r="V939" s="398" t="s">
        <v>3426</v>
      </c>
      <c r="W939" s="398" t="s">
        <v>3427</v>
      </c>
    </row>
    <row r="940" spans="1:23" ht="60.75" hidden="1" customHeight="1" x14ac:dyDescent="0.25">
      <c r="A940" s="61" t="s">
        <v>1010</v>
      </c>
      <c r="B940" s="87"/>
      <c r="C940" s="175"/>
      <c r="D940" s="175"/>
      <c r="E940" s="146"/>
      <c r="F940" s="407" t="e">
        <f>VLOOKUP('2. tábl. Előkezelő-Tov.Kezelő'!E940,Munka1!$H$27:$I$58,2,FALSE)</f>
        <v>#N/A</v>
      </c>
      <c r="G940" s="88"/>
      <c r="H940" s="62" t="e">
        <f>VLOOKUP(G940,Munka1!$A$1:$B$25,2,FALSE)</f>
        <v>#N/A</v>
      </c>
      <c r="I940" s="466" t="e">
        <f>VLOOKUP(E940,Munka1!$H$27:$J$58,3,FALSE)</f>
        <v>#N/A</v>
      </c>
      <c r="J940" s="175"/>
      <c r="K940" s="175"/>
      <c r="L940" s="175"/>
      <c r="M940" s="175"/>
      <c r="N940" s="180"/>
      <c r="O940" s="87"/>
      <c r="P940" s="483"/>
      <c r="Q940" s="484"/>
      <c r="R940" s="56">
        <f>FŐLAP!$D$9</f>
        <v>0</v>
      </c>
      <c r="S940" s="56">
        <f>FŐLAP!$F$9</f>
        <v>0</v>
      </c>
      <c r="T940" s="13" t="str">
        <f>FŐLAP!$B$25</f>
        <v>Háztartási nagygépek (lakossági)</v>
      </c>
      <c r="U940" s="398" t="s">
        <v>3425</v>
      </c>
      <c r="V940" s="398" t="s">
        <v>3426</v>
      </c>
      <c r="W940" s="398" t="s">
        <v>3427</v>
      </c>
    </row>
    <row r="941" spans="1:23" ht="60.75" hidden="1" customHeight="1" x14ac:dyDescent="0.25">
      <c r="A941" s="61" t="s">
        <v>1011</v>
      </c>
      <c r="B941" s="87"/>
      <c r="C941" s="175"/>
      <c r="D941" s="175"/>
      <c r="E941" s="146"/>
      <c r="F941" s="407" t="e">
        <f>VLOOKUP('2. tábl. Előkezelő-Tov.Kezelő'!E941,Munka1!$H$27:$I$58,2,FALSE)</f>
        <v>#N/A</v>
      </c>
      <c r="G941" s="88"/>
      <c r="H941" s="62" t="e">
        <f>VLOOKUP(G941,Munka1!$A$1:$B$25,2,FALSE)</f>
        <v>#N/A</v>
      </c>
      <c r="I941" s="466" t="e">
        <f>VLOOKUP(E941,Munka1!$H$27:$J$58,3,FALSE)</f>
        <v>#N/A</v>
      </c>
      <c r="J941" s="175"/>
      <c r="K941" s="175"/>
      <c r="L941" s="175"/>
      <c r="M941" s="175"/>
      <c r="N941" s="180"/>
      <c r="O941" s="87"/>
      <c r="P941" s="483"/>
      <c r="Q941" s="484"/>
      <c r="R941" s="56">
        <f>FŐLAP!$D$9</f>
        <v>0</v>
      </c>
      <c r="S941" s="56">
        <f>FŐLAP!$F$9</f>
        <v>0</v>
      </c>
      <c r="T941" s="13" t="str">
        <f>FŐLAP!$B$25</f>
        <v>Háztartási nagygépek (lakossági)</v>
      </c>
      <c r="U941" s="398" t="s">
        <v>3425</v>
      </c>
      <c r="V941" s="398" t="s">
        <v>3426</v>
      </c>
      <c r="W941" s="398" t="s">
        <v>3427</v>
      </c>
    </row>
    <row r="942" spans="1:23" ht="60.75" hidden="1" customHeight="1" x14ac:dyDescent="0.25">
      <c r="A942" s="61" t="s">
        <v>1012</v>
      </c>
      <c r="B942" s="87"/>
      <c r="C942" s="175"/>
      <c r="D942" s="175"/>
      <c r="E942" s="146"/>
      <c r="F942" s="407" t="e">
        <f>VLOOKUP('2. tábl. Előkezelő-Tov.Kezelő'!E942,Munka1!$H$27:$I$58,2,FALSE)</f>
        <v>#N/A</v>
      </c>
      <c r="G942" s="88"/>
      <c r="H942" s="62" t="e">
        <f>VLOOKUP(G942,Munka1!$A$1:$B$25,2,FALSE)</f>
        <v>#N/A</v>
      </c>
      <c r="I942" s="466" t="e">
        <f>VLOOKUP(E942,Munka1!$H$27:$J$58,3,FALSE)</f>
        <v>#N/A</v>
      </c>
      <c r="J942" s="175"/>
      <c r="K942" s="175"/>
      <c r="L942" s="175"/>
      <c r="M942" s="175"/>
      <c r="N942" s="180"/>
      <c r="O942" s="87"/>
      <c r="P942" s="483"/>
      <c r="Q942" s="484"/>
      <c r="R942" s="56">
        <f>FŐLAP!$D$9</f>
        <v>0</v>
      </c>
      <c r="S942" s="56">
        <f>FŐLAP!$F$9</f>
        <v>0</v>
      </c>
      <c r="T942" s="13" t="str">
        <f>FŐLAP!$B$25</f>
        <v>Háztartási nagygépek (lakossági)</v>
      </c>
      <c r="U942" s="398" t="s">
        <v>3425</v>
      </c>
      <c r="V942" s="398" t="s">
        <v>3426</v>
      </c>
      <c r="W942" s="398" t="s">
        <v>3427</v>
      </c>
    </row>
    <row r="943" spans="1:23" ht="60.75" hidden="1" customHeight="1" x14ac:dyDescent="0.25">
      <c r="A943" s="61" t="s">
        <v>1013</v>
      </c>
      <c r="B943" s="87"/>
      <c r="C943" s="175"/>
      <c r="D943" s="175"/>
      <c r="E943" s="146"/>
      <c r="F943" s="407" t="e">
        <f>VLOOKUP('2. tábl. Előkezelő-Tov.Kezelő'!E943,Munka1!$H$27:$I$58,2,FALSE)</f>
        <v>#N/A</v>
      </c>
      <c r="G943" s="88"/>
      <c r="H943" s="62" t="e">
        <f>VLOOKUP(G943,Munka1!$A$1:$B$25,2,FALSE)</f>
        <v>#N/A</v>
      </c>
      <c r="I943" s="466" t="e">
        <f>VLOOKUP(E943,Munka1!$H$27:$J$58,3,FALSE)</f>
        <v>#N/A</v>
      </c>
      <c r="J943" s="175"/>
      <c r="K943" s="175"/>
      <c r="L943" s="175"/>
      <c r="M943" s="175"/>
      <c r="N943" s="180"/>
      <c r="O943" s="87"/>
      <c r="P943" s="483"/>
      <c r="Q943" s="484"/>
      <c r="R943" s="56">
        <f>FŐLAP!$D$9</f>
        <v>0</v>
      </c>
      <c r="S943" s="56">
        <f>FŐLAP!$F$9</f>
        <v>0</v>
      </c>
      <c r="T943" s="13" t="str">
        <f>FŐLAP!$B$25</f>
        <v>Háztartási nagygépek (lakossági)</v>
      </c>
      <c r="U943" s="398" t="s">
        <v>3425</v>
      </c>
      <c r="V943" s="398" t="s">
        <v>3426</v>
      </c>
      <c r="W943" s="398" t="s">
        <v>3427</v>
      </c>
    </row>
    <row r="944" spans="1:23" ht="60.75" hidden="1" customHeight="1" x14ac:dyDescent="0.25">
      <c r="A944" s="61" t="s">
        <v>1014</v>
      </c>
      <c r="B944" s="87"/>
      <c r="C944" s="175"/>
      <c r="D944" s="175"/>
      <c r="E944" s="146"/>
      <c r="F944" s="407" t="e">
        <f>VLOOKUP('2. tábl. Előkezelő-Tov.Kezelő'!E944,Munka1!$H$27:$I$58,2,FALSE)</f>
        <v>#N/A</v>
      </c>
      <c r="G944" s="88"/>
      <c r="H944" s="62" t="e">
        <f>VLOOKUP(G944,Munka1!$A$1:$B$25,2,FALSE)</f>
        <v>#N/A</v>
      </c>
      <c r="I944" s="466" t="e">
        <f>VLOOKUP(E944,Munka1!$H$27:$J$58,3,FALSE)</f>
        <v>#N/A</v>
      </c>
      <c r="J944" s="175"/>
      <c r="K944" s="175"/>
      <c r="L944" s="175"/>
      <c r="M944" s="175"/>
      <c r="N944" s="180"/>
      <c r="O944" s="87"/>
      <c r="P944" s="483"/>
      <c r="Q944" s="484"/>
      <c r="R944" s="56">
        <f>FŐLAP!$D$9</f>
        <v>0</v>
      </c>
      <c r="S944" s="56">
        <f>FŐLAP!$F$9</f>
        <v>0</v>
      </c>
      <c r="T944" s="13" t="str">
        <f>FŐLAP!$B$25</f>
        <v>Háztartási nagygépek (lakossági)</v>
      </c>
      <c r="U944" s="398" t="s">
        <v>3425</v>
      </c>
      <c r="V944" s="398" t="s">
        <v>3426</v>
      </c>
      <c r="W944" s="398" t="s">
        <v>3427</v>
      </c>
    </row>
    <row r="945" spans="1:23" ht="60.75" hidden="1" customHeight="1" x14ac:dyDescent="0.25">
      <c r="A945" s="61" t="s">
        <v>1015</v>
      </c>
      <c r="B945" s="87"/>
      <c r="C945" s="175"/>
      <c r="D945" s="175"/>
      <c r="E945" s="146"/>
      <c r="F945" s="407" t="e">
        <f>VLOOKUP('2. tábl. Előkezelő-Tov.Kezelő'!E945,Munka1!$H$27:$I$58,2,FALSE)</f>
        <v>#N/A</v>
      </c>
      <c r="G945" s="88"/>
      <c r="H945" s="62" t="e">
        <f>VLOOKUP(G945,Munka1!$A$1:$B$25,2,FALSE)</f>
        <v>#N/A</v>
      </c>
      <c r="I945" s="466" t="e">
        <f>VLOOKUP(E945,Munka1!$H$27:$J$58,3,FALSE)</f>
        <v>#N/A</v>
      </c>
      <c r="J945" s="175"/>
      <c r="K945" s="175"/>
      <c r="L945" s="175"/>
      <c r="M945" s="175"/>
      <c r="N945" s="180"/>
      <c r="O945" s="87"/>
      <c r="P945" s="483"/>
      <c r="Q945" s="484"/>
      <c r="R945" s="56">
        <f>FŐLAP!$D$9</f>
        <v>0</v>
      </c>
      <c r="S945" s="56">
        <f>FŐLAP!$F$9</f>
        <v>0</v>
      </c>
      <c r="T945" s="13" t="str">
        <f>FŐLAP!$B$25</f>
        <v>Háztartási nagygépek (lakossági)</v>
      </c>
      <c r="U945" s="398" t="s">
        <v>3425</v>
      </c>
      <c r="V945" s="398" t="s">
        <v>3426</v>
      </c>
      <c r="W945" s="398" t="s">
        <v>3427</v>
      </c>
    </row>
    <row r="946" spans="1:23" ht="60.75" hidden="1" customHeight="1" x14ac:dyDescent="0.25">
      <c r="A946" s="61" t="s">
        <v>1016</v>
      </c>
      <c r="B946" s="87"/>
      <c r="C946" s="175"/>
      <c r="D946" s="175"/>
      <c r="E946" s="146"/>
      <c r="F946" s="407" t="e">
        <f>VLOOKUP('2. tábl. Előkezelő-Tov.Kezelő'!E946,Munka1!$H$27:$I$58,2,FALSE)</f>
        <v>#N/A</v>
      </c>
      <c r="G946" s="88"/>
      <c r="H946" s="62" t="e">
        <f>VLOOKUP(G946,Munka1!$A$1:$B$25,2,FALSE)</f>
        <v>#N/A</v>
      </c>
      <c r="I946" s="466" t="e">
        <f>VLOOKUP(E946,Munka1!$H$27:$J$58,3,FALSE)</f>
        <v>#N/A</v>
      </c>
      <c r="J946" s="175"/>
      <c r="K946" s="175"/>
      <c r="L946" s="175"/>
      <c r="M946" s="175"/>
      <c r="N946" s="180"/>
      <c r="O946" s="87"/>
      <c r="P946" s="483"/>
      <c r="Q946" s="484"/>
      <c r="R946" s="56">
        <f>FŐLAP!$D$9</f>
        <v>0</v>
      </c>
      <c r="S946" s="56">
        <f>FŐLAP!$F$9</f>
        <v>0</v>
      </c>
      <c r="T946" s="13" t="str">
        <f>FŐLAP!$B$25</f>
        <v>Háztartási nagygépek (lakossági)</v>
      </c>
      <c r="U946" s="398" t="s">
        <v>3425</v>
      </c>
      <c r="V946" s="398" t="s">
        <v>3426</v>
      </c>
      <c r="W946" s="398" t="s">
        <v>3427</v>
      </c>
    </row>
    <row r="947" spans="1:23" ht="60.75" hidden="1" customHeight="1" x14ac:dyDescent="0.25">
      <c r="A947" s="61" t="s">
        <v>1017</v>
      </c>
      <c r="B947" s="87"/>
      <c r="C947" s="175"/>
      <c r="D947" s="175"/>
      <c r="E947" s="146"/>
      <c r="F947" s="407" t="e">
        <f>VLOOKUP('2. tábl. Előkezelő-Tov.Kezelő'!E947,Munka1!$H$27:$I$58,2,FALSE)</f>
        <v>#N/A</v>
      </c>
      <c r="G947" s="88"/>
      <c r="H947" s="62" t="e">
        <f>VLOOKUP(G947,Munka1!$A$1:$B$25,2,FALSE)</f>
        <v>#N/A</v>
      </c>
      <c r="I947" s="466" t="e">
        <f>VLOOKUP(E947,Munka1!$H$27:$J$58,3,FALSE)</f>
        <v>#N/A</v>
      </c>
      <c r="J947" s="175"/>
      <c r="K947" s="175"/>
      <c r="L947" s="175"/>
      <c r="M947" s="175"/>
      <c r="N947" s="180"/>
      <c r="O947" s="87"/>
      <c r="P947" s="483"/>
      <c r="Q947" s="484"/>
      <c r="R947" s="56">
        <f>FŐLAP!$D$9</f>
        <v>0</v>
      </c>
      <c r="S947" s="56">
        <f>FŐLAP!$F$9</f>
        <v>0</v>
      </c>
      <c r="T947" s="13" t="str">
        <f>FŐLAP!$B$25</f>
        <v>Háztartási nagygépek (lakossági)</v>
      </c>
      <c r="U947" s="398" t="s">
        <v>3425</v>
      </c>
      <c r="V947" s="398" t="s">
        <v>3426</v>
      </c>
      <c r="W947" s="398" t="s">
        <v>3427</v>
      </c>
    </row>
    <row r="948" spans="1:23" ht="60.75" hidden="1" customHeight="1" x14ac:dyDescent="0.25">
      <c r="A948" s="61" t="s">
        <v>1018</v>
      </c>
      <c r="B948" s="87"/>
      <c r="C948" s="175"/>
      <c r="D948" s="175"/>
      <c r="E948" s="146"/>
      <c r="F948" s="407" t="e">
        <f>VLOOKUP('2. tábl. Előkezelő-Tov.Kezelő'!E948,Munka1!$H$27:$I$58,2,FALSE)</f>
        <v>#N/A</v>
      </c>
      <c r="G948" s="88"/>
      <c r="H948" s="62" t="e">
        <f>VLOOKUP(G948,Munka1!$A$1:$B$25,2,FALSE)</f>
        <v>#N/A</v>
      </c>
      <c r="I948" s="466" t="e">
        <f>VLOOKUP(E948,Munka1!$H$27:$J$58,3,FALSE)</f>
        <v>#N/A</v>
      </c>
      <c r="J948" s="175"/>
      <c r="K948" s="175"/>
      <c r="L948" s="175"/>
      <c r="M948" s="175"/>
      <c r="N948" s="180"/>
      <c r="O948" s="87"/>
      <c r="P948" s="483"/>
      <c r="Q948" s="484"/>
      <c r="R948" s="56">
        <f>FŐLAP!$D$9</f>
        <v>0</v>
      </c>
      <c r="S948" s="56">
        <f>FŐLAP!$F$9</f>
        <v>0</v>
      </c>
      <c r="T948" s="13" t="str">
        <f>FŐLAP!$B$25</f>
        <v>Háztartási nagygépek (lakossági)</v>
      </c>
      <c r="U948" s="398" t="s">
        <v>3425</v>
      </c>
      <c r="V948" s="398" t="s">
        <v>3426</v>
      </c>
      <c r="W948" s="398" t="s">
        <v>3427</v>
      </c>
    </row>
    <row r="949" spans="1:23" ht="60.75" hidden="1" customHeight="1" x14ac:dyDescent="0.25">
      <c r="A949" s="61" t="s">
        <v>1019</v>
      </c>
      <c r="B949" s="87"/>
      <c r="C949" s="175"/>
      <c r="D949" s="175"/>
      <c r="E949" s="146"/>
      <c r="F949" s="407" t="e">
        <f>VLOOKUP('2. tábl. Előkezelő-Tov.Kezelő'!E949,Munka1!$H$27:$I$58,2,FALSE)</f>
        <v>#N/A</v>
      </c>
      <c r="G949" s="88"/>
      <c r="H949" s="62" t="e">
        <f>VLOOKUP(G949,Munka1!$A$1:$B$25,2,FALSE)</f>
        <v>#N/A</v>
      </c>
      <c r="I949" s="466" t="e">
        <f>VLOOKUP(E949,Munka1!$H$27:$J$58,3,FALSE)</f>
        <v>#N/A</v>
      </c>
      <c r="J949" s="175"/>
      <c r="K949" s="175"/>
      <c r="L949" s="175"/>
      <c r="M949" s="175"/>
      <c r="N949" s="180"/>
      <c r="O949" s="87"/>
      <c r="P949" s="483"/>
      <c r="Q949" s="484"/>
      <c r="R949" s="56">
        <f>FŐLAP!$D$9</f>
        <v>0</v>
      </c>
      <c r="S949" s="56">
        <f>FŐLAP!$F$9</f>
        <v>0</v>
      </c>
      <c r="T949" s="13" t="str">
        <f>FŐLAP!$B$25</f>
        <v>Háztartási nagygépek (lakossági)</v>
      </c>
      <c r="U949" s="398" t="s">
        <v>3425</v>
      </c>
      <c r="V949" s="398" t="s">
        <v>3426</v>
      </c>
      <c r="W949" s="398" t="s">
        <v>3427</v>
      </c>
    </row>
    <row r="950" spans="1:23" ht="60.75" hidden="1" customHeight="1" x14ac:dyDescent="0.25">
      <c r="A950" s="61" t="s">
        <v>1020</v>
      </c>
      <c r="B950" s="87"/>
      <c r="C950" s="175"/>
      <c r="D950" s="175"/>
      <c r="E950" s="146"/>
      <c r="F950" s="407" t="e">
        <f>VLOOKUP('2. tábl. Előkezelő-Tov.Kezelő'!E950,Munka1!$H$27:$I$58,2,FALSE)</f>
        <v>#N/A</v>
      </c>
      <c r="G950" s="88"/>
      <c r="H950" s="62" t="e">
        <f>VLOOKUP(G950,Munka1!$A$1:$B$25,2,FALSE)</f>
        <v>#N/A</v>
      </c>
      <c r="I950" s="466" t="e">
        <f>VLOOKUP(E950,Munka1!$H$27:$J$58,3,FALSE)</f>
        <v>#N/A</v>
      </c>
      <c r="J950" s="175"/>
      <c r="K950" s="175"/>
      <c r="L950" s="175"/>
      <c r="M950" s="175"/>
      <c r="N950" s="180"/>
      <c r="O950" s="87"/>
      <c r="P950" s="483"/>
      <c r="Q950" s="484"/>
      <c r="R950" s="56">
        <f>FŐLAP!$D$9</f>
        <v>0</v>
      </c>
      <c r="S950" s="56">
        <f>FŐLAP!$F$9</f>
        <v>0</v>
      </c>
      <c r="T950" s="13" t="str">
        <f>FŐLAP!$B$25</f>
        <v>Háztartási nagygépek (lakossági)</v>
      </c>
      <c r="U950" s="398" t="s">
        <v>3425</v>
      </c>
      <c r="V950" s="398" t="s">
        <v>3426</v>
      </c>
      <c r="W950" s="398" t="s">
        <v>3427</v>
      </c>
    </row>
    <row r="951" spans="1:23" ht="60.75" hidden="1" customHeight="1" x14ac:dyDescent="0.25">
      <c r="A951" s="61" t="s">
        <v>1021</v>
      </c>
      <c r="B951" s="87"/>
      <c r="C951" s="175"/>
      <c r="D951" s="175"/>
      <c r="E951" s="146"/>
      <c r="F951" s="407" t="e">
        <f>VLOOKUP('2. tábl. Előkezelő-Tov.Kezelő'!E951,Munka1!$H$27:$I$58,2,FALSE)</f>
        <v>#N/A</v>
      </c>
      <c r="G951" s="88"/>
      <c r="H951" s="62" t="e">
        <f>VLOOKUP(G951,Munka1!$A$1:$B$25,2,FALSE)</f>
        <v>#N/A</v>
      </c>
      <c r="I951" s="466" t="e">
        <f>VLOOKUP(E951,Munka1!$H$27:$J$58,3,FALSE)</f>
        <v>#N/A</v>
      </c>
      <c r="J951" s="175"/>
      <c r="K951" s="175"/>
      <c r="L951" s="175"/>
      <c r="M951" s="175"/>
      <c r="N951" s="180"/>
      <c r="O951" s="87"/>
      <c r="P951" s="483"/>
      <c r="Q951" s="484"/>
      <c r="R951" s="56">
        <f>FŐLAP!$D$9</f>
        <v>0</v>
      </c>
      <c r="S951" s="56">
        <f>FŐLAP!$F$9</f>
        <v>0</v>
      </c>
      <c r="T951" s="13" t="str">
        <f>FŐLAP!$B$25</f>
        <v>Háztartási nagygépek (lakossági)</v>
      </c>
      <c r="U951" s="398" t="s">
        <v>3425</v>
      </c>
      <c r="V951" s="398" t="s">
        <v>3426</v>
      </c>
      <c r="W951" s="398" t="s">
        <v>3427</v>
      </c>
    </row>
    <row r="952" spans="1:23" ht="60.75" hidden="1" customHeight="1" x14ac:dyDescent="0.25">
      <c r="A952" s="61" t="s">
        <v>1022</v>
      </c>
      <c r="B952" s="87"/>
      <c r="C952" s="175"/>
      <c r="D952" s="175"/>
      <c r="E952" s="146"/>
      <c r="F952" s="407" t="e">
        <f>VLOOKUP('2. tábl. Előkezelő-Tov.Kezelő'!E952,Munka1!$H$27:$I$58,2,FALSE)</f>
        <v>#N/A</v>
      </c>
      <c r="G952" s="88"/>
      <c r="H952" s="62" t="e">
        <f>VLOOKUP(G952,Munka1!$A$1:$B$25,2,FALSE)</f>
        <v>#N/A</v>
      </c>
      <c r="I952" s="466" t="e">
        <f>VLOOKUP(E952,Munka1!$H$27:$J$58,3,FALSE)</f>
        <v>#N/A</v>
      </c>
      <c r="J952" s="175"/>
      <c r="K952" s="175"/>
      <c r="L952" s="175"/>
      <c r="M952" s="175"/>
      <c r="N952" s="180"/>
      <c r="O952" s="87"/>
      <c r="P952" s="483"/>
      <c r="Q952" s="484"/>
      <c r="R952" s="56">
        <f>FŐLAP!$D$9</f>
        <v>0</v>
      </c>
      <c r="S952" s="56">
        <f>FŐLAP!$F$9</f>
        <v>0</v>
      </c>
      <c r="T952" s="13" t="str">
        <f>FŐLAP!$B$25</f>
        <v>Háztartási nagygépek (lakossági)</v>
      </c>
      <c r="U952" s="398" t="s">
        <v>3425</v>
      </c>
      <c r="V952" s="398" t="s">
        <v>3426</v>
      </c>
      <c r="W952" s="398" t="s">
        <v>3427</v>
      </c>
    </row>
    <row r="953" spans="1:23" ht="60.75" hidden="1" customHeight="1" x14ac:dyDescent="0.25">
      <c r="A953" s="61" t="s">
        <v>1023</v>
      </c>
      <c r="B953" s="87"/>
      <c r="C953" s="175"/>
      <c r="D953" s="175"/>
      <c r="E953" s="146"/>
      <c r="F953" s="407" t="e">
        <f>VLOOKUP('2. tábl. Előkezelő-Tov.Kezelő'!E953,Munka1!$H$27:$I$58,2,FALSE)</f>
        <v>#N/A</v>
      </c>
      <c r="G953" s="88"/>
      <c r="H953" s="62" t="e">
        <f>VLOOKUP(G953,Munka1!$A$1:$B$25,2,FALSE)</f>
        <v>#N/A</v>
      </c>
      <c r="I953" s="466" t="e">
        <f>VLOOKUP(E953,Munka1!$H$27:$J$58,3,FALSE)</f>
        <v>#N/A</v>
      </c>
      <c r="J953" s="175"/>
      <c r="K953" s="175"/>
      <c r="L953" s="175"/>
      <c r="M953" s="175"/>
      <c r="N953" s="180"/>
      <c r="O953" s="87"/>
      <c r="P953" s="483"/>
      <c r="Q953" s="484"/>
      <c r="R953" s="56">
        <f>FŐLAP!$D$9</f>
        <v>0</v>
      </c>
      <c r="S953" s="56">
        <f>FŐLAP!$F$9</f>
        <v>0</v>
      </c>
      <c r="T953" s="13" t="str">
        <f>FŐLAP!$B$25</f>
        <v>Háztartási nagygépek (lakossági)</v>
      </c>
      <c r="U953" s="398" t="s">
        <v>3425</v>
      </c>
      <c r="V953" s="398" t="s">
        <v>3426</v>
      </c>
      <c r="W953" s="398" t="s">
        <v>3427</v>
      </c>
    </row>
    <row r="954" spans="1:23" ht="60.75" hidden="1" customHeight="1" x14ac:dyDescent="0.25">
      <c r="A954" s="61" t="s">
        <v>1024</v>
      </c>
      <c r="B954" s="87"/>
      <c r="C954" s="175"/>
      <c r="D954" s="175"/>
      <c r="E954" s="146"/>
      <c r="F954" s="407" t="e">
        <f>VLOOKUP('2. tábl. Előkezelő-Tov.Kezelő'!E954,Munka1!$H$27:$I$58,2,FALSE)</f>
        <v>#N/A</v>
      </c>
      <c r="G954" s="88"/>
      <c r="H954" s="62" t="e">
        <f>VLOOKUP(G954,Munka1!$A$1:$B$25,2,FALSE)</f>
        <v>#N/A</v>
      </c>
      <c r="I954" s="466" t="e">
        <f>VLOOKUP(E954,Munka1!$H$27:$J$58,3,FALSE)</f>
        <v>#N/A</v>
      </c>
      <c r="J954" s="175"/>
      <c r="K954" s="175"/>
      <c r="L954" s="175"/>
      <c r="M954" s="175"/>
      <c r="N954" s="180"/>
      <c r="O954" s="87"/>
      <c r="P954" s="483"/>
      <c r="Q954" s="484"/>
      <c r="R954" s="56">
        <f>FŐLAP!$D$9</f>
        <v>0</v>
      </c>
      <c r="S954" s="56">
        <f>FŐLAP!$F$9</f>
        <v>0</v>
      </c>
      <c r="T954" s="13" t="str">
        <f>FŐLAP!$B$25</f>
        <v>Háztartási nagygépek (lakossági)</v>
      </c>
      <c r="U954" s="398" t="s">
        <v>3425</v>
      </c>
      <c r="V954" s="398" t="s">
        <v>3426</v>
      </c>
      <c r="W954" s="398" t="s">
        <v>3427</v>
      </c>
    </row>
    <row r="955" spans="1:23" ht="60.75" hidden="1" customHeight="1" x14ac:dyDescent="0.25">
      <c r="A955" s="61" t="s">
        <v>1025</v>
      </c>
      <c r="B955" s="87"/>
      <c r="C955" s="175"/>
      <c r="D955" s="175"/>
      <c r="E955" s="146"/>
      <c r="F955" s="407" t="e">
        <f>VLOOKUP('2. tábl. Előkezelő-Tov.Kezelő'!E955,Munka1!$H$27:$I$58,2,FALSE)</f>
        <v>#N/A</v>
      </c>
      <c r="G955" s="88"/>
      <c r="H955" s="62" t="e">
        <f>VLOOKUP(G955,Munka1!$A$1:$B$25,2,FALSE)</f>
        <v>#N/A</v>
      </c>
      <c r="I955" s="466" t="e">
        <f>VLOOKUP(E955,Munka1!$H$27:$J$58,3,FALSE)</f>
        <v>#N/A</v>
      </c>
      <c r="J955" s="175"/>
      <c r="K955" s="175"/>
      <c r="L955" s="175"/>
      <c r="M955" s="175"/>
      <c r="N955" s="180"/>
      <c r="O955" s="87"/>
      <c r="P955" s="483"/>
      <c r="Q955" s="484"/>
      <c r="R955" s="56">
        <f>FŐLAP!$D$9</f>
        <v>0</v>
      </c>
      <c r="S955" s="56">
        <f>FŐLAP!$F$9</f>
        <v>0</v>
      </c>
      <c r="T955" s="13" t="str">
        <f>FŐLAP!$B$25</f>
        <v>Háztartási nagygépek (lakossági)</v>
      </c>
      <c r="U955" s="398" t="s">
        <v>3425</v>
      </c>
      <c r="V955" s="398" t="s">
        <v>3426</v>
      </c>
      <c r="W955" s="398" t="s">
        <v>3427</v>
      </c>
    </row>
    <row r="956" spans="1:23" ht="60.75" hidden="1" customHeight="1" x14ac:dyDescent="0.25">
      <c r="A956" s="61" t="s">
        <v>1026</v>
      </c>
      <c r="B956" s="87"/>
      <c r="C956" s="175"/>
      <c r="D956" s="175"/>
      <c r="E956" s="146"/>
      <c r="F956" s="407" t="e">
        <f>VLOOKUP('2. tábl. Előkezelő-Tov.Kezelő'!E956,Munka1!$H$27:$I$58,2,FALSE)</f>
        <v>#N/A</v>
      </c>
      <c r="G956" s="88"/>
      <c r="H956" s="62" t="e">
        <f>VLOOKUP(G956,Munka1!$A$1:$B$25,2,FALSE)</f>
        <v>#N/A</v>
      </c>
      <c r="I956" s="466" t="e">
        <f>VLOOKUP(E956,Munka1!$H$27:$J$58,3,FALSE)</f>
        <v>#N/A</v>
      </c>
      <c r="J956" s="175"/>
      <c r="K956" s="175"/>
      <c r="L956" s="175"/>
      <c r="M956" s="175"/>
      <c r="N956" s="180"/>
      <c r="O956" s="87"/>
      <c r="P956" s="483"/>
      <c r="Q956" s="484"/>
      <c r="R956" s="56">
        <f>FŐLAP!$D$9</f>
        <v>0</v>
      </c>
      <c r="S956" s="56">
        <f>FŐLAP!$F$9</f>
        <v>0</v>
      </c>
      <c r="T956" s="13" t="str">
        <f>FŐLAP!$B$25</f>
        <v>Háztartási nagygépek (lakossági)</v>
      </c>
      <c r="U956" s="398" t="s">
        <v>3425</v>
      </c>
      <c r="V956" s="398" t="s">
        <v>3426</v>
      </c>
      <c r="W956" s="398" t="s">
        <v>3427</v>
      </c>
    </row>
    <row r="957" spans="1:23" ht="60.75" hidden="1" customHeight="1" x14ac:dyDescent="0.25">
      <c r="A957" s="61" t="s">
        <v>1027</v>
      </c>
      <c r="B957" s="87"/>
      <c r="C957" s="175"/>
      <c r="D957" s="175"/>
      <c r="E957" s="146"/>
      <c r="F957" s="407" t="e">
        <f>VLOOKUP('2. tábl. Előkezelő-Tov.Kezelő'!E957,Munka1!$H$27:$I$58,2,FALSE)</f>
        <v>#N/A</v>
      </c>
      <c r="G957" s="88"/>
      <c r="H957" s="62" t="e">
        <f>VLOOKUP(G957,Munka1!$A$1:$B$25,2,FALSE)</f>
        <v>#N/A</v>
      </c>
      <c r="I957" s="466" t="e">
        <f>VLOOKUP(E957,Munka1!$H$27:$J$58,3,FALSE)</f>
        <v>#N/A</v>
      </c>
      <c r="J957" s="175"/>
      <c r="K957" s="175"/>
      <c r="L957" s="175"/>
      <c r="M957" s="175"/>
      <c r="N957" s="180"/>
      <c r="O957" s="87"/>
      <c r="P957" s="483"/>
      <c r="Q957" s="484"/>
      <c r="R957" s="56">
        <f>FŐLAP!$D$9</f>
        <v>0</v>
      </c>
      <c r="S957" s="56">
        <f>FŐLAP!$F$9</f>
        <v>0</v>
      </c>
      <c r="T957" s="13" t="str">
        <f>FŐLAP!$B$25</f>
        <v>Háztartási nagygépek (lakossági)</v>
      </c>
      <c r="U957" s="398" t="s">
        <v>3425</v>
      </c>
      <c r="V957" s="398" t="s">
        <v>3426</v>
      </c>
      <c r="W957" s="398" t="s">
        <v>3427</v>
      </c>
    </row>
    <row r="958" spans="1:23" ht="60.75" hidden="1" customHeight="1" x14ac:dyDescent="0.25">
      <c r="A958" s="61" t="s">
        <v>1028</v>
      </c>
      <c r="B958" s="87"/>
      <c r="C958" s="175"/>
      <c r="D958" s="175"/>
      <c r="E958" s="146"/>
      <c r="F958" s="407" t="e">
        <f>VLOOKUP('2. tábl. Előkezelő-Tov.Kezelő'!E958,Munka1!$H$27:$I$58,2,FALSE)</f>
        <v>#N/A</v>
      </c>
      <c r="G958" s="88"/>
      <c r="H958" s="62" t="e">
        <f>VLOOKUP(G958,Munka1!$A$1:$B$25,2,FALSE)</f>
        <v>#N/A</v>
      </c>
      <c r="I958" s="466" t="e">
        <f>VLOOKUP(E958,Munka1!$H$27:$J$58,3,FALSE)</f>
        <v>#N/A</v>
      </c>
      <c r="J958" s="175"/>
      <c r="K958" s="175"/>
      <c r="L958" s="175"/>
      <c r="M958" s="175"/>
      <c r="N958" s="180"/>
      <c r="O958" s="87"/>
      <c r="P958" s="483"/>
      <c r="Q958" s="484"/>
      <c r="R958" s="56">
        <f>FŐLAP!$D$9</f>
        <v>0</v>
      </c>
      <c r="S958" s="56">
        <f>FŐLAP!$F$9</f>
        <v>0</v>
      </c>
      <c r="T958" s="13" t="str">
        <f>FŐLAP!$B$25</f>
        <v>Háztartási nagygépek (lakossági)</v>
      </c>
      <c r="U958" s="398" t="s">
        <v>3425</v>
      </c>
      <c r="V958" s="398" t="s">
        <v>3426</v>
      </c>
      <c r="W958" s="398" t="s">
        <v>3427</v>
      </c>
    </row>
    <row r="959" spans="1:23" ht="60.75" hidden="1" customHeight="1" x14ac:dyDescent="0.25">
      <c r="A959" s="61" t="s">
        <v>1029</v>
      </c>
      <c r="B959" s="87"/>
      <c r="C959" s="175"/>
      <c r="D959" s="175"/>
      <c r="E959" s="146"/>
      <c r="F959" s="407" t="e">
        <f>VLOOKUP('2. tábl. Előkezelő-Tov.Kezelő'!E959,Munka1!$H$27:$I$58,2,FALSE)</f>
        <v>#N/A</v>
      </c>
      <c r="G959" s="88"/>
      <c r="H959" s="62" t="e">
        <f>VLOOKUP(G959,Munka1!$A$1:$B$25,2,FALSE)</f>
        <v>#N/A</v>
      </c>
      <c r="I959" s="466" t="e">
        <f>VLOOKUP(E959,Munka1!$H$27:$J$58,3,FALSE)</f>
        <v>#N/A</v>
      </c>
      <c r="J959" s="175"/>
      <c r="K959" s="175"/>
      <c r="L959" s="175"/>
      <c r="M959" s="175"/>
      <c r="N959" s="180"/>
      <c r="O959" s="87"/>
      <c r="P959" s="483"/>
      <c r="Q959" s="484"/>
      <c r="R959" s="56">
        <f>FŐLAP!$D$9</f>
        <v>0</v>
      </c>
      <c r="S959" s="56">
        <f>FŐLAP!$F$9</f>
        <v>0</v>
      </c>
      <c r="T959" s="13" t="str">
        <f>FŐLAP!$B$25</f>
        <v>Háztartási nagygépek (lakossági)</v>
      </c>
      <c r="U959" s="398" t="s">
        <v>3425</v>
      </c>
      <c r="V959" s="398" t="s">
        <v>3426</v>
      </c>
      <c r="W959" s="398" t="s">
        <v>3427</v>
      </c>
    </row>
    <row r="960" spans="1:23" ht="60.75" hidden="1" customHeight="1" x14ac:dyDescent="0.25">
      <c r="A960" s="61" t="s">
        <v>1030</v>
      </c>
      <c r="B960" s="87"/>
      <c r="C960" s="175"/>
      <c r="D960" s="175"/>
      <c r="E960" s="146"/>
      <c r="F960" s="407" t="e">
        <f>VLOOKUP('2. tábl. Előkezelő-Tov.Kezelő'!E960,Munka1!$H$27:$I$58,2,FALSE)</f>
        <v>#N/A</v>
      </c>
      <c r="G960" s="88"/>
      <c r="H960" s="62" t="e">
        <f>VLOOKUP(G960,Munka1!$A$1:$B$25,2,FALSE)</f>
        <v>#N/A</v>
      </c>
      <c r="I960" s="466" t="e">
        <f>VLOOKUP(E960,Munka1!$H$27:$J$58,3,FALSE)</f>
        <v>#N/A</v>
      </c>
      <c r="J960" s="175"/>
      <c r="K960" s="175"/>
      <c r="L960" s="175"/>
      <c r="M960" s="175"/>
      <c r="N960" s="180"/>
      <c r="O960" s="87"/>
      <c r="P960" s="483"/>
      <c r="Q960" s="484"/>
      <c r="R960" s="56">
        <f>FŐLAP!$D$9</f>
        <v>0</v>
      </c>
      <c r="S960" s="56">
        <f>FŐLAP!$F$9</f>
        <v>0</v>
      </c>
      <c r="T960" s="13" t="str">
        <f>FŐLAP!$B$25</f>
        <v>Háztartási nagygépek (lakossági)</v>
      </c>
      <c r="U960" s="398" t="s">
        <v>3425</v>
      </c>
      <c r="V960" s="398" t="s">
        <v>3426</v>
      </c>
      <c r="W960" s="398" t="s">
        <v>3427</v>
      </c>
    </row>
    <row r="961" spans="1:23" ht="60.75" hidden="1" customHeight="1" x14ac:dyDescent="0.25">
      <c r="A961" s="61" t="s">
        <v>1031</v>
      </c>
      <c r="B961" s="87"/>
      <c r="C961" s="175"/>
      <c r="D961" s="175"/>
      <c r="E961" s="146"/>
      <c r="F961" s="407" t="e">
        <f>VLOOKUP('2. tábl. Előkezelő-Tov.Kezelő'!E961,Munka1!$H$27:$I$58,2,FALSE)</f>
        <v>#N/A</v>
      </c>
      <c r="G961" s="88"/>
      <c r="H961" s="62" t="e">
        <f>VLOOKUP(G961,Munka1!$A$1:$B$25,2,FALSE)</f>
        <v>#N/A</v>
      </c>
      <c r="I961" s="466" t="e">
        <f>VLOOKUP(E961,Munka1!$H$27:$J$58,3,FALSE)</f>
        <v>#N/A</v>
      </c>
      <c r="J961" s="175"/>
      <c r="K961" s="175"/>
      <c r="L961" s="175"/>
      <c r="M961" s="175"/>
      <c r="N961" s="180"/>
      <c r="O961" s="87"/>
      <c r="P961" s="483"/>
      <c r="Q961" s="484"/>
      <c r="R961" s="56">
        <f>FŐLAP!$D$9</f>
        <v>0</v>
      </c>
      <c r="S961" s="56">
        <f>FŐLAP!$F$9</f>
        <v>0</v>
      </c>
      <c r="T961" s="13" t="str">
        <f>FŐLAP!$B$25</f>
        <v>Háztartási nagygépek (lakossági)</v>
      </c>
      <c r="U961" s="398" t="s">
        <v>3425</v>
      </c>
      <c r="V961" s="398" t="s">
        <v>3426</v>
      </c>
      <c r="W961" s="398" t="s">
        <v>3427</v>
      </c>
    </row>
    <row r="962" spans="1:23" ht="60.75" hidden="1" customHeight="1" x14ac:dyDescent="0.25">
      <c r="A962" s="61" t="s">
        <v>1032</v>
      </c>
      <c r="B962" s="87"/>
      <c r="C962" s="175"/>
      <c r="D962" s="175"/>
      <c r="E962" s="146"/>
      <c r="F962" s="407" t="e">
        <f>VLOOKUP('2. tábl. Előkezelő-Tov.Kezelő'!E962,Munka1!$H$27:$I$58,2,FALSE)</f>
        <v>#N/A</v>
      </c>
      <c r="G962" s="88"/>
      <c r="H962" s="62" t="e">
        <f>VLOOKUP(G962,Munka1!$A$1:$B$25,2,FALSE)</f>
        <v>#N/A</v>
      </c>
      <c r="I962" s="466" t="e">
        <f>VLOOKUP(E962,Munka1!$H$27:$J$58,3,FALSE)</f>
        <v>#N/A</v>
      </c>
      <c r="J962" s="175"/>
      <c r="K962" s="175"/>
      <c r="L962" s="175"/>
      <c r="M962" s="175"/>
      <c r="N962" s="180"/>
      <c r="O962" s="87"/>
      <c r="P962" s="483"/>
      <c r="Q962" s="484"/>
      <c r="R962" s="56">
        <f>FŐLAP!$D$9</f>
        <v>0</v>
      </c>
      <c r="S962" s="56">
        <f>FŐLAP!$F$9</f>
        <v>0</v>
      </c>
      <c r="T962" s="13" t="str">
        <f>FŐLAP!$B$25</f>
        <v>Háztartási nagygépek (lakossági)</v>
      </c>
      <c r="U962" s="398" t="s">
        <v>3425</v>
      </c>
      <c r="V962" s="398" t="s">
        <v>3426</v>
      </c>
      <c r="W962" s="398" t="s">
        <v>3427</v>
      </c>
    </row>
    <row r="963" spans="1:23" ht="60.75" hidden="1" customHeight="1" x14ac:dyDescent="0.25">
      <c r="A963" s="61" t="s">
        <v>1033</v>
      </c>
      <c r="B963" s="87"/>
      <c r="C963" s="175"/>
      <c r="D963" s="175"/>
      <c r="E963" s="146"/>
      <c r="F963" s="407" t="e">
        <f>VLOOKUP('2. tábl. Előkezelő-Tov.Kezelő'!E963,Munka1!$H$27:$I$58,2,FALSE)</f>
        <v>#N/A</v>
      </c>
      <c r="G963" s="88"/>
      <c r="H963" s="62" t="e">
        <f>VLOOKUP(G963,Munka1!$A$1:$B$25,2,FALSE)</f>
        <v>#N/A</v>
      </c>
      <c r="I963" s="466" t="e">
        <f>VLOOKUP(E963,Munka1!$H$27:$J$58,3,FALSE)</f>
        <v>#N/A</v>
      </c>
      <c r="J963" s="175"/>
      <c r="K963" s="175"/>
      <c r="L963" s="175"/>
      <c r="M963" s="175"/>
      <c r="N963" s="180"/>
      <c r="O963" s="87"/>
      <c r="P963" s="483"/>
      <c r="Q963" s="484"/>
      <c r="R963" s="56">
        <f>FŐLAP!$D$9</f>
        <v>0</v>
      </c>
      <c r="S963" s="56">
        <f>FŐLAP!$F$9</f>
        <v>0</v>
      </c>
      <c r="T963" s="13" t="str">
        <f>FŐLAP!$B$25</f>
        <v>Háztartási nagygépek (lakossági)</v>
      </c>
      <c r="U963" s="398" t="s">
        <v>3425</v>
      </c>
      <c r="V963" s="398" t="s">
        <v>3426</v>
      </c>
      <c r="W963" s="398" t="s">
        <v>3427</v>
      </c>
    </row>
    <row r="964" spans="1:23" ht="60.75" hidden="1" customHeight="1" x14ac:dyDescent="0.25">
      <c r="A964" s="61" t="s">
        <v>1034</v>
      </c>
      <c r="B964" s="87"/>
      <c r="C964" s="175"/>
      <c r="D964" s="175"/>
      <c r="E964" s="146"/>
      <c r="F964" s="407" t="e">
        <f>VLOOKUP('2. tábl. Előkezelő-Tov.Kezelő'!E964,Munka1!$H$27:$I$58,2,FALSE)</f>
        <v>#N/A</v>
      </c>
      <c r="G964" s="88"/>
      <c r="H964" s="62" t="e">
        <f>VLOOKUP(G964,Munka1!$A$1:$B$25,2,FALSE)</f>
        <v>#N/A</v>
      </c>
      <c r="I964" s="466" t="e">
        <f>VLOOKUP(E964,Munka1!$H$27:$J$58,3,FALSE)</f>
        <v>#N/A</v>
      </c>
      <c r="J964" s="175"/>
      <c r="K964" s="175"/>
      <c r="L964" s="175"/>
      <c r="M964" s="175"/>
      <c r="N964" s="180"/>
      <c r="O964" s="87"/>
      <c r="P964" s="483"/>
      <c r="Q964" s="484"/>
      <c r="R964" s="56">
        <f>FŐLAP!$D$9</f>
        <v>0</v>
      </c>
      <c r="S964" s="56">
        <f>FŐLAP!$F$9</f>
        <v>0</v>
      </c>
      <c r="T964" s="13" t="str">
        <f>FŐLAP!$B$25</f>
        <v>Háztartási nagygépek (lakossági)</v>
      </c>
      <c r="U964" s="398" t="s">
        <v>3425</v>
      </c>
      <c r="V964" s="398" t="s">
        <v>3426</v>
      </c>
      <c r="W964" s="398" t="s">
        <v>3427</v>
      </c>
    </row>
    <row r="965" spans="1:23" ht="60.75" hidden="1" customHeight="1" x14ac:dyDescent="0.25">
      <c r="A965" s="61" t="s">
        <v>1035</v>
      </c>
      <c r="B965" s="87"/>
      <c r="C965" s="175"/>
      <c r="D965" s="175"/>
      <c r="E965" s="146"/>
      <c r="F965" s="407" t="e">
        <f>VLOOKUP('2. tábl. Előkezelő-Tov.Kezelő'!E965,Munka1!$H$27:$I$58,2,FALSE)</f>
        <v>#N/A</v>
      </c>
      <c r="G965" s="88"/>
      <c r="H965" s="62" t="e">
        <f>VLOOKUP(G965,Munka1!$A$1:$B$25,2,FALSE)</f>
        <v>#N/A</v>
      </c>
      <c r="I965" s="466" t="e">
        <f>VLOOKUP(E965,Munka1!$H$27:$J$58,3,FALSE)</f>
        <v>#N/A</v>
      </c>
      <c r="J965" s="175"/>
      <c r="K965" s="175"/>
      <c r="L965" s="175"/>
      <c r="M965" s="175"/>
      <c r="N965" s="180"/>
      <c r="O965" s="87"/>
      <c r="P965" s="483"/>
      <c r="Q965" s="484"/>
      <c r="R965" s="56">
        <f>FŐLAP!$D$9</f>
        <v>0</v>
      </c>
      <c r="S965" s="56">
        <f>FŐLAP!$F$9</f>
        <v>0</v>
      </c>
      <c r="T965" s="13" t="str">
        <f>FŐLAP!$B$25</f>
        <v>Háztartási nagygépek (lakossági)</v>
      </c>
      <c r="U965" s="398" t="s">
        <v>3425</v>
      </c>
      <c r="V965" s="398" t="s">
        <v>3426</v>
      </c>
      <c r="W965" s="398" t="s">
        <v>3427</v>
      </c>
    </row>
    <row r="966" spans="1:23" ht="60.75" hidden="1" customHeight="1" x14ac:dyDescent="0.25">
      <c r="A966" s="61" t="s">
        <v>1036</v>
      </c>
      <c r="B966" s="87"/>
      <c r="C966" s="175"/>
      <c r="D966" s="175"/>
      <c r="E966" s="146"/>
      <c r="F966" s="407" t="e">
        <f>VLOOKUP('2. tábl. Előkezelő-Tov.Kezelő'!E966,Munka1!$H$27:$I$58,2,FALSE)</f>
        <v>#N/A</v>
      </c>
      <c r="G966" s="88"/>
      <c r="H966" s="62" t="e">
        <f>VLOOKUP(G966,Munka1!$A$1:$B$25,2,FALSE)</f>
        <v>#N/A</v>
      </c>
      <c r="I966" s="466" t="e">
        <f>VLOOKUP(E966,Munka1!$H$27:$J$58,3,FALSE)</f>
        <v>#N/A</v>
      </c>
      <c r="J966" s="175"/>
      <c r="K966" s="175"/>
      <c r="L966" s="175"/>
      <c r="M966" s="175"/>
      <c r="N966" s="180"/>
      <c r="O966" s="87"/>
      <c r="P966" s="483"/>
      <c r="Q966" s="484"/>
      <c r="R966" s="56">
        <f>FŐLAP!$D$9</f>
        <v>0</v>
      </c>
      <c r="S966" s="56">
        <f>FŐLAP!$F$9</f>
        <v>0</v>
      </c>
      <c r="T966" s="13" t="str">
        <f>FŐLAP!$B$25</f>
        <v>Háztartási nagygépek (lakossági)</v>
      </c>
      <c r="U966" s="398" t="s">
        <v>3425</v>
      </c>
      <c r="V966" s="398" t="s">
        <v>3426</v>
      </c>
      <c r="W966" s="398" t="s">
        <v>3427</v>
      </c>
    </row>
    <row r="967" spans="1:23" ht="60.75" hidden="1" customHeight="1" x14ac:dyDescent="0.25">
      <c r="A967" s="61" t="s">
        <v>1037</v>
      </c>
      <c r="B967" s="87"/>
      <c r="C967" s="175"/>
      <c r="D967" s="175"/>
      <c r="E967" s="146"/>
      <c r="F967" s="407" t="e">
        <f>VLOOKUP('2. tábl. Előkezelő-Tov.Kezelő'!E967,Munka1!$H$27:$I$58,2,FALSE)</f>
        <v>#N/A</v>
      </c>
      <c r="G967" s="88"/>
      <c r="H967" s="62" t="e">
        <f>VLOOKUP(G967,Munka1!$A$1:$B$25,2,FALSE)</f>
        <v>#N/A</v>
      </c>
      <c r="I967" s="466" t="e">
        <f>VLOOKUP(E967,Munka1!$H$27:$J$58,3,FALSE)</f>
        <v>#N/A</v>
      </c>
      <c r="J967" s="175"/>
      <c r="K967" s="175"/>
      <c r="L967" s="175"/>
      <c r="M967" s="175"/>
      <c r="N967" s="180"/>
      <c r="O967" s="87"/>
      <c r="P967" s="483"/>
      <c r="Q967" s="484"/>
      <c r="R967" s="56">
        <f>FŐLAP!$D$9</f>
        <v>0</v>
      </c>
      <c r="S967" s="56">
        <f>FŐLAP!$F$9</f>
        <v>0</v>
      </c>
      <c r="T967" s="13" t="str">
        <f>FŐLAP!$B$25</f>
        <v>Háztartási nagygépek (lakossági)</v>
      </c>
      <c r="U967" s="398" t="s">
        <v>3425</v>
      </c>
      <c r="V967" s="398" t="s">
        <v>3426</v>
      </c>
      <c r="W967" s="398" t="s">
        <v>3427</v>
      </c>
    </row>
    <row r="968" spans="1:23" ht="60.75" hidden="1" customHeight="1" x14ac:dyDescent="0.25">
      <c r="A968" s="61" t="s">
        <v>1038</v>
      </c>
      <c r="B968" s="87"/>
      <c r="C968" s="175"/>
      <c r="D968" s="175"/>
      <c r="E968" s="146"/>
      <c r="F968" s="407" t="e">
        <f>VLOOKUP('2. tábl. Előkezelő-Tov.Kezelő'!E968,Munka1!$H$27:$I$58,2,FALSE)</f>
        <v>#N/A</v>
      </c>
      <c r="G968" s="88"/>
      <c r="H968" s="62" t="e">
        <f>VLOOKUP(G968,Munka1!$A$1:$B$25,2,FALSE)</f>
        <v>#N/A</v>
      </c>
      <c r="I968" s="466" t="e">
        <f>VLOOKUP(E968,Munka1!$H$27:$J$58,3,FALSE)</f>
        <v>#N/A</v>
      </c>
      <c r="J968" s="175"/>
      <c r="K968" s="175"/>
      <c r="L968" s="175"/>
      <c r="M968" s="175"/>
      <c r="N968" s="180"/>
      <c r="O968" s="87"/>
      <c r="P968" s="483"/>
      <c r="Q968" s="484"/>
      <c r="R968" s="56">
        <f>FŐLAP!$D$9</f>
        <v>0</v>
      </c>
      <c r="S968" s="56">
        <f>FŐLAP!$F$9</f>
        <v>0</v>
      </c>
      <c r="T968" s="13" t="str">
        <f>FŐLAP!$B$25</f>
        <v>Háztartási nagygépek (lakossági)</v>
      </c>
      <c r="U968" s="398" t="s">
        <v>3425</v>
      </c>
      <c r="V968" s="398" t="s">
        <v>3426</v>
      </c>
      <c r="W968" s="398" t="s">
        <v>3427</v>
      </c>
    </row>
    <row r="969" spans="1:23" ht="60.75" hidden="1" customHeight="1" x14ac:dyDescent="0.25">
      <c r="A969" s="61" t="s">
        <v>1039</v>
      </c>
      <c r="B969" s="87"/>
      <c r="C969" s="175"/>
      <c r="D969" s="175"/>
      <c r="E969" s="146"/>
      <c r="F969" s="407" t="e">
        <f>VLOOKUP('2. tábl. Előkezelő-Tov.Kezelő'!E969,Munka1!$H$27:$I$58,2,FALSE)</f>
        <v>#N/A</v>
      </c>
      <c r="G969" s="88"/>
      <c r="H969" s="62" t="e">
        <f>VLOOKUP(G969,Munka1!$A$1:$B$25,2,FALSE)</f>
        <v>#N/A</v>
      </c>
      <c r="I969" s="466" t="e">
        <f>VLOOKUP(E969,Munka1!$H$27:$J$58,3,FALSE)</f>
        <v>#N/A</v>
      </c>
      <c r="J969" s="175"/>
      <c r="K969" s="175"/>
      <c r="L969" s="175"/>
      <c r="M969" s="175"/>
      <c r="N969" s="180"/>
      <c r="O969" s="87"/>
      <c r="P969" s="483"/>
      <c r="Q969" s="484"/>
      <c r="R969" s="56">
        <f>FŐLAP!$D$9</f>
        <v>0</v>
      </c>
      <c r="S969" s="56">
        <f>FŐLAP!$F$9</f>
        <v>0</v>
      </c>
      <c r="T969" s="13" t="str">
        <f>FŐLAP!$B$25</f>
        <v>Háztartási nagygépek (lakossági)</v>
      </c>
      <c r="U969" s="398" t="s">
        <v>3425</v>
      </c>
      <c r="V969" s="398" t="s">
        <v>3426</v>
      </c>
      <c r="W969" s="398" t="s">
        <v>3427</v>
      </c>
    </row>
    <row r="970" spans="1:23" ht="60.75" hidden="1" customHeight="1" x14ac:dyDescent="0.25">
      <c r="A970" s="61" t="s">
        <v>1040</v>
      </c>
      <c r="B970" s="87"/>
      <c r="C970" s="175"/>
      <c r="D970" s="175"/>
      <c r="E970" s="146"/>
      <c r="F970" s="407" t="e">
        <f>VLOOKUP('2. tábl. Előkezelő-Tov.Kezelő'!E970,Munka1!$H$27:$I$58,2,FALSE)</f>
        <v>#N/A</v>
      </c>
      <c r="G970" s="88"/>
      <c r="H970" s="62" t="e">
        <f>VLOOKUP(G970,Munka1!$A$1:$B$25,2,FALSE)</f>
        <v>#N/A</v>
      </c>
      <c r="I970" s="466" t="e">
        <f>VLOOKUP(E970,Munka1!$H$27:$J$58,3,FALSE)</f>
        <v>#N/A</v>
      </c>
      <c r="J970" s="175"/>
      <c r="K970" s="175"/>
      <c r="L970" s="175"/>
      <c r="M970" s="175"/>
      <c r="N970" s="180"/>
      <c r="O970" s="87"/>
      <c r="P970" s="483"/>
      <c r="Q970" s="484"/>
      <c r="R970" s="56">
        <f>FŐLAP!$D$9</f>
        <v>0</v>
      </c>
      <c r="S970" s="56">
        <f>FŐLAP!$F$9</f>
        <v>0</v>
      </c>
      <c r="T970" s="13" t="str">
        <f>FŐLAP!$B$25</f>
        <v>Háztartási nagygépek (lakossági)</v>
      </c>
      <c r="U970" s="398" t="s">
        <v>3425</v>
      </c>
      <c r="V970" s="398" t="s">
        <v>3426</v>
      </c>
      <c r="W970" s="398" t="s">
        <v>3427</v>
      </c>
    </row>
    <row r="971" spans="1:23" ht="60.75" hidden="1" customHeight="1" x14ac:dyDescent="0.25">
      <c r="A971" s="61" t="s">
        <v>1041</v>
      </c>
      <c r="B971" s="87"/>
      <c r="C971" s="175"/>
      <c r="D971" s="175"/>
      <c r="E971" s="146"/>
      <c r="F971" s="407" t="e">
        <f>VLOOKUP('2. tábl. Előkezelő-Tov.Kezelő'!E971,Munka1!$H$27:$I$58,2,FALSE)</f>
        <v>#N/A</v>
      </c>
      <c r="G971" s="88"/>
      <c r="H971" s="62" t="e">
        <f>VLOOKUP(G971,Munka1!$A$1:$B$25,2,FALSE)</f>
        <v>#N/A</v>
      </c>
      <c r="I971" s="466" t="e">
        <f>VLOOKUP(E971,Munka1!$H$27:$J$58,3,FALSE)</f>
        <v>#N/A</v>
      </c>
      <c r="J971" s="175"/>
      <c r="K971" s="175"/>
      <c r="L971" s="175"/>
      <c r="M971" s="175"/>
      <c r="N971" s="180"/>
      <c r="O971" s="87"/>
      <c r="P971" s="483"/>
      <c r="Q971" s="484"/>
      <c r="R971" s="56">
        <f>FŐLAP!$D$9</f>
        <v>0</v>
      </c>
      <c r="S971" s="56">
        <f>FŐLAP!$F$9</f>
        <v>0</v>
      </c>
      <c r="T971" s="13" t="str">
        <f>FŐLAP!$B$25</f>
        <v>Háztartási nagygépek (lakossági)</v>
      </c>
      <c r="U971" s="398" t="s">
        <v>3425</v>
      </c>
      <c r="V971" s="398" t="s">
        <v>3426</v>
      </c>
      <c r="W971" s="398" t="s">
        <v>3427</v>
      </c>
    </row>
    <row r="972" spans="1:23" ht="60.75" hidden="1" customHeight="1" x14ac:dyDescent="0.25">
      <c r="A972" s="61" t="s">
        <v>1042</v>
      </c>
      <c r="B972" s="87"/>
      <c r="C972" s="175"/>
      <c r="D972" s="175"/>
      <c r="E972" s="146"/>
      <c r="F972" s="407" t="e">
        <f>VLOOKUP('2. tábl. Előkezelő-Tov.Kezelő'!E972,Munka1!$H$27:$I$58,2,FALSE)</f>
        <v>#N/A</v>
      </c>
      <c r="G972" s="88"/>
      <c r="H972" s="62" t="e">
        <f>VLOOKUP(G972,Munka1!$A$1:$B$25,2,FALSE)</f>
        <v>#N/A</v>
      </c>
      <c r="I972" s="466" t="e">
        <f>VLOOKUP(E972,Munka1!$H$27:$J$58,3,FALSE)</f>
        <v>#N/A</v>
      </c>
      <c r="J972" s="175"/>
      <c r="K972" s="175"/>
      <c r="L972" s="175"/>
      <c r="M972" s="175"/>
      <c r="N972" s="180"/>
      <c r="O972" s="87"/>
      <c r="P972" s="483"/>
      <c r="Q972" s="484"/>
      <c r="R972" s="56">
        <f>FŐLAP!$D$9</f>
        <v>0</v>
      </c>
      <c r="S972" s="56">
        <f>FŐLAP!$F$9</f>
        <v>0</v>
      </c>
      <c r="T972" s="13" t="str">
        <f>FŐLAP!$B$25</f>
        <v>Háztartási nagygépek (lakossági)</v>
      </c>
      <c r="U972" s="398" t="s">
        <v>3425</v>
      </c>
      <c r="V972" s="398" t="s">
        <v>3426</v>
      </c>
      <c r="W972" s="398" t="s">
        <v>3427</v>
      </c>
    </row>
    <row r="973" spans="1:23" ht="60.75" hidden="1" customHeight="1" x14ac:dyDescent="0.25">
      <c r="A973" s="61" t="s">
        <v>1043</v>
      </c>
      <c r="B973" s="87"/>
      <c r="C973" s="175"/>
      <c r="D973" s="175"/>
      <c r="E973" s="146"/>
      <c r="F973" s="407" t="e">
        <f>VLOOKUP('2. tábl. Előkezelő-Tov.Kezelő'!E973,Munka1!$H$27:$I$58,2,FALSE)</f>
        <v>#N/A</v>
      </c>
      <c r="G973" s="88"/>
      <c r="H973" s="62" t="e">
        <f>VLOOKUP(G973,Munka1!$A$1:$B$25,2,FALSE)</f>
        <v>#N/A</v>
      </c>
      <c r="I973" s="466" t="e">
        <f>VLOOKUP(E973,Munka1!$H$27:$J$58,3,FALSE)</f>
        <v>#N/A</v>
      </c>
      <c r="J973" s="175"/>
      <c r="K973" s="175"/>
      <c r="L973" s="175"/>
      <c r="M973" s="175"/>
      <c r="N973" s="180"/>
      <c r="O973" s="87"/>
      <c r="P973" s="483"/>
      <c r="Q973" s="484"/>
      <c r="R973" s="56">
        <f>FŐLAP!$D$9</f>
        <v>0</v>
      </c>
      <c r="S973" s="56">
        <f>FŐLAP!$F$9</f>
        <v>0</v>
      </c>
      <c r="T973" s="13" t="str">
        <f>FŐLAP!$B$25</f>
        <v>Háztartási nagygépek (lakossági)</v>
      </c>
      <c r="U973" s="398" t="s">
        <v>3425</v>
      </c>
      <c r="V973" s="398" t="s">
        <v>3426</v>
      </c>
      <c r="W973" s="398" t="s">
        <v>3427</v>
      </c>
    </row>
    <row r="974" spans="1:23" ht="60.75" hidden="1" customHeight="1" x14ac:dyDescent="0.25">
      <c r="A974" s="61" t="s">
        <v>1044</v>
      </c>
      <c r="B974" s="87"/>
      <c r="C974" s="175"/>
      <c r="D974" s="175"/>
      <c r="E974" s="146"/>
      <c r="F974" s="407" t="e">
        <f>VLOOKUP('2. tábl. Előkezelő-Tov.Kezelő'!E974,Munka1!$H$27:$I$58,2,FALSE)</f>
        <v>#N/A</v>
      </c>
      <c r="G974" s="88"/>
      <c r="H974" s="62" t="e">
        <f>VLOOKUP(G974,Munka1!$A$1:$B$25,2,FALSE)</f>
        <v>#N/A</v>
      </c>
      <c r="I974" s="466" t="e">
        <f>VLOOKUP(E974,Munka1!$H$27:$J$58,3,FALSE)</f>
        <v>#N/A</v>
      </c>
      <c r="J974" s="175"/>
      <c r="K974" s="175"/>
      <c r="L974" s="175"/>
      <c r="M974" s="175"/>
      <c r="N974" s="180"/>
      <c r="O974" s="87"/>
      <c r="P974" s="483"/>
      <c r="Q974" s="484"/>
      <c r="R974" s="56">
        <f>FŐLAP!$D$9</f>
        <v>0</v>
      </c>
      <c r="S974" s="56">
        <f>FŐLAP!$F$9</f>
        <v>0</v>
      </c>
      <c r="T974" s="13" t="str">
        <f>FŐLAP!$B$25</f>
        <v>Háztartási nagygépek (lakossági)</v>
      </c>
      <c r="U974" s="398" t="s">
        <v>3425</v>
      </c>
      <c r="V974" s="398" t="s">
        <v>3426</v>
      </c>
      <c r="W974" s="398" t="s">
        <v>3427</v>
      </c>
    </row>
    <row r="975" spans="1:23" ht="60.75" hidden="1" customHeight="1" x14ac:dyDescent="0.25">
      <c r="A975" s="61" t="s">
        <v>1045</v>
      </c>
      <c r="B975" s="87"/>
      <c r="C975" s="175"/>
      <c r="D975" s="175"/>
      <c r="E975" s="146"/>
      <c r="F975" s="407" t="e">
        <f>VLOOKUP('2. tábl. Előkezelő-Tov.Kezelő'!E975,Munka1!$H$27:$I$58,2,FALSE)</f>
        <v>#N/A</v>
      </c>
      <c r="G975" s="88"/>
      <c r="H975" s="62" t="e">
        <f>VLOOKUP(G975,Munka1!$A$1:$B$25,2,FALSE)</f>
        <v>#N/A</v>
      </c>
      <c r="I975" s="466" t="e">
        <f>VLOOKUP(E975,Munka1!$H$27:$J$58,3,FALSE)</f>
        <v>#N/A</v>
      </c>
      <c r="J975" s="175"/>
      <c r="K975" s="175"/>
      <c r="L975" s="175"/>
      <c r="M975" s="175"/>
      <c r="N975" s="180"/>
      <c r="O975" s="87"/>
      <c r="P975" s="483"/>
      <c r="Q975" s="484"/>
      <c r="R975" s="56">
        <f>FŐLAP!$D$9</f>
        <v>0</v>
      </c>
      <c r="S975" s="56">
        <f>FŐLAP!$F$9</f>
        <v>0</v>
      </c>
      <c r="T975" s="13" t="str">
        <f>FŐLAP!$B$25</f>
        <v>Háztartási nagygépek (lakossági)</v>
      </c>
      <c r="U975" s="398" t="s">
        <v>3425</v>
      </c>
      <c r="V975" s="398" t="s">
        <v>3426</v>
      </c>
      <c r="W975" s="398" t="s">
        <v>3427</v>
      </c>
    </row>
    <row r="976" spans="1:23" ht="60.75" hidden="1" customHeight="1" x14ac:dyDescent="0.25">
      <c r="A976" s="61" t="s">
        <v>1046</v>
      </c>
      <c r="B976" s="87"/>
      <c r="C976" s="175"/>
      <c r="D976" s="175"/>
      <c r="E976" s="146"/>
      <c r="F976" s="407" t="e">
        <f>VLOOKUP('2. tábl. Előkezelő-Tov.Kezelő'!E976,Munka1!$H$27:$I$58,2,FALSE)</f>
        <v>#N/A</v>
      </c>
      <c r="G976" s="88"/>
      <c r="H976" s="62" t="e">
        <f>VLOOKUP(G976,Munka1!$A$1:$B$25,2,FALSE)</f>
        <v>#N/A</v>
      </c>
      <c r="I976" s="466" t="e">
        <f>VLOOKUP(E976,Munka1!$H$27:$J$58,3,FALSE)</f>
        <v>#N/A</v>
      </c>
      <c r="J976" s="175"/>
      <c r="K976" s="175"/>
      <c r="L976" s="175"/>
      <c r="M976" s="175"/>
      <c r="N976" s="180"/>
      <c r="O976" s="87"/>
      <c r="P976" s="483"/>
      <c r="Q976" s="484"/>
      <c r="R976" s="56">
        <f>FŐLAP!$D$9</f>
        <v>0</v>
      </c>
      <c r="S976" s="56">
        <f>FŐLAP!$F$9</f>
        <v>0</v>
      </c>
      <c r="T976" s="13" t="str">
        <f>FŐLAP!$B$25</f>
        <v>Háztartási nagygépek (lakossági)</v>
      </c>
      <c r="U976" s="398" t="s">
        <v>3425</v>
      </c>
      <c r="V976" s="398" t="s">
        <v>3426</v>
      </c>
      <c r="W976" s="398" t="s">
        <v>3427</v>
      </c>
    </row>
    <row r="977" spans="1:23" ht="60.75" hidden="1" customHeight="1" x14ac:dyDescent="0.25">
      <c r="A977" s="61" t="s">
        <v>1047</v>
      </c>
      <c r="B977" s="87"/>
      <c r="C977" s="175"/>
      <c r="D977" s="175"/>
      <c r="E977" s="146"/>
      <c r="F977" s="407" t="e">
        <f>VLOOKUP('2. tábl. Előkezelő-Tov.Kezelő'!E977,Munka1!$H$27:$I$58,2,FALSE)</f>
        <v>#N/A</v>
      </c>
      <c r="G977" s="88"/>
      <c r="H977" s="62" t="e">
        <f>VLOOKUP(G977,Munka1!$A$1:$B$25,2,FALSE)</f>
        <v>#N/A</v>
      </c>
      <c r="I977" s="466" t="e">
        <f>VLOOKUP(E977,Munka1!$H$27:$J$58,3,FALSE)</f>
        <v>#N/A</v>
      </c>
      <c r="J977" s="175"/>
      <c r="K977" s="175"/>
      <c r="L977" s="175"/>
      <c r="M977" s="175"/>
      <c r="N977" s="180"/>
      <c r="O977" s="87"/>
      <c r="P977" s="483"/>
      <c r="Q977" s="484"/>
      <c r="R977" s="56">
        <f>FŐLAP!$D$9</f>
        <v>0</v>
      </c>
      <c r="S977" s="56">
        <f>FŐLAP!$F$9</f>
        <v>0</v>
      </c>
      <c r="T977" s="13" t="str">
        <f>FŐLAP!$B$25</f>
        <v>Háztartási nagygépek (lakossági)</v>
      </c>
      <c r="U977" s="398" t="s">
        <v>3425</v>
      </c>
      <c r="V977" s="398" t="s">
        <v>3426</v>
      </c>
      <c r="W977" s="398" t="s">
        <v>3427</v>
      </c>
    </row>
    <row r="978" spans="1:23" ht="60.75" hidden="1" customHeight="1" x14ac:dyDescent="0.25">
      <c r="A978" s="61" t="s">
        <v>1048</v>
      </c>
      <c r="B978" s="87"/>
      <c r="C978" s="175"/>
      <c r="D978" s="175"/>
      <c r="E978" s="146"/>
      <c r="F978" s="407" t="e">
        <f>VLOOKUP('2. tábl. Előkezelő-Tov.Kezelő'!E978,Munka1!$H$27:$I$58,2,FALSE)</f>
        <v>#N/A</v>
      </c>
      <c r="G978" s="88"/>
      <c r="H978" s="62" t="e">
        <f>VLOOKUP(G978,Munka1!$A$1:$B$25,2,FALSE)</f>
        <v>#N/A</v>
      </c>
      <c r="I978" s="466" t="e">
        <f>VLOOKUP(E978,Munka1!$H$27:$J$58,3,FALSE)</f>
        <v>#N/A</v>
      </c>
      <c r="J978" s="175"/>
      <c r="K978" s="175"/>
      <c r="L978" s="175"/>
      <c r="M978" s="175"/>
      <c r="N978" s="180"/>
      <c r="O978" s="87"/>
      <c r="P978" s="483"/>
      <c r="Q978" s="484"/>
      <c r="R978" s="56">
        <f>FŐLAP!$D$9</f>
        <v>0</v>
      </c>
      <c r="S978" s="56">
        <f>FŐLAP!$F$9</f>
        <v>0</v>
      </c>
      <c r="T978" s="13" t="str">
        <f>FŐLAP!$B$25</f>
        <v>Háztartási nagygépek (lakossági)</v>
      </c>
      <c r="U978" s="398" t="s">
        <v>3425</v>
      </c>
      <c r="V978" s="398" t="s">
        <v>3426</v>
      </c>
      <c r="W978" s="398" t="s">
        <v>3427</v>
      </c>
    </row>
    <row r="979" spans="1:23" ht="60.75" hidden="1" customHeight="1" x14ac:dyDescent="0.25">
      <c r="A979" s="61" t="s">
        <v>1049</v>
      </c>
      <c r="B979" s="87"/>
      <c r="C979" s="175"/>
      <c r="D979" s="175"/>
      <c r="E979" s="146"/>
      <c r="F979" s="407" t="e">
        <f>VLOOKUP('2. tábl. Előkezelő-Tov.Kezelő'!E979,Munka1!$H$27:$I$58,2,FALSE)</f>
        <v>#N/A</v>
      </c>
      <c r="G979" s="88"/>
      <c r="H979" s="62" t="e">
        <f>VLOOKUP(G979,Munka1!$A$1:$B$25,2,FALSE)</f>
        <v>#N/A</v>
      </c>
      <c r="I979" s="466" t="e">
        <f>VLOOKUP(E979,Munka1!$H$27:$J$58,3,FALSE)</f>
        <v>#N/A</v>
      </c>
      <c r="J979" s="175"/>
      <c r="K979" s="175"/>
      <c r="L979" s="175"/>
      <c r="M979" s="175"/>
      <c r="N979" s="180"/>
      <c r="O979" s="87"/>
      <c r="P979" s="483"/>
      <c r="Q979" s="484"/>
      <c r="R979" s="56">
        <f>FŐLAP!$D$9</f>
        <v>0</v>
      </c>
      <c r="S979" s="56">
        <f>FŐLAP!$F$9</f>
        <v>0</v>
      </c>
      <c r="T979" s="13" t="str">
        <f>FŐLAP!$B$25</f>
        <v>Háztartási nagygépek (lakossági)</v>
      </c>
      <c r="U979" s="398" t="s">
        <v>3425</v>
      </c>
      <c r="V979" s="398" t="s">
        <v>3426</v>
      </c>
      <c r="W979" s="398" t="s">
        <v>3427</v>
      </c>
    </row>
    <row r="980" spans="1:23" ht="60.75" hidden="1" customHeight="1" x14ac:dyDescent="0.25">
      <c r="A980" s="61" t="s">
        <v>1050</v>
      </c>
      <c r="B980" s="87"/>
      <c r="C980" s="175"/>
      <c r="D980" s="175"/>
      <c r="E980" s="146"/>
      <c r="F980" s="407" t="e">
        <f>VLOOKUP('2. tábl. Előkezelő-Tov.Kezelő'!E980,Munka1!$H$27:$I$58,2,FALSE)</f>
        <v>#N/A</v>
      </c>
      <c r="G980" s="88"/>
      <c r="H980" s="62" t="e">
        <f>VLOOKUP(G980,Munka1!$A$1:$B$25,2,FALSE)</f>
        <v>#N/A</v>
      </c>
      <c r="I980" s="466" t="e">
        <f>VLOOKUP(E980,Munka1!$H$27:$J$58,3,FALSE)</f>
        <v>#N/A</v>
      </c>
      <c r="J980" s="175"/>
      <c r="K980" s="175"/>
      <c r="L980" s="175"/>
      <c r="M980" s="175"/>
      <c r="N980" s="180"/>
      <c r="O980" s="87"/>
      <c r="P980" s="483"/>
      <c r="Q980" s="484"/>
      <c r="R980" s="56">
        <f>FŐLAP!$D$9</f>
        <v>0</v>
      </c>
      <c r="S980" s="56">
        <f>FŐLAP!$F$9</f>
        <v>0</v>
      </c>
      <c r="T980" s="13" t="str">
        <f>FŐLAP!$B$25</f>
        <v>Háztartási nagygépek (lakossági)</v>
      </c>
      <c r="U980" s="398" t="s">
        <v>3425</v>
      </c>
      <c r="V980" s="398" t="s">
        <v>3426</v>
      </c>
      <c r="W980" s="398" t="s">
        <v>3427</v>
      </c>
    </row>
    <row r="981" spans="1:23" ht="60.75" hidden="1" customHeight="1" x14ac:dyDescent="0.25">
      <c r="A981" s="61" t="s">
        <v>1051</v>
      </c>
      <c r="B981" s="87"/>
      <c r="C981" s="175"/>
      <c r="D981" s="175"/>
      <c r="E981" s="146"/>
      <c r="F981" s="407" t="e">
        <f>VLOOKUP('2. tábl. Előkezelő-Tov.Kezelő'!E981,Munka1!$H$27:$I$58,2,FALSE)</f>
        <v>#N/A</v>
      </c>
      <c r="G981" s="88"/>
      <c r="H981" s="62" t="e">
        <f>VLOOKUP(G981,Munka1!$A$1:$B$25,2,FALSE)</f>
        <v>#N/A</v>
      </c>
      <c r="I981" s="466" t="e">
        <f>VLOOKUP(E981,Munka1!$H$27:$J$58,3,FALSE)</f>
        <v>#N/A</v>
      </c>
      <c r="J981" s="175"/>
      <c r="K981" s="175"/>
      <c r="L981" s="175"/>
      <c r="M981" s="175"/>
      <c r="N981" s="180"/>
      <c r="O981" s="87"/>
      <c r="P981" s="483"/>
      <c r="Q981" s="484"/>
      <c r="R981" s="56">
        <f>FŐLAP!$D$9</f>
        <v>0</v>
      </c>
      <c r="S981" s="56">
        <f>FŐLAP!$F$9</f>
        <v>0</v>
      </c>
      <c r="T981" s="13" t="str">
        <f>FŐLAP!$B$25</f>
        <v>Háztartási nagygépek (lakossági)</v>
      </c>
      <c r="U981" s="398" t="s">
        <v>3425</v>
      </c>
      <c r="V981" s="398" t="s">
        <v>3426</v>
      </c>
      <c r="W981" s="398" t="s">
        <v>3427</v>
      </c>
    </row>
    <row r="982" spans="1:23" ht="60.75" hidden="1" customHeight="1" x14ac:dyDescent="0.25">
      <c r="A982" s="61" t="s">
        <v>1052</v>
      </c>
      <c r="B982" s="87"/>
      <c r="C982" s="175"/>
      <c r="D982" s="175"/>
      <c r="E982" s="146"/>
      <c r="F982" s="407" t="e">
        <f>VLOOKUP('2. tábl. Előkezelő-Tov.Kezelő'!E982,Munka1!$H$27:$I$58,2,FALSE)</f>
        <v>#N/A</v>
      </c>
      <c r="G982" s="88"/>
      <c r="H982" s="62" t="e">
        <f>VLOOKUP(G982,Munka1!$A$1:$B$25,2,FALSE)</f>
        <v>#N/A</v>
      </c>
      <c r="I982" s="466" t="e">
        <f>VLOOKUP(E982,Munka1!$H$27:$J$58,3,FALSE)</f>
        <v>#N/A</v>
      </c>
      <c r="J982" s="175"/>
      <c r="K982" s="175"/>
      <c r="L982" s="175"/>
      <c r="M982" s="175"/>
      <c r="N982" s="180"/>
      <c r="O982" s="87"/>
      <c r="P982" s="483"/>
      <c r="Q982" s="484"/>
      <c r="R982" s="56">
        <f>FŐLAP!$D$9</f>
        <v>0</v>
      </c>
      <c r="S982" s="56">
        <f>FŐLAP!$F$9</f>
        <v>0</v>
      </c>
      <c r="T982" s="13" t="str">
        <f>FŐLAP!$B$25</f>
        <v>Háztartási nagygépek (lakossági)</v>
      </c>
      <c r="U982" s="398" t="s">
        <v>3425</v>
      </c>
      <c r="V982" s="398" t="s">
        <v>3426</v>
      </c>
      <c r="W982" s="398" t="s">
        <v>3427</v>
      </c>
    </row>
    <row r="983" spans="1:23" ht="60.75" hidden="1" customHeight="1" x14ac:dyDescent="0.25">
      <c r="A983" s="61" t="s">
        <v>1053</v>
      </c>
      <c r="B983" s="87"/>
      <c r="C983" s="175"/>
      <c r="D983" s="175"/>
      <c r="E983" s="146"/>
      <c r="F983" s="407" t="e">
        <f>VLOOKUP('2. tábl. Előkezelő-Tov.Kezelő'!E983,Munka1!$H$27:$I$58,2,FALSE)</f>
        <v>#N/A</v>
      </c>
      <c r="G983" s="88"/>
      <c r="H983" s="62" t="e">
        <f>VLOOKUP(G983,Munka1!$A$1:$B$25,2,FALSE)</f>
        <v>#N/A</v>
      </c>
      <c r="I983" s="466" t="e">
        <f>VLOOKUP(E983,Munka1!$H$27:$J$58,3,FALSE)</f>
        <v>#N/A</v>
      </c>
      <c r="J983" s="175"/>
      <c r="K983" s="175"/>
      <c r="L983" s="175"/>
      <c r="M983" s="175"/>
      <c r="N983" s="180"/>
      <c r="O983" s="87"/>
      <c r="P983" s="483"/>
      <c r="Q983" s="484"/>
      <c r="R983" s="56">
        <f>FŐLAP!$D$9</f>
        <v>0</v>
      </c>
      <c r="S983" s="56">
        <f>FŐLAP!$F$9</f>
        <v>0</v>
      </c>
      <c r="T983" s="13" t="str">
        <f>FŐLAP!$B$25</f>
        <v>Háztartási nagygépek (lakossági)</v>
      </c>
      <c r="U983" s="398" t="s">
        <v>3425</v>
      </c>
      <c r="V983" s="398" t="s">
        <v>3426</v>
      </c>
      <c r="W983" s="398" t="s">
        <v>3427</v>
      </c>
    </row>
    <row r="984" spans="1:23" ht="60.75" hidden="1" customHeight="1" x14ac:dyDescent="0.25">
      <c r="A984" s="61" t="s">
        <v>1054</v>
      </c>
      <c r="B984" s="87"/>
      <c r="C984" s="175"/>
      <c r="D984" s="175"/>
      <c r="E984" s="146"/>
      <c r="F984" s="407" t="e">
        <f>VLOOKUP('2. tábl. Előkezelő-Tov.Kezelő'!E984,Munka1!$H$27:$I$58,2,FALSE)</f>
        <v>#N/A</v>
      </c>
      <c r="G984" s="88"/>
      <c r="H984" s="62" t="e">
        <f>VLOOKUP(G984,Munka1!$A$1:$B$25,2,FALSE)</f>
        <v>#N/A</v>
      </c>
      <c r="I984" s="466" t="e">
        <f>VLOOKUP(E984,Munka1!$H$27:$J$58,3,FALSE)</f>
        <v>#N/A</v>
      </c>
      <c r="J984" s="175"/>
      <c r="K984" s="175"/>
      <c r="L984" s="175"/>
      <c r="M984" s="175"/>
      <c r="N984" s="180"/>
      <c r="O984" s="87"/>
      <c r="P984" s="483"/>
      <c r="Q984" s="484"/>
      <c r="R984" s="56">
        <f>FŐLAP!$D$9</f>
        <v>0</v>
      </c>
      <c r="S984" s="56">
        <f>FŐLAP!$F$9</f>
        <v>0</v>
      </c>
      <c r="T984" s="13" t="str">
        <f>FŐLAP!$B$25</f>
        <v>Háztartási nagygépek (lakossági)</v>
      </c>
      <c r="U984" s="398" t="s">
        <v>3425</v>
      </c>
      <c r="V984" s="398" t="s">
        <v>3426</v>
      </c>
      <c r="W984" s="398" t="s">
        <v>3427</v>
      </c>
    </row>
    <row r="985" spans="1:23" ht="60.75" hidden="1" customHeight="1" x14ac:dyDescent="0.25">
      <c r="A985" s="61" t="s">
        <v>1055</v>
      </c>
      <c r="B985" s="87"/>
      <c r="C985" s="175"/>
      <c r="D985" s="175"/>
      <c r="E985" s="146"/>
      <c r="F985" s="407" t="e">
        <f>VLOOKUP('2. tábl. Előkezelő-Tov.Kezelő'!E985,Munka1!$H$27:$I$58,2,FALSE)</f>
        <v>#N/A</v>
      </c>
      <c r="G985" s="88"/>
      <c r="H985" s="62" t="e">
        <f>VLOOKUP(G985,Munka1!$A$1:$B$25,2,FALSE)</f>
        <v>#N/A</v>
      </c>
      <c r="I985" s="466" t="e">
        <f>VLOOKUP(E985,Munka1!$H$27:$J$58,3,FALSE)</f>
        <v>#N/A</v>
      </c>
      <c r="J985" s="175"/>
      <c r="K985" s="175"/>
      <c r="L985" s="175"/>
      <c r="M985" s="175"/>
      <c r="N985" s="180"/>
      <c r="O985" s="87"/>
      <c r="P985" s="483"/>
      <c r="Q985" s="484"/>
      <c r="R985" s="56">
        <f>FŐLAP!$D$9</f>
        <v>0</v>
      </c>
      <c r="S985" s="56">
        <f>FŐLAP!$F$9</f>
        <v>0</v>
      </c>
      <c r="T985" s="13" t="str">
        <f>FŐLAP!$B$25</f>
        <v>Háztartási nagygépek (lakossági)</v>
      </c>
      <c r="U985" s="398" t="s">
        <v>3425</v>
      </c>
      <c r="V985" s="398" t="s">
        <v>3426</v>
      </c>
      <c r="W985" s="398" t="s">
        <v>3427</v>
      </c>
    </row>
    <row r="986" spans="1:23" ht="60.75" hidden="1" customHeight="1" x14ac:dyDescent="0.25">
      <c r="A986" s="61" t="s">
        <v>1056</v>
      </c>
      <c r="B986" s="87"/>
      <c r="C986" s="175"/>
      <c r="D986" s="175"/>
      <c r="E986" s="146"/>
      <c r="F986" s="407" t="e">
        <f>VLOOKUP('2. tábl. Előkezelő-Tov.Kezelő'!E986,Munka1!$H$27:$I$58,2,FALSE)</f>
        <v>#N/A</v>
      </c>
      <c r="G986" s="88"/>
      <c r="H986" s="62" t="e">
        <f>VLOOKUP(G986,Munka1!$A$1:$B$25,2,FALSE)</f>
        <v>#N/A</v>
      </c>
      <c r="I986" s="466" t="e">
        <f>VLOOKUP(E986,Munka1!$H$27:$J$58,3,FALSE)</f>
        <v>#N/A</v>
      </c>
      <c r="J986" s="175"/>
      <c r="K986" s="175"/>
      <c r="L986" s="175"/>
      <c r="M986" s="175"/>
      <c r="N986" s="180"/>
      <c r="O986" s="87"/>
      <c r="P986" s="483"/>
      <c r="Q986" s="484"/>
      <c r="R986" s="56">
        <f>FŐLAP!$D$9</f>
        <v>0</v>
      </c>
      <c r="S986" s="56">
        <f>FŐLAP!$F$9</f>
        <v>0</v>
      </c>
      <c r="T986" s="13" t="str">
        <f>FŐLAP!$B$25</f>
        <v>Háztartási nagygépek (lakossági)</v>
      </c>
      <c r="U986" s="398" t="s">
        <v>3425</v>
      </c>
      <c r="V986" s="398" t="s">
        <v>3426</v>
      </c>
      <c r="W986" s="398" t="s">
        <v>3427</v>
      </c>
    </row>
    <row r="987" spans="1:23" ht="60.75" hidden="1" customHeight="1" x14ac:dyDescent="0.25">
      <c r="A987" s="61" t="s">
        <v>1057</v>
      </c>
      <c r="B987" s="87"/>
      <c r="C987" s="175"/>
      <c r="D987" s="175"/>
      <c r="E987" s="146"/>
      <c r="F987" s="407" t="e">
        <f>VLOOKUP('2. tábl. Előkezelő-Tov.Kezelő'!E987,Munka1!$H$27:$I$58,2,FALSE)</f>
        <v>#N/A</v>
      </c>
      <c r="G987" s="88"/>
      <c r="H987" s="62" t="e">
        <f>VLOOKUP(G987,Munka1!$A$1:$B$25,2,FALSE)</f>
        <v>#N/A</v>
      </c>
      <c r="I987" s="466" t="e">
        <f>VLOOKUP(E987,Munka1!$H$27:$J$58,3,FALSE)</f>
        <v>#N/A</v>
      </c>
      <c r="J987" s="175"/>
      <c r="K987" s="175"/>
      <c r="L987" s="175"/>
      <c r="M987" s="175"/>
      <c r="N987" s="180"/>
      <c r="O987" s="87"/>
      <c r="P987" s="483"/>
      <c r="Q987" s="484"/>
      <c r="R987" s="56">
        <f>FŐLAP!$D$9</f>
        <v>0</v>
      </c>
      <c r="S987" s="56">
        <f>FŐLAP!$F$9</f>
        <v>0</v>
      </c>
      <c r="T987" s="13" t="str">
        <f>FŐLAP!$B$25</f>
        <v>Háztartási nagygépek (lakossági)</v>
      </c>
      <c r="U987" s="398" t="s">
        <v>3425</v>
      </c>
      <c r="V987" s="398" t="s">
        <v>3426</v>
      </c>
      <c r="W987" s="398" t="s">
        <v>3427</v>
      </c>
    </row>
    <row r="988" spans="1:23" ht="60.75" hidden="1" customHeight="1" x14ac:dyDescent="0.25">
      <c r="A988" s="61" t="s">
        <v>1058</v>
      </c>
      <c r="B988" s="87"/>
      <c r="C988" s="175"/>
      <c r="D988" s="175"/>
      <c r="E988" s="146"/>
      <c r="F988" s="407" t="e">
        <f>VLOOKUP('2. tábl. Előkezelő-Tov.Kezelő'!E988,Munka1!$H$27:$I$58,2,FALSE)</f>
        <v>#N/A</v>
      </c>
      <c r="G988" s="88"/>
      <c r="H988" s="62" t="e">
        <f>VLOOKUP(G988,Munka1!$A$1:$B$25,2,FALSE)</f>
        <v>#N/A</v>
      </c>
      <c r="I988" s="466" t="e">
        <f>VLOOKUP(E988,Munka1!$H$27:$J$58,3,FALSE)</f>
        <v>#N/A</v>
      </c>
      <c r="J988" s="175"/>
      <c r="K988" s="175"/>
      <c r="L988" s="175"/>
      <c r="M988" s="175"/>
      <c r="N988" s="180"/>
      <c r="O988" s="87"/>
      <c r="P988" s="483"/>
      <c r="Q988" s="484"/>
      <c r="R988" s="56">
        <f>FŐLAP!$D$9</f>
        <v>0</v>
      </c>
      <c r="S988" s="56">
        <f>FŐLAP!$F$9</f>
        <v>0</v>
      </c>
      <c r="T988" s="13" t="str">
        <f>FŐLAP!$B$25</f>
        <v>Háztartási nagygépek (lakossági)</v>
      </c>
      <c r="U988" s="398" t="s">
        <v>3425</v>
      </c>
      <c r="V988" s="398" t="s">
        <v>3426</v>
      </c>
      <c r="W988" s="398" t="s">
        <v>3427</v>
      </c>
    </row>
    <row r="989" spans="1:23" ht="60.75" hidden="1" customHeight="1" x14ac:dyDescent="0.25">
      <c r="A989" s="61" t="s">
        <v>1059</v>
      </c>
      <c r="B989" s="87"/>
      <c r="C989" s="175"/>
      <c r="D989" s="175"/>
      <c r="E989" s="146"/>
      <c r="F989" s="407" t="e">
        <f>VLOOKUP('2. tábl. Előkezelő-Tov.Kezelő'!E989,Munka1!$H$27:$I$58,2,FALSE)</f>
        <v>#N/A</v>
      </c>
      <c r="G989" s="88"/>
      <c r="H989" s="62" t="e">
        <f>VLOOKUP(G989,Munka1!$A$1:$B$25,2,FALSE)</f>
        <v>#N/A</v>
      </c>
      <c r="I989" s="466" t="e">
        <f>VLOOKUP(E989,Munka1!$H$27:$J$58,3,FALSE)</f>
        <v>#N/A</v>
      </c>
      <c r="J989" s="175"/>
      <c r="K989" s="175"/>
      <c r="L989" s="175"/>
      <c r="M989" s="175"/>
      <c r="N989" s="180"/>
      <c r="O989" s="87"/>
      <c r="P989" s="483"/>
      <c r="Q989" s="484"/>
      <c r="R989" s="56">
        <f>FŐLAP!$D$9</f>
        <v>0</v>
      </c>
      <c r="S989" s="56">
        <f>FŐLAP!$F$9</f>
        <v>0</v>
      </c>
      <c r="T989" s="13" t="str">
        <f>FŐLAP!$B$25</f>
        <v>Háztartási nagygépek (lakossági)</v>
      </c>
      <c r="U989" s="398" t="s">
        <v>3425</v>
      </c>
      <c r="V989" s="398" t="s">
        <v>3426</v>
      </c>
      <c r="W989" s="398" t="s">
        <v>3427</v>
      </c>
    </row>
    <row r="990" spans="1:23" ht="60.75" hidden="1" customHeight="1" x14ac:dyDescent="0.25">
      <c r="A990" s="61" t="s">
        <v>1060</v>
      </c>
      <c r="B990" s="87"/>
      <c r="C990" s="175"/>
      <c r="D990" s="175"/>
      <c r="E990" s="146"/>
      <c r="F990" s="407" t="e">
        <f>VLOOKUP('2. tábl. Előkezelő-Tov.Kezelő'!E990,Munka1!$H$27:$I$58,2,FALSE)</f>
        <v>#N/A</v>
      </c>
      <c r="G990" s="88"/>
      <c r="H990" s="62" t="e">
        <f>VLOOKUP(G990,Munka1!$A$1:$B$25,2,FALSE)</f>
        <v>#N/A</v>
      </c>
      <c r="I990" s="466" t="e">
        <f>VLOOKUP(E990,Munka1!$H$27:$J$58,3,FALSE)</f>
        <v>#N/A</v>
      </c>
      <c r="J990" s="175"/>
      <c r="K990" s="175"/>
      <c r="L990" s="175"/>
      <c r="M990" s="175"/>
      <c r="N990" s="180"/>
      <c r="O990" s="87"/>
      <c r="P990" s="483"/>
      <c r="Q990" s="484"/>
      <c r="R990" s="56">
        <f>FŐLAP!$D$9</f>
        <v>0</v>
      </c>
      <c r="S990" s="56">
        <f>FŐLAP!$F$9</f>
        <v>0</v>
      </c>
      <c r="T990" s="13" t="str">
        <f>FŐLAP!$B$25</f>
        <v>Háztartási nagygépek (lakossági)</v>
      </c>
      <c r="U990" s="398" t="s">
        <v>3425</v>
      </c>
      <c r="V990" s="398" t="s">
        <v>3426</v>
      </c>
      <c r="W990" s="398" t="s">
        <v>3427</v>
      </c>
    </row>
    <row r="991" spans="1:23" ht="60.75" hidden="1" customHeight="1" x14ac:dyDescent="0.25">
      <c r="A991" s="61" t="s">
        <v>1061</v>
      </c>
      <c r="B991" s="87"/>
      <c r="C991" s="175"/>
      <c r="D991" s="175"/>
      <c r="E991" s="146"/>
      <c r="F991" s="407" t="e">
        <f>VLOOKUP('2. tábl. Előkezelő-Tov.Kezelő'!E991,Munka1!$H$27:$I$58,2,FALSE)</f>
        <v>#N/A</v>
      </c>
      <c r="G991" s="88"/>
      <c r="H991" s="62" t="e">
        <f>VLOOKUP(G991,Munka1!$A$1:$B$25,2,FALSE)</f>
        <v>#N/A</v>
      </c>
      <c r="I991" s="466" t="e">
        <f>VLOOKUP(E991,Munka1!$H$27:$J$58,3,FALSE)</f>
        <v>#N/A</v>
      </c>
      <c r="J991" s="175"/>
      <c r="K991" s="175"/>
      <c r="L991" s="175"/>
      <c r="M991" s="175"/>
      <c r="N991" s="180"/>
      <c r="O991" s="87"/>
      <c r="P991" s="483"/>
      <c r="Q991" s="484"/>
      <c r="R991" s="56">
        <f>FŐLAP!$D$9</f>
        <v>0</v>
      </c>
      <c r="S991" s="56">
        <f>FŐLAP!$F$9</f>
        <v>0</v>
      </c>
      <c r="T991" s="13" t="str">
        <f>FŐLAP!$B$25</f>
        <v>Háztartási nagygépek (lakossági)</v>
      </c>
      <c r="U991" s="398" t="s">
        <v>3425</v>
      </c>
      <c r="V991" s="398" t="s">
        <v>3426</v>
      </c>
      <c r="W991" s="398" t="s">
        <v>3427</v>
      </c>
    </row>
    <row r="992" spans="1:23" ht="60.75" hidden="1" customHeight="1" x14ac:dyDescent="0.25">
      <c r="A992" s="61" t="s">
        <v>1062</v>
      </c>
      <c r="B992" s="87"/>
      <c r="C992" s="175"/>
      <c r="D992" s="175"/>
      <c r="E992" s="146"/>
      <c r="F992" s="407" t="e">
        <f>VLOOKUP('2. tábl. Előkezelő-Tov.Kezelő'!E992,Munka1!$H$27:$I$58,2,FALSE)</f>
        <v>#N/A</v>
      </c>
      <c r="G992" s="88"/>
      <c r="H992" s="62" t="e">
        <f>VLOOKUP(G992,Munka1!$A$1:$B$25,2,FALSE)</f>
        <v>#N/A</v>
      </c>
      <c r="I992" s="466" t="e">
        <f>VLOOKUP(E992,Munka1!$H$27:$J$58,3,FALSE)</f>
        <v>#N/A</v>
      </c>
      <c r="J992" s="175"/>
      <c r="K992" s="175"/>
      <c r="L992" s="175"/>
      <c r="M992" s="175"/>
      <c r="N992" s="180"/>
      <c r="O992" s="87"/>
      <c r="P992" s="483"/>
      <c r="Q992" s="484"/>
      <c r="R992" s="56">
        <f>FŐLAP!$D$9</f>
        <v>0</v>
      </c>
      <c r="S992" s="56">
        <f>FŐLAP!$F$9</f>
        <v>0</v>
      </c>
      <c r="T992" s="13" t="str">
        <f>FŐLAP!$B$25</f>
        <v>Háztartási nagygépek (lakossági)</v>
      </c>
      <c r="U992" s="398" t="s">
        <v>3425</v>
      </c>
      <c r="V992" s="398" t="s">
        <v>3426</v>
      </c>
      <c r="W992" s="398" t="s">
        <v>3427</v>
      </c>
    </row>
    <row r="993" spans="1:23" ht="60.75" hidden="1" customHeight="1" x14ac:dyDescent="0.25">
      <c r="A993" s="61" t="s">
        <v>1063</v>
      </c>
      <c r="B993" s="87"/>
      <c r="C993" s="175"/>
      <c r="D993" s="175"/>
      <c r="E993" s="146"/>
      <c r="F993" s="407" t="e">
        <f>VLOOKUP('2. tábl. Előkezelő-Tov.Kezelő'!E993,Munka1!$H$27:$I$58,2,FALSE)</f>
        <v>#N/A</v>
      </c>
      <c r="G993" s="88"/>
      <c r="H993" s="62" t="e">
        <f>VLOOKUP(G993,Munka1!$A$1:$B$25,2,FALSE)</f>
        <v>#N/A</v>
      </c>
      <c r="I993" s="466" t="e">
        <f>VLOOKUP(E993,Munka1!$H$27:$J$58,3,FALSE)</f>
        <v>#N/A</v>
      </c>
      <c r="J993" s="175"/>
      <c r="K993" s="175"/>
      <c r="L993" s="175"/>
      <c r="M993" s="175"/>
      <c r="N993" s="180"/>
      <c r="O993" s="87"/>
      <c r="P993" s="483"/>
      <c r="Q993" s="484"/>
      <c r="R993" s="56">
        <f>FŐLAP!$D$9</f>
        <v>0</v>
      </c>
      <c r="S993" s="56">
        <f>FŐLAP!$F$9</f>
        <v>0</v>
      </c>
      <c r="T993" s="13" t="str">
        <f>FŐLAP!$B$25</f>
        <v>Háztartási nagygépek (lakossági)</v>
      </c>
      <c r="U993" s="398" t="s">
        <v>3425</v>
      </c>
      <c r="V993" s="398" t="s">
        <v>3426</v>
      </c>
      <c r="W993" s="398" t="s">
        <v>3427</v>
      </c>
    </row>
    <row r="994" spans="1:23" ht="60.75" hidden="1" customHeight="1" x14ac:dyDescent="0.25">
      <c r="A994" s="61" t="s">
        <v>1064</v>
      </c>
      <c r="B994" s="87"/>
      <c r="C994" s="175"/>
      <c r="D994" s="175"/>
      <c r="E994" s="146"/>
      <c r="F994" s="407" t="e">
        <f>VLOOKUP('2. tábl. Előkezelő-Tov.Kezelő'!E994,Munka1!$H$27:$I$58,2,FALSE)</f>
        <v>#N/A</v>
      </c>
      <c r="G994" s="88"/>
      <c r="H994" s="62" t="e">
        <f>VLOOKUP(G994,Munka1!$A$1:$B$25,2,FALSE)</f>
        <v>#N/A</v>
      </c>
      <c r="I994" s="466" t="e">
        <f>VLOOKUP(E994,Munka1!$H$27:$J$58,3,FALSE)</f>
        <v>#N/A</v>
      </c>
      <c r="J994" s="175"/>
      <c r="K994" s="175"/>
      <c r="L994" s="175"/>
      <c r="M994" s="175"/>
      <c r="N994" s="180"/>
      <c r="O994" s="87"/>
      <c r="P994" s="483"/>
      <c r="Q994" s="484"/>
      <c r="R994" s="56">
        <f>FŐLAP!$D$9</f>
        <v>0</v>
      </c>
      <c r="S994" s="56">
        <f>FŐLAP!$F$9</f>
        <v>0</v>
      </c>
      <c r="T994" s="13" t="str">
        <f>FŐLAP!$B$25</f>
        <v>Háztartási nagygépek (lakossági)</v>
      </c>
      <c r="U994" s="398" t="s">
        <v>3425</v>
      </c>
      <c r="V994" s="398" t="s">
        <v>3426</v>
      </c>
      <c r="W994" s="398" t="s">
        <v>3427</v>
      </c>
    </row>
    <row r="995" spans="1:23" ht="60.75" hidden="1" customHeight="1" x14ac:dyDescent="0.25">
      <c r="A995" s="61" t="s">
        <v>1065</v>
      </c>
      <c r="B995" s="87"/>
      <c r="C995" s="175"/>
      <c r="D995" s="175"/>
      <c r="E995" s="146"/>
      <c r="F995" s="407" t="e">
        <f>VLOOKUP('2. tábl. Előkezelő-Tov.Kezelő'!E995,Munka1!$H$27:$I$58,2,FALSE)</f>
        <v>#N/A</v>
      </c>
      <c r="G995" s="88"/>
      <c r="H995" s="62" t="e">
        <f>VLOOKUP(G995,Munka1!$A$1:$B$25,2,FALSE)</f>
        <v>#N/A</v>
      </c>
      <c r="I995" s="466" t="e">
        <f>VLOOKUP(E995,Munka1!$H$27:$J$58,3,FALSE)</f>
        <v>#N/A</v>
      </c>
      <c r="J995" s="175"/>
      <c r="K995" s="175"/>
      <c r="L995" s="175"/>
      <c r="M995" s="175"/>
      <c r="N995" s="180"/>
      <c r="O995" s="87"/>
      <c r="P995" s="483"/>
      <c r="Q995" s="484"/>
      <c r="R995" s="56">
        <f>FŐLAP!$D$9</f>
        <v>0</v>
      </c>
      <c r="S995" s="56">
        <f>FŐLAP!$F$9</f>
        <v>0</v>
      </c>
      <c r="T995" s="13" t="str">
        <f>FŐLAP!$B$25</f>
        <v>Háztartási nagygépek (lakossági)</v>
      </c>
      <c r="U995" s="398" t="s">
        <v>3425</v>
      </c>
      <c r="V995" s="398" t="s">
        <v>3426</v>
      </c>
      <c r="W995" s="398" t="s">
        <v>3427</v>
      </c>
    </row>
    <row r="996" spans="1:23" ht="60.75" hidden="1" customHeight="1" x14ac:dyDescent="0.25">
      <c r="A996" s="61" t="s">
        <v>1066</v>
      </c>
      <c r="B996" s="87"/>
      <c r="C996" s="175"/>
      <c r="D996" s="175"/>
      <c r="E996" s="146"/>
      <c r="F996" s="407" t="e">
        <f>VLOOKUP('2. tábl. Előkezelő-Tov.Kezelő'!E996,Munka1!$H$27:$I$58,2,FALSE)</f>
        <v>#N/A</v>
      </c>
      <c r="G996" s="88"/>
      <c r="H996" s="62" t="e">
        <f>VLOOKUP(G996,Munka1!$A$1:$B$25,2,FALSE)</f>
        <v>#N/A</v>
      </c>
      <c r="I996" s="466" t="e">
        <f>VLOOKUP(E996,Munka1!$H$27:$J$58,3,FALSE)</f>
        <v>#N/A</v>
      </c>
      <c r="J996" s="175"/>
      <c r="K996" s="175"/>
      <c r="L996" s="175"/>
      <c r="M996" s="175"/>
      <c r="N996" s="180"/>
      <c r="O996" s="87"/>
      <c r="P996" s="483"/>
      <c r="Q996" s="484"/>
      <c r="R996" s="56">
        <f>FŐLAP!$D$9</f>
        <v>0</v>
      </c>
      <c r="S996" s="56">
        <f>FŐLAP!$F$9</f>
        <v>0</v>
      </c>
      <c r="T996" s="13" t="str">
        <f>FŐLAP!$B$25</f>
        <v>Háztartási nagygépek (lakossági)</v>
      </c>
      <c r="U996" s="398" t="s">
        <v>3425</v>
      </c>
      <c r="V996" s="398" t="s">
        <v>3426</v>
      </c>
      <c r="W996" s="398" t="s">
        <v>3427</v>
      </c>
    </row>
    <row r="997" spans="1:23" ht="60.75" hidden="1" customHeight="1" x14ac:dyDescent="0.25">
      <c r="A997" s="61" t="s">
        <v>1067</v>
      </c>
      <c r="B997" s="87"/>
      <c r="C997" s="175"/>
      <c r="D997" s="175"/>
      <c r="E997" s="146"/>
      <c r="F997" s="407" t="e">
        <f>VLOOKUP('2. tábl. Előkezelő-Tov.Kezelő'!E997,Munka1!$H$27:$I$58,2,FALSE)</f>
        <v>#N/A</v>
      </c>
      <c r="G997" s="88"/>
      <c r="H997" s="62" t="e">
        <f>VLOOKUP(G997,Munka1!$A$1:$B$25,2,FALSE)</f>
        <v>#N/A</v>
      </c>
      <c r="I997" s="466" t="e">
        <f>VLOOKUP(E997,Munka1!$H$27:$J$58,3,FALSE)</f>
        <v>#N/A</v>
      </c>
      <c r="J997" s="175"/>
      <c r="K997" s="175"/>
      <c r="L997" s="175"/>
      <c r="M997" s="175"/>
      <c r="N997" s="180"/>
      <c r="O997" s="87"/>
      <c r="P997" s="483"/>
      <c r="Q997" s="484"/>
      <c r="R997" s="56">
        <f>FŐLAP!$D$9</f>
        <v>0</v>
      </c>
      <c r="S997" s="56">
        <f>FŐLAP!$F$9</f>
        <v>0</v>
      </c>
      <c r="T997" s="13" t="str">
        <f>FŐLAP!$B$25</f>
        <v>Háztartási nagygépek (lakossági)</v>
      </c>
      <c r="U997" s="398" t="s">
        <v>3425</v>
      </c>
      <c r="V997" s="398" t="s">
        <v>3426</v>
      </c>
      <c r="W997" s="398" t="s">
        <v>3427</v>
      </c>
    </row>
    <row r="998" spans="1:23" ht="60.75" hidden="1" customHeight="1" x14ac:dyDescent="0.25">
      <c r="A998" s="61" t="s">
        <v>1068</v>
      </c>
      <c r="B998" s="87"/>
      <c r="C998" s="175"/>
      <c r="D998" s="175"/>
      <c r="E998" s="146"/>
      <c r="F998" s="407" t="e">
        <f>VLOOKUP('2. tábl. Előkezelő-Tov.Kezelő'!E998,Munka1!$H$27:$I$58,2,FALSE)</f>
        <v>#N/A</v>
      </c>
      <c r="G998" s="88"/>
      <c r="H998" s="62" t="e">
        <f>VLOOKUP(G998,Munka1!$A$1:$B$25,2,FALSE)</f>
        <v>#N/A</v>
      </c>
      <c r="I998" s="466" t="e">
        <f>VLOOKUP(E998,Munka1!$H$27:$J$58,3,FALSE)</f>
        <v>#N/A</v>
      </c>
      <c r="J998" s="175"/>
      <c r="K998" s="175"/>
      <c r="L998" s="175"/>
      <c r="M998" s="175"/>
      <c r="N998" s="180"/>
      <c r="O998" s="87"/>
      <c r="P998" s="483"/>
      <c r="Q998" s="484"/>
      <c r="R998" s="56">
        <f>FŐLAP!$D$9</f>
        <v>0</v>
      </c>
      <c r="S998" s="56">
        <f>FŐLAP!$F$9</f>
        <v>0</v>
      </c>
      <c r="T998" s="13" t="str">
        <f>FŐLAP!$B$25</f>
        <v>Háztartási nagygépek (lakossági)</v>
      </c>
      <c r="U998" s="398" t="s">
        <v>3425</v>
      </c>
      <c r="V998" s="398" t="s">
        <v>3426</v>
      </c>
      <c r="W998" s="398" t="s">
        <v>3427</v>
      </c>
    </row>
    <row r="999" spans="1:23" ht="60.75" hidden="1" customHeight="1" x14ac:dyDescent="0.25">
      <c r="A999" s="61" t="s">
        <v>1069</v>
      </c>
      <c r="B999" s="87"/>
      <c r="C999" s="175"/>
      <c r="D999" s="175"/>
      <c r="E999" s="146"/>
      <c r="F999" s="407" t="e">
        <f>VLOOKUP('2. tábl. Előkezelő-Tov.Kezelő'!E999,Munka1!$H$27:$I$58,2,FALSE)</f>
        <v>#N/A</v>
      </c>
      <c r="G999" s="88"/>
      <c r="H999" s="62" t="e">
        <f>VLOOKUP(G999,Munka1!$A$1:$B$25,2,FALSE)</f>
        <v>#N/A</v>
      </c>
      <c r="I999" s="466" t="e">
        <f>VLOOKUP(E999,Munka1!$H$27:$J$58,3,FALSE)</f>
        <v>#N/A</v>
      </c>
      <c r="J999" s="175"/>
      <c r="K999" s="175"/>
      <c r="L999" s="175"/>
      <c r="M999" s="175"/>
      <c r="N999" s="180"/>
      <c r="O999" s="87"/>
      <c r="P999" s="483"/>
      <c r="Q999" s="484"/>
      <c r="R999" s="56">
        <f>FŐLAP!$D$9</f>
        <v>0</v>
      </c>
      <c r="S999" s="56">
        <f>FŐLAP!$F$9</f>
        <v>0</v>
      </c>
      <c r="T999" s="13" t="str">
        <f>FŐLAP!$B$25</f>
        <v>Háztartási nagygépek (lakossági)</v>
      </c>
      <c r="U999" s="398" t="s">
        <v>3425</v>
      </c>
      <c r="V999" s="398" t="s">
        <v>3426</v>
      </c>
      <c r="W999" s="398" t="s">
        <v>3427</v>
      </c>
    </row>
    <row r="1000" spans="1:23" ht="60.75" hidden="1" customHeight="1" x14ac:dyDescent="0.25">
      <c r="A1000" s="61" t="s">
        <v>1070</v>
      </c>
      <c r="B1000" s="87"/>
      <c r="C1000" s="175"/>
      <c r="D1000" s="175"/>
      <c r="E1000" s="146"/>
      <c r="F1000" s="407" t="e">
        <f>VLOOKUP('2. tábl. Előkezelő-Tov.Kezelő'!E1000,Munka1!$H$27:$I$58,2,FALSE)</f>
        <v>#N/A</v>
      </c>
      <c r="G1000" s="88"/>
      <c r="H1000" s="62" t="e">
        <f>VLOOKUP(G1000,Munka1!$A$1:$B$25,2,FALSE)</f>
        <v>#N/A</v>
      </c>
      <c r="I1000" s="466" t="e">
        <f>VLOOKUP(E1000,Munka1!$H$27:$J$58,3,FALSE)</f>
        <v>#N/A</v>
      </c>
      <c r="J1000" s="175"/>
      <c r="K1000" s="175"/>
      <c r="L1000" s="175"/>
      <c r="M1000" s="175"/>
      <c r="N1000" s="180"/>
      <c r="O1000" s="87"/>
      <c r="P1000" s="483"/>
      <c r="Q1000" s="484"/>
      <c r="R1000" s="56">
        <f>FŐLAP!$D$9</f>
        <v>0</v>
      </c>
      <c r="S1000" s="56">
        <f>FŐLAP!$F$9</f>
        <v>0</v>
      </c>
      <c r="T1000" s="13" t="str">
        <f>FŐLAP!$B$25</f>
        <v>Háztartási nagygépek (lakossági)</v>
      </c>
      <c r="U1000" s="398" t="s">
        <v>3425</v>
      </c>
      <c r="V1000" s="398" t="s">
        <v>3426</v>
      </c>
      <c r="W1000" s="398" t="s">
        <v>3427</v>
      </c>
    </row>
    <row r="1001" spans="1:23" ht="60.75" hidden="1" customHeight="1" x14ac:dyDescent="0.25">
      <c r="A1001" s="61" t="s">
        <v>1071</v>
      </c>
      <c r="B1001" s="87"/>
      <c r="C1001" s="175"/>
      <c r="D1001" s="175"/>
      <c r="E1001" s="146"/>
      <c r="F1001" s="407" t="e">
        <f>VLOOKUP('2. tábl. Előkezelő-Tov.Kezelő'!E1001,Munka1!$H$27:$I$58,2,FALSE)</f>
        <v>#N/A</v>
      </c>
      <c r="G1001" s="88"/>
      <c r="H1001" s="62" t="e">
        <f>VLOOKUP(G1001,Munka1!$A$1:$B$25,2,FALSE)</f>
        <v>#N/A</v>
      </c>
      <c r="I1001" s="466" t="e">
        <f>VLOOKUP(E1001,Munka1!$H$27:$J$58,3,FALSE)</f>
        <v>#N/A</v>
      </c>
      <c r="J1001" s="175"/>
      <c r="K1001" s="175"/>
      <c r="L1001" s="175"/>
      <c r="M1001" s="175"/>
      <c r="N1001" s="180"/>
      <c r="O1001" s="87"/>
      <c r="P1001" s="483"/>
      <c r="Q1001" s="484"/>
      <c r="R1001" s="56">
        <f>FŐLAP!$D$9</f>
        <v>0</v>
      </c>
      <c r="S1001" s="56">
        <f>FŐLAP!$F$9</f>
        <v>0</v>
      </c>
      <c r="T1001" s="13" t="str">
        <f>FŐLAP!$B$25</f>
        <v>Háztartási nagygépek (lakossági)</v>
      </c>
      <c r="U1001" s="398" t="s">
        <v>3425</v>
      </c>
      <c r="V1001" s="398" t="s">
        <v>3426</v>
      </c>
      <c r="W1001" s="398" t="s">
        <v>3427</v>
      </c>
    </row>
    <row r="1002" spans="1:23" ht="60.75" hidden="1" customHeight="1" x14ac:dyDescent="0.25">
      <c r="A1002" s="61" t="s">
        <v>1072</v>
      </c>
      <c r="B1002" s="87"/>
      <c r="C1002" s="175"/>
      <c r="D1002" s="175"/>
      <c r="E1002" s="146"/>
      <c r="F1002" s="407" t="e">
        <f>VLOOKUP('2. tábl. Előkezelő-Tov.Kezelő'!E1002,Munka1!$H$27:$I$58,2,FALSE)</f>
        <v>#N/A</v>
      </c>
      <c r="G1002" s="88"/>
      <c r="H1002" s="62" t="e">
        <f>VLOOKUP(G1002,Munka1!$A$1:$B$25,2,FALSE)</f>
        <v>#N/A</v>
      </c>
      <c r="I1002" s="466" t="e">
        <f>VLOOKUP(E1002,Munka1!$H$27:$J$58,3,FALSE)</f>
        <v>#N/A</v>
      </c>
      <c r="J1002" s="175"/>
      <c r="K1002" s="175"/>
      <c r="L1002" s="175"/>
      <c r="M1002" s="175"/>
      <c r="N1002" s="180"/>
      <c r="O1002" s="87"/>
      <c r="P1002" s="483"/>
      <c r="Q1002" s="484"/>
      <c r="R1002" s="56">
        <f>FŐLAP!$D$9</f>
        <v>0</v>
      </c>
      <c r="S1002" s="56">
        <f>FŐLAP!$F$9</f>
        <v>0</v>
      </c>
      <c r="T1002" s="13" t="str">
        <f>FŐLAP!$B$25</f>
        <v>Háztartási nagygépek (lakossági)</v>
      </c>
      <c r="U1002" s="398" t="s">
        <v>3425</v>
      </c>
      <c r="V1002" s="398" t="s">
        <v>3426</v>
      </c>
      <c r="W1002" s="398" t="s">
        <v>3427</v>
      </c>
    </row>
    <row r="1003" spans="1:23" ht="60.75" hidden="1" customHeight="1" x14ac:dyDescent="0.25">
      <c r="A1003" s="61" t="s">
        <v>1073</v>
      </c>
      <c r="B1003" s="87"/>
      <c r="C1003" s="175"/>
      <c r="D1003" s="175"/>
      <c r="E1003" s="146"/>
      <c r="F1003" s="407" t="e">
        <f>VLOOKUP('2. tábl. Előkezelő-Tov.Kezelő'!E1003,Munka1!$H$27:$I$58,2,FALSE)</f>
        <v>#N/A</v>
      </c>
      <c r="G1003" s="88"/>
      <c r="H1003" s="62" t="e">
        <f>VLOOKUP(G1003,Munka1!$A$1:$B$25,2,FALSE)</f>
        <v>#N/A</v>
      </c>
      <c r="I1003" s="466" t="e">
        <f>VLOOKUP(E1003,Munka1!$H$27:$J$58,3,FALSE)</f>
        <v>#N/A</v>
      </c>
      <c r="J1003" s="175"/>
      <c r="K1003" s="175"/>
      <c r="L1003" s="175"/>
      <c r="M1003" s="175"/>
      <c r="N1003" s="180"/>
      <c r="O1003" s="87"/>
      <c r="P1003" s="483"/>
      <c r="Q1003" s="484"/>
      <c r="R1003" s="56">
        <f>FŐLAP!$D$9</f>
        <v>0</v>
      </c>
      <c r="S1003" s="56">
        <f>FŐLAP!$F$9</f>
        <v>0</v>
      </c>
      <c r="T1003" s="13" t="str">
        <f>FŐLAP!$B$25</f>
        <v>Háztartási nagygépek (lakossági)</v>
      </c>
      <c r="U1003" s="398" t="s">
        <v>3425</v>
      </c>
      <c r="V1003" s="398" t="s">
        <v>3426</v>
      </c>
      <c r="W1003" s="398" t="s">
        <v>3427</v>
      </c>
    </row>
    <row r="1004" spans="1:23" ht="60.75" hidden="1" customHeight="1" x14ac:dyDescent="0.25">
      <c r="A1004" s="61" t="s">
        <v>1074</v>
      </c>
      <c r="B1004" s="87"/>
      <c r="C1004" s="175"/>
      <c r="D1004" s="175"/>
      <c r="E1004" s="146"/>
      <c r="F1004" s="407" t="e">
        <f>VLOOKUP('2. tábl. Előkezelő-Tov.Kezelő'!E1004,Munka1!$H$27:$I$58,2,FALSE)</f>
        <v>#N/A</v>
      </c>
      <c r="G1004" s="88"/>
      <c r="H1004" s="62" t="e">
        <f>VLOOKUP(G1004,Munka1!$A$1:$B$25,2,FALSE)</f>
        <v>#N/A</v>
      </c>
      <c r="I1004" s="466" t="e">
        <f>VLOOKUP(E1004,Munka1!$H$27:$J$58,3,FALSE)</f>
        <v>#N/A</v>
      </c>
      <c r="J1004" s="175"/>
      <c r="K1004" s="175"/>
      <c r="L1004" s="175"/>
      <c r="M1004" s="175"/>
      <c r="N1004" s="180"/>
      <c r="O1004" s="87"/>
      <c r="P1004" s="483"/>
      <c r="Q1004" s="484"/>
      <c r="R1004" s="56">
        <f>FŐLAP!$D$9</f>
        <v>0</v>
      </c>
      <c r="S1004" s="56">
        <f>FŐLAP!$F$9</f>
        <v>0</v>
      </c>
      <c r="T1004" s="13" t="str">
        <f>FŐLAP!$B$25</f>
        <v>Háztartási nagygépek (lakossági)</v>
      </c>
      <c r="U1004" s="398" t="s">
        <v>3425</v>
      </c>
      <c r="V1004" s="398" t="s">
        <v>3426</v>
      </c>
      <c r="W1004" s="398" t="s">
        <v>3427</v>
      </c>
    </row>
    <row r="1005" spans="1:23" ht="60.75" hidden="1" customHeight="1" x14ac:dyDescent="0.25">
      <c r="A1005" s="61" t="s">
        <v>1075</v>
      </c>
      <c r="B1005" s="87"/>
      <c r="C1005" s="175"/>
      <c r="D1005" s="175"/>
      <c r="E1005" s="146"/>
      <c r="F1005" s="407" t="e">
        <f>VLOOKUP('2. tábl. Előkezelő-Tov.Kezelő'!E1005,Munka1!$H$27:$I$58,2,FALSE)</f>
        <v>#N/A</v>
      </c>
      <c r="G1005" s="88"/>
      <c r="H1005" s="62" t="e">
        <f>VLOOKUP(G1005,Munka1!$A$1:$B$25,2,FALSE)</f>
        <v>#N/A</v>
      </c>
      <c r="I1005" s="466" t="e">
        <f>VLOOKUP(E1005,Munka1!$H$27:$J$58,3,FALSE)</f>
        <v>#N/A</v>
      </c>
      <c r="J1005" s="175"/>
      <c r="K1005" s="175"/>
      <c r="L1005" s="175"/>
      <c r="M1005" s="175"/>
      <c r="N1005" s="180"/>
      <c r="O1005" s="87"/>
      <c r="P1005" s="483"/>
      <c r="Q1005" s="484"/>
      <c r="R1005" s="56">
        <f>FŐLAP!$D$9</f>
        <v>0</v>
      </c>
      <c r="S1005" s="56">
        <f>FŐLAP!$F$9</f>
        <v>0</v>
      </c>
      <c r="T1005" s="13" t="str">
        <f>FŐLAP!$B$25</f>
        <v>Háztartási nagygépek (lakossági)</v>
      </c>
      <c r="U1005" s="398" t="s">
        <v>3425</v>
      </c>
      <c r="V1005" s="398" t="s">
        <v>3426</v>
      </c>
      <c r="W1005" s="398" t="s">
        <v>3427</v>
      </c>
    </row>
    <row r="1006" spans="1:23" ht="60.75" hidden="1" customHeight="1" x14ac:dyDescent="0.25">
      <c r="A1006" s="61" t="s">
        <v>1076</v>
      </c>
      <c r="B1006" s="87"/>
      <c r="C1006" s="175"/>
      <c r="D1006" s="175"/>
      <c r="E1006" s="146"/>
      <c r="F1006" s="407" t="e">
        <f>VLOOKUP('2. tábl. Előkezelő-Tov.Kezelő'!E1006,Munka1!$H$27:$I$58,2,FALSE)</f>
        <v>#N/A</v>
      </c>
      <c r="G1006" s="88"/>
      <c r="H1006" s="62" t="e">
        <f>VLOOKUP(G1006,Munka1!$A$1:$B$25,2,FALSE)</f>
        <v>#N/A</v>
      </c>
      <c r="I1006" s="466" t="e">
        <f>VLOOKUP(E1006,Munka1!$H$27:$J$58,3,FALSE)</f>
        <v>#N/A</v>
      </c>
      <c r="J1006" s="175"/>
      <c r="K1006" s="175"/>
      <c r="L1006" s="175"/>
      <c r="M1006" s="175"/>
      <c r="N1006" s="180"/>
      <c r="O1006" s="87"/>
      <c r="P1006" s="483"/>
      <c r="Q1006" s="484"/>
      <c r="R1006" s="56">
        <f>FŐLAP!$D$9</f>
        <v>0</v>
      </c>
      <c r="S1006" s="56">
        <f>FŐLAP!$F$9</f>
        <v>0</v>
      </c>
      <c r="T1006" s="13" t="str">
        <f>FŐLAP!$B$25</f>
        <v>Háztartási nagygépek (lakossági)</v>
      </c>
      <c r="U1006" s="398" t="s">
        <v>3425</v>
      </c>
      <c r="V1006" s="398" t="s">
        <v>3426</v>
      </c>
      <c r="W1006" s="398" t="s">
        <v>3427</v>
      </c>
    </row>
    <row r="1007" spans="1:23" ht="60.75" hidden="1" customHeight="1" x14ac:dyDescent="0.25">
      <c r="A1007" s="61" t="s">
        <v>1077</v>
      </c>
      <c r="B1007" s="87"/>
      <c r="C1007" s="175"/>
      <c r="D1007" s="175"/>
      <c r="E1007" s="146"/>
      <c r="F1007" s="407" t="e">
        <f>VLOOKUP('2. tábl. Előkezelő-Tov.Kezelő'!E1007,Munka1!$H$27:$I$58,2,FALSE)</f>
        <v>#N/A</v>
      </c>
      <c r="G1007" s="88"/>
      <c r="H1007" s="62" t="e">
        <f>VLOOKUP(G1007,Munka1!$A$1:$B$25,2,FALSE)</f>
        <v>#N/A</v>
      </c>
      <c r="I1007" s="466" t="e">
        <f>VLOOKUP(E1007,Munka1!$H$27:$J$58,3,FALSE)</f>
        <v>#N/A</v>
      </c>
      <c r="J1007" s="175"/>
      <c r="K1007" s="175"/>
      <c r="L1007" s="175"/>
      <c r="M1007" s="175"/>
      <c r="N1007" s="180"/>
      <c r="O1007" s="87"/>
      <c r="P1007" s="483"/>
      <c r="Q1007" s="484"/>
      <c r="R1007" s="56">
        <f>FŐLAP!$D$9</f>
        <v>0</v>
      </c>
      <c r="S1007" s="56">
        <f>FŐLAP!$F$9</f>
        <v>0</v>
      </c>
      <c r="T1007" s="13" t="str">
        <f>FŐLAP!$B$25</f>
        <v>Háztartási nagygépek (lakossági)</v>
      </c>
      <c r="U1007" s="398" t="s">
        <v>3425</v>
      </c>
      <c r="V1007" s="398" t="s">
        <v>3426</v>
      </c>
      <c r="W1007" s="398" t="s">
        <v>3427</v>
      </c>
    </row>
    <row r="1008" spans="1:23" ht="60.75" hidden="1" customHeight="1" x14ac:dyDescent="0.25">
      <c r="A1008" s="61" t="s">
        <v>1078</v>
      </c>
      <c r="B1008" s="87"/>
      <c r="C1008" s="175"/>
      <c r="D1008" s="175"/>
      <c r="E1008" s="146"/>
      <c r="F1008" s="407" t="e">
        <f>VLOOKUP('2. tábl. Előkezelő-Tov.Kezelő'!E1008,Munka1!$H$27:$I$58,2,FALSE)</f>
        <v>#N/A</v>
      </c>
      <c r="G1008" s="88"/>
      <c r="H1008" s="62" t="e">
        <f>VLOOKUP(G1008,Munka1!$A$1:$B$25,2,FALSE)</f>
        <v>#N/A</v>
      </c>
      <c r="I1008" s="466" t="e">
        <f>VLOOKUP(E1008,Munka1!$H$27:$J$58,3,FALSE)</f>
        <v>#N/A</v>
      </c>
      <c r="J1008" s="175"/>
      <c r="K1008" s="175"/>
      <c r="L1008" s="175"/>
      <c r="M1008" s="175"/>
      <c r="N1008" s="180"/>
      <c r="O1008" s="87"/>
      <c r="P1008" s="483"/>
      <c r="Q1008" s="484"/>
      <c r="R1008" s="56">
        <f>FŐLAP!$D$9</f>
        <v>0</v>
      </c>
      <c r="S1008" s="56">
        <f>FŐLAP!$F$9</f>
        <v>0</v>
      </c>
      <c r="T1008" s="13" t="str">
        <f>FŐLAP!$B$25</f>
        <v>Háztartási nagygépek (lakossági)</v>
      </c>
      <c r="U1008" s="398" t="s">
        <v>3425</v>
      </c>
      <c r="V1008" s="398" t="s">
        <v>3426</v>
      </c>
      <c r="W1008" s="398" t="s">
        <v>3427</v>
      </c>
    </row>
    <row r="1009" spans="1:23" ht="60.75" hidden="1" customHeight="1" x14ac:dyDescent="0.25">
      <c r="A1009" s="61" t="s">
        <v>1079</v>
      </c>
      <c r="B1009" s="87"/>
      <c r="C1009" s="175"/>
      <c r="D1009" s="175"/>
      <c r="E1009" s="146"/>
      <c r="F1009" s="407" t="e">
        <f>VLOOKUP('2. tábl. Előkezelő-Tov.Kezelő'!E1009,Munka1!$H$27:$I$58,2,FALSE)</f>
        <v>#N/A</v>
      </c>
      <c r="G1009" s="88"/>
      <c r="H1009" s="62" t="e">
        <f>VLOOKUP(G1009,Munka1!$A$1:$B$25,2,FALSE)</f>
        <v>#N/A</v>
      </c>
      <c r="I1009" s="466" t="e">
        <f>VLOOKUP(E1009,Munka1!$H$27:$J$58,3,FALSE)</f>
        <v>#N/A</v>
      </c>
      <c r="J1009" s="175"/>
      <c r="K1009" s="175"/>
      <c r="L1009" s="175"/>
      <c r="M1009" s="175"/>
      <c r="N1009" s="180"/>
      <c r="O1009" s="87"/>
      <c r="P1009" s="483"/>
      <c r="Q1009" s="484"/>
      <c r="R1009" s="56">
        <f>FŐLAP!$D$9</f>
        <v>0</v>
      </c>
      <c r="S1009" s="56">
        <f>FŐLAP!$F$9</f>
        <v>0</v>
      </c>
      <c r="T1009" s="13" t="str">
        <f>FŐLAP!$B$25</f>
        <v>Háztartási nagygépek (lakossági)</v>
      </c>
      <c r="U1009" s="398" t="s">
        <v>3425</v>
      </c>
      <c r="V1009" s="398" t="s">
        <v>3426</v>
      </c>
      <c r="W1009" s="398" t="s">
        <v>3427</v>
      </c>
    </row>
    <row r="1010" spans="1:23" ht="60.75" hidden="1" customHeight="1" x14ac:dyDescent="0.25">
      <c r="A1010" s="61" t="s">
        <v>1080</v>
      </c>
      <c r="B1010" s="87"/>
      <c r="C1010" s="175"/>
      <c r="D1010" s="175"/>
      <c r="E1010" s="146"/>
      <c r="F1010" s="407" t="e">
        <f>VLOOKUP('2. tábl. Előkezelő-Tov.Kezelő'!E1010,Munka1!$H$27:$I$58,2,FALSE)</f>
        <v>#N/A</v>
      </c>
      <c r="G1010" s="88"/>
      <c r="H1010" s="62" t="e">
        <f>VLOOKUP(G1010,Munka1!$A$1:$B$25,2,FALSE)</f>
        <v>#N/A</v>
      </c>
      <c r="I1010" s="466" t="e">
        <f>VLOOKUP(E1010,Munka1!$H$27:$J$58,3,FALSE)</f>
        <v>#N/A</v>
      </c>
      <c r="J1010" s="175"/>
      <c r="K1010" s="175"/>
      <c r="L1010" s="175"/>
      <c r="M1010" s="175"/>
      <c r="N1010" s="180"/>
      <c r="O1010" s="87"/>
      <c r="P1010" s="483"/>
      <c r="Q1010" s="484"/>
      <c r="R1010" s="56">
        <f>FŐLAP!$D$9</f>
        <v>0</v>
      </c>
      <c r="S1010" s="56">
        <f>FŐLAP!$F$9</f>
        <v>0</v>
      </c>
      <c r="T1010" s="13" t="str">
        <f>FŐLAP!$B$25</f>
        <v>Háztartási nagygépek (lakossági)</v>
      </c>
      <c r="U1010" s="398" t="s">
        <v>3425</v>
      </c>
      <c r="V1010" s="398" t="s">
        <v>3426</v>
      </c>
      <c r="W1010" s="398" t="s">
        <v>3427</v>
      </c>
    </row>
    <row r="1011" spans="1:23" ht="60.75" hidden="1" customHeight="1" x14ac:dyDescent="0.25">
      <c r="A1011" s="61" t="s">
        <v>1081</v>
      </c>
      <c r="B1011" s="87"/>
      <c r="C1011" s="175"/>
      <c r="D1011" s="175"/>
      <c r="E1011" s="146"/>
      <c r="F1011" s="407" t="e">
        <f>VLOOKUP('2. tábl. Előkezelő-Tov.Kezelő'!E1011,Munka1!$H$27:$I$58,2,FALSE)</f>
        <v>#N/A</v>
      </c>
      <c r="G1011" s="88"/>
      <c r="H1011" s="62" t="e">
        <f>VLOOKUP(G1011,Munka1!$A$1:$B$25,2,FALSE)</f>
        <v>#N/A</v>
      </c>
      <c r="I1011" s="466" t="e">
        <f>VLOOKUP(E1011,Munka1!$H$27:$J$58,3,FALSE)</f>
        <v>#N/A</v>
      </c>
      <c r="J1011" s="175"/>
      <c r="K1011" s="175"/>
      <c r="L1011" s="175"/>
      <c r="M1011" s="175"/>
      <c r="N1011" s="180"/>
      <c r="O1011" s="87"/>
      <c r="P1011" s="483"/>
      <c r="Q1011" s="484"/>
      <c r="R1011" s="56">
        <f>FŐLAP!$D$9</f>
        <v>0</v>
      </c>
      <c r="S1011" s="56">
        <f>FŐLAP!$F$9</f>
        <v>0</v>
      </c>
      <c r="T1011" s="13" t="str">
        <f>FŐLAP!$B$25</f>
        <v>Háztartási nagygépek (lakossági)</v>
      </c>
      <c r="U1011" s="398" t="s">
        <v>3425</v>
      </c>
      <c r="V1011" s="398" t="s">
        <v>3426</v>
      </c>
      <c r="W1011" s="398" t="s">
        <v>3427</v>
      </c>
    </row>
    <row r="1012" spans="1:23" ht="60.75" hidden="1" customHeight="1" x14ac:dyDescent="0.25">
      <c r="A1012" s="61" t="s">
        <v>1082</v>
      </c>
      <c r="B1012" s="87"/>
      <c r="C1012" s="175"/>
      <c r="D1012" s="175"/>
      <c r="E1012" s="146"/>
      <c r="F1012" s="407" t="e">
        <f>VLOOKUP('2. tábl. Előkezelő-Tov.Kezelő'!E1012,Munka1!$H$27:$I$58,2,FALSE)</f>
        <v>#N/A</v>
      </c>
      <c r="G1012" s="88"/>
      <c r="H1012" s="62" t="e">
        <f>VLOOKUP(G1012,Munka1!$A$1:$B$25,2,FALSE)</f>
        <v>#N/A</v>
      </c>
      <c r="I1012" s="466" t="e">
        <f>VLOOKUP(E1012,Munka1!$H$27:$J$58,3,FALSE)</f>
        <v>#N/A</v>
      </c>
      <c r="J1012" s="175"/>
      <c r="K1012" s="175"/>
      <c r="L1012" s="175"/>
      <c r="M1012" s="175"/>
      <c r="N1012" s="180"/>
      <c r="O1012" s="87"/>
      <c r="P1012" s="483"/>
      <c r="Q1012" s="484"/>
      <c r="R1012" s="56">
        <f>FŐLAP!$D$9</f>
        <v>0</v>
      </c>
      <c r="S1012" s="56">
        <f>FŐLAP!$F$9</f>
        <v>0</v>
      </c>
      <c r="T1012" s="13" t="str">
        <f>FŐLAP!$B$25</f>
        <v>Háztartási nagygépek (lakossági)</v>
      </c>
      <c r="U1012" s="398" t="s">
        <v>3425</v>
      </c>
      <c r="V1012" s="398" t="s">
        <v>3426</v>
      </c>
      <c r="W1012" s="398" t="s">
        <v>3427</v>
      </c>
    </row>
    <row r="1013" spans="1:23" ht="60.75" hidden="1" customHeight="1" x14ac:dyDescent="0.25">
      <c r="A1013" s="61" t="s">
        <v>1083</v>
      </c>
      <c r="B1013" s="87"/>
      <c r="C1013" s="175"/>
      <c r="D1013" s="175"/>
      <c r="E1013" s="146"/>
      <c r="F1013" s="407" t="e">
        <f>VLOOKUP('2. tábl. Előkezelő-Tov.Kezelő'!E1013,Munka1!$H$27:$I$58,2,FALSE)</f>
        <v>#N/A</v>
      </c>
      <c r="G1013" s="88"/>
      <c r="H1013" s="62" t="e">
        <f>VLOOKUP(G1013,Munka1!$A$1:$B$25,2,FALSE)</f>
        <v>#N/A</v>
      </c>
      <c r="I1013" s="466" t="e">
        <f>VLOOKUP(E1013,Munka1!$H$27:$J$58,3,FALSE)</f>
        <v>#N/A</v>
      </c>
      <c r="J1013" s="175"/>
      <c r="K1013" s="175"/>
      <c r="L1013" s="175"/>
      <c r="M1013" s="175"/>
      <c r="N1013" s="180"/>
      <c r="O1013" s="87"/>
      <c r="P1013" s="483"/>
      <c r="Q1013" s="484"/>
      <c r="R1013" s="56">
        <f>FŐLAP!$D$9</f>
        <v>0</v>
      </c>
      <c r="S1013" s="56">
        <f>FŐLAP!$F$9</f>
        <v>0</v>
      </c>
      <c r="T1013" s="13" t="str">
        <f>FŐLAP!$B$25</f>
        <v>Háztartási nagygépek (lakossági)</v>
      </c>
      <c r="U1013" s="398" t="s">
        <v>3425</v>
      </c>
      <c r="V1013" s="398" t="s">
        <v>3426</v>
      </c>
      <c r="W1013" s="398" t="s">
        <v>3427</v>
      </c>
    </row>
    <row r="1014" spans="1:23" ht="60.75" hidden="1" customHeight="1" x14ac:dyDescent="0.25">
      <c r="A1014" s="61" t="s">
        <v>1084</v>
      </c>
      <c r="B1014" s="87"/>
      <c r="C1014" s="175"/>
      <c r="D1014" s="175"/>
      <c r="E1014" s="146"/>
      <c r="F1014" s="407" t="e">
        <f>VLOOKUP('2. tábl. Előkezelő-Tov.Kezelő'!E1014,Munka1!$H$27:$I$58,2,FALSE)</f>
        <v>#N/A</v>
      </c>
      <c r="G1014" s="88"/>
      <c r="H1014" s="62" t="e">
        <f>VLOOKUP(G1014,Munka1!$A$1:$B$25,2,FALSE)</f>
        <v>#N/A</v>
      </c>
      <c r="I1014" s="466" t="e">
        <f>VLOOKUP(E1014,Munka1!$H$27:$J$58,3,FALSE)</f>
        <v>#N/A</v>
      </c>
      <c r="J1014" s="175"/>
      <c r="K1014" s="175"/>
      <c r="L1014" s="175"/>
      <c r="M1014" s="175"/>
      <c r="N1014" s="180"/>
      <c r="O1014" s="87"/>
      <c r="P1014" s="483"/>
      <c r="Q1014" s="484"/>
      <c r="R1014" s="56">
        <f>FŐLAP!$D$9</f>
        <v>0</v>
      </c>
      <c r="S1014" s="56">
        <f>FŐLAP!$F$9</f>
        <v>0</v>
      </c>
      <c r="T1014" s="13" t="str">
        <f>FŐLAP!$B$25</f>
        <v>Háztartási nagygépek (lakossági)</v>
      </c>
      <c r="U1014" s="398" t="s">
        <v>3425</v>
      </c>
      <c r="V1014" s="398" t="s">
        <v>3426</v>
      </c>
      <c r="W1014" s="398" t="s">
        <v>3427</v>
      </c>
    </row>
    <row r="1015" spans="1:23" ht="60.75" hidden="1" customHeight="1" x14ac:dyDescent="0.25">
      <c r="A1015" s="61" t="s">
        <v>1085</v>
      </c>
      <c r="B1015" s="87"/>
      <c r="C1015" s="175"/>
      <c r="D1015" s="175"/>
      <c r="E1015" s="146"/>
      <c r="F1015" s="407" t="e">
        <f>VLOOKUP('2. tábl. Előkezelő-Tov.Kezelő'!E1015,Munka1!$H$27:$I$58,2,FALSE)</f>
        <v>#N/A</v>
      </c>
      <c r="G1015" s="88"/>
      <c r="H1015" s="62" t="e">
        <f>VLOOKUP(G1015,Munka1!$A$1:$B$25,2,FALSE)</f>
        <v>#N/A</v>
      </c>
      <c r="I1015" s="466" t="e">
        <f>VLOOKUP(E1015,Munka1!$H$27:$J$58,3,FALSE)</f>
        <v>#N/A</v>
      </c>
      <c r="J1015" s="175"/>
      <c r="K1015" s="175"/>
      <c r="L1015" s="175"/>
      <c r="M1015" s="175"/>
      <c r="N1015" s="180"/>
      <c r="O1015" s="87"/>
      <c r="P1015" s="483"/>
      <c r="Q1015" s="484"/>
      <c r="R1015" s="56">
        <f>FŐLAP!$D$9</f>
        <v>0</v>
      </c>
      <c r="S1015" s="56">
        <f>FŐLAP!$F$9</f>
        <v>0</v>
      </c>
      <c r="T1015" s="13" t="str">
        <f>FŐLAP!$B$25</f>
        <v>Háztartási nagygépek (lakossági)</v>
      </c>
      <c r="U1015" s="398" t="s">
        <v>3425</v>
      </c>
      <c r="V1015" s="398" t="s">
        <v>3426</v>
      </c>
      <c r="W1015" s="398" t="s">
        <v>3427</v>
      </c>
    </row>
    <row r="1016" spans="1:23" ht="60.75" hidden="1" customHeight="1" x14ac:dyDescent="0.25">
      <c r="A1016" s="61" t="s">
        <v>1086</v>
      </c>
      <c r="B1016" s="87"/>
      <c r="C1016" s="175"/>
      <c r="D1016" s="175"/>
      <c r="E1016" s="146"/>
      <c r="F1016" s="407" t="e">
        <f>VLOOKUP('2. tábl. Előkezelő-Tov.Kezelő'!E1016,Munka1!$H$27:$I$58,2,FALSE)</f>
        <v>#N/A</v>
      </c>
      <c r="G1016" s="88"/>
      <c r="H1016" s="62" t="e">
        <f>VLOOKUP(G1016,Munka1!$A$1:$B$25,2,FALSE)</f>
        <v>#N/A</v>
      </c>
      <c r="I1016" s="466" t="e">
        <f>VLOOKUP(E1016,Munka1!$H$27:$J$58,3,FALSE)</f>
        <v>#N/A</v>
      </c>
      <c r="J1016" s="175"/>
      <c r="K1016" s="175"/>
      <c r="L1016" s="175"/>
      <c r="M1016" s="175"/>
      <c r="N1016" s="180"/>
      <c r="O1016" s="87"/>
      <c r="P1016" s="483"/>
      <c r="Q1016" s="484"/>
      <c r="R1016" s="56">
        <f>FŐLAP!$D$9</f>
        <v>0</v>
      </c>
      <c r="S1016" s="56">
        <f>FŐLAP!$F$9</f>
        <v>0</v>
      </c>
      <c r="T1016" s="13" t="str">
        <f>FŐLAP!$B$25</f>
        <v>Háztartási nagygépek (lakossági)</v>
      </c>
      <c r="U1016" s="398" t="s">
        <v>3425</v>
      </c>
      <c r="V1016" s="398" t="s">
        <v>3426</v>
      </c>
      <c r="W1016" s="398" t="s">
        <v>3427</v>
      </c>
    </row>
    <row r="1017" spans="1:23" ht="60.75" hidden="1" customHeight="1" x14ac:dyDescent="0.25">
      <c r="A1017" s="61" t="s">
        <v>1087</v>
      </c>
      <c r="B1017" s="87"/>
      <c r="C1017" s="175"/>
      <c r="D1017" s="175"/>
      <c r="E1017" s="146"/>
      <c r="F1017" s="407" t="e">
        <f>VLOOKUP('2. tábl. Előkezelő-Tov.Kezelő'!E1017,Munka1!$H$27:$I$58,2,FALSE)</f>
        <v>#N/A</v>
      </c>
      <c r="G1017" s="88"/>
      <c r="H1017" s="62" t="e">
        <f>VLOOKUP(G1017,Munka1!$A$1:$B$25,2,FALSE)</f>
        <v>#N/A</v>
      </c>
      <c r="I1017" s="466" t="e">
        <f>VLOOKUP(E1017,Munka1!$H$27:$J$58,3,FALSE)</f>
        <v>#N/A</v>
      </c>
      <c r="J1017" s="175"/>
      <c r="K1017" s="175"/>
      <c r="L1017" s="175"/>
      <c r="M1017" s="175"/>
      <c r="N1017" s="180"/>
      <c r="O1017" s="87"/>
      <c r="P1017" s="483"/>
      <c r="Q1017" s="484"/>
      <c r="R1017" s="56">
        <f>FŐLAP!$D$9</f>
        <v>0</v>
      </c>
      <c r="S1017" s="56">
        <f>FŐLAP!$F$9</f>
        <v>0</v>
      </c>
      <c r="T1017" s="13" t="str">
        <f>FŐLAP!$B$25</f>
        <v>Háztartási nagygépek (lakossági)</v>
      </c>
      <c r="U1017" s="398" t="s">
        <v>3425</v>
      </c>
      <c r="V1017" s="398" t="s">
        <v>3426</v>
      </c>
      <c r="W1017" s="398" t="s">
        <v>3427</v>
      </c>
    </row>
    <row r="1018" spans="1:23" ht="60.75" hidden="1" customHeight="1" x14ac:dyDescent="0.25">
      <c r="A1018" s="61" t="s">
        <v>1088</v>
      </c>
      <c r="B1018" s="87"/>
      <c r="C1018" s="175"/>
      <c r="D1018" s="175"/>
      <c r="E1018" s="146"/>
      <c r="F1018" s="407" t="e">
        <f>VLOOKUP('2. tábl. Előkezelő-Tov.Kezelő'!E1018,Munka1!$H$27:$I$58,2,FALSE)</f>
        <v>#N/A</v>
      </c>
      <c r="G1018" s="88"/>
      <c r="H1018" s="62" t="e">
        <f>VLOOKUP(G1018,Munka1!$A$1:$B$25,2,FALSE)</f>
        <v>#N/A</v>
      </c>
      <c r="I1018" s="466" t="e">
        <f>VLOOKUP(E1018,Munka1!$H$27:$J$58,3,FALSE)</f>
        <v>#N/A</v>
      </c>
      <c r="J1018" s="175"/>
      <c r="K1018" s="175"/>
      <c r="L1018" s="175"/>
      <c r="M1018" s="175"/>
      <c r="N1018" s="180"/>
      <c r="O1018" s="87"/>
      <c r="P1018" s="483"/>
      <c r="Q1018" s="484"/>
      <c r="R1018" s="56">
        <f>FŐLAP!$D$9</f>
        <v>0</v>
      </c>
      <c r="S1018" s="56">
        <f>FŐLAP!$F$9</f>
        <v>0</v>
      </c>
      <c r="T1018" s="13" t="str">
        <f>FŐLAP!$B$25</f>
        <v>Háztartási nagygépek (lakossági)</v>
      </c>
      <c r="U1018" s="398" t="s">
        <v>3425</v>
      </c>
      <c r="V1018" s="398" t="s">
        <v>3426</v>
      </c>
      <c r="W1018" s="398" t="s">
        <v>3427</v>
      </c>
    </row>
    <row r="1019" spans="1:23" ht="60.75" hidden="1" customHeight="1" x14ac:dyDescent="0.25">
      <c r="A1019" s="61" t="s">
        <v>1089</v>
      </c>
      <c r="B1019" s="87"/>
      <c r="C1019" s="175"/>
      <c r="D1019" s="175"/>
      <c r="E1019" s="146"/>
      <c r="F1019" s="407" t="e">
        <f>VLOOKUP('2. tábl. Előkezelő-Tov.Kezelő'!E1019,Munka1!$H$27:$I$58,2,FALSE)</f>
        <v>#N/A</v>
      </c>
      <c r="G1019" s="88"/>
      <c r="H1019" s="62" t="e">
        <f>VLOOKUP(G1019,Munka1!$A$1:$B$25,2,FALSE)</f>
        <v>#N/A</v>
      </c>
      <c r="I1019" s="466" t="e">
        <f>VLOOKUP(E1019,Munka1!$H$27:$J$58,3,FALSE)</f>
        <v>#N/A</v>
      </c>
      <c r="J1019" s="175"/>
      <c r="K1019" s="175"/>
      <c r="L1019" s="175"/>
      <c r="M1019" s="175"/>
      <c r="N1019" s="180"/>
      <c r="O1019" s="87"/>
      <c r="P1019" s="483"/>
      <c r="Q1019" s="484"/>
      <c r="R1019" s="56">
        <f>FŐLAP!$D$9</f>
        <v>0</v>
      </c>
      <c r="S1019" s="56">
        <f>FŐLAP!$F$9</f>
        <v>0</v>
      </c>
      <c r="T1019" s="13" t="str">
        <f>FŐLAP!$B$25</f>
        <v>Háztartási nagygépek (lakossági)</v>
      </c>
      <c r="U1019" s="398" t="s">
        <v>3425</v>
      </c>
      <c r="V1019" s="398" t="s">
        <v>3426</v>
      </c>
      <c r="W1019" s="398" t="s">
        <v>3427</v>
      </c>
    </row>
    <row r="1020" spans="1:23" ht="60.75" hidden="1" customHeight="1" x14ac:dyDescent="0.25">
      <c r="A1020" s="61" t="s">
        <v>1090</v>
      </c>
      <c r="B1020" s="87"/>
      <c r="C1020" s="175"/>
      <c r="D1020" s="175"/>
      <c r="E1020" s="146"/>
      <c r="F1020" s="407" t="e">
        <f>VLOOKUP('2. tábl. Előkezelő-Tov.Kezelő'!E1020,Munka1!$H$27:$I$58,2,FALSE)</f>
        <v>#N/A</v>
      </c>
      <c r="G1020" s="88"/>
      <c r="H1020" s="62" t="e">
        <f>VLOOKUP(G1020,Munka1!$A$1:$B$25,2,FALSE)</f>
        <v>#N/A</v>
      </c>
      <c r="I1020" s="466" t="e">
        <f>VLOOKUP(E1020,Munka1!$H$27:$J$58,3,FALSE)</f>
        <v>#N/A</v>
      </c>
      <c r="J1020" s="175"/>
      <c r="K1020" s="175"/>
      <c r="L1020" s="175"/>
      <c r="M1020" s="175"/>
      <c r="N1020" s="180"/>
      <c r="O1020" s="87"/>
      <c r="P1020" s="483"/>
      <c r="Q1020" s="484"/>
      <c r="R1020" s="56">
        <f>FŐLAP!$D$9</f>
        <v>0</v>
      </c>
      <c r="S1020" s="56">
        <f>FŐLAP!$F$9</f>
        <v>0</v>
      </c>
      <c r="T1020" s="13" t="str">
        <f>FŐLAP!$B$25</f>
        <v>Háztartási nagygépek (lakossági)</v>
      </c>
      <c r="U1020" s="398" t="s">
        <v>3425</v>
      </c>
      <c r="V1020" s="398" t="s">
        <v>3426</v>
      </c>
      <c r="W1020" s="398" t="s">
        <v>3427</v>
      </c>
    </row>
    <row r="1021" spans="1:23" ht="60.75" hidden="1" customHeight="1" x14ac:dyDescent="0.25">
      <c r="A1021" s="61" t="s">
        <v>1091</v>
      </c>
      <c r="B1021" s="87"/>
      <c r="C1021" s="175"/>
      <c r="D1021" s="175"/>
      <c r="E1021" s="146"/>
      <c r="F1021" s="407" t="e">
        <f>VLOOKUP('2. tábl. Előkezelő-Tov.Kezelő'!E1021,Munka1!$H$27:$I$58,2,FALSE)</f>
        <v>#N/A</v>
      </c>
      <c r="G1021" s="88"/>
      <c r="H1021" s="62" t="e">
        <f>VLOOKUP(G1021,Munka1!$A$1:$B$25,2,FALSE)</f>
        <v>#N/A</v>
      </c>
      <c r="I1021" s="466" t="e">
        <f>VLOOKUP(E1021,Munka1!$H$27:$J$58,3,FALSE)</f>
        <v>#N/A</v>
      </c>
      <c r="J1021" s="175"/>
      <c r="K1021" s="175"/>
      <c r="L1021" s="175"/>
      <c r="M1021" s="175"/>
      <c r="N1021" s="180"/>
      <c r="O1021" s="87"/>
      <c r="P1021" s="483"/>
      <c r="Q1021" s="484"/>
      <c r="R1021" s="56">
        <f>FŐLAP!$D$9</f>
        <v>0</v>
      </c>
      <c r="S1021" s="56">
        <f>FŐLAP!$F$9</f>
        <v>0</v>
      </c>
      <c r="T1021" s="13" t="str">
        <f>FŐLAP!$B$25</f>
        <v>Háztartási nagygépek (lakossági)</v>
      </c>
      <c r="U1021" s="398" t="s">
        <v>3425</v>
      </c>
      <c r="V1021" s="398" t="s">
        <v>3426</v>
      </c>
      <c r="W1021" s="398" t="s">
        <v>3427</v>
      </c>
    </row>
    <row r="1022" spans="1:23" ht="60.75" hidden="1" customHeight="1" x14ac:dyDescent="0.25">
      <c r="A1022" s="61" t="s">
        <v>1092</v>
      </c>
      <c r="B1022" s="87"/>
      <c r="C1022" s="175"/>
      <c r="D1022" s="175"/>
      <c r="E1022" s="146"/>
      <c r="F1022" s="407" t="e">
        <f>VLOOKUP('2. tábl. Előkezelő-Tov.Kezelő'!E1022,Munka1!$H$27:$I$58,2,FALSE)</f>
        <v>#N/A</v>
      </c>
      <c r="G1022" s="88"/>
      <c r="H1022" s="62" t="e">
        <f>VLOOKUP(G1022,Munka1!$A$1:$B$25,2,FALSE)</f>
        <v>#N/A</v>
      </c>
      <c r="I1022" s="466" t="e">
        <f>VLOOKUP(E1022,Munka1!$H$27:$J$58,3,FALSE)</f>
        <v>#N/A</v>
      </c>
      <c r="J1022" s="175"/>
      <c r="K1022" s="175"/>
      <c r="L1022" s="175"/>
      <c r="M1022" s="175"/>
      <c r="N1022" s="180"/>
      <c r="O1022" s="87"/>
      <c r="P1022" s="483"/>
      <c r="Q1022" s="484"/>
      <c r="R1022" s="56">
        <f>FŐLAP!$D$9</f>
        <v>0</v>
      </c>
      <c r="S1022" s="56">
        <f>FŐLAP!$F$9</f>
        <v>0</v>
      </c>
      <c r="T1022" s="13" t="str">
        <f>FŐLAP!$B$25</f>
        <v>Háztartási nagygépek (lakossági)</v>
      </c>
      <c r="U1022" s="398" t="s">
        <v>3425</v>
      </c>
      <c r="V1022" s="398" t="s">
        <v>3426</v>
      </c>
      <c r="W1022" s="398" t="s">
        <v>3427</v>
      </c>
    </row>
    <row r="1023" spans="1:23" ht="60.75" hidden="1" customHeight="1" x14ac:dyDescent="0.25">
      <c r="A1023" s="61" t="s">
        <v>1093</v>
      </c>
      <c r="B1023" s="87"/>
      <c r="C1023" s="175"/>
      <c r="D1023" s="175"/>
      <c r="E1023" s="146"/>
      <c r="F1023" s="407" t="e">
        <f>VLOOKUP('2. tábl. Előkezelő-Tov.Kezelő'!E1023,Munka1!$H$27:$I$58,2,FALSE)</f>
        <v>#N/A</v>
      </c>
      <c r="G1023" s="88"/>
      <c r="H1023" s="62" t="e">
        <f>VLOOKUP(G1023,Munka1!$A$1:$B$25,2,FALSE)</f>
        <v>#N/A</v>
      </c>
      <c r="I1023" s="466" t="e">
        <f>VLOOKUP(E1023,Munka1!$H$27:$J$58,3,FALSE)</f>
        <v>#N/A</v>
      </c>
      <c r="J1023" s="175"/>
      <c r="K1023" s="175"/>
      <c r="L1023" s="175"/>
      <c r="M1023" s="175"/>
      <c r="N1023" s="180"/>
      <c r="O1023" s="87"/>
      <c r="P1023" s="483"/>
      <c r="Q1023" s="484"/>
      <c r="R1023" s="56">
        <f>FŐLAP!$D$9</f>
        <v>0</v>
      </c>
      <c r="S1023" s="56">
        <f>FŐLAP!$F$9</f>
        <v>0</v>
      </c>
      <c r="T1023" s="13" t="str">
        <f>FŐLAP!$B$25</f>
        <v>Háztartási nagygépek (lakossági)</v>
      </c>
      <c r="U1023" s="398" t="s">
        <v>3425</v>
      </c>
      <c r="V1023" s="398" t="s">
        <v>3426</v>
      </c>
      <c r="W1023" s="398" t="s">
        <v>3427</v>
      </c>
    </row>
    <row r="1024" spans="1:23" ht="60.75" hidden="1" customHeight="1" x14ac:dyDescent="0.25">
      <c r="A1024" s="61" t="s">
        <v>1094</v>
      </c>
      <c r="B1024" s="87"/>
      <c r="C1024" s="175"/>
      <c r="D1024" s="175"/>
      <c r="E1024" s="146"/>
      <c r="F1024" s="407" t="e">
        <f>VLOOKUP('2. tábl. Előkezelő-Tov.Kezelő'!E1024,Munka1!$H$27:$I$58,2,FALSE)</f>
        <v>#N/A</v>
      </c>
      <c r="G1024" s="88"/>
      <c r="H1024" s="62" t="e">
        <f>VLOOKUP(G1024,Munka1!$A$1:$B$25,2,FALSE)</f>
        <v>#N/A</v>
      </c>
      <c r="I1024" s="466" t="e">
        <f>VLOOKUP(E1024,Munka1!$H$27:$J$58,3,FALSE)</f>
        <v>#N/A</v>
      </c>
      <c r="J1024" s="175"/>
      <c r="K1024" s="175"/>
      <c r="L1024" s="175"/>
      <c r="M1024" s="175"/>
      <c r="N1024" s="180"/>
      <c r="O1024" s="87"/>
      <c r="P1024" s="483"/>
      <c r="Q1024" s="484"/>
      <c r="R1024" s="56">
        <f>FŐLAP!$D$9</f>
        <v>0</v>
      </c>
      <c r="S1024" s="56">
        <f>FŐLAP!$F$9</f>
        <v>0</v>
      </c>
      <c r="T1024" s="13" t="str">
        <f>FŐLAP!$B$25</f>
        <v>Háztartási nagygépek (lakossági)</v>
      </c>
      <c r="U1024" s="398" t="s">
        <v>3425</v>
      </c>
      <c r="V1024" s="398" t="s">
        <v>3426</v>
      </c>
      <c r="W1024" s="398" t="s">
        <v>3427</v>
      </c>
    </row>
    <row r="1025" spans="1:23" ht="60.75" hidden="1" customHeight="1" x14ac:dyDescent="0.25">
      <c r="A1025" s="61" t="s">
        <v>1095</v>
      </c>
      <c r="B1025" s="87"/>
      <c r="C1025" s="175"/>
      <c r="D1025" s="175"/>
      <c r="E1025" s="146"/>
      <c r="F1025" s="407" t="e">
        <f>VLOOKUP('2. tábl. Előkezelő-Tov.Kezelő'!E1025,Munka1!$H$27:$I$58,2,FALSE)</f>
        <v>#N/A</v>
      </c>
      <c r="G1025" s="88"/>
      <c r="H1025" s="62" t="e">
        <f>VLOOKUP(G1025,Munka1!$A$1:$B$25,2,FALSE)</f>
        <v>#N/A</v>
      </c>
      <c r="I1025" s="466" t="e">
        <f>VLOOKUP(E1025,Munka1!$H$27:$J$58,3,FALSE)</f>
        <v>#N/A</v>
      </c>
      <c r="J1025" s="175"/>
      <c r="K1025" s="175"/>
      <c r="L1025" s="175"/>
      <c r="M1025" s="175"/>
      <c r="N1025" s="180"/>
      <c r="O1025" s="87"/>
      <c r="P1025" s="483"/>
      <c r="Q1025" s="484"/>
      <c r="R1025" s="56">
        <f>FŐLAP!$D$9</f>
        <v>0</v>
      </c>
      <c r="S1025" s="56">
        <f>FŐLAP!$F$9</f>
        <v>0</v>
      </c>
      <c r="T1025" s="13" t="str">
        <f>FŐLAP!$B$25</f>
        <v>Háztartási nagygépek (lakossági)</v>
      </c>
      <c r="U1025" s="398" t="s">
        <v>3425</v>
      </c>
      <c r="V1025" s="398" t="s">
        <v>3426</v>
      </c>
      <c r="W1025" s="398" t="s">
        <v>3427</v>
      </c>
    </row>
    <row r="1026" spans="1:23" ht="60.75" hidden="1" customHeight="1" x14ac:dyDescent="0.25">
      <c r="A1026" s="61" t="s">
        <v>1096</v>
      </c>
      <c r="B1026" s="87"/>
      <c r="C1026" s="175"/>
      <c r="D1026" s="175"/>
      <c r="E1026" s="146"/>
      <c r="F1026" s="407" t="e">
        <f>VLOOKUP('2. tábl. Előkezelő-Tov.Kezelő'!E1026,Munka1!$H$27:$I$58,2,FALSE)</f>
        <v>#N/A</v>
      </c>
      <c r="G1026" s="88"/>
      <c r="H1026" s="62" t="e">
        <f>VLOOKUP(G1026,Munka1!$A$1:$B$25,2,FALSE)</f>
        <v>#N/A</v>
      </c>
      <c r="I1026" s="466" t="e">
        <f>VLOOKUP(E1026,Munka1!$H$27:$J$58,3,FALSE)</f>
        <v>#N/A</v>
      </c>
      <c r="J1026" s="175"/>
      <c r="K1026" s="175"/>
      <c r="L1026" s="175"/>
      <c r="M1026" s="175"/>
      <c r="N1026" s="180"/>
      <c r="O1026" s="87"/>
      <c r="P1026" s="483"/>
      <c r="Q1026" s="484"/>
      <c r="R1026" s="56">
        <f>FŐLAP!$D$9</f>
        <v>0</v>
      </c>
      <c r="S1026" s="56">
        <f>FŐLAP!$F$9</f>
        <v>0</v>
      </c>
      <c r="T1026" s="13" t="str">
        <f>FŐLAP!$B$25</f>
        <v>Háztartási nagygépek (lakossági)</v>
      </c>
      <c r="U1026" s="398" t="s">
        <v>3425</v>
      </c>
      <c r="V1026" s="398" t="s">
        <v>3426</v>
      </c>
      <c r="W1026" s="398" t="s">
        <v>3427</v>
      </c>
    </row>
    <row r="1027" spans="1:23" ht="60.75" hidden="1" customHeight="1" x14ac:dyDescent="0.25">
      <c r="A1027" s="61" t="s">
        <v>1097</v>
      </c>
      <c r="B1027" s="87"/>
      <c r="C1027" s="175"/>
      <c r="D1027" s="175"/>
      <c r="E1027" s="146"/>
      <c r="F1027" s="407" t="e">
        <f>VLOOKUP('2. tábl. Előkezelő-Tov.Kezelő'!E1027,Munka1!$H$27:$I$58,2,FALSE)</f>
        <v>#N/A</v>
      </c>
      <c r="G1027" s="88"/>
      <c r="H1027" s="62" t="e">
        <f>VLOOKUP(G1027,Munka1!$A$1:$B$25,2,FALSE)</f>
        <v>#N/A</v>
      </c>
      <c r="I1027" s="466" t="e">
        <f>VLOOKUP(E1027,Munka1!$H$27:$J$58,3,FALSE)</f>
        <v>#N/A</v>
      </c>
      <c r="J1027" s="175"/>
      <c r="K1027" s="175"/>
      <c r="L1027" s="175"/>
      <c r="M1027" s="175"/>
      <c r="N1027" s="180"/>
      <c r="O1027" s="87"/>
      <c r="P1027" s="483"/>
      <c r="Q1027" s="484"/>
      <c r="R1027" s="56">
        <f>FŐLAP!$D$9</f>
        <v>0</v>
      </c>
      <c r="S1027" s="56">
        <f>FŐLAP!$F$9</f>
        <v>0</v>
      </c>
      <c r="T1027" s="13" t="str">
        <f>FŐLAP!$B$25</f>
        <v>Háztartási nagygépek (lakossági)</v>
      </c>
      <c r="U1027" s="398" t="s">
        <v>3425</v>
      </c>
      <c r="V1027" s="398" t="s">
        <v>3426</v>
      </c>
      <c r="W1027" s="398" t="s">
        <v>3427</v>
      </c>
    </row>
    <row r="1028" spans="1:23" ht="60.75" hidden="1" customHeight="1" x14ac:dyDescent="0.25">
      <c r="A1028" s="61" t="s">
        <v>1098</v>
      </c>
      <c r="B1028" s="87"/>
      <c r="C1028" s="175"/>
      <c r="D1028" s="175"/>
      <c r="E1028" s="146"/>
      <c r="F1028" s="407" t="e">
        <f>VLOOKUP('2. tábl. Előkezelő-Tov.Kezelő'!E1028,Munka1!$H$27:$I$58,2,FALSE)</f>
        <v>#N/A</v>
      </c>
      <c r="G1028" s="88"/>
      <c r="H1028" s="62" t="e">
        <f>VLOOKUP(G1028,Munka1!$A$1:$B$25,2,FALSE)</f>
        <v>#N/A</v>
      </c>
      <c r="I1028" s="466" t="e">
        <f>VLOOKUP(E1028,Munka1!$H$27:$J$58,3,FALSE)</f>
        <v>#N/A</v>
      </c>
      <c r="J1028" s="175"/>
      <c r="K1028" s="175"/>
      <c r="L1028" s="175"/>
      <c r="M1028" s="175"/>
      <c r="N1028" s="180"/>
      <c r="O1028" s="87"/>
      <c r="P1028" s="483"/>
      <c r="Q1028" s="484"/>
      <c r="R1028" s="56">
        <f>FŐLAP!$D$9</f>
        <v>0</v>
      </c>
      <c r="S1028" s="56">
        <f>FŐLAP!$F$9</f>
        <v>0</v>
      </c>
      <c r="T1028" s="13" t="str">
        <f>FŐLAP!$B$25</f>
        <v>Háztartási nagygépek (lakossági)</v>
      </c>
      <c r="U1028" s="398" t="s">
        <v>3425</v>
      </c>
      <c r="V1028" s="398" t="s">
        <v>3426</v>
      </c>
      <c r="W1028" s="398" t="s">
        <v>3427</v>
      </c>
    </row>
    <row r="1029" spans="1:23" ht="60.75" hidden="1" customHeight="1" x14ac:dyDescent="0.25">
      <c r="A1029" s="61" t="s">
        <v>1099</v>
      </c>
      <c r="B1029" s="87"/>
      <c r="C1029" s="175"/>
      <c r="D1029" s="175"/>
      <c r="E1029" s="146"/>
      <c r="F1029" s="407" t="e">
        <f>VLOOKUP('2. tábl. Előkezelő-Tov.Kezelő'!E1029,Munka1!$H$27:$I$58,2,FALSE)</f>
        <v>#N/A</v>
      </c>
      <c r="G1029" s="88"/>
      <c r="H1029" s="62" t="e">
        <f>VLOOKUP(G1029,Munka1!$A$1:$B$25,2,FALSE)</f>
        <v>#N/A</v>
      </c>
      <c r="I1029" s="466" t="e">
        <f>VLOOKUP(E1029,Munka1!$H$27:$J$58,3,FALSE)</f>
        <v>#N/A</v>
      </c>
      <c r="J1029" s="175"/>
      <c r="K1029" s="175"/>
      <c r="L1029" s="175"/>
      <c r="M1029" s="175"/>
      <c r="N1029" s="180"/>
      <c r="O1029" s="87"/>
      <c r="P1029" s="483"/>
      <c r="Q1029" s="484"/>
      <c r="R1029" s="56">
        <f>FŐLAP!$D$9</f>
        <v>0</v>
      </c>
      <c r="S1029" s="56">
        <f>FŐLAP!$F$9</f>
        <v>0</v>
      </c>
      <c r="T1029" s="13" t="str">
        <f>FŐLAP!$B$25</f>
        <v>Háztartási nagygépek (lakossági)</v>
      </c>
      <c r="U1029" s="398" t="s">
        <v>3425</v>
      </c>
      <c r="V1029" s="398" t="s">
        <v>3426</v>
      </c>
      <c r="W1029" s="398" t="s">
        <v>3427</v>
      </c>
    </row>
    <row r="1030" spans="1:23" ht="60.75" hidden="1" customHeight="1" x14ac:dyDescent="0.25">
      <c r="A1030" s="61" t="s">
        <v>1100</v>
      </c>
      <c r="B1030" s="87"/>
      <c r="C1030" s="175"/>
      <c r="D1030" s="175"/>
      <c r="E1030" s="146"/>
      <c r="F1030" s="407" t="e">
        <f>VLOOKUP('2. tábl. Előkezelő-Tov.Kezelő'!E1030,Munka1!$H$27:$I$58,2,FALSE)</f>
        <v>#N/A</v>
      </c>
      <c r="G1030" s="88"/>
      <c r="H1030" s="62" t="e">
        <f>VLOOKUP(G1030,Munka1!$A$1:$B$25,2,FALSE)</f>
        <v>#N/A</v>
      </c>
      <c r="I1030" s="466" t="e">
        <f>VLOOKUP(E1030,Munka1!$H$27:$J$58,3,FALSE)</f>
        <v>#N/A</v>
      </c>
      <c r="J1030" s="175"/>
      <c r="K1030" s="175"/>
      <c r="L1030" s="175"/>
      <c r="M1030" s="175"/>
      <c r="N1030" s="180"/>
      <c r="O1030" s="87"/>
      <c r="P1030" s="483"/>
      <c r="Q1030" s="484"/>
      <c r="R1030" s="56">
        <f>FŐLAP!$D$9</f>
        <v>0</v>
      </c>
      <c r="S1030" s="56">
        <f>FŐLAP!$F$9</f>
        <v>0</v>
      </c>
      <c r="T1030" s="13" t="str">
        <f>FŐLAP!$B$25</f>
        <v>Háztartási nagygépek (lakossági)</v>
      </c>
      <c r="U1030" s="398" t="s">
        <v>3425</v>
      </c>
      <c r="V1030" s="398" t="s">
        <v>3426</v>
      </c>
      <c r="W1030" s="398" t="s">
        <v>3427</v>
      </c>
    </row>
    <row r="1031" spans="1:23" ht="60.75" hidden="1" customHeight="1" x14ac:dyDescent="0.25">
      <c r="A1031" s="61" t="s">
        <v>1101</v>
      </c>
      <c r="B1031" s="87"/>
      <c r="C1031" s="175"/>
      <c r="D1031" s="175"/>
      <c r="E1031" s="146"/>
      <c r="F1031" s="407" t="e">
        <f>VLOOKUP('2. tábl. Előkezelő-Tov.Kezelő'!E1031,Munka1!$H$27:$I$58,2,FALSE)</f>
        <v>#N/A</v>
      </c>
      <c r="G1031" s="88"/>
      <c r="H1031" s="62" t="e">
        <f>VLOOKUP(G1031,Munka1!$A$1:$B$25,2,FALSE)</f>
        <v>#N/A</v>
      </c>
      <c r="I1031" s="466" t="e">
        <f>VLOOKUP(E1031,Munka1!$H$27:$J$58,3,FALSE)</f>
        <v>#N/A</v>
      </c>
      <c r="J1031" s="175"/>
      <c r="K1031" s="175"/>
      <c r="L1031" s="175"/>
      <c r="M1031" s="175"/>
      <c r="N1031" s="180"/>
      <c r="O1031" s="87"/>
      <c r="P1031" s="483"/>
      <c r="Q1031" s="484"/>
      <c r="R1031" s="56">
        <f>FŐLAP!$D$9</f>
        <v>0</v>
      </c>
      <c r="S1031" s="56">
        <f>FŐLAP!$F$9</f>
        <v>0</v>
      </c>
      <c r="T1031" s="13" t="str">
        <f>FŐLAP!$B$25</f>
        <v>Háztartási nagygépek (lakossági)</v>
      </c>
      <c r="U1031" s="398" t="s">
        <v>3425</v>
      </c>
      <c r="V1031" s="398" t="s">
        <v>3426</v>
      </c>
      <c r="W1031" s="398" t="s">
        <v>3427</v>
      </c>
    </row>
    <row r="1032" spans="1:23" ht="60.75" hidden="1" customHeight="1" x14ac:dyDescent="0.25">
      <c r="A1032" s="61" t="s">
        <v>1102</v>
      </c>
      <c r="B1032" s="87"/>
      <c r="C1032" s="175"/>
      <c r="D1032" s="175"/>
      <c r="E1032" s="146"/>
      <c r="F1032" s="407" t="e">
        <f>VLOOKUP('2. tábl. Előkezelő-Tov.Kezelő'!E1032,Munka1!$H$27:$I$58,2,FALSE)</f>
        <v>#N/A</v>
      </c>
      <c r="G1032" s="88"/>
      <c r="H1032" s="62" t="e">
        <f>VLOOKUP(G1032,Munka1!$A$1:$B$25,2,FALSE)</f>
        <v>#N/A</v>
      </c>
      <c r="I1032" s="466" t="e">
        <f>VLOOKUP(E1032,Munka1!$H$27:$J$58,3,FALSE)</f>
        <v>#N/A</v>
      </c>
      <c r="J1032" s="175"/>
      <c r="K1032" s="175"/>
      <c r="L1032" s="175"/>
      <c r="M1032" s="175"/>
      <c r="N1032" s="180"/>
      <c r="O1032" s="87"/>
      <c r="P1032" s="483"/>
      <c r="Q1032" s="484"/>
      <c r="R1032" s="56">
        <f>FŐLAP!$D$9</f>
        <v>0</v>
      </c>
      <c r="S1032" s="56">
        <f>FŐLAP!$F$9</f>
        <v>0</v>
      </c>
      <c r="T1032" s="13" t="str">
        <f>FŐLAP!$B$25</f>
        <v>Háztartási nagygépek (lakossági)</v>
      </c>
      <c r="U1032" s="398" t="s">
        <v>3425</v>
      </c>
      <c r="V1032" s="398" t="s">
        <v>3426</v>
      </c>
      <c r="W1032" s="398" t="s">
        <v>3427</v>
      </c>
    </row>
    <row r="1033" spans="1:23" ht="60.75" hidden="1" customHeight="1" x14ac:dyDescent="0.25">
      <c r="A1033" s="61" t="s">
        <v>1103</v>
      </c>
      <c r="B1033" s="87"/>
      <c r="C1033" s="175"/>
      <c r="D1033" s="175"/>
      <c r="E1033" s="146"/>
      <c r="F1033" s="407" t="e">
        <f>VLOOKUP('2. tábl. Előkezelő-Tov.Kezelő'!E1033,Munka1!$H$27:$I$58,2,FALSE)</f>
        <v>#N/A</v>
      </c>
      <c r="G1033" s="88"/>
      <c r="H1033" s="62" t="e">
        <f>VLOOKUP(G1033,Munka1!$A$1:$B$25,2,FALSE)</f>
        <v>#N/A</v>
      </c>
      <c r="I1033" s="466" t="e">
        <f>VLOOKUP(E1033,Munka1!$H$27:$J$58,3,FALSE)</f>
        <v>#N/A</v>
      </c>
      <c r="J1033" s="175"/>
      <c r="K1033" s="175"/>
      <c r="L1033" s="175"/>
      <c r="M1033" s="175"/>
      <c r="N1033" s="180"/>
      <c r="O1033" s="87"/>
      <c r="P1033" s="483"/>
      <c r="Q1033" s="484"/>
      <c r="R1033" s="56">
        <f>FŐLAP!$D$9</f>
        <v>0</v>
      </c>
      <c r="S1033" s="56">
        <f>FŐLAP!$F$9</f>
        <v>0</v>
      </c>
      <c r="T1033" s="13" t="str">
        <f>FŐLAP!$B$25</f>
        <v>Háztartási nagygépek (lakossági)</v>
      </c>
      <c r="U1033" s="398" t="s">
        <v>3425</v>
      </c>
      <c r="V1033" s="398" t="s">
        <v>3426</v>
      </c>
      <c r="W1033" s="398" t="s">
        <v>3427</v>
      </c>
    </row>
    <row r="1034" spans="1:23" ht="60.75" hidden="1" customHeight="1" x14ac:dyDescent="0.25">
      <c r="A1034" s="61" t="s">
        <v>1104</v>
      </c>
      <c r="B1034" s="87"/>
      <c r="C1034" s="175"/>
      <c r="D1034" s="175"/>
      <c r="E1034" s="146"/>
      <c r="F1034" s="407" t="e">
        <f>VLOOKUP('2. tábl. Előkezelő-Tov.Kezelő'!E1034,Munka1!$H$27:$I$58,2,FALSE)</f>
        <v>#N/A</v>
      </c>
      <c r="G1034" s="88"/>
      <c r="H1034" s="62" t="e">
        <f>VLOOKUP(G1034,Munka1!$A$1:$B$25,2,FALSE)</f>
        <v>#N/A</v>
      </c>
      <c r="I1034" s="466" t="e">
        <f>VLOOKUP(E1034,Munka1!$H$27:$J$58,3,FALSE)</f>
        <v>#N/A</v>
      </c>
      <c r="J1034" s="175"/>
      <c r="K1034" s="175"/>
      <c r="L1034" s="175"/>
      <c r="M1034" s="175"/>
      <c r="N1034" s="180"/>
      <c r="O1034" s="87"/>
      <c r="P1034" s="483"/>
      <c r="Q1034" s="484"/>
      <c r="R1034" s="56">
        <f>FŐLAP!$D$9</f>
        <v>0</v>
      </c>
      <c r="S1034" s="56">
        <f>FŐLAP!$F$9</f>
        <v>0</v>
      </c>
      <c r="T1034" s="13" t="str">
        <f>FŐLAP!$B$25</f>
        <v>Háztartási nagygépek (lakossági)</v>
      </c>
      <c r="U1034" s="398" t="s">
        <v>3425</v>
      </c>
      <c r="V1034" s="398" t="s">
        <v>3426</v>
      </c>
      <c r="W1034" s="398" t="s">
        <v>3427</v>
      </c>
    </row>
    <row r="1035" spans="1:23" ht="60.75" hidden="1" customHeight="1" x14ac:dyDescent="0.25">
      <c r="A1035" s="61" t="s">
        <v>1105</v>
      </c>
      <c r="B1035" s="87"/>
      <c r="C1035" s="175"/>
      <c r="D1035" s="175"/>
      <c r="E1035" s="146"/>
      <c r="F1035" s="407" t="e">
        <f>VLOOKUP('2. tábl. Előkezelő-Tov.Kezelő'!E1035,Munka1!$H$27:$I$58,2,FALSE)</f>
        <v>#N/A</v>
      </c>
      <c r="G1035" s="88"/>
      <c r="H1035" s="62" t="e">
        <f>VLOOKUP(G1035,Munka1!$A$1:$B$25,2,FALSE)</f>
        <v>#N/A</v>
      </c>
      <c r="I1035" s="466" t="e">
        <f>VLOOKUP(E1035,Munka1!$H$27:$J$58,3,FALSE)</f>
        <v>#N/A</v>
      </c>
      <c r="J1035" s="175"/>
      <c r="K1035" s="175"/>
      <c r="L1035" s="175"/>
      <c r="M1035" s="175"/>
      <c r="N1035" s="180"/>
      <c r="O1035" s="87"/>
      <c r="P1035" s="483"/>
      <c r="Q1035" s="484"/>
      <c r="R1035" s="56">
        <f>FŐLAP!$D$9</f>
        <v>0</v>
      </c>
      <c r="S1035" s="56">
        <f>FŐLAP!$F$9</f>
        <v>0</v>
      </c>
      <c r="T1035" s="13" t="str">
        <f>FŐLAP!$B$25</f>
        <v>Háztartási nagygépek (lakossági)</v>
      </c>
      <c r="U1035" s="398" t="s">
        <v>3425</v>
      </c>
      <c r="V1035" s="398" t="s">
        <v>3426</v>
      </c>
      <c r="W1035" s="398" t="s">
        <v>3427</v>
      </c>
    </row>
    <row r="1036" spans="1:23" ht="60.75" hidden="1" customHeight="1" x14ac:dyDescent="0.25">
      <c r="A1036" s="61" t="s">
        <v>1106</v>
      </c>
      <c r="B1036" s="87"/>
      <c r="C1036" s="175"/>
      <c r="D1036" s="175"/>
      <c r="E1036" s="146"/>
      <c r="F1036" s="407" t="e">
        <f>VLOOKUP('2. tábl. Előkezelő-Tov.Kezelő'!E1036,Munka1!$H$27:$I$58,2,FALSE)</f>
        <v>#N/A</v>
      </c>
      <c r="G1036" s="88"/>
      <c r="H1036" s="62" t="e">
        <f>VLOOKUP(G1036,Munka1!$A$1:$B$25,2,FALSE)</f>
        <v>#N/A</v>
      </c>
      <c r="I1036" s="466" t="e">
        <f>VLOOKUP(E1036,Munka1!$H$27:$J$58,3,FALSE)</f>
        <v>#N/A</v>
      </c>
      <c r="J1036" s="175"/>
      <c r="K1036" s="175"/>
      <c r="L1036" s="175"/>
      <c r="M1036" s="175"/>
      <c r="N1036" s="180"/>
      <c r="O1036" s="87"/>
      <c r="P1036" s="483"/>
      <c r="Q1036" s="484"/>
      <c r="R1036" s="56">
        <f>FŐLAP!$D$9</f>
        <v>0</v>
      </c>
      <c r="S1036" s="56">
        <f>FŐLAP!$F$9</f>
        <v>0</v>
      </c>
      <c r="T1036" s="13" t="str">
        <f>FŐLAP!$B$25</f>
        <v>Háztartási nagygépek (lakossági)</v>
      </c>
      <c r="U1036" s="398" t="s">
        <v>3425</v>
      </c>
      <c r="V1036" s="398" t="s">
        <v>3426</v>
      </c>
      <c r="W1036" s="398" t="s">
        <v>3427</v>
      </c>
    </row>
    <row r="1037" spans="1:23" ht="60.75" hidden="1" customHeight="1" x14ac:dyDescent="0.25">
      <c r="A1037" s="61" t="s">
        <v>1107</v>
      </c>
      <c r="B1037" s="87"/>
      <c r="C1037" s="175"/>
      <c r="D1037" s="175"/>
      <c r="E1037" s="146"/>
      <c r="F1037" s="407" t="e">
        <f>VLOOKUP('2. tábl. Előkezelő-Tov.Kezelő'!E1037,Munka1!$H$27:$I$58,2,FALSE)</f>
        <v>#N/A</v>
      </c>
      <c r="G1037" s="88"/>
      <c r="H1037" s="62" t="e">
        <f>VLOOKUP(G1037,Munka1!$A$1:$B$25,2,FALSE)</f>
        <v>#N/A</v>
      </c>
      <c r="I1037" s="466" t="e">
        <f>VLOOKUP(E1037,Munka1!$H$27:$J$58,3,FALSE)</f>
        <v>#N/A</v>
      </c>
      <c r="J1037" s="175"/>
      <c r="K1037" s="175"/>
      <c r="L1037" s="175"/>
      <c r="M1037" s="175"/>
      <c r="N1037" s="180"/>
      <c r="O1037" s="87"/>
      <c r="P1037" s="483"/>
      <c r="Q1037" s="484"/>
      <c r="R1037" s="56">
        <f>FŐLAP!$D$9</f>
        <v>0</v>
      </c>
      <c r="S1037" s="56">
        <f>FŐLAP!$F$9</f>
        <v>0</v>
      </c>
      <c r="T1037" s="13" t="str">
        <f>FŐLAP!$B$25</f>
        <v>Háztartási nagygépek (lakossági)</v>
      </c>
      <c r="U1037" s="398" t="s">
        <v>3425</v>
      </c>
      <c r="V1037" s="398" t="s">
        <v>3426</v>
      </c>
      <c r="W1037" s="398" t="s">
        <v>3427</v>
      </c>
    </row>
    <row r="1038" spans="1:23" ht="60.75" hidden="1" customHeight="1" x14ac:dyDescent="0.25">
      <c r="A1038" s="61" t="s">
        <v>1108</v>
      </c>
      <c r="B1038" s="87"/>
      <c r="C1038" s="175"/>
      <c r="D1038" s="175"/>
      <c r="E1038" s="146"/>
      <c r="F1038" s="407" t="e">
        <f>VLOOKUP('2. tábl. Előkezelő-Tov.Kezelő'!E1038,Munka1!$H$27:$I$58,2,FALSE)</f>
        <v>#N/A</v>
      </c>
      <c r="G1038" s="88"/>
      <c r="H1038" s="62" t="e">
        <f>VLOOKUP(G1038,Munka1!$A$1:$B$25,2,FALSE)</f>
        <v>#N/A</v>
      </c>
      <c r="I1038" s="466" t="e">
        <f>VLOOKUP(E1038,Munka1!$H$27:$J$58,3,FALSE)</f>
        <v>#N/A</v>
      </c>
      <c r="J1038" s="175"/>
      <c r="K1038" s="175"/>
      <c r="L1038" s="175"/>
      <c r="M1038" s="175"/>
      <c r="N1038" s="180"/>
      <c r="O1038" s="87"/>
      <c r="P1038" s="483"/>
      <c r="Q1038" s="484"/>
      <c r="R1038" s="56">
        <f>FŐLAP!$D$9</f>
        <v>0</v>
      </c>
      <c r="S1038" s="56">
        <f>FŐLAP!$F$9</f>
        <v>0</v>
      </c>
      <c r="T1038" s="13" t="str">
        <f>FŐLAP!$B$25</f>
        <v>Háztartási nagygépek (lakossági)</v>
      </c>
      <c r="U1038" s="398" t="s">
        <v>3425</v>
      </c>
      <c r="V1038" s="398" t="s">
        <v>3426</v>
      </c>
      <c r="W1038" s="398" t="s">
        <v>3427</v>
      </c>
    </row>
    <row r="1039" spans="1:23" ht="60.75" hidden="1" customHeight="1" x14ac:dyDescent="0.25">
      <c r="A1039" s="61" t="s">
        <v>1109</v>
      </c>
      <c r="B1039" s="87"/>
      <c r="C1039" s="175"/>
      <c r="D1039" s="175"/>
      <c r="E1039" s="146"/>
      <c r="F1039" s="407" t="e">
        <f>VLOOKUP('2. tábl. Előkezelő-Tov.Kezelő'!E1039,Munka1!$H$27:$I$58,2,FALSE)</f>
        <v>#N/A</v>
      </c>
      <c r="G1039" s="88"/>
      <c r="H1039" s="62" t="e">
        <f>VLOOKUP(G1039,Munka1!$A$1:$B$25,2,FALSE)</f>
        <v>#N/A</v>
      </c>
      <c r="I1039" s="466" t="e">
        <f>VLOOKUP(E1039,Munka1!$H$27:$J$58,3,FALSE)</f>
        <v>#N/A</v>
      </c>
      <c r="J1039" s="175"/>
      <c r="K1039" s="175"/>
      <c r="L1039" s="175"/>
      <c r="M1039" s="175"/>
      <c r="N1039" s="180"/>
      <c r="O1039" s="87"/>
      <c r="P1039" s="483"/>
      <c r="Q1039" s="484"/>
      <c r="R1039" s="56">
        <f>FŐLAP!$D$9</f>
        <v>0</v>
      </c>
      <c r="S1039" s="56">
        <f>FŐLAP!$F$9</f>
        <v>0</v>
      </c>
      <c r="T1039" s="13" t="str">
        <f>FŐLAP!$B$25</f>
        <v>Háztartási nagygépek (lakossági)</v>
      </c>
      <c r="U1039" s="398" t="s">
        <v>3425</v>
      </c>
      <c r="V1039" s="398" t="s">
        <v>3426</v>
      </c>
      <c r="W1039" s="398" t="s">
        <v>3427</v>
      </c>
    </row>
    <row r="1040" spans="1:23" ht="60.75" hidden="1" customHeight="1" x14ac:dyDescent="0.25">
      <c r="A1040" s="61" t="s">
        <v>1110</v>
      </c>
      <c r="B1040" s="87"/>
      <c r="C1040" s="175"/>
      <c r="D1040" s="175"/>
      <c r="E1040" s="146"/>
      <c r="F1040" s="407" t="e">
        <f>VLOOKUP('2. tábl. Előkezelő-Tov.Kezelő'!E1040,Munka1!$H$27:$I$58,2,FALSE)</f>
        <v>#N/A</v>
      </c>
      <c r="G1040" s="88"/>
      <c r="H1040" s="62" t="e">
        <f>VLOOKUP(G1040,Munka1!$A$1:$B$25,2,FALSE)</f>
        <v>#N/A</v>
      </c>
      <c r="I1040" s="466" t="e">
        <f>VLOOKUP(E1040,Munka1!$H$27:$J$58,3,FALSE)</f>
        <v>#N/A</v>
      </c>
      <c r="J1040" s="175"/>
      <c r="K1040" s="175"/>
      <c r="L1040" s="175"/>
      <c r="M1040" s="175"/>
      <c r="N1040" s="180"/>
      <c r="O1040" s="87"/>
      <c r="P1040" s="483"/>
      <c r="Q1040" s="484"/>
      <c r="R1040" s="56">
        <f>FŐLAP!$D$9</f>
        <v>0</v>
      </c>
      <c r="S1040" s="56">
        <f>FŐLAP!$F$9</f>
        <v>0</v>
      </c>
      <c r="T1040" s="13" t="str">
        <f>FŐLAP!$B$25</f>
        <v>Háztartási nagygépek (lakossági)</v>
      </c>
      <c r="U1040" s="398" t="s">
        <v>3425</v>
      </c>
      <c r="V1040" s="398" t="s">
        <v>3426</v>
      </c>
      <c r="W1040" s="398" t="s">
        <v>3427</v>
      </c>
    </row>
    <row r="1041" spans="1:23" ht="60.75" hidden="1" customHeight="1" x14ac:dyDescent="0.25">
      <c r="A1041" s="61" t="s">
        <v>1111</v>
      </c>
      <c r="B1041" s="87"/>
      <c r="C1041" s="175"/>
      <c r="D1041" s="175"/>
      <c r="E1041" s="146"/>
      <c r="F1041" s="407" t="e">
        <f>VLOOKUP('2. tábl. Előkezelő-Tov.Kezelő'!E1041,Munka1!$H$27:$I$58,2,FALSE)</f>
        <v>#N/A</v>
      </c>
      <c r="G1041" s="88"/>
      <c r="H1041" s="62" t="e">
        <f>VLOOKUP(G1041,Munka1!$A$1:$B$25,2,FALSE)</f>
        <v>#N/A</v>
      </c>
      <c r="I1041" s="466" t="e">
        <f>VLOOKUP(E1041,Munka1!$H$27:$J$58,3,FALSE)</f>
        <v>#N/A</v>
      </c>
      <c r="J1041" s="175"/>
      <c r="K1041" s="175"/>
      <c r="L1041" s="175"/>
      <c r="M1041" s="175"/>
      <c r="N1041" s="180"/>
      <c r="O1041" s="87"/>
      <c r="P1041" s="483"/>
      <c r="Q1041" s="484"/>
      <c r="R1041" s="56">
        <f>FŐLAP!$D$9</f>
        <v>0</v>
      </c>
      <c r="S1041" s="56">
        <f>FŐLAP!$F$9</f>
        <v>0</v>
      </c>
      <c r="T1041" s="13" t="str">
        <f>FŐLAP!$B$25</f>
        <v>Háztartási nagygépek (lakossági)</v>
      </c>
      <c r="U1041" s="398" t="s">
        <v>3425</v>
      </c>
      <c r="V1041" s="398" t="s">
        <v>3426</v>
      </c>
      <c r="W1041" s="398" t="s">
        <v>3427</v>
      </c>
    </row>
    <row r="1042" spans="1:23" ht="60.75" hidden="1" customHeight="1" x14ac:dyDescent="0.25">
      <c r="A1042" s="61" t="s">
        <v>1112</v>
      </c>
      <c r="B1042" s="87"/>
      <c r="C1042" s="175"/>
      <c r="D1042" s="175"/>
      <c r="E1042" s="146"/>
      <c r="F1042" s="407" t="e">
        <f>VLOOKUP('2. tábl. Előkezelő-Tov.Kezelő'!E1042,Munka1!$H$27:$I$58,2,FALSE)</f>
        <v>#N/A</v>
      </c>
      <c r="G1042" s="88"/>
      <c r="H1042" s="62" t="e">
        <f>VLOOKUP(G1042,Munka1!$A$1:$B$25,2,FALSE)</f>
        <v>#N/A</v>
      </c>
      <c r="I1042" s="466" t="e">
        <f>VLOOKUP(E1042,Munka1!$H$27:$J$58,3,FALSE)</f>
        <v>#N/A</v>
      </c>
      <c r="J1042" s="175"/>
      <c r="K1042" s="175"/>
      <c r="L1042" s="175"/>
      <c r="M1042" s="175"/>
      <c r="N1042" s="180"/>
      <c r="O1042" s="87"/>
      <c r="P1042" s="483"/>
      <c r="Q1042" s="484"/>
      <c r="R1042" s="56">
        <f>FŐLAP!$D$9</f>
        <v>0</v>
      </c>
      <c r="S1042" s="56">
        <f>FŐLAP!$F$9</f>
        <v>0</v>
      </c>
      <c r="T1042" s="13" t="str">
        <f>FŐLAP!$B$25</f>
        <v>Háztartási nagygépek (lakossági)</v>
      </c>
      <c r="U1042" s="398" t="s">
        <v>3425</v>
      </c>
      <c r="V1042" s="398" t="s">
        <v>3426</v>
      </c>
      <c r="W1042" s="398" t="s">
        <v>3427</v>
      </c>
    </row>
    <row r="1043" spans="1:23" ht="60.75" hidden="1" customHeight="1" x14ac:dyDescent="0.25">
      <c r="A1043" s="61" t="s">
        <v>1113</v>
      </c>
      <c r="B1043" s="87"/>
      <c r="C1043" s="175"/>
      <c r="D1043" s="175"/>
      <c r="E1043" s="146"/>
      <c r="F1043" s="407" t="e">
        <f>VLOOKUP('2. tábl. Előkezelő-Tov.Kezelő'!E1043,Munka1!$H$27:$I$58,2,FALSE)</f>
        <v>#N/A</v>
      </c>
      <c r="G1043" s="88"/>
      <c r="H1043" s="62" t="e">
        <f>VLOOKUP(G1043,Munka1!$A$1:$B$25,2,FALSE)</f>
        <v>#N/A</v>
      </c>
      <c r="I1043" s="466" t="e">
        <f>VLOOKUP(E1043,Munka1!$H$27:$J$58,3,FALSE)</f>
        <v>#N/A</v>
      </c>
      <c r="J1043" s="175"/>
      <c r="K1043" s="175"/>
      <c r="L1043" s="175"/>
      <c r="M1043" s="175"/>
      <c r="N1043" s="180"/>
      <c r="O1043" s="87"/>
      <c r="P1043" s="483"/>
      <c r="Q1043" s="484"/>
      <c r="R1043" s="56">
        <f>FŐLAP!$D$9</f>
        <v>0</v>
      </c>
      <c r="S1043" s="56">
        <f>FŐLAP!$F$9</f>
        <v>0</v>
      </c>
      <c r="T1043" s="13" t="str">
        <f>FŐLAP!$B$25</f>
        <v>Háztartási nagygépek (lakossági)</v>
      </c>
      <c r="U1043" s="398" t="s">
        <v>3425</v>
      </c>
      <c r="V1043" s="398" t="s">
        <v>3426</v>
      </c>
      <c r="W1043" s="398" t="s">
        <v>3427</v>
      </c>
    </row>
    <row r="1044" spans="1:23" ht="60.75" hidden="1" customHeight="1" x14ac:dyDescent="0.25">
      <c r="A1044" s="61" t="s">
        <v>1114</v>
      </c>
      <c r="B1044" s="87"/>
      <c r="C1044" s="175"/>
      <c r="D1044" s="175"/>
      <c r="E1044" s="146"/>
      <c r="F1044" s="407" t="e">
        <f>VLOOKUP('2. tábl. Előkezelő-Tov.Kezelő'!E1044,Munka1!$H$27:$I$58,2,FALSE)</f>
        <v>#N/A</v>
      </c>
      <c r="G1044" s="88"/>
      <c r="H1044" s="62" t="e">
        <f>VLOOKUP(G1044,Munka1!$A$1:$B$25,2,FALSE)</f>
        <v>#N/A</v>
      </c>
      <c r="I1044" s="466" t="e">
        <f>VLOOKUP(E1044,Munka1!$H$27:$J$58,3,FALSE)</f>
        <v>#N/A</v>
      </c>
      <c r="J1044" s="175"/>
      <c r="K1044" s="175"/>
      <c r="L1044" s="175"/>
      <c r="M1044" s="175"/>
      <c r="N1044" s="180"/>
      <c r="O1044" s="87"/>
      <c r="P1044" s="483"/>
      <c r="Q1044" s="484"/>
      <c r="R1044" s="56">
        <f>FŐLAP!$D$9</f>
        <v>0</v>
      </c>
      <c r="S1044" s="56">
        <f>FŐLAP!$F$9</f>
        <v>0</v>
      </c>
      <c r="T1044" s="13" t="str">
        <f>FŐLAP!$B$25</f>
        <v>Háztartási nagygépek (lakossági)</v>
      </c>
      <c r="U1044" s="398" t="s">
        <v>3425</v>
      </c>
      <c r="V1044" s="398" t="s">
        <v>3426</v>
      </c>
      <c r="W1044" s="398" t="s">
        <v>3427</v>
      </c>
    </row>
    <row r="1045" spans="1:23" ht="60.75" hidden="1" customHeight="1" x14ac:dyDescent="0.25">
      <c r="A1045" s="61" t="s">
        <v>1115</v>
      </c>
      <c r="B1045" s="87"/>
      <c r="C1045" s="175"/>
      <c r="D1045" s="175"/>
      <c r="E1045" s="146"/>
      <c r="F1045" s="407" t="e">
        <f>VLOOKUP('2. tábl. Előkezelő-Tov.Kezelő'!E1045,Munka1!$H$27:$I$58,2,FALSE)</f>
        <v>#N/A</v>
      </c>
      <c r="G1045" s="88"/>
      <c r="H1045" s="62" t="e">
        <f>VLOOKUP(G1045,Munka1!$A$1:$B$25,2,FALSE)</f>
        <v>#N/A</v>
      </c>
      <c r="I1045" s="466" t="e">
        <f>VLOOKUP(E1045,Munka1!$H$27:$J$58,3,FALSE)</f>
        <v>#N/A</v>
      </c>
      <c r="J1045" s="175"/>
      <c r="K1045" s="175"/>
      <c r="L1045" s="175"/>
      <c r="M1045" s="175"/>
      <c r="N1045" s="180"/>
      <c r="O1045" s="87"/>
      <c r="P1045" s="483"/>
      <c r="Q1045" s="484"/>
      <c r="R1045" s="56">
        <f>FŐLAP!$D$9</f>
        <v>0</v>
      </c>
      <c r="S1045" s="56">
        <f>FŐLAP!$F$9</f>
        <v>0</v>
      </c>
      <c r="T1045" s="13" t="str">
        <f>FŐLAP!$B$25</f>
        <v>Háztartási nagygépek (lakossági)</v>
      </c>
      <c r="U1045" s="398" t="s">
        <v>3425</v>
      </c>
      <c r="V1045" s="398" t="s">
        <v>3426</v>
      </c>
      <c r="W1045" s="398" t="s">
        <v>3427</v>
      </c>
    </row>
    <row r="1046" spans="1:23" ht="60.75" hidden="1" customHeight="1" x14ac:dyDescent="0.25">
      <c r="A1046" s="61" t="s">
        <v>1116</v>
      </c>
      <c r="B1046" s="87"/>
      <c r="C1046" s="175"/>
      <c r="D1046" s="175"/>
      <c r="E1046" s="146"/>
      <c r="F1046" s="407" t="e">
        <f>VLOOKUP('2. tábl. Előkezelő-Tov.Kezelő'!E1046,Munka1!$H$27:$I$58,2,FALSE)</f>
        <v>#N/A</v>
      </c>
      <c r="G1046" s="88"/>
      <c r="H1046" s="62" t="e">
        <f>VLOOKUP(G1046,Munka1!$A$1:$B$25,2,FALSE)</f>
        <v>#N/A</v>
      </c>
      <c r="I1046" s="466" t="e">
        <f>VLOOKUP(E1046,Munka1!$H$27:$J$58,3,FALSE)</f>
        <v>#N/A</v>
      </c>
      <c r="J1046" s="175"/>
      <c r="K1046" s="175"/>
      <c r="L1046" s="175"/>
      <c r="M1046" s="175"/>
      <c r="N1046" s="180"/>
      <c r="O1046" s="87"/>
      <c r="P1046" s="483"/>
      <c r="Q1046" s="484"/>
      <c r="R1046" s="56">
        <f>FŐLAP!$D$9</f>
        <v>0</v>
      </c>
      <c r="S1046" s="56">
        <f>FŐLAP!$F$9</f>
        <v>0</v>
      </c>
      <c r="T1046" s="13" t="str">
        <f>FŐLAP!$B$25</f>
        <v>Háztartási nagygépek (lakossági)</v>
      </c>
      <c r="U1046" s="398" t="s">
        <v>3425</v>
      </c>
      <c r="V1046" s="398" t="s">
        <v>3426</v>
      </c>
      <c r="W1046" s="398" t="s">
        <v>3427</v>
      </c>
    </row>
    <row r="1047" spans="1:23" ht="60.75" hidden="1" customHeight="1" x14ac:dyDescent="0.25">
      <c r="A1047" s="61" t="s">
        <v>1117</v>
      </c>
      <c r="B1047" s="87"/>
      <c r="C1047" s="175"/>
      <c r="D1047" s="175"/>
      <c r="E1047" s="146"/>
      <c r="F1047" s="407" t="e">
        <f>VLOOKUP('2. tábl. Előkezelő-Tov.Kezelő'!E1047,Munka1!$H$27:$I$58,2,FALSE)</f>
        <v>#N/A</v>
      </c>
      <c r="G1047" s="88"/>
      <c r="H1047" s="62" t="e">
        <f>VLOOKUP(G1047,Munka1!$A$1:$B$25,2,FALSE)</f>
        <v>#N/A</v>
      </c>
      <c r="I1047" s="466" t="e">
        <f>VLOOKUP(E1047,Munka1!$H$27:$J$58,3,FALSE)</f>
        <v>#N/A</v>
      </c>
      <c r="J1047" s="175"/>
      <c r="K1047" s="175"/>
      <c r="L1047" s="175"/>
      <c r="M1047" s="175"/>
      <c r="N1047" s="180"/>
      <c r="O1047" s="87"/>
      <c r="P1047" s="483"/>
      <c r="Q1047" s="484"/>
      <c r="R1047" s="56">
        <f>FŐLAP!$D$9</f>
        <v>0</v>
      </c>
      <c r="S1047" s="56">
        <f>FŐLAP!$F$9</f>
        <v>0</v>
      </c>
      <c r="T1047" s="13" t="str">
        <f>FŐLAP!$B$25</f>
        <v>Háztartási nagygépek (lakossági)</v>
      </c>
      <c r="U1047" s="398" t="s">
        <v>3425</v>
      </c>
      <c r="V1047" s="398" t="s">
        <v>3426</v>
      </c>
      <c r="W1047" s="398" t="s">
        <v>3427</v>
      </c>
    </row>
    <row r="1048" spans="1:23" ht="60.75" hidden="1" customHeight="1" x14ac:dyDescent="0.25">
      <c r="A1048" s="61" t="s">
        <v>1118</v>
      </c>
      <c r="B1048" s="87"/>
      <c r="C1048" s="175"/>
      <c r="D1048" s="175"/>
      <c r="E1048" s="146"/>
      <c r="F1048" s="407" t="e">
        <f>VLOOKUP('2. tábl. Előkezelő-Tov.Kezelő'!E1048,Munka1!$H$27:$I$58,2,FALSE)</f>
        <v>#N/A</v>
      </c>
      <c r="G1048" s="88"/>
      <c r="H1048" s="62" t="e">
        <f>VLOOKUP(G1048,Munka1!$A$1:$B$25,2,FALSE)</f>
        <v>#N/A</v>
      </c>
      <c r="I1048" s="466" t="e">
        <f>VLOOKUP(E1048,Munka1!$H$27:$J$58,3,FALSE)</f>
        <v>#N/A</v>
      </c>
      <c r="J1048" s="175"/>
      <c r="K1048" s="175"/>
      <c r="L1048" s="175"/>
      <c r="M1048" s="175"/>
      <c r="N1048" s="180"/>
      <c r="O1048" s="87"/>
      <c r="P1048" s="483"/>
      <c r="Q1048" s="484"/>
      <c r="R1048" s="56">
        <f>FŐLAP!$D$9</f>
        <v>0</v>
      </c>
      <c r="S1048" s="56">
        <f>FŐLAP!$F$9</f>
        <v>0</v>
      </c>
      <c r="T1048" s="13" t="str">
        <f>FŐLAP!$B$25</f>
        <v>Háztartási nagygépek (lakossági)</v>
      </c>
      <c r="U1048" s="398" t="s">
        <v>3425</v>
      </c>
      <c r="V1048" s="398" t="s">
        <v>3426</v>
      </c>
      <c r="W1048" s="398" t="s">
        <v>3427</v>
      </c>
    </row>
    <row r="1049" spans="1:23" ht="60.75" hidden="1" customHeight="1" x14ac:dyDescent="0.25">
      <c r="A1049" s="61" t="s">
        <v>1119</v>
      </c>
      <c r="B1049" s="87"/>
      <c r="C1049" s="175"/>
      <c r="D1049" s="175"/>
      <c r="E1049" s="146"/>
      <c r="F1049" s="407" t="e">
        <f>VLOOKUP('2. tábl. Előkezelő-Tov.Kezelő'!E1049,Munka1!$H$27:$I$58,2,FALSE)</f>
        <v>#N/A</v>
      </c>
      <c r="G1049" s="88"/>
      <c r="H1049" s="62" t="e">
        <f>VLOOKUP(G1049,Munka1!$A$1:$B$25,2,FALSE)</f>
        <v>#N/A</v>
      </c>
      <c r="I1049" s="466" t="e">
        <f>VLOOKUP(E1049,Munka1!$H$27:$J$58,3,FALSE)</f>
        <v>#N/A</v>
      </c>
      <c r="J1049" s="175"/>
      <c r="K1049" s="175"/>
      <c r="L1049" s="175"/>
      <c r="M1049" s="175"/>
      <c r="N1049" s="180"/>
      <c r="O1049" s="87"/>
      <c r="P1049" s="483"/>
      <c r="Q1049" s="484"/>
      <c r="R1049" s="56">
        <f>FŐLAP!$D$9</f>
        <v>0</v>
      </c>
      <c r="S1049" s="56">
        <f>FŐLAP!$F$9</f>
        <v>0</v>
      </c>
      <c r="T1049" s="13" t="str">
        <f>FŐLAP!$B$25</f>
        <v>Háztartási nagygépek (lakossági)</v>
      </c>
      <c r="U1049" s="398" t="s">
        <v>3425</v>
      </c>
      <c r="V1049" s="398" t="s">
        <v>3426</v>
      </c>
      <c r="W1049" s="398" t="s">
        <v>3427</v>
      </c>
    </row>
    <row r="1050" spans="1:23" ht="60.75" hidden="1" customHeight="1" x14ac:dyDescent="0.25">
      <c r="A1050" s="61" t="s">
        <v>1120</v>
      </c>
      <c r="B1050" s="87"/>
      <c r="C1050" s="175"/>
      <c r="D1050" s="175"/>
      <c r="E1050" s="146"/>
      <c r="F1050" s="407" t="e">
        <f>VLOOKUP('2. tábl. Előkezelő-Tov.Kezelő'!E1050,Munka1!$H$27:$I$58,2,FALSE)</f>
        <v>#N/A</v>
      </c>
      <c r="G1050" s="88"/>
      <c r="H1050" s="62" t="e">
        <f>VLOOKUP(G1050,Munka1!$A$1:$B$25,2,FALSE)</f>
        <v>#N/A</v>
      </c>
      <c r="I1050" s="466" t="e">
        <f>VLOOKUP(E1050,Munka1!$H$27:$J$58,3,FALSE)</f>
        <v>#N/A</v>
      </c>
      <c r="J1050" s="175"/>
      <c r="K1050" s="175"/>
      <c r="L1050" s="175"/>
      <c r="M1050" s="175"/>
      <c r="N1050" s="180"/>
      <c r="O1050" s="87"/>
      <c r="P1050" s="483"/>
      <c r="Q1050" s="484"/>
      <c r="R1050" s="56">
        <f>FŐLAP!$D$9</f>
        <v>0</v>
      </c>
      <c r="S1050" s="56">
        <f>FŐLAP!$F$9</f>
        <v>0</v>
      </c>
      <c r="T1050" s="13" t="str">
        <f>FŐLAP!$B$25</f>
        <v>Háztartási nagygépek (lakossági)</v>
      </c>
      <c r="U1050" s="398" t="s">
        <v>3425</v>
      </c>
      <c r="V1050" s="398" t="s">
        <v>3426</v>
      </c>
      <c r="W1050" s="398" t="s">
        <v>3427</v>
      </c>
    </row>
    <row r="1051" spans="1:23" ht="60.75" hidden="1" customHeight="1" x14ac:dyDescent="0.25">
      <c r="A1051" s="61" t="s">
        <v>1121</v>
      </c>
      <c r="B1051" s="87"/>
      <c r="C1051" s="175"/>
      <c r="D1051" s="175"/>
      <c r="E1051" s="146"/>
      <c r="F1051" s="407" t="e">
        <f>VLOOKUP('2. tábl. Előkezelő-Tov.Kezelő'!E1051,Munka1!$H$27:$I$58,2,FALSE)</f>
        <v>#N/A</v>
      </c>
      <c r="G1051" s="88"/>
      <c r="H1051" s="62" t="e">
        <f>VLOOKUP(G1051,Munka1!$A$1:$B$25,2,FALSE)</f>
        <v>#N/A</v>
      </c>
      <c r="I1051" s="466" t="e">
        <f>VLOOKUP(E1051,Munka1!$H$27:$J$58,3,FALSE)</f>
        <v>#N/A</v>
      </c>
      <c r="J1051" s="175"/>
      <c r="K1051" s="175"/>
      <c r="L1051" s="175"/>
      <c r="M1051" s="175"/>
      <c r="N1051" s="180"/>
      <c r="O1051" s="87"/>
      <c r="P1051" s="483"/>
      <c r="Q1051" s="484"/>
      <c r="R1051" s="56">
        <f>FŐLAP!$D$9</f>
        <v>0</v>
      </c>
      <c r="S1051" s="56">
        <f>FŐLAP!$F$9</f>
        <v>0</v>
      </c>
      <c r="T1051" s="13" t="str">
        <f>FŐLAP!$B$25</f>
        <v>Háztartási nagygépek (lakossági)</v>
      </c>
      <c r="U1051" s="398" t="s">
        <v>3425</v>
      </c>
      <c r="V1051" s="398" t="s">
        <v>3426</v>
      </c>
      <c r="W1051" s="398" t="s">
        <v>3427</v>
      </c>
    </row>
    <row r="1052" spans="1:23" ht="60.75" hidden="1" customHeight="1" x14ac:dyDescent="0.25">
      <c r="A1052" s="61" t="s">
        <v>1122</v>
      </c>
      <c r="B1052" s="87"/>
      <c r="C1052" s="175"/>
      <c r="D1052" s="175"/>
      <c r="E1052" s="146"/>
      <c r="F1052" s="407" t="e">
        <f>VLOOKUP('2. tábl. Előkezelő-Tov.Kezelő'!E1052,Munka1!$H$27:$I$58,2,FALSE)</f>
        <v>#N/A</v>
      </c>
      <c r="G1052" s="88"/>
      <c r="H1052" s="62" t="e">
        <f>VLOOKUP(G1052,Munka1!$A$1:$B$25,2,FALSE)</f>
        <v>#N/A</v>
      </c>
      <c r="I1052" s="466" t="e">
        <f>VLOOKUP(E1052,Munka1!$H$27:$J$58,3,FALSE)</f>
        <v>#N/A</v>
      </c>
      <c r="J1052" s="175"/>
      <c r="K1052" s="175"/>
      <c r="L1052" s="175"/>
      <c r="M1052" s="175"/>
      <c r="N1052" s="180"/>
      <c r="O1052" s="87"/>
      <c r="P1052" s="483"/>
      <c r="Q1052" s="484"/>
      <c r="R1052" s="56">
        <f>FŐLAP!$D$9</f>
        <v>0</v>
      </c>
      <c r="S1052" s="56">
        <f>FŐLAP!$F$9</f>
        <v>0</v>
      </c>
      <c r="T1052" s="13" t="str">
        <f>FŐLAP!$B$25</f>
        <v>Háztartási nagygépek (lakossági)</v>
      </c>
      <c r="U1052" s="398" t="s">
        <v>3425</v>
      </c>
      <c r="V1052" s="398" t="s">
        <v>3426</v>
      </c>
      <c r="W1052" s="398" t="s">
        <v>3427</v>
      </c>
    </row>
    <row r="1053" spans="1:23" ht="60.75" hidden="1" customHeight="1" x14ac:dyDescent="0.25">
      <c r="A1053" s="61" t="s">
        <v>1123</v>
      </c>
      <c r="B1053" s="87"/>
      <c r="C1053" s="175"/>
      <c r="D1053" s="175"/>
      <c r="E1053" s="146"/>
      <c r="F1053" s="407" t="e">
        <f>VLOOKUP('2. tábl. Előkezelő-Tov.Kezelő'!E1053,Munka1!$H$27:$I$58,2,FALSE)</f>
        <v>#N/A</v>
      </c>
      <c r="G1053" s="88"/>
      <c r="H1053" s="62" t="e">
        <f>VLOOKUP(G1053,Munka1!$A$1:$B$25,2,FALSE)</f>
        <v>#N/A</v>
      </c>
      <c r="I1053" s="466" t="e">
        <f>VLOOKUP(E1053,Munka1!$H$27:$J$58,3,FALSE)</f>
        <v>#N/A</v>
      </c>
      <c r="J1053" s="175"/>
      <c r="K1053" s="175"/>
      <c r="L1053" s="175"/>
      <c r="M1053" s="175"/>
      <c r="N1053" s="180"/>
      <c r="O1053" s="87"/>
      <c r="P1053" s="483"/>
      <c r="Q1053" s="484"/>
      <c r="R1053" s="56">
        <f>FŐLAP!$D$9</f>
        <v>0</v>
      </c>
      <c r="S1053" s="56">
        <f>FŐLAP!$F$9</f>
        <v>0</v>
      </c>
      <c r="T1053" s="13" t="str">
        <f>FŐLAP!$B$25</f>
        <v>Háztartási nagygépek (lakossági)</v>
      </c>
      <c r="U1053" s="398" t="s">
        <v>3425</v>
      </c>
      <c r="V1053" s="398" t="s">
        <v>3426</v>
      </c>
      <c r="W1053" s="398" t="s">
        <v>3427</v>
      </c>
    </row>
    <row r="1054" spans="1:23" ht="60.75" hidden="1" customHeight="1" x14ac:dyDescent="0.25">
      <c r="A1054" s="61" t="s">
        <v>1124</v>
      </c>
      <c r="B1054" s="87"/>
      <c r="C1054" s="175"/>
      <c r="D1054" s="175"/>
      <c r="E1054" s="146"/>
      <c r="F1054" s="407" t="e">
        <f>VLOOKUP('2. tábl. Előkezelő-Tov.Kezelő'!E1054,Munka1!$H$27:$I$58,2,FALSE)</f>
        <v>#N/A</v>
      </c>
      <c r="G1054" s="88"/>
      <c r="H1054" s="62" t="e">
        <f>VLOOKUP(G1054,Munka1!$A$1:$B$25,2,FALSE)</f>
        <v>#N/A</v>
      </c>
      <c r="I1054" s="466" t="e">
        <f>VLOOKUP(E1054,Munka1!$H$27:$J$58,3,FALSE)</f>
        <v>#N/A</v>
      </c>
      <c r="J1054" s="175"/>
      <c r="K1054" s="175"/>
      <c r="L1054" s="175"/>
      <c r="M1054" s="175"/>
      <c r="N1054" s="180"/>
      <c r="O1054" s="87"/>
      <c r="P1054" s="483"/>
      <c r="Q1054" s="484"/>
      <c r="R1054" s="56">
        <f>FŐLAP!$D$9</f>
        <v>0</v>
      </c>
      <c r="S1054" s="56">
        <f>FŐLAP!$F$9</f>
        <v>0</v>
      </c>
      <c r="T1054" s="13" t="str">
        <f>FŐLAP!$B$25</f>
        <v>Háztartási nagygépek (lakossági)</v>
      </c>
      <c r="U1054" s="398" t="s">
        <v>3425</v>
      </c>
      <c r="V1054" s="398" t="s">
        <v>3426</v>
      </c>
      <c r="W1054" s="398" t="s">
        <v>3427</v>
      </c>
    </row>
    <row r="1055" spans="1:23" ht="60.75" hidden="1" customHeight="1" x14ac:dyDescent="0.25">
      <c r="A1055" s="61" t="s">
        <v>1125</v>
      </c>
      <c r="B1055" s="87"/>
      <c r="C1055" s="175"/>
      <c r="D1055" s="175"/>
      <c r="E1055" s="146"/>
      <c r="F1055" s="407" t="e">
        <f>VLOOKUP('2. tábl. Előkezelő-Tov.Kezelő'!E1055,Munka1!$H$27:$I$58,2,FALSE)</f>
        <v>#N/A</v>
      </c>
      <c r="G1055" s="88"/>
      <c r="H1055" s="62" t="e">
        <f>VLOOKUP(G1055,Munka1!$A$1:$B$25,2,FALSE)</f>
        <v>#N/A</v>
      </c>
      <c r="I1055" s="466" t="e">
        <f>VLOOKUP(E1055,Munka1!$H$27:$J$58,3,FALSE)</f>
        <v>#N/A</v>
      </c>
      <c r="J1055" s="175"/>
      <c r="K1055" s="175"/>
      <c r="L1055" s="175"/>
      <c r="M1055" s="175"/>
      <c r="N1055" s="180"/>
      <c r="O1055" s="87"/>
      <c r="P1055" s="483"/>
      <c r="Q1055" s="484"/>
      <c r="R1055" s="56">
        <f>FŐLAP!$D$9</f>
        <v>0</v>
      </c>
      <c r="S1055" s="56">
        <f>FŐLAP!$F$9</f>
        <v>0</v>
      </c>
      <c r="T1055" s="13" t="str">
        <f>FŐLAP!$B$25</f>
        <v>Háztartási nagygépek (lakossági)</v>
      </c>
      <c r="U1055" s="398" t="s">
        <v>3425</v>
      </c>
      <c r="V1055" s="398" t="s">
        <v>3426</v>
      </c>
      <c r="W1055" s="398" t="s">
        <v>3427</v>
      </c>
    </row>
    <row r="1056" spans="1:23" ht="60.75" hidden="1" customHeight="1" x14ac:dyDescent="0.25">
      <c r="A1056" s="61" t="s">
        <v>1126</v>
      </c>
      <c r="B1056" s="87"/>
      <c r="C1056" s="175"/>
      <c r="D1056" s="175"/>
      <c r="E1056" s="146"/>
      <c r="F1056" s="407" t="e">
        <f>VLOOKUP('2. tábl. Előkezelő-Tov.Kezelő'!E1056,Munka1!$H$27:$I$58,2,FALSE)</f>
        <v>#N/A</v>
      </c>
      <c r="G1056" s="88"/>
      <c r="H1056" s="62" t="e">
        <f>VLOOKUP(G1056,Munka1!$A$1:$B$25,2,FALSE)</f>
        <v>#N/A</v>
      </c>
      <c r="I1056" s="466" t="e">
        <f>VLOOKUP(E1056,Munka1!$H$27:$J$58,3,FALSE)</f>
        <v>#N/A</v>
      </c>
      <c r="J1056" s="175"/>
      <c r="K1056" s="175"/>
      <c r="L1056" s="175"/>
      <c r="M1056" s="175"/>
      <c r="N1056" s="180"/>
      <c r="O1056" s="87"/>
      <c r="P1056" s="483"/>
      <c r="Q1056" s="484"/>
      <c r="R1056" s="56">
        <f>FŐLAP!$D$9</f>
        <v>0</v>
      </c>
      <c r="S1056" s="56">
        <f>FŐLAP!$F$9</f>
        <v>0</v>
      </c>
      <c r="T1056" s="13" t="str">
        <f>FŐLAP!$B$25</f>
        <v>Háztartási nagygépek (lakossági)</v>
      </c>
      <c r="U1056" s="398" t="s">
        <v>3425</v>
      </c>
      <c r="V1056" s="398" t="s">
        <v>3426</v>
      </c>
      <c r="W1056" s="398" t="s">
        <v>3427</v>
      </c>
    </row>
    <row r="1057" spans="1:23" ht="60.75" hidden="1" customHeight="1" x14ac:dyDescent="0.25">
      <c r="A1057" s="61" t="s">
        <v>1127</v>
      </c>
      <c r="B1057" s="87"/>
      <c r="C1057" s="175"/>
      <c r="D1057" s="175"/>
      <c r="E1057" s="146"/>
      <c r="F1057" s="407" t="e">
        <f>VLOOKUP('2. tábl. Előkezelő-Tov.Kezelő'!E1057,Munka1!$H$27:$I$58,2,FALSE)</f>
        <v>#N/A</v>
      </c>
      <c r="G1057" s="88"/>
      <c r="H1057" s="62" t="e">
        <f>VLOOKUP(G1057,Munka1!$A$1:$B$25,2,FALSE)</f>
        <v>#N/A</v>
      </c>
      <c r="I1057" s="466" t="e">
        <f>VLOOKUP(E1057,Munka1!$H$27:$J$58,3,FALSE)</f>
        <v>#N/A</v>
      </c>
      <c r="J1057" s="175"/>
      <c r="K1057" s="175"/>
      <c r="L1057" s="175"/>
      <c r="M1057" s="175"/>
      <c r="N1057" s="180"/>
      <c r="O1057" s="87"/>
      <c r="P1057" s="483"/>
      <c r="Q1057" s="484"/>
      <c r="R1057" s="56">
        <f>FŐLAP!$D$9</f>
        <v>0</v>
      </c>
      <c r="S1057" s="56">
        <f>FŐLAP!$F$9</f>
        <v>0</v>
      </c>
      <c r="T1057" s="13" t="str">
        <f>FŐLAP!$B$25</f>
        <v>Háztartási nagygépek (lakossági)</v>
      </c>
      <c r="U1057" s="398" t="s">
        <v>3425</v>
      </c>
      <c r="V1057" s="398" t="s">
        <v>3426</v>
      </c>
      <c r="W1057" s="398" t="s">
        <v>3427</v>
      </c>
    </row>
    <row r="1058" spans="1:23" ht="60.75" hidden="1" customHeight="1" x14ac:dyDescent="0.25">
      <c r="A1058" s="61" t="s">
        <v>1128</v>
      </c>
      <c r="B1058" s="87"/>
      <c r="C1058" s="175"/>
      <c r="D1058" s="175"/>
      <c r="E1058" s="146"/>
      <c r="F1058" s="407" t="e">
        <f>VLOOKUP('2. tábl. Előkezelő-Tov.Kezelő'!E1058,Munka1!$H$27:$I$58,2,FALSE)</f>
        <v>#N/A</v>
      </c>
      <c r="G1058" s="88"/>
      <c r="H1058" s="62" t="e">
        <f>VLOOKUP(G1058,Munka1!$A$1:$B$25,2,FALSE)</f>
        <v>#N/A</v>
      </c>
      <c r="I1058" s="466" t="e">
        <f>VLOOKUP(E1058,Munka1!$H$27:$J$58,3,FALSE)</f>
        <v>#N/A</v>
      </c>
      <c r="J1058" s="175"/>
      <c r="K1058" s="175"/>
      <c r="L1058" s="175"/>
      <c r="M1058" s="175"/>
      <c r="N1058" s="180"/>
      <c r="O1058" s="87"/>
      <c r="P1058" s="483"/>
      <c r="Q1058" s="484"/>
      <c r="R1058" s="56">
        <f>FŐLAP!$D$9</f>
        <v>0</v>
      </c>
      <c r="S1058" s="56">
        <f>FŐLAP!$F$9</f>
        <v>0</v>
      </c>
      <c r="T1058" s="13" t="str">
        <f>FŐLAP!$B$25</f>
        <v>Háztartási nagygépek (lakossági)</v>
      </c>
      <c r="U1058" s="398" t="s">
        <v>3425</v>
      </c>
      <c r="V1058" s="398" t="s">
        <v>3426</v>
      </c>
      <c r="W1058" s="398" t="s">
        <v>3427</v>
      </c>
    </row>
    <row r="1059" spans="1:23" ht="60.75" hidden="1" customHeight="1" x14ac:dyDescent="0.25">
      <c r="A1059" s="61" t="s">
        <v>1129</v>
      </c>
      <c r="B1059" s="87"/>
      <c r="C1059" s="175"/>
      <c r="D1059" s="175"/>
      <c r="E1059" s="146"/>
      <c r="F1059" s="407" t="e">
        <f>VLOOKUP('2. tábl. Előkezelő-Tov.Kezelő'!E1059,Munka1!$H$27:$I$58,2,FALSE)</f>
        <v>#N/A</v>
      </c>
      <c r="G1059" s="88"/>
      <c r="H1059" s="62" t="e">
        <f>VLOOKUP(G1059,Munka1!$A$1:$B$25,2,FALSE)</f>
        <v>#N/A</v>
      </c>
      <c r="I1059" s="466" t="e">
        <f>VLOOKUP(E1059,Munka1!$H$27:$J$58,3,FALSE)</f>
        <v>#N/A</v>
      </c>
      <c r="J1059" s="175"/>
      <c r="K1059" s="175"/>
      <c r="L1059" s="175"/>
      <c r="M1059" s="175"/>
      <c r="N1059" s="180"/>
      <c r="O1059" s="87"/>
      <c r="P1059" s="483"/>
      <c r="Q1059" s="484"/>
      <c r="R1059" s="56">
        <f>FŐLAP!$D$9</f>
        <v>0</v>
      </c>
      <c r="S1059" s="56">
        <f>FŐLAP!$F$9</f>
        <v>0</v>
      </c>
      <c r="T1059" s="13" t="str">
        <f>FŐLAP!$B$25</f>
        <v>Háztartási nagygépek (lakossági)</v>
      </c>
      <c r="U1059" s="398" t="s">
        <v>3425</v>
      </c>
      <c r="V1059" s="398" t="s">
        <v>3426</v>
      </c>
      <c r="W1059" s="398" t="s">
        <v>3427</v>
      </c>
    </row>
    <row r="1060" spans="1:23" ht="60.75" hidden="1" customHeight="1" x14ac:dyDescent="0.25">
      <c r="A1060" s="61" t="s">
        <v>1130</v>
      </c>
      <c r="B1060" s="87"/>
      <c r="C1060" s="175"/>
      <c r="D1060" s="175"/>
      <c r="E1060" s="146"/>
      <c r="F1060" s="407" t="e">
        <f>VLOOKUP('2. tábl. Előkezelő-Tov.Kezelő'!E1060,Munka1!$H$27:$I$58,2,FALSE)</f>
        <v>#N/A</v>
      </c>
      <c r="G1060" s="88"/>
      <c r="H1060" s="62" t="e">
        <f>VLOOKUP(G1060,Munka1!$A$1:$B$25,2,FALSE)</f>
        <v>#N/A</v>
      </c>
      <c r="I1060" s="466" t="e">
        <f>VLOOKUP(E1060,Munka1!$H$27:$J$58,3,FALSE)</f>
        <v>#N/A</v>
      </c>
      <c r="J1060" s="175"/>
      <c r="K1060" s="175"/>
      <c r="L1060" s="175"/>
      <c r="M1060" s="175"/>
      <c r="N1060" s="180"/>
      <c r="O1060" s="87"/>
      <c r="P1060" s="483"/>
      <c r="Q1060" s="484"/>
      <c r="R1060" s="56">
        <f>FŐLAP!$D$9</f>
        <v>0</v>
      </c>
      <c r="S1060" s="56">
        <f>FŐLAP!$F$9</f>
        <v>0</v>
      </c>
      <c r="T1060" s="13" t="str">
        <f>FŐLAP!$B$25</f>
        <v>Háztartási nagygépek (lakossági)</v>
      </c>
      <c r="U1060" s="398" t="s">
        <v>3425</v>
      </c>
      <c r="V1060" s="398" t="s">
        <v>3426</v>
      </c>
      <c r="W1060" s="398" t="s">
        <v>3427</v>
      </c>
    </row>
    <row r="1061" spans="1:23" ht="60.75" hidden="1" customHeight="1" x14ac:dyDescent="0.25">
      <c r="A1061" s="61" t="s">
        <v>1131</v>
      </c>
      <c r="B1061" s="87"/>
      <c r="C1061" s="175"/>
      <c r="D1061" s="175"/>
      <c r="E1061" s="146"/>
      <c r="F1061" s="407" t="e">
        <f>VLOOKUP('2. tábl. Előkezelő-Tov.Kezelő'!E1061,Munka1!$H$27:$I$58,2,FALSE)</f>
        <v>#N/A</v>
      </c>
      <c r="G1061" s="88"/>
      <c r="H1061" s="62" t="e">
        <f>VLOOKUP(G1061,Munka1!$A$1:$B$25,2,FALSE)</f>
        <v>#N/A</v>
      </c>
      <c r="I1061" s="466" t="e">
        <f>VLOOKUP(E1061,Munka1!$H$27:$J$58,3,FALSE)</f>
        <v>#N/A</v>
      </c>
      <c r="J1061" s="175"/>
      <c r="K1061" s="175"/>
      <c r="L1061" s="175"/>
      <c r="M1061" s="175"/>
      <c r="N1061" s="180"/>
      <c r="O1061" s="87"/>
      <c r="P1061" s="483"/>
      <c r="Q1061" s="484"/>
      <c r="R1061" s="56">
        <f>FŐLAP!$D$9</f>
        <v>0</v>
      </c>
      <c r="S1061" s="56">
        <f>FŐLAP!$F$9</f>
        <v>0</v>
      </c>
      <c r="T1061" s="13" t="str">
        <f>FŐLAP!$B$25</f>
        <v>Háztartási nagygépek (lakossági)</v>
      </c>
      <c r="U1061" s="398" t="s">
        <v>3425</v>
      </c>
      <c r="V1061" s="398" t="s">
        <v>3426</v>
      </c>
      <c r="W1061" s="398" t="s">
        <v>3427</v>
      </c>
    </row>
    <row r="1062" spans="1:23" ht="60.75" hidden="1" customHeight="1" x14ac:dyDescent="0.25">
      <c r="A1062" s="61" t="s">
        <v>1132</v>
      </c>
      <c r="B1062" s="87"/>
      <c r="C1062" s="175"/>
      <c r="D1062" s="175"/>
      <c r="E1062" s="146"/>
      <c r="F1062" s="407" t="e">
        <f>VLOOKUP('2. tábl. Előkezelő-Tov.Kezelő'!E1062,Munka1!$H$27:$I$58,2,FALSE)</f>
        <v>#N/A</v>
      </c>
      <c r="G1062" s="88"/>
      <c r="H1062" s="62" t="e">
        <f>VLOOKUP(G1062,Munka1!$A$1:$B$25,2,FALSE)</f>
        <v>#N/A</v>
      </c>
      <c r="I1062" s="466" t="e">
        <f>VLOOKUP(E1062,Munka1!$H$27:$J$58,3,FALSE)</f>
        <v>#N/A</v>
      </c>
      <c r="J1062" s="175"/>
      <c r="K1062" s="175"/>
      <c r="L1062" s="175"/>
      <c r="M1062" s="175"/>
      <c r="N1062" s="180"/>
      <c r="O1062" s="87"/>
      <c r="P1062" s="483"/>
      <c r="Q1062" s="484"/>
      <c r="R1062" s="56">
        <f>FŐLAP!$D$9</f>
        <v>0</v>
      </c>
      <c r="S1062" s="56">
        <f>FŐLAP!$F$9</f>
        <v>0</v>
      </c>
      <c r="T1062" s="13" t="str">
        <f>FŐLAP!$B$25</f>
        <v>Háztartási nagygépek (lakossági)</v>
      </c>
      <c r="U1062" s="398" t="s">
        <v>3425</v>
      </c>
      <c r="V1062" s="398" t="s">
        <v>3426</v>
      </c>
      <c r="W1062" s="398" t="s">
        <v>3427</v>
      </c>
    </row>
    <row r="1063" spans="1:23" ht="60.75" hidden="1" customHeight="1" x14ac:dyDescent="0.25">
      <c r="A1063" s="61" t="s">
        <v>1133</v>
      </c>
      <c r="B1063" s="87"/>
      <c r="C1063" s="175"/>
      <c r="D1063" s="175"/>
      <c r="E1063" s="146"/>
      <c r="F1063" s="407" t="e">
        <f>VLOOKUP('2. tábl. Előkezelő-Tov.Kezelő'!E1063,Munka1!$H$27:$I$58,2,FALSE)</f>
        <v>#N/A</v>
      </c>
      <c r="G1063" s="88"/>
      <c r="H1063" s="62" t="e">
        <f>VLOOKUP(G1063,Munka1!$A$1:$B$25,2,FALSE)</f>
        <v>#N/A</v>
      </c>
      <c r="I1063" s="466" t="e">
        <f>VLOOKUP(E1063,Munka1!$H$27:$J$58,3,FALSE)</f>
        <v>#N/A</v>
      </c>
      <c r="J1063" s="175"/>
      <c r="K1063" s="175"/>
      <c r="L1063" s="175"/>
      <c r="M1063" s="175"/>
      <c r="N1063" s="180"/>
      <c r="O1063" s="87"/>
      <c r="P1063" s="483"/>
      <c r="Q1063" s="484"/>
      <c r="R1063" s="56">
        <f>FŐLAP!$D$9</f>
        <v>0</v>
      </c>
      <c r="S1063" s="56">
        <f>FŐLAP!$F$9</f>
        <v>0</v>
      </c>
      <c r="T1063" s="13" t="str">
        <f>FŐLAP!$B$25</f>
        <v>Háztartási nagygépek (lakossági)</v>
      </c>
      <c r="U1063" s="398" t="s">
        <v>3425</v>
      </c>
      <c r="V1063" s="398" t="s">
        <v>3426</v>
      </c>
      <c r="W1063" s="398" t="s">
        <v>3427</v>
      </c>
    </row>
    <row r="1064" spans="1:23" ht="60.75" hidden="1" customHeight="1" x14ac:dyDescent="0.25">
      <c r="A1064" s="61" t="s">
        <v>1134</v>
      </c>
      <c r="B1064" s="87"/>
      <c r="C1064" s="175"/>
      <c r="D1064" s="175"/>
      <c r="E1064" s="146"/>
      <c r="F1064" s="407" t="e">
        <f>VLOOKUP('2. tábl. Előkezelő-Tov.Kezelő'!E1064,Munka1!$H$27:$I$58,2,FALSE)</f>
        <v>#N/A</v>
      </c>
      <c r="G1064" s="88"/>
      <c r="H1064" s="62" t="e">
        <f>VLOOKUP(G1064,Munka1!$A$1:$B$25,2,FALSE)</f>
        <v>#N/A</v>
      </c>
      <c r="I1064" s="466" t="e">
        <f>VLOOKUP(E1064,Munka1!$H$27:$J$58,3,FALSE)</f>
        <v>#N/A</v>
      </c>
      <c r="J1064" s="175"/>
      <c r="K1064" s="175"/>
      <c r="L1064" s="175"/>
      <c r="M1064" s="175"/>
      <c r="N1064" s="180"/>
      <c r="O1064" s="87"/>
      <c r="P1064" s="483"/>
      <c r="Q1064" s="484"/>
      <c r="R1064" s="56">
        <f>FŐLAP!$D$9</f>
        <v>0</v>
      </c>
      <c r="S1064" s="56">
        <f>FŐLAP!$F$9</f>
        <v>0</v>
      </c>
      <c r="T1064" s="13" t="str">
        <f>FŐLAP!$B$25</f>
        <v>Háztartási nagygépek (lakossági)</v>
      </c>
      <c r="U1064" s="398" t="s">
        <v>3425</v>
      </c>
      <c r="V1064" s="398" t="s">
        <v>3426</v>
      </c>
      <c r="W1064" s="398" t="s">
        <v>3427</v>
      </c>
    </row>
    <row r="1065" spans="1:23" ht="60.75" hidden="1" customHeight="1" x14ac:dyDescent="0.25">
      <c r="A1065" s="61" t="s">
        <v>1135</v>
      </c>
      <c r="B1065" s="87"/>
      <c r="C1065" s="175"/>
      <c r="D1065" s="175"/>
      <c r="E1065" s="146"/>
      <c r="F1065" s="407" t="e">
        <f>VLOOKUP('2. tábl. Előkezelő-Tov.Kezelő'!E1065,Munka1!$H$27:$I$58,2,FALSE)</f>
        <v>#N/A</v>
      </c>
      <c r="G1065" s="88"/>
      <c r="H1065" s="62" t="e">
        <f>VLOOKUP(G1065,Munka1!$A$1:$B$25,2,FALSE)</f>
        <v>#N/A</v>
      </c>
      <c r="I1065" s="466" t="e">
        <f>VLOOKUP(E1065,Munka1!$H$27:$J$58,3,FALSE)</f>
        <v>#N/A</v>
      </c>
      <c r="J1065" s="175"/>
      <c r="K1065" s="175"/>
      <c r="L1065" s="175"/>
      <c r="M1065" s="175"/>
      <c r="N1065" s="180"/>
      <c r="O1065" s="87"/>
      <c r="P1065" s="483"/>
      <c r="Q1065" s="484"/>
      <c r="R1065" s="56">
        <f>FŐLAP!$D$9</f>
        <v>0</v>
      </c>
      <c r="S1065" s="56">
        <f>FŐLAP!$F$9</f>
        <v>0</v>
      </c>
      <c r="T1065" s="13" t="str">
        <f>FŐLAP!$B$25</f>
        <v>Háztartási nagygépek (lakossági)</v>
      </c>
      <c r="U1065" s="398" t="s">
        <v>3425</v>
      </c>
      <c r="V1065" s="398" t="s">
        <v>3426</v>
      </c>
      <c r="W1065" s="398" t="s">
        <v>3427</v>
      </c>
    </row>
    <row r="1066" spans="1:23" ht="60.75" hidden="1" customHeight="1" x14ac:dyDescent="0.25">
      <c r="A1066" s="61" t="s">
        <v>1136</v>
      </c>
      <c r="B1066" s="87"/>
      <c r="C1066" s="175"/>
      <c r="D1066" s="175"/>
      <c r="E1066" s="146"/>
      <c r="F1066" s="407" t="e">
        <f>VLOOKUP('2. tábl. Előkezelő-Tov.Kezelő'!E1066,Munka1!$H$27:$I$58,2,FALSE)</f>
        <v>#N/A</v>
      </c>
      <c r="G1066" s="88"/>
      <c r="H1066" s="62" t="e">
        <f>VLOOKUP(G1066,Munka1!$A$1:$B$25,2,FALSE)</f>
        <v>#N/A</v>
      </c>
      <c r="I1066" s="466" t="e">
        <f>VLOOKUP(E1066,Munka1!$H$27:$J$58,3,FALSE)</f>
        <v>#N/A</v>
      </c>
      <c r="J1066" s="175"/>
      <c r="K1066" s="175"/>
      <c r="L1066" s="175"/>
      <c r="M1066" s="175"/>
      <c r="N1066" s="180"/>
      <c r="O1066" s="87"/>
      <c r="P1066" s="483"/>
      <c r="Q1066" s="484"/>
      <c r="R1066" s="56">
        <f>FŐLAP!$D$9</f>
        <v>0</v>
      </c>
      <c r="S1066" s="56">
        <f>FŐLAP!$F$9</f>
        <v>0</v>
      </c>
      <c r="T1066" s="13" t="str">
        <f>FŐLAP!$B$25</f>
        <v>Háztartási nagygépek (lakossági)</v>
      </c>
      <c r="U1066" s="398" t="s">
        <v>3425</v>
      </c>
      <c r="V1066" s="398" t="s">
        <v>3426</v>
      </c>
      <c r="W1066" s="398" t="s">
        <v>3427</v>
      </c>
    </row>
    <row r="1067" spans="1:23" ht="60.75" hidden="1" customHeight="1" x14ac:dyDescent="0.25">
      <c r="A1067" s="61" t="s">
        <v>1137</v>
      </c>
      <c r="B1067" s="87"/>
      <c r="C1067" s="175"/>
      <c r="D1067" s="175"/>
      <c r="E1067" s="146"/>
      <c r="F1067" s="407" t="e">
        <f>VLOOKUP('2. tábl. Előkezelő-Tov.Kezelő'!E1067,Munka1!$H$27:$I$58,2,FALSE)</f>
        <v>#N/A</v>
      </c>
      <c r="G1067" s="88"/>
      <c r="H1067" s="62" t="e">
        <f>VLOOKUP(G1067,Munka1!$A$1:$B$25,2,FALSE)</f>
        <v>#N/A</v>
      </c>
      <c r="I1067" s="466" t="e">
        <f>VLOOKUP(E1067,Munka1!$H$27:$J$58,3,FALSE)</f>
        <v>#N/A</v>
      </c>
      <c r="J1067" s="175"/>
      <c r="K1067" s="175"/>
      <c r="L1067" s="175"/>
      <c r="M1067" s="175"/>
      <c r="N1067" s="180"/>
      <c r="O1067" s="87"/>
      <c r="P1067" s="483"/>
      <c r="Q1067" s="484"/>
      <c r="R1067" s="56">
        <f>FŐLAP!$D$9</f>
        <v>0</v>
      </c>
      <c r="S1067" s="56">
        <f>FŐLAP!$F$9</f>
        <v>0</v>
      </c>
      <c r="T1067" s="13" t="str">
        <f>FŐLAP!$B$25</f>
        <v>Háztartási nagygépek (lakossági)</v>
      </c>
      <c r="U1067" s="398" t="s">
        <v>3425</v>
      </c>
      <c r="V1067" s="398" t="s">
        <v>3426</v>
      </c>
      <c r="W1067" s="398" t="s">
        <v>3427</v>
      </c>
    </row>
    <row r="1068" spans="1:23" ht="60.75" hidden="1" customHeight="1" x14ac:dyDescent="0.25">
      <c r="A1068" s="61" t="s">
        <v>1138</v>
      </c>
      <c r="B1068" s="87"/>
      <c r="C1068" s="175"/>
      <c r="D1068" s="175"/>
      <c r="E1068" s="146"/>
      <c r="F1068" s="407" t="e">
        <f>VLOOKUP('2. tábl. Előkezelő-Tov.Kezelő'!E1068,Munka1!$H$27:$I$58,2,FALSE)</f>
        <v>#N/A</v>
      </c>
      <c r="G1068" s="88"/>
      <c r="H1068" s="62" t="e">
        <f>VLOOKUP(G1068,Munka1!$A$1:$B$25,2,FALSE)</f>
        <v>#N/A</v>
      </c>
      <c r="I1068" s="466" t="e">
        <f>VLOOKUP(E1068,Munka1!$H$27:$J$58,3,FALSE)</f>
        <v>#N/A</v>
      </c>
      <c r="J1068" s="175"/>
      <c r="K1068" s="175"/>
      <c r="L1068" s="175"/>
      <c r="M1068" s="175"/>
      <c r="N1068" s="180"/>
      <c r="O1068" s="87"/>
      <c r="P1068" s="483"/>
      <c r="Q1068" s="484"/>
      <c r="R1068" s="56">
        <f>FŐLAP!$D$9</f>
        <v>0</v>
      </c>
      <c r="S1068" s="56">
        <f>FŐLAP!$F$9</f>
        <v>0</v>
      </c>
      <c r="T1068" s="13" t="str">
        <f>FŐLAP!$B$25</f>
        <v>Háztartási nagygépek (lakossági)</v>
      </c>
      <c r="U1068" s="398" t="s">
        <v>3425</v>
      </c>
      <c r="V1068" s="398" t="s">
        <v>3426</v>
      </c>
      <c r="W1068" s="398" t="s">
        <v>3427</v>
      </c>
    </row>
    <row r="1069" spans="1:23" ht="60.75" hidden="1" customHeight="1" x14ac:dyDescent="0.25">
      <c r="A1069" s="61" t="s">
        <v>1139</v>
      </c>
      <c r="B1069" s="87"/>
      <c r="C1069" s="175"/>
      <c r="D1069" s="175"/>
      <c r="E1069" s="146"/>
      <c r="F1069" s="407" t="e">
        <f>VLOOKUP('2. tábl. Előkezelő-Tov.Kezelő'!E1069,Munka1!$H$27:$I$58,2,FALSE)</f>
        <v>#N/A</v>
      </c>
      <c r="G1069" s="88"/>
      <c r="H1069" s="62" t="e">
        <f>VLOOKUP(G1069,Munka1!$A$1:$B$25,2,FALSE)</f>
        <v>#N/A</v>
      </c>
      <c r="I1069" s="466" t="e">
        <f>VLOOKUP(E1069,Munka1!$H$27:$J$58,3,FALSE)</f>
        <v>#N/A</v>
      </c>
      <c r="J1069" s="175"/>
      <c r="K1069" s="175"/>
      <c r="L1069" s="175"/>
      <c r="M1069" s="175"/>
      <c r="N1069" s="180"/>
      <c r="O1069" s="87"/>
      <c r="P1069" s="483"/>
      <c r="Q1069" s="484"/>
      <c r="R1069" s="56">
        <f>FŐLAP!$D$9</f>
        <v>0</v>
      </c>
      <c r="S1069" s="56">
        <f>FŐLAP!$F$9</f>
        <v>0</v>
      </c>
      <c r="T1069" s="13" t="str">
        <f>FŐLAP!$B$25</f>
        <v>Háztartási nagygépek (lakossági)</v>
      </c>
      <c r="U1069" s="398" t="s">
        <v>3425</v>
      </c>
      <c r="V1069" s="398" t="s">
        <v>3426</v>
      </c>
      <c r="W1069" s="398" t="s">
        <v>3427</v>
      </c>
    </row>
    <row r="1070" spans="1:23" ht="60.75" hidden="1" customHeight="1" x14ac:dyDescent="0.25">
      <c r="A1070" s="61" t="s">
        <v>1140</v>
      </c>
      <c r="B1070" s="87"/>
      <c r="C1070" s="175"/>
      <c r="D1070" s="175"/>
      <c r="E1070" s="146"/>
      <c r="F1070" s="407" t="e">
        <f>VLOOKUP('2. tábl. Előkezelő-Tov.Kezelő'!E1070,Munka1!$H$27:$I$58,2,FALSE)</f>
        <v>#N/A</v>
      </c>
      <c r="G1070" s="88"/>
      <c r="H1070" s="62" t="e">
        <f>VLOOKUP(G1070,Munka1!$A$1:$B$25,2,FALSE)</f>
        <v>#N/A</v>
      </c>
      <c r="I1070" s="466" t="e">
        <f>VLOOKUP(E1070,Munka1!$H$27:$J$58,3,FALSE)</f>
        <v>#N/A</v>
      </c>
      <c r="J1070" s="175"/>
      <c r="K1070" s="175"/>
      <c r="L1070" s="175"/>
      <c r="M1070" s="175"/>
      <c r="N1070" s="180"/>
      <c r="O1070" s="87"/>
      <c r="P1070" s="483"/>
      <c r="Q1070" s="484"/>
      <c r="R1070" s="56">
        <f>FŐLAP!$D$9</f>
        <v>0</v>
      </c>
      <c r="S1070" s="56">
        <f>FŐLAP!$F$9</f>
        <v>0</v>
      </c>
      <c r="T1070" s="13" t="str">
        <f>FŐLAP!$B$25</f>
        <v>Háztartási nagygépek (lakossági)</v>
      </c>
      <c r="U1070" s="398" t="s">
        <v>3425</v>
      </c>
      <c r="V1070" s="398" t="s">
        <v>3426</v>
      </c>
      <c r="W1070" s="398" t="s">
        <v>3427</v>
      </c>
    </row>
    <row r="1071" spans="1:23" ht="60.75" hidden="1" customHeight="1" x14ac:dyDescent="0.25">
      <c r="A1071" s="61" t="s">
        <v>1141</v>
      </c>
      <c r="B1071" s="87"/>
      <c r="C1071" s="175"/>
      <c r="D1071" s="175"/>
      <c r="E1071" s="146"/>
      <c r="F1071" s="407" t="e">
        <f>VLOOKUP('2. tábl. Előkezelő-Tov.Kezelő'!E1071,Munka1!$H$27:$I$58,2,FALSE)</f>
        <v>#N/A</v>
      </c>
      <c r="G1071" s="88"/>
      <c r="H1071" s="62" t="e">
        <f>VLOOKUP(G1071,Munka1!$A$1:$B$25,2,FALSE)</f>
        <v>#N/A</v>
      </c>
      <c r="I1071" s="466" t="e">
        <f>VLOOKUP(E1071,Munka1!$H$27:$J$58,3,FALSE)</f>
        <v>#N/A</v>
      </c>
      <c r="J1071" s="175"/>
      <c r="K1071" s="175"/>
      <c r="L1071" s="175"/>
      <c r="M1071" s="175"/>
      <c r="N1071" s="180"/>
      <c r="O1071" s="87"/>
      <c r="P1071" s="483"/>
      <c r="Q1071" s="484"/>
      <c r="R1071" s="56">
        <f>FŐLAP!$D$9</f>
        <v>0</v>
      </c>
      <c r="S1071" s="56">
        <f>FŐLAP!$F$9</f>
        <v>0</v>
      </c>
      <c r="T1071" s="13" t="str">
        <f>FŐLAP!$B$25</f>
        <v>Háztartási nagygépek (lakossági)</v>
      </c>
      <c r="U1071" s="398" t="s">
        <v>3425</v>
      </c>
      <c r="V1071" s="398" t="s">
        <v>3426</v>
      </c>
      <c r="W1071" s="398" t="s">
        <v>3427</v>
      </c>
    </row>
    <row r="1072" spans="1:23" ht="60.75" hidden="1" customHeight="1" x14ac:dyDescent="0.25">
      <c r="A1072" s="61" t="s">
        <v>1142</v>
      </c>
      <c r="B1072" s="87"/>
      <c r="C1072" s="175"/>
      <c r="D1072" s="175"/>
      <c r="E1072" s="146"/>
      <c r="F1072" s="407" t="e">
        <f>VLOOKUP('2. tábl. Előkezelő-Tov.Kezelő'!E1072,Munka1!$H$27:$I$58,2,FALSE)</f>
        <v>#N/A</v>
      </c>
      <c r="G1072" s="88"/>
      <c r="H1072" s="62" t="e">
        <f>VLOOKUP(G1072,Munka1!$A$1:$B$25,2,FALSE)</f>
        <v>#N/A</v>
      </c>
      <c r="I1072" s="466" t="e">
        <f>VLOOKUP(E1072,Munka1!$H$27:$J$58,3,FALSE)</f>
        <v>#N/A</v>
      </c>
      <c r="J1072" s="175"/>
      <c r="K1072" s="175"/>
      <c r="L1072" s="175"/>
      <c r="M1072" s="175"/>
      <c r="N1072" s="180"/>
      <c r="O1072" s="87"/>
      <c r="P1072" s="483"/>
      <c r="Q1072" s="484"/>
      <c r="R1072" s="56">
        <f>FŐLAP!$D$9</f>
        <v>0</v>
      </c>
      <c r="S1072" s="56">
        <f>FŐLAP!$F$9</f>
        <v>0</v>
      </c>
      <c r="T1072" s="13" t="str">
        <f>FŐLAP!$B$25</f>
        <v>Háztartási nagygépek (lakossági)</v>
      </c>
      <c r="U1072" s="398" t="s">
        <v>3425</v>
      </c>
      <c r="V1072" s="398" t="s">
        <v>3426</v>
      </c>
      <c r="W1072" s="398" t="s">
        <v>3427</v>
      </c>
    </row>
    <row r="1073" spans="1:23" ht="60.75" hidden="1" customHeight="1" x14ac:dyDescent="0.25">
      <c r="A1073" s="61" t="s">
        <v>1143</v>
      </c>
      <c r="B1073" s="87"/>
      <c r="C1073" s="175"/>
      <c r="D1073" s="175"/>
      <c r="E1073" s="146"/>
      <c r="F1073" s="407" t="e">
        <f>VLOOKUP('2. tábl. Előkezelő-Tov.Kezelő'!E1073,Munka1!$H$27:$I$58,2,FALSE)</f>
        <v>#N/A</v>
      </c>
      <c r="G1073" s="88"/>
      <c r="H1073" s="62" t="e">
        <f>VLOOKUP(G1073,Munka1!$A$1:$B$25,2,FALSE)</f>
        <v>#N/A</v>
      </c>
      <c r="I1073" s="466" t="e">
        <f>VLOOKUP(E1073,Munka1!$H$27:$J$58,3,FALSE)</f>
        <v>#N/A</v>
      </c>
      <c r="J1073" s="175"/>
      <c r="K1073" s="175"/>
      <c r="L1073" s="175"/>
      <c r="M1073" s="175"/>
      <c r="N1073" s="180"/>
      <c r="O1073" s="87"/>
      <c r="P1073" s="483"/>
      <c r="Q1073" s="484"/>
      <c r="R1073" s="56">
        <f>FŐLAP!$D$9</f>
        <v>0</v>
      </c>
      <c r="S1073" s="56">
        <f>FŐLAP!$F$9</f>
        <v>0</v>
      </c>
      <c r="T1073" s="13" t="str">
        <f>FŐLAP!$B$25</f>
        <v>Háztartási nagygépek (lakossági)</v>
      </c>
      <c r="U1073" s="398" t="s">
        <v>3425</v>
      </c>
      <c r="V1073" s="398" t="s">
        <v>3426</v>
      </c>
      <c r="W1073" s="398" t="s">
        <v>3427</v>
      </c>
    </row>
    <row r="1074" spans="1:23" ht="60.75" hidden="1" customHeight="1" x14ac:dyDescent="0.25">
      <c r="A1074" s="61" t="s">
        <v>1144</v>
      </c>
      <c r="B1074" s="87"/>
      <c r="C1074" s="175"/>
      <c r="D1074" s="175"/>
      <c r="E1074" s="146"/>
      <c r="F1074" s="407" t="e">
        <f>VLOOKUP('2. tábl. Előkezelő-Tov.Kezelő'!E1074,Munka1!$H$27:$I$58,2,FALSE)</f>
        <v>#N/A</v>
      </c>
      <c r="G1074" s="88"/>
      <c r="H1074" s="62" t="e">
        <f>VLOOKUP(G1074,Munka1!$A$1:$B$25,2,FALSE)</f>
        <v>#N/A</v>
      </c>
      <c r="I1074" s="466" t="e">
        <f>VLOOKUP(E1074,Munka1!$H$27:$J$58,3,FALSE)</f>
        <v>#N/A</v>
      </c>
      <c r="J1074" s="175"/>
      <c r="K1074" s="175"/>
      <c r="L1074" s="175"/>
      <c r="M1074" s="175"/>
      <c r="N1074" s="180"/>
      <c r="O1074" s="87"/>
      <c r="P1074" s="483"/>
      <c r="Q1074" s="484"/>
      <c r="R1074" s="56">
        <f>FŐLAP!$D$9</f>
        <v>0</v>
      </c>
      <c r="S1074" s="56">
        <f>FŐLAP!$F$9</f>
        <v>0</v>
      </c>
      <c r="T1074" s="13" t="str">
        <f>FŐLAP!$B$25</f>
        <v>Háztartási nagygépek (lakossági)</v>
      </c>
      <c r="U1074" s="398" t="s">
        <v>3425</v>
      </c>
      <c r="V1074" s="398" t="s">
        <v>3426</v>
      </c>
      <c r="W1074" s="398" t="s">
        <v>3427</v>
      </c>
    </row>
    <row r="1075" spans="1:23" ht="60.75" hidden="1" customHeight="1" x14ac:dyDescent="0.25">
      <c r="A1075" s="61" t="s">
        <v>1145</v>
      </c>
      <c r="B1075" s="87"/>
      <c r="C1075" s="175"/>
      <c r="D1075" s="175"/>
      <c r="E1075" s="146"/>
      <c r="F1075" s="407" t="e">
        <f>VLOOKUP('2. tábl. Előkezelő-Tov.Kezelő'!E1075,Munka1!$H$27:$I$58,2,FALSE)</f>
        <v>#N/A</v>
      </c>
      <c r="G1075" s="88"/>
      <c r="H1075" s="62" t="e">
        <f>VLOOKUP(G1075,Munka1!$A$1:$B$25,2,FALSE)</f>
        <v>#N/A</v>
      </c>
      <c r="I1075" s="466" t="e">
        <f>VLOOKUP(E1075,Munka1!$H$27:$J$58,3,FALSE)</f>
        <v>#N/A</v>
      </c>
      <c r="J1075" s="175"/>
      <c r="K1075" s="175"/>
      <c r="L1075" s="175"/>
      <c r="M1075" s="175"/>
      <c r="N1075" s="180"/>
      <c r="O1075" s="87"/>
      <c r="P1075" s="483"/>
      <c r="Q1075" s="484"/>
      <c r="R1075" s="56">
        <f>FŐLAP!$D$9</f>
        <v>0</v>
      </c>
      <c r="S1075" s="56">
        <f>FŐLAP!$F$9</f>
        <v>0</v>
      </c>
      <c r="T1075" s="13" t="str">
        <f>FŐLAP!$B$25</f>
        <v>Háztartási nagygépek (lakossági)</v>
      </c>
      <c r="U1075" s="398" t="s">
        <v>3425</v>
      </c>
      <c r="V1075" s="398" t="s">
        <v>3426</v>
      </c>
      <c r="W1075" s="398" t="s">
        <v>3427</v>
      </c>
    </row>
    <row r="1076" spans="1:23" ht="60.75" hidden="1" customHeight="1" x14ac:dyDescent="0.25">
      <c r="A1076" s="61" t="s">
        <v>1146</v>
      </c>
      <c r="B1076" s="87"/>
      <c r="C1076" s="175"/>
      <c r="D1076" s="175"/>
      <c r="E1076" s="146"/>
      <c r="F1076" s="407" t="e">
        <f>VLOOKUP('2. tábl. Előkezelő-Tov.Kezelő'!E1076,Munka1!$H$27:$I$58,2,FALSE)</f>
        <v>#N/A</v>
      </c>
      <c r="G1076" s="88"/>
      <c r="H1076" s="62" t="e">
        <f>VLOOKUP(G1076,Munka1!$A$1:$B$25,2,FALSE)</f>
        <v>#N/A</v>
      </c>
      <c r="I1076" s="466" t="e">
        <f>VLOOKUP(E1076,Munka1!$H$27:$J$58,3,FALSE)</f>
        <v>#N/A</v>
      </c>
      <c r="J1076" s="175"/>
      <c r="K1076" s="175"/>
      <c r="L1076" s="175"/>
      <c r="M1076" s="175"/>
      <c r="N1076" s="180"/>
      <c r="O1076" s="87"/>
      <c r="P1076" s="483"/>
      <c r="Q1076" s="484"/>
      <c r="R1076" s="56">
        <f>FŐLAP!$D$9</f>
        <v>0</v>
      </c>
      <c r="S1076" s="56">
        <f>FŐLAP!$F$9</f>
        <v>0</v>
      </c>
      <c r="T1076" s="13" t="str">
        <f>FŐLAP!$B$25</f>
        <v>Háztartási nagygépek (lakossági)</v>
      </c>
      <c r="U1076" s="398" t="s">
        <v>3425</v>
      </c>
      <c r="V1076" s="398" t="s">
        <v>3426</v>
      </c>
      <c r="W1076" s="398" t="s">
        <v>3427</v>
      </c>
    </row>
    <row r="1077" spans="1:23" ht="60.75" hidden="1" customHeight="1" x14ac:dyDescent="0.25">
      <c r="A1077" s="61" t="s">
        <v>1147</v>
      </c>
      <c r="B1077" s="87"/>
      <c r="C1077" s="175"/>
      <c r="D1077" s="175"/>
      <c r="E1077" s="146"/>
      <c r="F1077" s="407" t="e">
        <f>VLOOKUP('2. tábl. Előkezelő-Tov.Kezelő'!E1077,Munka1!$H$27:$I$58,2,FALSE)</f>
        <v>#N/A</v>
      </c>
      <c r="G1077" s="88"/>
      <c r="H1077" s="62" t="e">
        <f>VLOOKUP(G1077,Munka1!$A$1:$B$25,2,FALSE)</f>
        <v>#N/A</v>
      </c>
      <c r="I1077" s="466" t="e">
        <f>VLOOKUP(E1077,Munka1!$H$27:$J$58,3,FALSE)</f>
        <v>#N/A</v>
      </c>
      <c r="J1077" s="175"/>
      <c r="K1077" s="175"/>
      <c r="L1077" s="175"/>
      <c r="M1077" s="175"/>
      <c r="N1077" s="180"/>
      <c r="O1077" s="87"/>
      <c r="P1077" s="483"/>
      <c r="Q1077" s="484"/>
      <c r="R1077" s="56">
        <f>FŐLAP!$D$9</f>
        <v>0</v>
      </c>
      <c r="S1077" s="56">
        <f>FŐLAP!$F$9</f>
        <v>0</v>
      </c>
      <c r="T1077" s="13" t="str">
        <f>FŐLAP!$B$25</f>
        <v>Háztartási nagygépek (lakossági)</v>
      </c>
      <c r="U1077" s="398" t="s">
        <v>3425</v>
      </c>
      <c r="V1077" s="398" t="s">
        <v>3426</v>
      </c>
      <c r="W1077" s="398" t="s">
        <v>3427</v>
      </c>
    </row>
    <row r="1078" spans="1:23" ht="60.75" hidden="1" customHeight="1" x14ac:dyDescent="0.25">
      <c r="A1078" s="61" t="s">
        <v>1148</v>
      </c>
      <c r="B1078" s="87"/>
      <c r="C1078" s="175"/>
      <c r="D1078" s="175"/>
      <c r="E1078" s="146"/>
      <c r="F1078" s="407" t="e">
        <f>VLOOKUP('2. tábl. Előkezelő-Tov.Kezelő'!E1078,Munka1!$H$27:$I$58,2,FALSE)</f>
        <v>#N/A</v>
      </c>
      <c r="G1078" s="88"/>
      <c r="H1078" s="62" t="e">
        <f>VLOOKUP(G1078,Munka1!$A$1:$B$25,2,FALSE)</f>
        <v>#N/A</v>
      </c>
      <c r="I1078" s="466" t="e">
        <f>VLOOKUP(E1078,Munka1!$H$27:$J$58,3,FALSE)</f>
        <v>#N/A</v>
      </c>
      <c r="J1078" s="175"/>
      <c r="K1078" s="175"/>
      <c r="L1078" s="175"/>
      <c r="M1078" s="175"/>
      <c r="N1078" s="180"/>
      <c r="O1078" s="87"/>
      <c r="P1078" s="483"/>
      <c r="Q1078" s="484"/>
      <c r="R1078" s="56">
        <f>FŐLAP!$D$9</f>
        <v>0</v>
      </c>
      <c r="S1078" s="56">
        <f>FŐLAP!$F$9</f>
        <v>0</v>
      </c>
      <c r="T1078" s="13" t="str">
        <f>FŐLAP!$B$25</f>
        <v>Háztartási nagygépek (lakossági)</v>
      </c>
      <c r="U1078" s="398" t="s">
        <v>3425</v>
      </c>
      <c r="V1078" s="398" t="s">
        <v>3426</v>
      </c>
      <c r="W1078" s="398" t="s">
        <v>3427</v>
      </c>
    </row>
    <row r="1079" spans="1:23" ht="60.75" hidden="1" customHeight="1" x14ac:dyDescent="0.25">
      <c r="A1079" s="61" t="s">
        <v>1149</v>
      </c>
      <c r="B1079" s="87"/>
      <c r="C1079" s="175"/>
      <c r="D1079" s="175"/>
      <c r="E1079" s="146"/>
      <c r="F1079" s="407" t="e">
        <f>VLOOKUP('2. tábl. Előkezelő-Tov.Kezelő'!E1079,Munka1!$H$27:$I$58,2,FALSE)</f>
        <v>#N/A</v>
      </c>
      <c r="G1079" s="88"/>
      <c r="H1079" s="62" t="e">
        <f>VLOOKUP(G1079,Munka1!$A$1:$B$25,2,FALSE)</f>
        <v>#N/A</v>
      </c>
      <c r="I1079" s="466" t="e">
        <f>VLOOKUP(E1079,Munka1!$H$27:$J$58,3,FALSE)</f>
        <v>#N/A</v>
      </c>
      <c r="J1079" s="175"/>
      <c r="K1079" s="175"/>
      <c r="L1079" s="175"/>
      <c r="M1079" s="175"/>
      <c r="N1079" s="180"/>
      <c r="O1079" s="87"/>
      <c r="P1079" s="483"/>
      <c r="Q1079" s="484"/>
      <c r="R1079" s="56">
        <f>FŐLAP!$D$9</f>
        <v>0</v>
      </c>
      <c r="S1079" s="56">
        <f>FŐLAP!$F$9</f>
        <v>0</v>
      </c>
      <c r="T1079" s="13" t="str">
        <f>FŐLAP!$B$25</f>
        <v>Háztartási nagygépek (lakossági)</v>
      </c>
      <c r="U1079" s="398" t="s">
        <v>3425</v>
      </c>
      <c r="V1079" s="398" t="s">
        <v>3426</v>
      </c>
      <c r="W1079" s="398" t="s">
        <v>3427</v>
      </c>
    </row>
    <row r="1080" spans="1:23" ht="60.75" hidden="1" customHeight="1" x14ac:dyDescent="0.25">
      <c r="A1080" s="61" t="s">
        <v>1150</v>
      </c>
      <c r="B1080" s="87"/>
      <c r="C1080" s="175"/>
      <c r="D1080" s="175"/>
      <c r="E1080" s="146"/>
      <c r="F1080" s="407" t="e">
        <f>VLOOKUP('2. tábl. Előkezelő-Tov.Kezelő'!E1080,Munka1!$H$27:$I$58,2,FALSE)</f>
        <v>#N/A</v>
      </c>
      <c r="G1080" s="88"/>
      <c r="H1080" s="62" t="e">
        <f>VLOOKUP(G1080,Munka1!$A$1:$B$25,2,FALSE)</f>
        <v>#N/A</v>
      </c>
      <c r="I1080" s="466" t="e">
        <f>VLOOKUP(E1080,Munka1!$H$27:$J$58,3,FALSE)</f>
        <v>#N/A</v>
      </c>
      <c r="J1080" s="175"/>
      <c r="K1080" s="175"/>
      <c r="L1080" s="175"/>
      <c r="M1080" s="175"/>
      <c r="N1080" s="180"/>
      <c r="O1080" s="87"/>
      <c r="P1080" s="483"/>
      <c r="Q1080" s="484"/>
      <c r="R1080" s="56">
        <f>FŐLAP!$D$9</f>
        <v>0</v>
      </c>
      <c r="S1080" s="56">
        <f>FŐLAP!$F$9</f>
        <v>0</v>
      </c>
      <c r="T1080" s="13" t="str">
        <f>FŐLAP!$B$25</f>
        <v>Háztartási nagygépek (lakossági)</v>
      </c>
      <c r="U1080" s="398" t="s">
        <v>3425</v>
      </c>
      <c r="V1080" s="398" t="s">
        <v>3426</v>
      </c>
      <c r="W1080" s="398" t="s">
        <v>3427</v>
      </c>
    </row>
    <row r="1081" spans="1:23" ht="60.75" hidden="1" customHeight="1" x14ac:dyDescent="0.25">
      <c r="A1081" s="61" t="s">
        <v>1151</v>
      </c>
      <c r="B1081" s="87"/>
      <c r="C1081" s="175"/>
      <c r="D1081" s="175"/>
      <c r="E1081" s="146"/>
      <c r="F1081" s="407" t="e">
        <f>VLOOKUP('2. tábl. Előkezelő-Tov.Kezelő'!E1081,Munka1!$H$27:$I$58,2,FALSE)</f>
        <v>#N/A</v>
      </c>
      <c r="G1081" s="88"/>
      <c r="H1081" s="62" t="e">
        <f>VLOOKUP(G1081,Munka1!$A$1:$B$25,2,FALSE)</f>
        <v>#N/A</v>
      </c>
      <c r="I1081" s="466" t="e">
        <f>VLOOKUP(E1081,Munka1!$H$27:$J$58,3,FALSE)</f>
        <v>#N/A</v>
      </c>
      <c r="J1081" s="175"/>
      <c r="K1081" s="175"/>
      <c r="L1081" s="175"/>
      <c r="M1081" s="175"/>
      <c r="N1081" s="180"/>
      <c r="O1081" s="87"/>
      <c r="P1081" s="483"/>
      <c r="Q1081" s="484"/>
      <c r="R1081" s="56">
        <f>FŐLAP!$D$9</f>
        <v>0</v>
      </c>
      <c r="S1081" s="56">
        <f>FŐLAP!$F$9</f>
        <v>0</v>
      </c>
      <c r="T1081" s="13" t="str">
        <f>FŐLAP!$B$25</f>
        <v>Háztartási nagygépek (lakossági)</v>
      </c>
      <c r="U1081" s="398" t="s">
        <v>3425</v>
      </c>
      <c r="V1081" s="398" t="s">
        <v>3426</v>
      </c>
      <c r="W1081" s="398" t="s">
        <v>3427</v>
      </c>
    </row>
    <row r="1082" spans="1:23" ht="60.75" hidden="1" customHeight="1" x14ac:dyDescent="0.25">
      <c r="A1082" s="61" t="s">
        <v>1152</v>
      </c>
      <c r="B1082" s="87"/>
      <c r="C1082" s="175"/>
      <c r="D1082" s="175"/>
      <c r="E1082" s="146"/>
      <c r="F1082" s="407" t="e">
        <f>VLOOKUP('2. tábl. Előkezelő-Tov.Kezelő'!E1082,Munka1!$H$27:$I$58,2,FALSE)</f>
        <v>#N/A</v>
      </c>
      <c r="G1082" s="88"/>
      <c r="H1082" s="62" t="e">
        <f>VLOOKUP(G1082,Munka1!$A$1:$B$25,2,FALSE)</f>
        <v>#N/A</v>
      </c>
      <c r="I1082" s="466" t="e">
        <f>VLOOKUP(E1082,Munka1!$H$27:$J$58,3,FALSE)</f>
        <v>#N/A</v>
      </c>
      <c r="J1082" s="175"/>
      <c r="K1082" s="175"/>
      <c r="L1082" s="175"/>
      <c r="M1082" s="175"/>
      <c r="N1082" s="180"/>
      <c r="O1082" s="87"/>
      <c r="P1082" s="483"/>
      <c r="Q1082" s="484"/>
      <c r="R1082" s="56">
        <f>FŐLAP!$D$9</f>
        <v>0</v>
      </c>
      <c r="S1082" s="56">
        <f>FŐLAP!$F$9</f>
        <v>0</v>
      </c>
      <c r="T1082" s="13" t="str">
        <f>FŐLAP!$B$25</f>
        <v>Háztartási nagygépek (lakossági)</v>
      </c>
      <c r="U1082" s="398" t="s">
        <v>3425</v>
      </c>
      <c r="V1082" s="398" t="s">
        <v>3426</v>
      </c>
      <c r="W1082" s="398" t="s">
        <v>3427</v>
      </c>
    </row>
    <row r="1083" spans="1:23" ht="60.75" hidden="1" customHeight="1" x14ac:dyDescent="0.25">
      <c r="A1083" s="61" t="s">
        <v>1153</v>
      </c>
      <c r="B1083" s="87"/>
      <c r="C1083" s="175"/>
      <c r="D1083" s="175"/>
      <c r="E1083" s="146"/>
      <c r="F1083" s="407" t="e">
        <f>VLOOKUP('2. tábl. Előkezelő-Tov.Kezelő'!E1083,Munka1!$H$27:$I$58,2,FALSE)</f>
        <v>#N/A</v>
      </c>
      <c r="G1083" s="88"/>
      <c r="H1083" s="62" t="e">
        <f>VLOOKUP(G1083,Munka1!$A$1:$B$25,2,FALSE)</f>
        <v>#N/A</v>
      </c>
      <c r="I1083" s="466" t="e">
        <f>VLOOKUP(E1083,Munka1!$H$27:$J$58,3,FALSE)</f>
        <v>#N/A</v>
      </c>
      <c r="J1083" s="175"/>
      <c r="K1083" s="175"/>
      <c r="L1083" s="175"/>
      <c r="M1083" s="175"/>
      <c r="N1083" s="180"/>
      <c r="O1083" s="87"/>
      <c r="P1083" s="483"/>
      <c r="Q1083" s="484"/>
      <c r="R1083" s="56">
        <f>FŐLAP!$D$9</f>
        <v>0</v>
      </c>
      <c r="S1083" s="56">
        <f>FŐLAP!$F$9</f>
        <v>0</v>
      </c>
      <c r="T1083" s="13" t="str">
        <f>FŐLAP!$B$25</f>
        <v>Háztartási nagygépek (lakossági)</v>
      </c>
      <c r="U1083" s="398" t="s">
        <v>3425</v>
      </c>
      <c r="V1083" s="398" t="s">
        <v>3426</v>
      </c>
      <c r="W1083" s="398" t="s">
        <v>3427</v>
      </c>
    </row>
    <row r="1084" spans="1:23" ht="60.75" hidden="1" customHeight="1" x14ac:dyDescent="0.25">
      <c r="A1084" s="61" t="s">
        <v>1154</v>
      </c>
      <c r="B1084" s="87"/>
      <c r="C1084" s="175"/>
      <c r="D1084" s="175"/>
      <c r="E1084" s="146"/>
      <c r="F1084" s="407" t="e">
        <f>VLOOKUP('2. tábl. Előkezelő-Tov.Kezelő'!E1084,Munka1!$H$27:$I$58,2,FALSE)</f>
        <v>#N/A</v>
      </c>
      <c r="G1084" s="88"/>
      <c r="H1084" s="62" t="e">
        <f>VLOOKUP(G1084,Munka1!$A$1:$B$25,2,FALSE)</f>
        <v>#N/A</v>
      </c>
      <c r="I1084" s="466" t="e">
        <f>VLOOKUP(E1084,Munka1!$H$27:$J$58,3,FALSE)</f>
        <v>#N/A</v>
      </c>
      <c r="J1084" s="175"/>
      <c r="K1084" s="175"/>
      <c r="L1084" s="175"/>
      <c r="M1084" s="175"/>
      <c r="N1084" s="180"/>
      <c r="O1084" s="87"/>
      <c r="P1084" s="483"/>
      <c r="Q1084" s="484"/>
      <c r="R1084" s="56">
        <f>FŐLAP!$D$9</f>
        <v>0</v>
      </c>
      <c r="S1084" s="56">
        <f>FŐLAP!$F$9</f>
        <v>0</v>
      </c>
      <c r="T1084" s="13" t="str">
        <f>FŐLAP!$B$25</f>
        <v>Háztartási nagygépek (lakossági)</v>
      </c>
      <c r="U1084" s="398" t="s">
        <v>3425</v>
      </c>
      <c r="V1084" s="398" t="s">
        <v>3426</v>
      </c>
      <c r="W1084" s="398" t="s">
        <v>3427</v>
      </c>
    </row>
    <row r="1085" spans="1:23" ht="60.75" hidden="1" customHeight="1" x14ac:dyDescent="0.25">
      <c r="A1085" s="61" t="s">
        <v>1155</v>
      </c>
      <c r="B1085" s="87"/>
      <c r="C1085" s="175"/>
      <c r="D1085" s="175"/>
      <c r="E1085" s="146"/>
      <c r="F1085" s="407" t="e">
        <f>VLOOKUP('2. tábl. Előkezelő-Tov.Kezelő'!E1085,Munka1!$H$27:$I$58,2,FALSE)</f>
        <v>#N/A</v>
      </c>
      <c r="G1085" s="88"/>
      <c r="H1085" s="62" t="e">
        <f>VLOOKUP(G1085,Munka1!$A$1:$B$25,2,FALSE)</f>
        <v>#N/A</v>
      </c>
      <c r="I1085" s="466" t="e">
        <f>VLOOKUP(E1085,Munka1!$H$27:$J$58,3,FALSE)</f>
        <v>#N/A</v>
      </c>
      <c r="J1085" s="175"/>
      <c r="K1085" s="175"/>
      <c r="L1085" s="175"/>
      <c r="M1085" s="175"/>
      <c r="N1085" s="180"/>
      <c r="O1085" s="87"/>
      <c r="P1085" s="483"/>
      <c r="Q1085" s="484"/>
      <c r="R1085" s="56">
        <f>FŐLAP!$D$9</f>
        <v>0</v>
      </c>
      <c r="S1085" s="56">
        <f>FŐLAP!$F$9</f>
        <v>0</v>
      </c>
      <c r="T1085" s="13" t="str">
        <f>FŐLAP!$B$25</f>
        <v>Háztartási nagygépek (lakossági)</v>
      </c>
      <c r="U1085" s="398" t="s">
        <v>3425</v>
      </c>
      <c r="V1085" s="398" t="s">
        <v>3426</v>
      </c>
      <c r="W1085" s="398" t="s">
        <v>3427</v>
      </c>
    </row>
    <row r="1086" spans="1:23" ht="60.75" hidden="1" customHeight="1" x14ac:dyDescent="0.25">
      <c r="A1086" s="61" t="s">
        <v>1156</v>
      </c>
      <c r="B1086" s="87"/>
      <c r="C1086" s="175"/>
      <c r="D1086" s="175"/>
      <c r="E1086" s="146"/>
      <c r="F1086" s="407" t="e">
        <f>VLOOKUP('2. tábl. Előkezelő-Tov.Kezelő'!E1086,Munka1!$H$27:$I$58,2,FALSE)</f>
        <v>#N/A</v>
      </c>
      <c r="G1086" s="88"/>
      <c r="H1086" s="62" t="e">
        <f>VLOOKUP(G1086,Munka1!$A$1:$B$25,2,FALSE)</f>
        <v>#N/A</v>
      </c>
      <c r="I1086" s="466" t="e">
        <f>VLOOKUP(E1086,Munka1!$H$27:$J$58,3,FALSE)</f>
        <v>#N/A</v>
      </c>
      <c r="J1086" s="175"/>
      <c r="K1086" s="175"/>
      <c r="L1086" s="175"/>
      <c r="M1086" s="175"/>
      <c r="N1086" s="180"/>
      <c r="O1086" s="87"/>
      <c r="P1086" s="483"/>
      <c r="Q1086" s="484"/>
      <c r="R1086" s="56">
        <f>FŐLAP!$D$9</f>
        <v>0</v>
      </c>
      <c r="S1086" s="56">
        <f>FŐLAP!$F$9</f>
        <v>0</v>
      </c>
      <c r="T1086" s="13" t="str">
        <f>FŐLAP!$B$25</f>
        <v>Háztartási nagygépek (lakossági)</v>
      </c>
      <c r="U1086" s="398" t="s">
        <v>3425</v>
      </c>
      <c r="V1086" s="398" t="s">
        <v>3426</v>
      </c>
      <c r="W1086" s="398" t="s">
        <v>3427</v>
      </c>
    </row>
    <row r="1087" spans="1:23" ht="60.75" hidden="1" customHeight="1" x14ac:dyDescent="0.25">
      <c r="A1087" s="61" t="s">
        <v>1157</v>
      </c>
      <c r="B1087" s="87"/>
      <c r="C1087" s="175"/>
      <c r="D1087" s="175"/>
      <c r="E1087" s="146"/>
      <c r="F1087" s="407" t="e">
        <f>VLOOKUP('2. tábl. Előkezelő-Tov.Kezelő'!E1087,Munka1!$H$27:$I$58,2,FALSE)</f>
        <v>#N/A</v>
      </c>
      <c r="G1087" s="88"/>
      <c r="H1087" s="62" t="e">
        <f>VLOOKUP(G1087,Munka1!$A$1:$B$25,2,FALSE)</f>
        <v>#N/A</v>
      </c>
      <c r="I1087" s="466" t="e">
        <f>VLOOKUP(E1087,Munka1!$H$27:$J$58,3,FALSE)</f>
        <v>#N/A</v>
      </c>
      <c r="J1087" s="175"/>
      <c r="K1087" s="175"/>
      <c r="L1087" s="175"/>
      <c r="M1087" s="175"/>
      <c r="N1087" s="180"/>
      <c r="O1087" s="87"/>
      <c r="P1087" s="483"/>
      <c r="Q1087" s="484"/>
      <c r="R1087" s="56">
        <f>FŐLAP!$D$9</f>
        <v>0</v>
      </c>
      <c r="S1087" s="56">
        <f>FŐLAP!$F$9</f>
        <v>0</v>
      </c>
      <c r="T1087" s="13" t="str">
        <f>FŐLAP!$B$25</f>
        <v>Háztartási nagygépek (lakossági)</v>
      </c>
      <c r="U1087" s="398" t="s">
        <v>3425</v>
      </c>
      <c r="V1087" s="398" t="s">
        <v>3426</v>
      </c>
      <c r="W1087" s="398" t="s">
        <v>3427</v>
      </c>
    </row>
    <row r="1088" spans="1:23" ht="60.75" hidden="1" customHeight="1" x14ac:dyDescent="0.25">
      <c r="A1088" s="61" t="s">
        <v>1158</v>
      </c>
      <c r="B1088" s="87"/>
      <c r="C1088" s="175"/>
      <c r="D1088" s="175"/>
      <c r="E1088" s="146"/>
      <c r="F1088" s="407" t="e">
        <f>VLOOKUP('2. tábl. Előkezelő-Tov.Kezelő'!E1088,Munka1!$H$27:$I$58,2,FALSE)</f>
        <v>#N/A</v>
      </c>
      <c r="G1088" s="88"/>
      <c r="H1088" s="62" t="e">
        <f>VLOOKUP(G1088,Munka1!$A$1:$B$25,2,FALSE)</f>
        <v>#N/A</v>
      </c>
      <c r="I1088" s="466" t="e">
        <f>VLOOKUP(E1088,Munka1!$H$27:$J$58,3,FALSE)</f>
        <v>#N/A</v>
      </c>
      <c r="J1088" s="175"/>
      <c r="K1088" s="175"/>
      <c r="L1088" s="175"/>
      <c r="M1088" s="175"/>
      <c r="N1088" s="180"/>
      <c r="O1088" s="87"/>
      <c r="P1088" s="483"/>
      <c r="Q1088" s="484"/>
      <c r="R1088" s="56">
        <f>FŐLAP!$D$9</f>
        <v>0</v>
      </c>
      <c r="S1088" s="56">
        <f>FŐLAP!$F$9</f>
        <v>0</v>
      </c>
      <c r="T1088" s="13" t="str">
        <f>FŐLAP!$B$25</f>
        <v>Háztartási nagygépek (lakossági)</v>
      </c>
      <c r="U1088" s="398" t="s">
        <v>3425</v>
      </c>
      <c r="V1088" s="398" t="s">
        <v>3426</v>
      </c>
      <c r="W1088" s="398" t="s">
        <v>3427</v>
      </c>
    </row>
    <row r="1089" spans="1:23" ht="60.75" hidden="1" customHeight="1" x14ac:dyDescent="0.25">
      <c r="A1089" s="61" t="s">
        <v>1159</v>
      </c>
      <c r="B1089" s="87"/>
      <c r="C1089" s="175"/>
      <c r="D1089" s="175"/>
      <c r="E1089" s="146"/>
      <c r="F1089" s="407" t="e">
        <f>VLOOKUP('2. tábl. Előkezelő-Tov.Kezelő'!E1089,Munka1!$H$27:$I$58,2,FALSE)</f>
        <v>#N/A</v>
      </c>
      <c r="G1089" s="88"/>
      <c r="H1089" s="62" t="e">
        <f>VLOOKUP(G1089,Munka1!$A$1:$B$25,2,FALSE)</f>
        <v>#N/A</v>
      </c>
      <c r="I1089" s="466" t="e">
        <f>VLOOKUP(E1089,Munka1!$H$27:$J$58,3,FALSE)</f>
        <v>#N/A</v>
      </c>
      <c r="J1089" s="175"/>
      <c r="K1089" s="175"/>
      <c r="L1089" s="175"/>
      <c r="M1089" s="175"/>
      <c r="N1089" s="180"/>
      <c r="O1089" s="87"/>
      <c r="P1089" s="483"/>
      <c r="Q1089" s="484"/>
      <c r="R1089" s="56">
        <f>FŐLAP!$D$9</f>
        <v>0</v>
      </c>
      <c r="S1089" s="56">
        <f>FŐLAP!$F$9</f>
        <v>0</v>
      </c>
      <c r="T1089" s="13" t="str">
        <f>FŐLAP!$B$25</f>
        <v>Háztartási nagygépek (lakossági)</v>
      </c>
      <c r="U1089" s="398" t="s">
        <v>3425</v>
      </c>
      <c r="V1089" s="398" t="s">
        <v>3426</v>
      </c>
      <c r="W1089" s="398" t="s">
        <v>3427</v>
      </c>
    </row>
    <row r="1090" spans="1:23" ht="60.75" hidden="1" customHeight="1" x14ac:dyDescent="0.25">
      <c r="A1090" s="61" t="s">
        <v>1160</v>
      </c>
      <c r="B1090" s="87"/>
      <c r="C1090" s="175"/>
      <c r="D1090" s="175"/>
      <c r="E1090" s="146"/>
      <c r="F1090" s="407" t="e">
        <f>VLOOKUP('2. tábl. Előkezelő-Tov.Kezelő'!E1090,Munka1!$H$27:$I$58,2,FALSE)</f>
        <v>#N/A</v>
      </c>
      <c r="G1090" s="88"/>
      <c r="H1090" s="62" t="e">
        <f>VLOOKUP(G1090,Munka1!$A$1:$B$25,2,FALSE)</f>
        <v>#N/A</v>
      </c>
      <c r="I1090" s="466" t="e">
        <f>VLOOKUP(E1090,Munka1!$H$27:$J$58,3,FALSE)</f>
        <v>#N/A</v>
      </c>
      <c r="J1090" s="175"/>
      <c r="K1090" s="175"/>
      <c r="L1090" s="175"/>
      <c r="M1090" s="175"/>
      <c r="N1090" s="180"/>
      <c r="O1090" s="87"/>
      <c r="P1090" s="483"/>
      <c r="Q1090" s="484"/>
      <c r="R1090" s="56">
        <f>FŐLAP!$D$9</f>
        <v>0</v>
      </c>
      <c r="S1090" s="56">
        <f>FŐLAP!$F$9</f>
        <v>0</v>
      </c>
      <c r="T1090" s="13" t="str">
        <f>FŐLAP!$B$25</f>
        <v>Háztartási nagygépek (lakossági)</v>
      </c>
      <c r="U1090" s="398" t="s">
        <v>3425</v>
      </c>
      <c r="V1090" s="398" t="s">
        <v>3426</v>
      </c>
      <c r="W1090" s="398" t="s">
        <v>3427</v>
      </c>
    </row>
    <row r="1091" spans="1:23" ht="60.75" hidden="1" customHeight="1" x14ac:dyDescent="0.25">
      <c r="A1091" s="61" t="s">
        <v>1161</v>
      </c>
      <c r="B1091" s="87"/>
      <c r="C1091" s="175"/>
      <c r="D1091" s="175"/>
      <c r="E1091" s="146"/>
      <c r="F1091" s="407" t="e">
        <f>VLOOKUP('2. tábl. Előkezelő-Tov.Kezelő'!E1091,Munka1!$H$27:$I$58,2,FALSE)</f>
        <v>#N/A</v>
      </c>
      <c r="G1091" s="88"/>
      <c r="H1091" s="62" t="e">
        <f>VLOOKUP(G1091,Munka1!$A$1:$B$25,2,FALSE)</f>
        <v>#N/A</v>
      </c>
      <c r="I1091" s="466" t="e">
        <f>VLOOKUP(E1091,Munka1!$H$27:$J$58,3,FALSE)</f>
        <v>#N/A</v>
      </c>
      <c r="J1091" s="175"/>
      <c r="K1091" s="175"/>
      <c r="L1091" s="175"/>
      <c r="M1091" s="175"/>
      <c r="N1091" s="180"/>
      <c r="O1091" s="87"/>
      <c r="P1091" s="483"/>
      <c r="Q1091" s="484"/>
      <c r="R1091" s="56">
        <f>FŐLAP!$D$9</f>
        <v>0</v>
      </c>
      <c r="S1091" s="56">
        <f>FŐLAP!$F$9</f>
        <v>0</v>
      </c>
      <c r="T1091" s="13" t="str">
        <f>FŐLAP!$B$25</f>
        <v>Háztartási nagygépek (lakossági)</v>
      </c>
      <c r="U1091" s="398" t="s">
        <v>3425</v>
      </c>
      <c r="V1091" s="398" t="s">
        <v>3426</v>
      </c>
      <c r="W1091" s="398" t="s">
        <v>3427</v>
      </c>
    </row>
    <row r="1092" spans="1:23" ht="60.75" hidden="1" customHeight="1" x14ac:dyDescent="0.25">
      <c r="A1092" s="61" t="s">
        <v>1162</v>
      </c>
      <c r="B1092" s="87"/>
      <c r="C1092" s="175"/>
      <c r="D1092" s="175"/>
      <c r="E1092" s="146"/>
      <c r="F1092" s="407" t="e">
        <f>VLOOKUP('2. tábl. Előkezelő-Tov.Kezelő'!E1092,Munka1!$H$27:$I$58,2,FALSE)</f>
        <v>#N/A</v>
      </c>
      <c r="G1092" s="88"/>
      <c r="H1092" s="62" t="e">
        <f>VLOOKUP(G1092,Munka1!$A$1:$B$25,2,FALSE)</f>
        <v>#N/A</v>
      </c>
      <c r="I1092" s="466" t="e">
        <f>VLOOKUP(E1092,Munka1!$H$27:$J$58,3,FALSE)</f>
        <v>#N/A</v>
      </c>
      <c r="J1092" s="175"/>
      <c r="K1092" s="175"/>
      <c r="L1092" s="175"/>
      <c r="M1092" s="175"/>
      <c r="N1092" s="180"/>
      <c r="O1092" s="87"/>
      <c r="P1092" s="483"/>
      <c r="Q1092" s="484"/>
      <c r="R1092" s="56">
        <f>FŐLAP!$D$9</f>
        <v>0</v>
      </c>
      <c r="S1092" s="56">
        <f>FŐLAP!$F$9</f>
        <v>0</v>
      </c>
      <c r="T1092" s="13" t="str">
        <f>FŐLAP!$B$25</f>
        <v>Háztartási nagygépek (lakossági)</v>
      </c>
      <c r="U1092" s="398" t="s">
        <v>3425</v>
      </c>
      <c r="V1092" s="398" t="s">
        <v>3426</v>
      </c>
      <c r="W1092" s="398" t="s">
        <v>3427</v>
      </c>
    </row>
    <row r="1093" spans="1:23" ht="60.75" hidden="1" customHeight="1" x14ac:dyDescent="0.25">
      <c r="A1093" s="61" t="s">
        <v>1163</v>
      </c>
      <c r="B1093" s="87"/>
      <c r="C1093" s="175"/>
      <c r="D1093" s="175"/>
      <c r="E1093" s="146"/>
      <c r="F1093" s="407" t="e">
        <f>VLOOKUP('2. tábl. Előkezelő-Tov.Kezelő'!E1093,Munka1!$H$27:$I$58,2,FALSE)</f>
        <v>#N/A</v>
      </c>
      <c r="G1093" s="88"/>
      <c r="H1093" s="62" t="e">
        <f>VLOOKUP(G1093,Munka1!$A$1:$B$25,2,FALSE)</f>
        <v>#N/A</v>
      </c>
      <c r="I1093" s="466" t="e">
        <f>VLOOKUP(E1093,Munka1!$H$27:$J$58,3,FALSE)</f>
        <v>#N/A</v>
      </c>
      <c r="J1093" s="175"/>
      <c r="K1093" s="175"/>
      <c r="L1093" s="175"/>
      <c r="M1093" s="175"/>
      <c r="N1093" s="180"/>
      <c r="O1093" s="87"/>
      <c r="P1093" s="483"/>
      <c r="Q1093" s="484"/>
      <c r="R1093" s="56">
        <f>FŐLAP!$D$9</f>
        <v>0</v>
      </c>
      <c r="S1093" s="56">
        <f>FŐLAP!$F$9</f>
        <v>0</v>
      </c>
      <c r="T1093" s="13" t="str">
        <f>FŐLAP!$B$25</f>
        <v>Háztartási nagygépek (lakossági)</v>
      </c>
      <c r="U1093" s="398" t="s">
        <v>3425</v>
      </c>
      <c r="V1093" s="398" t="s">
        <v>3426</v>
      </c>
      <c r="W1093" s="398" t="s">
        <v>3427</v>
      </c>
    </row>
    <row r="1094" spans="1:23" ht="60.75" hidden="1" customHeight="1" x14ac:dyDescent="0.25">
      <c r="A1094" s="61" t="s">
        <v>1164</v>
      </c>
      <c r="B1094" s="87"/>
      <c r="C1094" s="175"/>
      <c r="D1094" s="175"/>
      <c r="E1094" s="146"/>
      <c r="F1094" s="407" t="e">
        <f>VLOOKUP('2. tábl. Előkezelő-Tov.Kezelő'!E1094,Munka1!$H$27:$I$58,2,FALSE)</f>
        <v>#N/A</v>
      </c>
      <c r="G1094" s="88"/>
      <c r="H1094" s="62" t="e">
        <f>VLOOKUP(G1094,Munka1!$A$1:$B$25,2,FALSE)</f>
        <v>#N/A</v>
      </c>
      <c r="I1094" s="466" t="e">
        <f>VLOOKUP(E1094,Munka1!$H$27:$J$58,3,FALSE)</f>
        <v>#N/A</v>
      </c>
      <c r="J1094" s="175"/>
      <c r="K1094" s="175"/>
      <c r="L1094" s="175"/>
      <c r="M1094" s="175"/>
      <c r="N1094" s="180"/>
      <c r="O1094" s="87"/>
      <c r="P1094" s="483"/>
      <c r="Q1094" s="484"/>
      <c r="R1094" s="56">
        <f>FŐLAP!$D$9</f>
        <v>0</v>
      </c>
      <c r="S1094" s="56">
        <f>FŐLAP!$F$9</f>
        <v>0</v>
      </c>
      <c r="T1094" s="13" t="str">
        <f>FŐLAP!$B$25</f>
        <v>Háztartási nagygépek (lakossági)</v>
      </c>
      <c r="U1094" s="398" t="s">
        <v>3425</v>
      </c>
      <c r="V1094" s="398" t="s">
        <v>3426</v>
      </c>
      <c r="W1094" s="398" t="s">
        <v>3427</v>
      </c>
    </row>
    <row r="1095" spans="1:23" ht="60.75" hidden="1" customHeight="1" x14ac:dyDescent="0.25">
      <c r="A1095" s="61" t="s">
        <v>1165</v>
      </c>
      <c r="B1095" s="87"/>
      <c r="C1095" s="175"/>
      <c r="D1095" s="175"/>
      <c r="E1095" s="146"/>
      <c r="F1095" s="407" t="e">
        <f>VLOOKUP('2. tábl. Előkezelő-Tov.Kezelő'!E1095,Munka1!$H$27:$I$58,2,FALSE)</f>
        <v>#N/A</v>
      </c>
      <c r="G1095" s="88"/>
      <c r="H1095" s="62" t="e">
        <f>VLOOKUP(G1095,Munka1!$A$1:$B$25,2,FALSE)</f>
        <v>#N/A</v>
      </c>
      <c r="I1095" s="466" t="e">
        <f>VLOOKUP(E1095,Munka1!$H$27:$J$58,3,FALSE)</f>
        <v>#N/A</v>
      </c>
      <c r="J1095" s="175"/>
      <c r="K1095" s="175"/>
      <c r="L1095" s="175"/>
      <c r="M1095" s="175"/>
      <c r="N1095" s="180"/>
      <c r="O1095" s="87"/>
      <c r="P1095" s="483"/>
      <c r="Q1095" s="484"/>
      <c r="R1095" s="56">
        <f>FŐLAP!$D$9</f>
        <v>0</v>
      </c>
      <c r="S1095" s="56">
        <f>FŐLAP!$F$9</f>
        <v>0</v>
      </c>
      <c r="T1095" s="13" t="str">
        <f>FŐLAP!$B$25</f>
        <v>Háztartási nagygépek (lakossági)</v>
      </c>
      <c r="U1095" s="398" t="s">
        <v>3425</v>
      </c>
      <c r="V1095" s="398" t="s">
        <v>3426</v>
      </c>
      <c r="W1095" s="398" t="s">
        <v>3427</v>
      </c>
    </row>
    <row r="1096" spans="1:23" ht="60.75" hidden="1" customHeight="1" x14ac:dyDescent="0.25">
      <c r="A1096" s="61" t="s">
        <v>1166</v>
      </c>
      <c r="B1096" s="87"/>
      <c r="C1096" s="175"/>
      <c r="D1096" s="175"/>
      <c r="E1096" s="146"/>
      <c r="F1096" s="407" t="e">
        <f>VLOOKUP('2. tábl. Előkezelő-Tov.Kezelő'!E1096,Munka1!$H$27:$I$58,2,FALSE)</f>
        <v>#N/A</v>
      </c>
      <c r="G1096" s="88"/>
      <c r="H1096" s="62" t="e">
        <f>VLOOKUP(G1096,Munka1!$A$1:$B$25,2,FALSE)</f>
        <v>#N/A</v>
      </c>
      <c r="I1096" s="466" t="e">
        <f>VLOOKUP(E1096,Munka1!$H$27:$J$58,3,FALSE)</f>
        <v>#N/A</v>
      </c>
      <c r="J1096" s="175"/>
      <c r="K1096" s="175"/>
      <c r="L1096" s="175"/>
      <c r="M1096" s="175"/>
      <c r="N1096" s="180"/>
      <c r="O1096" s="87"/>
      <c r="P1096" s="483"/>
      <c r="Q1096" s="484"/>
      <c r="R1096" s="56">
        <f>FŐLAP!$D$9</f>
        <v>0</v>
      </c>
      <c r="S1096" s="56">
        <f>FŐLAP!$F$9</f>
        <v>0</v>
      </c>
      <c r="T1096" s="13" t="str">
        <f>FŐLAP!$B$25</f>
        <v>Háztartási nagygépek (lakossági)</v>
      </c>
      <c r="U1096" s="398" t="s">
        <v>3425</v>
      </c>
      <c r="V1096" s="398" t="s">
        <v>3426</v>
      </c>
      <c r="W1096" s="398" t="s">
        <v>3427</v>
      </c>
    </row>
    <row r="1097" spans="1:23" ht="60.75" hidden="1" customHeight="1" x14ac:dyDescent="0.25">
      <c r="A1097" s="61" t="s">
        <v>1167</v>
      </c>
      <c r="B1097" s="87"/>
      <c r="C1097" s="175"/>
      <c r="D1097" s="175"/>
      <c r="E1097" s="146"/>
      <c r="F1097" s="407" t="e">
        <f>VLOOKUP('2. tábl. Előkezelő-Tov.Kezelő'!E1097,Munka1!$H$27:$I$58,2,FALSE)</f>
        <v>#N/A</v>
      </c>
      <c r="G1097" s="88"/>
      <c r="H1097" s="62" t="e">
        <f>VLOOKUP(G1097,Munka1!$A$1:$B$25,2,FALSE)</f>
        <v>#N/A</v>
      </c>
      <c r="I1097" s="466" t="e">
        <f>VLOOKUP(E1097,Munka1!$H$27:$J$58,3,FALSE)</f>
        <v>#N/A</v>
      </c>
      <c r="J1097" s="175"/>
      <c r="K1097" s="175"/>
      <c r="L1097" s="175"/>
      <c r="M1097" s="175"/>
      <c r="N1097" s="180"/>
      <c r="O1097" s="87"/>
      <c r="P1097" s="483"/>
      <c r="Q1097" s="484"/>
      <c r="R1097" s="56">
        <f>FŐLAP!$D$9</f>
        <v>0</v>
      </c>
      <c r="S1097" s="56">
        <f>FŐLAP!$F$9</f>
        <v>0</v>
      </c>
      <c r="T1097" s="13" t="str">
        <f>FŐLAP!$B$25</f>
        <v>Háztartási nagygépek (lakossági)</v>
      </c>
      <c r="U1097" s="398" t="s">
        <v>3425</v>
      </c>
      <c r="V1097" s="398" t="s">
        <v>3426</v>
      </c>
      <c r="W1097" s="398" t="s">
        <v>3427</v>
      </c>
    </row>
    <row r="1098" spans="1:23" ht="60.75" hidden="1" customHeight="1" x14ac:dyDescent="0.25">
      <c r="A1098" s="61" t="s">
        <v>1168</v>
      </c>
      <c r="B1098" s="87"/>
      <c r="C1098" s="175"/>
      <c r="D1098" s="175"/>
      <c r="E1098" s="146"/>
      <c r="F1098" s="407" t="e">
        <f>VLOOKUP('2. tábl. Előkezelő-Tov.Kezelő'!E1098,Munka1!$H$27:$I$58,2,FALSE)</f>
        <v>#N/A</v>
      </c>
      <c r="G1098" s="88"/>
      <c r="H1098" s="62" t="e">
        <f>VLOOKUP(G1098,Munka1!$A$1:$B$25,2,FALSE)</f>
        <v>#N/A</v>
      </c>
      <c r="I1098" s="466" t="e">
        <f>VLOOKUP(E1098,Munka1!$H$27:$J$58,3,FALSE)</f>
        <v>#N/A</v>
      </c>
      <c r="J1098" s="175"/>
      <c r="K1098" s="175"/>
      <c r="L1098" s="175"/>
      <c r="M1098" s="175"/>
      <c r="N1098" s="180"/>
      <c r="O1098" s="87"/>
      <c r="P1098" s="483"/>
      <c r="Q1098" s="484"/>
      <c r="R1098" s="56">
        <f>FŐLAP!$D$9</f>
        <v>0</v>
      </c>
      <c r="S1098" s="56">
        <f>FŐLAP!$F$9</f>
        <v>0</v>
      </c>
      <c r="T1098" s="13" t="str">
        <f>FŐLAP!$B$25</f>
        <v>Háztartási nagygépek (lakossági)</v>
      </c>
      <c r="U1098" s="398" t="s">
        <v>3425</v>
      </c>
      <c r="V1098" s="398" t="s">
        <v>3426</v>
      </c>
      <c r="W1098" s="398" t="s">
        <v>3427</v>
      </c>
    </row>
    <row r="1099" spans="1:23" ht="60.75" hidden="1" customHeight="1" x14ac:dyDescent="0.25">
      <c r="A1099" s="61" t="s">
        <v>1169</v>
      </c>
      <c r="B1099" s="87"/>
      <c r="C1099" s="175"/>
      <c r="D1099" s="175"/>
      <c r="E1099" s="146"/>
      <c r="F1099" s="407" t="e">
        <f>VLOOKUP('2. tábl. Előkezelő-Tov.Kezelő'!E1099,Munka1!$H$27:$I$58,2,FALSE)</f>
        <v>#N/A</v>
      </c>
      <c r="G1099" s="88"/>
      <c r="H1099" s="62" t="e">
        <f>VLOOKUP(G1099,Munka1!$A$1:$B$25,2,FALSE)</f>
        <v>#N/A</v>
      </c>
      <c r="I1099" s="466" t="e">
        <f>VLOOKUP(E1099,Munka1!$H$27:$J$58,3,FALSE)</f>
        <v>#N/A</v>
      </c>
      <c r="J1099" s="175"/>
      <c r="K1099" s="175"/>
      <c r="L1099" s="175"/>
      <c r="M1099" s="175"/>
      <c r="N1099" s="180"/>
      <c r="O1099" s="87"/>
      <c r="P1099" s="483"/>
      <c r="Q1099" s="484"/>
      <c r="R1099" s="56">
        <f>FŐLAP!$D$9</f>
        <v>0</v>
      </c>
      <c r="S1099" s="56">
        <f>FŐLAP!$F$9</f>
        <v>0</v>
      </c>
      <c r="T1099" s="13" t="str">
        <f>FŐLAP!$B$25</f>
        <v>Háztartási nagygépek (lakossági)</v>
      </c>
      <c r="U1099" s="398" t="s">
        <v>3425</v>
      </c>
      <c r="V1099" s="398" t="s">
        <v>3426</v>
      </c>
      <c r="W1099" s="398" t="s">
        <v>3427</v>
      </c>
    </row>
    <row r="1100" spans="1:23" ht="60.75" hidden="1" customHeight="1" x14ac:dyDescent="0.25">
      <c r="A1100" s="61" t="s">
        <v>1170</v>
      </c>
      <c r="B1100" s="87"/>
      <c r="C1100" s="175"/>
      <c r="D1100" s="175"/>
      <c r="E1100" s="146"/>
      <c r="F1100" s="407" t="e">
        <f>VLOOKUP('2. tábl. Előkezelő-Tov.Kezelő'!E1100,Munka1!$H$27:$I$58,2,FALSE)</f>
        <v>#N/A</v>
      </c>
      <c r="G1100" s="88"/>
      <c r="H1100" s="62" t="e">
        <f>VLOOKUP(G1100,Munka1!$A$1:$B$25,2,FALSE)</f>
        <v>#N/A</v>
      </c>
      <c r="I1100" s="466" t="e">
        <f>VLOOKUP(E1100,Munka1!$H$27:$J$58,3,FALSE)</f>
        <v>#N/A</v>
      </c>
      <c r="J1100" s="175"/>
      <c r="K1100" s="175"/>
      <c r="L1100" s="175"/>
      <c r="M1100" s="175"/>
      <c r="N1100" s="180"/>
      <c r="O1100" s="87"/>
      <c r="P1100" s="483"/>
      <c r="Q1100" s="484"/>
      <c r="R1100" s="56">
        <f>FŐLAP!$D$9</f>
        <v>0</v>
      </c>
      <c r="S1100" s="56">
        <f>FŐLAP!$F$9</f>
        <v>0</v>
      </c>
      <c r="T1100" s="13" t="str">
        <f>FŐLAP!$B$25</f>
        <v>Háztartási nagygépek (lakossági)</v>
      </c>
      <c r="U1100" s="398" t="s">
        <v>3425</v>
      </c>
      <c r="V1100" s="398" t="s">
        <v>3426</v>
      </c>
      <c r="W1100" s="398" t="s">
        <v>3427</v>
      </c>
    </row>
    <row r="1101" spans="1:23" ht="60.75" hidden="1" customHeight="1" x14ac:dyDescent="0.25">
      <c r="A1101" s="61" t="s">
        <v>1171</v>
      </c>
      <c r="B1101" s="87"/>
      <c r="C1101" s="175"/>
      <c r="D1101" s="175"/>
      <c r="E1101" s="146"/>
      <c r="F1101" s="407" t="e">
        <f>VLOOKUP('2. tábl. Előkezelő-Tov.Kezelő'!E1101,Munka1!$H$27:$I$58,2,FALSE)</f>
        <v>#N/A</v>
      </c>
      <c r="G1101" s="88"/>
      <c r="H1101" s="62" t="e">
        <f>VLOOKUP(G1101,Munka1!$A$1:$B$25,2,FALSE)</f>
        <v>#N/A</v>
      </c>
      <c r="I1101" s="466" t="e">
        <f>VLOOKUP(E1101,Munka1!$H$27:$J$58,3,FALSE)</f>
        <v>#N/A</v>
      </c>
      <c r="J1101" s="175"/>
      <c r="K1101" s="175"/>
      <c r="L1101" s="175"/>
      <c r="M1101" s="175"/>
      <c r="N1101" s="180"/>
      <c r="O1101" s="87"/>
      <c r="P1101" s="483"/>
      <c r="Q1101" s="484"/>
      <c r="R1101" s="56">
        <f>FŐLAP!$D$9</f>
        <v>0</v>
      </c>
      <c r="S1101" s="56">
        <f>FŐLAP!$F$9</f>
        <v>0</v>
      </c>
      <c r="T1101" s="13" t="str">
        <f>FŐLAP!$B$25</f>
        <v>Háztartási nagygépek (lakossági)</v>
      </c>
      <c r="U1101" s="398" t="s">
        <v>3425</v>
      </c>
      <c r="V1101" s="398" t="s">
        <v>3426</v>
      </c>
      <c r="W1101" s="398" t="s">
        <v>3427</v>
      </c>
    </row>
    <row r="1102" spans="1:23" ht="60.75" hidden="1" customHeight="1" x14ac:dyDescent="0.25">
      <c r="A1102" s="61" t="s">
        <v>1172</v>
      </c>
      <c r="B1102" s="87"/>
      <c r="C1102" s="175"/>
      <c r="D1102" s="175"/>
      <c r="E1102" s="146"/>
      <c r="F1102" s="407" t="e">
        <f>VLOOKUP('2. tábl. Előkezelő-Tov.Kezelő'!E1102,Munka1!$H$27:$I$58,2,FALSE)</f>
        <v>#N/A</v>
      </c>
      <c r="G1102" s="88"/>
      <c r="H1102" s="62" t="e">
        <f>VLOOKUP(G1102,Munka1!$A$1:$B$25,2,FALSE)</f>
        <v>#N/A</v>
      </c>
      <c r="I1102" s="466" t="e">
        <f>VLOOKUP(E1102,Munka1!$H$27:$J$58,3,FALSE)</f>
        <v>#N/A</v>
      </c>
      <c r="J1102" s="175"/>
      <c r="K1102" s="175"/>
      <c r="L1102" s="175"/>
      <c r="M1102" s="175"/>
      <c r="N1102" s="180"/>
      <c r="O1102" s="87"/>
      <c r="P1102" s="483"/>
      <c r="Q1102" s="484"/>
      <c r="R1102" s="56">
        <f>FŐLAP!$D$9</f>
        <v>0</v>
      </c>
      <c r="S1102" s="56">
        <f>FŐLAP!$F$9</f>
        <v>0</v>
      </c>
      <c r="T1102" s="13" t="str">
        <f>FŐLAP!$B$25</f>
        <v>Háztartási nagygépek (lakossági)</v>
      </c>
      <c r="U1102" s="398" t="s">
        <v>3425</v>
      </c>
      <c r="V1102" s="398" t="s">
        <v>3426</v>
      </c>
      <c r="W1102" s="398" t="s">
        <v>3427</v>
      </c>
    </row>
    <row r="1103" spans="1:23" ht="60.75" hidden="1" customHeight="1" x14ac:dyDescent="0.25">
      <c r="A1103" s="61" t="s">
        <v>1173</v>
      </c>
      <c r="B1103" s="87"/>
      <c r="C1103" s="175"/>
      <c r="D1103" s="175"/>
      <c r="E1103" s="146"/>
      <c r="F1103" s="407" t="e">
        <f>VLOOKUP('2. tábl. Előkezelő-Tov.Kezelő'!E1103,Munka1!$H$27:$I$58,2,FALSE)</f>
        <v>#N/A</v>
      </c>
      <c r="G1103" s="88"/>
      <c r="H1103" s="62" t="e">
        <f>VLOOKUP(G1103,Munka1!$A$1:$B$25,2,FALSE)</f>
        <v>#N/A</v>
      </c>
      <c r="I1103" s="466" t="e">
        <f>VLOOKUP(E1103,Munka1!$H$27:$J$58,3,FALSE)</f>
        <v>#N/A</v>
      </c>
      <c r="J1103" s="175"/>
      <c r="K1103" s="175"/>
      <c r="L1103" s="175"/>
      <c r="M1103" s="175"/>
      <c r="N1103" s="180"/>
      <c r="O1103" s="87"/>
      <c r="P1103" s="483"/>
      <c r="Q1103" s="484"/>
      <c r="R1103" s="56">
        <f>FŐLAP!$D$9</f>
        <v>0</v>
      </c>
      <c r="S1103" s="56">
        <f>FŐLAP!$F$9</f>
        <v>0</v>
      </c>
      <c r="T1103" s="13" t="str">
        <f>FŐLAP!$B$25</f>
        <v>Háztartási nagygépek (lakossági)</v>
      </c>
      <c r="U1103" s="398" t="s">
        <v>3425</v>
      </c>
      <c r="V1103" s="398" t="s">
        <v>3426</v>
      </c>
      <c r="W1103" s="398" t="s">
        <v>3427</v>
      </c>
    </row>
    <row r="1104" spans="1:23" ht="60.75" hidden="1" customHeight="1" x14ac:dyDescent="0.25">
      <c r="A1104" s="61" t="s">
        <v>1174</v>
      </c>
      <c r="B1104" s="87"/>
      <c r="C1104" s="175"/>
      <c r="D1104" s="175"/>
      <c r="E1104" s="146"/>
      <c r="F1104" s="407" t="e">
        <f>VLOOKUP('2. tábl. Előkezelő-Tov.Kezelő'!E1104,Munka1!$H$27:$I$58,2,FALSE)</f>
        <v>#N/A</v>
      </c>
      <c r="G1104" s="88"/>
      <c r="H1104" s="62" t="e">
        <f>VLOOKUP(G1104,Munka1!$A$1:$B$25,2,FALSE)</f>
        <v>#N/A</v>
      </c>
      <c r="I1104" s="466" t="e">
        <f>VLOOKUP(E1104,Munka1!$H$27:$J$58,3,FALSE)</f>
        <v>#N/A</v>
      </c>
      <c r="J1104" s="175"/>
      <c r="K1104" s="175"/>
      <c r="L1104" s="175"/>
      <c r="M1104" s="175"/>
      <c r="N1104" s="180"/>
      <c r="O1104" s="87"/>
      <c r="P1104" s="483"/>
      <c r="Q1104" s="484"/>
      <c r="R1104" s="56">
        <f>FŐLAP!$D$9</f>
        <v>0</v>
      </c>
      <c r="S1104" s="56">
        <f>FŐLAP!$F$9</f>
        <v>0</v>
      </c>
      <c r="T1104" s="13" t="str">
        <f>FŐLAP!$B$25</f>
        <v>Háztartási nagygépek (lakossági)</v>
      </c>
      <c r="U1104" s="398" t="s">
        <v>3425</v>
      </c>
      <c r="V1104" s="398" t="s">
        <v>3426</v>
      </c>
      <c r="W1104" s="398" t="s">
        <v>3427</v>
      </c>
    </row>
    <row r="1105" spans="1:23" ht="60.75" hidden="1" customHeight="1" x14ac:dyDescent="0.25">
      <c r="A1105" s="61" t="s">
        <v>1175</v>
      </c>
      <c r="B1105" s="87"/>
      <c r="C1105" s="175"/>
      <c r="D1105" s="175"/>
      <c r="E1105" s="146"/>
      <c r="F1105" s="407" t="e">
        <f>VLOOKUP('2. tábl. Előkezelő-Tov.Kezelő'!E1105,Munka1!$H$27:$I$58,2,FALSE)</f>
        <v>#N/A</v>
      </c>
      <c r="G1105" s="88"/>
      <c r="H1105" s="62" t="e">
        <f>VLOOKUP(G1105,Munka1!$A$1:$B$25,2,FALSE)</f>
        <v>#N/A</v>
      </c>
      <c r="I1105" s="466" t="e">
        <f>VLOOKUP(E1105,Munka1!$H$27:$J$58,3,FALSE)</f>
        <v>#N/A</v>
      </c>
      <c r="J1105" s="175"/>
      <c r="K1105" s="175"/>
      <c r="L1105" s="175"/>
      <c r="M1105" s="175"/>
      <c r="N1105" s="180"/>
      <c r="O1105" s="87"/>
      <c r="P1105" s="483"/>
      <c r="Q1105" s="484"/>
      <c r="R1105" s="56">
        <f>FŐLAP!$D$9</f>
        <v>0</v>
      </c>
      <c r="S1105" s="56">
        <f>FŐLAP!$F$9</f>
        <v>0</v>
      </c>
      <c r="T1105" s="13" t="str">
        <f>FŐLAP!$B$25</f>
        <v>Háztartási nagygépek (lakossági)</v>
      </c>
      <c r="U1105" s="398" t="s">
        <v>3425</v>
      </c>
      <c r="V1105" s="398" t="s">
        <v>3426</v>
      </c>
      <c r="W1105" s="398" t="s">
        <v>3427</v>
      </c>
    </row>
    <row r="1106" spans="1:23" ht="60.75" hidden="1" customHeight="1" x14ac:dyDescent="0.25">
      <c r="A1106" s="61" t="s">
        <v>1176</v>
      </c>
      <c r="B1106" s="87"/>
      <c r="C1106" s="175"/>
      <c r="D1106" s="175"/>
      <c r="E1106" s="146"/>
      <c r="F1106" s="407" t="e">
        <f>VLOOKUP('2. tábl. Előkezelő-Tov.Kezelő'!E1106,Munka1!$H$27:$I$58,2,FALSE)</f>
        <v>#N/A</v>
      </c>
      <c r="G1106" s="88"/>
      <c r="H1106" s="62" t="e">
        <f>VLOOKUP(G1106,Munka1!$A$1:$B$25,2,FALSE)</f>
        <v>#N/A</v>
      </c>
      <c r="I1106" s="466" t="e">
        <f>VLOOKUP(E1106,Munka1!$H$27:$J$58,3,FALSE)</f>
        <v>#N/A</v>
      </c>
      <c r="J1106" s="175"/>
      <c r="K1106" s="175"/>
      <c r="L1106" s="175"/>
      <c r="M1106" s="175"/>
      <c r="N1106" s="180"/>
      <c r="O1106" s="87"/>
      <c r="P1106" s="483"/>
      <c r="Q1106" s="484"/>
      <c r="R1106" s="56">
        <f>FŐLAP!$D$9</f>
        <v>0</v>
      </c>
      <c r="S1106" s="56">
        <f>FŐLAP!$F$9</f>
        <v>0</v>
      </c>
      <c r="T1106" s="13" t="str">
        <f>FŐLAP!$B$25</f>
        <v>Háztartási nagygépek (lakossági)</v>
      </c>
      <c r="U1106" s="398" t="s">
        <v>3425</v>
      </c>
      <c r="V1106" s="398" t="s">
        <v>3426</v>
      </c>
      <c r="W1106" s="398" t="s">
        <v>3427</v>
      </c>
    </row>
    <row r="1107" spans="1:23" ht="60.75" hidden="1" customHeight="1" x14ac:dyDescent="0.25">
      <c r="A1107" s="61" t="s">
        <v>1177</v>
      </c>
      <c r="B1107" s="87"/>
      <c r="C1107" s="175"/>
      <c r="D1107" s="175"/>
      <c r="E1107" s="146"/>
      <c r="F1107" s="407" t="e">
        <f>VLOOKUP('2. tábl. Előkezelő-Tov.Kezelő'!E1107,Munka1!$H$27:$I$58,2,FALSE)</f>
        <v>#N/A</v>
      </c>
      <c r="G1107" s="88"/>
      <c r="H1107" s="62" t="e">
        <f>VLOOKUP(G1107,Munka1!$A$1:$B$25,2,FALSE)</f>
        <v>#N/A</v>
      </c>
      <c r="I1107" s="466" t="e">
        <f>VLOOKUP(E1107,Munka1!$H$27:$J$58,3,FALSE)</f>
        <v>#N/A</v>
      </c>
      <c r="J1107" s="175"/>
      <c r="K1107" s="175"/>
      <c r="L1107" s="175"/>
      <c r="M1107" s="175"/>
      <c r="N1107" s="180"/>
      <c r="O1107" s="87"/>
      <c r="P1107" s="483"/>
      <c r="Q1107" s="484"/>
      <c r="R1107" s="56">
        <f>FŐLAP!$D$9</f>
        <v>0</v>
      </c>
      <c r="S1107" s="56">
        <f>FŐLAP!$F$9</f>
        <v>0</v>
      </c>
      <c r="T1107" s="13" t="str">
        <f>FŐLAP!$B$25</f>
        <v>Háztartási nagygépek (lakossági)</v>
      </c>
      <c r="U1107" s="398" t="s">
        <v>3425</v>
      </c>
      <c r="V1107" s="398" t="s">
        <v>3426</v>
      </c>
      <c r="W1107" s="398" t="s">
        <v>3427</v>
      </c>
    </row>
    <row r="1108" spans="1:23" ht="60.75" hidden="1" customHeight="1" x14ac:dyDescent="0.25">
      <c r="A1108" s="61" t="s">
        <v>1178</v>
      </c>
      <c r="B1108" s="87"/>
      <c r="C1108" s="175"/>
      <c r="D1108" s="175"/>
      <c r="E1108" s="146"/>
      <c r="F1108" s="407" t="e">
        <f>VLOOKUP('2. tábl. Előkezelő-Tov.Kezelő'!E1108,Munka1!$H$27:$I$58,2,FALSE)</f>
        <v>#N/A</v>
      </c>
      <c r="G1108" s="88"/>
      <c r="H1108" s="62" t="e">
        <f>VLOOKUP(G1108,Munka1!$A$1:$B$25,2,FALSE)</f>
        <v>#N/A</v>
      </c>
      <c r="I1108" s="466" t="e">
        <f>VLOOKUP(E1108,Munka1!$H$27:$J$58,3,FALSE)</f>
        <v>#N/A</v>
      </c>
      <c r="J1108" s="175"/>
      <c r="K1108" s="175"/>
      <c r="L1108" s="175"/>
      <c r="M1108" s="175"/>
      <c r="N1108" s="180"/>
      <c r="O1108" s="87"/>
      <c r="P1108" s="483"/>
      <c r="Q1108" s="484"/>
      <c r="R1108" s="56">
        <f>FŐLAP!$D$9</f>
        <v>0</v>
      </c>
      <c r="S1108" s="56">
        <f>FŐLAP!$F$9</f>
        <v>0</v>
      </c>
      <c r="T1108" s="13" t="str">
        <f>FŐLAP!$B$25</f>
        <v>Háztartási nagygépek (lakossági)</v>
      </c>
      <c r="U1108" s="398" t="s">
        <v>3425</v>
      </c>
      <c r="V1108" s="398" t="s">
        <v>3426</v>
      </c>
      <c r="W1108" s="398" t="s">
        <v>3427</v>
      </c>
    </row>
    <row r="1109" spans="1:23" ht="60.75" hidden="1" customHeight="1" x14ac:dyDescent="0.25">
      <c r="A1109" s="61" t="s">
        <v>1179</v>
      </c>
      <c r="B1109" s="87"/>
      <c r="C1109" s="175"/>
      <c r="D1109" s="175"/>
      <c r="E1109" s="146"/>
      <c r="F1109" s="407" t="e">
        <f>VLOOKUP('2. tábl. Előkezelő-Tov.Kezelő'!E1109,Munka1!$H$27:$I$58,2,FALSE)</f>
        <v>#N/A</v>
      </c>
      <c r="G1109" s="88"/>
      <c r="H1109" s="62" t="e">
        <f>VLOOKUP(G1109,Munka1!$A$1:$B$25,2,FALSE)</f>
        <v>#N/A</v>
      </c>
      <c r="I1109" s="466" t="e">
        <f>VLOOKUP(E1109,Munka1!$H$27:$J$58,3,FALSE)</f>
        <v>#N/A</v>
      </c>
      <c r="J1109" s="175"/>
      <c r="K1109" s="175"/>
      <c r="L1109" s="175"/>
      <c r="M1109" s="175"/>
      <c r="N1109" s="180"/>
      <c r="O1109" s="87"/>
      <c r="P1109" s="483"/>
      <c r="Q1109" s="484"/>
      <c r="R1109" s="56">
        <f>FŐLAP!$D$9</f>
        <v>0</v>
      </c>
      <c r="S1109" s="56">
        <f>FŐLAP!$F$9</f>
        <v>0</v>
      </c>
      <c r="T1109" s="13" t="str">
        <f>FŐLAP!$B$25</f>
        <v>Háztartási nagygépek (lakossági)</v>
      </c>
      <c r="U1109" s="398" t="s">
        <v>3425</v>
      </c>
      <c r="V1109" s="398" t="s">
        <v>3426</v>
      </c>
      <c r="W1109" s="398" t="s">
        <v>3427</v>
      </c>
    </row>
    <row r="1110" spans="1:23" ht="60.75" hidden="1" customHeight="1" x14ac:dyDescent="0.25">
      <c r="A1110" s="61" t="s">
        <v>1180</v>
      </c>
      <c r="B1110" s="87"/>
      <c r="C1110" s="175"/>
      <c r="D1110" s="175"/>
      <c r="E1110" s="146"/>
      <c r="F1110" s="407" t="e">
        <f>VLOOKUP('2. tábl. Előkezelő-Tov.Kezelő'!E1110,Munka1!$H$27:$I$58,2,FALSE)</f>
        <v>#N/A</v>
      </c>
      <c r="G1110" s="88"/>
      <c r="H1110" s="62" t="e">
        <f>VLOOKUP(G1110,Munka1!$A$1:$B$25,2,FALSE)</f>
        <v>#N/A</v>
      </c>
      <c r="I1110" s="466" t="e">
        <f>VLOOKUP(E1110,Munka1!$H$27:$J$58,3,FALSE)</f>
        <v>#N/A</v>
      </c>
      <c r="J1110" s="175"/>
      <c r="K1110" s="175"/>
      <c r="L1110" s="175"/>
      <c r="M1110" s="175"/>
      <c r="N1110" s="180"/>
      <c r="O1110" s="87"/>
      <c r="P1110" s="483"/>
      <c r="Q1110" s="484"/>
      <c r="R1110" s="56">
        <f>FŐLAP!$D$9</f>
        <v>0</v>
      </c>
      <c r="S1110" s="56">
        <f>FŐLAP!$F$9</f>
        <v>0</v>
      </c>
      <c r="T1110" s="13" t="str">
        <f>FŐLAP!$B$25</f>
        <v>Háztartási nagygépek (lakossági)</v>
      </c>
      <c r="U1110" s="398" t="s">
        <v>3425</v>
      </c>
      <c r="V1110" s="398" t="s">
        <v>3426</v>
      </c>
      <c r="W1110" s="398" t="s">
        <v>3427</v>
      </c>
    </row>
    <row r="1111" spans="1:23" ht="60.75" hidden="1" customHeight="1" x14ac:dyDescent="0.25">
      <c r="A1111" s="61" t="s">
        <v>1181</v>
      </c>
      <c r="B1111" s="87"/>
      <c r="C1111" s="175"/>
      <c r="D1111" s="175"/>
      <c r="E1111" s="146"/>
      <c r="F1111" s="407" t="e">
        <f>VLOOKUP('2. tábl. Előkezelő-Tov.Kezelő'!E1111,Munka1!$H$27:$I$58,2,FALSE)</f>
        <v>#N/A</v>
      </c>
      <c r="G1111" s="88"/>
      <c r="H1111" s="62" t="e">
        <f>VLOOKUP(G1111,Munka1!$A$1:$B$25,2,FALSE)</f>
        <v>#N/A</v>
      </c>
      <c r="I1111" s="466" t="e">
        <f>VLOOKUP(E1111,Munka1!$H$27:$J$58,3,FALSE)</f>
        <v>#N/A</v>
      </c>
      <c r="J1111" s="175"/>
      <c r="K1111" s="175"/>
      <c r="L1111" s="175"/>
      <c r="M1111" s="175"/>
      <c r="N1111" s="180"/>
      <c r="O1111" s="87"/>
      <c r="P1111" s="483"/>
      <c r="Q1111" s="484"/>
      <c r="R1111" s="56">
        <f>FŐLAP!$D$9</f>
        <v>0</v>
      </c>
      <c r="S1111" s="56">
        <f>FŐLAP!$F$9</f>
        <v>0</v>
      </c>
      <c r="T1111" s="13" t="str">
        <f>FŐLAP!$B$25</f>
        <v>Háztartási nagygépek (lakossági)</v>
      </c>
      <c r="U1111" s="398" t="s">
        <v>3425</v>
      </c>
      <c r="V1111" s="398" t="s">
        <v>3426</v>
      </c>
      <c r="W1111" s="398" t="s">
        <v>3427</v>
      </c>
    </row>
    <row r="1112" spans="1:23" ht="60.75" hidden="1" customHeight="1" x14ac:dyDescent="0.25">
      <c r="A1112" s="61" t="s">
        <v>1182</v>
      </c>
      <c r="B1112" s="87"/>
      <c r="C1112" s="175"/>
      <c r="D1112" s="175"/>
      <c r="E1112" s="146"/>
      <c r="F1112" s="407" t="e">
        <f>VLOOKUP('2. tábl. Előkezelő-Tov.Kezelő'!E1112,Munka1!$H$27:$I$58,2,FALSE)</f>
        <v>#N/A</v>
      </c>
      <c r="G1112" s="88"/>
      <c r="H1112" s="62" t="e">
        <f>VLOOKUP(G1112,Munka1!$A$1:$B$25,2,FALSE)</f>
        <v>#N/A</v>
      </c>
      <c r="I1112" s="466" t="e">
        <f>VLOOKUP(E1112,Munka1!$H$27:$J$58,3,FALSE)</f>
        <v>#N/A</v>
      </c>
      <c r="J1112" s="175"/>
      <c r="K1112" s="175"/>
      <c r="L1112" s="175"/>
      <c r="M1112" s="175"/>
      <c r="N1112" s="180"/>
      <c r="O1112" s="87"/>
      <c r="P1112" s="483"/>
      <c r="Q1112" s="484"/>
      <c r="R1112" s="56">
        <f>FŐLAP!$D$9</f>
        <v>0</v>
      </c>
      <c r="S1112" s="56">
        <f>FŐLAP!$F$9</f>
        <v>0</v>
      </c>
      <c r="T1112" s="13" t="str">
        <f>FŐLAP!$B$25</f>
        <v>Háztartási nagygépek (lakossági)</v>
      </c>
      <c r="U1112" s="398" t="s">
        <v>3425</v>
      </c>
      <c r="V1112" s="398" t="s">
        <v>3426</v>
      </c>
      <c r="W1112" s="398" t="s">
        <v>3427</v>
      </c>
    </row>
    <row r="1113" spans="1:23" ht="60.75" hidden="1" customHeight="1" x14ac:dyDescent="0.25">
      <c r="A1113" s="61" t="s">
        <v>1183</v>
      </c>
      <c r="B1113" s="87"/>
      <c r="C1113" s="175"/>
      <c r="D1113" s="175"/>
      <c r="E1113" s="146"/>
      <c r="F1113" s="407" t="e">
        <f>VLOOKUP('2. tábl. Előkezelő-Tov.Kezelő'!E1113,Munka1!$H$27:$I$58,2,FALSE)</f>
        <v>#N/A</v>
      </c>
      <c r="G1113" s="88"/>
      <c r="H1113" s="62" t="e">
        <f>VLOOKUP(G1113,Munka1!$A$1:$B$25,2,FALSE)</f>
        <v>#N/A</v>
      </c>
      <c r="I1113" s="466" t="e">
        <f>VLOOKUP(E1113,Munka1!$H$27:$J$58,3,FALSE)</f>
        <v>#N/A</v>
      </c>
      <c r="J1113" s="175"/>
      <c r="K1113" s="175"/>
      <c r="L1113" s="175"/>
      <c r="M1113" s="175"/>
      <c r="N1113" s="180"/>
      <c r="O1113" s="87"/>
      <c r="P1113" s="483"/>
      <c r="Q1113" s="484"/>
      <c r="R1113" s="56">
        <f>FŐLAP!$D$9</f>
        <v>0</v>
      </c>
      <c r="S1113" s="56">
        <f>FŐLAP!$F$9</f>
        <v>0</v>
      </c>
      <c r="T1113" s="13" t="str">
        <f>FŐLAP!$B$25</f>
        <v>Háztartási nagygépek (lakossági)</v>
      </c>
      <c r="U1113" s="398" t="s">
        <v>3425</v>
      </c>
      <c r="V1113" s="398" t="s">
        <v>3426</v>
      </c>
      <c r="W1113" s="398" t="s">
        <v>3427</v>
      </c>
    </row>
    <row r="1114" spans="1:23" ht="60.75" hidden="1" customHeight="1" x14ac:dyDescent="0.25">
      <c r="A1114" s="61" t="s">
        <v>1184</v>
      </c>
      <c r="B1114" s="87"/>
      <c r="C1114" s="175"/>
      <c r="D1114" s="175"/>
      <c r="E1114" s="146"/>
      <c r="F1114" s="407" t="e">
        <f>VLOOKUP('2. tábl. Előkezelő-Tov.Kezelő'!E1114,Munka1!$H$27:$I$58,2,FALSE)</f>
        <v>#N/A</v>
      </c>
      <c r="G1114" s="88"/>
      <c r="H1114" s="62" t="e">
        <f>VLOOKUP(G1114,Munka1!$A$1:$B$25,2,FALSE)</f>
        <v>#N/A</v>
      </c>
      <c r="I1114" s="466" t="e">
        <f>VLOOKUP(E1114,Munka1!$H$27:$J$58,3,FALSE)</f>
        <v>#N/A</v>
      </c>
      <c r="J1114" s="175"/>
      <c r="K1114" s="175"/>
      <c r="L1114" s="175"/>
      <c r="M1114" s="175"/>
      <c r="N1114" s="180"/>
      <c r="O1114" s="87"/>
      <c r="P1114" s="483"/>
      <c r="Q1114" s="484"/>
      <c r="R1114" s="56">
        <f>FŐLAP!$D$9</f>
        <v>0</v>
      </c>
      <c r="S1114" s="56">
        <f>FŐLAP!$F$9</f>
        <v>0</v>
      </c>
      <c r="T1114" s="13" t="str">
        <f>FŐLAP!$B$25</f>
        <v>Háztartási nagygépek (lakossági)</v>
      </c>
      <c r="U1114" s="398" t="s">
        <v>3425</v>
      </c>
      <c r="V1114" s="398" t="s">
        <v>3426</v>
      </c>
      <c r="W1114" s="398" t="s">
        <v>3427</v>
      </c>
    </row>
    <row r="1115" spans="1:23" ht="60.75" hidden="1" customHeight="1" x14ac:dyDescent="0.25">
      <c r="A1115" s="61" t="s">
        <v>1185</v>
      </c>
      <c r="B1115" s="87"/>
      <c r="C1115" s="175"/>
      <c r="D1115" s="175"/>
      <c r="E1115" s="146"/>
      <c r="F1115" s="407" t="e">
        <f>VLOOKUP('2. tábl. Előkezelő-Tov.Kezelő'!E1115,Munka1!$H$27:$I$58,2,FALSE)</f>
        <v>#N/A</v>
      </c>
      <c r="G1115" s="88"/>
      <c r="H1115" s="62" t="e">
        <f>VLOOKUP(G1115,Munka1!$A$1:$B$25,2,FALSE)</f>
        <v>#N/A</v>
      </c>
      <c r="I1115" s="466" t="e">
        <f>VLOOKUP(E1115,Munka1!$H$27:$J$58,3,FALSE)</f>
        <v>#N/A</v>
      </c>
      <c r="J1115" s="175"/>
      <c r="K1115" s="175"/>
      <c r="L1115" s="175"/>
      <c r="M1115" s="175"/>
      <c r="N1115" s="180"/>
      <c r="O1115" s="87"/>
      <c r="P1115" s="483"/>
      <c r="Q1115" s="484"/>
      <c r="R1115" s="56">
        <f>FŐLAP!$D$9</f>
        <v>0</v>
      </c>
      <c r="S1115" s="56">
        <f>FŐLAP!$F$9</f>
        <v>0</v>
      </c>
      <c r="T1115" s="13" t="str">
        <f>FŐLAP!$B$25</f>
        <v>Háztartási nagygépek (lakossági)</v>
      </c>
      <c r="U1115" s="398" t="s">
        <v>3425</v>
      </c>
      <c r="V1115" s="398" t="s">
        <v>3426</v>
      </c>
      <c r="W1115" s="398" t="s">
        <v>3427</v>
      </c>
    </row>
    <row r="1116" spans="1:23" ht="60.75" hidden="1" customHeight="1" x14ac:dyDescent="0.25">
      <c r="A1116" s="61" t="s">
        <v>1186</v>
      </c>
      <c r="B1116" s="87"/>
      <c r="C1116" s="175"/>
      <c r="D1116" s="175"/>
      <c r="E1116" s="146"/>
      <c r="F1116" s="407" t="e">
        <f>VLOOKUP('2. tábl. Előkezelő-Tov.Kezelő'!E1116,Munka1!$H$27:$I$58,2,FALSE)</f>
        <v>#N/A</v>
      </c>
      <c r="G1116" s="88"/>
      <c r="H1116" s="62" t="e">
        <f>VLOOKUP(G1116,Munka1!$A$1:$B$25,2,FALSE)</f>
        <v>#N/A</v>
      </c>
      <c r="I1116" s="466" t="e">
        <f>VLOOKUP(E1116,Munka1!$H$27:$J$58,3,FALSE)</f>
        <v>#N/A</v>
      </c>
      <c r="J1116" s="175"/>
      <c r="K1116" s="175"/>
      <c r="L1116" s="175"/>
      <c r="M1116" s="175"/>
      <c r="N1116" s="180"/>
      <c r="O1116" s="87"/>
      <c r="P1116" s="483"/>
      <c r="Q1116" s="484"/>
      <c r="R1116" s="56">
        <f>FŐLAP!$D$9</f>
        <v>0</v>
      </c>
      <c r="S1116" s="56">
        <f>FŐLAP!$F$9</f>
        <v>0</v>
      </c>
      <c r="T1116" s="13" t="str">
        <f>FŐLAP!$B$25</f>
        <v>Háztartási nagygépek (lakossági)</v>
      </c>
      <c r="U1116" s="398" t="s">
        <v>3425</v>
      </c>
      <c r="V1116" s="398" t="s">
        <v>3426</v>
      </c>
      <c r="W1116" s="398" t="s">
        <v>3427</v>
      </c>
    </row>
    <row r="1117" spans="1:23" ht="60.75" hidden="1" customHeight="1" x14ac:dyDescent="0.25">
      <c r="A1117" s="61" t="s">
        <v>1187</v>
      </c>
      <c r="B1117" s="87"/>
      <c r="C1117" s="175"/>
      <c r="D1117" s="175"/>
      <c r="E1117" s="146"/>
      <c r="F1117" s="407" t="e">
        <f>VLOOKUP('2. tábl. Előkezelő-Tov.Kezelő'!E1117,Munka1!$H$27:$I$58,2,FALSE)</f>
        <v>#N/A</v>
      </c>
      <c r="G1117" s="88"/>
      <c r="H1117" s="62" t="e">
        <f>VLOOKUP(G1117,Munka1!$A$1:$B$25,2,FALSE)</f>
        <v>#N/A</v>
      </c>
      <c r="I1117" s="466" t="e">
        <f>VLOOKUP(E1117,Munka1!$H$27:$J$58,3,FALSE)</f>
        <v>#N/A</v>
      </c>
      <c r="J1117" s="175"/>
      <c r="K1117" s="175"/>
      <c r="L1117" s="175"/>
      <c r="M1117" s="175"/>
      <c r="N1117" s="180"/>
      <c r="O1117" s="87"/>
      <c r="P1117" s="483"/>
      <c r="Q1117" s="484"/>
      <c r="R1117" s="56">
        <f>FŐLAP!$D$9</f>
        <v>0</v>
      </c>
      <c r="S1117" s="56">
        <f>FŐLAP!$F$9</f>
        <v>0</v>
      </c>
      <c r="T1117" s="13" t="str">
        <f>FŐLAP!$B$25</f>
        <v>Háztartási nagygépek (lakossági)</v>
      </c>
      <c r="U1117" s="398" t="s">
        <v>3425</v>
      </c>
      <c r="V1117" s="398" t="s">
        <v>3426</v>
      </c>
      <c r="W1117" s="398" t="s">
        <v>3427</v>
      </c>
    </row>
    <row r="1118" spans="1:23" ht="60.75" hidden="1" customHeight="1" x14ac:dyDescent="0.25">
      <c r="A1118" s="61" t="s">
        <v>1188</v>
      </c>
      <c r="B1118" s="87"/>
      <c r="C1118" s="175"/>
      <c r="D1118" s="175"/>
      <c r="E1118" s="146"/>
      <c r="F1118" s="407" t="e">
        <f>VLOOKUP('2. tábl. Előkezelő-Tov.Kezelő'!E1118,Munka1!$H$27:$I$58,2,FALSE)</f>
        <v>#N/A</v>
      </c>
      <c r="G1118" s="88"/>
      <c r="H1118" s="62" t="e">
        <f>VLOOKUP(G1118,Munka1!$A$1:$B$25,2,FALSE)</f>
        <v>#N/A</v>
      </c>
      <c r="I1118" s="466" t="e">
        <f>VLOOKUP(E1118,Munka1!$H$27:$J$58,3,FALSE)</f>
        <v>#N/A</v>
      </c>
      <c r="J1118" s="175"/>
      <c r="K1118" s="175"/>
      <c r="L1118" s="175"/>
      <c r="M1118" s="175"/>
      <c r="N1118" s="180"/>
      <c r="O1118" s="87"/>
      <c r="P1118" s="483"/>
      <c r="Q1118" s="484"/>
      <c r="R1118" s="56">
        <f>FŐLAP!$D$9</f>
        <v>0</v>
      </c>
      <c r="S1118" s="56">
        <f>FŐLAP!$F$9</f>
        <v>0</v>
      </c>
      <c r="T1118" s="13" t="str">
        <f>FŐLAP!$B$25</f>
        <v>Háztartási nagygépek (lakossági)</v>
      </c>
      <c r="U1118" s="398" t="s">
        <v>3425</v>
      </c>
      <c r="V1118" s="398" t="s">
        <v>3426</v>
      </c>
      <c r="W1118" s="398" t="s">
        <v>3427</v>
      </c>
    </row>
    <row r="1119" spans="1:23" ht="60.75" hidden="1" customHeight="1" x14ac:dyDescent="0.25">
      <c r="A1119" s="61" t="s">
        <v>1189</v>
      </c>
      <c r="B1119" s="87"/>
      <c r="C1119" s="175"/>
      <c r="D1119" s="175"/>
      <c r="E1119" s="146"/>
      <c r="F1119" s="407" t="e">
        <f>VLOOKUP('2. tábl. Előkezelő-Tov.Kezelő'!E1119,Munka1!$H$27:$I$58,2,FALSE)</f>
        <v>#N/A</v>
      </c>
      <c r="G1119" s="88"/>
      <c r="H1119" s="62" t="e">
        <f>VLOOKUP(G1119,Munka1!$A$1:$B$25,2,FALSE)</f>
        <v>#N/A</v>
      </c>
      <c r="I1119" s="466" t="e">
        <f>VLOOKUP(E1119,Munka1!$H$27:$J$58,3,FALSE)</f>
        <v>#N/A</v>
      </c>
      <c r="J1119" s="175"/>
      <c r="K1119" s="175"/>
      <c r="L1119" s="175"/>
      <c r="M1119" s="175"/>
      <c r="N1119" s="180"/>
      <c r="O1119" s="87"/>
      <c r="P1119" s="483"/>
      <c r="Q1119" s="484"/>
      <c r="R1119" s="56">
        <f>FŐLAP!$D$9</f>
        <v>0</v>
      </c>
      <c r="S1119" s="56">
        <f>FŐLAP!$F$9</f>
        <v>0</v>
      </c>
      <c r="T1119" s="13" t="str">
        <f>FŐLAP!$B$25</f>
        <v>Háztartási nagygépek (lakossági)</v>
      </c>
      <c r="U1119" s="398" t="s">
        <v>3425</v>
      </c>
      <c r="V1119" s="398" t="s">
        <v>3426</v>
      </c>
      <c r="W1119" s="398" t="s">
        <v>3427</v>
      </c>
    </row>
    <row r="1120" spans="1:23" ht="60.75" hidden="1" customHeight="1" x14ac:dyDescent="0.25">
      <c r="A1120" s="61" t="s">
        <v>1190</v>
      </c>
      <c r="B1120" s="87"/>
      <c r="C1120" s="175"/>
      <c r="D1120" s="175"/>
      <c r="E1120" s="146"/>
      <c r="F1120" s="407" t="e">
        <f>VLOOKUP('2. tábl. Előkezelő-Tov.Kezelő'!E1120,Munka1!$H$27:$I$58,2,FALSE)</f>
        <v>#N/A</v>
      </c>
      <c r="G1120" s="88"/>
      <c r="H1120" s="62" t="e">
        <f>VLOOKUP(G1120,Munka1!$A$1:$B$25,2,FALSE)</f>
        <v>#N/A</v>
      </c>
      <c r="I1120" s="466" t="e">
        <f>VLOOKUP(E1120,Munka1!$H$27:$J$58,3,FALSE)</f>
        <v>#N/A</v>
      </c>
      <c r="J1120" s="175"/>
      <c r="K1120" s="175"/>
      <c r="L1120" s="175"/>
      <c r="M1120" s="175"/>
      <c r="N1120" s="180"/>
      <c r="O1120" s="87"/>
      <c r="P1120" s="483"/>
      <c r="Q1120" s="484"/>
      <c r="R1120" s="56">
        <f>FŐLAP!$D$9</f>
        <v>0</v>
      </c>
      <c r="S1120" s="56">
        <f>FŐLAP!$F$9</f>
        <v>0</v>
      </c>
      <c r="T1120" s="13" t="str">
        <f>FŐLAP!$B$25</f>
        <v>Háztartási nagygépek (lakossági)</v>
      </c>
      <c r="U1120" s="398" t="s">
        <v>3425</v>
      </c>
      <c r="V1120" s="398" t="s">
        <v>3426</v>
      </c>
      <c r="W1120" s="398" t="s">
        <v>3427</v>
      </c>
    </row>
    <row r="1121" spans="1:23" ht="60.75" hidden="1" customHeight="1" x14ac:dyDescent="0.25">
      <c r="A1121" s="61" t="s">
        <v>1191</v>
      </c>
      <c r="B1121" s="87"/>
      <c r="C1121" s="175"/>
      <c r="D1121" s="175"/>
      <c r="E1121" s="146"/>
      <c r="F1121" s="407" t="e">
        <f>VLOOKUP('2. tábl. Előkezelő-Tov.Kezelő'!E1121,Munka1!$H$27:$I$58,2,FALSE)</f>
        <v>#N/A</v>
      </c>
      <c r="G1121" s="88"/>
      <c r="H1121" s="62" t="e">
        <f>VLOOKUP(G1121,Munka1!$A$1:$B$25,2,FALSE)</f>
        <v>#N/A</v>
      </c>
      <c r="I1121" s="466" t="e">
        <f>VLOOKUP(E1121,Munka1!$H$27:$J$58,3,FALSE)</f>
        <v>#N/A</v>
      </c>
      <c r="J1121" s="175"/>
      <c r="K1121" s="175"/>
      <c r="L1121" s="175"/>
      <c r="M1121" s="175"/>
      <c r="N1121" s="180"/>
      <c r="O1121" s="87"/>
      <c r="P1121" s="483"/>
      <c r="Q1121" s="484"/>
      <c r="R1121" s="56">
        <f>FŐLAP!$D$9</f>
        <v>0</v>
      </c>
      <c r="S1121" s="56">
        <f>FŐLAP!$F$9</f>
        <v>0</v>
      </c>
      <c r="T1121" s="13" t="str">
        <f>FŐLAP!$B$25</f>
        <v>Háztartási nagygépek (lakossági)</v>
      </c>
      <c r="U1121" s="398" t="s">
        <v>3425</v>
      </c>
      <c r="V1121" s="398" t="s">
        <v>3426</v>
      </c>
      <c r="W1121" s="398" t="s">
        <v>3427</v>
      </c>
    </row>
    <row r="1122" spans="1:23" ht="60.75" hidden="1" customHeight="1" x14ac:dyDescent="0.25">
      <c r="A1122" s="61" t="s">
        <v>1192</v>
      </c>
      <c r="B1122" s="87"/>
      <c r="C1122" s="175"/>
      <c r="D1122" s="175"/>
      <c r="E1122" s="146"/>
      <c r="F1122" s="407" t="e">
        <f>VLOOKUP('2. tábl. Előkezelő-Tov.Kezelő'!E1122,Munka1!$H$27:$I$58,2,FALSE)</f>
        <v>#N/A</v>
      </c>
      <c r="G1122" s="88"/>
      <c r="H1122" s="62" t="e">
        <f>VLOOKUP(G1122,Munka1!$A$1:$B$25,2,FALSE)</f>
        <v>#N/A</v>
      </c>
      <c r="I1122" s="466" t="e">
        <f>VLOOKUP(E1122,Munka1!$H$27:$J$58,3,FALSE)</f>
        <v>#N/A</v>
      </c>
      <c r="J1122" s="175"/>
      <c r="K1122" s="175"/>
      <c r="L1122" s="175"/>
      <c r="M1122" s="175"/>
      <c r="N1122" s="180"/>
      <c r="O1122" s="87"/>
      <c r="P1122" s="483"/>
      <c r="Q1122" s="484"/>
      <c r="R1122" s="56">
        <f>FŐLAP!$D$9</f>
        <v>0</v>
      </c>
      <c r="S1122" s="56">
        <f>FŐLAP!$F$9</f>
        <v>0</v>
      </c>
      <c r="T1122" s="13" t="str">
        <f>FŐLAP!$B$25</f>
        <v>Háztartási nagygépek (lakossági)</v>
      </c>
      <c r="U1122" s="398" t="s">
        <v>3425</v>
      </c>
      <c r="V1122" s="398" t="s">
        <v>3426</v>
      </c>
      <c r="W1122" s="398" t="s">
        <v>3427</v>
      </c>
    </row>
    <row r="1123" spans="1:23" ht="60.75" hidden="1" customHeight="1" x14ac:dyDescent="0.25">
      <c r="A1123" s="61" t="s">
        <v>1193</v>
      </c>
      <c r="B1123" s="87"/>
      <c r="C1123" s="175"/>
      <c r="D1123" s="175"/>
      <c r="E1123" s="146"/>
      <c r="F1123" s="407" t="e">
        <f>VLOOKUP('2. tábl. Előkezelő-Tov.Kezelő'!E1123,Munka1!$H$27:$I$58,2,FALSE)</f>
        <v>#N/A</v>
      </c>
      <c r="G1123" s="88"/>
      <c r="H1123" s="62" t="e">
        <f>VLOOKUP(G1123,Munka1!$A$1:$B$25,2,FALSE)</f>
        <v>#N/A</v>
      </c>
      <c r="I1123" s="466" t="e">
        <f>VLOOKUP(E1123,Munka1!$H$27:$J$58,3,FALSE)</f>
        <v>#N/A</v>
      </c>
      <c r="J1123" s="175"/>
      <c r="K1123" s="175"/>
      <c r="L1123" s="175"/>
      <c r="M1123" s="175"/>
      <c r="N1123" s="180"/>
      <c r="O1123" s="87"/>
      <c r="P1123" s="483"/>
      <c r="Q1123" s="484"/>
      <c r="R1123" s="56">
        <f>FŐLAP!$D$9</f>
        <v>0</v>
      </c>
      <c r="S1123" s="56">
        <f>FŐLAP!$F$9</f>
        <v>0</v>
      </c>
      <c r="T1123" s="13" t="str">
        <f>FŐLAP!$B$25</f>
        <v>Háztartási nagygépek (lakossági)</v>
      </c>
      <c r="U1123" s="398" t="s">
        <v>3425</v>
      </c>
      <c r="V1123" s="398" t="s">
        <v>3426</v>
      </c>
      <c r="W1123" s="398" t="s">
        <v>3427</v>
      </c>
    </row>
    <row r="1124" spans="1:23" ht="60.75" hidden="1" customHeight="1" x14ac:dyDescent="0.25">
      <c r="A1124" s="61" t="s">
        <v>1194</v>
      </c>
      <c r="B1124" s="87"/>
      <c r="C1124" s="175"/>
      <c r="D1124" s="175"/>
      <c r="E1124" s="146"/>
      <c r="F1124" s="407" t="e">
        <f>VLOOKUP('2. tábl. Előkezelő-Tov.Kezelő'!E1124,Munka1!$H$27:$I$58,2,FALSE)</f>
        <v>#N/A</v>
      </c>
      <c r="G1124" s="88"/>
      <c r="H1124" s="62" t="e">
        <f>VLOOKUP(G1124,Munka1!$A$1:$B$25,2,FALSE)</f>
        <v>#N/A</v>
      </c>
      <c r="I1124" s="466" t="e">
        <f>VLOOKUP(E1124,Munka1!$H$27:$J$58,3,FALSE)</f>
        <v>#N/A</v>
      </c>
      <c r="J1124" s="175"/>
      <c r="K1124" s="175"/>
      <c r="L1124" s="175"/>
      <c r="M1124" s="175"/>
      <c r="N1124" s="180"/>
      <c r="O1124" s="87"/>
      <c r="P1124" s="483"/>
      <c r="Q1124" s="484"/>
      <c r="R1124" s="56">
        <f>FŐLAP!$D$9</f>
        <v>0</v>
      </c>
      <c r="S1124" s="56">
        <f>FŐLAP!$F$9</f>
        <v>0</v>
      </c>
      <c r="T1124" s="13" t="str">
        <f>FŐLAP!$B$25</f>
        <v>Háztartási nagygépek (lakossági)</v>
      </c>
      <c r="U1124" s="398" t="s">
        <v>3425</v>
      </c>
      <c r="V1124" s="398" t="s">
        <v>3426</v>
      </c>
      <c r="W1124" s="398" t="s">
        <v>3427</v>
      </c>
    </row>
    <row r="1125" spans="1:23" ht="60.75" hidden="1" customHeight="1" x14ac:dyDescent="0.25">
      <c r="A1125" s="61" t="s">
        <v>1195</v>
      </c>
      <c r="B1125" s="87"/>
      <c r="C1125" s="175"/>
      <c r="D1125" s="175"/>
      <c r="E1125" s="146"/>
      <c r="F1125" s="407" t="e">
        <f>VLOOKUP('2. tábl. Előkezelő-Tov.Kezelő'!E1125,Munka1!$H$27:$I$58,2,FALSE)</f>
        <v>#N/A</v>
      </c>
      <c r="G1125" s="88"/>
      <c r="H1125" s="62" t="e">
        <f>VLOOKUP(G1125,Munka1!$A$1:$B$25,2,FALSE)</f>
        <v>#N/A</v>
      </c>
      <c r="I1125" s="466" t="e">
        <f>VLOOKUP(E1125,Munka1!$H$27:$J$58,3,FALSE)</f>
        <v>#N/A</v>
      </c>
      <c r="J1125" s="175"/>
      <c r="K1125" s="175"/>
      <c r="L1125" s="175"/>
      <c r="M1125" s="175"/>
      <c r="N1125" s="180"/>
      <c r="O1125" s="87"/>
      <c r="P1125" s="483"/>
      <c r="Q1125" s="484"/>
      <c r="R1125" s="56">
        <f>FŐLAP!$D$9</f>
        <v>0</v>
      </c>
      <c r="S1125" s="56">
        <f>FŐLAP!$F$9</f>
        <v>0</v>
      </c>
      <c r="T1125" s="13" t="str">
        <f>FŐLAP!$B$25</f>
        <v>Háztartási nagygépek (lakossági)</v>
      </c>
      <c r="U1125" s="398" t="s">
        <v>3425</v>
      </c>
      <c r="V1125" s="398" t="s">
        <v>3426</v>
      </c>
      <c r="W1125" s="398" t="s">
        <v>3427</v>
      </c>
    </row>
    <row r="1126" spans="1:23" ht="60.75" hidden="1" customHeight="1" x14ac:dyDescent="0.25">
      <c r="A1126" s="61" t="s">
        <v>1196</v>
      </c>
      <c r="B1126" s="87"/>
      <c r="C1126" s="175"/>
      <c r="D1126" s="175"/>
      <c r="E1126" s="146"/>
      <c r="F1126" s="407" t="e">
        <f>VLOOKUP('2. tábl. Előkezelő-Tov.Kezelő'!E1126,Munka1!$H$27:$I$58,2,FALSE)</f>
        <v>#N/A</v>
      </c>
      <c r="G1126" s="88"/>
      <c r="H1126" s="62" t="e">
        <f>VLOOKUP(G1126,Munka1!$A$1:$B$25,2,FALSE)</f>
        <v>#N/A</v>
      </c>
      <c r="I1126" s="466" t="e">
        <f>VLOOKUP(E1126,Munka1!$H$27:$J$58,3,FALSE)</f>
        <v>#N/A</v>
      </c>
      <c r="J1126" s="175"/>
      <c r="K1126" s="175"/>
      <c r="L1126" s="175"/>
      <c r="M1126" s="175"/>
      <c r="N1126" s="180"/>
      <c r="O1126" s="87"/>
      <c r="P1126" s="483"/>
      <c r="Q1126" s="484"/>
      <c r="R1126" s="56">
        <f>FŐLAP!$D$9</f>
        <v>0</v>
      </c>
      <c r="S1126" s="56">
        <f>FŐLAP!$F$9</f>
        <v>0</v>
      </c>
      <c r="T1126" s="13" t="str">
        <f>FŐLAP!$B$25</f>
        <v>Háztartási nagygépek (lakossági)</v>
      </c>
      <c r="U1126" s="398" t="s">
        <v>3425</v>
      </c>
      <c r="V1126" s="398" t="s">
        <v>3426</v>
      </c>
      <c r="W1126" s="398" t="s">
        <v>3427</v>
      </c>
    </row>
    <row r="1127" spans="1:23" ht="60.75" hidden="1" customHeight="1" x14ac:dyDescent="0.25">
      <c r="A1127" s="61" t="s">
        <v>1197</v>
      </c>
      <c r="B1127" s="87"/>
      <c r="C1127" s="175"/>
      <c r="D1127" s="175"/>
      <c r="E1127" s="146"/>
      <c r="F1127" s="407" t="e">
        <f>VLOOKUP('2. tábl. Előkezelő-Tov.Kezelő'!E1127,Munka1!$H$27:$I$58,2,FALSE)</f>
        <v>#N/A</v>
      </c>
      <c r="G1127" s="88"/>
      <c r="H1127" s="62" t="e">
        <f>VLOOKUP(G1127,Munka1!$A$1:$B$25,2,FALSE)</f>
        <v>#N/A</v>
      </c>
      <c r="I1127" s="466" t="e">
        <f>VLOOKUP(E1127,Munka1!$H$27:$J$58,3,FALSE)</f>
        <v>#N/A</v>
      </c>
      <c r="J1127" s="175"/>
      <c r="K1127" s="175"/>
      <c r="L1127" s="175"/>
      <c r="M1127" s="175"/>
      <c r="N1127" s="180"/>
      <c r="O1127" s="87"/>
      <c r="P1127" s="483"/>
      <c r="Q1127" s="484"/>
      <c r="R1127" s="56">
        <f>FŐLAP!$D$9</f>
        <v>0</v>
      </c>
      <c r="S1127" s="56">
        <f>FŐLAP!$F$9</f>
        <v>0</v>
      </c>
      <c r="T1127" s="13" t="str">
        <f>FŐLAP!$B$25</f>
        <v>Háztartási nagygépek (lakossági)</v>
      </c>
      <c r="U1127" s="398" t="s">
        <v>3425</v>
      </c>
      <c r="V1127" s="398" t="s">
        <v>3426</v>
      </c>
      <c r="W1127" s="398" t="s">
        <v>3427</v>
      </c>
    </row>
    <row r="1128" spans="1:23" ht="60.75" hidden="1" customHeight="1" x14ac:dyDescent="0.25">
      <c r="A1128" s="61" t="s">
        <v>1198</v>
      </c>
      <c r="B1128" s="87"/>
      <c r="C1128" s="175"/>
      <c r="D1128" s="175"/>
      <c r="E1128" s="146"/>
      <c r="F1128" s="407" t="e">
        <f>VLOOKUP('2. tábl. Előkezelő-Tov.Kezelő'!E1128,Munka1!$H$27:$I$58,2,FALSE)</f>
        <v>#N/A</v>
      </c>
      <c r="G1128" s="88"/>
      <c r="H1128" s="62" t="e">
        <f>VLOOKUP(G1128,Munka1!$A$1:$B$25,2,FALSE)</f>
        <v>#N/A</v>
      </c>
      <c r="I1128" s="466" t="e">
        <f>VLOOKUP(E1128,Munka1!$H$27:$J$58,3,FALSE)</f>
        <v>#N/A</v>
      </c>
      <c r="J1128" s="175"/>
      <c r="K1128" s="175"/>
      <c r="L1128" s="175"/>
      <c r="M1128" s="175"/>
      <c r="N1128" s="180"/>
      <c r="O1128" s="87"/>
      <c r="P1128" s="483"/>
      <c r="Q1128" s="484"/>
      <c r="R1128" s="56">
        <f>FŐLAP!$D$9</f>
        <v>0</v>
      </c>
      <c r="S1128" s="56">
        <f>FŐLAP!$F$9</f>
        <v>0</v>
      </c>
      <c r="T1128" s="13" t="str">
        <f>FŐLAP!$B$25</f>
        <v>Háztartási nagygépek (lakossági)</v>
      </c>
      <c r="U1128" s="398" t="s">
        <v>3425</v>
      </c>
      <c r="V1128" s="398" t="s">
        <v>3426</v>
      </c>
      <c r="W1128" s="398" t="s">
        <v>3427</v>
      </c>
    </row>
    <row r="1129" spans="1:23" ht="60.75" hidden="1" customHeight="1" x14ac:dyDescent="0.25">
      <c r="A1129" s="61" t="s">
        <v>1199</v>
      </c>
      <c r="B1129" s="87"/>
      <c r="C1129" s="175"/>
      <c r="D1129" s="175"/>
      <c r="E1129" s="146"/>
      <c r="F1129" s="407" t="e">
        <f>VLOOKUP('2. tábl. Előkezelő-Tov.Kezelő'!E1129,Munka1!$H$27:$I$58,2,FALSE)</f>
        <v>#N/A</v>
      </c>
      <c r="G1129" s="88"/>
      <c r="H1129" s="62" t="e">
        <f>VLOOKUP(G1129,Munka1!$A$1:$B$25,2,FALSE)</f>
        <v>#N/A</v>
      </c>
      <c r="I1129" s="466" t="e">
        <f>VLOOKUP(E1129,Munka1!$H$27:$J$58,3,FALSE)</f>
        <v>#N/A</v>
      </c>
      <c r="J1129" s="175"/>
      <c r="K1129" s="175"/>
      <c r="L1129" s="175"/>
      <c r="M1129" s="175"/>
      <c r="N1129" s="180"/>
      <c r="O1129" s="87"/>
      <c r="P1129" s="483"/>
      <c r="Q1129" s="484"/>
      <c r="R1129" s="56">
        <f>FŐLAP!$D$9</f>
        <v>0</v>
      </c>
      <c r="S1129" s="56">
        <f>FŐLAP!$F$9</f>
        <v>0</v>
      </c>
      <c r="T1129" s="13" t="str">
        <f>FŐLAP!$B$25</f>
        <v>Háztartási nagygépek (lakossági)</v>
      </c>
      <c r="U1129" s="398" t="s">
        <v>3425</v>
      </c>
      <c r="V1129" s="398" t="s">
        <v>3426</v>
      </c>
      <c r="W1129" s="398" t="s">
        <v>3427</v>
      </c>
    </row>
    <row r="1130" spans="1:23" ht="60.75" hidden="1" customHeight="1" x14ac:dyDescent="0.25">
      <c r="A1130" s="61" t="s">
        <v>1200</v>
      </c>
      <c r="B1130" s="87"/>
      <c r="C1130" s="175"/>
      <c r="D1130" s="175"/>
      <c r="E1130" s="146"/>
      <c r="F1130" s="407" t="e">
        <f>VLOOKUP('2. tábl. Előkezelő-Tov.Kezelő'!E1130,Munka1!$H$27:$I$58,2,FALSE)</f>
        <v>#N/A</v>
      </c>
      <c r="G1130" s="88"/>
      <c r="H1130" s="62" t="e">
        <f>VLOOKUP(G1130,Munka1!$A$1:$B$25,2,FALSE)</f>
        <v>#N/A</v>
      </c>
      <c r="I1130" s="466" t="e">
        <f>VLOOKUP(E1130,Munka1!$H$27:$J$58,3,FALSE)</f>
        <v>#N/A</v>
      </c>
      <c r="J1130" s="175"/>
      <c r="K1130" s="175"/>
      <c r="L1130" s="175"/>
      <c r="M1130" s="175"/>
      <c r="N1130" s="180"/>
      <c r="O1130" s="87"/>
      <c r="P1130" s="483"/>
      <c r="Q1130" s="484"/>
      <c r="R1130" s="56">
        <f>FŐLAP!$D$9</f>
        <v>0</v>
      </c>
      <c r="S1130" s="56">
        <f>FŐLAP!$F$9</f>
        <v>0</v>
      </c>
      <c r="T1130" s="13" t="str">
        <f>FŐLAP!$B$25</f>
        <v>Háztartási nagygépek (lakossági)</v>
      </c>
      <c r="U1130" s="398" t="s">
        <v>3425</v>
      </c>
      <c r="V1130" s="398" t="s">
        <v>3426</v>
      </c>
      <c r="W1130" s="398" t="s">
        <v>3427</v>
      </c>
    </row>
    <row r="1131" spans="1:23" ht="60.75" hidden="1" customHeight="1" x14ac:dyDescent="0.25">
      <c r="A1131" s="61" t="s">
        <v>1201</v>
      </c>
      <c r="B1131" s="87"/>
      <c r="C1131" s="175"/>
      <c r="D1131" s="175"/>
      <c r="E1131" s="146"/>
      <c r="F1131" s="407" t="e">
        <f>VLOOKUP('2. tábl. Előkezelő-Tov.Kezelő'!E1131,Munka1!$H$27:$I$58,2,FALSE)</f>
        <v>#N/A</v>
      </c>
      <c r="G1131" s="88"/>
      <c r="H1131" s="62" t="e">
        <f>VLOOKUP(G1131,Munka1!$A$1:$B$25,2,FALSE)</f>
        <v>#N/A</v>
      </c>
      <c r="I1131" s="466" t="e">
        <f>VLOOKUP(E1131,Munka1!$H$27:$J$58,3,FALSE)</f>
        <v>#N/A</v>
      </c>
      <c r="J1131" s="175"/>
      <c r="K1131" s="175"/>
      <c r="L1131" s="175"/>
      <c r="M1131" s="175"/>
      <c r="N1131" s="180"/>
      <c r="O1131" s="87"/>
      <c r="P1131" s="483"/>
      <c r="Q1131" s="484"/>
      <c r="R1131" s="56">
        <f>FŐLAP!$D$9</f>
        <v>0</v>
      </c>
      <c r="S1131" s="56">
        <f>FŐLAP!$F$9</f>
        <v>0</v>
      </c>
      <c r="T1131" s="13" t="str">
        <f>FŐLAP!$B$25</f>
        <v>Háztartási nagygépek (lakossági)</v>
      </c>
      <c r="U1131" s="398" t="s">
        <v>3425</v>
      </c>
      <c r="V1131" s="398" t="s">
        <v>3426</v>
      </c>
      <c r="W1131" s="398" t="s">
        <v>3427</v>
      </c>
    </row>
    <row r="1132" spans="1:23" ht="60.75" hidden="1" customHeight="1" x14ac:dyDescent="0.25">
      <c r="A1132" s="61" t="s">
        <v>1202</v>
      </c>
      <c r="B1132" s="87"/>
      <c r="C1132" s="175"/>
      <c r="D1132" s="175"/>
      <c r="E1132" s="146"/>
      <c r="F1132" s="407" t="e">
        <f>VLOOKUP('2. tábl. Előkezelő-Tov.Kezelő'!E1132,Munka1!$H$27:$I$58,2,FALSE)</f>
        <v>#N/A</v>
      </c>
      <c r="G1132" s="88"/>
      <c r="H1132" s="62" t="e">
        <f>VLOOKUP(G1132,Munka1!$A$1:$B$25,2,FALSE)</f>
        <v>#N/A</v>
      </c>
      <c r="I1132" s="466" t="e">
        <f>VLOOKUP(E1132,Munka1!$H$27:$J$58,3,FALSE)</f>
        <v>#N/A</v>
      </c>
      <c r="J1132" s="175"/>
      <c r="K1132" s="175"/>
      <c r="L1132" s="175"/>
      <c r="M1132" s="175"/>
      <c r="N1132" s="180"/>
      <c r="O1132" s="87"/>
      <c r="P1132" s="483"/>
      <c r="Q1132" s="484"/>
      <c r="R1132" s="56">
        <f>FŐLAP!$D$9</f>
        <v>0</v>
      </c>
      <c r="S1132" s="56">
        <f>FŐLAP!$F$9</f>
        <v>0</v>
      </c>
      <c r="T1132" s="13" t="str">
        <f>FŐLAP!$B$25</f>
        <v>Háztartási nagygépek (lakossági)</v>
      </c>
      <c r="U1132" s="398" t="s">
        <v>3425</v>
      </c>
      <c r="V1132" s="398" t="s">
        <v>3426</v>
      </c>
      <c r="W1132" s="398" t="s">
        <v>3427</v>
      </c>
    </row>
    <row r="1133" spans="1:23" ht="60.75" hidden="1" customHeight="1" x14ac:dyDescent="0.25">
      <c r="A1133" s="61" t="s">
        <v>1203</v>
      </c>
      <c r="B1133" s="87"/>
      <c r="C1133" s="175"/>
      <c r="D1133" s="175"/>
      <c r="E1133" s="146"/>
      <c r="F1133" s="407" t="e">
        <f>VLOOKUP('2. tábl. Előkezelő-Tov.Kezelő'!E1133,Munka1!$H$27:$I$58,2,FALSE)</f>
        <v>#N/A</v>
      </c>
      <c r="G1133" s="88"/>
      <c r="H1133" s="62" t="e">
        <f>VLOOKUP(G1133,Munka1!$A$1:$B$25,2,FALSE)</f>
        <v>#N/A</v>
      </c>
      <c r="I1133" s="466" t="e">
        <f>VLOOKUP(E1133,Munka1!$H$27:$J$58,3,FALSE)</f>
        <v>#N/A</v>
      </c>
      <c r="J1133" s="175"/>
      <c r="K1133" s="175"/>
      <c r="L1133" s="175"/>
      <c r="M1133" s="175"/>
      <c r="N1133" s="180"/>
      <c r="O1133" s="87"/>
      <c r="P1133" s="483"/>
      <c r="Q1133" s="484"/>
      <c r="R1133" s="56">
        <f>FŐLAP!$D$9</f>
        <v>0</v>
      </c>
      <c r="S1133" s="56">
        <f>FŐLAP!$F$9</f>
        <v>0</v>
      </c>
      <c r="T1133" s="13" t="str">
        <f>FŐLAP!$B$25</f>
        <v>Háztartási nagygépek (lakossági)</v>
      </c>
      <c r="U1133" s="398" t="s">
        <v>3425</v>
      </c>
      <c r="V1133" s="398" t="s">
        <v>3426</v>
      </c>
      <c r="W1133" s="398" t="s">
        <v>3427</v>
      </c>
    </row>
    <row r="1134" spans="1:23" ht="60.75" hidden="1" customHeight="1" x14ac:dyDescent="0.25">
      <c r="A1134" s="61" t="s">
        <v>1204</v>
      </c>
      <c r="B1134" s="87"/>
      <c r="C1134" s="175"/>
      <c r="D1134" s="175"/>
      <c r="E1134" s="146"/>
      <c r="F1134" s="407" t="e">
        <f>VLOOKUP('2. tábl. Előkezelő-Tov.Kezelő'!E1134,Munka1!$H$27:$I$58,2,FALSE)</f>
        <v>#N/A</v>
      </c>
      <c r="G1134" s="88"/>
      <c r="H1134" s="62" t="e">
        <f>VLOOKUP(G1134,Munka1!$A$1:$B$25,2,FALSE)</f>
        <v>#N/A</v>
      </c>
      <c r="I1134" s="466" t="e">
        <f>VLOOKUP(E1134,Munka1!$H$27:$J$58,3,FALSE)</f>
        <v>#N/A</v>
      </c>
      <c r="J1134" s="175"/>
      <c r="K1134" s="175"/>
      <c r="L1134" s="175"/>
      <c r="M1134" s="175"/>
      <c r="N1134" s="180"/>
      <c r="O1134" s="87"/>
      <c r="P1134" s="483"/>
      <c r="Q1134" s="484"/>
      <c r="R1134" s="56">
        <f>FŐLAP!$D$9</f>
        <v>0</v>
      </c>
      <c r="S1134" s="56">
        <f>FŐLAP!$F$9</f>
        <v>0</v>
      </c>
      <c r="T1134" s="13" t="str">
        <f>FŐLAP!$B$25</f>
        <v>Háztartási nagygépek (lakossági)</v>
      </c>
      <c r="U1134" s="398" t="s">
        <v>3425</v>
      </c>
      <c r="V1134" s="398" t="s">
        <v>3426</v>
      </c>
      <c r="W1134" s="398" t="s">
        <v>3427</v>
      </c>
    </row>
    <row r="1135" spans="1:23" ht="60.75" hidden="1" customHeight="1" x14ac:dyDescent="0.25">
      <c r="A1135" s="61" t="s">
        <v>1205</v>
      </c>
      <c r="B1135" s="87"/>
      <c r="C1135" s="175"/>
      <c r="D1135" s="175"/>
      <c r="E1135" s="146"/>
      <c r="F1135" s="407" t="e">
        <f>VLOOKUP('2. tábl. Előkezelő-Tov.Kezelő'!E1135,Munka1!$H$27:$I$58,2,FALSE)</f>
        <v>#N/A</v>
      </c>
      <c r="G1135" s="88"/>
      <c r="H1135" s="62" t="e">
        <f>VLOOKUP(G1135,Munka1!$A$1:$B$25,2,FALSE)</f>
        <v>#N/A</v>
      </c>
      <c r="I1135" s="466" t="e">
        <f>VLOOKUP(E1135,Munka1!$H$27:$J$58,3,FALSE)</f>
        <v>#N/A</v>
      </c>
      <c r="J1135" s="175"/>
      <c r="K1135" s="175"/>
      <c r="L1135" s="175"/>
      <c r="M1135" s="175"/>
      <c r="N1135" s="180"/>
      <c r="O1135" s="87"/>
      <c r="P1135" s="483"/>
      <c r="Q1135" s="484"/>
      <c r="R1135" s="56">
        <f>FŐLAP!$D$9</f>
        <v>0</v>
      </c>
      <c r="S1135" s="56">
        <f>FŐLAP!$F$9</f>
        <v>0</v>
      </c>
      <c r="T1135" s="13" t="str">
        <f>FŐLAP!$B$25</f>
        <v>Háztartási nagygépek (lakossági)</v>
      </c>
      <c r="U1135" s="398" t="s">
        <v>3425</v>
      </c>
      <c r="V1135" s="398" t="s">
        <v>3426</v>
      </c>
      <c r="W1135" s="398" t="s">
        <v>3427</v>
      </c>
    </row>
    <row r="1136" spans="1:23" ht="60.75" hidden="1" customHeight="1" x14ac:dyDescent="0.25">
      <c r="A1136" s="61" t="s">
        <v>1206</v>
      </c>
      <c r="B1136" s="87"/>
      <c r="C1136" s="175"/>
      <c r="D1136" s="175"/>
      <c r="E1136" s="146"/>
      <c r="F1136" s="407" t="e">
        <f>VLOOKUP('2. tábl. Előkezelő-Tov.Kezelő'!E1136,Munka1!$H$27:$I$58,2,FALSE)</f>
        <v>#N/A</v>
      </c>
      <c r="G1136" s="88"/>
      <c r="H1136" s="62" t="e">
        <f>VLOOKUP(G1136,Munka1!$A$1:$B$25,2,FALSE)</f>
        <v>#N/A</v>
      </c>
      <c r="I1136" s="466" t="e">
        <f>VLOOKUP(E1136,Munka1!$H$27:$J$58,3,FALSE)</f>
        <v>#N/A</v>
      </c>
      <c r="J1136" s="175"/>
      <c r="K1136" s="175"/>
      <c r="L1136" s="175"/>
      <c r="M1136" s="175"/>
      <c r="N1136" s="180"/>
      <c r="O1136" s="87"/>
      <c r="P1136" s="483"/>
      <c r="Q1136" s="484"/>
      <c r="R1136" s="56">
        <f>FŐLAP!$D$9</f>
        <v>0</v>
      </c>
      <c r="S1136" s="56">
        <f>FŐLAP!$F$9</f>
        <v>0</v>
      </c>
      <c r="T1136" s="13" t="str">
        <f>FŐLAP!$B$25</f>
        <v>Háztartási nagygépek (lakossági)</v>
      </c>
      <c r="U1136" s="398" t="s">
        <v>3425</v>
      </c>
      <c r="V1136" s="398" t="s">
        <v>3426</v>
      </c>
      <c r="W1136" s="398" t="s">
        <v>3427</v>
      </c>
    </row>
    <row r="1137" spans="1:23" ht="60.75" hidden="1" customHeight="1" x14ac:dyDescent="0.25">
      <c r="A1137" s="61" t="s">
        <v>1207</v>
      </c>
      <c r="B1137" s="87"/>
      <c r="C1137" s="175"/>
      <c r="D1137" s="175"/>
      <c r="E1137" s="146"/>
      <c r="F1137" s="407" t="e">
        <f>VLOOKUP('2. tábl. Előkezelő-Tov.Kezelő'!E1137,Munka1!$H$27:$I$58,2,FALSE)</f>
        <v>#N/A</v>
      </c>
      <c r="G1137" s="88"/>
      <c r="H1137" s="62" t="e">
        <f>VLOOKUP(G1137,Munka1!$A$1:$B$25,2,FALSE)</f>
        <v>#N/A</v>
      </c>
      <c r="I1137" s="466" t="e">
        <f>VLOOKUP(E1137,Munka1!$H$27:$J$58,3,FALSE)</f>
        <v>#N/A</v>
      </c>
      <c r="J1137" s="175"/>
      <c r="K1137" s="175"/>
      <c r="L1137" s="175"/>
      <c r="M1137" s="175"/>
      <c r="N1137" s="180"/>
      <c r="O1137" s="87"/>
      <c r="P1137" s="483"/>
      <c r="Q1137" s="484"/>
      <c r="R1137" s="56">
        <f>FŐLAP!$D$9</f>
        <v>0</v>
      </c>
      <c r="S1137" s="56">
        <f>FŐLAP!$F$9</f>
        <v>0</v>
      </c>
      <c r="T1137" s="13" t="str">
        <f>FŐLAP!$B$25</f>
        <v>Háztartási nagygépek (lakossági)</v>
      </c>
      <c r="U1137" s="398" t="s">
        <v>3425</v>
      </c>
      <c r="V1137" s="398" t="s">
        <v>3426</v>
      </c>
      <c r="W1137" s="398" t="s">
        <v>3427</v>
      </c>
    </row>
    <row r="1138" spans="1:23" ht="60.75" hidden="1" customHeight="1" x14ac:dyDescent="0.25">
      <c r="A1138" s="61" t="s">
        <v>1208</v>
      </c>
      <c r="B1138" s="87"/>
      <c r="C1138" s="175"/>
      <c r="D1138" s="175"/>
      <c r="E1138" s="146"/>
      <c r="F1138" s="407" t="e">
        <f>VLOOKUP('2. tábl. Előkezelő-Tov.Kezelő'!E1138,Munka1!$H$27:$I$58,2,FALSE)</f>
        <v>#N/A</v>
      </c>
      <c r="G1138" s="88"/>
      <c r="H1138" s="62" t="e">
        <f>VLOOKUP(G1138,Munka1!$A$1:$B$25,2,FALSE)</f>
        <v>#N/A</v>
      </c>
      <c r="I1138" s="466" t="e">
        <f>VLOOKUP(E1138,Munka1!$H$27:$J$58,3,FALSE)</f>
        <v>#N/A</v>
      </c>
      <c r="J1138" s="175"/>
      <c r="K1138" s="175"/>
      <c r="L1138" s="175"/>
      <c r="M1138" s="175"/>
      <c r="N1138" s="180"/>
      <c r="O1138" s="87"/>
      <c r="P1138" s="483"/>
      <c r="Q1138" s="484"/>
      <c r="R1138" s="56">
        <f>FŐLAP!$D$9</f>
        <v>0</v>
      </c>
      <c r="S1138" s="56">
        <f>FŐLAP!$F$9</f>
        <v>0</v>
      </c>
      <c r="T1138" s="13" t="str">
        <f>FŐLAP!$B$25</f>
        <v>Háztartási nagygépek (lakossági)</v>
      </c>
      <c r="U1138" s="398" t="s">
        <v>3425</v>
      </c>
      <c r="V1138" s="398" t="s">
        <v>3426</v>
      </c>
      <c r="W1138" s="398" t="s">
        <v>3427</v>
      </c>
    </row>
    <row r="1139" spans="1:23" ht="60.75" hidden="1" customHeight="1" x14ac:dyDescent="0.25">
      <c r="A1139" s="61" t="s">
        <v>1209</v>
      </c>
      <c r="B1139" s="87"/>
      <c r="C1139" s="175"/>
      <c r="D1139" s="175"/>
      <c r="E1139" s="146"/>
      <c r="F1139" s="407" t="e">
        <f>VLOOKUP('2. tábl. Előkezelő-Tov.Kezelő'!E1139,Munka1!$H$27:$I$58,2,FALSE)</f>
        <v>#N/A</v>
      </c>
      <c r="G1139" s="88"/>
      <c r="H1139" s="62" t="e">
        <f>VLOOKUP(G1139,Munka1!$A$1:$B$25,2,FALSE)</f>
        <v>#N/A</v>
      </c>
      <c r="I1139" s="466" t="e">
        <f>VLOOKUP(E1139,Munka1!$H$27:$J$58,3,FALSE)</f>
        <v>#N/A</v>
      </c>
      <c r="J1139" s="175"/>
      <c r="K1139" s="175"/>
      <c r="L1139" s="175"/>
      <c r="M1139" s="175"/>
      <c r="N1139" s="180"/>
      <c r="O1139" s="87"/>
      <c r="P1139" s="483"/>
      <c r="Q1139" s="484"/>
      <c r="R1139" s="56">
        <f>FŐLAP!$D$9</f>
        <v>0</v>
      </c>
      <c r="S1139" s="56">
        <f>FŐLAP!$F$9</f>
        <v>0</v>
      </c>
      <c r="T1139" s="13" t="str">
        <f>FŐLAP!$B$25</f>
        <v>Háztartási nagygépek (lakossági)</v>
      </c>
      <c r="U1139" s="398" t="s">
        <v>3425</v>
      </c>
      <c r="V1139" s="398" t="s">
        <v>3426</v>
      </c>
      <c r="W1139" s="398" t="s">
        <v>3427</v>
      </c>
    </row>
    <row r="1140" spans="1:23" ht="60.75" hidden="1" customHeight="1" x14ac:dyDescent="0.25">
      <c r="A1140" s="61" t="s">
        <v>1210</v>
      </c>
      <c r="B1140" s="87"/>
      <c r="C1140" s="175"/>
      <c r="D1140" s="175"/>
      <c r="E1140" s="146"/>
      <c r="F1140" s="407" t="e">
        <f>VLOOKUP('2. tábl. Előkezelő-Tov.Kezelő'!E1140,Munka1!$H$27:$I$58,2,FALSE)</f>
        <v>#N/A</v>
      </c>
      <c r="G1140" s="88"/>
      <c r="H1140" s="62" t="e">
        <f>VLOOKUP(G1140,Munka1!$A$1:$B$25,2,FALSE)</f>
        <v>#N/A</v>
      </c>
      <c r="I1140" s="466" t="e">
        <f>VLOOKUP(E1140,Munka1!$H$27:$J$58,3,FALSE)</f>
        <v>#N/A</v>
      </c>
      <c r="J1140" s="175"/>
      <c r="K1140" s="175"/>
      <c r="L1140" s="175"/>
      <c r="M1140" s="175"/>
      <c r="N1140" s="180"/>
      <c r="O1140" s="87"/>
      <c r="P1140" s="483"/>
      <c r="Q1140" s="484"/>
      <c r="R1140" s="56">
        <f>FŐLAP!$D$9</f>
        <v>0</v>
      </c>
      <c r="S1140" s="56">
        <f>FŐLAP!$F$9</f>
        <v>0</v>
      </c>
      <c r="T1140" s="13" t="str">
        <f>FŐLAP!$B$25</f>
        <v>Háztartási nagygépek (lakossági)</v>
      </c>
      <c r="U1140" s="398" t="s">
        <v>3425</v>
      </c>
      <c r="V1140" s="398" t="s">
        <v>3426</v>
      </c>
      <c r="W1140" s="398" t="s">
        <v>3427</v>
      </c>
    </row>
    <row r="1141" spans="1:23" ht="60.75" hidden="1" customHeight="1" x14ac:dyDescent="0.25">
      <c r="A1141" s="61" t="s">
        <v>1211</v>
      </c>
      <c r="B1141" s="87"/>
      <c r="C1141" s="175"/>
      <c r="D1141" s="175"/>
      <c r="E1141" s="146"/>
      <c r="F1141" s="407" t="e">
        <f>VLOOKUP('2. tábl. Előkezelő-Tov.Kezelő'!E1141,Munka1!$H$27:$I$58,2,FALSE)</f>
        <v>#N/A</v>
      </c>
      <c r="G1141" s="88"/>
      <c r="H1141" s="62" t="e">
        <f>VLOOKUP(G1141,Munka1!$A$1:$B$25,2,FALSE)</f>
        <v>#N/A</v>
      </c>
      <c r="I1141" s="466" t="e">
        <f>VLOOKUP(E1141,Munka1!$H$27:$J$58,3,FALSE)</f>
        <v>#N/A</v>
      </c>
      <c r="J1141" s="175"/>
      <c r="K1141" s="175"/>
      <c r="L1141" s="175"/>
      <c r="M1141" s="175"/>
      <c r="N1141" s="180"/>
      <c r="O1141" s="87"/>
      <c r="P1141" s="483"/>
      <c r="Q1141" s="484"/>
      <c r="R1141" s="56">
        <f>FŐLAP!$D$9</f>
        <v>0</v>
      </c>
      <c r="S1141" s="56">
        <f>FŐLAP!$F$9</f>
        <v>0</v>
      </c>
      <c r="T1141" s="13" t="str">
        <f>FŐLAP!$B$25</f>
        <v>Háztartási nagygépek (lakossági)</v>
      </c>
      <c r="U1141" s="398" t="s">
        <v>3425</v>
      </c>
      <c r="V1141" s="398" t="s">
        <v>3426</v>
      </c>
      <c r="W1141" s="398" t="s">
        <v>3427</v>
      </c>
    </row>
    <row r="1142" spans="1:23" ht="60.75" hidden="1" customHeight="1" x14ac:dyDescent="0.25">
      <c r="A1142" s="61" t="s">
        <v>1212</v>
      </c>
      <c r="B1142" s="87"/>
      <c r="C1142" s="175"/>
      <c r="D1142" s="175"/>
      <c r="E1142" s="146"/>
      <c r="F1142" s="407" t="e">
        <f>VLOOKUP('2. tábl. Előkezelő-Tov.Kezelő'!E1142,Munka1!$H$27:$I$58,2,FALSE)</f>
        <v>#N/A</v>
      </c>
      <c r="G1142" s="88"/>
      <c r="H1142" s="62" t="e">
        <f>VLOOKUP(G1142,Munka1!$A$1:$B$25,2,FALSE)</f>
        <v>#N/A</v>
      </c>
      <c r="I1142" s="466" t="e">
        <f>VLOOKUP(E1142,Munka1!$H$27:$J$58,3,FALSE)</f>
        <v>#N/A</v>
      </c>
      <c r="J1142" s="175"/>
      <c r="K1142" s="175"/>
      <c r="L1142" s="175"/>
      <c r="M1142" s="175"/>
      <c r="N1142" s="180"/>
      <c r="O1142" s="87"/>
      <c r="P1142" s="483"/>
      <c r="Q1142" s="484"/>
      <c r="R1142" s="56">
        <f>FŐLAP!$D$9</f>
        <v>0</v>
      </c>
      <c r="S1142" s="56">
        <f>FŐLAP!$F$9</f>
        <v>0</v>
      </c>
      <c r="T1142" s="13" t="str">
        <f>FŐLAP!$B$25</f>
        <v>Háztartási nagygépek (lakossági)</v>
      </c>
      <c r="U1142" s="398" t="s">
        <v>3425</v>
      </c>
      <c r="V1142" s="398" t="s">
        <v>3426</v>
      </c>
      <c r="W1142" s="398" t="s">
        <v>3427</v>
      </c>
    </row>
    <row r="1143" spans="1:23" ht="60.75" hidden="1" customHeight="1" x14ac:dyDescent="0.25">
      <c r="A1143" s="61" t="s">
        <v>1213</v>
      </c>
      <c r="B1143" s="87"/>
      <c r="C1143" s="175"/>
      <c r="D1143" s="175"/>
      <c r="E1143" s="146"/>
      <c r="F1143" s="407" t="e">
        <f>VLOOKUP('2. tábl. Előkezelő-Tov.Kezelő'!E1143,Munka1!$H$27:$I$58,2,FALSE)</f>
        <v>#N/A</v>
      </c>
      <c r="G1143" s="88"/>
      <c r="H1143" s="62" t="e">
        <f>VLOOKUP(G1143,Munka1!$A$1:$B$25,2,FALSE)</f>
        <v>#N/A</v>
      </c>
      <c r="I1143" s="466" t="e">
        <f>VLOOKUP(E1143,Munka1!$H$27:$J$58,3,FALSE)</f>
        <v>#N/A</v>
      </c>
      <c r="J1143" s="175"/>
      <c r="K1143" s="175"/>
      <c r="L1143" s="175"/>
      <c r="M1143" s="175"/>
      <c r="N1143" s="180"/>
      <c r="O1143" s="87"/>
      <c r="P1143" s="483"/>
      <c r="Q1143" s="484"/>
      <c r="R1143" s="56">
        <f>FŐLAP!$D$9</f>
        <v>0</v>
      </c>
      <c r="S1143" s="56">
        <f>FŐLAP!$F$9</f>
        <v>0</v>
      </c>
      <c r="T1143" s="13" t="str">
        <f>FŐLAP!$B$25</f>
        <v>Háztartási nagygépek (lakossági)</v>
      </c>
      <c r="U1143" s="398" t="s">
        <v>3425</v>
      </c>
      <c r="V1143" s="398" t="s">
        <v>3426</v>
      </c>
      <c r="W1143" s="398" t="s">
        <v>3427</v>
      </c>
    </row>
    <row r="1144" spans="1:23" ht="60.75" hidden="1" customHeight="1" x14ac:dyDescent="0.25">
      <c r="A1144" s="61" t="s">
        <v>1214</v>
      </c>
      <c r="B1144" s="87"/>
      <c r="C1144" s="175"/>
      <c r="D1144" s="175"/>
      <c r="E1144" s="146"/>
      <c r="F1144" s="407" t="e">
        <f>VLOOKUP('2. tábl. Előkezelő-Tov.Kezelő'!E1144,Munka1!$H$27:$I$58,2,FALSE)</f>
        <v>#N/A</v>
      </c>
      <c r="G1144" s="88"/>
      <c r="H1144" s="62" t="e">
        <f>VLOOKUP(G1144,Munka1!$A$1:$B$25,2,FALSE)</f>
        <v>#N/A</v>
      </c>
      <c r="I1144" s="466" t="e">
        <f>VLOOKUP(E1144,Munka1!$H$27:$J$58,3,FALSE)</f>
        <v>#N/A</v>
      </c>
      <c r="J1144" s="175"/>
      <c r="K1144" s="175"/>
      <c r="L1144" s="175"/>
      <c r="M1144" s="175"/>
      <c r="N1144" s="180"/>
      <c r="O1144" s="87"/>
      <c r="P1144" s="483"/>
      <c r="Q1144" s="484"/>
      <c r="R1144" s="56">
        <f>FŐLAP!$D$9</f>
        <v>0</v>
      </c>
      <c r="S1144" s="56">
        <f>FŐLAP!$F$9</f>
        <v>0</v>
      </c>
      <c r="T1144" s="13" t="str">
        <f>FŐLAP!$B$25</f>
        <v>Háztartási nagygépek (lakossági)</v>
      </c>
      <c r="U1144" s="398" t="s">
        <v>3425</v>
      </c>
      <c r="V1144" s="398" t="s">
        <v>3426</v>
      </c>
      <c r="W1144" s="398" t="s">
        <v>3427</v>
      </c>
    </row>
    <row r="1145" spans="1:23" ht="60.75" hidden="1" customHeight="1" x14ac:dyDescent="0.25">
      <c r="A1145" s="61" t="s">
        <v>1215</v>
      </c>
      <c r="B1145" s="87"/>
      <c r="C1145" s="175"/>
      <c r="D1145" s="175"/>
      <c r="E1145" s="146"/>
      <c r="F1145" s="407" t="e">
        <f>VLOOKUP('2. tábl. Előkezelő-Tov.Kezelő'!E1145,Munka1!$H$27:$I$58,2,FALSE)</f>
        <v>#N/A</v>
      </c>
      <c r="G1145" s="88"/>
      <c r="H1145" s="62" t="e">
        <f>VLOOKUP(G1145,Munka1!$A$1:$B$25,2,FALSE)</f>
        <v>#N/A</v>
      </c>
      <c r="I1145" s="466" t="e">
        <f>VLOOKUP(E1145,Munka1!$H$27:$J$58,3,FALSE)</f>
        <v>#N/A</v>
      </c>
      <c r="J1145" s="175"/>
      <c r="K1145" s="175"/>
      <c r="L1145" s="175"/>
      <c r="M1145" s="175"/>
      <c r="N1145" s="180"/>
      <c r="O1145" s="87"/>
      <c r="P1145" s="483"/>
      <c r="Q1145" s="484"/>
      <c r="R1145" s="56">
        <f>FŐLAP!$D$9</f>
        <v>0</v>
      </c>
      <c r="S1145" s="56">
        <f>FŐLAP!$F$9</f>
        <v>0</v>
      </c>
      <c r="T1145" s="13" t="str">
        <f>FŐLAP!$B$25</f>
        <v>Háztartási nagygépek (lakossági)</v>
      </c>
      <c r="U1145" s="398" t="s">
        <v>3425</v>
      </c>
      <c r="V1145" s="398" t="s">
        <v>3426</v>
      </c>
      <c r="W1145" s="398" t="s">
        <v>3427</v>
      </c>
    </row>
    <row r="1146" spans="1:23" ht="60.75" hidden="1" customHeight="1" x14ac:dyDescent="0.25">
      <c r="A1146" s="61" t="s">
        <v>1216</v>
      </c>
      <c r="B1146" s="87"/>
      <c r="C1146" s="175"/>
      <c r="D1146" s="175"/>
      <c r="E1146" s="146"/>
      <c r="F1146" s="407" t="e">
        <f>VLOOKUP('2. tábl. Előkezelő-Tov.Kezelő'!E1146,Munka1!$H$27:$I$58,2,FALSE)</f>
        <v>#N/A</v>
      </c>
      <c r="G1146" s="88"/>
      <c r="H1146" s="62" t="e">
        <f>VLOOKUP(G1146,Munka1!$A$1:$B$25,2,FALSE)</f>
        <v>#N/A</v>
      </c>
      <c r="I1146" s="466" t="e">
        <f>VLOOKUP(E1146,Munka1!$H$27:$J$58,3,FALSE)</f>
        <v>#N/A</v>
      </c>
      <c r="J1146" s="175"/>
      <c r="K1146" s="175"/>
      <c r="L1146" s="175"/>
      <c r="M1146" s="175"/>
      <c r="N1146" s="180"/>
      <c r="O1146" s="87"/>
      <c r="P1146" s="483"/>
      <c r="Q1146" s="484"/>
      <c r="R1146" s="56">
        <f>FŐLAP!$D$9</f>
        <v>0</v>
      </c>
      <c r="S1146" s="56">
        <f>FŐLAP!$F$9</f>
        <v>0</v>
      </c>
      <c r="T1146" s="13" t="str">
        <f>FŐLAP!$B$25</f>
        <v>Háztartási nagygépek (lakossági)</v>
      </c>
      <c r="U1146" s="398" t="s">
        <v>3425</v>
      </c>
      <c r="V1146" s="398" t="s">
        <v>3426</v>
      </c>
      <c r="W1146" s="398" t="s">
        <v>3427</v>
      </c>
    </row>
    <row r="1147" spans="1:23" ht="60.75" hidden="1" customHeight="1" x14ac:dyDescent="0.25">
      <c r="A1147" s="61" t="s">
        <v>1217</v>
      </c>
      <c r="B1147" s="87"/>
      <c r="C1147" s="175"/>
      <c r="D1147" s="175"/>
      <c r="E1147" s="146"/>
      <c r="F1147" s="407" t="e">
        <f>VLOOKUP('2. tábl. Előkezelő-Tov.Kezelő'!E1147,Munka1!$H$27:$I$58,2,FALSE)</f>
        <v>#N/A</v>
      </c>
      <c r="G1147" s="88"/>
      <c r="H1147" s="62" t="e">
        <f>VLOOKUP(G1147,Munka1!$A$1:$B$25,2,FALSE)</f>
        <v>#N/A</v>
      </c>
      <c r="I1147" s="466" t="e">
        <f>VLOOKUP(E1147,Munka1!$H$27:$J$58,3,FALSE)</f>
        <v>#N/A</v>
      </c>
      <c r="J1147" s="175"/>
      <c r="K1147" s="175"/>
      <c r="L1147" s="175"/>
      <c r="M1147" s="175"/>
      <c r="N1147" s="180"/>
      <c r="O1147" s="87"/>
      <c r="P1147" s="483"/>
      <c r="Q1147" s="484"/>
      <c r="R1147" s="56">
        <f>FŐLAP!$D$9</f>
        <v>0</v>
      </c>
      <c r="S1147" s="56">
        <f>FŐLAP!$F$9</f>
        <v>0</v>
      </c>
      <c r="T1147" s="13" t="str">
        <f>FŐLAP!$B$25</f>
        <v>Háztartási nagygépek (lakossági)</v>
      </c>
      <c r="U1147" s="398" t="s">
        <v>3425</v>
      </c>
      <c r="V1147" s="398" t="s">
        <v>3426</v>
      </c>
      <c r="W1147" s="398" t="s">
        <v>3427</v>
      </c>
    </row>
    <row r="1148" spans="1:23" ht="60.75" hidden="1" customHeight="1" x14ac:dyDescent="0.25">
      <c r="A1148" s="61" t="s">
        <v>1218</v>
      </c>
      <c r="B1148" s="87"/>
      <c r="C1148" s="175"/>
      <c r="D1148" s="175"/>
      <c r="E1148" s="146"/>
      <c r="F1148" s="407" t="e">
        <f>VLOOKUP('2. tábl. Előkezelő-Tov.Kezelő'!E1148,Munka1!$H$27:$I$58,2,FALSE)</f>
        <v>#N/A</v>
      </c>
      <c r="G1148" s="88"/>
      <c r="H1148" s="62" t="e">
        <f>VLOOKUP(G1148,Munka1!$A$1:$B$25,2,FALSE)</f>
        <v>#N/A</v>
      </c>
      <c r="I1148" s="466" t="e">
        <f>VLOOKUP(E1148,Munka1!$H$27:$J$58,3,FALSE)</f>
        <v>#N/A</v>
      </c>
      <c r="J1148" s="175"/>
      <c r="K1148" s="175"/>
      <c r="L1148" s="175"/>
      <c r="M1148" s="175"/>
      <c r="N1148" s="180"/>
      <c r="O1148" s="87"/>
      <c r="P1148" s="483"/>
      <c r="Q1148" s="484"/>
      <c r="R1148" s="56">
        <f>FŐLAP!$D$9</f>
        <v>0</v>
      </c>
      <c r="S1148" s="56">
        <f>FŐLAP!$F$9</f>
        <v>0</v>
      </c>
      <c r="T1148" s="13" t="str">
        <f>FŐLAP!$B$25</f>
        <v>Háztartási nagygépek (lakossági)</v>
      </c>
      <c r="U1148" s="398" t="s">
        <v>3425</v>
      </c>
      <c r="V1148" s="398" t="s">
        <v>3426</v>
      </c>
      <c r="W1148" s="398" t="s">
        <v>3427</v>
      </c>
    </row>
    <row r="1149" spans="1:23" ht="60.75" hidden="1" customHeight="1" x14ac:dyDescent="0.25">
      <c r="A1149" s="61" t="s">
        <v>1219</v>
      </c>
      <c r="B1149" s="87"/>
      <c r="C1149" s="175"/>
      <c r="D1149" s="175"/>
      <c r="E1149" s="146"/>
      <c r="F1149" s="407" t="e">
        <f>VLOOKUP('2. tábl. Előkezelő-Tov.Kezelő'!E1149,Munka1!$H$27:$I$58,2,FALSE)</f>
        <v>#N/A</v>
      </c>
      <c r="G1149" s="88"/>
      <c r="H1149" s="62" t="e">
        <f>VLOOKUP(G1149,Munka1!$A$1:$B$25,2,FALSE)</f>
        <v>#N/A</v>
      </c>
      <c r="I1149" s="466" t="e">
        <f>VLOOKUP(E1149,Munka1!$H$27:$J$58,3,FALSE)</f>
        <v>#N/A</v>
      </c>
      <c r="J1149" s="175"/>
      <c r="K1149" s="175"/>
      <c r="L1149" s="175"/>
      <c r="M1149" s="175"/>
      <c r="N1149" s="180"/>
      <c r="O1149" s="87"/>
      <c r="P1149" s="483"/>
      <c r="Q1149" s="484"/>
      <c r="R1149" s="56">
        <f>FŐLAP!$D$9</f>
        <v>0</v>
      </c>
      <c r="S1149" s="56">
        <f>FŐLAP!$F$9</f>
        <v>0</v>
      </c>
      <c r="T1149" s="13" t="str">
        <f>FŐLAP!$B$25</f>
        <v>Háztartási nagygépek (lakossági)</v>
      </c>
      <c r="U1149" s="398" t="s">
        <v>3425</v>
      </c>
      <c r="V1149" s="398" t="s">
        <v>3426</v>
      </c>
      <c r="W1149" s="398" t="s">
        <v>3427</v>
      </c>
    </row>
    <row r="1150" spans="1:23" ht="60.75" hidden="1" customHeight="1" x14ac:dyDescent="0.25">
      <c r="A1150" s="61" t="s">
        <v>1220</v>
      </c>
      <c r="B1150" s="87"/>
      <c r="C1150" s="175"/>
      <c r="D1150" s="175"/>
      <c r="E1150" s="146"/>
      <c r="F1150" s="407" t="e">
        <f>VLOOKUP('2. tábl. Előkezelő-Tov.Kezelő'!E1150,Munka1!$H$27:$I$58,2,FALSE)</f>
        <v>#N/A</v>
      </c>
      <c r="G1150" s="88"/>
      <c r="H1150" s="62" t="e">
        <f>VLOOKUP(G1150,Munka1!$A$1:$B$25,2,FALSE)</f>
        <v>#N/A</v>
      </c>
      <c r="I1150" s="466" t="e">
        <f>VLOOKUP(E1150,Munka1!$H$27:$J$58,3,FALSE)</f>
        <v>#N/A</v>
      </c>
      <c r="J1150" s="175"/>
      <c r="K1150" s="175"/>
      <c r="L1150" s="175"/>
      <c r="M1150" s="175"/>
      <c r="N1150" s="180"/>
      <c r="O1150" s="87"/>
      <c r="P1150" s="483"/>
      <c r="Q1150" s="484"/>
      <c r="R1150" s="56">
        <f>FŐLAP!$D$9</f>
        <v>0</v>
      </c>
      <c r="S1150" s="56">
        <f>FŐLAP!$F$9</f>
        <v>0</v>
      </c>
      <c r="T1150" s="13" t="str">
        <f>FŐLAP!$B$25</f>
        <v>Háztartási nagygépek (lakossági)</v>
      </c>
      <c r="U1150" s="398" t="s">
        <v>3425</v>
      </c>
      <c r="V1150" s="398" t="s">
        <v>3426</v>
      </c>
      <c r="W1150" s="398" t="s">
        <v>3427</v>
      </c>
    </row>
    <row r="1151" spans="1:23" ht="60.75" hidden="1" customHeight="1" x14ac:dyDescent="0.25">
      <c r="A1151" s="61" t="s">
        <v>1221</v>
      </c>
      <c r="B1151" s="87"/>
      <c r="C1151" s="175"/>
      <c r="D1151" s="175"/>
      <c r="E1151" s="146"/>
      <c r="F1151" s="407" t="e">
        <f>VLOOKUP('2. tábl. Előkezelő-Tov.Kezelő'!E1151,Munka1!$H$27:$I$58,2,FALSE)</f>
        <v>#N/A</v>
      </c>
      <c r="G1151" s="88"/>
      <c r="H1151" s="62" t="e">
        <f>VLOOKUP(G1151,Munka1!$A$1:$B$25,2,FALSE)</f>
        <v>#N/A</v>
      </c>
      <c r="I1151" s="466" t="e">
        <f>VLOOKUP(E1151,Munka1!$H$27:$J$58,3,FALSE)</f>
        <v>#N/A</v>
      </c>
      <c r="J1151" s="175"/>
      <c r="K1151" s="175"/>
      <c r="L1151" s="175"/>
      <c r="M1151" s="175"/>
      <c r="N1151" s="180"/>
      <c r="O1151" s="87"/>
      <c r="P1151" s="483"/>
      <c r="Q1151" s="484"/>
      <c r="R1151" s="56">
        <f>FŐLAP!$D$9</f>
        <v>0</v>
      </c>
      <c r="S1151" s="56">
        <f>FŐLAP!$F$9</f>
        <v>0</v>
      </c>
      <c r="T1151" s="13" t="str">
        <f>FŐLAP!$B$25</f>
        <v>Háztartási nagygépek (lakossági)</v>
      </c>
      <c r="U1151" s="398" t="s">
        <v>3425</v>
      </c>
      <c r="V1151" s="398" t="s">
        <v>3426</v>
      </c>
      <c r="W1151" s="398" t="s">
        <v>3427</v>
      </c>
    </row>
    <row r="1152" spans="1:23" ht="60.75" hidden="1" customHeight="1" x14ac:dyDescent="0.25">
      <c r="A1152" s="61" t="s">
        <v>1222</v>
      </c>
      <c r="B1152" s="87"/>
      <c r="C1152" s="175"/>
      <c r="D1152" s="175"/>
      <c r="E1152" s="146"/>
      <c r="F1152" s="407" t="e">
        <f>VLOOKUP('2. tábl. Előkezelő-Tov.Kezelő'!E1152,Munka1!$H$27:$I$58,2,FALSE)</f>
        <v>#N/A</v>
      </c>
      <c r="G1152" s="88"/>
      <c r="H1152" s="62" t="e">
        <f>VLOOKUP(G1152,Munka1!$A$1:$B$25,2,FALSE)</f>
        <v>#N/A</v>
      </c>
      <c r="I1152" s="466" t="e">
        <f>VLOOKUP(E1152,Munka1!$H$27:$J$58,3,FALSE)</f>
        <v>#N/A</v>
      </c>
      <c r="J1152" s="175"/>
      <c r="K1152" s="175"/>
      <c r="L1152" s="175"/>
      <c r="M1152" s="175"/>
      <c r="N1152" s="180"/>
      <c r="O1152" s="87"/>
      <c r="P1152" s="483"/>
      <c r="Q1152" s="484"/>
      <c r="R1152" s="56">
        <f>FŐLAP!$D$9</f>
        <v>0</v>
      </c>
      <c r="S1152" s="56">
        <f>FŐLAP!$F$9</f>
        <v>0</v>
      </c>
      <c r="T1152" s="13" t="str">
        <f>FŐLAP!$B$25</f>
        <v>Háztartási nagygépek (lakossági)</v>
      </c>
      <c r="U1152" s="398" t="s">
        <v>3425</v>
      </c>
      <c r="V1152" s="398" t="s">
        <v>3426</v>
      </c>
      <c r="W1152" s="398" t="s">
        <v>3427</v>
      </c>
    </row>
    <row r="1153" spans="1:23" ht="60.75" hidden="1" customHeight="1" x14ac:dyDescent="0.25">
      <c r="A1153" s="61" t="s">
        <v>1223</v>
      </c>
      <c r="B1153" s="87"/>
      <c r="C1153" s="175"/>
      <c r="D1153" s="175"/>
      <c r="E1153" s="146"/>
      <c r="F1153" s="407" t="e">
        <f>VLOOKUP('2. tábl. Előkezelő-Tov.Kezelő'!E1153,Munka1!$H$27:$I$58,2,FALSE)</f>
        <v>#N/A</v>
      </c>
      <c r="G1153" s="88"/>
      <c r="H1153" s="62" t="e">
        <f>VLOOKUP(G1153,Munka1!$A$1:$B$25,2,FALSE)</f>
        <v>#N/A</v>
      </c>
      <c r="I1153" s="466" t="e">
        <f>VLOOKUP(E1153,Munka1!$H$27:$J$58,3,FALSE)</f>
        <v>#N/A</v>
      </c>
      <c r="J1153" s="175"/>
      <c r="K1153" s="175"/>
      <c r="L1153" s="175"/>
      <c r="M1153" s="175"/>
      <c r="N1153" s="180"/>
      <c r="O1153" s="87"/>
      <c r="P1153" s="483"/>
      <c r="Q1153" s="484"/>
      <c r="R1153" s="56">
        <f>FŐLAP!$D$9</f>
        <v>0</v>
      </c>
      <c r="S1153" s="56">
        <f>FŐLAP!$F$9</f>
        <v>0</v>
      </c>
      <c r="T1153" s="13" t="str">
        <f>FŐLAP!$B$25</f>
        <v>Háztartási nagygépek (lakossági)</v>
      </c>
      <c r="U1153" s="398" t="s">
        <v>3425</v>
      </c>
      <c r="V1153" s="398" t="s">
        <v>3426</v>
      </c>
      <c r="W1153" s="398" t="s">
        <v>3427</v>
      </c>
    </row>
    <row r="1154" spans="1:23" ht="60.75" hidden="1" customHeight="1" x14ac:dyDescent="0.25">
      <c r="A1154" s="61" t="s">
        <v>1224</v>
      </c>
      <c r="B1154" s="87"/>
      <c r="C1154" s="175"/>
      <c r="D1154" s="175"/>
      <c r="E1154" s="146"/>
      <c r="F1154" s="407" t="e">
        <f>VLOOKUP('2. tábl. Előkezelő-Tov.Kezelő'!E1154,Munka1!$H$27:$I$58,2,FALSE)</f>
        <v>#N/A</v>
      </c>
      <c r="G1154" s="88"/>
      <c r="H1154" s="62" t="e">
        <f>VLOOKUP(G1154,Munka1!$A$1:$B$25,2,FALSE)</f>
        <v>#N/A</v>
      </c>
      <c r="I1154" s="466" t="e">
        <f>VLOOKUP(E1154,Munka1!$H$27:$J$58,3,FALSE)</f>
        <v>#N/A</v>
      </c>
      <c r="J1154" s="175"/>
      <c r="K1154" s="175"/>
      <c r="L1154" s="175"/>
      <c r="M1154" s="175"/>
      <c r="N1154" s="180"/>
      <c r="O1154" s="87"/>
      <c r="P1154" s="483"/>
      <c r="Q1154" s="484"/>
      <c r="R1154" s="56">
        <f>FŐLAP!$D$9</f>
        <v>0</v>
      </c>
      <c r="S1154" s="56">
        <f>FŐLAP!$F$9</f>
        <v>0</v>
      </c>
      <c r="T1154" s="13" t="str">
        <f>FŐLAP!$B$25</f>
        <v>Háztartási nagygépek (lakossági)</v>
      </c>
      <c r="U1154" s="398" t="s">
        <v>3425</v>
      </c>
      <c r="V1154" s="398" t="s">
        <v>3426</v>
      </c>
      <c r="W1154" s="398" t="s">
        <v>3427</v>
      </c>
    </row>
    <row r="1155" spans="1:23" ht="60.75" hidden="1" customHeight="1" x14ac:dyDescent="0.25">
      <c r="A1155" s="61" t="s">
        <v>1225</v>
      </c>
      <c r="B1155" s="87"/>
      <c r="C1155" s="175"/>
      <c r="D1155" s="175"/>
      <c r="E1155" s="146"/>
      <c r="F1155" s="407" t="e">
        <f>VLOOKUP('2. tábl. Előkezelő-Tov.Kezelő'!E1155,Munka1!$H$27:$I$58,2,FALSE)</f>
        <v>#N/A</v>
      </c>
      <c r="G1155" s="88"/>
      <c r="H1155" s="62" t="e">
        <f>VLOOKUP(G1155,Munka1!$A$1:$B$25,2,FALSE)</f>
        <v>#N/A</v>
      </c>
      <c r="I1155" s="466" t="e">
        <f>VLOOKUP(E1155,Munka1!$H$27:$J$58,3,FALSE)</f>
        <v>#N/A</v>
      </c>
      <c r="J1155" s="175"/>
      <c r="K1155" s="175"/>
      <c r="L1155" s="175"/>
      <c r="M1155" s="175"/>
      <c r="N1155" s="180"/>
      <c r="O1155" s="87"/>
      <c r="P1155" s="483"/>
      <c r="Q1155" s="484"/>
      <c r="R1155" s="56">
        <f>FŐLAP!$D$9</f>
        <v>0</v>
      </c>
      <c r="S1155" s="56">
        <f>FŐLAP!$F$9</f>
        <v>0</v>
      </c>
      <c r="T1155" s="13" t="str">
        <f>FŐLAP!$B$25</f>
        <v>Háztartási nagygépek (lakossági)</v>
      </c>
      <c r="U1155" s="398" t="s">
        <v>3425</v>
      </c>
      <c r="V1155" s="398" t="s">
        <v>3426</v>
      </c>
      <c r="W1155" s="398" t="s">
        <v>3427</v>
      </c>
    </row>
    <row r="1156" spans="1:23" ht="60.75" hidden="1" customHeight="1" x14ac:dyDescent="0.25">
      <c r="A1156" s="61" t="s">
        <v>1226</v>
      </c>
      <c r="B1156" s="87"/>
      <c r="C1156" s="175"/>
      <c r="D1156" s="175"/>
      <c r="E1156" s="146"/>
      <c r="F1156" s="407" t="e">
        <f>VLOOKUP('2. tábl. Előkezelő-Tov.Kezelő'!E1156,Munka1!$H$27:$I$58,2,FALSE)</f>
        <v>#N/A</v>
      </c>
      <c r="G1156" s="88"/>
      <c r="H1156" s="62" t="e">
        <f>VLOOKUP(G1156,Munka1!$A$1:$B$25,2,FALSE)</f>
        <v>#N/A</v>
      </c>
      <c r="I1156" s="466" t="e">
        <f>VLOOKUP(E1156,Munka1!$H$27:$J$58,3,FALSE)</f>
        <v>#N/A</v>
      </c>
      <c r="J1156" s="175"/>
      <c r="K1156" s="175"/>
      <c r="L1156" s="175"/>
      <c r="M1156" s="175"/>
      <c r="N1156" s="180"/>
      <c r="O1156" s="87"/>
      <c r="P1156" s="483"/>
      <c r="Q1156" s="484"/>
      <c r="R1156" s="56">
        <f>FŐLAP!$D$9</f>
        <v>0</v>
      </c>
      <c r="S1156" s="56">
        <f>FŐLAP!$F$9</f>
        <v>0</v>
      </c>
      <c r="T1156" s="13" t="str">
        <f>FŐLAP!$B$25</f>
        <v>Háztartási nagygépek (lakossági)</v>
      </c>
      <c r="U1156" s="398" t="s">
        <v>3425</v>
      </c>
      <c r="V1156" s="398" t="s">
        <v>3426</v>
      </c>
      <c r="W1156" s="398" t="s">
        <v>3427</v>
      </c>
    </row>
    <row r="1157" spans="1:23" ht="60.75" hidden="1" customHeight="1" x14ac:dyDescent="0.25">
      <c r="A1157" s="61" t="s">
        <v>1227</v>
      </c>
      <c r="B1157" s="87"/>
      <c r="C1157" s="175"/>
      <c r="D1157" s="175"/>
      <c r="E1157" s="146"/>
      <c r="F1157" s="407" t="e">
        <f>VLOOKUP('2. tábl. Előkezelő-Tov.Kezelő'!E1157,Munka1!$H$27:$I$58,2,FALSE)</f>
        <v>#N/A</v>
      </c>
      <c r="G1157" s="88"/>
      <c r="H1157" s="62" t="e">
        <f>VLOOKUP(G1157,Munka1!$A$1:$B$25,2,FALSE)</f>
        <v>#N/A</v>
      </c>
      <c r="I1157" s="466" t="e">
        <f>VLOOKUP(E1157,Munka1!$H$27:$J$58,3,FALSE)</f>
        <v>#N/A</v>
      </c>
      <c r="J1157" s="175"/>
      <c r="K1157" s="175"/>
      <c r="L1157" s="175"/>
      <c r="M1157" s="175"/>
      <c r="N1157" s="180"/>
      <c r="O1157" s="87"/>
      <c r="P1157" s="483"/>
      <c r="Q1157" s="484"/>
      <c r="R1157" s="56">
        <f>FŐLAP!$D$9</f>
        <v>0</v>
      </c>
      <c r="S1157" s="56">
        <f>FŐLAP!$F$9</f>
        <v>0</v>
      </c>
      <c r="T1157" s="13" t="str">
        <f>FŐLAP!$B$25</f>
        <v>Háztartási nagygépek (lakossági)</v>
      </c>
      <c r="U1157" s="398" t="s">
        <v>3425</v>
      </c>
      <c r="V1157" s="398" t="s">
        <v>3426</v>
      </c>
      <c r="W1157" s="398" t="s">
        <v>3427</v>
      </c>
    </row>
    <row r="1158" spans="1:23" ht="60.75" hidden="1" customHeight="1" x14ac:dyDescent="0.25">
      <c r="A1158" s="61" t="s">
        <v>1228</v>
      </c>
      <c r="B1158" s="87"/>
      <c r="C1158" s="175"/>
      <c r="D1158" s="175"/>
      <c r="E1158" s="146"/>
      <c r="F1158" s="407" t="e">
        <f>VLOOKUP('2. tábl. Előkezelő-Tov.Kezelő'!E1158,Munka1!$H$27:$I$58,2,FALSE)</f>
        <v>#N/A</v>
      </c>
      <c r="G1158" s="88"/>
      <c r="H1158" s="62" t="e">
        <f>VLOOKUP(G1158,Munka1!$A$1:$B$25,2,FALSE)</f>
        <v>#N/A</v>
      </c>
      <c r="I1158" s="466" t="e">
        <f>VLOOKUP(E1158,Munka1!$H$27:$J$58,3,FALSE)</f>
        <v>#N/A</v>
      </c>
      <c r="J1158" s="175"/>
      <c r="K1158" s="175"/>
      <c r="L1158" s="175"/>
      <c r="M1158" s="175"/>
      <c r="N1158" s="180"/>
      <c r="O1158" s="87"/>
      <c r="P1158" s="483"/>
      <c r="Q1158" s="484"/>
      <c r="R1158" s="56">
        <f>FŐLAP!$D$9</f>
        <v>0</v>
      </c>
      <c r="S1158" s="56">
        <f>FŐLAP!$F$9</f>
        <v>0</v>
      </c>
      <c r="T1158" s="13" t="str">
        <f>FŐLAP!$B$25</f>
        <v>Háztartási nagygépek (lakossági)</v>
      </c>
      <c r="U1158" s="398" t="s">
        <v>3425</v>
      </c>
      <c r="V1158" s="398" t="s">
        <v>3426</v>
      </c>
      <c r="W1158" s="398" t="s">
        <v>3427</v>
      </c>
    </row>
    <row r="1159" spans="1:23" ht="60.75" hidden="1" customHeight="1" x14ac:dyDescent="0.25">
      <c r="A1159" s="61" t="s">
        <v>1229</v>
      </c>
      <c r="B1159" s="87"/>
      <c r="C1159" s="175"/>
      <c r="D1159" s="175"/>
      <c r="E1159" s="146"/>
      <c r="F1159" s="407" t="e">
        <f>VLOOKUP('2. tábl. Előkezelő-Tov.Kezelő'!E1159,Munka1!$H$27:$I$58,2,FALSE)</f>
        <v>#N/A</v>
      </c>
      <c r="G1159" s="88"/>
      <c r="H1159" s="62" t="e">
        <f>VLOOKUP(G1159,Munka1!$A$1:$B$25,2,FALSE)</f>
        <v>#N/A</v>
      </c>
      <c r="I1159" s="466" t="e">
        <f>VLOOKUP(E1159,Munka1!$H$27:$J$58,3,FALSE)</f>
        <v>#N/A</v>
      </c>
      <c r="J1159" s="175"/>
      <c r="K1159" s="175"/>
      <c r="L1159" s="175"/>
      <c r="M1159" s="175"/>
      <c r="N1159" s="180"/>
      <c r="O1159" s="87"/>
      <c r="P1159" s="483"/>
      <c r="Q1159" s="484"/>
      <c r="R1159" s="56">
        <f>FŐLAP!$D$9</f>
        <v>0</v>
      </c>
      <c r="S1159" s="56">
        <f>FŐLAP!$F$9</f>
        <v>0</v>
      </c>
      <c r="T1159" s="13" t="str">
        <f>FŐLAP!$B$25</f>
        <v>Háztartási nagygépek (lakossági)</v>
      </c>
      <c r="U1159" s="398" t="s">
        <v>3425</v>
      </c>
      <c r="V1159" s="398" t="s">
        <v>3426</v>
      </c>
      <c r="W1159" s="398" t="s">
        <v>3427</v>
      </c>
    </row>
    <row r="1160" spans="1:23" ht="60.75" hidden="1" customHeight="1" x14ac:dyDescent="0.25">
      <c r="A1160" s="61" t="s">
        <v>1230</v>
      </c>
      <c r="B1160" s="87"/>
      <c r="C1160" s="175"/>
      <c r="D1160" s="175"/>
      <c r="E1160" s="146"/>
      <c r="F1160" s="407" t="e">
        <f>VLOOKUP('2. tábl. Előkezelő-Tov.Kezelő'!E1160,Munka1!$H$27:$I$58,2,FALSE)</f>
        <v>#N/A</v>
      </c>
      <c r="G1160" s="88"/>
      <c r="H1160" s="62" t="e">
        <f>VLOOKUP(G1160,Munka1!$A$1:$B$25,2,FALSE)</f>
        <v>#N/A</v>
      </c>
      <c r="I1160" s="466" t="e">
        <f>VLOOKUP(E1160,Munka1!$H$27:$J$58,3,FALSE)</f>
        <v>#N/A</v>
      </c>
      <c r="J1160" s="175"/>
      <c r="K1160" s="175"/>
      <c r="L1160" s="175"/>
      <c r="M1160" s="175"/>
      <c r="N1160" s="180"/>
      <c r="O1160" s="87"/>
      <c r="P1160" s="483"/>
      <c r="Q1160" s="484"/>
      <c r="R1160" s="56">
        <f>FŐLAP!$D$9</f>
        <v>0</v>
      </c>
      <c r="S1160" s="56">
        <f>FŐLAP!$F$9</f>
        <v>0</v>
      </c>
      <c r="T1160" s="13" t="str">
        <f>FŐLAP!$B$25</f>
        <v>Háztartási nagygépek (lakossági)</v>
      </c>
      <c r="U1160" s="398" t="s">
        <v>3425</v>
      </c>
      <c r="V1160" s="398" t="s">
        <v>3426</v>
      </c>
      <c r="W1160" s="398" t="s">
        <v>3427</v>
      </c>
    </row>
    <row r="1161" spans="1:23" ht="60.75" hidden="1" customHeight="1" x14ac:dyDescent="0.25">
      <c r="A1161" s="61" t="s">
        <v>1231</v>
      </c>
      <c r="B1161" s="87"/>
      <c r="C1161" s="175"/>
      <c r="D1161" s="175"/>
      <c r="E1161" s="146"/>
      <c r="F1161" s="407" t="e">
        <f>VLOOKUP('2. tábl. Előkezelő-Tov.Kezelő'!E1161,Munka1!$H$27:$I$58,2,FALSE)</f>
        <v>#N/A</v>
      </c>
      <c r="G1161" s="88"/>
      <c r="H1161" s="62" t="e">
        <f>VLOOKUP(G1161,Munka1!$A$1:$B$25,2,FALSE)</f>
        <v>#N/A</v>
      </c>
      <c r="I1161" s="466" t="e">
        <f>VLOOKUP(E1161,Munka1!$H$27:$J$58,3,FALSE)</f>
        <v>#N/A</v>
      </c>
      <c r="J1161" s="175"/>
      <c r="K1161" s="175"/>
      <c r="L1161" s="175"/>
      <c r="M1161" s="175"/>
      <c r="N1161" s="180"/>
      <c r="O1161" s="87"/>
      <c r="P1161" s="483"/>
      <c r="Q1161" s="484"/>
      <c r="R1161" s="56">
        <f>FŐLAP!$D$9</f>
        <v>0</v>
      </c>
      <c r="S1161" s="56">
        <f>FŐLAP!$F$9</f>
        <v>0</v>
      </c>
      <c r="T1161" s="13" t="str">
        <f>FŐLAP!$B$25</f>
        <v>Háztartási nagygépek (lakossági)</v>
      </c>
      <c r="U1161" s="398" t="s">
        <v>3425</v>
      </c>
      <c r="V1161" s="398" t="s">
        <v>3426</v>
      </c>
      <c r="W1161" s="398" t="s">
        <v>3427</v>
      </c>
    </row>
    <row r="1162" spans="1:23" ht="60.75" hidden="1" customHeight="1" x14ac:dyDescent="0.25">
      <c r="A1162" s="61" t="s">
        <v>1232</v>
      </c>
      <c r="B1162" s="87"/>
      <c r="C1162" s="175"/>
      <c r="D1162" s="175"/>
      <c r="E1162" s="146"/>
      <c r="F1162" s="407" t="e">
        <f>VLOOKUP('2. tábl. Előkezelő-Tov.Kezelő'!E1162,Munka1!$H$27:$I$58,2,FALSE)</f>
        <v>#N/A</v>
      </c>
      <c r="G1162" s="88"/>
      <c r="H1162" s="62" t="e">
        <f>VLOOKUP(G1162,Munka1!$A$1:$B$25,2,FALSE)</f>
        <v>#N/A</v>
      </c>
      <c r="I1162" s="466" t="e">
        <f>VLOOKUP(E1162,Munka1!$H$27:$J$58,3,FALSE)</f>
        <v>#N/A</v>
      </c>
      <c r="J1162" s="175"/>
      <c r="K1162" s="175"/>
      <c r="L1162" s="175"/>
      <c r="M1162" s="175"/>
      <c r="N1162" s="180"/>
      <c r="O1162" s="87"/>
      <c r="P1162" s="483"/>
      <c r="Q1162" s="484"/>
      <c r="R1162" s="56">
        <f>FŐLAP!$D$9</f>
        <v>0</v>
      </c>
      <c r="S1162" s="56">
        <f>FŐLAP!$F$9</f>
        <v>0</v>
      </c>
      <c r="T1162" s="13" t="str">
        <f>FŐLAP!$B$25</f>
        <v>Háztartási nagygépek (lakossági)</v>
      </c>
      <c r="U1162" s="398" t="s">
        <v>3425</v>
      </c>
      <c r="V1162" s="398" t="s">
        <v>3426</v>
      </c>
      <c r="W1162" s="398" t="s">
        <v>3427</v>
      </c>
    </row>
    <row r="1163" spans="1:23" ht="60.75" hidden="1" customHeight="1" x14ac:dyDescent="0.25">
      <c r="A1163" s="61" t="s">
        <v>1233</v>
      </c>
      <c r="B1163" s="87"/>
      <c r="C1163" s="175"/>
      <c r="D1163" s="175"/>
      <c r="E1163" s="146"/>
      <c r="F1163" s="407" t="e">
        <f>VLOOKUP('2. tábl. Előkezelő-Tov.Kezelő'!E1163,Munka1!$H$27:$I$58,2,FALSE)</f>
        <v>#N/A</v>
      </c>
      <c r="G1163" s="88"/>
      <c r="H1163" s="62" t="e">
        <f>VLOOKUP(G1163,Munka1!$A$1:$B$25,2,FALSE)</f>
        <v>#N/A</v>
      </c>
      <c r="I1163" s="466" t="e">
        <f>VLOOKUP(E1163,Munka1!$H$27:$J$58,3,FALSE)</f>
        <v>#N/A</v>
      </c>
      <c r="J1163" s="175"/>
      <c r="K1163" s="175"/>
      <c r="L1163" s="175"/>
      <c r="M1163" s="175"/>
      <c r="N1163" s="180"/>
      <c r="O1163" s="87"/>
      <c r="P1163" s="483"/>
      <c r="Q1163" s="484"/>
      <c r="R1163" s="56">
        <f>FŐLAP!$D$9</f>
        <v>0</v>
      </c>
      <c r="S1163" s="56">
        <f>FŐLAP!$F$9</f>
        <v>0</v>
      </c>
      <c r="T1163" s="13" t="str">
        <f>FŐLAP!$B$25</f>
        <v>Háztartási nagygépek (lakossági)</v>
      </c>
      <c r="U1163" s="398" t="s">
        <v>3425</v>
      </c>
      <c r="V1163" s="398" t="s">
        <v>3426</v>
      </c>
      <c r="W1163" s="398" t="s">
        <v>3427</v>
      </c>
    </row>
    <row r="1164" spans="1:23" ht="60.75" hidden="1" customHeight="1" x14ac:dyDescent="0.25">
      <c r="A1164" s="61" t="s">
        <v>1234</v>
      </c>
      <c r="B1164" s="87"/>
      <c r="C1164" s="175"/>
      <c r="D1164" s="175"/>
      <c r="E1164" s="146"/>
      <c r="F1164" s="407" t="e">
        <f>VLOOKUP('2. tábl. Előkezelő-Tov.Kezelő'!E1164,Munka1!$H$27:$I$58,2,FALSE)</f>
        <v>#N/A</v>
      </c>
      <c r="G1164" s="88"/>
      <c r="H1164" s="62" t="e">
        <f>VLOOKUP(G1164,Munka1!$A$1:$B$25,2,FALSE)</f>
        <v>#N/A</v>
      </c>
      <c r="I1164" s="466" t="e">
        <f>VLOOKUP(E1164,Munka1!$H$27:$J$58,3,FALSE)</f>
        <v>#N/A</v>
      </c>
      <c r="J1164" s="175"/>
      <c r="K1164" s="175"/>
      <c r="L1164" s="175"/>
      <c r="M1164" s="175"/>
      <c r="N1164" s="180"/>
      <c r="O1164" s="87"/>
      <c r="P1164" s="483"/>
      <c r="Q1164" s="484"/>
      <c r="R1164" s="56">
        <f>FŐLAP!$D$9</f>
        <v>0</v>
      </c>
      <c r="S1164" s="56">
        <f>FŐLAP!$F$9</f>
        <v>0</v>
      </c>
      <c r="T1164" s="13" t="str">
        <f>FŐLAP!$B$25</f>
        <v>Háztartási nagygépek (lakossági)</v>
      </c>
      <c r="U1164" s="398" t="s">
        <v>3425</v>
      </c>
      <c r="V1164" s="398" t="s">
        <v>3426</v>
      </c>
      <c r="W1164" s="398" t="s">
        <v>3427</v>
      </c>
    </row>
    <row r="1165" spans="1:23" ht="60.75" hidden="1" customHeight="1" x14ac:dyDescent="0.25">
      <c r="A1165" s="61" t="s">
        <v>1235</v>
      </c>
      <c r="B1165" s="87"/>
      <c r="C1165" s="175"/>
      <c r="D1165" s="175"/>
      <c r="E1165" s="146"/>
      <c r="F1165" s="407" t="e">
        <f>VLOOKUP('2. tábl. Előkezelő-Tov.Kezelő'!E1165,Munka1!$H$27:$I$58,2,FALSE)</f>
        <v>#N/A</v>
      </c>
      <c r="G1165" s="88"/>
      <c r="H1165" s="62" t="e">
        <f>VLOOKUP(G1165,Munka1!$A$1:$B$25,2,FALSE)</f>
        <v>#N/A</v>
      </c>
      <c r="I1165" s="466" t="e">
        <f>VLOOKUP(E1165,Munka1!$H$27:$J$58,3,FALSE)</f>
        <v>#N/A</v>
      </c>
      <c r="J1165" s="175"/>
      <c r="K1165" s="175"/>
      <c r="L1165" s="175"/>
      <c r="M1165" s="175"/>
      <c r="N1165" s="180"/>
      <c r="O1165" s="87"/>
      <c r="P1165" s="483"/>
      <c r="Q1165" s="484"/>
      <c r="R1165" s="56">
        <f>FŐLAP!$D$9</f>
        <v>0</v>
      </c>
      <c r="S1165" s="56">
        <f>FŐLAP!$F$9</f>
        <v>0</v>
      </c>
      <c r="T1165" s="13" t="str">
        <f>FŐLAP!$B$25</f>
        <v>Háztartási nagygépek (lakossági)</v>
      </c>
      <c r="U1165" s="398" t="s">
        <v>3425</v>
      </c>
      <c r="V1165" s="398" t="s">
        <v>3426</v>
      </c>
      <c r="W1165" s="398" t="s">
        <v>3427</v>
      </c>
    </row>
    <row r="1166" spans="1:23" ht="60.75" hidden="1" customHeight="1" x14ac:dyDescent="0.25">
      <c r="A1166" s="61" t="s">
        <v>1236</v>
      </c>
      <c r="B1166" s="87"/>
      <c r="C1166" s="175"/>
      <c r="D1166" s="175"/>
      <c r="E1166" s="146"/>
      <c r="F1166" s="407" t="e">
        <f>VLOOKUP('2. tábl. Előkezelő-Tov.Kezelő'!E1166,Munka1!$H$27:$I$58,2,FALSE)</f>
        <v>#N/A</v>
      </c>
      <c r="G1166" s="88"/>
      <c r="H1166" s="62" t="e">
        <f>VLOOKUP(G1166,Munka1!$A$1:$B$25,2,FALSE)</f>
        <v>#N/A</v>
      </c>
      <c r="I1166" s="466" t="e">
        <f>VLOOKUP(E1166,Munka1!$H$27:$J$58,3,FALSE)</f>
        <v>#N/A</v>
      </c>
      <c r="J1166" s="175"/>
      <c r="K1166" s="175"/>
      <c r="L1166" s="175"/>
      <c r="M1166" s="175"/>
      <c r="N1166" s="180"/>
      <c r="O1166" s="87"/>
      <c r="P1166" s="483"/>
      <c r="Q1166" s="484"/>
      <c r="R1166" s="56">
        <f>FŐLAP!$D$9</f>
        <v>0</v>
      </c>
      <c r="S1166" s="56">
        <f>FŐLAP!$F$9</f>
        <v>0</v>
      </c>
      <c r="T1166" s="13" t="str">
        <f>FŐLAP!$B$25</f>
        <v>Háztartási nagygépek (lakossági)</v>
      </c>
      <c r="U1166" s="398" t="s">
        <v>3425</v>
      </c>
      <c r="V1166" s="398" t="s">
        <v>3426</v>
      </c>
      <c r="W1166" s="398" t="s">
        <v>3427</v>
      </c>
    </row>
    <row r="1167" spans="1:23" ht="60.75" hidden="1" customHeight="1" x14ac:dyDescent="0.25">
      <c r="A1167" s="61" t="s">
        <v>1237</v>
      </c>
      <c r="B1167" s="87"/>
      <c r="C1167" s="175"/>
      <c r="D1167" s="175"/>
      <c r="E1167" s="146"/>
      <c r="F1167" s="407" t="e">
        <f>VLOOKUP('2. tábl. Előkezelő-Tov.Kezelő'!E1167,Munka1!$H$27:$I$58,2,FALSE)</f>
        <v>#N/A</v>
      </c>
      <c r="G1167" s="88"/>
      <c r="H1167" s="62" t="e">
        <f>VLOOKUP(G1167,Munka1!$A$1:$B$25,2,FALSE)</f>
        <v>#N/A</v>
      </c>
      <c r="I1167" s="466" t="e">
        <f>VLOOKUP(E1167,Munka1!$H$27:$J$58,3,FALSE)</f>
        <v>#N/A</v>
      </c>
      <c r="J1167" s="175"/>
      <c r="K1167" s="175"/>
      <c r="L1167" s="175"/>
      <c r="M1167" s="175"/>
      <c r="N1167" s="180"/>
      <c r="O1167" s="87"/>
      <c r="P1167" s="483"/>
      <c r="Q1167" s="484"/>
      <c r="R1167" s="56">
        <f>FŐLAP!$D$9</f>
        <v>0</v>
      </c>
      <c r="S1167" s="56">
        <f>FŐLAP!$F$9</f>
        <v>0</v>
      </c>
      <c r="T1167" s="13" t="str">
        <f>FŐLAP!$B$25</f>
        <v>Háztartási nagygépek (lakossági)</v>
      </c>
      <c r="U1167" s="398" t="s">
        <v>3425</v>
      </c>
      <c r="V1167" s="398" t="s">
        <v>3426</v>
      </c>
      <c r="W1167" s="398" t="s">
        <v>3427</v>
      </c>
    </row>
    <row r="1168" spans="1:23" ht="60.75" hidden="1" customHeight="1" x14ac:dyDescent="0.25">
      <c r="A1168" s="61" t="s">
        <v>1238</v>
      </c>
      <c r="B1168" s="87"/>
      <c r="C1168" s="175"/>
      <c r="D1168" s="175"/>
      <c r="E1168" s="146"/>
      <c r="F1168" s="407" t="e">
        <f>VLOOKUP('2. tábl. Előkezelő-Tov.Kezelő'!E1168,Munka1!$H$27:$I$58,2,FALSE)</f>
        <v>#N/A</v>
      </c>
      <c r="G1168" s="88"/>
      <c r="H1168" s="62" t="e">
        <f>VLOOKUP(G1168,Munka1!$A$1:$B$25,2,FALSE)</f>
        <v>#N/A</v>
      </c>
      <c r="I1168" s="466" t="e">
        <f>VLOOKUP(E1168,Munka1!$H$27:$J$58,3,FALSE)</f>
        <v>#N/A</v>
      </c>
      <c r="J1168" s="175"/>
      <c r="K1168" s="175"/>
      <c r="L1168" s="175"/>
      <c r="M1168" s="175"/>
      <c r="N1168" s="180"/>
      <c r="O1168" s="87"/>
      <c r="P1168" s="483"/>
      <c r="Q1168" s="484"/>
      <c r="R1168" s="56">
        <f>FŐLAP!$D$9</f>
        <v>0</v>
      </c>
      <c r="S1168" s="56">
        <f>FŐLAP!$F$9</f>
        <v>0</v>
      </c>
      <c r="T1168" s="13" t="str">
        <f>FŐLAP!$B$25</f>
        <v>Háztartási nagygépek (lakossági)</v>
      </c>
      <c r="U1168" s="398" t="s">
        <v>3425</v>
      </c>
      <c r="V1168" s="398" t="s">
        <v>3426</v>
      </c>
      <c r="W1168" s="398" t="s">
        <v>3427</v>
      </c>
    </row>
    <row r="1169" spans="1:23" ht="60.75" hidden="1" customHeight="1" x14ac:dyDescent="0.25">
      <c r="A1169" s="61" t="s">
        <v>1239</v>
      </c>
      <c r="B1169" s="87"/>
      <c r="C1169" s="175"/>
      <c r="D1169" s="175"/>
      <c r="E1169" s="146"/>
      <c r="F1169" s="407" t="e">
        <f>VLOOKUP('2. tábl. Előkezelő-Tov.Kezelő'!E1169,Munka1!$H$27:$I$58,2,FALSE)</f>
        <v>#N/A</v>
      </c>
      <c r="G1169" s="88"/>
      <c r="H1169" s="62" t="e">
        <f>VLOOKUP(G1169,Munka1!$A$1:$B$25,2,FALSE)</f>
        <v>#N/A</v>
      </c>
      <c r="I1169" s="466" t="e">
        <f>VLOOKUP(E1169,Munka1!$H$27:$J$58,3,FALSE)</f>
        <v>#N/A</v>
      </c>
      <c r="J1169" s="175"/>
      <c r="K1169" s="175"/>
      <c r="L1169" s="175"/>
      <c r="M1169" s="175"/>
      <c r="N1169" s="180"/>
      <c r="O1169" s="87"/>
      <c r="P1169" s="483"/>
      <c r="Q1169" s="484"/>
      <c r="R1169" s="56">
        <f>FŐLAP!$D$9</f>
        <v>0</v>
      </c>
      <c r="S1169" s="56">
        <f>FŐLAP!$F$9</f>
        <v>0</v>
      </c>
      <c r="T1169" s="13" t="str">
        <f>FŐLAP!$B$25</f>
        <v>Háztartási nagygépek (lakossági)</v>
      </c>
      <c r="U1169" s="398" t="s">
        <v>3425</v>
      </c>
      <c r="V1169" s="398" t="s">
        <v>3426</v>
      </c>
      <c r="W1169" s="398" t="s">
        <v>3427</v>
      </c>
    </row>
    <row r="1170" spans="1:23" ht="60.75" hidden="1" customHeight="1" x14ac:dyDescent="0.25">
      <c r="A1170" s="61" t="s">
        <v>1240</v>
      </c>
      <c r="B1170" s="87"/>
      <c r="C1170" s="175"/>
      <c r="D1170" s="175"/>
      <c r="E1170" s="146"/>
      <c r="F1170" s="407" t="e">
        <f>VLOOKUP('2. tábl. Előkezelő-Tov.Kezelő'!E1170,Munka1!$H$27:$I$58,2,FALSE)</f>
        <v>#N/A</v>
      </c>
      <c r="G1170" s="88"/>
      <c r="H1170" s="62" t="e">
        <f>VLOOKUP(G1170,Munka1!$A$1:$B$25,2,FALSE)</f>
        <v>#N/A</v>
      </c>
      <c r="I1170" s="466" t="e">
        <f>VLOOKUP(E1170,Munka1!$H$27:$J$58,3,FALSE)</f>
        <v>#N/A</v>
      </c>
      <c r="J1170" s="175"/>
      <c r="K1170" s="175"/>
      <c r="L1170" s="175"/>
      <c r="M1170" s="175"/>
      <c r="N1170" s="180"/>
      <c r="O1170" s="87"/>
      <c r="P1170" s="483"/>
      <c r="Q1170" s="484"/>
      <c r="R1170" s="56">
        <f>FŐLAP!$D$9</f>
        <v>0</v>
      </c>
      <c r="S1170" s="56">
        <f>FŐLAP!$F$9</f>
        <v>0</v>
      </c>
      <c r="T1170" s="13" t="str">
        <f>FŐLAP!$B$25</f>
        <v>Háztartási nagygépek (lakossági)</v>
      </c>
      <c r="U1170" s="398" t="s">
        <v>3425</v>
      </c>
      <c r="V1170" s="398" t="s">
        <v>3426</v>
      </c>
      <c r="W1170" s="398" t="s">
        <v>3427</v>
      </c>
    </row>
    <row r="1171" spans="1:23" ht="60.75" hidden="1" customHeight="1" x14ac:dyDescent="0.25">
      <c r="A1171" s="61" t="s">
        <v>1241</v>
      </c>
      <c r="B1171" s="87"/>
      <c r="C1171" s="175"/>
      <c r="D1171" s="175"/>
      <c r="E1171" s="146"/>
      <c r="F1171" s="407" t="e">
        <f>VLOOKUP('2. tábl. Előkezelő-Tov.Kezelő'!E1171,Munka1!$H$27:$I$58,2,FALSE)</f>
        <v>#N/A</v>
      </c>
      <c r="G1171" s="88"/>
      <c r="H1171" s="62" t="e">
        <f>VLOOKUP(G1171,Munka1!$A$1:$B$25,2,FALSE)</f>
        <v>#N/A</v>
      </c>
      <c r="I1171" s="466" t="e">
        <f>VLOOKUP(E1171,Munka1!$H$27:$J$58,3,FALSE)</f>
        <v>#N/A</v>
      </c>
      <c r="J1171" s="175"/>
      <c r="K1171" s="175"/>
      <c r="L1171" s="175"/>
      <c r="M1171" s="175"/>
      <c r="N1171" s="180"/>
      <c r="O1171" s="87"/>
      <c r="P1171" s="483"/>
      <c r="Q1171" s="484"/>
      <c r="R1171" s="56">
        <f>FŐLAP!$D$9</f>
        <v>0</v>
      </c>
      <c r="S1171" s="56">
        <f>FŐLAP!$F$9</f>
        <v>0</v>
      </c>
      <c r="T1171" s="13" t="str">
        <f>FŐLAP!$B$25</f>
        <v>Háztartási nagygépek (lakossági)</v>
      </c>
      <c r="U1171" s="398" t="s">
        <v>3425</v>
      </c>
      <c r="V1171" s="398" t="s">
        <v>3426</v>
      </c>
      <c r="W1171" s="398" t="s">
        <v>3427</v>
      </c>
    </row>
    <row r="1172" spans="1:23" ht="60.75" hidden="1" customHeight="1" x14ac:dyDescent="0.25">
      <c r="A1172" s="61" t="s">
        <v>1242</v>
      </c>
      <c r="B1172" s="87"/>
      <c r="C1172" s="175"/>
      <c r="D1172" s="175"/>
      <c r="E1172" s="146"/>
      <c r="F1172" s="407" t="e">
        <f>VLOOKUP('2. tábl. Előkezelő-Tov.Kezelő'!E1172,Munka1!$H$27:$I$58,2,FALSE)</f>
        <v>#N/A</v>
      </c>
      <c r="G1172" s="88"/>
      <c r="H1172" s="62" t="e">
        <f>VLOOKUP(G1172,Munka1!$A$1:$B$25,2,FALSE)</f>
        <v>#N/A</v>
      </c>
      <c r="I1172" s="466" t="e">
        <f>VLOOKUP(E1172,Munka1!$H$27:$J$58,3,FALSE)</f>
        <v>#N/A</v>
      </c>
      <c r="J1172" s="175"/>
      <c r="K1172" s="175"/>
      <c r="L1172" s="175"/>
      <c r="M1172" s="175"/>
      <c r="N1172" s="180"/>
      <c r="O1172" s="87"/>
      <c r="P1172" s="483"/>
      <c r="Q1172" s="484"/>
      <c r="R1172" s="56">
        <f>FŐLAP!$D$9</f>
        <v>0</v>
      </c>
      <c r="S1172" s="56">
        <f>FŐLAP!$F$9</f>
        <v>0</v>
      </c>
      <c r="T1172" s="13" t="str">
        <f>FŐLAP!$B$25</f>
        <v>Háztartási nagygépek (lakossági)</v>
      </c>
      <c r="U1172" s="398" t="s">
        <v>3425</v>
      </c>
      <c r="V1172" s="398" t="s">
        <v>3426</v>
      </c>
      <c r="W1172" s="398" t="s">
        <v>3427</v>
      </c>
    </row>
    <row r="1173" spans="1:23" ht="60.75" hidden="1" customHeight="1" x14ac:dyDescent="0.25">
      <c r="A1173" s="61" t="s">
        <v>1243</v>
      </c>
      <c r="B1173" s="87"/>
      <c r="C1173" s="175"/>
      <c r="D1173" s="175"/>
      <c r="E1173" s="146"/>
      <c r="F1173" s="407" t="e">
        <f>VLOOKUP('2. tábl. Előkezelő-Tov.Kezelő'!E1173,Munka1!$H$27:$I$58,2,FALSE)</f>
        <v>#N/A</v>
      </c>
      <c r="G1173" s="88"/>
      <c r="H1173" s="62" t="e">
        <f>VLOOKUP(G1173,Munka1!$A$1:$B$25,2,FALSE)</f>
        <v>#N/A</v>
      </c>
      <c r="I1173" s="466" t="e">
        <f>VLOOKUP(E1173,Munka1!$H$27:$J$58,3,FALSE)</f>
        <v>#N/A</v>
      </c>
      <c r="J1173" s="175"/>
      <c r="K1173" s="175"/>
      <c r="L1173" s="175"/>
      <c r="M1173" s="175"/>
      <c r="N1173" s="180"/>
      <c r="O1173" s="87"/>
      <c r="P1173" s="483"/>
      <c r="Q1173" s="484"/>
      <c r="R1173" s="56">
        <f>FŐLAP!$D$9</f>
        <v>0</v>
      </c>
      <c r="S1173" s="56">
        <f>FŐLAP!$F$9</f>
        <v>0</v>
      </c>
      <c r="T1173" s="13" t="str">
        <f>FŐLAP!$B$25</f>
        <v>Háztartási nagygépek (lakossági)</v>
      </c>
      <c r="U1173" s="398" t="s">
        <v>3425</v>
      </c>
      <c r="V1173" s="398" t="s">
        <v>3426</v>
      </c>
      <c r="W1173" s="398" t="s">
        <v>3427</v>
      </c>
    </row>
    <row r="1174" spans="1:23" ht="60.75" hidden="1" customHeight="1" x14ac:dyDescent="0.25">
      <c r="A1174" s="61" t="s">
        <v>1244</v>
      </c>
      <c r="B1174" s="87"/>
      <c r="C1174" s="175"/>
      <c r="D1174" s="175"/>
      <c r="E1174" s="146"/>
      <c r="F1174" s="407" t="e">
        <f>VLOOKUP('2. tábl. Előkezelő-Tov.Kezelő'!E1174,Munka1!$H$27:$I$58,2,FALSE)</f>
        <v>#N/A</v>
      </c>
      <c r="G1174" s="88"/>
      <c r="H1174" s="62" t="e">
        <f>VLOOKUP(G1174,Munka1!$A$1:$B$25,2,FALSE)</f>
        <v>#N/A</v>
      </c>
      <c r="I1174" s="466" t="e">
        <f>VLOOKUP(E1174,Munka1!$H$27:$J$58,3,FALSE)</f>
        <v>#N/A</v>
      </c>
      <c r="J1174" s="175"/>
      <c r="K1174" s="175"/>
      <c r="L1174" s="175"/>
      <c r="M1174" s="175"/>
      <c r="N1174" s="180"/>
      <c r="O1174" s="87"/>
      <c r="P1174" s="483"/>
      <c r="Q1174" s="484"/>
      <c r="R1174" s="56">
        <f>FŐLAP!$D$9</f>
        <v>0</v>
      </c>
      <c r="S1174" s="56">
        <f>FŐLAP!$F$9</f>
        <v>0</v>
      </c>
      <c r="T1174" s="13" t="str">
        <f>FŐLAP!$B$25</f>
        <v>Háztartási nagygépek (lakossági)</v>
      </c>
      <c r="U1174" s="398" t="s">
        <v>3425</v>
      </c>
      <c r="V1174" s="398" t="s">
        <v>3426</v>
      </c>
      <c r="W1174" s="398" t="s">
        <v>3427</v>
      </c>
    </row>
    <row r="1175" spans="1:23" ht="60.75" hidden="1" customHeight="1" x14ac:dyDescent="0.25">
      <c r="A1175" s="61" t="s">
        <v>1245</v>
      </c>
      <c r="B1175" s="87"/>
      <c r="C1175" s="175"/>
      <c r="D1175" s="175"/>
      <c r="E1175" s="146"/>
      <c r="F1175" s="407" t="e">
        <f>VLOOKUP('2. tábl. Előkezelő-Tov.Kezelő'!E1175,Munka1!$H$27:$I$58,2,FALSE)</f>
        <v>#N/A</v>
      </c>
      <c r="G1175" s="88"/>
      <c r="H1175" s="62" t="e">
        <f>VLOOKUP(G1175,Munka1!$A$1:$B$25,2,FALSE)</f>
        <v>#N/A</v>
      </c>
      <c r="I1175" s="466" t="e">
        <f>VLOOKUP(E1175,Munka1!$H$27:$J$58,3,FALSE)</f>
        <v>#N/A</v>
      </c>
      <c r="J1175" s="175"/>
      <c r="K1175" s="175"/>
      <c r="L1175" s="175"/>
      <c r="M1175" s="175"/>
      <c r="N1175" s="180"/>
      <c r="O1175" s="87"/>
      <c r="P1175" s="483"/>
      <c r="Q1175" s="484"/>
      <c r="R1175" s="56">
        <f>FŐLAP!$D$9</f>
        <v>0</v>
      </c>
      <c r="S1175" s="56">
        <f>FŐLAP!$F$9</f>
        <v>0</v>
      </c>
      <c r="T1175" s="13" t="str">
        <f>FŐLAP!$B$25</f>
        <v>Háztartási nagygépek (lakossági)</v>
      </c>
      <c r="U1175" s="398" t="s">
        <v>3425</v>
      </c>
      <c r="V1175" s="398" t="s">
        <v>3426</v>
      </c>
      <c r="W1175" s="398" t="s">
        <v>3427</v>
      </c>
    </row>
    <row r="1176" spans="1:23" ht="60.75" hidden="1" customHeight="1" x14ac:dyDescent="0.25">
      <c r="A1176" s="61" t="s">
        <v>1246</v>
      </c>
      <c r="B1176" s="87"/>
      <c r="C1176" s="175"/>
      <c r="D1176" s="175"/>
      <c r="E1176" s="146"/>
      <c r="F1176" s="407" t="e">
        <f>VLOOKUP('2. tábl. Előkezelő-Tov.Kezelő'!E1176,Munka1!$H$27:$I$58,2,FALSE)</f>
        <v>#N/A</v>
      </c>
      <c r="G1176" s="88"/>
      <c r="H1176" s="62" t="e">
        <f>VLOOKUP(G1176,Munka1!$A$1:$B$25,2,FALSE)</f>
        <v>#N/A</v>
      </c>
      <c r="I1176" s="466" t="e">
        <f>VLOOKUP(E1176,Munka1!$H$27:$J$58,3,FALSE)</f>
        <v>#N/A</v>
      </c>
      <c r="J1176" s="175"/>
      <c r="K1176" s="175"/>
      <c r="L1176" s="175"/>
      <c r="M1176" s="175"/>
      <c r="N1176" s="180"/>
      <c r="O1176" s="87"/>
      <c r="P1176" s="483"/>
      <c r="Q1176" s="484"/>
      <c r="R1176" s="56">
        <f>FŐLAP!$D$9</f>
        <v>0</v>
      </c>
      <c r="S1176" s="56">
        <f>FŐLAP!$F$9</f>
        <v>0</v>
      </c>
      <c r="T1176" s="13" t="str">
        <f>FŐLAP!$B$25</f>
        <v>Háztartási nagygépek (lakossági)</v>
      </c>
      <c r="U1176" s="398" t="s">
        <v>3425</v>
      </c>
      <c r="V1176" s="398" t="s">
        <v>3426</v>
      </c>
      <c r="W1176" s="398" t="s">
        <v>3427</v>
      </c>
    </row>
    <row r="1177" spans="1:23" ht="60.75" hidden="1" customHeight="1" x14ac:dyDescent="0.25">
      <c r="A1177" s="61" t="s">
        <v>1247</v>
      </c>
      <c r="B1177" s="87"/>
      <c r="C1177" s="175"/>
      <c r="D1177" s="175"/>
      <c r="E1177" s="146"/>
      <c r="F1177" s="407" t="e">
        <f>VLOOKUP('2. tábl. Előkezelő-Tov.Kezelő'!E1177,Munka1!$H$27:$I$58,2,FALSE)</f>
        <v>#N/A</v>
      </c>
      <c r="G1177" s="88"/>
      <c r="H1177" s="62" t="e">
        <f>VLOOKUP(G1177,Munka1!$A$1:$B$25,2,FALSE)</f>
        <v>#N/A</v>
      </c>
      <c r="I1177" s="466" t="e">
        <f>VLOOKUP(E1177,Munka1!$H$27:$J$58,3,FALSE)</f>
        <v>#N/A</v>
      </c>
      <c r="J1177" s="175"/>
      <c r="K1177" s="175"/>
      <c r="L1177" s="175"/>
      <c r="M1177" s="175"/>
      <c r="N1177" s="180"/>
      <c r="O1177" s="87"/>
      <c r="P1177" s="483"/>
      <c r="Q1177" s="484"/>
      <c r="R1177" s="56">
        <f>FŐLAP!$D$9</f>
        <v>0</v>
      </c>
      <c r="S1177" s="56">
        <f>FŐLAP!$F$9</f>
        <v>0</v>
      </c>
      <c r="T1177" s="13" t="str">
        <f>FŐLAP!$B$25</f>
        <v>Háztartási nagygépek (lakossági)</v>
      </c>
      <c r="U1177" s="398" t="s">
        <v>3425</v>
      </c>
      <c r="V1177" s="398" t="s">
        <v>3426</v>
      </c>
      <c r="W1177" s="398" t="s">
        <v>3427</v>
      </c>
    </row>
    <row r="1178" spans="1:23" ht="60.75" hidden="1" customHeight="1" x14ac:dyDescent="0.25">
      <c r="A1178" s="61" t="s">
        <v>1248</v>
      </c>
      <c r="B1178" s="87"/>
      <c r="C1178" s="175"/>
      <c r="D1178" s="175"/>
      <c r="E1178" s="146"/>
      <c r="F1178" s="407" t="e">
        <f>VLOOKUP('2. tábl. Előkezelő-Tov.Kezelő'!E1178,Munka1!$H$27:$I$58,2,FALSE)</f>
        <v>#N/A</v>
      </c>
      <c r="G1178" s="88"/>
      <c r="H1178" s="62" t="e">
        <f>VLOOKUP(G1178,Munka1!$A$1:$B$25,2,FALSE)</f>
        <v>#N/A</v>
      </c>
      <c r="I1178" s="466" t="e">
        <f>VLOOKUP(E1178,Munka1!$H$27:$J$58,3,FALSE)</f>
        <v>#N/A</v>
      </c>
      <c r="J1178" s="175"/>
      <c r="K1178" s="175"/>
      <c r="L1178" s="175"/>
      <c r="M1178" s="175"/>
      <c r="N1178" s="180"/>
      <c r="O1178" s="87"/>
      <c r="P1178" s="483"/>
      <c r="Q1178" s="484"/>
      <c r="R1178" s="56">
        <f>FŐLAP!$D$9</f>
        <v>0</v>
      </c>
      <c r="S1178" s="56">
        <f>FŐLAP!$F$9</f>
        <v>0</v>
      </c>
      <c r="T1178" s="13" t="str">
        <f>FŐLAP!$B$25</f>
        <v>Háztartási nagygépek (lakossági)</v>
      </c>
      <c r="U1178" s="398" t="s">
        <v>3425</v>
      </c>
      <c r="V1178" s="398" t="s">
        <v>3426</v>
      </c>
      <c r="W1178" s="398" t="s">
        <v>3427</v>
      </c>
    </row>
    <row r="1179" spans="1:23" ht="60.75" hidden="1" customHeight="1" x14ac:dyDescent="0.25">
      <c r="A1179" s="61" t="s">
        <v>1249</v>
      </c>
      <c r="B1179" s="87"/>
      <c r="C1179" s="175"/>
      <c r="D1179" s="175"/>
      <c r="E1179" s="146"/>
      <c r="F1179" s="407" t="e">
        <f>VLOOKUP('2. tábl. Előkezelő-Tov.Kezelő'!E1179,Munka1!$H$27:$I$58,2,FALSE)</f>
        <v>#N/A</v>
      </c>
      <c r="G1179" s="88"/>
      <c r="H1179" s="62" t="e">
        <f>VLOOKUP(G1179,Munka1!$A$1:$B$25,2,FALSE)</f>
        <v>#N/A</v>
      </c>
      <c r="I1179" s="466" t="e">
        <f>VLOOKUP(E1179,Munka1!$H$27:$J$58,3,FALSE)</f>
        <v>#N/A</v>
      </c>
      <c r="J1179" s="175"/>
      <c r="K1179" s="175"/>
      <c r="L1179" s="175"/>
      <c r="M1179" s="175"/>
      <c r="N1179" s="180"/>
      <c r="O1179" s="87"/>
      <c r="P1179" s="483"/>
      <c r="Q1179" s="484"/>
      <c r="R1179" s="56">
        <f>FŐLAP!$D$9</f>
        <v>0</v>
      </c>
      <c r="S1179" s="56">
        <f>FŐLAP!$F$9</f>
        <v>0</v>
      </c>
      <c r="T1179" s="13" t="str">
        <f>FŐLAP!$B$25</f>
        <v>Háztartási nagygépek (lakossági)</v>
      </c>
      <c r="U1179" s="398" t="s">
        <v>3425</v>
      </c>
      <c r="V1179" s="398" t="s">
        <v>3426</v>
      </c>
      <c r="W1179" s="398" t="s">
        <v>3427</v>
      </c>
    </row>
    <row r="1180" spans="1:23" ht="60.75" hidden="1" customHeight="1" x14ac:dyDescent="0.25">
      <c r="A1180" s="61" t="s">
        <v>1250</v>
      </c>
      <c r="B1180" s="87"/>
      <c r="C1180" s="175"/>
      <c r="D1180" s="175"/>
      <c r="E1180" s="146"/>
      <c r="F1180" s="407" t="e">
        <f>VLOOKUP('2. tábl. Előkezelő-Tov.Kezelő'!E1180,Munka1!$H$27:$I$58,2,FALSE)</f>
        <v>#N/A</v>
      </c>
      <c r="G1180" s="88"/>
      <c r="H1180" s="62" t="e">
        <f>VLOOKUP(G1180,Munka1!$A$1:$B$25,2,FALSE)</f>
        <v>#N/A</v>
      </c>
      <c r="I1180" s="466" t="e">
        <f>VLOOKUP(E1180,Munka1!$H$27:$J$58,3,FALSE)</f>
        <v>#N/A</v>
      </c>
      <c r="J1180" s="175"/>
      <c r="K1180" s="175"/>
      <c r="L1180" s="175"/>
      <c r="M1180" s="175"/>
      <c r="N1180" s="180"/>
      <c r="O1180" s="87"/>
      <c r="P1180" s="483"/>
      <c r="Q1180" s="484"/>
      <c r="R1180" s="56">
        <f>FŐLAP!$D$9</f>
        <v>0</v>
      </c>
      <c r="S1180" s="56">
        <f>FŐLAP!$F$9</f>
        <v>0</v>
      </c>
      <c r="T1180" s="13" t="str">
        <f>FŐLAP!$B$25</f>
        <v>Háztartási nagygépek (lakossági)</v>
      </c>
      <c r="U1180" s="398" t="s">
        <v>3425</v>
      </c>
      <c r="V1180" s="398" t="s">
        <v>3426</v>
      </c>
      <c r="W1180" s="398" t="s">
        <v>3427</v>
      </c>
    </row>
    <row r="1181" spans="1:23" ht="60.75" hidden="1" customHeight="1" x14ac:dyDescent="0.25">
      <c r="A1181" s="61" t="s">
        <v>1251</v>
      </c>
      <c r="B1181" s="87"/>
      <c r="C1181" s="175"/>
      <c r="D1181" s="175"/>
      <c r="E1181" s="146"/>
      <c r="F1181" s="407" t="e">
        <f>VLOOKUP('2. tábl. Előkezelő-Tov.Kezelő'!E1181,Munka1!$H$27:$I$58,2,FALSE)</f>
        <v>#N/A</v>
      </c>
      <c r="G1181" s="88"/>
      <c r="H1181" s="62" t="e">
        <f>VLOOKUP(G1181,Munka1!$A$1:$B$25,2,FALSE)</f>
        <v>#N/A</v>
      </c>
      <c r="I1181" s="466" t="e">
        <f>VLOOKUP(E1181,Munka1!$H$27:$J$58,3,FALSE)</f>
        <v>#N/A</v>
      </c>
      <c r="J1181" s="175"/>
      <c r="K1181" s="175"/>
      <c r="L1181" s="175"/>
      <c r="M1181" s="175"/>
      <c r="N1181" s="180"/>
      <c r="O1181" s="87"/>
      <c r="P1181" s="483"/>
      <c r="Q1181" s="484"/>
      <c r="R1181" s="56">
        <f>FŐLAP!$D$9</f>
        <v>0</v>
      </c>
      <c r="S1181" s="56">
        <f>FŐLAP!$F$9</f>
        <v>0</v>
      </c>
      <c r="T1181" s="13" t="str">
        <f>FŐLAP!$B$25</f>
        <v>Háztartási nagygépek (lakossági)</v>
      </c>
      <c r="U1181" s="398" t="s">
        <v>3425</v>
      </c>
      <c r="V1181" s="398" t="s">
        <v>3426</v>
      </c>
      <c r="W1181" s="398" t="s">
        <v>3427</v>
      </c>
    </row>
    <row r="1182" spans="1:23" ht="60.75" hidden="1" customHeight="1" x14ac:dyDescent="0.25">
      <c r="A1182" s="61" t="s">
        <v>1252</v>
      </c>
      <c r="B1182" s="87"/>
      <c r="C1182" s="175"/>
      <c r="D1182" s="175"/>
      <c r="E1182" s="146"/>
      <c r="F1182" s="407" t="e">
        <f>VLOOKUP('2. tábl. Előkezelő-Tov.Kezelő'!E1182,Munka1!$H$27:$I$58,2,FALSE)</f>
        <v>#N/A</v>
      </c>
      <c r="G1182" s="88"/>
      <c r="H1182" s="62" t="e">
        <f>VLOOKUP(G1182,Munka1!$A$1:$B$25,2,FALSE)</f>
        <v>#N/A</v>
      </c>
      <c r="I1182" s="466" t="e">
        <f>VLOOKUP(E1182,Munka1!$H$27:$J$58,3,FALSE)</f>
        <v>#N/A</v>
      </c>
      <c r="J1182" s="175"/>
      <c r="K1182" s="175"/>
      <c r="L1182" s="175"/>
      <c r="M1182" s="175"/>
      <c r="N1182" s="180"/>
      <c r="O1182" s="87"/>
      <c r="P1182" s="483"/>
      <c r="Q1182" s="484"/>
      <c r="R1182" s="56">
        <f>FŐLAP!$D$9</f>
        <v>0</v>
      </c>
      <c r="S1182" s="56">
        <f>FŐLAP!$F$9</f>
        <v>0</v>
      </c>
      <c r="T1182" s="13" t="str">
        <f>FŐLAP!$B$25</f>
        <v>Háztartási nagygépek (lakossági)</v>
      </c>
      <c r="U1182" s="398" t="s">
        <v>3425</v>
      </c>
      <c r="V1182" s="398" t="s">
        <v>3426</v>
      </c>
      <c r="W1182" s="398" t="s">
        <v>3427</v>
      </c>
    </row>
    <row r="1183" spans="1:23" ht="60.75" hidden="1" customHeight="1" x14ac:dyDescent="0.25">
      <c r="A1183" s="61" t="s">
        <v>1253</v>
      </c>
      <c r="B1183" s="87"/>
      <c r="C1183" s="175"/>
      <c r="D1183" s="175"/>
      <c r="E1183" s="146"/>
      <c r="F1183" s="407" t="e">
        <f>VLOOKUP('2. tábl. Előkezelő-Tov.Kezelő'!E1183,Munka1!$H$27:$I$58,2,FALSE)</f>
        <v>#N/A</v>
      </c>
      <c r="G1183" s="88"/>
      <c r="H1183" s="62" t="e">
        <f>VLOOKUP(G1183,Munka1!$A$1:$B$25,2,FALSE)</f>
        <v>#N/A</v>
      </c>
      <c r="I1183" s="466" t="e">
        <f>VLOOKUP(E1183,Munka1!$H$27:$J$58,3,FALSE)</f>
        <v>#N/A</v>
      </c>
      <c r="J1183" s="175"/>
      <c r="K1183" s="175"/>
      <c r="L1183" s="175"/>
      <c r="M1183" s="175"/>
      <c r="N1183" s="180"/>
      <c r="O1183" s="87"/>
      <c r="P1183" s="483"/>
      <c r="Q1183" s="484"/>
      <c r="R1183" s="56">
        <f>FŐLAP!$D$9</f>
        <v>0</v>
      </c>
      <c r="S1183" s="56">
        <f>FŐLAP!$F$9</f>
        <v>0</v>
      </c>
      <c r="T1183" s="13" t="str">
        <f>FŐLAP!$B$25</f>
        <v>Háztartási nagygépek (lakossági)</v>
      </c>
      <c r="U1183" s="398" t="s">
        <v>3425</v>
      </c>
      <c r="V1183" s="398" t="s">
        <v>3426</v>
      </c>
      <c r="W1183" s="398" t="s">
        <v>3427</v>
      </c>
    </row>
    <row r="1184" spans="1:23" ht="60.75" hidden="1" customHeight="1" x14ac:dyDescent="0.25">
      <c r="A1184" s="61" t="s">
        <v>1254</v>
      </c>
      <c r="B1184" s="87"/>
      <c r="C1184" s="175"/>
      <c r="D1184" s="175"/>
      <c r="E1184" s="146"/>
      <c r="F1184" s="407" t="e">
        <f>VLOOKUP('2. tábl. Előkezelő-Tov.Kezelő'!E1184,Munka1!$H$27:$I$58,2,FALSE)</f>
        <v>#N/A</v>
      </c>
      <c r="G1184" s="88"/>
      <c r="H1184" s="62" t="e">
        <f>VLOOKUP(G1184,Munka1!$A$1:$B$25,2,FALSE)</f>
        <v>#N/A</v>
      </c>
      <c r="I1184" s="466" t="e">
        <f>VLOOKUP(E1184,Munka1!$H$27:$J$58,3,FALSE)</f>
        <v>#N/A</v>
      </c>
      <c r="J1184" s="175"/>
      <c r="K1184" s="175"/>
      <c r="L1184" s="175"/>
      <c r="M1184" s="175"/>
      <c r="N1184" s="180"/>
      <c r="O1184" s="87"/>
      <c r="P1184" s="483"/>
      <c r="Q1184" s="484"/>
      <c r="R1184" s="56">
        <f>FŐLAP!$D$9</f>
        <v>0</v>
      </c>
      <c r="S1184" s="56">
        <f>FŐLAP!$F$9</f>
        <v>0</v>
      </c>
      <c r="T1184" s="13" t="str">
        <f>FŐLAP!$B$25</f>
        <v>Háztartási nagygépek (lakossági)</v>
      </c>
      <c r="U1184" s="398" t="s">
        <v>3425</v>
      </c>
      <c r="V1184" s="398" t="s">
        <v>3426</v>
      </c>
      <c r="W1184" s="398" t="s">
        <v>3427</v>
      </c>
    </row>
    <row r="1185" spans="1:23" ht="60.75" hidden="1" customHeight="1" x14ac:dyDescent="0.25">
      <c r="A1185" s="61" t="s">
        <v>1255</v>
      </c>
      <c r="B1185" s="87"/>
      <c r="C1185" s="175"/>
      <c r="D1185" s="175"/>
      <c r="E1185" s="146"/>
      <c r="F1185" s="407" t="e">
        <f>VLOOKUP('2. tábl. Előkezelő-Tov.Kezelő'!E1185,Munka1!$H$27:$I$58,2,FALSE)</f>
        <v>#N/A</v>
      </c>
      <c r="G1185" s="88"/>
      <c r="H1185" s="62" t="e">
        <f>VLOOKUP(G1185,Munka1!$A$1:$B$25,2,FALSE)</f>
        <v>#N/A</v>
      </c>
      <c r="I1185" s="466" t="e">
        <f>VLOOKUP(E1185,Munka1!$H$27:$J$58,3,FALSE)</f>
        <v>#N/A</v>
      </c>
      <c r="J1185" s="175"/>
      <c r="K1185" s="175"/>
      <c r="L1185" s="175"/>
      <c r="M1185" s="175"/>
      <c r="N1185" s="180"/>
      <c r="O1185" s="87"/>
      <c r="P1185" s="483"/>
      <c r="Q1185" s="484"/>
      <c r="R1185" s="56">
        <f>FŐLAP!$D$9</f>
        <v>0</v>
      </c>
      <c r="S1185" s="56">
        <f>FŐLAP!$F$9</f>
        <v>0</v>
      </c>
      <c r="T1185" s="13" t="str">
        <f>FŐLAP!$B$25</f>
        <v>Háztartási nagygépek (lakossági)</v>
      </c>
      <c r="U1185" s="398" t="s">
        <v>3425</v>
      </c>
      <c r="V1185" s="398" t="s">
        <v>3426</v>
      </c>
      <c r="W1185" s="398" t="s">
        <v>3427</v>
      </c>
    </row>
    <row r="1186" spans="1:23" ht="60.75" hidden="1" customHeight="1" x14ac:dyDescent="0.25">
      <c r="A1186" s="61" t="s">
        <v>1256</v>
      </c>
      <c r="B1186" s="87"/>
      <c r="C1186" s="175"/>
      <c r="D1186" s="175"/>
      <c r="E1186" s="146"/>
      <c r="F1186" s="407" t="e">
        <f>VLOOKUP('2. tábl. Előkezelő-Tov.Kezelő'!E1186,Munka1!$H$27:$I$58,2,FALSE)</f>
        <v>#N/A</v>
      </c>
      <c r="G1186" s="88"/>
      <c r="H1186" s="62" t="e">
        <f>VLOOKUP(G1186,Munka1!$A$1:$B$25,2,FALSE)</f>
        <v>#N/A</v>
      </c>
      <c r="I1186" s="466" t="e">
        <f>VLOOKUP(E1186,Munka1!$H$27:$J$58,3,FALSE)</f>
        <v>#N/A</v>
      </c>
      <c r="J1186" s="175"/>
      <c r="K1186" s="175"/>
      <c r="L1186" s="175"/>
      <c r="M1186" s="175"/>
      <c r="N1186" s="180"/>
      <c r="O1186" s="87"/>
      <c r="P1186" s="483"/>
      <c r="Q1186" s="484"/>
      <c r="R1186" s="56">
        <f>FŐLAP!$D$9</f>
        <v>0</v>
      </c>
      <c r="S1186" s="56">
        <f>FŐLAP!$F$9</f>
        <v>0</v>
      </c>
      <c r="T1186" s="13" t="str">
        <f>FŐLAP!$B$25</f>
        <v>Háztartási nagygépek (lakossági)</v>
      </c>
      <c r="U1186" s="398" t="s">
        <v>3425</v>
      </c>
      <c r="V1186" s="398" t="s">
        <v>3426</v>
      </c>
      <c r="W1186" s="398" t="s">
        <v>3427</v>
      </c>
    </row>
    <row r="1187" spans="1:23" ht="60.75" hidden="1" customHeight="1" x14ac:dyDescent="0.25">
      <c r="A1187" s="61" t="s">
        <v>1257</v>
      </c>
      <c r="B1187" s="87"/>
      <c r="C1187" s="175"/>
      <c r="D1187" s="175"/>
      <c r="E1187" s="146"/>
      <c r="F1187" s="407" t="e">
        <f>VLOOKUP('2. tábl. Előkezelő-Tov.Kezelő'!E1187,Munka1!$H$27:$I$58,2,FALSE)</f>
        <v>#N/A</v>
      </c>
      <c r="G1187" s="88"/>
      <c r="H1187" s="62" t="e">
        <f>VLOOKUP(G1187,Munka1!$A$1:$B$25,2,FALSE)</f>
        <v>#N/A</v>
      </c>
      <c r="I1187" s="466" t="e">
        <f>VLOOKUP(E1187,Munka1!$H$27:$J$58,3,FALSE)</f>
        <v>#N/A</v>
      </c>
      <c r="J1187" s="175"/>
      <c r="K1187" s="175"/>
      <c r="L1187" s="175"/>
      <c r="M1187" s="175"/>
      <c r="N1187" s="180"/>
      <c r="O1187" s="87"/>
      <c r="P1187" s="483"/>
      <c r="Q1187" s="484"/>
      <c r="R1187" s="56">
        <f>FŐLAP!$D$9</f>
        <v>0</v>
      </c>
      <c r="S1187" s="56">
        <f>FŐLAP!$F$9</f>
        <v>0</v>
      </c>
      <c r="T1187" s="13" t="str">
        <f>FŐLAP!$B$25</f>
        <v>Háztartási nagygépek (lakossági)</v>
      </c>
      <c r="U1187" s="398" t="s">
        <v>3425</v>
      </c>
      <c r="V1187" s="398" t="s">
        <v>3426</v>
      </c>
      <c r="W1187" s="398" t="s">
        <v>3427</v>
      </c>
    </row>
    <row r="1188" spans="1:23" ht="60.75" hidden="1" customHeight="1" x14ac:dyDescent="0.25">
      <c r="A1188" s="61" t="s">
        <v>1258</v>
      </c>
      <c r="B1188" s="87"/>
      <c r="C1188" s="175"/>
      <c r="D1188" s="175"/>
      <c r="E1188" s="146"/>
      <c r="F1188" s="407" t="e">
        <f>VLOOKUP('2. tábl. Előkezelő-Tov.Kezelő'!E1188,Munka1!$H$27:$I$58,2,FALSE)</f>
        <v>#N/A</v>
      </c>
      <c r="G1188" s="88"/>
      <c r="H1188" s="62" t="e">
        <f>VLOOKUP(G1188,Munka1!$A$1:$B$25,2,FALSE)</f>
        <v>#N/A</v>
      </c>
      <c r="I1188" s="466" t="e">
        <f>VLOOKUP(E1188,Munka1!$H$27:$J$58,3,FALSE)</f>
        <v>#N/A</v>
      </c>
      <c r="J1188" s="175"/>
      <c r="K1188" s="175"/>
      <c r="L1188" s="175"/>
      <c r="M1188" s="175"/>
      <c r="N1188" s="180"/>
      <c r="O1188" s="87"/>
      <c r="P1188" s="483"/>
      <c r="Q1188" s="484"/>
      <c r="R1188" s="56">
        <f>FŐLAP!$D$9</f>
        <v>0</v>
      </c>
      <c r="S1188" s="56">
        <f>FŐLAP!$F$9</f>
        <v>0</v>
      </c>
      <c r="T1188" s="13" t="str">
        <f>FŐLAP!$B$25</f>
        <v>Háztartási nagygépek (lakossági)</v>
      </c>
      <c r="U1188" s="398" t="s">
        <v>3425</v>
      </c>
      <c r="V1188" s="398" t="s">
        <v>3426</v>
      </c>
      <c r="W1188" s="398" t="s">
        <v>3427</v>
      </c>
    </row>
    <row r="1189" spans="1:23" ht="60.75" hidden="1" customHeight="1" x14ac:dyDescent="0.25">
      <c r="A1189" s="61" t="s">
        <v>1259</v>
      </c>
      <c r="B1189" s="87"/>
      <c r="C1189" s="175"/>
      <c r="D1189" s="175"/>
      <c r="E1189" s="146"/>
      <c r="F1189" s="407" t="e">
        <f>VLOOKUP('2. tábl. Előkezelő-Tov.Kezelő'!E1189,Munka1!$H$27:$I$58,2,FALSE)</f>
        <v>#N/A</v>
      </c>
      <c r="G1189" s="88"/>
      <c r="H1189" s="62" t="e">
        <f>VLOOKUP(G1189,Munka1!$A$1:$B$25,2,FALSE)</f>
        <v>#N/A</v>
      </c>
      <c r="I1189" s="466" t="e">
        <f>VLOOKUP(E1189,Munka1!$H$27:$J$58,3,FALSE)</f>
        <v>#N/A</v>
      </c>
      <c r="J1189" s="175"/>
      <c r="K1189" s="175"/>
      <c r="L1189" s="175"/>
      <c r="M1189" s="175"/>
      <c r="N1189" s="180"/>
      <c r="O1189" s="87"/>
      <c r="P1189" s="483"/>
      <c r="Q1189" s="484"/>
      <c r="R1189" s="56">
        <f>FŐLAP!$D$9</f>
        <v>0</v>
      </c>
      <c r="S1189" s="56">
        <f>FŐLAP!$F$9</f>
        <v>0</v>
      </c>
      <c r="T1189" s="13" t="str">
        <f>FŐLAP!$B$25</f>
        <v>Háztartási nagygépek (lakossági)</v>
      </c>
      <c r="U1189" s="398" t="s">
        <v>3425</v>
      </c>
      <c r="V1189" s="398" t="s">
        <v>3426</v>
      </c>
      <c r="W1189" s="398" t="s">
        <v>3427</v>
      </c>
    </row>
    <row r="1190" spans="1:23" ht="60.75" hidden="1" customHeight="1" x14ac:dyDescent="0.25">
      <c r="A1190" s="61" t="s">
        <v>1260</v>
      </c>
      <c r="B1190" s="87"/>
      <c r="C1190" s="175"/>
      <c r="D1190" s="175"/>
      <c r="E1190" s="146"/>
      <c r="F1190" s="407" t="e">
        <f>VLOOKUP('2. tábl. Előkezelő-Tov.Kezelő'!E1190,Munka1!$H$27:$I$58,2,FALSE)</f>
        <v>#N/A</v>
      </c>
      <c r="G1190" s="88"/>
      <c r="H1190" s="62" t="e">
        <f>VLOOKUP(G1190,Munka1!$A$1:$B$25,2,FALSE)</f>
        <v>#N/A</v>
      </c>
      <c r="I1190" s="466" t="e">
        <f>VLOOKUP(E1190,Munka1!$H$27:$J$58,3,FALSE)</f>
        <v>#N/A</v>
      </c>
      <c r="J1190" s="175"/>
      <c r="K1190" s="175"/>
      <c r="L1190" s="175"/>
      <c r="M1190" s="175"/>
      <c r="N1190" s="180"/>
      <c r="O1190" s="87"/>
      <c r="P1190" s="483"/>
      <c r="Q1190" s="484"/>
      <c r="R1190" s="56">
        <f>FŐLAP!$D$9</f>
        <v>0</v>
      </c>
      <c r="S1190" s="56">
        <f>FŐLAP!$F$9</f>
        <v>0</v>
      </c>
      <c r="T1190" s="13" t="str">
        <f>FŐLAP!$B$25</f>
        <v>Háztartási nagygépek (lakossági)</v>
      </c>
      <c r="U1190" s="398" t="s">
        <v>3425</v>
      </c>
      <c r="V1190" s="398" t="s">
        <v>3426</v>
      </c>
      <c r="W1190" s="398" t="s">
        <v>3427</v>
      </c>
    </row>
    <row r="1191" spans="1:23" ht="60.75" hidden="1" customHeight="1" x14ac:dyDescent="0.25">
      <c r="A1191" s="61" t="s">
        <v>1261</v>
      </c>
      <c r="B1191" s="87"/>
      <c r="C1191" s="175"/>
      <c r="D1191" s="175"/>
      <c r="E1191" s="146"/>
      <c r="F1191" s="407" t="e">
        <f>VLOOKUP('2. tábl. Előkezelő-Tov.Kezelő'!E1191,Munka1!$H$27:$I$58,2,FALSE)</f>
        <v>#N/A</v>
      </c>
      <c r="G1191" s="88"/>
      <c r="H1191" s="62" t="e">
        <f>VLOOKUP(G1191,Munka1!$A$1:$B$25,2,FALSE)</f>
        <v>#N/A</v>
      </c>
      <c r="I1191" s="466" t="e">
        <f>VLOOKUP(E1191,Munka1!$H$27:$J$58,3,FALSE)</f>
        <v>#N/A</v>
      </c>
      <c r="J1191" s="175"/>
      <c r="K1191" s="175"/>
      <c r="L1191" s="175"/>
      <c r="M1191" s="175"/>
      <c r="N1191" s="180"/>
      <c r="O1191" s="87"/>
      <c r="P1191" s="483"/>
      <c r="Q1191" s="484"/>
      <c r="R1191" s="56">
        <f>FŐLAP!$D$9</f>
        <v>0</v>
      </c>
      <c r="S1191" s="56">
        <f>FŐLAP!$F$9</f>
        <v>0</v>
      </c>
      <c r="T1191" s="13" t="str">
        <f>FŐLAP!$B$25</f>
        <v>Háztartási nagygépek (lakossági)</v>
      </c>
      <c r="U1191" s="398" t="s">
        <v>3425</v>
      </c>
      <c r="V1191" s="398" t="s">
        <v>3426</v>
      </c>
      <c r="W1191" s="398" t="s">
        <v>3427</v>
      </c>
    </row>
    <row r="1192" spans="1:23" ht="60.75" hidden="1" customHeight="1" x14ac:dyDescent="0.25">
      <c r="A1192" s="61" t="s">
        <v>1262</v>
      </c>
      <c r="B1192" s="87"/>
      <c r="C1192" s="175"/>
      <c r="D1192" s="175"/>
      <c r="E1192" s="146"/>
      <c r="F1192" s="407" t="e">
        <f>VLOOKUP('2. tábl. Előkezelő-Tov.Kezelő'!E1192,Munka1!$H$27:$I$58,2,FALSE)</f>
        <v>#N/A</v>
      </c>
      <c r="G1192" s="88"/>
      <c r="H1192" s="62" t="e">
        <f>VLOOKUP(G1192,Munka1!$A$1:$B$25,2,FALSE)</f>
        <v>#N/A</v>
      </c>
      <c r="I1192" s="466" t="e">
        <f>VLOOKUP(E1192,Munka1!$H$27:$J$58,3,FALSE)</f>
        <v>#N/A</v>
      </c>
      <c r="J1192" s="175"/>
      <c r="K1192" s="175"/>
      <c r="L1192" s="175"/>
      <c r="M1192" s="175"/>
      <c r="N1192" s="180"/>
      <c r="O1192" s="87"/>
      <c r="P1192" s="483"/>
      <c r="Q1192" s="484"/>
      <c r="R1192" s="56">
        <f>FŐLAP!$D$9</f>
        <v>0</v>
      </c>
      <c r="S1192" s="56">
        <f>FŐLAP!$F$9</f>
        <v>0</v>
      </c>
      <c r="T1192" s="13" t="str">
        <f>FŐLAP!$B$25</f>
        <v>Háztartási nagygépek (lakossági)</v>
      </c>
      <c r="U1192" s="398" t="s">
        <v>3425</v>
      </c>
      <c r="V1192" s="398" t="s">
        <v>3426</v>
      </c>
      <c r="W1192" s="398" t="s">
        <v>3427</v>
      </c>
    </row>
    <row r="1193" spans="1:23" ht="60.75" hidden="1" customHeight="1" x14ac:dyDescent="0.25">
      <c r="A1193" s="61" t="s">
        <v>1263</v>
      </c>
      <c r="B1193" s="87"/>
      <c r="C1193" s="175"/>
      <c r="D1193" s="175"/>
      <c r="E1193" s="146"/>
      <c r="F1193" s="407" t="e">
        <f>VLOOKUP('2. tábl. Előkezelő-Tov.Kezelő'!E1193,Munka1!$H$27:$I$58,2,FALSE)</f>
        <v>#N/A</v>
      </c>
      <c r="G1193" s="88"/>
      <c r="H1193" s="62" t="e">
        <f>VLOOKUP(G1193,Munka1!$A$1:$B$25,2,FALSE)</f>
        <v>#N/A</v>
      </c>
      <c r="I1193" s="466" t="e">
        <f>VLOOKUP(E1193,Munka1!$H$27:$J$58,3,FALSE)</f>
        <v>#N/A</v>
      </c>
      <c r="J1193" s="175"/>
      <c r="K1193" s="175"/>
      <c r="L1193" s="175"/>
      <c r="M1193" s="175"/>
      <c r="N1193" s="180"/>
      <c r="O1193" s="87"/>
      <c r="P1193" s="483"/>
      <c r="Q1193" s="484"/>
      <c r="R1193" s="56">
        <f>FŐLAP!$D$9</f>
        <v>0</v>
      </c>
      <c r="S1193" s="56">
        <f>FŐLAP!$F$9</f>
        <v>0</v>
      </c>
      <c r="T1193" s="13" t="str">
        <f>FŐLAP!$B$25</f>
        <v>Háztartási nagygépek (lakossági)</v>
      </c>
      <c r="U1193" s="398" t="s">
        <v>3425</v>
      </c>
      <c r="V1193" s="398" t="s">
        <v>3426</v>
      </c>
      <c r="W1193" s="398" t="s">
        <v>3427</v>
      </c>
    </row>
    <row r="1194" spans="1:23" ht="60.75" hidden="1" customHeight="1" x14ac:dyDescent="0.25">
      <c r="A1194" s="61" t="s">
        <v>1264</v>
      </c>
      <c r="B1194" s="87"/>
      <c r="C1194" s="175"/>
      <c r="D1194" s="175"/>
      <c r="E1194" s="146"/>
      <c r="F1194" s="407" t="e">
        <f>VLOOKUP('2. tábl. Előkezelő-Tov.Kezelő'!E1194,Munka1!$H$27:$I$58,2,FALSE)</f>
        <v>#N/A</v>
      </c>
      <c r="G1194" s="88"/>
      <c r="H1194" s="62" t="e">
        <f>VLOOKUP(G1194,Munka1!$A$1:$B$25,2,FALSE)</f>
        <v>#N/A</v>
      </c>
      <c r="I1194" s="466" t="e">
        <f>VLOOKUP(E1194,Munka1!$H$27:$J$58,3,FALSE)</f>
        <v>#N/A</v>
      </c>
      <c r="J1194" s="175"/>
      <c r="K1194" s="175"/>
      <c r="L1194" s="175"/>
      <c r="M1194" s="175"/>
      <c r="N1194" s="180"/>
      <c r="O1194" s="87"/>
      <c r="P1194" s="483"/>
      <c r="Q1194" s="484"/>
      <c r="R1194" s="56">
        <f>FŐLAP!$D$9</f>
        <v>0</v>
      </c>
      <c r="S1194" s="56">
        <f>FŐLAP!$F$9</f>
        <v>0</v>
      </c>
      <c r="T1194" s="13" t="str">
        <f>FŐLAP!$B$25</f>
        <v>Háztartási nagygépek (lakossági)</v>
      </c>
      <c r="U1194" s="398" t="s">
        <v>3425</v>
      </c>
      <c r="V1194" s="398" t="s">
        <v>3426</v>
      </c>
      <c r="W1194" s="398" t="s">
        <v>3427</v>
      </c>
    </row>
    <row r="1195" spans="1:23" ht="60.75" hidden="1" customHeight="1" x14ac:dyDescent="0.25">
      <c r="A1195" s="61" t="s">
        <v>1265</v>
      </c>
      <c r="B1195" s="87"/>
      <c r="C1195" s="175"/>
      <c r="D1195" s="175"/>
      <c r="E1195" s="146"/>
      <c r="F1195" s="407" t="e">
        <f>VLOOKUP('2. tábl. Előkezelő-Tov.Kezelő'!E1195,Munka1!$H$27:$I$58,2,FALSE)</f>
        <v>#N/A</v>
      </c>
      <c r="G1195" s="88"/>
      <c r="H1195" s="62" t="e">
        <f>VLOOKUP(G1195,Munka1!$A$1:$B$25,2,FALSE)</f>
        <v>#N/A</v>
      </c>
      <c r="I1195" s="466" t="e">
        <f>VLOOKUP(E1195,Munka1!$H$27:$J$58,3,FALSE)</f>
        <v>#N/A</v>
      </c>
      <c r="J1195" s="175"/>
      <c r="K1195" s="175"/>
      <c r="L1195" s="175"/>
      <c r="M1195" s="175"/>
      <c r="N1195" s="180"/>
      <c r="O1195" s="87"/>
      <c r="P1195" s="483"/>
      <c r="Q1195" s="484"/>
      <c r="R1195" s="56">
        <f>FŐLAP!$D$9</f>
        <v>0</v>
      </c>
      <c r="S1195" s="56">
        <f>FŐLAP!$F$9</f>
        <v>0</v>
      </c>
      <c r="T1195" s="13" t="str">
        <f>FŐLAP!$B$25</f>
        <v>Háztartási nagygépek (lakossági)</v>
      </c>
      <c r="U1195" s="398" t="s">
        <v>3425</v>
      </c>
      <c r="V1195" s="398" t="s">
        <v>3426</v>
      </c>
      <c r="W1195" s="398" t="s">
        <v>3427</v>
      </c>
    </row>
    <row r="1196" spans="1:23" ht="60.75" hidden="1" customHeight="1" x14ac:dyDescent="0.25">
      <c r="A1196" s="61" t="s">
        <v>1266</v>
      </c>
      <c r="B1196" s="87"/>
      <c r="C1196" s="175"/>
      <c r="D1196" s="175"/>
      <c r="E1196" s="146"/>
      <c r="F1196" s="407" t="e">
        <f>VLOOKUP('2. tábl. Előkezelő-Tov.Kezelő'!E1196,Munka1!$H$27:$I$58,2,FALSE)</f>
        <v>#N/A</v>
      </c>
      <c r="G1196" s="88"/>
      <c r="H1196" s="62" t="e">
        <f>VLOOKUP(G1196,Munka1!$A$1:$B$25,2,FALSE)</f>
        <v>#N/A</v>
      </c>
      <c r="I1196" s="466" t="e">
        <f>VLOOKUP(E1196,Munka1!$H$27:$J$58,3,FALSE)</f>
        <v>#N/A</v>
      </c>
      <c r="J1196" s="175"/>
      <c r="K1196" s="175"/>
      <c r="L1196" s="175"/>
      <c r="M1196" s="175"/>
      <c r="N1196" s="180"/>
      <c r="O1196" s="87"/>
      <c r="P1196" s="483"/>
      <c r="Q1196" s="484"/>
      <c r="R1196" s="56">
        <f>FŐLAP!$D$9</f>
        <v>0</v>
      </c>
      <c r="S1196" s="56">
        <f>FŐLAP!$F$9</f>
        <v>0</v>
      </c>
      <c r="T1196" s="13" t="str">
        <f>FŐLAP!$B$25</f>
        <v>Háztartási nagygépek (lakossági)</v>
      </c>
      <c r="U1196" s="398" t="s">
        <v>3425</v>
      </c>
      <c r="V1196" s="398" t="s">
        <v>3426</v>
      </c>
      <c r="W1196" s="398" t="s">
        <v>3427</v>
      </c>
    </row>
    <row r="1197" spans="1:23" ht="60.75" hidden="1" customHeight="1" x14ac:dyDescent="0.25">
      <c r="A1197" s="61" t="s">
        <v>1267</v>
      </c>
      <c r="B1197" s="87"/>
      <c r="C1197" s="175"/>
      <c r="D1197" s="175"/>
      <c r="E1197" s="146"/>
      <c r="F1197" s="407" t="e">
        <f>VLOOKUP('2. tábl. Előkezelő-Tov.Kezelő'!E1197,Munka1!$H$27:$I$58,2,FALSE)</f>
        <v>#N/A</v>
      </c>
      <c r="G1197" s="88"/>
      <c r="H1197" s="62" t="e">
        <f>VLOOKUP(G1197,Munka1!$A$1:$B$25,2,FALSE)</f>
        <v>#N/A</v>
      </c>
      <c r="I1197" s="466" t="e">
        <f>VLOOKUP(E1197,Munka1!$H$27:$J$58,3,FALSE)</f>
        <v>#N/A</v>
      </c>
      <c r="J1197" s="175"/>
      <c r="K1197" s="175"/>
      <c r="L1197" s="175"/>
      <c r="M1197" s="175"/>
      <c r="N1197" s="180"/>
      <c r="O1197" s="87"/>
      <c r="P1197" s="483"/>
      <c r="Q1197" s="484"/>
      <c r="R1197" s="56">
        <f>FŐLAP!$D$9</f>
        <v>0</v>
      </c>
      <c r="S1197" s="56">
        <f>FŐLAP!$F$9</f>
        <v>0</v>
      </c>
      <c r="T1197" s="13" t="str">
        <f>FŐLAP!$B$25</f>
        <v>Háztartási nagygépek (lakossági)</v>
      </c>
      <c r="U1197" s="398" t="s">
        <v>3425</v>
      </c>
      <c r="V1197" s="398" t="s">
        <v>3426</v>
      </c>
      <c r="W1197" s="398" t="s">
        <v>3427</v>
      </c>
    </row>
    <row r="1198" spans="1:23" ht="60.75" hidden="1" customHeight="1" x14ac:dyDescent="0.25">
      <c r="A1198" s="61" t="s">
        <v>1268</v>
      </c>
      <c r="B1198" s="87"/>
      <c r="C1198" s="175"/>
      <c r="D1198" s="175"/>
      <c r="E1198" s="146"/>
      <c r="F1198" s="407" t="e">
        <f>VLOOKUP('2. tábl. Előkezelő-Tov.Kezelő'!E1198,Munka1!$H$27:$I$58,2,FALSE)</f>
        <v>#N/A</v>
      </c>
      <c r="G1198" s="88"/>
      <c r="H1198" s="62" t="e">
        <f>VLOOKUP(G1198,Munka1!$A$1:$B$25,2,FALSE)</f>
        <v>#N/A</v>
      </c>
      <c r="I1198" s="466" t="e">
        <f>VLOOKUP(E1198,Munka1!$H$27:$J$58,3,FALSE)</f>
        <v>#N/A</v>
      </c>
      <c r="J1198" s="175"/>
      <c r="K1198" s="175"/>
      <c r="L1198" s="175"/>
      <c r="M1198" s="175"/>
      <c r="N1198" s="180"/>
      <c r="O1198" s="87"/>
      <c r="P1198" s="483"/>
      <c r="Q1198" s="484"/>
      <c r="R1198" s="56">
        <f>FŐLAP!$D$9</f>
        <v>0</v>
      </c>
      <c r="S1198" s="56">
        <f>FŐLAP!$F$9</f>
        <v>0</v>
      </c>
      <c r="T1198" s="13" t="str">
        <f>FŐLAP!$B$25</f>
        <v>Háztartási nagygépek (lakossági)</v>
      </c>
      <c r="U1198" s="398" t="s">
        <v>3425</v>
      </c>
      <c r="V1198" s="398" t="s">
        <v>3426</v>
      </c>
      <c r="W1198" s="398" t="s">
        <v>3427</v>
      </c>
    </row>
    <row r="1199" spans="1:23" ht="60.75" hidden="1" customHeight="1" x14ac:dyDescent="0.25">
      <c r="A1199" s="61" t="s">
        <v>1269</v>
      </c>
      <c r="B1199" s="87"/>
      <c r="C1199" s="175"/>
      <c r="D1199" s="175"/>
      <c r="E1199" s="146"/>
      <c r="F1199" s="407" t="e">
        <f>VLOOKUP('2. tábl. Előkezelő-Tov.Kezelő'!E1199,Munka1!$H$27:$I$58,2,FALSE)</f>
        <v>#N/A</v>
      </c>
      <c r="G1199" s="88"/>
      <c r="H1199" s="62" t="e">
        <f>VLOOKUP(G1199,Munka1!$A$1:$B$25,2,FALSE)</f>
        <v>#N/A</v>
      </c>
      <c r="I1199" s="466" t="e">
        <f>VLOOKUP(E1199,Munka1!$H$27:$J$58,3,FALSE)</f>
        <v>#N/A</v>
      </c>
      <c r="J1199" s="175"/>
      <c r="K1199" s="175"/>
      <c r="L1199" s="175"/>
      <c r="M1199" s="175"/>
      <c r="N1199" s="180"/>
      <c r="O1199" s="87"/>
      <c r="P1199" s="483"/>
      <c r="Q1199" s="484"/>
      <c r="R1199" s="56">
        <f>FŐLAP!$D$9</f>
        <v>0</v>
      </c>
      <c r="S1199" s="56">
        <f>FŐLAP!$F$9</f>
        <v>0</v>
      </c>
      <c r="T1199" s="13" t="str">
        <f>FŐLAP!$B$25</f>
        <v>Háztartási nagygépek (lakossági)</v>
      </c>
      <c r="U1199" s="398" t="s">
        <v>3425</v>
      </c>
      <c r="V1199" s="398" t="s">
        <v>3426</v>
      </c>
      <c r="W1199" s="398" t="s">
        <v>3427</v>
      </c>
    </row>
    <row r="1200" spans="1:23" ht="60.75" hidden="1" customHeight="1" x14ac:dyDescent="0.25">
      <c r="A1200" s="61" t="s">
        <v>1270</v>
      </c>
      <c r="B1200" s="87"/>
      <c r="C1200" s="175"/>
      <c r="D1200" s="175"/>
      <c r="E1200" s="146"/>
      <c r="F1200" s="407" t="e">
        <f>VLOOKUP('2. tábl. Előkezelő-Tov.Kezelő'!E1200,Munka1!$H$27:$I$58,2,FALSE)</f>
        <v>#N/A</v>
      </c>
      <c r="G1200" s="88"/>
      <c r="H1200" s="62" t="e">
        <f>VLOOKUP(G1200,Munka1!$A$1:$B$25,2,FALSE)</f>
        <v>#N/A</v>
      </c>
      <c r="I1200" s="466" t="e">
        <f>VLOOKUP(E1200,Munka1!$H$27:$J$58,3,FALSE)</f>
        <v>#N/A</v>
      </c>
      <c r="J1200" s="175"/>
      <c r="K1200" s="175"/>
      <c r="L1200" s="175"/>
      <c r="M1200" s="175"/>
      <c r="N1200" s="180"/>
      <c r="O1200" s="87"/>
      <c r="P1200" s="483"/>
      <c r="Q1200" s="484"/>
      <c r="R1200" s="56">
        <f>FŐLAP!$D$9</f>
        <v>0</v>
      </c>
      <c r="S1200" s="56">
        <f>FŐLAP!$F$9</f>
        <v>0</v>
      </c>
      <c r="T1200" s="13" t="str">
        <f>FŐLAP!$B$25</f>
        <v>Háztartási nagygépek (lakossági)</v>
      </c>
      <c r="U1200" s="398" t="s">
        <v>3425</v>
      </c>
      <c r="V1200" s="398" t="s">
        <v>3426</v>
      </c>
      <c r="W1200" s="398" t="s">
        <v>3427</v>
      </c>
    </row>
    <row r="1201" spans="1:23" ht="60.75" hidden="1" customHeight="1" x14ac:dyDescent="0.25">
      <c r="A1201" s="61" t="s">
        <v>1271</v>
      </c>
      <c r="B1201" s="87"/>
      <c r="C1201" s="175"/>
      <c r="D1201" s="175"/>
      <c r="E1201" s="146"/>
      <c r="F1201" s="407" t="e">
        <f>VLOOKUP('2. tábl. Előkezelő-Tov.Kezelő'!E1201,Munka1!$H$27:$I$58,2,FALSE)</f>
        <v>#N/A</v>
      </c>
      <c r="G1201" s="88"/>
      <c r="H1201" s="62" t="e">
        <f>VLOOKUP(G1201,Munka1!$A$1:$B$25,2,FALSE)</f>
        <v>#N/A</v>
      </c>
      <c r="I1201" s="466" t="e">
        <f>VLOOKUP(E1201,Munka1!$H$27:$J$58,3,FALSE)</f>
        <v>#N/A</v>
      </c>
      <c r="J1201" s="175"/>
      <c r="K1201" s="175"/>
      <c r="L1201" s="175"/>
      <c r="M1201" s="175"/>
      <c r="N1201" s="180"/>
      <c r="O1201" s="87"/>
      <c r="P1201" s="483"/>
      <c r="Q1201" s="484"/>
      <c r="R1201" s="56">
        <f>FŐLAP!$D$9</f>
        <v>0</v>
      </c>
      <c r="S1201" s="56">
        <f>FŐLAP!$F$9</f>
        <v>0</v>
      </c>
      <c r="T1201" s="13" t="str">
        <f>FŐLAP!$B$25</f>
        <v>Háztartási nagygépek (lakossági)</v>
      </c>
      <c r="U1201" s="398" t="s">
        <v>3425</v>
      </c>
      <c r="V1201" s="398" t="s">
        <v>3426</v>
      </c>
      <c r="W1201" s="398" t="s">
        <v>3427</v>
      </c>
    </row>
    <row r="1202" spans="1:23" ht="60.75" hidden="1" customHeight="1" x14ac:dyDescent="0.25">
      <c r="A1202" s="61" t="s">
        <v>1272</v>
      </c>
      <c r="B1202" s="87"/>
      <c r="C1202" s="175"/>
      <c r="D1202" s="175"/>
      <c r="E1202" s="146"/>
      <c r="F1202" s="407" t="e">
        <f>VLOOKUP('2. tábl. Előkezelő-Tov.Kezelő'!E1202,Munka1!$H$27:$I$58,2,FALSE)</f>
        <v>#N/A</v>
      </c>
      <c r="G1202" s="88"/>
      <c r="H1202" s="62" t="e">
        <f>VLOOKUP(G1202,Munka1!$A$1:$B$25,2,FALSE)</f>
        <v>#N/A</v>
      </c>
      <c r="I1202" s="466" t="e">
        <f>VLOOKUP(E1202,Munka1!$H$27:$J$58,3,FALSE)</f>
        <v>#N/A</v>
      </c>
      <c r="J1202" s="175"/>
      <c r="K1202" s="175"/>
      <c r="L1202" s="175"/>
      <c r="M1202" s="175"/>
      <c r="N1202" s="180"/>
      <c r="O1202" s="87"/>
      <c r="P1202" s="483"/>
      <c r="Q1202" s="484"/>
      <c r="R1202" s="56">
        <f>FŐLAP!$D$9</f>
        <v>0</v>
      </c>
      <c r="S1202" s="56">
        <f>FŐLAP!$F$9</f>
        <v>0</v>
      </c>
      <c r="T1202" s="13" t="str">
        <f>FŐLAP!$B$25</f>
        <v>Háztartási nagygépek (lakossági)</v>
      </c>
      <c r="U1202" s="398" t="s">
        <v>3425</v>
      </c>
      <c r="V1202" s="398" t="s">
        <v>3426</v>
      </c>
      <c r="W1202" s="398" t="s">
        <v>3427</v>
      </c>
    </row>
    <row r="1203" spans="1:23" ht="60.75" hidden="1" customHeight="1" x14ac:dyDescent="0.25">
      <c r="A1203" s="61" t="s">
        <v>1273</v>
      </c>
      <c r="B1203" s="87"/>
      <c r="C1203" s="175"/>
      <c r="D1203" s="175"/>
      <c r="E1203" s="146"/>
      <c r="F1203" s="407" t="e">
        <f>VLOOKUP('2. tábl. Előkezelő-Tov.Kezelő'!E1203,Munka1!$H$27:$I$58,2,FALSE)</f>
        <v>#N/A</v>
      </c>
      <c r="G1203" s="88"/>
      <c r="H1203" s="62" t="e">
        <f>VLOOKUP(G1203,Munka1!$A$1:$B$25,2,FALSE)</f>
        <v>#N/A</v>
      </c>
      <c r="I1203" s="466" t="e">
        <f>VLOOKUP(E1203,Munka1!$H$27:$J$58,3,FALSE)</f>
        <v>#N/A</v>
      </c>
      <c r="J1203" s="175"/>
      <c r="K1203" s="175"/>
      <c r="L1203" s="175"/>
      <c r="M1203" s="175"/>
      <c r="N1203" s="180"/>
      <c r="O1203" s="87"/>
      <c r="P1203" s="483"/>
      <c r="Q1203" s="484"/>
      <c r="R1203" s="56">
        <f>FŐLAP!$D$9</f>
        <v>0</v>
      </c>
      <c r="S1203" s="56">
        <f>FŐLAP!$F$9</f>
        <v>0</v>
      </c>
      <c r="T1203" s="13" t="str">
        <f>FŐLAP!$B$25</f>
        <v>Háztartási nagygépek (lakossági)</v>
      </c>
      <c r="U1203" s="398" t="s">
        <v>3425</v>
      </c>
      <c r="V1203" s="398" t="s">
        <v>3426</v>
      </c>
      <c r="W1203" s="398" t="s">
        <v>3427</v>
      </c>
    </row>
    <row r="1204" spans="1:23" ht="60.75" hidden="1" customHeight="1" x14ac:dyDescent="0.25">
      <c r="A1204" s="61" t="s">
        <v>1274</v>
      </c>
      <c r="B1204" s="87"/>
      <c r="C1204" s="175"/>
      <c r="D1204" s="175"/>
      <c r="E1204" s="146"/>
      <c r="F1204" s="407" t="e">
        <f>VLOOKUP('2. tábl. Előkezelő-Tov.Kezelő'!E1204,Munka1!$H$27:$I$58,2,FALSE)</f>
        <v>#N/A</v>
      </c>
      <c r="G1204" s="88"/>
      <c r="H1204" s="62" t="e">
        <f>VLOOKUP(G1204,Munka1!$A$1:$B$25,2,FALSE)</f>
        <v>#N/A</v>
      </c>
      <c r="I1204" s="466" t="e">
        <f>VLOOKUP(E1204,Munka1!$H$27:$J$58,3,FALSE)</f>
        <v>#N/A</v>
      </c>
      <c r="J1204" s="175"/>
      <c r="K1204" s="175"/>
      <c r="L1204" s="175"/>
      <c r="M1204" s="175"/>
      <c r="N1204" s="180"/>
      <c r="O1204" s="87"/>
      <c r="P1204" s="483"/>
      <c r="Q1204" s="484"/>
      <c r="R1204" s="56">
        <f>FŐLAP!$D$9</f>
        <v>0</v>
      </c>
      <c r="S1204" s="56">
        <f>FŐLAP!$F$9</f>
        <v>0</v>
      </c>
      <c r="T1204" s="13" t="str">
        <f>FŐLAP!$B$25</f>
        <v>Háztartási nagygépek (lakossági)</v>
      </c>
      <c r="U1204" s="398" t="s">
        <v>3425</v>
      </c>
      <c r="V1204" s="398" t="s">
        <v>3426</v>
      </c>
      <c r="W1204" s="398" t="s">
        <v>3427</v>
      </c>
    </row>
    <row r="1205" spans="1:23" ht="60.75" hidden="1" customHeight="1" x14ac:dyDescent="0.25">
      <c r="A1205" s="61" t="s">
        <v>1275</v>
      </c>
      <c r="B1205" s="87"/>
      <c r="C1205" s="175"/>
      <c r="D1205" s="175"/>
      <c r="E1205" s="146"/>
      <c r="F1205" s="407" t="e">
        <f>VLOOKUP('2. tábl. Előkezelő-Tov.Kezelő'!E1205,Munka1!$H$27:$I$58,2,FALSE)</f>
        <v>#N/A</v>
      </c>
      <c r="G1205" s="88"/>
      <c r="H1205" s="62" t="e">
        <f>VLOOKUP(G1205,Munka1!$A$1:$B$25,2,FALSE)</f>
        <v>#N/A</v>
      </c>
      <c r="I1205" s="466" t="e">
        <f>VLOOKUP(E1205,Munka1!$H$27:$J$58,3,FALSE)</f>
        <v>#N/A</v>
      </c>
      <c r="J1205" s="175"/>
      <c r="K1205" s="175"/>
      <c r="L1205" s="175"/>
      <c r="M1205" s="175"/>
      <c r="N1205" s="180"/>
      <c r="O1205" s="87"/>
      <c r="P1205" s="483"/>
      <c r="Q1205" s="484"/>
      <c r="R1205" s="56">
        <f>FŐLAP!$D$9</f>
        <v>0</v>
      </c>
      <c r="S1205" s="56">
        <f>FŐLAP!$F$9</f>
        <v>0</v>
      </c>
      <c r="T1205" s="13" t="str">
        <f>FŐLAP!$B$25</f>
        <v>Háztartási nagygépek (lakossági)</v>
      </c>
      <c r="U1205" s="398" t="s">
        <v>3425</v>
      </c>
      <c r="V1205" s="398" t="s">
        <v>3426</v>
      </c>
      <c r="W1205" s="398" t="s">
        <v>3427</v>
      </c>
    </row>
    <row r="1206" spans="1:23" ht="60.75" hidden="1" customHeight="1" x14ac:dyDescent="0.25">
      <c r="A1206" s="61" t="s">
        <v>1276</v>
      </c>
      <c r="B1206" s="87"/>
      <c r="C1206" s="175"/>
      <c r="D1206" s="175"/>
      <c r="E1206" s="146"/>
      <c r="F1206" s="407" t="e">
        <f>VLOOKUP('2. tábl. Előkezelő-Tov.Kezelő'!E1206,Munka1!$H$27:$I$58,2,FALSE)</f>
        <v>#N/A</v>
      </c>
      <c r="G1206" s="88"/>
      <c r="H1206" s="62" t="e">
        <f>VLOOKUP(G1206,Munka1!$A$1:$B$25,2,FALSE)</f>
        <v>#N/A</v>
      </c>
      <c r="I1206" s="466" t="e">
        <f>VLOOKUP(E1206,Munka1!$H$27:$J$58,3,FALSE)</f>
        <v>#N/A</v>
      </c>
      <c r="J1206" s="175"/>
      <c r="K1206" s="175"/>
      <c r="L1206" s="175"/>
      <c r="M1206" s="175"/>
      <c r="N1206" s="180"/>
      <c r="O1206" s="87"/>
      <c r="P1206" s="483"/>
      <c r="Q1206" s="484"/>
      <c r="R1206" s="56">
        <f>FŐLAP!$D$9</f>
        <v>0</v>
      </c>
      <c r="S1206" s="56">
        <f>FŐLAP!$F$9</f>
        <v>0</v>
      </c>
      <c r="T1206" s="13" t="str">
        <f>FŐLAP!$B$25</f>
        <v>Háztartási nagygépek (lakossági)</v>
      </c>
      <c r="U1206" s="398" t="s">
        <v>3425</v>
      </c>
      <c r="V1206" s="398" t="s">
        <v>3426</v>
      </c>
      <c r="W1206" s="398" t="s">
        <v>3427</v>
      </c>
    </row>
    <row r="1207" spans="1:23" ht="60.75" hidden="1" customHeight="1" x14ac:dyDescent="0.25">
      <c r="A1207" s="61" t="s">
        <v>1277</v>
      </c>
      <c r="B1207" s="87"/>
      <c r="C1207" s="175"/>
      <c r="D1207" s="175"/>
      <c r="E1207" s="146"/>
      <c r="F1207" s="407" t="e">
        <f>VLOOKUP('2. tábl. Előkezelő-Tov.Kezelő'!E1207,Munka1!$H$27:$I$58,2,FALSE)</f>
        <v>#N/A</v>
      </c>
      <c r="G1207" s="88"/>
      <c r="H1207" s="62" t="e">
        <f>VLOOKUP(G1207,Munka1!$A$1:$B$25,2,FALSE)</f>
        <v>#N/A</v>
      </c>
      <c r="I1207" s="466" t="e">
        <f>VLOOKUP(E1207,Munka1!$H$27:$J$58,3,FALSE)</f>
        <v>#N/A</v>
      </c>
      <c r="J1207" s="175"/>
      <c r="K1207" s="175"/>
      <c r="L1207" s="175"/>
      <c r="M1207" s="175"/>
      <c r="N1207" s="180"/>
      <c r="O1207" s="87"/>
      <c r="P1207" s="483"/>
      <c r="Q1207" s="484"/>
      <c r="R1207" s="56">
        <f>FŐLAP!$D$9</f>
        <v>0</v>
      </c>
      <c r="S1207" s="56">
        <f>FŐLAP!$F$9</f>
        <v>0</v>
      </c>
      <c r="T1207" s="13" t="str">
        <f>FŐLAP!$B$25</f>
        <v>Háztartási nagygépek (lakossági)</v>
      </c>
      <c r="U1207" s="398" t="s">
        <v>3425</v>
      </c>
      <c r="V1207" s="398" t="s">
        <v>3426</v>
      </c>
      <c r="W1207" s="398" t="s">
        <v>3427</v>
      </c>
    </row>
    <row r="1208" spans="1:23" ht="60.75" hidden="1" customHeight="1" x14ac:dyDescent="0.25">
      <c r="A1208" s="61" t="s">
        <v>1278</v>
      </c>
      <c r="B1208" s="87"/>
      <c r="C1208" s="175"/>
      <c r="D1208" s="175"/>
      <c r="E1208" s="146"/>
      <c r="F1208" s="407" t="e">
        <f>VLOOKUP('2. tábl. Előkezelő-Tov.Kezelő'!E1208,Munka1!$H$27:$I$58,2,FALSE)</f>
        <v>#N/A</v>
      </c>
      <c r="G1208" s="88"/>
      <c r="H1208" s="62" t="e">
        <f>VLOOKUP(G1208,Munka1!$A$1:$B$25,2,FALSE)</f>
        <v>#N/A</v>
      </c>
      <c r="I1208" s="466" t="e">
        <f>VLOOKUP(E1208,Munka1!$H$27:$J$58,3,FALSE)</f>
        <v>#N/A</v>
      </c>
      <c r="J1208" s="175"/>
      <c r="K1208" s="175"/>
      <c r="L1208" s="175"/>
      <c r="M1208" s="175"/>
      <c r="N1208" s="180"/>
      <c r="O1208" s="87"/>
      <c r="P1208" s="483"/>
      <c r="Q1208" s="484"/>
      <c r="R1208" s="56">
        <f>FŐLAP!$D$9</f>
        <v>0</v>
      </c>
      <c r="S1208" s="56">
        <f>FŐLAP!$F$9</f>
        <v>0</v>
      </c>
      <c r="T1208" s="13" t="str">
        <f>FŐLAP!$B$25</f>
        <v>Háztartási nagygépek (lakossági)</v>
      </c>
      <c r="U1208" s="398" t="s">
        <v>3425</v>
      </c>
      <c r="V1208" s="398" t="s">
        <v>3426</v>
      </c>
      <c r="W1208" s="398" t="s">
        <v>3427</v>
      </c>
    </row>
    <row r="1209" spans="1:23" ht="60.75" hidden="1" customHeight="1" x14ac:dyDescent="0.25">
      <c r="A1209" s="61" t="s">
        <v>1279</v>
      </c>
      <c r="B1209" s="87"/>
      <c r="C1209" s="175"/>
      <c r="D1209" s="175"/>
      <c r="E1209" s="146"/>
      <c r="F1209" s="407" t="e">
        <f>VLOOKUP('2. tábl. Előkezelő-Tov.Kezelő'!E1209,Munka1!$H$27:$I$58,2,FALSE)</f>
        <v>#N/A</v>
      </c>
      <c r="G1209" s="88"/>
      <c r="H1209" s="62" t="e">
        <f>VLOOKUP(G1209,Munka1!$A$1:$B$25,2,FALSE)</f>
        <v>#N/A</v>
      </c>
      <c r="I1209" s="466" t="e">
        <f>VLOOKUP(E1209,Munka1!$H$27:$J$58,3,FALSE)</f>
        <v>#N/A</v>
      </c>
      <c r="J1209" s="175"/>
      <c r="K1209" s="175"/>
      <c r="L1209" s="175"/>
      <c r="M1209" s="175"/>
      <c r="N1209" s="180"/>
      <c r="O1209" s="87"/>
      <c r="P1209" s="483"/>
      <c r="Q1209" s="484"/>
      <c r="R1209" s="56">
        <f>FŐLAP!$D$9</f>
        <v>0</v>
      </c>
      <c r="S1209" s="56">
        <f>FŐLAP!$F$9</f>
        <v>0</v>
      </c>
      <c r="T1209" s="13" t="str">
        <f>FŐLAP!$B$25</f>
        <v>Háztartási nagygépek (lakossági)</v>
      </c>
      <c r="U1209" s="398" t="s">
        <v>3425</v>
      </c>
      <c r="V1209" s="398" t="s">
        <v>3426</v>
      </c>
      <c r="W1209" s="398" t="s">
        <v>3427</v>
      </c>
    </row>
    <row r="1210" spans="1:23" ht="60.75" hidden="1" customHeight="1" x14ac:dyDescent="0.25">
      <c r="A1210" s="61" t="s">
        <v>1280</v>
      </c>
      <c r="B1210" s="87"/>
      <c r="C1210" s="175"/>
      <c r="D1210" s="175"/>
      <c r="E1210" s="146"/>
      <c r="F1210" s="407" t="e">
        <f>VLOOKUP('2. tábl. Előkezelő-Tov.Kezelő'!E1210,Munka1!$H$27:$I$58,2,FALSE)</f>
        <v>#N/A</v>
      </c>
      <c r="G1210" s="88"/>
      <c r="H1210" s="62" t="e">
        <f>VLOOKUP(G1210,Munka1!$A$1:$B$25,2,FALSE)</f>
        <v>#N/A</v>
      </c>
      <c r="I1210" s="466" t="e">
        <f>VLOOKUP(E1210,Munka1!$H$27:$J$58,3,FALSE)</f>
        <v>#N/A</v>
      </c>
      <c r="J1210" s="175"/>
      <c r="K1210" s="175"/>
      <c r="L1210" s="175"/>
      <c r="M1210" s="175"/>
      <c r="N1210" s="180"/>
      <c r="O1210" s="87"/>
      <c r="P1210" s="483"/>
      <c r="Q1210" s="484"/>
      <c r="R1210" s="56">
        <f>FŐLAP!$D$9</f>
        <v>0</v>
      </c>
      <c r="S1210" s="56">
        <f>FŐLAP!$F$9</f>
        <v>0</v>
      </c>
      <c r="T1210" s="13" t="str">
        <f>FŐLAP!$B$25</f>
        <v>Háztartási nagygépek (lakossági)</v>
      </c>
      <c r="U1210" s="398" t="s">
        <v>3425</v>
      </c>
      <c r="V1210" s="398" t="s">
        <v>3426</v>
      </c>
      <c r="W1210" s="398" t="s">
        <v>3427</v>
      </c>
    </row>
    <row r="1211" spans="1:23" ht="60.75" hidden="1" customHeight="1" x14ac:dyDescent="0.25">
      <c r="A1211" s="61" t="s">
        <v>1281</v>
      </c>
      <c r="B1211" s="87"/>
      <c r="C1211" s="175"/>
      <c r="D1211" s="175"/>
      <c r="E1211" s="146"/>
      <c r="F1211" s="407" t="e">
        <f>VLOOKUP('2. tábl. Előkezelő-Tov.Kezelő'!E1211,Munka1!$H$27:$I$58,2,FALSE)</f>
        <v>#N/A</v>
      </c>
      <c r="G1211" s="88"/>
      <c r="H1211" s="62" t="e">
        <f>VLOOKUP(G1211,Munka1!$A$1:$B$25,2,FALSE)</f>
        <v>#N/A</v>
      </c>
      <c r="I1211" s="466" t="e">
        <f>VLOOKUP(E1211,Munka1!$H$27:$J$58,3,FALSE)</f>
        <v>#N/A</v>
      </c>
      <c r="J1211" s="175"/>
      <c r="K1211" s="175"/>
      <c r="L1211" s="175"/>
      <c r="M1211" s="175"/>
      <c r="N1211" s="180"/>
      <c r="O1211" s="87"/>
      <c r="P1211" s="483"/>
      <c r="Q1211" s="484"/>
      <c r="R1211" s="56">
        <f>FŐLAP!$D$9</f>
        <v>0</v>
      </c>
      <c r="S1211" s="56">
        <f>FŐLAP!$F$9</f>
        <v>0</v>
      </c>
      <c r="T1211" s="13" t="str">
        <f>FŐLAP!$B$25</f>
        <v>Háztartási nagygépek (lakossági)</v>
      </c>
      <c r="U1211" s="398" t="s">
        <v>3425</v>
      </c>
      <c r="V1211" s="398" t="s">
        <v>3426</v>
      </c>
      <c r="W1211" s="398" t="s">
        <v>3427</v>
      </c>
    </row>
    <row r="1212" spans="1:23" ht="60.75" hidden="1" customHeight="1" x14ac:dyDescent="0.25">
      <c r="A1212" s="61" t="s">
        <v>1282</v>
      </c>
      <c r="B1212" s="87"/>
      <c r="C1212" s="175"/>
      <c r="D1212" s="175"/>
      <c r="E1212" s="146"/>
      <c r="F1212" s="407" t="e">
        <f>VLOOKUP('2. tábl. Előkezelő-Tov.Kezelő'!E1212,Munka1!$H$27:$I$58,2,FALSE)</f>
        <v>#N/A</v>
      </c>
      <c r="G1212" s="88"/>
      <c r="H1212" s="62" t="e">
        <f>VLOOKUP(G1212,Munka1!$A$1:$B$25,2,FALSE)</f>
        <v>#N/A</v>
      </c>
      <c r="I1212" s="466" t="e">
        <f>VLOOKUP(E1212,Munka1!$H$27:$J$58,3,FALSE)</f>
        <v>#N/A</v>
      </c>
      <c r="J1212" s="175"/>
      <c r="K1212" s="175"/>
      <c r="L1212" s="175"/>
      <c r="M1212" s="175"/>
      <c r="N1212" s="180"/>
      <c r="O1212" s="87"/>
      <c r="P1212" s="483"/>
      <c r="Q1212" s="484"/>
      <c r="R1212" s="56">
        <f>FŐLAP!$D$9</f>
        <v>0</v>
      </c>
      <c r="S1212" s="56">
        <f>FŐLAP!$F$9</f>
        <v>0</v>
      </c>
      <c r="T1212" s="13" t="str">
        <f>FŐLAP!$B$25</f>
        <v>Háztartási nagygépek (lakossági)</v>
      </c>
      <c r="U1212" s="398" t="s">
        <v>3425</v>
      </c>
      <c r="V1212" s="398" t="s">
        <v>3426</v>
      </c>
      <c r="W1212" s="398" t="s">
        <v>3427</v>
      </c>
    </row>
    <row r="1213" spans="1:23" ht="60.75" hidden="1" customHeight="1" x14ac:dyDescent="0.25">
      <c r="A1213" s="61" t="s">
        <v>1283</v>
      </c>
      <c r="B1213" s="87"/>
      <c r="C1213" s="175"/>
      <c r="D1213" s="175"/>
      <c r="E1213" s="146"/>
      <c r="F1213" s="407" t="e">
        <f>VLOOKUP('2. tábl. Előkezelő-Tov.Kezelő'!E1213,Munka1!$H$27:$I$58,2,FALSE)</f>
        <v>#N/A</v>
      </c>
      <c r="G1213" s="88"/>
      <c r="H1213" s="62" t="e">
        <f>VLOOKUP(G1213,Munka1!$A$1:$B$25,2,FALSE)</f>
        <v>#N/A</v>
      </c>
      <c r="I1213" s="466" t="e">
        <f>VLOOKUP(E1213,Munka1!$H$27:$J$58,3,FALSE)</f>
        <v>#N/A</v>
      </c>
      <c r="J1213" s="175"/>
      <c r="K1213" s="175"/>
      <c r="L1213" s="175"/>
      <c r="M1213" s="175"/>
      <c r="N1213" s="180"/>
      <c r="O1213" s="87"/>
      <c r="P1213" s="483"/>
      <c r="Q1213" s="484"/>
      <c r="R1213" s="56">
        <f>FŐLAP!$D$9</f>
        <v>0</v>
      </c>
      <c r="S1213" s="56">
        <f>FŐLAP!$F$9</f>
        <v>0</v>
      </c>
      <c r="T1213" s="13" t="str">
        <f>FŐLAP!$B$25</f>
        <v>Háztartási nagygépek (lakossági)</v>
      </c>
      <c r="U1213" s="398" t="s">
        <v>3425</v>
      </c>
      <c r="V1213" s="398" t="s">
        <v>3426</v>
      </c>
      <c r="W1213" s="398" t="s">
        <v>3427</v>
      </c>
    </row>
    <row r="1214" spans="1:23" ht="60.75" hidden="1" customHeight="1" x14ac:dyDescent="0.25">
      <c r="A1214" s="61" t="s">
        <v>1284</v>
      </c>
      <c r="B1214" s="87"/>
      <c r="C1214" s="175"/>
      <c r="D1214" s="175"/>
      <c r="E1214" s="146"/>
      <c r="F1214" s="407" t="e">
        <f>VLOOKUP('2. tábl. Előkezelő-Tov.Kezelő'!E1214,Munka1!$H$27:$I$58,2,FALSE)</f>
        <v>#N/A</v>
      </c>
      <c r="G1214" s="88"/>
      <c r="H1214" s="62" t="e">
        <f>VLOOKUP(G1214,Munka1!$A$1:$B$25,2,FALSE)</f>
        <v>#N/A</v>
      </c>
      <c r="I1214" s="466" t="e">
        <f>VLOOKUP(E1214,Munka1!$H$27:$J$58,3,FALSE)</f>
        <v>#N/A</v>
      </c>
      <c r="J1214" s="175"/>
      <c r="K1214" s="175"/>
      <c r="L1214" s="175"/>
      <c r="M1214" s="175"/>
      <c r="N1214" s="180"/>
      <c r="O1214" s="87"/>
      <c r="P1214" s="483"/>
      <c r="Q1214" s="484"/>
      <c r="R1214" s="56">
        <f>FŐLAP!$D$9</f>
        <v>0</v>
      </c>
      <c r="S1214" s="56">
        <f>FŐLAP!$F$9</f>
        <v>0</v>
      </c>
      <c r="T1214" s="13" t="str">
        <f>FŐLAP!$B$25</f>
        <v>Háztartási nagygépek (lakossági)</v>
      </c>
      <c r="U1214" s="398" t="s">
        <v>3425</v>
      </c>
      <c r="V1214" s="398" t="s">
        <v>3426</v>
      </c>
      <c r="W1214" s="398" t="s">
        <v>3427</v>
      </c>
    </row>
    <row r="1215" spans="1:23" ht="60.75" hidden="1" customHeight="1" x14ac:dyDescent="0.25">
      <c r="A1215" s="61" t="s">
        <v>1285</v>
      </c>
      <c r="B1215" s="87"/>
      <c r="C1215" s="175"/>
      <c r="D1215" s="175"/>
      <c r="E1215" s="146"/>
      <c r="F1215" s="407" t="e">
        <f>VLOOKUP('2. tábl. Előkezelő-Tov.Kezelő'!E1215,Munka1!$H$27:$I$58,2,FALSE)</f>
        <v>#N/A</v>
      </c>
      <c r="G1215" s="88"/>
      <c r="H1215" s="62" t="e">
        <f>VLOOKUP(G1215,Munka1!$A$1:$B$25,2,FALSE)</f>
        <v>#N/A</v>
      </c>
      <c r="I1215" s="466" t="e">
        <f>VLOOKUP(E1215,Munka1!$H$27:$J$58,3,FALSE)</f>
        <v>#N/A</v>
      </c>
      <c r="J1215" s="175"/>
      <c r="K1215" s="175"/>
      <c r="L1215" s="175"/>
      <c r="M1215" s="175"/>
      <c r="N1215" s="180"/>
      <c r="O1215" s="87"/>
      <c r="P1215" s="483"/>
      <c r="Q1215" s="484"/>
      <c r="R1215" s="56">
        <f>FŐLAP!$D$9</f>
        <v>0</v>
      </c>
      <c r="S1215" s="56">
        <f>FŐLAP!$F$9</f>
        <v>0</v>
      </c>
      <c r="T1215" s="13" t="str">
        <f>FŐLAP!$B$25</f>
        <v>Háztartási nagygépek (lakossági)</v>
      </c>
      <c r="U1215" s="398" t="s">
        <v>3425</v>
      </c>
      <c r="V1215" s="398" t="s">
        <v>3426</v>
      </c>
      <c r="W1215" s="398" t="s">
        <v>3427</v>
      </c>
    </row>
    <row r="1216" spans="1:23" ht="60.75" hidden="1" customHeight="1" x14ac:dyDescent="0.25">
      <c r="A1216" s="61" t="s">
        <v>1286</v>
      </c>
      <c r="B1216" s="87"/>
      <c r="C1216" s="175"/>
      <c r="D1216" s="175"/>
      <c r="E1216" s="146"/>
      <c r="F1216" s="407" t="e">
        <f>VLOOKUP('2. tábl. Előkezelő-Tov.Kezelő'!E1216,Munka1!$H$27:$I$58,2,FALSE)</f>
        <v>#N/A</v>
      </c>
      <c r="G1216" s="88"/>
      <c r="H1216" s="62" t="e">
        <f>VLOOKUP(G1216,Munka1!$A$1:$B$25,2,FALSE)</f>
        <v>#N/A</v>
      </c>
      <c r="I1216" s="466" t="e">
        <f>VLOOKUP(E1216,Munka1!$H$27:$J$58,3,FALSE)</f>
        <v>#N/A</v>
      </c>
      <c r="J1216" s="175"/>
      <c r="K1216" s="175"/>
      <c r="L1216" s="175"/>
      <c r="M1216" s="175"/>
      <c r="N1216" s="180"/>
      <c r="O1216" s="87"/>
      <c r="P1216" s="483"/>
      <c r="Q1216" s="484"/>
      <c r="R1216" s="56">
        <f>FŐLAP!$D$9</f>
        <v>0</v>
      </c>
      <c r="S1216" s="56">
        <f>FŐLAP!$F$9</f>
        <v>0</v>
      </c>
      <c r="T1216" s="13" t="str">
        <f>FŐLAP!$B$25</f>
        <v>Háztartási nagygépek (lakossági)</v>
      </c>
      <c r="U1216" s="398" t="s">
        <v>3425</v>
      </c>
      <c r="V1216" s="398" t="s">
        <v>3426</v>
      </c>
      <c r="W1216" s="398" t="s">
        <v>3427</v>
      </c>
    </row>
    <row r="1217" spans="1:23" ht="60.75" hidden="1" customHeight="1" x14ac:dyDescent="0.25">
      <c r="A1217" s="61" t="s">
        <v>1287</v>
      </c>
      <c r="B1217" s="87"/>
      <c r="C1217" s="175"/>
      <c r="D1217" s="175"/>
      <c r="E1217" s="146"/>
      <c r="F1217" s="407" t="e">
        <f>VLOOKUP('2. tábl. Előkezelő-Tov.Kezelő'!E1217,Munka1!$H$27:$I$58,2,FALSE)</f>
        <v>#N/A</v>
      </c>
      <c r="G1217" s="88"/>
      <c r="H1217" s="62" t="e">
        <f>VLOOKUP(G1217,Munka1!$A$1:$B$25,2,FALSE)</f>
        <v>#N/A</v>
      </c>
      <c r="I1217" s="466" t="e">
        <f>VLOOKUP(E1217,Munka1!$H$27:$J$58,3,FALSE)</f>
        <v>#N/A</v>
      </c>
      <c r="J1217" s="175"/>
      <c r="K1217" s="175"/>
      <c r="L1217" s="176"/>
      <c r="M1217" s="176"/>
      <c r="N1217" s="179"/>
      <c r="O1217" s="87"/>
      <c r="P1217" s="483"/>
      <c r="Q1217" s="484"/>
      <c r="R1217" s="56">
        <f>FŐLAP!$D$9</f>
        <v>0</v>
      </c>
      <c r="S1217" s="56">
        <f>FŐLAP!$F$9</f>
        <v>0</v>
      </c>
      <c r="T1217" s="13" t="str">
        <f>FŐLAP!$B$25</f>
        <v>Háztartási nagygépek (lakossági)</v>
      </c>
      <c r="U1217" s="398" t="s">
        <v>3425</v>
      </c>
      <c r="V1217" s="398" t="s">
        <v>3426</v>
      </c>
      <c r="W1217" s="398" t="s">
        <v>3427</v>
      </c>
    </row>
    <row r="1218" spans="1:23" ht="60.75" hidden="1" customHeight="1" x14ac:dyDescent="0.25">
      <c r="A1218" s="61" t="s">
        <v>1288</v>
      </c>
      <c r="B1218" s="87"/>
      <c r="C1218" s="175"/>
      <c r="D1218" s="175"/>
      <c r="E1218" s="146"/>
      <c r="F1218" s="407" t="e">
        <f>VLOOKUP('2. tábl. Előkezelő-Tov.Kezelő'!E1218,Munka1!$H$27:$I$58,2,FALSE)</f>
        <v>#N/A</v>
      </c>
      <c r="G1218" s="88"/>
      <c r="H1218" s="62" t="e">
        <f>VLOOKUP(G1218,Munka1!$A$1:$B$25,2,FALSE)</f>
        <v>#N/A</v>
      </c>
      <c r="I1218" s="466" t="e">
        <f>VLOOKUP(E1218,Munka1!$H$27:$J$58,3,FALSE)</f>
        <v>#N/A</v>
      </c>
      <c r="J1218" s="175"/>
      <c r="K1218" s="175"/>
      <c r="L1218" s="175"/>
      <c r="M1218" s="175"/>
      <c r="N1218" s="180"/>
      <c r="O1218" s="87"/>
      <c r="P1218" s="483"/>
      <c r="Q1218" s="484"/>
      <c r="R1218" s="56">
        <f>FŐLAP!$D$9</f>
        <v>0</v>
      </c>
      <c r="S1218" s="56">
        <f>FŐLAP!$F$9</f>
        <v>0</v>
      </c>
      <c r="T1218" s="13" t="str">
        <f>FŐLAP!$B$25</f>
        <v>Háztartási nagygépek (lakossági)</v>
      </c>
      <c r="U1218" s="398" t="s">
        <v>3425</v>
      </c>
      <c r="V1218" s="398" t="s">
        <v>3426</v>
      </c>
      <c r="W1218" s="398" t="s">
        <v>3427</v>
      </c>
    </row>
    <row r="1219" spans="1:23" ht="60.75" hidden="1" customHeight="1" x14ac:dyDescent="0.25">
      <c r="A1219" s="61" t="s">
        <v>1289</v>
      </c>
      <c r="B1219" s="87"/>
      <c r="C1219" s="175"/>
      <c r="D1219" s="176"/>
      <c r="E1219" s="146"/>
      <c r="F1219" s="407" t="e">
        <f>VLOOKUP('2. tábl. Előkezelő-Tov.Kezelő'!E1219,Munka1!$H$27:$I$58,2,FALSE)</f>
        <v>#N/A</v>
      </c>
      <c r="G1219" s="88"/>
      <c r="H1219" s="62" t="e">
        <f>VLOOKUP(G1219,Munka1!$A$1:$B$25,2,FALSE)</f>
        <v>#N/A</v>
      </c>
      <c r="I1219" s="466" t="e">
        <f>VLOOKUP(E1219,Munka1!$H$27:$J$58,3,FALSE)</f>
        <v>#N/A</v>
      </c>
      <c r="J1219" s="175"/>
      <c r="K1219" s="175"/>
      <c r="L1219" s="176"/>
      <c r="M1219" s="176"/>
      <c r="N1219" s="179"/>
      <c r="O1219" s="87"/>
      <c r="P1219" s="483"/>
      <c r="Q1219" s="484"/>
      <c r="R1219" s="56">
        <f>FŐLAP!$D$9</f>
        <v>0</v>
      </c>
      <c r="S1219" s="56">
        <f>FŐLAP!$F$9</f>
        <v>0</v>
      </c>
      <c r="T1219" s="13" t="str">
        <f>FŐLAP!$B$25</f>
        <v>Háztartási nagygépek (lakossági)</v>
      </c>
      <c r="U1219" s="398" t="s">
        <v>3425</v>
      </c>
      <c r="V1219" s="398" t="s">
        <v>3426</v>
      </c>
      <c r="W1219" s="398" t="s">
        <v>3427</v>
      </c>
    </row>
    <row r="1220" spans="1:23" ht="60.75" hidden="1" customHeight="1" x14ac:dyDescent="0.25">
      <c r="A1220" s="61" t="s">
        <v>1290</v>
      </c>
      <c r="B1220" s="87"/>
      <c r="C1220" s="175"/>
      <c r="D1220" s="175"/>
      <c r="E1220" s="146"/>
      <c r="F1220" s="407" t="e">
        <f>VLOOKUP('2. tábl. Előkezelő-Tov.Kezelő'!E1220,Munka1!$H$27:$I$58,2,FALSE)</f>
        <v>#N/A</v>
      </c>
      <c r="G1220" s="88"/>
      <c r="H1220" s="62" t="e">
        <f>VLOOKUP(G1220,Munka1!$A$1:$B$25,2,FALSE)</f>
        <v>#N/A</v>
      </c>
      <c r="I1220" s="466" t="e">
        <f>VLOOKUP(E1220,Munka1!$H$27:$J$58,3,FALSE)</f>
        <v>#N/A</v>
      </c>
      <c r="J1220" s="175"/>
      <c r="K1220" s="175"/>
      <c r="L1220" s="175"/>
      <c r="M1220" s="175"/>
      <c r="N1220" s="180"/>
      <c r="O1220" s="87"/>
      <c r="P1220" s="483"/>
      <c r="Q1220" s="484"/>
      <c r="R1220" s="56">
        <f>FŐLAP!$D$9</f>
        <v>0</v>
      </c>
      <c r="S1220" s="56">
        <f>FŐLAP!$F$9</f>
        <v>0</v>
      </c>
      <c r="T1220" s="13" t="str">
        <f>FŐLAP!$B$25</f>
        <v>Háztartási nagygépek (lakossági)</v>
      </c>
      <c r="U1220" s="398" t="s">
        <v>3425</v>
      </c>
      <c r="V1220" s="398" t="s">
        <v>3426</v>
      </c>
      <c r="W1220" s="398" t="s">
        <v>3427</v>
      </c>
    </row>
    <row r="1221" spans="1:23" ht="60.75" hidden="1" customHeight="1" x14ac:dyDescent="0.25">
      <c r="A1221" s="61" t="s">
        <v>1291</v>
      </c>
      <c r="B1221" s="87"/>
      <c r="C1221" s="175"/>
      <c r="D1221" s="176"/>
      <c r="E1221" s="146"/>
      <c r="F1221" s="407" t="e">
        <f>VLOOKUP('2. tábl. Előkezelő-Tov.Kezelő'!E1221,Munka1!$H$27:$I$58,2,FALSE)</f>
        <v>#N/A</v>
      </c>
      <c r="G1221" s="88"/>
      <c r="H1221" s="62" t="e">
        <f>VLOOKUP(G1221,Munka1!$A$1:$B$25,2,FALSE)</f>
        <v>#N/A</v>
      </c>
      <c r="I1221" s="466" t="e">
        <f>VLOOKUP(E1221,Munka1!$H$27:$J$58,3,FALSE)</f>
        <v>#N/A</v>
      </c>
      <c r="J1221" s="175"/>
      <c r="K1221" s="175"/>
      <c r="L1221" s="176"/>
      <c r="M1221" s="176"/>
      <c r="N1221" s="179"/>
      <c r="O1221" s="87"/>
      <c r="P1221" s="483"/>
      <c r="Q1221" s="484"/>
      <c r="R1221" s="56">
        <f>FŐLAP!$D$9</f>
        <v>0</v>
      </c>
      <c r="S1221" s="56">
        <f>FŐLAP!$F$9</f>
        <v>0</v>
      </c>
      <c r="T1221" s="13" t="str">
        <f>FŐLAP!$B$25</f>
        <v>Háztartási nagygépek (lakossági)</v>
      </c>
      <c r="U1221" s="398" t="s">
        <v>3425</v>
      </c>
      <c r="V1221" s="398" t="s">
        <v>3426</v>
      </c>
      <c r="W1221" s="398" t="s">
        <v>3427</v>
      </c>
    </row>
    <row r="1222" spans="1:23" ht="60.75" hidden="1" customHeight="1" x14ac:dyDescent="0.25">
      <c r="A1222" s="61" t="s">
        <v>1292</v>
      </c>
      <c r="B1222" s="87"/>
      <c r="C1222" s="175"/>
      <c r="D1222" s="175"/>
      <c r="E1222" s="146"/>
      <c r="F1222" s="407" t="e">
        <f>VLOOKUP('2. tábl. Előkezelő-Tov.Kezelő'!E1222,Munka1!$H$27:$I$58,2,FALSE)</f>
        <v>#N/A</v>
      </c>
      <c r="G1222" s="88"/>
      <c r="H1222" s="62" t="e">
        <f>VLOOKUP(G1222,Munka1!$A$1:$B$25,2,FALSE)</f>
        <v>#N/A</v>
      </c>
      <c r="I1222" s="466" t="e">
        <f>VLOOKUP(E1222,Munka1!$H$27:$J$58,3,FALSE)</f>
        <v>#N/A</v>
      </c>
      <c r="J1222" s="175"/>
      <c r="K1222" s="175"/>
      <c r="L1222" s="175"/>
      <c r="M1222" s="175"/>
      <c r="N1222" s="180"/>
      <c r="O1222" s="87"/>
      <c r="P1222" s="483"/>
      <c r="Q1222" s="484"/>
      <c r="R1222" s="56">
        <f>FŐLAP!$D$9</f>
        <v>0</v>
      </c>
      <c r="S1222" s="56">
        <f>FŐLAP!$F$9</f>
        <v>0</v>
      </c>
      <c r="T1222" s="13" t="str">
        <f>FŐLAP!$B$25</f>
        <v>Háztartási nagygépek (lakossági)</v>
      </c>
      <c r="U1222" s="398" t="s">
        <v>3425</v>
      </c>
      <c r="V1222" s="398" t="s">
        <v>3426</v>
      </c>
      <c r="W1222" s="398" t="s">
        <v>3427</v>
      </c>
    </row>
    <row r="1223" spans="1:23" ht="60.75" hidden="1" customHeight="1" x14ac:dyDescent="0.25">
      <c r="A1223" s="61" t="s">
        <v>1293</v>
      </c>
      <c r="B1223" s="87"/>
      <c r="C1223" s="175"/>
      <c r="D1223" s="176"/>
      <c r="E1223" s="146"/>
      <c r="F1223" s="407" t="e">
        <f>VLOOKUP('2. tábl. Előkezelő-Tov.Kezelő'!E1223,Munka1!$H$27:$I$58,2,FALSE)</f>
        <v>#N/A</v>
      </c>
      <c r="G1223" s="88"/>
      <c r="H1223" s="62" t="e">
        <f>VLOOKUP(G1223,Munka1!$A$1:$B$25,2,FALSE)</f>
        <v>#N/A</v>
      </c>
      <c r="I1223" s="466" t="e">
        <f>VLOOKUP(E1223,Munka1!$H$27:$J$58,3,FALSE)</f>
        <v>#N/A</v>
      </c>
      <c r="J1223" s="175"/>
      <c r="K1223" s="175"/>
      <c r="L1223" s="176"/>
      <c r="M1223" s="176"/>
      <c r="N1223" s="179"/>
      <c r="O1223" s="87"/>
      <c r="P1223" s="483"/>
      <c r="Q1223" s="484"/>
      <c r="R1223" s="56">
        <f>FŐLAP!$D$9</f>
        <v>0</v>
      </c>
      <c r="S1223" s="56">
        <f>FŐLAP!$F$9</f>
        <v>0</v>
      </c>
      <c r="T1223" s="13" t="str">
        <f>FŐLAP!$B$25</f>
        <v>Háztartási nagygépek (lakossági)</v>
      </c>
      <c r="U1223" s="398" t="s">
        <v>3425</v>
      </c>
      <c r="V1223" s="398" t="s">
        <v>3426</v>
      </c>
      <c r="W1223" s="398" t="s">
        <v>3427</v>
      </c>
    </row>
    <row r="1224" spans="1:23" ht="60.75" hidden="1" customHeight="1" x14ac:dyDescent="0.25">
      <c r="A1224" s="61" t="s">
        <v>1294</v>
      </c>
      <c r="B1224" s="87"/>
      <c r="C1224" s="175"/>
      <c r="D1224" s="175"/>
      <c r="E1224" s="146"/>
      <c r="F1224" s="407" t="e">
        <f>VLOOKUP('2. tábl. Előkezelő-Tov.Kezelő'!E1224,Munka1!$H$27:$I$58,2,FALSE)</f>
        <v>#N/A</v>
      </c>
      <c r="G1224" s="88"/>
      <c r="H1224" s="62" t="e">
        <f>VLOOKUP(G1224,Munka1!$A$1:$B$25,2,FALSE)</f>
        <v>#N/A</v>
      </c>
      <c r="I1224" s="466" t="e">
        <f>VLOOKUP(E1224,Munka1!$H$27:$J$58,3,FALSE)</f>
        <v>#N/A</v>
      </c>
      <c r="J1224" s="175"/>
      <c r="K1224" s="175"/>
      <c r="L1224" s="175"/>
      <c r="M1224" s="175"/>
      <c r="N1224" s="180"/>
      <c r="O1224" s="87"/>
      <c r="P1224" s="483"/>
      <c r="Q1224" s="484"/>
      <c r="R1224" s="56">
        <f>FŐLAP!$D$9</f>
        <v>0</v>
      </c>
      <c r="S1224" s="56">
        <f>FŐLAP!$F$9</f>
        <v>0</v>
      </c>
      <c r="T1224" s="13" t="str">
        <f>FŐLAP!$B$25</f>
        <v>Háztartási nagygépek (lakossági)</v>
      </c>
      <c r="U1224" s="398" t="s">
        <v>3425</v>
      </c>
      <c r="V1224" s="398" t="s">
        <v>3426</v>
      </c>
      <c r="W1224" s="398" t="s">
        <v>3427</v>
      </c>
    </row>
    <row r="1225" spans="1:23" ht="60.75" hidden="1" customHeight="1" x14ac:dyDescent="0.25">
      <c r="A1225" s="61" t="s">
        <v>1295</v>
      </c>
      <c r="B1225" s="87"/>
      <c r="C1225" s="175"/>
      <c r="D1225" s="176"/>
      <c r="E1225" s="146"/>
      <c r="F1225" s="407" t="e">
        <f>VLOOKUP('2. tábl. Előkezelő-Tov.Kezelő'!E1225,Munka1!$H$27:$I$58,2,FALSE)</f>
        <v>#N/A</v>
      </c>
      <c r="G1225" s="88"/>
      <c r="H1225" s="62" t="e">
        <f>VLOOKUP(G1225,Munka1!$A$1:$B$25,2,FALSE)</f>
        <v>#N/A</v>
      </c>
      <c r="I1225" s="466" t="e">
        <f>VLOOKUP(E1225,Munka1!$H$27:$J$58,3,FALSE)</f>
        <v>#N/A</v>
      </c>
      <c r="J1225" s="175"/>
      <c r="K1225" s="175"/>
      <c r="L1225" s="176"/>
      <c r="M1225" s="176"/>
      <c r="N1225" s="179"/>
      <c r="O1225" s="87"/>
      <c r="P1225" s="483"/>
      <c r="Q1225" s="484"/>
      <c r="R1225" s="56">
        <f>FŐLAP!$D$9</f>
        <v>0</v>
      </c>
      <c r="S1225" s="56">
        <f>FŐLAP!$F$9</f>
        <v>0</v>
      </c>
      <c r="T1225" s="13" t="str">
        <f>FŐLAP!$B$25</f>
        <v>Háztartási nagygépek (lakossági)</v>
      </c>
      <c r="U1225" s="398" t="s">
        <v>3425</v>
      </c>
      <c r="V1225" s="398" t="s">
        <v>3426</v>
      </c>
      <c r="W1225" s="398" t="s">
        <v>3427</v>
      </c>
    </row>
    <row r="1226" spans="1:23" ht="60.75" hidden="1" customHeight="1" x14ac:dyDescent="0.25">
      <c r="A1226" s="61" t="s">
        <v>1296</v>
      </c>
      <c r="B1226" s="87"/>
      <c r="C1226" s="175"/>
      <c r="D1226" s="175"/>
      <c r="E1226" s="146"/>
      <c r="F1226" s="407" t="e">
        <f>VLOOKUP('2. tábl. Előkezelő-Tov.Kezelő'!E1226,Munka1!$H$27:$I$58,2,FALSE)</f>
        <v>#N/A</v>
      </c>
      <c r="G1226" s="88"/>
      <c r="H1226" s="62" t="e">
        <f>VLOOKUP(G1226,Munka1!$A$1:$B$25,2,FALSE)</f>
        <v>#N/A</v>
      </c>
      <c r="I1226" s="466" t="e">
        <f>VLOOKUP(E1226,Munka1!$H$27:$J$58,3,FALSE)</f>
        <v>#N/A</v>
      </c>
      <c r="J1226" s="175"/>
      <c r="K1226" s="175"/>
      <c r="L1226" s="175"/>
      <c r="M1226" s="175"/>
      <c r="N1226" s="180"/>
      <c r="O1226" s="87"/>
      <c r="P1226" s="483"/>
      <c r="Q1226" s="484"/>
      <c r="R1226" s="56">
        <f>FŐLAP!$D$9</f>
        <v>0</v>
      </c>
      <c r="S1226" s="56">
        <f>FŐLAP!$F$9</f>
        <v>0</v>
      </c>
      <c r="T1226" s="13" t="str">
        <f>FŐLAP!$B$25</f>
        <v>Háztartási nagygépek (lakossági)</v>
      </c>
      <c r="U1226" s="398" t="s">
        <v>3425</v>
      </c>
      <c r="V1226" s="398" t="s">
        <v>3426</v>
      </c>
      <c r="W1226" s="398" t="s">
        <v>3427</v>
      </c>
    </row>
    <row r="1227" spans="1:23" ht="60.75" hidden="1" customHeight="1" x14ac:dyDescent="0.25">
      <c r="A1227" s="61" t="s">
        <v>1297</v>
      </c>
      <c r="B1227" s="87"/>
      <c r="C1227" s="175"/>
      <c r="D1227" s="176"/>
      <c r="E1227" s="146"/>
      <c r="F1227" s="407" t="e">
        <f>VLOOKUP('2. tábl. Előkezelő-Tov.Kezelő'!E1227,Munka1!$H$27:$I$58,2,FALSE)</f>
        <v>#N/A</v>
      </c>
      <c r="G1227" s="88"/>
      <c r="H1227" s="62" t="e">
        <f>VLOOKUP(G1227,Munka1!$A$1:$B$25,2,FALSE)</f>
        <v>#N/A</v>
      </c>
      <c r="I1227" s="466" t="e">
        <f>VLOOKUP(E1227,Munka1!$H$27:$J$58,3,FALSE)</f>
        <v>#N/A</v>
      </c>
      <c r="J1227" s="175"/>
      <c r="K1227" s="175"/>
      <c r="L1227" s="176"/>
      <c r="M1227" s="176"/>
      <c r="N1227" s="179"/>
      <c r="O1227" s="87"/>
      <c r="P1227" s="483"/>
      <c r="Q1227" s="484"/>
      <c r="R1227" s="56">
        <f>FŐLAP!$D$9</f>
        <v>0</v>
      </c>
      <c r="S1227" s="56">
        <f>FŐLAP!$F$9</f>
        <v>0</v>
      </c>
      <c r="T1227" s="13" t="str">
        <f>FŐLAP!$B$25</f>
        <v>Háztartási nagygépek (lakossági)</v>
      </c>
      <c r="U1227" s="398" t="s">
        <v>3425</v>
      </c>
      <c r="V1227" s="398" t="s">
        <v>3426</v>
      </c>
      <c r="W1227" s="398" t="s">
        <v>3427</v>
      </c>
    </row>
    <row r="1228" spans="1:23" ht="60.75" hidden="1" customHeight="1" x14ac:dyDescent="0.25">
      <c r="A1228" s="61" t="s">
        <v>1298</v>
      </c>
      <c r="B1228" s="87"/>
      <c r="C1228" s="175"/>
      <c r="D1228" s="175"/>
      <c r="E1228" s="146"/>
      <c r="F1228" s="407" t="e">
        <f>VLOOKUP('2. tábl. Előkezelő-Tov.Kezelő'!E1228,Munka1!$H$27:$I$58,2,FALSE)</f>
        <v>#N/A</v>
      </c>
      <c r="G1228" s="88"/>
      <c r="H1228" s="62" t="e">
        <f>VLOOKUP(G1228,Munka1!$A$1:$B$25,2,FALSE)</f>
        <v>#N/A</v>
      </c>
      <c r="I1228" s="466" t="e">
        <f>VLOOKUP(E1228,Munka1!$H$27:$J$58,3,FALSE)</f>
        <v>#N/A</v>
      </c>
      <c r="J1228" s="175"/>
      <c r="K1228" s="175"/>
      <c r="L1228" s="175"/>
      <c r="M1228" s="175"/>
      <c r="N1228" s="180"/>
      <c r="O1228" s="87"/>
      <c r="P1228" s="483"/>
      <c r="Q1228" s="484"/>
      <c r="R1228" s="56">
        <f>FŐLAP!$D$9</f>
        <v>0</v>
      </c>
      <c r="S1228" s="56">
        <f>FŐLAP!$F$9</f>
        <v>0</v>
      </c>
      <c r="T1228" s="13" t="str">
        <f>FŐLAP!$B$25</f>
        <v>Háztartási nagygépek (lakossági)</v>
      </c>
      <c r="U1228" s="398" t="s">
        <v>3425</v>
      </c>
      <c r="V1228" s="398" t="s">
        <v>3426</v>
      </c>
      <c r="W1228" s="398" t="s">
        <v>3427</v>
      </c>
    </row>
    <row r="1229" spans="1:23" ht="60.75" hidden="1" customHeight="1" x14ac:dyDescent="0.25">
      <c r="A1229" s="61" t="s">
        <v>1299</v>
      </c>
      <c r="B1229" s="87"/>
      <c r="C1229" s="175"/>
      <c r="D1229" s="176"/>
      <c r="E1229" s="146"/>
      <c r="F1229" s="407" t="e">
        <f>VLOOKUP('2. tábl. Előkezelő-Tov.Kezelő'!E1229,Munka1!$H$27:$I$58,2,FALSE)</f>
        <v>#N/A</v>
      </c>
      <c r="G1229" s="88"/>
      <c r="H1229" s="62" t="e">
        <f>VLOOKUP(G1229,Munka1!$A$1:$B$25,2,FALSE)</f>
        <v>#N/A</v>
      </c>
      <c r="I1229" s="466" t="e">
        <f>VLOOKUP(E1229,Munka1!$H$27:$J$58,3,FALSE)</f>
        <v>#N/A</v>
      </c>
      <c r="J1229" s="175"/>
      <c r="K1229" s="175"/>
      <c r="L1229" s="176"/>
      <c r="M1229" s="176"/>
      <c r="N1229" s="179"/>
      <c r="O1229" s="87"/>
      <c r="P1229" s="483"/>
      <c r="Q1229" s="484"/>
      <c r="R1229" s="56">
        <f>FŐLAP!$D$9</f>
        <v>0</v>
      </c>
      <c r="S1229" s="56">
        <f>FŐLAP!$F$9</f>
        <v>0</v>
      </c>
      <c r="T1229" s="13" t="str">
        <f>FŐLAP!$B$25</f>
        <v>Háztartási nagygépek (lakossági)</v>
      </c>
      <c r="U1229" s="398" t="s">
        <v>3425</v>
      </c>
      <c r="V1229" s="398" t="s">
        <v>3426</v>
      </c>
      <c r="W1229" s="398" t="s">
        <v>3427</v>
      </c>
    </row>
    <row r="1230" spans="1:23" ht="60.75" hidden="1" customHeight="1" x14ac:dyDescent="0.25">
      <c r="A1230" s="61" t="s">
        <v>1300</v>
      </c>
      <c r="B1230" s="87"/>
      <c r="C1230" s="175"/>
      <c r="D1230" s="175"/>
      <c r="E1230" s="146"/>
      <c r="F1230" s="407" t="e">
        <f>VLOOKUP('2. tábl. Előkezelő-Tov.Kezelő'!E1230,Munka1!$H$27:$I$58,2,FALSE)</f>
        <v>#N/A</v>
      </c>
      <c r="G1230" s="88"/>
      <c r="H1230" s="62" t="e">
        <f>VLOOKUP(G1230,Munka1!$A$1:$B$25,2,FALSE)</f>
        <v>#N/A</v>
      </c>
      <c r="I1230" s="466" t="e">
        <f>VLOOKUP(E1230,Munka1!$H$27:$J$58,3,FALSE)</f>
        <v>#N/A</v>
      </c>
      <c r="J1230" s="175"/>
      <c r="K1230" s="175"/>
      <c r="L1230" s="175"/>
      <c r="M1230" s="175"/>
      <c r="N1230" s="180"/>
      <c r="O1230" s="87"/>
      <c r="P1230" s="483"/>
      <c r="Q1230" s="484"/>
      <c r="R1230" s="56">
        <f>FŐLAP!$D$9</f>
        <v>0</v>
      </c>
      <c r="S1230" s="56">
        <f>FŐLAP!$F$9</f>
        <v>0</v>
      </c>
      <c r="T1230" s="13" t="str">
        <f>FŐLAP!$B$25</f>
        <v>Háztartási nagygépek (lakossági)</v>
      </c>
      <c r="U1230" s="398" t="s">
        <v>3425</v>
      </c>
      <c r="V1230" s="398" t="s">
        <v>3426</v>
      </c>
      <c r="W1230" s="398" t="s">
        <v>3427</v>
      </c>
    </row>
    <row r="1231" spans="1:23" ht="60.75" hidden="1" customHeight="1" x14ac:dyDescent="0.25">
      <c r="A1231" s="61" t="s">
        <v>1301</v>
      </c>
      <c r="B1231" s="87"/>
      <c r="C1231" s="175"/>
      <c r="D1231" s="176"/>
      <c r="E1231" s="146"/>
      <c r="F1231" s="407" t="e">
        <f>VLOOKUP('2. tábl. Előkezelő-Tov.Kezelő'!E1231,Munka1!$H$27:$I$58,2,FALSE)</f>
        <v>#N/A</v>
      </c>
      <c r="G1231" s="88"/>
      <c r="H1231" s="62" t="e">
        <f>VLOOKUP(G1231,Munka1!$A$1:$B$25,2,FALSE)</f>
        <v>#N/A</v>
      </c>
      <c r="I1231" s="466" t="e">
        <f>VLOOKUP(E1231,Munka1!$H$27:$J$58,3,FALSE)</f>
        <v>#N/A</v>
      </c>
      <c r="J1231" s="175"/>
      <c r="K1231" s="175"/>
      <c r="L1231" s="176"/>
      <c r="M1231" s="176"/>
      <c r="N1231" s="179"/>
      <c r="O1231" s="87"/>
      <c r="P1231" s="483"/>
      <c r="Q1231" s="484"/>
      <c r="R1231" s="56">
        <f>FŐLAP!$D$9</f>
        <v>0</v>
      </c>
      <c r="S1231" s="56">
        <f>FŐLAP!$F$9</f>
        <v>0</v>
      </c>
      <c r="T1231" s="13" t="str">
        <f>FŐLAP!$B$25</f>
        <v>Háztartási nagygépek (lakossági)</v>
      </c>
      <c r="U1231" s="398" t="s">
        <v>3425</v>
      </c>
      <c r="V1231" s="398" t="s">
        <v>3426</v>
      </c>
      <c r="W1231" s="398" t="s">
        <v>3427</v>
      </c>
    </row>
    <row r="1232" spans="1:23" ht="60.75" hidden="1" customHeight="1" x14ac:dyDescent="0.25">
      <c r="A1232" s="61" t="s">
        <v>1302</v>
      </c>
      <c r="B1232" s="87"/>
      <c r="C1232" s="175"/>
      <c r="D1232" s="175"/>
      <c r="E1232" s="146"/>
      <c r="F1232" s="407" t="e">
        <f>VLOOKUP('2. tábl. Előkezelő-Tov.Kezelő'!E1232,Munka1!$H$27:$I$58,2,FALSE)</f>
        <v>#N/A</v>
      </c>
      <c r="G1232" s="88"/>
      <c r="H1232" s="62" t="e">
        <f>VLOOKUP(G1232,Munka1!$A$1:$B$25,2,FALSE)</f>
        <v>#N/A</v>
      </c>
      <c r="I1232" s="466" t="e">
        <f>VLOOKUP(E1232,Munka1!$H$27:$J$58,3,FALSE)</f>
        <v>#N/A</v>
      </c>
      <c r="J1232" s="175"/>
      <c r="K1232" s="175"/>
      <c r="L1232" s="175"/>
      <c r="M1232" s="175"/>
      <c r="N1232" s="180"/>
      <c r="O1232" s="87"/>
      <c r="P1232" s="483"/>
      <c r="Q1232" s="484"/>
      <c r="R1232" s="56">
        <f>FŐLAP!$D$9</f>
        <v>0</v>
      </c>
      <c r="S1232" s="56">
        <f>FŐLAP!$F$9</f>
        <v>0</v>
      </c>
      <c r="T1232" s="13" t="str">
        <f>FŐLAP!$B$25</f>
        <v>Háztartási nagygépek (lakossági)</v>
      </c>
      <c r="U1232" s="398" t="s">
        <v>3425</v>
      </c>
      <c r="V1232" s="398" t="s">
        <v>3426</v>
      </c>
      <c r="W1232" s="398" t="s">
        <v>3427</v>
      </c>
    </row>
    <row r="1233" spans="1:23" ht="60.75" hidden="1" customHeight="1" x14ac:dyDescent="0.25">
      <c r="A1233" s="61" t="s">
        <v>1303</v>
      </c>
      <c r="B1233" s="87"/>
      <c r="C1233" s="175"/>
      <c r="D1233" s="176"/>
      <c r="E1233" s="146"/>
      <c r="F1233" s="407" t="e">
        <f>VLOOKUP('2. tábl. Előkezelő-Tov.Kezelő'!E1233,Munka1!$H$27:$I$58,2,FALSE)</f>
        <v>#N/A</v>
      </c>
      <c r="G1233" s="88"/>
      <c r="H1233" s="62" t="e">
        <f>VLOOKUP(G1233,Munka1!$A$1:$B$25,2,FALSE)</f>
        <v>#N/A</v>
      </c>
      <c r="I1233" s="466" t="e">
        <f>VLOOKUP(E1233,Munka1!$H$27:$J$58,3,FALSE)</f>
        <v>#N/A</v>
      </c>
      <c r="J1233" s="175"/>
      <c r="K1233" s="175"/>
      <c r="L1233" s="176"/>
      <c r="M1233" s="176"/>
      <c r="N1233" s="179"/>
      <c r="O1233" s="87"/>
      <c r="P1233" s="483"/>
      <c r="Q1233" s="484"/>
      <c r="R1233" s="56">
        <f>FŐLAP!$D$9</f>
        <v>0</v>
      </c>
      <c r="S1233" s="56">
        <f>FŐLAP!$F$9</f>
        <v>0</v>
      </c>
      <c r="T1233" s="13" t="str">
        <f>FŐLAP!$B$25</f>
        <v>Háztartási nagygépek (lakossági)</v>
      </c>
      <c r="U1233" s="398" t="s">
        <v>3425</v>
      </c>
      <c r="V1233" s="398" t="s">
        <v>3426</v>
      </c>
      <c r="W1233" s="398" t="s">
        <v>3427</v>
      </c>
    </row>
    <row r="1234" spans="1:23" ht="60.75" hidden="1" customHeight="1" x14ac:dyDescent="0.25">
      <c r="A1234" s="61" t="s">
        <v>1304</v>
      </c>
      <c r="B1234" s="87"/>
      <c r="C1234" s="175"/>
      <c r="D1234" s="175"/>
      <c r="E1234" s="146"/>
      <c r="F1234" s="407" t="e">
        <f>VLOOKUP('2. tábl. Előkezelő-Tov.Kezelő'!E1234,Munka1!$H$27:$I$58,2,FALSE)</f>
        <v>#N/A</v>
      </c>
      <c r="G1234" s="88"/>
      <c r="H1234" s="62" t="e">
        <f>VLOOKUP(G1234,Munka1!$A$1:$B$25,2,FALSE)</f>
        <v>#N/A</v>
      </c>
      <c r="I1234" s="466" t="e">
        <f>VLOOKUP(E1234,Munka1!$H$27:$J$58,3,FALSE)</f>
        <v>#N/A</v>
      </c>
      <c r="J1234" s="175"/>
      <c r="K1234" s="175"/>
      <c r="L1234" s="175"/>
      <c r="M1234" s="175"/>
      <c r="N1234" s="180"/>
      <c r="O1234" s="87"/>
      <c r="P1234" s="483"/>
      <c r="Q1234" s="484"/>
      <c r="R1234" s="56">
        <f>FŐLAP!$D$9</f>
        <v>0</v>
      </c>
      <c r="S1234" s="56">
        <f>FŐLAP!$F$9</f>
        <v>0</v>
      </c>
      <c r="T1234" s="13" t="str">
        <f>FŐLAP!$B$25</f>
        <v>Háztartási nagygépek (lakossági)</v>
      </c>
      <c r="U1234" s="398" t="s">
        <v>3425</v>
      </c>
      <c r="V1234" s="398" t="s">
        <v>3426</v>
      </c>
      <c r="W1234" s="398" t="s">
        <v>3427</v>
      </c>
    </row>
    <row r="1235" spans="1:23" ht="60.75" hidden="1" customHeight="1" x14ac:dyDescent="0.25">
      <c r="A1235" s="61" t="s">
        <v>1305</v>
      </c>
      <c r="B1235" s="87"/>
      <c r="C1235" s="175"/>
      <c r="D1235" s="175"/>
      <c r="E1235" s="146"/>
      <c r="F1235" s="407" t="e">
        <f>VLOOKUP('2. tábl. Előkezelő-Tov.Kezelő'!E1235,Munka1!$H$27:$I$58,2,FALSE)</f>
        <v>#N/A</v>
      </c>
      <c r="G1235" s="88"/>
      <c r="H1235" s="62" t="e">
        <f>VLOOKUP(G1235,Munka1!$A$1:$B$25,2,FALSE)</f>
        <v>#N/A</v>
      </c>
      <c r="I1235" s="466" t="e">
        <f>VLOOKUP(E1235,Munka1!$H$27:$J$58,3,FALSE)</f>
        <v>#N/A</v>
      </c>
      <c r="J1235" s="175"/>
      <c r="K1235" s="175"/>
      <c r="L1235" s="175"/>
      <c r="M1235" s="175"/>
      <c r="N1235" s="180"/>
      <c r="O1235" s="87"/>
      <c r="P1235" s="483"/>
      <c r="Q1235" s="484"/>
      <c r="R1235" s="56">
        <f>FŐLAP!$D$9</f>
        <v>0</v>
      </c>
      <c r="S1235" s="56">
        <f>FŐLAP!$F$9</f>
        <v>0</v>
      </c>
      <c r="T1235" s="13" t="str">
        <f>FŐLAP!$B$25</f>
        <v>Háztartási nagygépek (lakossági)</v>
      </c>
      <c r="U1235" s="398" t="s">
        <v>3425</v>
      </c>
      <c r="V1235" s="398" t="s">
        <v>3426</v>
      </c>
      <c r="W1235" s="398" t="s">
        <v>3427</v>
      </c>
    </row>
    <row r="1236" spans="1:23" ht="60.75" hidden="1" customHeight="1" x14ac:dyDescent="0.25">
      <c r="A1236" s="61" t="s">
        <v>1306</v>
      </c>
      <c r="B1236" s="87"/>
      <c r="C1236" s="175"/>
      <c r="D1236" s="175"/>
      <c r="E1236" s="146"/>
      <c r="F1236" s="407" t="e">
        <f>VLOOKUP('2. tábl. Előkezelő-Tov.Kezelő'!E1236,Munka1!$H$27:$I$58,2,FALSE)</f>
        <v>#N/A</v>
      </c>
      <c r="G1236" s="88"/>
      <c r="H1236" s="62" t="e">
        <f>VLOOKUP(G1236,Munka1!$A$1:$B$25,2,FALSE)</f>
        <v>#N/A</v>
      </c>
      <c r="I1236" s="466" t="e">
        <f>VLOOKUP(E1236,Munka1!$H$27:$J$58,3,FALSE)</f>
        <v>#N/A</v>
      </c>
      <c r="J1236" s="175"/>
      <c r="K1236" s="175"/>
      <c r="L1236" s="175"/>
      <c r="M1236" s="175"/>
      <c r="N1236" s="180"/>
      <c r="O1236" s="87"/>
      <c r="P1236" s="483"/>
      <c r="Q1236" s="484"/>
      <c r="R1236" s="56">
        <f>FŐLAP!$D$9</f>
        <v>0</v>
      </c>
      <c r="S1236" s="56">
        <f>FŐLAP!$F$9</f>
        <v>0</v>
      </c>
      <c r="T1236" s="13" t="str">
        <f>FŐLAP!$B$25</f>
        <v>Háztartási nagygépek (lakossági)</v>
      </c>
      <c r="U1236" s="398" t="s">
        <v>3425</v>
      </c>
      <c r="V1236" s="398" t="s">
        <v>3426</v>
      </c>
      <c r="W1236" s="398" t="s">
        <v>3427</v>
      </c>
    </row>
    <row r="1237" spans="1:23" ht="60.75" hidden="1" customHeight="1" x14ac:dyDescent="0.25">
      <c r="A1237" s="61" t="s">
        <v>1307</v>
      </c>
      <c r="B1237" s="87"/>
      <c r="C1237" s="175"/>
      <c r="D1237" s="175"/>
      <c r="E1237" s="146"/>
      <c r="F1237" s="407" t="e">
        <f>VLOOKUP('2. tábl. Előkezelő-Tov.Kezelő'!E1237,Munka1!$H$27:$I$58,2,FALSE)</f>
        <v>#N/A</v>
      </c>
      <c r="G1237" s="88"/>
      <c r="H1237" s="62" t="e">
        <f>VLOOKUP(G1237,Munka1!$A$1:$B$25,2,FALSE)</f>
        <v>#N/A</v>
      </c>
      <c r="I1237" s="466" t="e">
        <f>VLOOKUP(E1237,Munka1!$H$27:$J$58,3,FALSE)</f>
        <v>#N/A</v>
      </c>
      <c r="J1237" s="175"/>
      <c r="K1237" s="175"/>
      <c r="L1237" s="175"/>
      <c r="M1237" s="175"/>
      <c r="N1237" s="180"/>
      <c r="O1237" s="87"/>
      <c r="P1237" s="483"/>
      <c r="Q1237" s="484"/>
      <c r="R1237" s="56">
        <f>FŐLAP!$D$9</f>
        <v>0</v>
      </c>
      <c r="S1237" s="56">
        <f>FŐLAP!$F$9</f>
        <v>0</v>
      </c>
      <c r="T1237" s="13" t="str">
        <f>FŐLAP!$B$25</f>
        <v>Háztartási nagygépek (lakossági)</v>
      </c>
      <c r="U1237" s="398" t="s">
        <v>3425</v>
      </c>
      <c r="V1237" s="398" t="s">
        <v>3426</v>
      </c>
      <c r="W1237" s="398" t="s">
        <v>3427</v>
      </c>
    </row>
    <row r="1238" spans="1:23" ht="60.75" hidden="1" customHeight="1" x14ac:dyDescent="0.25">
      <c r="A1238" s="61" t="s">
        <v>1308</v>
      </c>
      <c r="B1238" s="87"/>
      <c r="C1238" s="175"/>
      <c r="D1238" s="175"/>
      <c r="E1238" s="146"/>
      <c r="F1238" s="407" t="e">
        <f>VLOOKUP('2. tábl. Előkezelő-Tov.Kezelő'!E1238,Munka1!$H$27:$I$58,2,FALSE)</f>
        <v>#N/A</v>
      </c>
      <c r="G1238" s="88"/>
      <c r="H1238" s="62" t="e">
        <f>VLOOKUP(G1238,Munka1!$A$1:$B$25,2,FALSE)</f>
        <v>#N/A</v>
      </c>
      <c r="I1238" s="466" t="e">
        <f>VLOOKUP(E1238,Munka1!$H$27:$J$58,3,FALSE)</f>
        <v>#N/A</v>
      </c>
      <c r="J1238" s="175"/>
      <c r="K1238" s="175"/>
      <c r="L1238" s="175"/>
      <c r="M1238" s="175"/>
      <c r="N1238" s="180"/>
      <c r="O1238" s="87"/>
      <c r="P1238" s="483"/>
      <c r="Q1238" s="484"/>
      <c r="R1238" s="56">
        <f>FŐLAP!$D$9</f>
        <v>0</v>
      </c>
      <c r="S1238" s="56">
        <f>FŐLAP!$F$9</f>
        <v>0</v>
      </c>
      <c r="T1238" s="13" t="str">
        <f>FŐLAP!$B$25</f>
        <v>Háztartási nagygépek (lakossági)</v>
      </c>
      <c r="U1238" s="398" t="s">
        <v>3425</v>
      </c>
      <c r="V1238" s="398" t="s">
        <v>3426</v>
      </c>
      <c r="W1238" s="398" t="s">
        <v>3427</v>
      </c>
    </row>
    <row r="1239" spans="1:23" ht="60.75" hidden="1" customHeight="1" x14ac:dyDescent="0.25">
      <c r="A1239" s="61" t="s">
        <v>1309</v>
      </c>
      <c r="B1239" s="87"/>
      <c r="C1239" s="175"/>
      <c r="D1239" s="175"/>
      <c r="E1239" s="146"/>
      <c r="F1239" s="407" t="e">
        <f>VLOOKUP('2. tábl. Előkezelő-Tov.Kezelő'!E1239,Munka1!$H$27:$I$58,2,FALSE)</f>
        <v>#N/A</v>
      </c>
      <c r="G1239" s="88"/>
      <c r="H1239" s="62" t="e">
        <f>VLOOKUP(G1239,Munka1!$A$1:$B$25,2,FALSE)</f>
        <v>#N/A</v>
      </c>
      <c r="I1239" s="466" t="e">
        <f>VLOOKUP(E1239,Munka1!$H$27:$J$58,3,FALSE)</f>
        <v>#N/A</v>
      </c>
      <c r="J1239" s="175"/>
      <c r="K1239" s="175"/>
      <c r="L1239" s="175"/>
      <c r="M1239" s="175"/>
      <c r="N1239" s="180"/>
      <c r="O1239" s="87"/>
      <c r="P1239" s="483"/>
      <c r="Q1239" s="484"/>
      <c r="R1239" s="56">
        <f>FŐLAP!$D$9</f>
        <v>0</v>
      </c>
      <c r="S1239" s="56">
        <f>FŐLAP!$F$9</f>
        <v>0</v>
      </c>
      <c r="T1239" s="13" t="str">
        <f>FŐLAP!$B$25</f>
        <v>Háztartási nagygépek (lakossági)</v>
      </c>
      <c r="U1239" s="398" t="s">
        <v>3425</v>
      </c>
      <c r="V1239" s="398" t="s">
        <v>3426</v>
      </c>
      <c r="W1239" s="398" t="s">
        <v>3427</v>
      </c>
    </row>
    <row r="1240" spans="1:23" ht="60.75" hidden="1" customHeight="1" x14ac:dyDescent="0.25">
      <c r="A1240" s="61" t="s">
        <v>1310</v>
      </c>
      <c r="B1240" s="87"/>
      <c r="C1240" s="175"/>
      <c r="D1240" s="175"/>
      <c r="E1240" s="146"/>
      <c r="F1240" s="407" t="e">
        <f>VLOOKUP('2. tábl. Előkezelő-Tov.Kezelő'!E1240,Munka1!$H$27:$I$58,2,FALSE)</f>
        <v>#N/A</v>
      </c>
      <c r="G1240" s="88"/>
      <c r="H1240" s="62" t="e">
        <f>VLOOKUP(G1240,Munka1!$A$1:$B$25,2,FALSE)</f>
        <v>#N/A</v>
      </c>
      <c r="I1240" s="466" t="e">
        <f>VLOOKUP(E1240,Munka1!$H$27:$J$58,3,FALSE)</f>
        <v>#N/A</v>
      </c>
      <c r="J1240" s="175"/>
      <c r="K1240" s="175"/>
      <c r="L1240" s="175"/>
      <c r="M1240" s="175"/>
      <c r="N1240" s="180"/>
      <c r="O1240" s="87"/>
      <c r="P1240" s="483"/>
      <c r="Q1240" s="484"/>
      <c r="R1240" s="56">
        <f>FŐLAP!$D$9</f>
        <v>0</v>
      </c>
      <c r="S1240" s="56">
        <f>FŐLAP!$F$9</f>
        <v>0</v>
      </c>
      <c r="T1240" s="13" t="str">
        <f>FŐLAP!$B$25</f>
        <v>Háztartási nagygépek (lakossági)</v>
      </c>
      <c r="U1240" s="398" t="s">
        <v>3425</v>
      </c>
      <c r="V1240" s="398" t="s">
        <v>3426</v>
      </c>
      <c r="W1240" s="398" t="s">
        <v>3427</v>
      </c>
    </row>
    <row r="1241" spans="1:23" ht="60.75" hidden="1" customHeight="1" x14ac:dyDescent="0.25">
      <c r="A1241" s="61" t="s">
        <v>1311</v>
      </c>
      <c r="B1241" s="87"/>
      <c r="C1241" s="175"/>
      <c r="D1241" s="175"/>
      <c r="E1241" s="146"/>
      <c r="F1241" s="407" t="e">
        <f>VLOOKUP('2. tábl. Előkezelő-Tov.Kezelő'!E1241,Munka1!$H$27:$I$58,2,FALSE)</f>
        <v>#N/A</v>
      </c>
      <c r="G1241" s="88"/>
      <c r="H1241" s="62" t="e">
        <f>VLOOKUP(G1241,Munka1!$A$1:$B$25,2,FALSE)</f>
        <v>#N/A</v>
      </c>
      <c r="I1241" s="466" t="e">
        <f>VLOOKUP(E1241,Munka1!$H$27:$J$58,3,FALSE)</f>
        <v>#N/A</v>
      </c>
      <c r="J1241" s="175"/>
      <c r="K1241" s="175"/>
      <c r="L1241" s="175"/>
      <c r="M1241" s="175"/>
      <c r="N1241" s="180"/>
      <c r="O1241" s="87"/>
      <c r="P1241" s="483"/>
      <c r="Q1241" s="484"/>
      <c r="R1241" s="56">
        <f>FŐLAP!$D$9</f>
        <v>0</v>
      </c>
      <c r="S1241" s="56">
        <f>FŐLAP!$F$9</f>
        <v>0</v>
      </c>
      <c r="T1241" s="13" t="str">
        <f>FŐLAP!$B$25</f>
        <v>Háztartási nagygépek (lakossági)</v>
      </c>
      <c r="U1241" s="398" t="s">
        <v>3425</v>
      </c>
      <c r="V1241" s="398" t="s">
        <v>3426</v>
      </c>
      <c r="W1241" s="398" t="s">
        <v>3427</v>
      </c>
    </row>
    <row r="1242" spans="1:23" ht="60.75" hidden="1" customHeight="1" x14ac:dyDescent="0.25">
      <c r="A1242" s="61" t="s">
        <v>1312</v>
      </c>
      <c r="B1242" s="87"/>
      <c r="C1242" s="175"/>
      <c r="D1242" s="175"/>
      <c r="E1242" s="146"/>
      <c r="F1242" s="407" t="e">
        <f>VLOOKUP('2. tábl. Előkezelő-Tov.Kezelő'!E1242,Munka1!$H$27:$I$58,2,FALSE)</f>
        <v>#N/A</v>
      </c>
      <c r="G1242" s="88"/>
      <c r="H1242" s="62" t="e">
        <f>VLOOKUP(G1242,Munka1!$A$1:$B$25,2,FALSE)</f>
        <v>#N/A</v>
      </c>
      <c r="I1242" s="466" t="e">
        <f>VLOOKUP(E1242,Munka1!$H$27:$J$58,3,FALSE)</f>
        <v>#N/A</v>
      </c>
      <c r="J1242" s="175"/>
      <c r="K1242" s="175"/>
      <c r="L1242" s="175"/>
      <c r="M1242" s="175"/>
      <c r="N1242" s="180"/>
      <c r="O1242" s="87"/>
      <c r="P1242" s="483"/>
      <c r="Q1242" s="484"/>
      <c r="R1242" s="56">
        <f>FŐLAP!$D$9</f>
        <v>0</v>
      </c>
      <c r="S1242" s="56">
        <f>FŐLAP!$F$9</f>
        <v>0</v>
      </c>
      <c r="T1242" s="13" t="str">
        <f>FŐLAP!$B$25</f>
        <v>Háztartási nagygépek (lakossági)</v>
      </c>
      <c r="U1242" s="398" t="s">
        <v>3425</v>
      </c>
      <c r="V1242" s="398" t="s">
        <v>3426</v>
      </c>
      <c r="W1242" s="398" t="s">
        <v>3427</v>
      </c>
    </row>
    <row r="1243" spans="1:23" ht="60.75" hidden="1" customHeight="1" x14ac:dyDescent="0.25">
      <c r="A1243" s="61" t="s">
        <v>1313</v>
      </c>
      <c r="B1243" s="87"/>
      <c r="C1243" s="175"/>
      <c r="D1243" s="175"/>
      <c r="E1243" s="146"/>
      <c r="F1243" s="407" t="e">
        <f>VLOOKUP('2. tábl. Előkezelő-Tov.Kezelő'!E1243,Munka1!$H$27:$I$58,2,FALSE)</f>
        <v>#N/A</v>
      </c>
      <c r="G1243" s="88"/>
      <c r="H1243" s="62" t="e">
        <f>VLOOKUP(G1243,Munka1!$A$1:$B$25,2,FALSE)</f>
        <v>#N/A</v>
      </c>
      <c r="I1243" s="466" t="e">
        <f>VLOOKUP(E1243,Munka1!$H$27:$J$58,3,FALSE)</f>
        <v>#N/A</v>
      </c>
      <c r="J1243" s="175"/>
      <c r="K1243" s="175"/>
      <c r="L1243" s="175"/>
      <c r="M1243" s="175"/>
      <c r="N1243" s="180"/>
      <c r="O1243" s="87"/>
      <c r="P1243" s="483"/>
      <c r="Q1243" s="484"/>
      <c r="R1243" s="56">
        <f>FŐLAP!$D$9</f>
        <v>0</v>
      </c>
      <c r="S1243" s="56">
        <f>FŐLAP!$F$9</f>
        <v>0</v>
      </c>
      <c r="T1243" s="13" t="str">
        <f>FŐLAP!$B$25</f>
        <v>Háztartási nagygépek (lakossági)</v>
      </c>
      <c r="U1243" s="398" t="s">
        <v>3425</v>
      </c>
      <c r="V1243" s="398" t="s">
        <v>3426</v>
      </c>
      <c r="W1243" s="398" t="s">
        <v>3427</v>
      </c>
    </row>
    <row r="1244" spans="1:23" ht="60.75" hidden="1" customHeight="1" x14ac:dyDescent="0.25">
      <c r="A1244" s="61" t="s">
        <v>1314</v>
      </c>
      <c r="B1244" s="87"/>
      <c r="C1244" s="175"/>
      <c r="D1244" s="175"/>
      <c r="E1244" s="146"/>
      <c r="F1244" s="407" t="e">
        <f>VLOOKUP('2. tábl. Előkezelő-Tov.Kezelő'!E1244,Munka1!$H$27:$I$58,2,FALSE)</f>
        <v>#N/A</v>
      </c>
      <c r="G1244" s="88"/>
      <c r="H1244" s="62" t="e">
        <f>VLOOKUP(G1244,Munka1!$A$1:$B$25,2,FALSE)</f>
        <v>#N/A</v>
      </c>
      <c r="I1244" s="466" t="e">
        <f>VLOOKUP(E1244,Munka1!$H$27:$J$58,3,FALSE)</f>
        <v>#N/A</v>
      </c>
      <c r="J1244" s="175"/>
      <c r="K1244" s="175"/>
      <c r="L1244" s="175"/>
      <c r="M1244" s="175"/>
      <c r="N1244" s="180"/>
      <c r="O1244" s="87"/>
      <c r="P1244" s="483"/>
      <c r="Q1244" s="484"/>
      <c r="R1244" s="56">
        <f>FŐLAP!$D$9</f>
        <v>0</v>
      </c>
      <c r="S1244" s="56">
        <f>FŐLAP!$F$9</f>
        <v>0</v>
      </c>
      <c r="T1244" s="13" t="str">
        <f>FŐLAP!$B$25</f>
        <v>Háztartási nagygépek (lakossági)</v>
      </c>
      <c r="U1244" s="398" t="s">
        <v>3425</v>
      </c>
      <c r="V1244" s="398" t="s">
        <v>3426</v>
      </c>
      <c r="W1244" s="398" t="s">
        <v>3427</v>
      </c>
    </row>
    <row r="1245" spans="1:23" ht="60.75" hidden="1" customHeight="1" x14ac:dyDescent="0.25">
      <c r="A1245" s="61" t="s">
        <v>1315</v>
      </c>
      <c r="B1245" s="87"/>
      <c r="C1245" s="175"/>
      <c r="D1245" s="175"/>
      <c r="E1245" s="146"/>
      <c r="F1245" s="407" t="e">
        <f>VLOOKUP('2. tábl. Előkezelő-Tov.Kezelő'!E1245,Munka1!$H$27:$I$58,2,FALSE)</f>
        <v>#N/A</v>
      </c>
      <c r="G1245" s="88"/>
      <c r="H1245" s="62" t="e">
        <f>VLOOKUP(G1245,Munka1!$A$1:$B$25,2,FALSE)</f>
        <v>#N/A</v>
      </c>
      <c r="I1245" s="466" t="e">
        <f>VLOOKUP(E1245,Munka1!$H$27:$J$58,3,FALSE)</f>
        <v>#N/A</v>
      </c>
      <c r="J1245" s="175"/>
      <c r="K1245" s="175"/>
      <c r="L1245" s="175"/>
      <c r="M1245" s="175"/>
      <c r="N1245" s="180"/>
      <c r="O1245" s="87"/>
      <c r="P1245" s="483"/>
      <c r="Q1245" s="484"/>
      <c r="R1245" s="56">
        <f>FŐLAP!$D$9</f>
        <v>0</v>
      </c>
      <c r="S1245" s="56">
        <f>FŐLAP!$F$9</f>
        <v>0</v>
      </c>
      <c r="T1245" s="13" t="str">
        <f>FŐLAP!$B$25</f>
        <v>Háztartási nagygépek (lakossági)</v>
      </c>
      <c r="U1245" s="398" t="s">
        <v>3425</v>
      </c>
      <c r="V1245" s="398" t="s">
        <v>3426</v>
      </c>
      <c r="W1245" s="398" t="s">
        <v>3427</v>
      </c>
    </row>
    <row r="1246" spans="1:23" ht="60.75" hidden="1" customHeight="1" x14ac:dyDescent="0.25">
      <c r="A1246" s="61" t="s">
        <v>1316</v>
      </c>
      <c r="B1246" s="87"/>
      <c r="C1246" s="175"/>
      <c r="D1246" s="175"/>
      <c r="E1246" s="146"/>
      <c r="F1246" s="407" t="e">
        <f>VLOOKUP('2. tábl. Előkezelő-Tov.Kezelő'!E1246,Munka1!$H$27:$I$58,2,FALSE)</f>
        <v>#N/A</v>
      </c>
      <c r="G1246" s="88"/>
      <c r="H1246" s="62" t="e">
        <f>VLOOKUP(G1246,Munka1!$A$1:$B$25,2,FALSE)</f>
        <v>#N/A</v>
      </c>
      <c r="I1246" s="466" t="e">
        <f>VLOOKUP(E1246,Munka1!$H$27:$J$58,3,FALSE)</f>
        <v>#N/A</v>
      </c>
      <c r="J1246" s="175"/>
      <c r="K1246" s="175"/>
      <c r="L1246" s="175"/>
      <c r="M1246" s="175"/>
      <c r="N1246" s="180"/>
      <c r="O1246" s="87"/>
      <c r="P1246" s="483"/>
      <c r="Q1246" s="484"/>
      <c r="R1246" s="56">
        <f>FŐLAP!$D$9</f>
        <v>0</v>
      </c>
      <c r="S1246" s="56">
        <f>FŐLAP!$F$9</f>
        <v>0</v>
      </c>
      <c r="T1246" s="13" t="str">
        <f>FŐLAP!$B$25</f>
        <v>Háztartási nagygépek (lakossági)</v>
      </c>
      <c r="U1246" s="398" t="s">
        <v>3425</v>
      </c>
      <c r="V1246" s="398" t="s">
        <v>3426</v>
      </c>
      <c r="W1246" s="398" t="s">
        <v>3427</v>
      </c>
    </row>
    <row r="1247" spans="1:23" ht="60.75" hidden="1" customHeight="1" x14ac:dyDescent="0.25">
      <c r="A1247" s="61" t="s">
        <v>1317</v>
      </c>
      <c r="B1247" s="87"/>
      <c r="C1247" s="175"/>
      <c r="D1247" s="175"/>
      <c r="E1247" s="146"/>
      <c r="F1247" s="407" t="e">
        <f>VLOOKUP('2. tábl. Előkezelő-Tov.Kezelő'!E1247,Munka1!$H$27:$I$58,2,FALSE)</f>
        <v>#N/A</v>
      </c>
      <c r="G1247" s="88"/>
      <c r="H1247" s="62" t="e">
        <f>VLOOKUP(G1247,Munka1!$A$1:$B$25,2,FALSE)</f>
        <v>#N/A</v>
      </c>
      <c r="I1247" s="466" t="e">
        <f>VLOOKUP(E1247,Munka1!$H$27:$J$58,3,FALSE)</f>
        <v>#N/A</v>
      </c>
      <c r="J1247" s="175"/>
      <c r="K1247" s="175"/>
      <c r="L1247" s="175"/>
      <c r="M1247" s="175"/>
      <c r="N1247" s="180"/>
      <c r="O1247" s="87"/>
      <c r="P1247" s="483"/>
      <c r="Q1247" s="484"/>
      <c r="R1247" s="56">
        <f>FŐLAP!$D$9</f>
        <v>0</v>
      </c>
      <c r="S1247" s="56">
        <f>FŐLAP!$F$9</f>
        <v>0</v>
      </c>
      <c r="T1247" s="13" t="str">
        <f>FŐLAP!$B$25</f>
        <v>Háztartási nagygépek (lakossági)</v>
      </c>
      <c r="U1247" s="398" t="s">
        <v>3425</v>
      </c>
      <c r="V1247" s="398" t="s">
        <v>3426</v>
      </c>
      <c r="W1247" s="398" t="s">
        <v>3427</v>
      </c>
    </row>
    <row r="1248" spans="1:23" ht="60.75" hidden="1" customHeight="1" x14ac:dyDescent="0.25">
      <c r="A1248" s="61" t="s">
        <v>1318</v>
      </c>
      <c r="B1248" s="87"/>
      <c r="C1248" s="175"/>
      <c r="D1248" s="175"/>
      <c r="E1248" s="146"/>
      <c r="F1248" s="407" t="e">
        <f>VLOOKUP('2. tábl. Előkezelő-Tov.Kezelő'!E1248,Munka1!$H$27:$I$58,2,FALSE)</f>
        <v>#N/A</v>
      </c>
      <c r="G1248" s="88"/>
      <c r="H1248" s="62" t="e">
        <f>VLOOKUP(G1248,Munka1!$A$1:$B$25,2,FALSE)</f>
        <v>#N/A</v>
      </c>
      <c r="I1248" s="466" t="e">
        <f>VLOOKUP(E1248,Munka1!$H$27:$J$58,3,FALSE)</f>
        <v>#N/A</v>
      </c>
      <c r="J1248" s="175"/>
      <c r="K1248" s="175"/>
      <c r="L1248" s="175"/>
      <c r="M1248" s="175"/>
      <c r="N1248" s="180"/>
      <c r="O1248" s="87"/>
      <c r="P1248" s="483"/>
      <c r="Q1248" s="484"/>
      <c r="R1248" s="56">
        <f>FŐLAP!$D$9</f>
        <v>0</v>
      </c>
      <c r="S1248" s="56">
        <f>FŐLAP!$F$9</f>
        <v>0</v>
      </c>
      <c r="T1248" s="13" t="str">
        <f>FŐLAP!$B$25</f>
        <v>Háztartási nagygépek (lakossági)</v>
      </c>
      <c r="U1248" s="398" t="s">
        <v>3425</v>
      </c>
      <c r="V1248" s="398" t="s">
        <v>3426</v>
      </c>
      <c r="W1248" s="398" t="s">
        <v>3427</v>
      </c>
    </row>
    <row r="1249" spans="1:23" ht="60.75" hidden="1" customHeight="1" x14ac:dyDescent="0.25">
      <c r="A1249" s="61" t="s">
        <v>1319</v>
      </c>
      <c r="B1249" s="87"/>
      <c r="C1249" s="175"/>
      <c r="D1249" s="175"/>
      <c r="E1249" s="146"/>
      <c r="F1249" s="407" t="e">
        <f>VLOOKUP('2. tábl. Előkezelő-Tov.Kezelő'!E1249,Munka1!$H$27:$I$58,2,FALSE)</f>
        <v>#N/A</v>
      </c>
      <c r="G1249" s="88"/>
      <c r="H1249" s="62" t="e">
        <f>VLOOKUP(G1249,Munka1!$A$1:$B$25,2,FALSE)</f>
        <v>#N/A</v>
      </c>
      <c r="I1249" s="466" t="e">
        <f>VLOOKUP(E1249,Munka1!$H$27:$J$58,3,FALSE)</f>
        <v>#N/A</v>
      </c>
      <c r="J1249" s="175"/>
      <c r="K1249" s="175"/>
      <c r="L1249" s="175"/>
      <c r="M1249" s="175"/>
      <c r="N1249" s="180"/>
      <c r="O1249" s="87"/>
      <c r="P1249" s="483"/>
      <c r="Q1249" s="484"/>
      <c r="R1249" s="56">
        <f>FŐLAP!$D$9</f>
        <v>0</v>
      </c>
      <c r="S1249" s="56">
        <f>FŐLAP!$F$9</f>
        <v>0</v>
      </c>
      <c r="T1249" s="13" t="str">
        <f>FŐLAP!$B$25</f>
        <v>Háztartási nagygépek (lakossági)</v>
      </c>
      <c r="U1249" s="398" t="s">
        <v>3425</v>
      </c>
      <c r="V1249" s="398" t="s">
        <v>3426</v>
      </c>
      <c r="W1249" s="398" t="s">
        <v>3427</v>
      </c>
    </row>
    <row r="1250" spans="1:23" ht="60.75" hidden="1" customHeight="1" x14ac:dyDescent="0.25">
      <c r="A1250" s="61" t="s">
        <v>1320</v>
      </c>
      <c r="B1250" s="87"/>
      <c r="C1250" s="175"/>
      <c r="D1250" s="175"/>
      <c r="E1250" s="146"/>
      <c r="F1250" s="407" t="e">
        <f>VLOOKUP('2. tábl. Előkezelő-Tov.Kezelő'!E1250,Munka1!$H$27:$I$58,2,FALSE)</f>
        <v>#N/A</v>
      </c>
      <c r="G1250" s="88"/>
      <c r="H1250" s="62" t="e">
        <f>VLOOKUP(G1250,Munka1!$A$1:$B$25,2,FALSE)</f>
        <v>#N/A</v>
      </c>
      <c r="I1250" s="466" t="e">
        <f>VLOOKUP(E1250,Munka1!$H$27:$J$58,3,FALSE)</f>
        <v>#N/A</v>
      </c>
      <c r="J1250" s="175"/>
      <c r="K1250" s="175"/>
      <c r="L1250" s="175"/>
      <c r="M1250" s="175"/>
      <c r="N1250" s="180"/>
      <c r="O1250" s="87"/>
      <c r="P1250" s="483"/>
      <c r="Q1250" s="484"/>
      <c r="R1250" s="56">
        <f>FŐLAP!$D$9</f>
        <v>0</v>
      </c>
      <c r="S1250" s="56">
        <f>FŐLAP!$F$9</f>
        <v>0</v>
      </c>
      <c r="T1250" s="13" t="str">
        <f>FŐLAP!$B$25</f>
        <v>Háztartási nagygépek (lakossági)</v>
      </c>
      <c r="U1250" s="398" t="s">
        <v>3425</v>
      </c>
      <c r="V1250" s="398" t="s">
        <v>3426</v>
      </c>
      <c r="W1250" s="398" t="s">
        <v>3427</v>
      </c>
    </row>
    <row r="1251" spans="1:23" ht="60.75" hidden="1" customHeight="1" x14ac:dyDescent="0.25">
      <c r="A1251" s="61" t="s">
        <v>1321</v>
      </c>
      <c r="B1251" s="87"/>
      <c r="C1251" s="175"/>
      <c r="D1251" s="175"/>
      <c r="E1251" s="146"/>
      <c r="F1251" s="407" t="e">
        <f>VLOOKUP('2. tábl. Előkezelő-Tov.Kezelő'!E1251,Munka1!$H$27:$I$58,2,FALSE)</f>
        <v>#N/A</v>
      </c>
      <c r="G1251" s="88"/>
      <c r="H1251" s="62" t="e">
        <f>VLOOKUP(G1251,Munka1!$A$1:$B$25,2,FALSE)</f>
        <v>#N/A</v>
      </c>
      <c r="I1251" s="466" t="e">
        <f>VLOOKUP(E1251,Munka1!$H$27:$J$58,3,FALSE)</f>
        <v>#N/A</v>
      </c>
      <c r="J1251" s="175"/>
      <c r="K1251" s="175"/>
      <c r="L1251" s="175"/>
      <c r="M1251" s="175"/>
      <c r="N1251" s="180"/>
      <c r="O1251" s="87"/>
      <c r="P1251" s="483"/>
      <c r="Q1251" s="484"/>
      <c r="R1251" s="56">
        <f>FŐLAP!$D$9</f>
        <v>0</v>
      </c>
      <c r="S1251" s="56">
        <f>FŐLAP!$F$9</f>
        <v>0</v>
      </c>
      <c r="T1251" s="13" t="str">
        <f>FŐLAP!$B$25</f>
        <v>Háztartási nagygépek (lakossági)</v>
      </c>
      <c r="U1251" s="398" t="s">
        <v>3425</v>
      </c>
      <c r="V1251" s="398" t="s">
        <v>3426</v>
      </c>
      <c r="W1251" s="398" t="s">
        <v>3427</v>
      </c>
    </row>
    <row r="1252" spans="1:23" ht="60.75" hidden="1" customHeight="1" x14ac:dyDescent="0.25">
      <c r="A1252" s="61" t="s">
        <v>1322</v>
      </c>
      <c r="B1252" s="87"/>
      <c r="C1252" s="175"/>
      <c r="D1252" s="175"/>
      <c r="E1252" s="146"/>
      <c r="F1252" s="407" t="e">
        <f>VLOOKUP('2. tábl. Előkezelő-Tov.Kezelő'!E1252,Munka1!$H$27:$I$58,2,FALSE)</f>
        <v>#N/A</v>
      </c>
      <c r="G1252" s="88"/>
      <c r="H1252" s="62" t="e">
        <f>VLOOKUP(G1252,Munka1!$A$1:$B$25,2,FALSE)</f>
        <v>#N/A</v>
      </c>
      <c r="I1252" s="466" t="e">
        <f>VLOOKUP(E1252,Munka1!$H$27:$J$58,3,FALSE)</f>
        <v>#N/A</v>
      </c>
      <c r="J1252" s="175"/>
      <c r="K1252" s="175"/>
      <c r="L1252" s="175"/>
      <c r="M1252" s="175"/>
      <c r="N1252" s="180"/>
      <c r="O1252" s="87"/>
      <c r="P1252" s="483"/>
      <c r="Q1252" s="484"/>
      <c r="R1252" s="56">
        <f>FŐLAP!$D$9</f>
        <v>0</v>
      </c>
      <c r="S1252" s="56">
        <f>FŐLAP!$F$9</f>
        <v>0</v>
      </c>
      <c r="T1252" s="13" t="str">
        <f>FŐLAP!$B$25</f>
        <v>Háztartási nagygépek (lakossági)</v>
      </c>
      <c r="U1252" s="398" t="s">
        <v>3425</v>
      </c>
      <c r="V1252" s="398" t="s">
        <v>3426</v>
      </c>
      <c r="W1252" s="398" t="s">
        <v>3427</v>
      </c>
    </row>
    <row r="1253" spans="1:23" ht="60.75" hidden="1" customHeight="1" x14ac:dyDescent="0.25">
      <c r="A1253" s="61" t="s">
        <v>1323</v>
      </c>
      <c r="B1253" s="87"/>
      <c r="C1253" s="175"/>
      <c r="D1253" s="175"/>
      <c r="E1253" s="146"/>
      <c r="F1253" s="407" t="e">
        <f>VLOOKUP('2. tábl. Előkezelő-Tov.Kezelő'!E1253,Munka1!$H$27:$I$58,2,FALSE)</f>
        <v>#N/A</v>
      </c>
      <c r="G1253" s="88"/>
      <c r="H1253" s="62" t="e">
        <f>VLOOKUP(G1253,Munka1!$A$1:$B$25,2,FALSE)</f>
        <v>#N/A</v>
      </c>
      <c r="I1253" s="466" t="e">
        <f>VLOOKUP(E1253,Munka1!$H$27:$J$58,3,FALSE)</f>
        <v>#N/A</v>
      </c>
      <c r="J1253" s="175"/>
      <c r="K1253" s="175"/>
      <c r="L1253" s="175"/>
      <c r="M1253" s="175"/>
      <c r="N1253" s="180"/>
      <c r="O1253" s="87"/>
      <c r="P1253" s="483"/>
      <c r="Q1253" s="484"/>
      <c r="R1253" s="56">
        <f>FŐLAP!$D$9</f>
        <v>0</v>
      </c>
      <c r="S1253" s="56">
        <f>FŐLAP!$F$9</f>
        <v>0</v>
      </c>
      <c r="T1253" s="13" t="str">
        <f>FŐLAP!$B$25</f>
        <v>Háztartási nagygépek (lakossági)</v>
      </c>
      <c r="U1253" s="398" t="s">
        <v>3425</v>
      </c>
      <c r="V1253" s="398" t="s">
        <v>3426</v>
      </c>
      <c r="W1253" s="398" t="s">
        <v>3427</v>
      </c>
    </row>
    <row r="1254" spans="1:23" ht="60.75" hidden="1" customHeight="1" x14ac:dyDescent="0.25">
      <c r="A1254" s="61" t="s">
        <v>1324</v>
      </c>
      <c r="B1254" s="87"/>
      <c r="C1254" s="175"/>
      <c r="D1254" s="175"/>
      <c r="E1254" s="146"/>
      <c r="F1254" s="407" t="e">
        <f>VLOOKUP('2. tábl. Előkezelő-Tov.Kezelő'!E1254,Munka1!$H$27:$I$58,2,FALSE)</f>
        <v>#N/A</v>
      </c>
      <c r="G1254" s="88"/>
      <c r="H1254" s="62" t="e">
        <f>VLOOKUP(G1254,Munka1!$A$1:$B$25,2,FALSE)</f>
        <v>#N/A</v>
      </c>
      <c r="I1254" s="466" t="e">
        <f>VLOOKUP(E1254,Munka1!$H$27:$J$58,3,FALSE)</f>
        <v>#N/A</v>
      </c>
      <c r="J1254" s="175"/>
      <c r="K1254" s="175"/>
      <c r="L1254" s="175"/>
      <c r="M1254" s="175"/>
      <c r="N1254" s="180"/>
      <c r="O1254" s="87"/>
      <c r="P1254" s="483"/>
      <c r="Q1254" s="484"/>
      <c r="R1254" s="56">
        <f>FŐLAP!$D$9</f>
        <v>0</v>
      </c>
      <c r="S1254" s="56">
        <f>FŐLAP!$F$9</f>
        <v>0</v>
      </c>
      <c r="T1254" s="13" t="str">
        <f>FŐLAP!$B$25</f>
        <v>Háztartási nagygépek (lakossági)</v>
      </c>
      <c r="U1254" s="398" t="s">
        <v>3425</v>
      </c>
      <c r="V1254" s="398" t="s">
        <v>3426</v>
      </c>
      <c r="W1254" s="398" t="s">
        <v>3427</v>
      </c>
    </row>
    <row r="1255" spans="1:23" ht="60.75" hidden="1" customHeight="1" x14ac:dyDescent="0.25">
      <c r="A1255" s="61" t="s">
        <v>1325</v>
      </c>
      <c r="B1255" s="87"/>
      <c r="C1255" s="175"/>
      <c r="D1255" s="175"/>
      <c r="E1255" s="146"/>
      <c r="F1255" s="407" t="e">
        <f>VLOOKUP('2. tábl. Előkezelő-Tov.Kezelő'!E1255,Munka1!$H$27:$I$58,2,FALSE)</f>
        <v>#N/A</v>
      </c>
      <c r="G1255" s="88"/>
      <c r="H1255" s="62" t="e">
        <f>VLOOKUP(G1255,Munka1!$A$1:$B$25,2,FALSE)</f>
        <v>#N/A</v>
      </c>
      <c r="I1255" s="466" t="e">
        <f>VLOOKUP(E1255,Munka1!$H$27:$J$58,3,FALSE)</f>
        <v>#N/A</v>
      </c>
      <c r="J1255" s="175"/>
      <c r="K1255" s="175"/>
      <c r="L1255" s="175"/>
      <c r="M1255" s="175"/>
      <c r="N1255" s="180"/>
      <c r="O1255" s="87"/>
      <c r="P1255" s="483"/>
      <c r="Q1255" s="484"/>
      <c r="R1255" s="56">
        <f>FŐLAP!$D$9</f>
        <v>0</v>
      </c>
      <c r="S1255" s="56">
        <f>FŐLAP!$F$9</f>
        <v>0</v>
      </c>
      <c r="T1255" s="13" t="str">
        <f>FŐLAP!$B$25</f>
        <v>Háztartási nagygépek (lakossági)</v>
      </c>
      <c r="U1255" s="398" t="s">
        <v>3425</v>
      </c>
      <c r="V1255" s="398" t="s">
        <v>3426</v>
      </c>
      <c r="W1255" s="398" t="s">
        <v>3427</v>
      </c>
    </row>
    <row r="1256" spans="1:23" ht="60.75" hidden="1" customHeight="1" x14ac:dyDescent="0.25">
      <c r="A1256" s="61" t="s">
        <v>1326</v>
      </c>
      <c r="B1256" s="87"/>
      <c r="C1256" s="175"/>
      <c r="D1256" s="175"/>
      <c r="E1256" s="146"/>
      <c r="F1256" s="407" t="e">
        <f>VLOOKUP('2. tábl. Előkezelő-Tov.Kezelő'!E1256,Munka1!$H$27:$I$58,2,FALSE)</f>
        <v>#N/A</v>
      </c>
      <c r="G1256" s="88"/>
      <c r="H1256" s="62" t="e">
        <f>VLOOKUP(G1256,Munka1!$A$1:$B$25,2,FALSE)</f>
        <v>#N/A</v>
      </c>
      <c r="I1256" s="466" t="e">
        <f>VLOOKUP(E1256,Munka1!$H$27:$J$58,3,FALSE)</f>
        <v>#N/A</v>
      </c>
      <c r="J1256" s="175"/>
      <c r="K1256" s="175"/>
      <c r="L1256" s="175"/>
      <c r="M1256" s="175"/>
      <c r="N1256" s="180"/>
      <c r="O1256" s="87"/>
      <c r="P1256" s="483"/>
      <c r="Q1256" s="484"/>
      <c r="R1256" s="56">
        <f>FŐLAP!$D$9</f>
        <v>0</v>
      </c>
      <c r="S1256" s="56">
        <f>FŐLAP!$F$9</f>
        <v>0</v>
      </c>
      <c r="T1256" s="13" t="str">
        <f>FŐLAP!$B$25</f>
        <v>Háztartási nagygépek (lakossági)</v>
      </c>
      <c r="U1256" s="398" t="s">
        <v>3425</v>
      </c>
      <c r="V1256" s="398" t="s">
        <v>3426</v>
      </c>
      <c r="W1256" s="398" t="s">
        <v>3427</v>
      </c>
    </row>
    <row r="1257" spans="1:23" ht="60.75" hidden="1" customHeight="1" x14ac:dyDescent="0.25">
      <c r="A1257" s="61" t="s">
        <v>1327</v>
      </c>
      <c r="B1257" s="87"/>
      <c r="C1257" s="175"/>
      <c r="D1257" s="175"/>
      <c r="E1257" s="146"/>
      <c r="F1257" s="407" t="e">
        <f>VLOOKUP('2. tábl. Előkezelő-Tov.Kezelő'!E1257,Munka1!$H$27:$I$58,2,FALSE)</f>
        <v>#N/A</v>
      </c>
      <c r="G1257" s="88"/>
      <c r="H1257" s="62" t="e">
        <f>VLOOKUP(G1257,Munka1!$A$1:$B$25,2,FALSE)</f>
        <v>#N/A</v>
      </c>
      <c r="I1257" s="466" t="e">
        <f>VLOOKUP(E1257,Munka1!$H$27:$J$58,3,FALSE)</f>
        <v>#N/A</v>
      </c>
      <c r="J1257" s="175"/>
      <c r="K1257" s="175"/>
      <c r="L1257" s="175"/>
      <c r="M1257" s="175"/>
      <c r="N1257" s="180"/>
      <c r="O1257" s="87"/>
      <c r="P1257" s="483"/>
      <c r="Q1257" s="484"/>
      <c r="R1257" s="56">
        <f>FŐLAP!$D$9</f>
        <v>0</v>
      </c>
      <c r="S1257" s="56">
        <f>FŐLAP!$F$9</f>
        <v>0</v>
      </c>
      <c r="T1257" s="13" t="str">
        <f>FŐLAP!$B$25</f>
        <v>Háztartási nagygépek (lakossági)</v>
      </c>
      <c r="U1257" s="398" t="s">
        <v>3425</v>
      </c>
      <c r="V1257" s="398" t="s">
        <v>3426</v>
      </c>
      <c r="W1257" s="398" t="s">
        <v>3427</v>
      </c>
    </row>
    <row r="1258" spans="1:23" ht="60.75" hidden="1" customHeight="1" x14ac:dyDescent="0.25">
      <c r="A1258" s="61" t="s">
        <v>1328</v>
      </c>
      <c r="B1258" s="87"/>
      <c r="C1258" s="175"/>
      <c r="D1258" s="175"/>
      <c r="E1258" s="146"/>
      <c r="F1258" s="407" t="e">
        <f>VLOOKUP('2. tábl. Előkezelő-Tov.Kezelő'!E1258,Munka1!$H$27:$I$58,2,FALSE)</f>
        <v>#N/A</v>
      </c>
      <c r="G1258" s="88"/>
      <c r="H1258" s="62" t="e">
        <f>VLOOKUP(G1258,Munka1!$A$1:$B$25,2,FALSE)</f>
        <v>#N/A</v>
      </c>
      <c r="I1258" s="466" t="e">
        <f>VLOOKUP(E1258,Munka1!$H$27:$J$58,3,FALSE)</f>
        <v>#N/A</v>
      </c>
      <c r="J1258" s="175"/>
      <c r="K1258" s="175"/>
      <c r="L1258" s="175"/>
      <c r="M1258" s="175"/>
      <c r="N1258" s="180"/>
      <c r="O1258" s="87"/>
      <c r="P1258" s="483"/>
      <c r="Q1258" s="484"/>
      <c r="R1258" s="56">
        <f>FŐLAP!$D$9</f>
        <v>0</v>
      </c>
      <c r="S1258" s="56">
        <f>FŐLAP!$F$9</f>
        <v>0</v>
      </c>
      <c r="T1258" s="13" t="str">
        <f>FŐLAP!$B$25</f>
        <v>Háztartási nagygépek (lakossági)</v>
      </c>
      <c r="U1258" s="398" t="s">
        <v>3425</v>
      </c>
      <c r="V1258" s="398" t="s">
        <v>3426</v>
      </c>
      <c r="W1258" s="398" t="s">
        <v>3427</v>
      </c>
    </row>
    <row r="1259" spans="1:23" ht="60.75" hidden="1" customHeight="1" x14ac:dyDescent="0.25">
      <c r="A1259" s="61" t="s">
        <v>1329</v>
      </c>
      <c r="B1259" s="87"/>
      <c r="C1259" s="175"/>
      <c r="D1259" s="175"/>
      <c r="E1259" s="146"/>
      <c r="F1259" s="407" t="e">
        <f>VLOOKUP('2. tábl. Előkezelő-Tov.Kezelő'!E1259,Munka1!$H$27:$I$58,2,FALSE)</f>
        <v>#N/A</v>
      </c>
      <c r="G1259" s="88"/>
      <c r="H1259" s="62" t="e">
        <f>VLOOKUP(G1259,Munka1!$A$1:$B$25,2,FALSE)</f>
        <v>#N/A</v>
      </c>
      <c r="I1259" s="466" t="e">
        <f>VLOOKUP(E1259,Munka1!$H$27:$J$58,3,FALSE)</f>
        <v>#N/A</v>
      </c>
      <c r="J1259" s="175"/>
      <c r="K1259" s="175"/>
      <c r="L1259" s="175"/>
      <c r="M1259" s="175"/>
      <c r="N1259" s="180"/>
      <c r="O1259" s="87"/>
      <c r="P1259" s="483"/>
      <c r="Q1259" s="484"/>
      <c r="R1259" s="56">
        <f>FŐLAP!$D$9</f>
        <v>0</v>
      </c>
      <c r="S1259" s="56">
        <f>FŐLAP!$F$9</f>
        <v>0</v>
      </c>
      <c r="T1259" s="13" t="str">
        <f>FŐLAP!$B$25</f>
        <v>Háztartási nagygépek (lakossági)</v>
      </c>
      <c r="U1259" s="398" t="s">
        <v>3425</v>
      </c>
      <c r="V1259" s="398" t="s">
        <v>3426</v>
      </c>
      <c r="W1259" s="398" t="s">
        <v>3427</v>
      </c>
    </row>
    <row r="1260" spans="1:23" ht="60.75" hidden="1" customHeight="1" x14ac:dyDescent="0.25">
      <c r="A1260" s="61" t="s">
        <v>1330</v>
      </c>
      <c r="B1260" s="87"/>
      <c r="C1260" s="175"/>
      <c r="D1260" s="175"/>
      <c r="E1260" s="146"/>
      <c r="F1260" s="407" t="e">
        <f>VLOOKUP('2. tábl. Előkezelő-Tov.Kezelő'!E1260,Munka1!$H$27:$I$58,2,FALSE)</f>
        <v>#N/A</v>
      </c>
      <c r="G1260" s="88"/>
      <c r="H1260" s="62" t="e">
        <f>VLOOKUP(G1260,Munka1!$A$1:$B$25,2,FALSE)</f>
        <v>#N/A</v>
      </c>
      <c r="I1260" s="466" t="e">
        <f>VLOOKUP(E1260,Munka1!$H$27:$J$58,3,FALSE)</f>
        <v>#N/A</v>
      </c>
      <c r="J1260" s="175"/>
      <c r="K1260" s="175"/>
      <c r="L1260" s="175"/>
      <c r="M1260" s="175"/>
      <c r="N1260" s="180"/>
      <c r="O1260" s="87"/>
      <c r="P1260" s="483"/>
      <c r="Q1260" s="484"/>
      <c r="R1260" s="56">
        <f>FŐLAP!$D$9</f>
        <v>0</v>
      </c>
      <c r="S1260" s="56">
        <f>FŐLAP!$F$9</f>
        <v>0</v>
      </c>
      <c r="T1260" s="13" t="str">
        <f>FŐLAP!$B$25</f>
        <v>Háztartási nagygépek (lakossági)</v>
      </c>
      <c r="U1260" s="398" t="s">
        <v>3425</v>
      </c>
      <c r="V1260" s="398" t="s">
        <v>3426</v>
      </c>
      <c r="W1260" s="398" t="s">
        <v>3427</v>
      </c>
    </row>
    <row r="1261" spans="1:23" ht="60.75" hidden="1" customHeight="1" x14ac:dyDescent="0.25">
      <c r="A1261" s="61" t="s">
        <v>1331</v>
      </c>
      <c r="B1261" s="87"/>
      <c r="C1261" s="175"/>
      <c r="D1261" s="175"/>
      <c r="E1261" s="146"/>
      <c r="F1261" s="407" t="e">
        <f>VLOOKUP('2. tábl. Előkezelő-Tov.Kezelő'!E1261,Munka1!$H$27:$I$58,2,FALSE)</f>
        <v>#N/A</v>
      </c>
      <c r="G1261" s="88"/>
      <c r="H1261" s="62" t="e">
        <f>VLOOKUP(G1261,Munka1!$A$1:$B$25,2,FALSE)</f>
        <v>#N/A</v>
      </c>
      <c r="I1261" s="466" t="e">
        <f>VLOOKUP(E1261,Munka1!$H$27:$J$58,3,FALSE)</f>
        <v>#N/A</v>
      </c>
      <c r="J1261" s="175"/>
      <c r="K1261" s="175"/>
      <c r="L1261" s="175"/>
      <c r="M1261" s="175"/>
      <c r="N1261" s="180"/>
      <c r="O1261" s="87"/>
      <c r="P1261" s="483"/>
      <c r="Q1261" s="484"/>
      <c r="R1261" s="56">
        <f>FŐLAP!$D$9</f>
        <v>0</v>
      </c>
      <c r="S1261" s="56">
        <f>FŐLAP!$F$9</f>
        <v>0</v>
      </c>
      <c r="T1261" s="13" t="str">
        <f>FŐLAP!$B$25</f>
        <v>Háztartási nagygépek (lakossági)</v>
      </c>
      <c r="U1261" s="398" t="s">
        <v>3425</v>
      </c>
      <c r="V1261" s="398" t="s">
        <v>3426</v>
      </c>
      <c r="W1261" s="398" t="s">
        <v>3427</v>
      </c>
    </row>
    <row r="1262" spans="1:23" ht="60.75" hidden="1" customHeight="1" x14ac:dyDescent="0.25">
      <c r="A1262" s="61" t="s">
        <v>1332</v>
      </c>
      <c r="B1262" s="87"/>
      <c r="C1262" s="175"/>
      <c r="D1262" s="175"/>
      <c r="E1262" s="146"/>
      <c r="F1262" s="407" t="e">
        <f>VLOOKUP('2. tábl. Előkezelő-Tov.Kezelő'!E1262,Munka1!$H$27:$I$58,2,FALSE)</f>
        <v>#N/A</v>
      </c>
      <c r="G1262" s="88"/>
      <c r="H1262" s="62" t="e">
        <f>VLOOKUP(G1262,Munka1!$A$1:$B$25,2,FALSE)</f>
        <v>#N/A</v>
      </c>
      <c r="I1262" s="466" t="e">
        <f>VLOOKUP(E1262,Munka1!$H$27:$J$58,3,FALSE)</f>
        <v>#N/A</v>
      </c>
      <c r="J1262" s="175"/>
      <c r="K1262" s="175"/>
      <c r="L1262" s="175"/>
      <c r="M1262" s="175"/>
      <c r="N1262" s="180"/>
      <c r="O1262" s="87"/>
      <c r="P1262" s="483"/>
      <c r="Q1262" s="484"/>
      <c r="R1262" s="56">
        <f>FŐLAP!$D$9</f>
        <v>0</v>
      </c>
      <c r="S1262" s="56">
        <f>FŐLAP!$F$9</f>
        <v>0</v>
      </c>
      <c r="T1262" s="13" t="str">
        <f>FŐLAP!$B$25</f>
        <v>Háztartási nagygépek (lakossági)</v>
      </c>
      <c r="U1262" s="398" t="s">
        <v>3425</v>
      </c>
      <c r="V1262" s="398" t="s">
        <v>3426</v>
      </c>
      <c r="W1262" s="398" t="s">
        <v>3427</v>
      </c>
    </row>
    <row r="1263" spans="1:23" ht="60.75" hidden="1" customHeight="1" x14ac:dyDescent="0.25">
      <c r="A1263" s="61" t="s">
        <v>1333</v>
      </c>
      <c r="B1263" s="87"/>
      <c r="C1263" s="175"/>
      <c r="D1263" s="175"/>
      <c r="E1263" s="146"/>
      <c r="F1263" s="407" t="e">
        <f>VLOOKUP('2. tábl. Előkezelő-Tov.Kezelő'!E1263,Munka1!$H$27:$I$58,2,FALSE)</f>
        <v>#N/A</v>
      </c>
      <c r="G1263" s="88"/>
      <c r="H1263" s="62" t="e">
        <f>VLOOKUP(G1263,Munka1!$A$1:$B$25,2,FALSE)</f>
        <v>#N/A</v>
      </c>
      <c r="I1263" s="466" t="e">
        <f>VLOOKUP(E1263,Munka1!$H$27:$J$58,3,FALSE)</f>
        <v>#N/A</v>
      </c>
      <c r="J1263" s="175"/>
      <c r="K1263" s="175"/>
      <c r="L1263" s="175"/>
      <c r="M1263" s="175"/>
      <c r="N1263" s="180"/>
      <c r="O1263" s="87"/>
      <c r="P1263" s="483"/>
      <c r="Q1263" s="484"/>
      <c r="R1263" s="56">
        <f>FŐLAP!$D$9</f>
        <v>0</v>
      </c>
      <c r="S1263" s="56">
        <f>FŐLAP!$F$9</f>
        <v>0</v>
      </c>
      <c r="T1263" s="13" t="str">
        <f>FŐLAP!$B$25</f>
        <v>Háztartási nagygépek (lakossági)</v>
      </c>
      <c r="U1263" s="398" t="s">
        <v>3425</v>
      </c>
      <c r="V1263" s="398" t="s">
        <v>3426</v>
      </c>
      <c r="W1263" s="398" t="s">
        <v>3427</v>
      </c>
    </row>
    <row r="1264" spans="1:23" ht="60.75" hidden="1" customHeight="1" x14ac:dyDescent="0.25">
      <c r="A1264" s="61" t="s">
        <v>1334</v>
      </c>
      <c r="B1264" s="87"/>
      <c r="C1264" s="175"/>
      <c r="D1264" s="175"/>
      <c r="E1264" s="146"/>
      <c r="F1264" s="407" t="e">
        <f>VLOOKUP('2. tábl. Előkezelő-Tov.Kezelő'!E1264,Munka1!$H$27:$I$58,2,FALSE)</f>
        <v>#N/A</v>
      </c>
      <c r="G1264" s="88"/>
      <c r="H1264" s="62" t="e">
        <f>VLOOKUP(G1264,Munka1!$A$1:$B$25,2,FALSE)</f>
        <v>#N/A</v>
      </c>
      <c r="I1264" s="466" t="e">
        <f>VLOOKUP(E1264,Munka1!$H$27:$J$58,3,FALSE)</f>
        <v>#N/A</v>
      </c>
      <c r="J1264" s="175"/>
      <c r="K1264" s="175"/>
      <c r="L1264" s="175"/>
      <c r="M1264" s="175"/>
      <c r="N1264" s="180"/>
      <c r="O1264" s="87"/>
      <c r="P1264" s="483"/>
      <c r="Q1264" s="484"/>
      <c r="R1264" s="56">
        <f>FŐLAP!$D$9</f>
        <v>0</v>
      </c>
      <c r="S1264" s="56">
        <f>FŐLAP!$F$9</f>
        <v>0</v>
      </c>
      <c r="T1264" s="13" t="str">
        <f>FŐLAP!$B$25</f>
        <v>Háztartási nagygépek (lakossági)</v>
      </c>
      <c r="U1264" s="398" t="s">
        <v>3425</v>
      </c>
      <c r="V1264" s="398" t="s">
        <v>3426</v>
      </c>
      <c r="W1264" s="398" t="s">
        <v>3427</v>
      </c>
    </row>
    <row r="1265" spans="1:23" ht="60.75" hidden="1" customHeight="1" x14ac:dyDescent="0.25">
      <c r="A1265" s="61" t="s">
        <v>1335</v>
      </c>
      <c r="B1265" s="87"/>
      <c r="C1265" s="175"/>
      <c r="D1265" s="175"/>
      <c r="E1265" s="146"/>
      <c r="F1265" s="407" t="e">
        <f>VLOOKUP('2. tábl. Előkezelő-Tov.Kezelő'!E1265,Munka1!$H$27:$I$58,2,FALSE)</f>
        <v>#N/A</v>
      </c>
      <c r="G1265" s="88"/>
      <c r="H1265" s="62" t="e">
        <f>VLOOKUP(G1265,Munka1!$A$1:$B$25,2,FALSE)</f>
        <v>#N/A</v>
      </c>
      <c r="I1265" s="466" t="e">
        <f>VLOOKUP(E1265,Munka1!$H$27:$J$58,3,FALSE)</f>
        <v>#N/A</v>
      </c>
      <c r="J1265" s="175"/>
      <c r="K1265" s="175"/>
      <c r="L1265" s="175"/>
      <c r="M1265" s="175"/>
      <c r="N1265" s="180"/>
      <c r="O1265" s="87"/>
      <c r="P1265" s="483"/>
      <c r="Q1265" s="484"/>
      <c r="R1265" s="56">
        <f>FŐLAP!$D$9</f>
        <v>0</v>
      </c>
      <c r="S1265" s="56">
        <f>FŐLAP!$F$9</f>
        <v>0</v>
      </c>
      <c r="T1265" s="13" t="str">
        <f>FŐLAP!$B$25</f>
        <v>Háztartási nagygépek (lakossági)</v>
      </c>
      <c r="U1265" s="398" t="s">
        <v>3425</v>
      </c>
      <c r="V1265" s="398" t="s">
        <v>3426</v>
      </c>
      <c r="W1265" s="398" t="s">
        <v>3427</v>
      </c>
    </row>
    <row r="1266" spans="1:23" ht="60.75" hidden="1" customHeight="1" x14ac:dyDescent="0.25">
      <c r="A1266" s="61" t="s">
        <v>1336</v>
      </c>
      <c r="B1266" s="87"/>
      <c r="C1266" s="175"/>
      <c r="D1266" s="175"/>
      <c r="E1266" s="146"/>
      <c r="F1266" s="407" t="e">
        <f>VLOOKUP('2. tábl. Előkezelő-Tov.Kezelő'!E1266,Munka1!$H$27:$I$58,2,FALSE)</f>
        <v>#N/A</v>
      </c>
      <c r="G1266" s="88"/>
      <c r="H1266" s="62" t="e">
        <f>VLOOKUP(G1266,Munka1!$A$1:$B$25,2,FALSE)</f>
        <v>#N/A</v>
      </c>
      <c r="I1266" s="466" t="e">
        <f>VLOOKUP(E1266,Munka1!$H$27:$J$58,3,FALSE)</f>
        <v>#N/A</v>
      </c>
      <c r="J1266" s="175"/>
      <c r="K1266" s="175"/>
      <c r="L1266" s="175"/>
      <c r="M1266" s="175"/>
      <c r="N1266" s="180"/>
      <c r="O1266" s="87"/>
      <c r="P1266" s="483"/>
      <c r="Q1266" s="484"/>
      <c r="R1266" s="56">
        <f>FŐLAP!$D$9</f>
        <v>0</v>
      </c>
      <c r="S1266" s="56">
        <f>FŐLAP!$F$9</f>
        <v>0</v>
      </c>
      <c r="T1266" s="13" t="str">
        <f>FŐLAP!$B$25</f>
        <v>Háztartási nagygépek (lakossági)</v>
      </c>
      <c r="U1266" s="398" t="s">
        <v>3425</v>
      </c>
      <c r="V1266" s="398" t="s">
        <v>3426</v>
      </c>
      <c r="W1266" s="398" t="s">
        <v>3427</v>
      </c>
    </row>
    <row r="1267" spans="1:23" ht="60.75" hidden="1" customHeight="1" x14ac:dyDescent="0.25">
      <c r="A1267" s="61" t="s">
        <v>1337</v>
      </c>
      <c r="B1267" s="87"/>
      <c r="C1267" s="175"/>
      <c r="D1267" s="175"/>
      <c r="E1267" s="146"/>
      <c r="F1267" s="407" t="e">
        <f>VLOOKUP('2. tábl. Előkezelő-Tov.Kezelő'!E1267,Munka1!$H$27:$I$58,2,FALSE)</f>
        <v>#N/A</v>
      </c>
      <c r="G1267" s="88"/>
      <c r="H1267" s="62" t="e">
        <f>VLOOKUP(G1267,Munka1!$A$1:$B$25,2,FALSE)</f>
        <v>#N/A</v>
      </c>
      <c r="I1267" s="466" t="e">
        <f>VLOOKUP(E1267,Munka1!$H$27:$J$58,3,FALSE)</f>
        <v>#N/A</v>
      </c>
      <c r="J1267" s="175"/>
      <c r="K1267" s="175"/>
      <c r="L1267" s="175"/>
      <c r="M1267" s="175"/>
      <c r="N1267" s="180"/>
      <c r="O1267" s="87"/>
      <c r="P1267" s="483"/>
      <c r="Q1267" s="484"/>
      <c r="R1267" s="56">
        <f>FŐLAP!$D$9</f>
        <v>0</v>
      </c>
      <c r="S1267" s="56">
        <f>FŐLAP!$F$9</f>
        <v>0</v>
      </c>
      <c r="T1267" s="13" t="str">
        <f>FŐLAP!$B$25</f>
        <v>Háztartási nagygépek (lakossági)</v>
      </c>
      <c r="U1267" s="398" t="s">
        <v>3425</v>
      </c>
      <c r="V1267" s="398" t="s">
        <v>3426</v>
      </c>
      <c r="W1267" s="398" t="s">
        <v>3427</v>
      </c>
    </row>
    <row r="1268" spans="1:23" ht="60.75" hidden="1" customHeight="1" x14ac:dyDescent="0.25">
      <c r="A1268" s="61" t="s">
        <v>1338</v>
      </c>
      <c r="B1268" s="87"/>
      <c r="C1268" s="175"/>
      <c r="D1268" s="175"/>
      <c r="E1268" s="146"/>
      <c r="F1268" s="407" t="e">
        <f>VLOOKUP('2. tábl. Előkezelő-Tov.Kezelő'!E1268,Munka1!$H$27:$I$58,2,FALSE)</f>
        <v>#N/A</v>
      </c>
      <c r="G1268" s="88"/>
      <c r="H1268" s="62" t="e">
        <f>VLOOKUP(G1268,Munka1!$A$1:$B$25,2,FALSE)</f>
        <v>#N/A</v>
      </c>
      <c r="I1268" s="466" t="e">
        <f>VLOOKUP(E1268,Munka1!$H$27:$J$58,3,FALSE)</f>
        <v>#N/A</v>
      </c>
      <c r="J1268" s="175"/>
      <c r="K1268" s="175"/>
      <c r="L1268" s="175"/>
      <c r="M1268" s="175"/>
      <c r="N1268" s="180"/>
      <c r="O1268" s="87"/>
      <c r="P1268" s="483"/>
      <c r="Q1268" s="484"/>
      <c r="R1268" s="56">
        <f>FŐLAP!$D$9</f>
        <v>0</v>
      </c>
      <c r="S1268" s="56">
        <f>FŐLAP!$F$9</f>
        <v>0</v>
      </c>
      <c r="T1268" s="13" t="str">
        <f>FŐLAP!$B$25</f>
        <v>Háztartási nagygépek (lakossági)</v>
      </c>
      <c r="U1268" s="398" t="s">
        <v>3425</v>
      </c>
      <c r="V1268" s="398" t="s">
        <v>3426</v>
      </c>
      <c r="W1268" s="398" t="s">
        <v>3427</v>
      </c>
    </row>
    <row r="1269" spans="1:23" ht="60.75" hidden="1" customHeight="1" x14ac:dyDescent="0.25">
      <c r="A1269" s="61" t="s">
        <v>1339</v>
      </c>
      <c r="B1269" s="87"/>
      <c r="C1269" s="175"/>
      <c r="D1269" s="175"/>
      <c r="E1269" s="146"/>
      <c r="F1269" s="407" t="e">
        <f>VLOOKUP('2. tábl. Előkezelő-Tov.Kezelő'!E1269,Munka1!$H$27:$I$58,2,FALSE)</f>
        <v>#N/A</v>
      </c>
      <c r="G1269" s="88"/>
      <c r="H1269" s="62" t="e">
        <f>VLOOKUP(G1269,Munka1!$A$1:$B$25,2,FALSE)</f>
        <v>#N/A</v>
      </c>
      <c r="I1269" s="466" t="e">
        <f>VLOOKUP(E1269,Munka1!$H$27:$J$58,3,FALSE)</f>
        <v>#N/A</v>
      </c>
      <c r="J1269" s="175"/>
      <c r="K1269" s="175"/>
      <c r="L1269" s="175"/>
      <c r="M1269" s="175"/>
      <c r="N1269" s="180"/>
      <c r="O1269" s="87"/>
      <c r="P1269" s="483"/>
      <c r="Q1269" s="484"/>
      <c r="R1269" s="56">
        <f>FŐLAP!$D$9</f>
        <v>0</v>
      </c>
      <c r="S1269" s="56">
        <f>FŐLAP!$F$9</f>
        <v>0</v>
      </c>
      <c r="T1269" s="13" t="str">
        <f>FŐLAP!$B$25</f>
        <v>Háztartási nagygépek (lakossági)</v>
      </c>
      <c r="U1269" s="398" t="s">
        <v>3425</v>
      </c>
      <c r="V1269" s="398" t="s">
        <v>3426</v>
      </c>
      <c r="W1269" s="398" t="s">
        <v>3427</v>
      </c>
    </row>
    <row r="1270" spans="1:23" ht="60.75" hidden="1" customHeight="1" x14ac:dyDescent="0.25">
      <c r="A1270" s="61" t="s">
        <v>1340</v>
      </c>
      <c r="B1270" s="87"/>
      <c r="C1270" s="175"/>
      <c r="D1270" s="175"/>
      <c r="E1270" s="146"/>
      <c r="F1270" s="407" t="e">
        <f>VLOOKUP('2. tábl. Előkezelő-Tov.Kezelő'!E1270,Munka1!$H$27:$I$58,2,FALSE)</f>
        <v>#N/A</v>
      </c>
      <c r="G1270" s="88"/>
      <c r="H1270" s="62" t="e">
        <f>VLOOKUP(G1270,Munka1!$A$1:$B$25,2,FALSE)</f>
        <v>#N/A</v>
      </c>
      <c r="I1270" s="466" t="e">
        <f>VLOOKUP(E1270,Munka1!$H$27:$J$58,3,FALSE)</f>
        <v>#N/A</v>
      </c>
      <c r="J1270" s="175"/>
      <c r="K1270" s="175"/>
      <c r="L1270" s="175"/>
      <c r="M1270" s="175"/>
      <c r="N1270" s="180"/>
      <c r="O1270" s="87"/>
      <c r="P1270" s="483"/>
      <c r="Q1270" s="484"/>
      <c r="R1270" s="56">
        <f>FŐLAP!$D$9</f>
        <v>0</v>
      </c>
      <c r="S1270" s="56">
        <f>FŐLAP!$F$9</f>
        <v>0</v>
      </c>
      <c r="T1270" s="13" t="str">
        <f>FŐLAP!$B$25</f>
        <v>Háztartási nagygépek (lakossági)</v>
      </c>
      <c r="U1270" s="398" t="s">
        <v>3425</v>
      </c>
      <c r="V1270" s="398" t="s">
        <v>3426</v>
      </c>
      <c r="W1270" s="398" t="s">
        <v>3427</v>
      </c>
    </row>
    <row r="1271" spans="1:23" ht="60.75" hidden="1" customHeight="1" x14ac:dyDescent="0.25">
      <c r="A1271" s="61" t="s">
        <v>1341</v>
      </c>
      <c r="B1271" s="87"/>
      <c r="C1271" s="175"/>
      <c r="D1271" s="175"/>
      <c r="E1271" s="146"/>
      <c r="F1271" s="407" t="e">
        <f>VLOOKUP('2. tábl. Előkezelő-Tov.Kezelő'!E1271,Munka1!$H$27:$I$58,2,FALSE)</f>
        <v>#N/A</v>
      </c>
      <c r="G1271" s="88"/>
      <c r="H1271" s="62" t="e">
        <f>VLOOKUP(G1271,Munka1!$A$1:$B$25,2,FALSE)</f>
        <v>#N/A</v>
      </c>
      <c r="I1271" s="466" t="e">
        <f>VLOOKUP(E1271,Munka1!$H$27:$J$58,3,FALSE)</f>
        <v>#N/A</v>
      </c>
      <c r="J1271" s="175"/>
      <c r="K1271" s="175"/>
      <c r="L1271" s="175"/>
      <c r="M1271" s="175"/>
      <c r="N1271" s="180"/>
      <c r="O1271" s="87"/>
      <c r="P1271" s="483"/>
      <c r="Q1271" s="484"/>
      <c r="R1271" s="56">
        <f>FŐLAP!$D$9</f>
        <v>0</v>
      </c>
      <c r="S1271" s="56">
        <f>FŐLAP!$F$9</f>
        <v>0</v>
      </c>
      <c r="T1271" s="13" t="str">
        <f>FŐLAP!$B$25</f>
        <v>Háztartási nagygépek (lakossági)</v>
      </c>
      <c r="U1271" s="398" t="s">
        <v>3425</v>
      </c>
      <c r="V1271" s="398" t="s">
        <v>3426</v>
      </c>
      <c r="W1271" s="398" t="s">
        <v>3427</v>
      </c>
    </row>
    <row r="1272" spans="1:23" ht="60.75" hidden="1" customHeight="1" x14ac:dyDescent="0.25">
      <c r="A1272" s="61" t="s">
        <v>1342</v>
      </c>
      <c r="B1272" s="87"/>
      <c r="C1272" s="175"/>
      <c r="D1272" s="175"/>
      <c r="E1272" s="146"/>
      <c r="F1272" s="407" t="e">
        <f>VLOOKUP('2. tábl. Előkezelő-Tov.Kezelő'!E1272,Munka1!$H$27:$I$58,2,FALSE)</f>
        <v>#N/A</v>
      </c>
      <c r="G1272" s="88"/>
      <c r="H1272" s="62" t="e">
        <f>VLOOKUP(G1272,Munka1!$A$1:$B$25,2,FALSE)</f>
        <v>#N/A</v>
      </c>
      <c r="I1272" s="466" t="e">
        <f>VLOOKUP(E1272,Munka1!$H$27:$J$58,3,FALSE)</f>
        <v>#N/A</v>
      </c>
      <c r="J1272" s="175"/>
      <c r="K1272" s="175"/>
      <c r="L1272" s="175"/>
      <c r="M1272" s="175"/>
      <c r="N1272" s="180"/>
      <c r="O1272" s="87"/>
      <c r="P1272" s="483"/>
      <c r="Q1272" s="484"/>
      <c r="R1272" s="56">
        <f>FŐLAP!$D$9</f>
        <v>0</v>
      </c>
      <c r="S1272" s="56">
        <f>FŐLAP!$F$9</f>
        <v>0</v>
      </c>
      <c r="T1272" s="13" t="str">
        <f>FŐLAP!$B$25</f>
        <v>Háztartási nagygépek (lakossági)</v>
      </c>
      <c r="U1272" s="398" t="s">
        <v>3425</v>
      </c>
      <c r="V1272" s="398" t="s">
        <v>3426</v>
      </c>
      <c r="W1272" s="398" t="s">
        <v>3427</v>
      </c>
    </row>
    <row r="1273" spans="1:23" ht="60.75" hidden="1" customHeight="1" x14ac:dyDescent="0.25">
      <c r="A1273" s="61" t="s">
        <v>1343</v>
      </c>
      <c r="B1273" s="87"/>
      <c r="C1273" s="175"/>
      <c r="D1273" s="175"/>
      <c r="E1273" s="146"/>
      <c r="F1273" s="407" t="e">
        <f>VLOOKUP('2. tábl. Előkezelő-Tov.Kezelő'!E1273,Munka1!$H$27:$I$58,2,FALSE)</f>
        <v>#N/A</v>
      </c>
      <c r="G1273" s="88"/>
      <c r="H1273" s="62" t="e">
        <f>VLOOKUP(G1273,Munka1!$A$1:$B$25,2,FALSE)</f>
        <v>#N/A</v>
      </c>
      <c r="I1273" s="466" t="e">
        <f>VLOOKUP(E1273,Munka1!$H$27:$J$58,3,FALSE)</f>
        <v>#N/A</v>
      </c>
      <c r="J1273" s="175"/>
      <c r="K1273" s="175"/>
      <c r="L1273" s="175"/>
      <c r="M1273" s="175"/>
      <c r="N1273" s="180"/>
      <c r="O1273" s="87"/>
      <c r="P1273" s="483"/>
      <c r="Q1273" s="484"/>
      <c r="R1273" s="56">
        <f>FŐLAP!$D$9</f>
        <v>0</v>
      </c>
      <c r="S1273" s="56">
        <f>FŐLAP!$F$9</f>
        <v>0</v>
      </c>
      <c r="T1273" s="13" t="str">
        <f>FŐLAP!$B$25</f>
        <v>Háztartási nagygépek (lakossági)</v>
      </c>
      <c r="U1273" s="398" t="s">
        <v>3425</v>
      </c>
      <c r="V1273" s="398" t="s">
        <v>3426</v>
      </c>
      <c r="W1273" s="398" t="s">
        <v>3427</v>
      </c>
    </row>
    <row r="1274" spans="1:23" ht="60.75" hidden="1" customHeight="1" x14ac:dyDescent="0.25">
      <c r="A1274" s="61" t="s">
        <v>1344</v>
      </c>
      <c r="B1274" s="87"/>
      <c r="C1274" s="175"/>
      <c r="D1274" s="175"/>
      <c r="E1274" s="146"/>
      <c r="F1274" s="407" t="e">
        <f>VLOOKUP('2. tábl. Előkezelő-Tov.Kezelő'!E1274,Munka1!$H$27:$I$58,2,FALSE)</f>
        <v>#N/A</v>
      </c>
      <c r="G1274" s="88"/>
      <c r="H1274" s="62" t="e">
        <f>VLOOKUP(G1274,Munka1!$A$1:$B$25,2,FALSE)</f>
        <v>#N/A</v>
      </c>
      <c r="I1274" s="466" t="e">
        <f>VLOOKUP(E1274,Munka1!$H$27:$J$58,3,FALSE)</f>
        <v>#N/A</v>
      </c>
      <c r="J1274" s="175"/>
      <c r="K1274" s="175"/>
      <c r="L1274" s="175"/>
      <c r="M1274" s="175"/>
      <c r="N1274" s="180"/>
      <c r="O1274" s="87"/>
      <c r="P1274" s="483"/>
      <c r="Q1274" s="484"/>
      <c r="R1274" s="56">
        <f>FŐLAP!$D$9</f>
        <v>0</v>
      </c>
      <c r="S1274" s="56">
        <f>FŐLAP!$F$9</f>
        <v>0</v>
      </c>
      <c r="T1274" s="13" t="str">
        <f>FŐLAP!$B$25</f>
        <v>Háztartási nagygépek (lakossági)</v>
      </c>
      <c r="U1274" s="398" t="s">
        <v>3425</v>
      </c>
      <c r="V1274" s="398" t="s">
        <v>3426</v>
      </c>
      <c r="W1274" s="398" t="s">
        <v>3427</v>
      </c>
    </row>
    <row r="1275" spans="1:23" ht="60.75" hidden="1" customHeight="1" x14ac:dyDescent="0.25">
      <c r="A1275" s="61" t="s">
        <v>1345</v>
      </c>
      <c r="B1275" s="87"/>
      <c r="C1275" s="175"/>
      <c r="D1275" s="175"/>
      <c r="E1275" s="146"/>
      <c r="F1275" s="407" t="e">
        <f>VLOOKUP('2. tábl. Előkezelő-Tov.Kezelő'!E1275,Munka1!$H$27:$I$58,2,FALSE)</f>
        <v>#N/A</v>
      </c>
      <c r="G1275" s="88"/>
      <c r="H1275" s="62" t="e">
        <f>VLOOKUP(G1275,Munka1!$A$1:$B$25,2,FALSE)</f>
        <v>#N/A</v>
      </c>
      <c r="I1275" s="466" t="e">
        <f>VLOOKUP(E1275,Munka1!$H$27:$J$58,3,FALSE)</f>
        <v>#N/A</v>
      </c>
      <c r="J1275" s="175"/>
      <c r="K1275" s="175"/>
      <c r="L1275" s="175"/>
      <c r="M1275" s="175"/>
      <c r="N1275" s="180"/>
      <c r="O1275" s="87"/>
      <c r="P1275" s="483"/>
      <c r="Q1275" s="484"/>
      <c r="R1275" s="56">
        <f>FŐLAP!$D$9</f>
        <v>0</v>
      </c>
      <c r="S1275" s="56">
        <f>FŐLAP!$F$9</f>
        <v>0</v>
      </c>
      <c r="T1275" s="13" t="str">
        <f>FŐLAP!$B$25</f>
        <v>Háztartási nagygépek (lakossági)</v>
      </c>
      <c r="U1275" s="398" t="s">
        <v>3425</v>
      </c>
      <c r="V1275" s="398" t="s">
        <v>3426</v>
      </c>
      <c r="W1275" s="398" t="s">
        <v>3427</v>
      </c>
    </row>
    <row r="1276" spans="1:23" ht="60.75" hidden="1" customHeight="1" x14ac:dyDescent="0.25">
      <c r="A1276" s="61" t="s">
        <v>1346</v>
      </c>
      <c r="B1276" s="87"/>
      <c r="C1276" s="175"/>
      <c r="D1276" s="175"/>
      <c r="E1276" s="146"/>
      <c r="F1276" s="407" t="e">
        <f>VLOOKUP('2. tábl. Előkezelő-Tov.Kezelő'!E1276,Munka1!$H$27:$I$58,2,FALSE)</f>
        <v>#N/A</v>
      </c>
      <c r="G1276" s="88"/>
      <c r="H1276" s="62" t="e">
        <f>VLOOKUP(G1276,Munka1!$A$1:$B$25,2,FALSE)</f>
        <v>#N/A</v>
      </c>
      <c r="I1276" s="466" t="e">
        <f>VLOOKUP(E1276,Munka1!$H$27:$J$58,3,FALSE)</f>
        <v>#N/A</v>
      </c>
      <c r="J1276" s="175"/>
      <c r="K1276" s="175"/>
      <c r="L1276" s="175"/>
      <c r="M1276" s="175"/>
      <c r="N1276" s="180"/>
      <c r="O1276" s="87"/>
      <c r="P1276" s="483"/>
      <c r="Q1276" s="484"/>
      <c r="R1276" s="56">
        <f>FŐLAP!$D$9</f>
        <v>0</v>
      </c>
      <c r="S1276" s="56">
        <f>FŐLAP!$F$9</f>
        <v>0</v>
      </c>
      <c r="T1276" s="13" t="str">
        <f>FŐLAP!$B$25</f>
        <v>Háztartási nagygépek (lakossági)</v>
      </c>
      <c r="U1276" s="398" t="s">
        <v>3425</v>
      </c>
      <c r="V1276" s="398" t="s">
        <v>3426</v>
      </c>
      <c r="W1276" s="398" t="s">
        <v>3427</v>
      </c>
    </row>
    <row r="1277" spans="1:23" ht="60.75" hidden="1" customHeight="1" x14ac:dyDescent="0.25">
      <c r="A1277" s="61" t="s">
        <v>1347</v>
      </c>
      <c r="B1277" s="87"/>
      <c r="C1277" s="175"/>
      <c r="D1277" s="175"/>
      <c r="E1277" s="146"/>
      <c r="F1277" s="407" t="e">
        <f>VLOOKUP('2. tábl. Előkezelő-Tov.Kezelő'!E1277,Munka1!$H$27:$I$58,2,FALSE)</f>
        <v>#N/A</v>
      </c>
      <c r="G1277" s="88"/>
      <c r="H1277" s="62" t="e">
        <f>VLOOKUP(G1277,Munka1!$A$1:$B$25,2,FALSE)</f>
        <v>#N/A</v>
      </c>
      <c r="I1277" s="466" t="e">
        <f>VLOOKUP(E1277,Munka1!$H$27:$J$58,3,FALSE)</f>
        <v>#N/A</v>
      </c>
      <c r="J1277" s="175"/>
      <c r="K1277" s="175"/>
      <c r="L1277" s="175"/>
      <c r="M1277" s="175"/>
      <c r="N1277" s="180"/>
      <c r="O1277" s="87"/>
      <c r="P1277" s="483"/>
      <c r="Q1277" s="484"/>
      <c r="R1277" s="56">
        <f>FŐLAP!$D$9</f>
        <v>0</v>
      </c>
      <c r="S1277" s="56">
        <f>FŐLAP!$F$9</f>
        <v>0</v>
      </c>
      <c r="T1277" s="13" t="str">
        <f>FŐLAP!$B$25</f>
        <v>Háztartási nagygépek (lakossági)</v>
      </c>
      <c r="U1277" s="398" t="s">
        <v>3425</v>
      </c>
      <c r="V1277" s="398" t="s">
        <v>3426</v>
      </c>
      <c r="W1277" s="398" t="s">
        <v>3427</v>
      </c>
    </row>
    <row r="1278" spans="1:23" ht="60.75" hidden="1" customHeight="1" x14ac:dyDescent="0.25">
      <c r="A1278" s="61" t="s">
        <v>1348</v>
      </c>
      <c r="B1278" s="87"/>
      <c r="C1278" s="175"/>
      <c r="D1278" s="175"/>
      <c r="E1278" s="146"/>
      <c r="F1278" s="407" t="e">
        <f>VLOOKUP('2. tábl. Előkezelő-Tov.Kezelő'!E1278,Munka1!$H$27:$I$58,2,FALSE)</f>
        <v>#N/A</v>
      </c>
      <c r="G1278" s="88"/>
      <c r="H1278" s="62" t="e">
        <f>VLOOKUP(G1278,Munka1!$A$1:$B$25,2,FALSE)</f>
        <v>#N/A</v>
      </c>
      <c r="I1278" s="466" t="e">
        <f>VLOOKUP(E1278,Munka1!$H$27:$J$58,3,FALSE)</f>
        <v>#N/A</v>
      </c>
      <c r="J1278" s="175"/>
      <c r="K1278" s="175"/>
      <c r="L1278" s="175"/>
      <c r="M1278" s="175"/>
      <c r="N1278" s="180"/>
      <c r="O1278" s="87"/>
      <c r="P1278" s="483"/>
      <c r="Q1278" s="484"/>
      <c r="R1278" s="56">
        <f>FŐLAP!$D$9</f>
        <v>0</v>
      </c>
      <c r="S1278" s="56">
        <f>FŐLAP!$F$9</f>
        <v>0</v>
      </c>
      <c r="T1278" s="13" t="str">
        <f>FŐLAP!$B$25</f>
        <v>Háztartási nagygépek (lakossági)</v>
      </c>
      <c r="U1278" s="398" t="s">
        <v>3425</v>
      </c>
      <c r="V1278" s="398" t="s">
        <v>3426</v>
      </c>
      <c r="W1278" s="398" t="s">
        <v>3427</v>
      </c>
    </row>
    <row r="1279" spans="1:23" ht="60.75" hidden="1" customHeight="1" x14ac:dyDescent="0.25">
      <c r="A1279" s="61" t="s">
        <v>1349</v>
      </c>
      <c r="B1279" s="87"/>
      <c r="C1279" s="175"/>
      <c r="D1279" s="175"/>
      <c r="E1279" s="146"/>
      <c r="F1279" s="407" t="e">
        <f>VLOOKUP('2. tábl. Előkezelő-Tov.Kezelő'!E1279,Munka1!$H$27:$I$58,2,FALSE)</f>
        <v>#N/A</v>
      </c>
      <c r="G1279" s="88"/>
      <c r="H1279" s="62" t="e">
        <f>VLOOKUP(G1279,Munka1!$A$1:$B$25,2,FALSE)</f>
        <v>#N/A</v>
      </c>
      <c r="I1279" s="466" t="e">
        <f>VLOOKUP(E1279,Munka1!$H$27:$J$58,3,FALSE)</f>
        <v>#N/A</v>
      </c>
      <c r="J1279" s="175"/>
      <c r="K1279" s="175"/>
      <c r="L1279" s="175"/>
      <c r="M1279" s="175"/>
      <c r="N1279" s="180"/>
      <c r="O1279" s="87"/>
      <c r="P1279" s="483"/>
      <c r="Q1279" s="484"/>
      <c r="R1279" s="56">
        <f>FŐLAP!$D$9</f>
        <v>0</v>
      </c>
      <c r="S1279" s="56">
        <f>FŐLAP!$F$9</f>
        <v>0</v>
      </c>
      <c r="T1279" s="13" t="str">
        <f>FŐLAP!$B$25</f>
        <v>Háztartási nagygépek (lakossági)</v>
      </c>
      <c r="U1279" s="398" t="s">
        <v>3425</v>
      </c>
      <c r="V1279" s="398" t="s">
        <v>3426</v>
      </c>
      <c r="W1279" s="398" t="s">
        <v>3427</v>
      </c>
    </row>
    <row r="1280" spans="1:23" ht="60.75" hidden="1" customHeight="1" x14ac:dyDescent="0.25">
      <c r="A1280" s="61" t="s">
        <v>1350</v>
      </c>
      <c r="B1280" s="87"/>
      <c r="C1280" s="175"/>
      <c r="D1280" s="175"/>
      <c r="E1280" s="146"/>
      <c r="F1280" s="407" t="e">
        <f>VLOOKUP('2. tábl. Előkezelő-Tov.Kezelő'!E1280,Munka1!$H$27:$I$58,2,FALSE)</f>
        <v>#N/A</v>
      </c>
      <c r="G1280" s="88"/>
      <c r="H1280" s="62" t="e">
        <f>VLOOKUP(G1280,Munka1!$A$1:$B$25,2,FALSE)</f>
        <v>#N/A</v>
      </c>
      <c r="I1280" s="466" t="e">
        <f>VLOOKUP(E1280,Munka1!$H$27:$J$58,3,FALSE)</f>
        <v>#N/A</v>
      </c>
      <c r="J1280" s="175"/>
      <c r="K1280" s="175"/>
      <c r="L1280" s="175"/>
      <c r="M1280" s="175"/>
      <c r="N1280" s="180"/>
      <c r="O1280" s="87"/>
      <c r="P1280" s="483"/>
      <c r="Q1280" s="484"/>
      <c r="R1280" s="56">
        <f>FŐLAP!$D$9</f>
        <v>0</v>
      </c>
      <c r="S1280" s="56">
        <f>FŐLAP!$F$9</f>
        <v>0</v>
      </c>
      <c r="T1280" s="13" t="str">
        <f>FŐLAP!$B$25</f>
        <v>Háztartási nagygépek (lakossági)</v>
      </c>
      <c r="U1280" s="398" t="s">
        <v>3425</v>
      </c>
      <c r="V1280" s="398" t="s">
        <v>3426</v>
      </c>
      <c r="W1280" s="398" t="s">
        <v>3427</v>
      </c>
    </row>
    <row r="1281" spans="1:23" ht="60.75" hidden="1" customHeight="1" x14ac:dyDescent="0.25">
      <c r="A1281" s="61" t="s">
        <v>1351</v>
      </c>
      <c r="B1281" s="87"/>
      <c r="C1281" s="175"/>
      <c r="D1281" s="175"/>
      <c r="E1281" s="146"/>
      <c r="F1281" s="407" t="e">
        <f>VLOOKUP('2. tábl. Előkezelő-Tov.Kezelő'!E1281,Munka1!$H$27:$I$58,2,FALSE)</f>
        <v>#N/A</v>
      </c>
      <c r="G1281" s="88"/>
      <c r="H1281" s="62" t="e">
        <f>VLOOKUP(G1281,Munka1!$A$1:$B$25,2,FALSE)</f>
        <v>#N/A</v>
      </c>
      <c r="I1281" s="466" t="e">
        <f>VLOOKUP(E1281,Munka1!$H$27:$J$58,3,FALSE)</f>
        <v>#N/A</v>
      </c>
      <c r="J1281" s="175"/>
      <c r="K1281" s="175"/>
      <c r="L1281" s="175"/>
      <c r="M1281" s="175"/>
      <c r="N1281" s="180"/>
      <c r="O1281" s="87"/>
      <c r="P1281" s="483"/>
      <c r="Q1281" s="484"/>
      <c r="R1281" s="56">
        <f>FŐLAP!$D$9</f>
        <v>0</v>
      </c>
      <c r="S1281" s="56">
        <f>FŐLAP!$F$9</f>
        <v>0</v>
      </c>
      <c r="T1281" s="13" t="str">
        <f>FŐLAP!$B$25</f>
        <v>Háztartási nagygépek (lakossági)</v>
      </c>
      <c r="U1281" s="398" t="s">
        <v>3425</v>
      </c>
      <c r="V1281" s="398" t="s">
        <v>3426</v>
      </c>
      <c r="W1281" s="398" t="s">
        <v>3427</v>
      </c>
    </row>
    <row r="1282" spans="1:23" ht="60.75" hidden="1" customHeight="1" x14ac:dyDescent="0.25">
      <c r="A1282" s="61" t="s">
        <v>1352</v>
      </c>
      <c r="B1282" s="87"/>
      <c r="C1282" s="175"/>
      <c r="D1282" s="175"/>
      <c r="E1282" s="146"/>
      <c r="F1282" s="407" t="e">
        <f>VLOOKUP('2. tábl. Előkezelő-Tov.Kezelő'!E1282,Munka1!$H$27:$I$58,2,FALSE)</f>
        <v>#N/A</v>
      </c>
      <c r="G1282" s="88"/>
      <c r="H1282" s="62" t="e">
        <f>VLOOKUP(G1282,Munka1!$A$1:$B$25,2,FALSE)</f>
        <v>#N/A</v>
      </c>
      <c r="I1282" s="466" t="e">
        <f>VLOOKUP(E1282,Munka1!$H$27:$J$58,3,FALSE)</f>
        <v>#N/A</v>
      </c>
      <c r="J1282" s="175"/>
      <c r="K1282" s="175"/>
      <c r="L1282" s="175"/>
      <c r="M1282" s="175"/>
      <c r="N1282" s="180"/>
      <c r="O1282" s="87"/>
      <c r="P1282" s="483"/>
      <c r="Q1282" s="484"/>
      <c r="R1282" s="56">
        <f>FŐLAP!$D$9</f>
        <v>0</v>
      </c>
      <c r="S1282" s="56">
        <f>FŐLAP!$F$9</f>
        <v>0</v>
      </c>
      <c r="T1282" s="13" t="str">
        <f>FŐLAP!$B$25</f>
        <v>Háztartási nagygépek (lakossági)</v>
      </c>
      <c r="U1282" s="398" t="s">
        <v>3425</v>
      </c>
      <c r="V1282" s="398" t="s">
        <v>3426</v>
      </c>
      <c r="W1282" s="398" t="s">
        <v>3427</v>
      </c>
    </row>
    <row r="1283" spans="1:23" ht="60.75" hidden="1" customHeight="1" x14ac:dyDescent="0.25">
      <c r="A1283" s="61" t="s">
        <v>1353</v>
      </c>
      <c r="B1283" s="87"/>
      <c r="C1283" s="175"/>
      <c r="D1283" s="175"/>
      <c r="E1283" s="146"/>
      <c r="F1283" s="407" t="e">
        <f>VLOOKUP('2. tábl. Előkezelő-Tov.Kezelő'!E1283,Munka1!$H$27:$I$58,2,FALSE)</f>
        <v>#N/A</v>
      </c>
      <c r="G1283" s="88"/>
      <c r="H1283" s="62" t="e">
        <f>VLOOKUP(G1283,Munka1!$A$1:$B$25,2,FALSE)</f>
        <v>#N/A</v>
      </c>
      <c r="I1283" s="466" t="e">
        <f>VLOOKUP(E1283,Munka1!$H$27:$J$58,3,FALSE)</f>
        <v>#N/A</v>
      </c>
      <c r="J1283" s="175"/>
      <c r="K1283" s="175"/>
      <c r="L1283" s="175"/>
      <c r="M1283" s="175"/>
      <c r="N1283" s="180"/>
      <c r="O1283" s="87"/>
      <c r="P1283" s="483"/>
      <c r="Q1283" s="484"/>
      <c r="R1283" s="56">
        <f>FŐLAP!$D$9</f>
        <v>0</v>
      </c>
      <c r="S1283" s="56">
        <f>FŐLAP!$F$9</f>
        <v>0</v>
      </c>
      <c r="T1283" s="13" t="str">
        <f>FŐLAP!$B$25</f>
        <v>Háztartási nagygépek (lakossági)</v>
      </c>
      <c r="U1283" s="398" t="s">
        <v>3425</v>
      </c>
      <c r="V1283" s="398" t="s">
        <v>3426</v>
      </c>
      <c r="W1283" s="398" t="s">
        <v>3427</v>
      </c>
    </row>
    <row r="1284" spans="1:23" ht="60.75" hidden="1" customHeight="1" x14ac:dyDescent="0.25">
      <c r="A1284" s="61" t="s">
        <v>1354</v>
      </c>
      <c r="B1284" s="87"/>
      <c r="C1284" s="175"/>
      <c r="D1284" s="175"/>
      <c r="E1284" s="146"/>
      <c r="F1284" s="407" t="e">
        <f>VLOOKUP('2. tábl. Előkezelő-Tov.Kezelő'!E1284,Munka1!$H$27:$I$58,2,FALSE)</f>
        <v>#N/A</v>
      </c>
      <c r="G1284" s="88"/>
      <c r="H1284" s="62" t="e">
        <f>VLOOKUP(G1284,Munka1!$A$1:$B$25,2,FALSE)</f>
        <v>#N/A</v>
      </c>
      <c r="I1284" s="466" t="e">
        <f>VLOOKUP(E1284,Munka1!$H$27:$J$58,3,FALSE)</f>
        <v>#N/A</v>
      </c>
      <c r="J1284" s="175"/>
      <c r="K1284" s="175"/>
      <c r="L1284" s="175"/>
      <c r="M1284" s="175"/>
      <c r="N1284" s="180"/>
      <c r="O1284" s="87"/>
      <c r="P1284" s="483"/>
      <c r="Q1284" s="484"/>
      <c r="R1284" s="56">
        <f>FŐLAP!$D$9</f>
        <v>0</v>
      </c>
      <c r="S1284" s="56">
        <f>FŐLAP!$F$9</f>
        <v>0</v>
      </c>
      <c r="T1284" s="13" t="str">
        <f>FŐLAP!$B$25</f>
        <v>Háztartási nagygépek (lakossági)</v>
      </c>
      <c r="U1284" s="398" t="s">
        <v>3425</v>
      </c>
      <c r="V1284" s="398" t="s">
        <v>3426</v>
      </c>
      <c r="W1284" s="398" t="s">
        <v>3427</v>
      </c>
    </row>
    <row r="1285" spans="1:23" ht="60.75" hidden="1" customHeight="1" x14ac:dyDescent="0.25">
      <c r="A1285" s="61" t="s">
        <v>1355</v>
      </c>
      <c r="B1285" s="87"/>
      <c r="C1285" s="175"/>
      <c r="D1285" s="175"/>
      <c r="E1285" s="146"/>
      <c r="F1285" s="407" t="e">
        <f>VLOOKUP('2. tábl. Előkezelő-Tov.Kezelő'!E1285,Munka1!$H$27:$I$58,2,FALSE)</f>
        <v>#N/A</v>
      </c>
      <c r="G1285" s="88"/>
      <c r="H1285" s="62" t="e">
        <f>VLOOKUP(G1285,Munka1!$A$1:$B$25,2,FALSE)</f>
        <v>#N/A</v>
      </c>
      <c r="I1285" s="466" t="e">
        <f>VLOOKUP(E1285,Munka1!$H$27:$J$58,3,FALSE)</f>
        <v>#N/A</v>
      </c>
      <c r="J1285" s="175"/>
      <c r="K1285" s="175"/>
      <c r="L1285" s="175"/>
      <c r="M1285" s="175"/>
      <c r="N1285" s="180"/>
      <c r="O1285" s="87"/>
      <c r="P1285" s="483"/>
      <c r="Q1285" s="484"/>
      <c r="R1285" s="56">
        <f>FŐLAP!$D$9</f>
        <v>0</v>
      </c>
      <c r="S1285" s="56">
        <f>FŐLAP!$F$9</f>
        <v>0</v>
      </c>
      <c r="T1285" s="13" t="str">
        <f>FŐLAP!$B$25</f>
        <v>Háztartási nagygépek (lakossági)</v>
      </c>
      <c r="U1285" s="398" t="s">
        <v>3425</v>
      </c>
      <c r="V1285" s="398" t="s">
        <v>3426</v>
      </c>
      <c r="W1285" s="398" t="s">
        <v>3427</v>
      </c>
    </row>
    <row r="1286" spans="1:23" ht="60.75" hidden="1" customHeight="1" x14ac:dyDescent="0.25">
      <c r="A1286" s="61" t="s">
        <v>1356</v>
      </c>
      <c r="B1286" s="87"/>
      <c r="C1286" s="175"/>
      <c r="D1286" s="175"/>
      <c r="E1286" s="146"/>
      <c r="F1286" s="407" t="e">
        <f>VLOOKUP('2. tábl. Előkezelő-Tov.Kezelő'!E1286,Munka1!$H$27:$I$58,2,FALSE)</f>
        <v>#N/A</v>
      </c>
      <c r="G1286" s="88"/>
      <c r="H1286" s="62" t="e">
        <f>VLOOKUP(G1286,Munka1!$A$1:$B$25,2,FALSE)</f>
        <v>#N/A</v>
      </c>
      <c r="I1286" s="466" t="e">
        <f>VLOOKUP(E1286,Munka1!$H$27:$J$58,3,FALSE)</f>
        <v>#N/A</v>
      </c>
      <c r="J1286" s="175"/>
      <c r="K1286" s="175"/>
      <c r="L1286" s="175"/>
      <c r="M1286" s="175"/>
      <c r="N1286" s="180"/>
      <c r="O1286" s="87"/>
      <c r="P1286" s="483"/>
      <c r="Q1286" s="484"/>
      <c r="R1286" s="56">
        <f>FŐLAP!$D$9</f>
        <v>0</v>
      </c>
      <c r="S1286" s="56">
        <f>FŐLAP!$F$9</f>
        <v>0</v>
      </c>
      <c r="T1286" s="13" t="str">
        <f>FŐLAP!$B$25</f>
        <v>Háztartási nagygépek (lakossági)</v>
      </c>
      <c r="U1286" s="398" t="s">
        <v>3425</v>
      </c>
      <c r="V1286" s="398" t="s">
        <v>3426</v>
      </c>
      <c r="W1286" s="398" t="s">
        <v>3427</v>
      </c>
    </row>
    <row r="1287" spans="1:23" ht="60.75" hidden="1" customHeight="1" x14ac:dyDescent="0.25">
      <c r="A1287" s="61" t="s">
        <v>1357</v>
      </c>
      <c r="B1287" s="87"/>
      <c r="C1287" s="175"/>
      <c r="D1287" s="175"/>
      <c r="E1287" s="146"/>
      <c r="F1287" s="407" t="e">
        <f>VLOOKUP('2. tábl. Előkezelő-Tov.Kezelő'!E1287,Munka1!$H$27:$I$58,2,FALSE)</f>
        <v>#N/A</v>
      </c>
      <c r="G1287" s="88"/>
      <c r="H1287" s="62" t="e">
        <f>VLOOKUP(G1287,Munka1!$A$1:$B$25,2,FALSE)</f>
        <v>#N/A</v>
      </c>
      <c r="I1287" s="466" t="e">
        <f>VLOOKUP(E1287,Munka1!$H$27:$J$58,3,FALSE)</f>
        <v>#N/A</v>
      </c>
      <c r="J1287" s="175"/>
      <c r="K1287" s="175"/>
      <c r="L1287" s="175"/>
      <c r="M1287" s="175"/>
      <c r="N1287" s="180"/>
      <c r="O1287" s="87"/>
      <c r="P1287" s="483"/>
      <c r="Q1287" s="484"/>
      <c r="R1287" s="56">
        <f>FŐLAP!$D$9</f>
        <v>0</v>
      </c>
      <c r="S1287" s="56">
        <f>FŐLAP!$F$9</f>
        <v>0</v>
      </c>
      <c r="T1287" s="13" t="str">
        <f>FŐLAP!$B$25</f>
        <v>Háztartási nagygépek (lakossági)</v>
      </c>
      <c r="U1287" s="398" t="s">
        <v>3425</v>
      </c>
      <c r="V1287" s="398" t="s">
        <v>3426</v>
      </c>
      <c r="W1287" s="398" t="s">
        <v>3427</v>
      </c>
    </row>
    <row r="1288" spans="1:23" ht="60.75" hidden="1" customHeight="1" x14ac:dyDescent="0.25">
      <c r="A1288" s="61" t="s">
        <v>1358</v>
      </c>
      <c r="B1288" s="87"/>
      <c r="C1288" s="175"/>
      <c r="D1288" s="175"/>
      <c r="E1288" s="146"/>
      <c r="F1288" s="407" t="e">
        <f>VLOOKUP('2. tábl. Előkezelő-Tov.Kezelő'!E1288,Munka1!$H$27:$I$58,2,FALSE)</f>
        <v>#N/A</v>
      </c>
      <c r="G1288" s="88"/>
      <c r="H1288" s="62" t="e">
        <f>VLOOKUP(G1288,Munka1!$A$1:$B$25,2,FALSE)</f>
        <v>#N/A</v>
      </c>
      <c r="I1288" s="466" t="e">
        <f>VLOOKUP(E1288,Munka1!$H$27:$J$58,3,FALSE)</f>
        <v>#N/A</v>
      </c>
      <c r="J1288" s="175"/>
      <c r="K1288" s="175"/>
      <c r="L1288" s="175"/>
      <c r="M1288" s="175"/>
      <c r="N1288" s="180"/>
      <c r="O1288" s="87"/>
      <c r="P1288" s="483"/>
      <c r="Q1288" s="484"/>
      <c r="R1288" s="56">
        <f>FŐLAP!$D$9</f>
        <v>0</v>
      </c>
      <c r="S1288" s="56">
        <f>FŐLAP!$F$9</f>
        <v>0</v>
      </c>
      <c r="T1288" s="13" t="str">
        <f>FŐLAP!$B$25</f>
        <v>Háztartási nagygépek (lakossági)</v>
      </c>
      <c r="U1288" s="398" t="s">
        <v>3425</v>
      </c>
      <c r="V1288" s="398" t="s">
        <v>3426</v>
      </c>
      <c r="W1288" s="398" t="s">
        <v>3427</v>
      </c>
    </row>
    <row r="1289" spans="1:23" ht="60.75" hidden="1" customHeight="1" x14ac:dyDescent="0.25">
      <c r="A1289" s="61" t="s">
        <v>1359</v>
      </c>
      <c r="B1289" s="87"/>
      <c r="C1289" s="175"/>
      <c r="D1289" s="175"/>
      <c r="E1289" s="146"/>
      <c r="F1289" s="407" t="e">
        <f>VLOOKUP('2. tábl. Előkezelő-Tov.Kezelő'!E1289,Munka1!$H$27:$I$58,2,FALSE)</f>
        <v>#N/A</v>
      </c>
      <c r="G1289" s="88"/>
      <c r="H1289" s="62" t="e">
        <f>VLOOKUP(G1289,Munka1!$A$1:$B$25,2,FALSE)</f>
        <v>#N/A</v>
      </c>
      <c r="I1289" s="466" t="e">
        <f>VLOOKUP(E1289,Munka1!$H$27:$J$58,3,FALSE)</f>
        <v>#N/A</v>
      </c>
      <c r="J1289" s="175"/>
      <c r="K1289" s="175"/>
      <c r="L1289" s="175"/>
      <c r="M1289" s="175"/>
      <c r="N1289" s="180"/>
      <c r="O1289" s="87"/>
      <c r="P1289" s="483"/>
      <c r="Q1289" s="484"/>
      <c r="R1289" s="56">
        <f>FŐLAP!$D$9</f>
        <v>0</v>
      </c>
      <c r="S1289" s="56">
        <f>FŐLAP!$F$9</f>
        <v>0</v>
      </c>
      <c r="T1289" s="13" t="str">
        <f>FŐLAP!$B$25</f>
        <v>Háztartási nagygépek (lakossági)</v>
      </c>
      <c r="U1289" s="398" t="s">
        <v>3425</v>
      </c>
      <c r="V1289" s="398" t="s">
        <v>3426</v>
      </c>
      <c r="W1289" s="398" t="s">
        <v>3427</v>
      </c>
    </row>
    <row r="1290" spans="1:23" ht="60.75" hidden="1" customHeight="1" x14ac:dyDescent="0.25">
      <c r="A1290" s="61" t="s">
        <v>1360</v>
      </c>
      <c r="B1290" s="87"/>
      <c r="C1290" s="175"/>
      <c r="D1290" s="175"/>
      <c r="E1290" s="146"/>
      <c r="F1290" s="407" t="e">
        <f>VLOOKUP('2. tábl. Előkezelő-Tov.Kezelő'!E1290,Munka1!$H$27:$I$58,2,FALSE)</f>
        <v>#N/A</v>
      </c>
      <c r="G1290" s="88"/>
      <c r="H1290" s="62" t="e">
        <f>VLOOKUP(G1290,Munka1!$A$1:$B$25,2,FALSE)</f>
        <v>#N/A</v>
      </c>
      <c r="I1290" s="466" t="e">
        <f>VLOOKUP(E1290,Munka1!$H$27:$J$58,3,FALSE)</f>
        <v>#N/A</v>
      </c>
      <c r="J1290" s="175"/>
      <c r="K1290" s="175"/>
      <c r="L1290" s="175"/>
      <c r="M1290" s="175"/>
      <c r="N1290" s="180"/>
      <c r="O1290" s="87"/>
      <c r="P1290" s="483"/>
      <c r="Q1290" s="484"/>
      <c r="R1290" s="56">
        <f>FŐLAP!$D$9</f>
        <v>0</v>
      </c>
      <c r="S1290" s="56">
        <f>FŐLAP!$F$9</f>
        <v>0</v>
      </c>
      <c r="T1290" s="13" t="str">
        <f>FŐLAP!$B$25</f>
        <v>Háztartási nagygépek (lakossági)</v>
      </c>
      <c r="U1290" s="398" t="s">
        <v>3425</v>
      </c>
      <c r="V1290" s="398" t="s">
        <v>3426</v>
      </c>
      <c r="W1290" s="398" t="s">
        <v>3427</v>
      </c>
    </row>
    <row r="1291" spans="1:23" ht="60.75" hidden="1" customHeight="1" x14ac:dyDescent="0.25">
      <c r="A1291" s="61" t="s">
        <v>1361</v>
      </c>
      <c r="B1291" s="87"/>
      <c r="C1291" s="175"/>
      <c r="D1291" s="175"/>
      <c r="E1291" s="146"/>
      <c r="F1291" s="407" t="e">
        <f>VLOOKUP('2. tábl. Előkezelő-Tov.Kezelő'!E1291,Munka1!$H$27:$I$58,2,FALSE)</f>
        <v>#N/A</v>
      </c>
      <c r="G1291" s="88"/>
      <c r="H1291" s="62" t="e">
        <f>VLOOKUP(G1291,Munka1!$A$1:$B$25,2,FALSE)</f>
        <v>#N/A</v>
      </c>
      <c r="I1291" s="466" t="e">
        <f>VLOOKUP(E1291,Munka1!$H$27:$J$58,3,FALSE)</f>
        <v>#N/A</v>
      </c>
      <c r="J1291" s="175"/>
      <c r="K1291" s="175"/>
      <c r="L1291" s="175"/>
      <c r="M1291" s="175"/>
      <c r="N1291" s="180"/>
      <c r="O1291" s="87"/>
      <c r="P1291" s="483"/>
      <c r="Q1291" s="484"/>
      <c r="R1291" s="56">
        <f>FŐLAP!$D$9</f>
        <v>0</v>
      </c>
      <c r="S1291" s="56">
        <f>FŐLAP!$F$9</f>
        <v>0</v>
      </c>
      <c r="T1291" s="13" t="str">
        <f>FŐLAP!$B$25</f>
        <v>Háztartási nagygépek (lakossági)</v>
      </c>
      <c r="U1291" s="398" t="s">
        <v>3425</v>
      </c>
      <c r="V1291" s="398" t="s">
        <v>3426</v>
      </c>
      <c r="W1291" s="398" t="s">
        <v>3427</v>
      </c>
    </row>
    <row r="1292" spans="1:23" ht="60.75" hidden="1" customHeight="1" x14ac:dyDescent="0.25">
      <c r="A1292" s="61" t="s">
        <v>1362</v>
      </c>
      <c r="B1292" s="87"/>
      <c r="C1292" s="175"/>
      <c r="D1292" s="175"/>
      <c r="E1292" s="146"/>
      <c r="F1292" s="407" t="e">
        <f>VLOOKUP('2. tábl. Előkezelő-Tov.Kezelő'!E1292,Munka1!$H$27:$I$58,2,FALSE)</f>
        <v>#N/A</v>
      </c>
      <c r="G1292" s="88"/>
      <c r="H1292" s="62" t="e">
        <f>VLOOKUP(G1292,Munka1!$A$1:$B$25,2,FALSE)</f>
        <v>#N/A</v>
      </c>
      <c r="I1292" s="466" t="e">
        <f>VLOOKUP(E1292,Munka1!$H$27:$J$58,3,FALSE)</f>
        <v>#N/A</v>
      </c>
      <c r="J1292" s="175"/>
      <c r="K1292" s="175"/>
      <c r="L1292" s="175"/>
      <c r="M1292" s="175"/>
      <c r="N1292" s="180"/>
      <c r="O1292" s="87"/>
      <c r="P1292" s="483"/>
      <c r="Q1292" s="484"/>
      <c r="R1292" s="56">
        <f>FŐLAP!$D$9</f>
        <v>0</v>
      </c>
      <c r="S1292" s="56">
        <f>FŐLAP!$F$9</f>
        <v>0</v>
      </c>
      <c r="T1292" s="13" t="str">
        <f>FŐLAP!$B$25</f>
        <v>Háztartási nagygépek (lakossági)</v>
      </c>
      <c r="U1292" s="398" t="s">
        <v>3425</v>
      </c>
      <c r="V1292" s="398" t="s">
        <v>3426</v>
      </c>
      <c r="W1292" s="398" t="s">
        <v>3427</v>
      </c>
    </row>
    <row r="1293" spans="1:23" ht="60.75" hidden="1" customHeight="1" x14ac:dyDescent="0.25">
      <c r="A1293" s="61" t="s">
        <v>1363</v>
      </c>
      <c r="B1293" s="87"/>
      <c r="C1293" s="175"/>
      <c r="D1293" s="175"/>
      <c r="E1293" s="146"/>
      <c r="F1293" s="407" t="e">
        <f>VLOOKUP('2. tábl. Előkezelő-Tov.Kezelő'!E1293,Munka1!$H$27:$I$58,2,FALSE)</f>
        <v>#N/A</v>
      </c>
      <c r="G1293" s="88"/>
      <c r="H1293" s="62" t="e">
        <f>VLOOKUP(G1293,Munka1!$A$1:$B$25,2,FALSE)</f>
        <v>#N/A</v>
      </c>
      <c r="I1293" s="466" t="e">
        <f>VLOOKUP(E1293,Munka1!$H$27:$J$58,3,FALSE)</f>
        <v>#N/A</v>
      </c>
      <c r="J1293" s="175"/>
      <c r="K1293" s="175"/>
      <c r="L1293" s="175"/>
      <c r="M1293" s="175"/>
      <c r="N1293" s="180"/>
      <c r="O1293" s="87"/>
      <c r="P1293" s="483"/>
      <c r="Q1293" s="484"/>
      <c r="R1293" s="56">
        <f>FŐLAP!$D$9</f>
        <v>0</v>
      </c>
      <c r="S1293" s="56">
        <f>FŐLAP!$F$9</f>
        <v>0</v>
      </c>
      <c r="T1293" s="13" t="str">
        <f>FŐLAP!$B$25</f>
        <v>Háztartási nagygépek (lakossági)</v>
      </c>
      <c r="U1293" s="398" t="s">
        <v>3425</v>
      </c>
      <c r="V1293" s="398" t="s">
        <v>3426</v>
      </c>
      <c r="W1293" s="398" t="s">
        <v>3427</v>
      </c>
    </row>
    <row r="1294" spans="1:23" ht="60.75" hidden="1" customHeight="1" x14ac:dyDescent="0.25">
      <c r="A1294" s="61" t="s">
        <v>1364</v>
      </c>
      <c r="B1294" s="87"/>
      <c r="C1294" s="175"/>
      <c r="D1294" s="175"/>
      <c r="E1294" s="146"/>
      <c r="F1294" s="407" t="e">
        <f>VLOOKUP('2. tábl. Előkezelő-Tov.Kezelő'!E1294,Munka1!$H$27:$I$58,2,FALSE)</f>
        <v>#N/A</v>
      </c>
      <c r="G1294" s="88"/>
      <c r="H1294" s="62" t="e">
        <f>VLOOKUP(G1294,Munka1!$A$1:$B$25,2,FALSE)</f>
        <v>#N/A</v>
      </c>
      <c r="I1294" s="466" t="e">
        <f>VLOOKUP(E1294,Munka1!$H$27:$J$58,3,FALSE)</f>
        <v>#N/A</v>
      </c>
      <c r="J1294" s="175"/>
      <c r="K1294" s="175"/>
      <c r="L1294" s="175"/>
      <c r="M1294" s="175"/>
      <c r="N1294" s="180"/>
      <c r="O1294" s="87"/>
      <c r="P1294" s="483"/>
      <c r="Q1294" s="484"/>
      <c r="R1294" s="56">
        <f>FŐLAP!$D$9</f>
        <v>0</v>
      </c>
      <c r="S1294" s="56">
        <f>FŐLAP!$F$9</f>
        <v>0</v>
      </c>
      <c r="T1294" s="13" t="str">
        <f>FŐLAP!$B$25</f>
        <v>Háztartási nagygépek (lakossági)</v>
      </c>
      <c r="U1294" s="398" t="s">
        <v>3425</v>
      </c>
      <c r="V1294" s="398" t="s">
        <v>3426</v>
      </c>
      <c r="W1294" s="398" t="s">
        <v>3427</v>
      </c>
    </row>
    <row r="1295" spans="1:23" ht="60.75" hidden="1" customHeight="1" x14ac:dyDescent="0.25">
      <c r="A1295" s="61" t="s">
        <v>1365</v>
      </c>
      <c r="B1295" s="87"/>
      <c r="C1295" s="175"/>
      <c r="D1295" s="175"/>
      <c r="E1295" s="146"/>
      <c r="F1295" s="407" t="e">
        <f>VLOOKUP('2. tábl. Előkezelő-Tov.Kezelő'!E1295,Munka1!$H$27:$I$58,2,FALSE)</f>
        <v>#N/A</v>
      </c>
      <c r="G1295" s="88"/>
      <c r="H1295" s="62" t="e">
        <f>VLOOKUP(G1295,Munka1!$A$1:$B$25,2,FALSE)</f>
        <v>#N/A</v>
      </c>
      <c r="I1295" s="466" t="e">
        <f>VLOOKUP(E1295,Munka1!$H$27:$J$58,3,FALSE)</f>
        <v>#N/A</v>
      </c>
      <c r="J1295" s="175"/>
      <c r="K1295" s="175"/>
      <c r="L1295" s="175"/>
      <c r="M1295" s="175"/>
      <c r="N1295" s="180"/>
      <c r="O1295" s="87"/>
      <c r="P1295" s="483"/>
      <c r="Q1295" s="484"/>
      <c r="R1295" s="56">
        <f>FŐLAP!$D$9</f>
        <v>0</v>
      </c>
      <c r="S1295" s="56">
        <f>FŐLAP!$F$9</f>
        <v>0</v>
      </c>
      <c r="T1295" s="13" t="str">
        <f>FŐLAP!$B$25</f>
        <v>Háztartási nagygépek (lakossági)</v>
      </c>
      <c r="U1295" s="398" t="s">
        <v>3425</v>
      </c>
      <c r="V1295" s="398" t="s">
        <v>3426</v>
      </c>
      <c r="W1295" s="398" t="s">
        <v>3427</v>
      </c>
    </row>
    <row r="1296" spans="1:23" ht="60.75" hidden="1" customHeight="1" x14ac:dyDescent="0.25">
      <c r="A1296" s="61" t="s">
        <v>1366</v>
      </c>
      <c r="B1296" s="87"/>
      <c r="C1296" s="175"/>
      <c r="D1296" s="175"/>
      <c r="E1296" s="146"/>
      <c r="F1296" s="407" t="e">
        <f>VLOOKUP('2. tábl. Előkezelő-Tov.Kezelő'!E1296,Munka1!$H$27:$I$58,2,FALSE)</f>
        <v>#N/A</v>
      </c>
      <c r="G1296" s="88"/>
      <c r="H1296" s="62" t="e">
        <f>VLOOKUP(G1296,Munka1!$A$1:$B$25,2,FALSE)</f>
        <v>#N/A</v>
      </c>
      <c r="I1296" s="466" t="e">
        <f>VLOOKUP(E1296,Munka1!$H$27:$J$58,3,FALSE)</f>
        <v>#N/A</v>
      </c>
      <c r="J1296" s="175"/>
      <c r="K1296" s="175"/>
      <c r="L1296" s="175"/>
      <c r="M1296" s="175"/>
      <c r="N1296" s="180"/>
      <c r="O1296" s="87"/>
      <c r="P1296" s="483"/>
      <c r="Q1296" s="484"/>
      <c r="R1296" s="56">
        <f>FŐLAP!$D$9</f>
        <v>0</v>
      </c>
      <c r="S1296" s="56">
        <f>FŐLAP!$F$9</f>
        <v>0</v>
      </c>
      <c r="T1296" s="13" t="str">
        <f>FŐLAP!$B$25</f>
        <v>Háztartási nagygépek (lakossági)</v>
      </c>
      <c r="U1296" s="398" t="s">
        <v>3425</v>
      </c>
      <c r="V1296" s="398" t="s">
        <v>3426</v>
      </c>
      <c r="W1296" s="398" t="s">
        <v>3427</v>
      </c>
    </row>
    <row r="1297" spans="1:23" ht="60.75" hidden="1" customHeight="1" x14ac:dyDescent="0.25">
      <c r="A1297" s="61" t="s">
        <v>1367</v>
      </c>
      <c r="B1297" s="87"/>
      <c r="C1297" s="175"/>
      <c r="D1297" s="175"/>
      <c r="E1297" s="146"/>
      <c r="F1297" s="407" t="e">
        <f>VLOOKUP('2. tábl. Előkezelő-Tov.Kezelő'!E1297,Munka1!$H$27:$I$58,2,FALSE)</f>
        <v>#N/A</v>
      </c>
      <c r="G1297" s="88"/>
      <c r="H1297" s="62" t="e">
        <f>VLOOKUP(G1297,Munka1!$A$1:$B$25,2,FALSE)</f>
        <v>#N/A</v>
      </c>
      <c r="I1297" s="466" t="e">
        <f>VLOOKUP(E1297,Munka1!$H$27:$J$58,3,FALSE)</f>
        <v>#N/A</v>
      </c>
      <c r="J1297" s="175"/>
      <c r="K1297" s="175"/>
      <c r="L1297" s="175"/>
      <c r="M1297" s="175"/>
      <c r="N1297" s="180"/>
      <c r="O1297" s="87"/>
      <c r="P1297" s="483"/>
      <c r="Q1297" s="484"/>
      <c r="R1297" s="56">
        <f>FŐLAP!$D$9</f>
        <v>0</v>
      </c>
      <c r="S1297" s="56">
        <f>FŐLAP!$F$9</f>
        <v>0</v>
      </c>
      <c r="T1297" s="13" t="str">
        <f>FŐLAP!$B$25</f>
        <v>Háztartási nagygépek (lakossági)</v>
      </c>
      <c r="U1297" s="398" t="s">
        <v>3425</v>
      </c>
      <c r="V1297" s="398" t="s">
        <v>3426</v>
      </c>
      <c r="W1297" s="398" t="s">
        <v>3427</v>
      </c>
    </row>
    <row r="1298" spans="1:23" ht="60.75" hidden="1" customHeight="1" x14ac:dyDescent="0.25">
      <c r="A1298" s="61" t="s">
        <v>1368</v>
      </c>
      <c r="B1298" s="87"/>
      <c r="C1298" s="175"/>
      <c r="D1298" s="175"/>
      <c r="E1298" s="146"/>
      <c r="F1298" s="407" t="e">
        <f>VLOOKUP('2. tábl. Előkezelő-Tov.Kezelő'!E1298,Munka1!$H$27:$I$58,2,FALSE)</f>
        <v>#N/A</v>
      </c>
      <c r="G1298" s="88"/>
      <c r="H1298" s="62" t="e">
        <f>VLOOKUP(G1298,Munka1!$A$1:$B$25,2,FALSE)</f>
        <v>#N/A</v>
      </c>
      <c r="I1298" s="466" t="e">
        <f>VLOOKUP(E1298,Munka1!$H$27:$J$58,3,FALSE)</f>
        <v>#N/A</v>
      </c>
      <c r="J1298" s="175"/>
      <c r="K1298" s="175"/>
      <c r="L1298" s="175"/>
      <c r="M1298" s="175"/>
      <c r="N1298" s="180"/>
      <c r="O1298" s="87"/>
      <c r="P1298" s="483"/>
      <c r="Q1298" s="484"/>
      <c r="R1298" s="56">
        <f>FŐLAP!$D$9</f>
        <v>0</v>
      </c>
      <c r="S1298" s="56">
        <f>FŐLAP!$F$9</f>
        <v>0</v>
      </c>
      <c r="T1298" s="13" t="str">
        <f>FŐLAP!$B$25</f>
        <v>Háztartási nagygépek (lakossági)</v>
      </c>
      <c r="U1298" s="398" t="s">
        <v>3425</v>
      </c>
      <c r="V1298" s="398" t="s">
        <v>3426</v>
      </c>
      <c r="W1298" s="398" t="s">
        <v>3427</v>
      </c>
    </row>
    <row r="1299" spans="1:23" ht="60.75" hidden="1" customHeight="1" x14ac:dyDescent="0.25">
      <c r="A1299" s="61" t="s">
        <v>1369</v>
      </c>
      <c r="B1299" s="87"/>
      <c r="C1299" s="175"/>
      <c r="D1299" s="175"/>
      <c r="E1299" s="146"/>
      <c r="F1299" s="407" t="e">
        <f>VLOOKUP('2. tábl. Előkezelő-Tov.Kezelő'!E1299,Munka1!$H$27:$I$58,2,FALSE)</f>
        <v>#N/A</v>
      </c>
      <c r="G1299" s="88"/>
      <c r="H1299" s="62" t="e">
        <f>VLOOKUP(G1299,Munka1!$A$1:$B$25,2,FALSE)</f>
        <v>#N/A</v>
      </c>
      <c r="I1299" s="466" t="e">
        <f>VLOOKUP(E1299,Munka1!$H$27:$J$58,3,FALSE)</f>
        <v>#N/A</v>
      </c>
      <c r="J1299" s="175"/>
      <c r="K1299" s="175"/>
      <c r="L1299" s="175"/>
      <c r="M1299" s="175"/>
      <c r="N1299" s="180"/>
      <c r="O1299" s="87"/>
      <c r="P1299" s="483"/>
      <c r="Q1299" s="484"/>
      <c r="R1299" s="56">
        <f>FŐLAP!$D$9</f>
        <v>0</v>
      </c>
      <c r="S1299" s="56">
        <f>FŐLAP!$F$9</f>
        <v>0</v>
      </c>
      <c r="T1299" s="13" t="str">
        <f>FŐLAP!$B$25</f>
        <v>Háztartási nagygépek (lakossági)</v>
      </c>
      <c r="U1299" s="398" t="s">
        <v>3425</v>
      </c>
      <c r="V1299" s="398" t="s">
        <v>3426</v>
      </c>
      <c r="W1299" s="398" t="s">
        <v>3427</v>
      </c>
    </row>
    <row r="1300" spans="1:23" ht="60.75" hidden="1" customHeight="1" x14ac:dyDescent="0.25">
      <c r="A1300" s="61" t="s">
        <v>1370</v>
      </c>
      <c r="B1300" s="87"/>
      <c r="C1300" s="175"/>
      <c r="D1300" s="175"/>
      <c r="E1300" s="146"/>
      <c r="F1300" s="407" t="e">
        <f>VLOOKUP('2. tábl. Előkezelő-Tov.Kezelő'!E1300,Munka1!$H$27:$I$58,2,FALSE)</f>
        <v>#N/A</v>
      </c>
      <c r="G1300" s="88"/>
      <c r="H1300" s="62" t="e">
        <f>VLOOKUP(G1300,Munka1!$A$1:$B$25,2,FALSE)</f>
        <v>#N/A</v>
      </c>
      <c r="I1300" s="466" t="e">
        <f>VLOOKUP(E1300,Munka1!$H$27:$J$58,3,FALSE)</f>
        <v>#N/A</v>
      </c>
      <c r="J1300" s="175"/>
      <c r="K1300" s="175"/>
      <c r="L1300" s="175"/>
      <c r="M1300" s="175"/>
      <c r="N1300" s="180"/>
      <c r="O1300" s="87"/>
      <c r="P1300" s="483"/>
      <c r="Q1300" s="484"/>
      <c r="R1300" s="56">
        <f>FŐLAP!$D$9</f>
        <v>0</v>
      </c>
      <c r="S1300" s="56">
        <f>FŐLAP!$F$9</f>
        <v>0</v>
      </c>
      <c r="T1300" s="13" t="str">
        <f>FŐLAP!$B$25</f>
        <v>Háztartási nagygépek (lakossági)</v>
      </c>
      <c r="U1300" s="398" t="s">
        <v>3425</v>
      </c>
      <c r="V1300" s="398" t="s">
        <v>3426</v>
      </c>
      <c r="W1300" s="398" t="s">
        <v>3427</v>
      </c>
    </row>
    <row r="1301" spans="1:23" ht="60.75" hidden="1" customHeight="1" x14ac:dyDescent="0.25">
      <c r="A1301" s="61" t="s">
        <v>1371</v>
      </c>
      <c r="B1301" s="87"/>
      <c r="C1301" s="175"/>
      <c r="D1301" s="175"/>
      <c r="E1301" s="146"/>
      <c r="F1301" s="407" t="e">
        <f>VLOOKUP('2. tábl. Előkezelő-Tov.Kezelő'!E1301,Munka1!$H$27:$I$58,2,FALSE)</f>
        <v>#N/A</v>
      </c>
      <c r="G1301" s="88"/>
      <c r="H1301" s="62" t="e">
        <f>VLOOKUP(G1301,Munka1!$A$1:$B$25,2,FALSE)</f>
        <v>#N/A</v>
      </c>
      <c r="I1301" s="466" t="e">
        <f>VLOOKUP(E1301,Munka1!$H$27:$J$58,3,FALSE)</f>
        <v>#N/A</v>
      </c>
      <c r="J1301" s="175"/>
      <c r="K1301" s="175"/>
      <c r="L1301" s="175"/>
      <c r="M1301" s="175"/>
      <c r="N1301" s="180"/>
      <c r="O1301" s="87"/>
      <c r="P1301" s="483"/>
      <c r="Q1301" s="484"/>
      <c r="R1301" s="56">
        <f>FŐLAP!$D$9</f>
        <v>0</v>
      </c>
      <c r="S1301" s="56">
        <f>FŐLAP!$F$9</f>
        <v>0</v>
      </c>
      <c r="T1301" s="13" t="str">
        <f>FŐLAP!$B$25</f>
        <v>Háztartási nagygépek (lakossági)</v>
      </c>
      <c r="U1301" s="398" t="s">
        <v>3425</v>
      </c>
      <c r="V1301" s="398" t="s">
        <v>3426</v>
      </c>
      <c r="W1301" s="398" t="s">
        <v>3427</v>
      </c>
    </row>
    <row r="1302" spans="1:23" ht="60.75" hidden="1" customHeight="1" x14ac:dyDescent="0.25">
      <c r="A1302" s="61" t="s">
        <v>1372</v>
      </c>
      <c r="B1302" s="87"/>
      <c r="C1302" s="175"/>
      <c r="D1302" s="175"/>
      <c r="E1302" s="146"/>
      <c r="F1302" s="407" t="e">
        <f>VLOOKUP('2. tábl. Előkezelő-Tov.Kezelő'!E1302,Munka1!$H$27:$I$58,2,FALSE)</f>
        <v>#N/A</v>
      </c>
      <c r="G1302" s="88"/>
      <c r="H1302" s="62" t="e">
        <f>VLOOKUP(G1302,Munka1!$A$1:$B$25,2,FALSE)</f>
        <v>#N/A</v>
      </c>
      <c r="I1302" s="466" t="e">
        <f>VLOOKUP(E1302,Munka1!$H$27:$J$58,3,FALSE)</f>
        <v>#N/A</v>
      </c>
      <c r="J1302" s="175"/>
      <c r="K1302" s="175"/>
      <c r="L1302" s="175"/>
      <c r="M1302" s="175"/>
      <c r="N1302" s="180"/>
      <c r="O1302" s="87"/>
      <c r="P1302" s="483"/>
      <c r="Q1302" s="484"/>
      <c r="R1302" s="56">
        <f>FŐLAP!$D$9</f>
        <v>0</v>
      </c>
      <c r="S1302" s="56">
        <f>FŐLAP!$F$9</f>
        <v>0</v>
      </c>
      <c r="T1302" s="13" t="str">
        <f>FŐLAP!$B$25</f>
        <v>Háztartási nagygépek (lakossági)</v>
      </c>
      <c r="U1302" s="398" t="s">
        <v>3425</v>
      </c>
      <c r="V1302" s="398" t="s">
        <v>3426</v>
      </c>
      <c r="W1302" s="398" t="s">
        <v>3427</v>
      </c>
    </row>
    <row r="1303" spans="1:23" ht="60.75" hidden="1" customHeight="1" x14ac:dyDescent="0.25">
      <c r="A1303" s="61" t="s">
        <v>1373</v>
      </c>
      <c r="B1303" s="87"/>
      <c r="C1303" s="175"/>
      <c r="D1303" s="175"/>
      <c r="E1303" s="146"/>
      <c r="F1303" s="407" t="e">
        <f>VLOOKUP('2. tábl. Előkezelő-Tov.Kezelő'!E1303,Munka1!$H$27:$I$58,2,FALSE)</f>
        <v>#N/A</v>
      </c>
      <c r="G1303" s="88"/>
      <c r="H1303" s="62" t="e">
        <f>VLOOKUP(G1303,Munka1!$A$1:$B$25,2,FALSE)</f>
        <v>#N/A</v>
      </c>
      <c r="I1303" s="466" t="e">
        <f>VLOOKUP(E1303,Munka1!$H$27:$J$58,3,FALSE)</f>
        <v>#N/A</v>
      </c>
      <c r="J1303" s="175"/>
      <c r="K1303" s="175"/>
      <c r="L1303" s="175"/>
      <c r="M1303" s="175"/>
      <c r="N1303" s="180"/>
      <c r="O1303" s="87"/>
      <c r="P1303" s="483"/>
      <c r="Q1303" s="484"/>
      <c r="R1303" s="56">
        <f>FŐLAP!$D$9</f>
        <v>0</v>
      </c>
      <c r="S1303" s="56">
        <f>FŐLAP!$F$9</f>
        <v>0</v>
      </c>
      <c r="T1303" s="13" t="str">
        <f>FŐLAP!$B$25</f>
        <v>Háztartási nagygépek (lakossági)</v>
      </c>
      <c r="U1303" s="398" t="s">
        <v>3425</v>
      </c>
      <c r="V1303" s="398" t="s">
        <v>3426</v>
      </c>
      <c r="W1303" s="398" t="s">
        <v>3427</v>
      </c>
    </row>
    <row r="1304" spans="1:23" ht="60.75" hidden="1" customHeight="1" x14ac:dyDescent="0.25">
      <c r="A1304" s="61" t="s">
        <v>1374</v>
      </c>
      <c r="B1304" s="87"/>
      <c r="C1304" s="175"/>
      <c r="D1304" s="175"/>
      <c r="E1304" s="146"/>
      <c r="F1304" s="407" t="e">
        <f>VLOOKUP('2. tábl. Előkezelő-Tov.Kezelő'!E1304,Munka1!$H$27:$I$58,2,FALSE)</f>
        <v>#N/A</v>
      </c>
      <c r="G1304" s="88"/>
      <c r="H1304" s="62" t="e">
        <f>VLOOKUP(G1304,Munka1!$A$1:$B$25,2,FALSE)</f>
        <v>#N/A</v>
      </c>
      <c r="I1304" s="466" t="e">
        <f>VLOOKUP(E1304,Munka1!$H$27:$J$58,3,FALSE)</f>
        <v>#N/A</v>
      </c>
      <c r="J1304" s="175"/>
      <c r="K1304" s="175"/>
      <c r="L1304" s="175"/>
      <c r="M1304" s="175"/>
      <c r="N1304" s="180"/>
      <c r="O1304" s="87"/>
      <c r="P1304" s="483"/>
      <c r="Q1304" s="484"/>
      <c r="R1304" s="56">
        <f>FŐLAP!$D$9</f>
        <v>0</v>
      </c>
      <c r="S1304" s="56">
        <f>FŐLAP!$F$9</f>
        <v>0</v>
      </c>
      <c r="T1304" s="13" t="str">
        <f>FŐLAP!$B$25</f>
        <v>Háztartási nagygépek (lakossági)</v>
      </c>
      <c r="U1304" s="398" t="s">
        <v>3425</v>
      </c>
      <c r="V1304" s="398" t="s">
        <v>3426</v>
      </c>
      <c r="W1304" s="398" t="s">
        <v>3427</v>
      </c>
    </row>
    <row r="1305" spans="1:23" ht="60.75" hidden="1" customHeight="1" x14ac:dyDescent="0.25">
      <c r="A1305" s="61" t="s">
        <v>1375</v>
      </c>
      <c r="B1305" s="87"/>
      <c r="C1305" s="175"/>
      <c r="D1305" s="175"/>
      <c r="E1305" s="146"/>
      <c r="F1305" s="407" t="e">
        <f>VLOOKUP('2. tábl. Előkezelő-Tov.Kezelő'!E1305,Munka1!$H$27:$I$58,2,FALSE)</f>
        <v>#N/A</v>
      </c>
      <c r="G1305" s="88"/>
      <c r="H1305" s="62" t="e">
        <f>VLOOKUP(G1305,Munka1!$A$1:$B$25,2,FALSE)</f>
        <v>#N/A</v>
      </c>
      <c r="I1305" s="466" t="e">
        <f>VLOOKUP(E1305,Munka1!$H$27:$J$58,3,FALSE)</f>
        <v>#N/A</v>
      </c>
      <c r="J1305" s="175"/>
      <c r="K1305" s="175"/>
      <c r="L1305" s="175"/>
      <c r="M1305" s="175"/>
      <c r="N1305" s="180"/>
      <c r="O1305" s="87"/>
      <c r="P1305" s="483"/>
      <c r="Q1305" s="484"/>
      <c r="R1305" s="56">
        <f>FŐLAP!$D$9</f>
        <v>0</v>
      </c>
      <c r="S1305" s="56">
        <f>FŐLAP!$F$9</f>
        <v>0</v>
      </c>
      <c r="T1305" s="13" t="str">
        <f>FŐLAP!$B$25</f>
        <v>Háztartási nagygépek (lakossági)</v>
      </c>
      <c r="U1305" s="398" t="s">
        <v>3425</v>
      </c>
      <c r="V1305" s="398" t="s">
        <v>3426</v>
      </c>
      <c r="W1305" s="398" t="s">
        <v>3427</v>
      </c>
    </row>
    <row r="1306" spans="1:23" ht="60.75" hidden="1" customHeight="1" x14ac:dyDescent="0.25">
      <c r="A1306" s="61" t="s">
        <v>1376</v>
      </c>
      <c r="B1306" s="87"/>
      <c r="C1306" s="175"/>
      <c r="D1306" s="175"/>
      <c r="E1306" s="146"/>
      <c r="F1306" s="407" t="e">
        <f>VLOOKUP('2. tábl. Előkezelő-Tov.Kezelő'!E1306,Munka1!$H$27:$I$58,2,FALSE)</f>
        <v>#N/A</v>
      </c>
      <c r="G1306" s="88"/>
      <c r="H1306" s="62" t="e">
        <f>VLOOKUP(G1306,Munka1!$A$1:$B$25,2,FALSE)</f>
        <v>#N/A</v>
      </c>
      <c r="I1306" s="466" t="e">
        <f>VLOOKUP(E1306,Munka1!$H$27:$J$58,3,FALSE)</f>
        <v>#N/A</v>
      </c>
      <c r="J1306" s="175"/>
      <c r="K1306" s="175"/>
      <c r="L1306" s="175"/>
      <c r="M1306" s="175"/>
      <c r="N1306" s="180"/>
      <c r="O1306" s="87"/>
      <c r="P1306" s="483"/>
      <c r="Q1306" s="484"/>
      <c r="R1306" s="56">
        <f>FŐLAP!$D$9</f>
        <v>0</v>
      </c>
      <c r="S1306" s="56">
        <f>FŐLAP!$F$9</f>
        <v>0</v>
      </c>
      <c r="T1306" s="13" t="str">
        <f>FŐLAP!$B$25</f>
        <v>Háztartási nagygépek (lakossági)</v>
      </c>
      <c r="U1306" s="398" t="s">
        <v>3425</v>
      </c>
      <c r="V1306" s="398" t="s">
        <v>3426</v>
      </c>
      <c r="W1306" s="398" t="s">
        <v>3427</v>
      </c>
    </row>
    <row r="1307" spans="1:23" ht="60.75" hidden="1" customHeight="1" x14ac:dyDescent="0.25">
      <c r="A1307" s="61" t="s">
        <v>1377</v>
      </c>
      <c r="B1307" s="87"/>
      <c r="C1307" s="175"/>
      <c r="D1307" s="175"/>
      <c r="E1307" s="146"/>
      <c r="F1307" s="407" t="e">
        <f>VLOOKUP('2. tábl. Előkezelő-Tov.Kezelő'!E1307,Munka1!$H$27:$I$58,2,FALSE)</f>
        <v>#N/A</v>
      </c>
      <c r="G1307" s="88"/>
      <c r="H1307" s="62" t="e">
        <f>VLOOKUP(G1307,Munka1!$A$1:$B$25,2,FALSE)</f>
        <v>#N/A</v>
      </c>
      <c r="I1307" s="466" t="e">
        <f>VLOOKUP(E1307,Munka1!$H$27:$J$58,3,FALSE)</f>
        <v>#N/A</v>
      </c>
      <c r="J1307" s="175"/>
      <c r="K1307" s="175"/>
      <c r="L1307" s="175"/>
      <c r="M1307" s="175"/>
      <c r="N1307" s="180"/>
      <c r="O1307" s="87"/>
      <c r="P1307" s="483"/>
      <c r="Q1307" s="484"/>
      <c r="R1307" s="56">
        <f>FŐLAP!$D$9</f>
        <v>0</v>
      </c>
      <c r="S1307" s="56">
        <f>FŐLAP!$F$9</f>
        <v>0</v>
      </c>
      <c r="T1307" s="13" t="str">
        <f>FŐLAP!$B$25</f>
        <v>Háztartási nagygépek (lakossági)</v>
      </c>
      <c r="U1307" s="398" t="s">
        <v>3425</v>
      </c>
      <c r="V1307" s="398" t="s">
        <v>3426</v>
      </c>
      <c r="W1307" s="398" t="s">
        <v>3427</v>
      </c>
    </row>
    <row r="1308" spans="1:23" ht="60.75" hidden="1" customHeight="1" x14ac:dyDescent="0.25">
      <c r="A1308" s="61" t="s">
        <v>1378</v>
      </c>
      <c r="B1308" s="87"/>
      <c r="C1308" s="175"/>
      <c r="D1308" s="175"/>
      <c r="E1308" s="146"/>
      <c r="F1308" s="407" t="e">
        <f>VLOOKUP('2. tábl. Előkezelő-Tov.Kezelő'!E1308,Munka1!$H$27:$I$58,2,FALSE)</f>
        <v>#N/A</v>
      </c>
      <c r="G1308" s="88"/>
      <c r="H1308" s="62" t="e">
        <f>VLOOKUP(G1308,Munka1!$A$1:$B$25,2,FALSE)</f>
        <v>#N/A</v>
      </c>
      <c r="I1308" s="466" t="e">
        <f>VLOOKUP(E1308,Munka1!$H$27:$J$58,3,FALSE)</f>
        <v>#N/A</v>
      </c>
      <c r="J1308" s="175"/>
      <c r="K1308" s="175"/>
      <c r="L1308" s="175"/>
      <c r="M1308" s="175"/>
      <c r="N1308" s="180"/>
      <c r="O1308" s="87"/>
      <c r="P1308" s="483"/>
      <c r="Q1308" s="484"/>
      <c r="R1308" s="56">
        <f>FŐLAP!$D$9</f>
        <v>0</v>
      </c>
      <c r="S1308" s="56">
        <f>FŐLAP!$F$9</f>
        <v>0</v>
      </c>
      <c r="T1308" s="13" t="str">
        <f>FŐLAP!$B$25</f>
        <v>Háztartási nagygépek (lakossági)</v>
      </c>
      <c r="U1308" s="398" t="s">
        <v>3425</v>
      </c>
      <c r="V1308" s="398" t="s">
        <v>3426</v>
      </c>
      <c r="W1308" s="398" t="s">
        <v>3427</v>
      </c>
    </row>
    <row r="1309" spans="1:23" ht="60.75" hidden="1" customHeight="1" x14ac:dyDescent="0.25">
      <c r="A1309" s="61" t="s">
        <v>1379</v>
      </c>
      <c r="B1309" s="87"/>
      <c r="C1309" s="175"/>
      <c r="D1309" s="175"/>
      <c r="E1309" s="146"/>
      <c r="F1309" s="407" t="e">
        <f>VLOOKUP('2. tábl. Előkezelő-Tov.Kezelő'!E1309,Munka1!$H$27:$I$58,2,FALSE)</f>
        <v>#N/A</v>
      </c>
      <c r="G1309" s="88"/>
      <c r="H1309" s="62" t="e">
        <f>VLOOKUP(G1309,Munka1!$A$1:$B$25,2,FALSE)</f>
        <v>#N/A</v>
      </c>
      <c r="I1309" s="466" t="e">
        <f>VLOOKUP(E1309,Munka1!$H$27:$J$58,3,FALSE)</f>
        <v>#N/A</v>
      </c>
      <c r="J1309" s="175"/>
      <c r="K1309" s="175"/>
      <c r="L1309" s="175"/>
      <c r="M1309" s="175"/>
      <c r="N1309" s="180"/>
      <c r="O1309" s="87"/>
      <c r="P1309" s="483"/>
      <c r="Q1309" s="484"/>
      <c r="R1309" s="56">
        <f>FŐLAP!$D$9</f>
        <v>0</v>
      </c>
      <c r="S1309" s="56">
        <f>FŐLAP!$F$9</f>
        <v>0</v>
      </c>
      <c r="T1309" s="13" t="str">
        <f>FŐLAP!$B$25</f>
        <v>Háztartási nagygépek (lakossági)</v>
      </c>
      <c r="U1309" s="398" t="s">
        <v>3425</v>
      </c>
      <c r="V1309" s="398" t="s">
        <v>3426</v>
      </c>
      <c r="W1309" s="398" t="s">
        <v>3427</v>
      </c>
    </row>
    <row r="1310" spans="1:23" ht="60.75" hidden="1" customHeight="1" x14ac:dyDescent="0.25">
      <c r="A1310" s="61" t="s">
        <v>1380</v>
      </c>
      <c r="B1310" s="87"/>
      <c r="C1310" s="175"/>
      <c r="D1310" s="175"/>
      <c r="E1310" s="146"/>
      <c r="F1310" s="407" t="e">
        <f>VLOOKUP('2. tábl. Előkezelő-Tov.Kezelő'!E1310,Munka1!$H$27:$I$58,2,FALSE)</f>
        <v>#N/A</v>
      </c>
      <c r="G1310" s="88"/>
      <c r="H1310" s="62" t="e">
        <f>VLOOKUP(G1310,Munka1!$A$1:$B$25,2,FALSE)</f>
        <v>#N/A</v>
      </c>
      <c r="I1310" s="466" t="e">
        <f>VLOOKUP(E1310,Munka1!$H$27:$J$58,3,FALSE)</f>
        <v>#N/A</v>
      </c>
      <c r="J1310" s="175"/>
      <c r="K1310" s="175"/>
      <c r="L1310" s="175"/>
      <c r="M1310" s="175"/>
      <c r="N1310" s="180"/>
      <c r="O1310" s="87"/>
      <c r="P1310" s="483"/>
      <c r="Q1310" s="484"/>
      <c r="R1310" s="56">
        <f>FŐLAP!$D$9</f>
        <v>0</v>
      </c>
      <c r="S1310" s="56">
        <f>FŐLAP!$F$9</f>
        <v>0</v>
      </c>
      <c r="T1310" s="13" t="str">
        <f>FŐLAP!$B$25</f>
        <v>Háztartási nagygépek (lakossági)</v>
      </c>
      <c r="U1310" s="398" t="s">
        <v>3425</v>
      </c>
      <c r="V1310" s="398" t="s">
        <v>3426</v>
      </c>
      <c r="W1310" s="398" t="s">
        <v>3427</v>
      </c>
    </row>
    <row r="1311" spans="1:23" ht="60.75" hidden="1" customHeight="1" x14ac:dyDescent="0.25">
      <c r="A1311" s="61" t="s">
        <v>1381</v>
      </c>
      <c r="B1311" s="87"/>
      <c r="C1311" s="175"/>
      <c r="D1311" s="175"/>
      <c r="E1311" s="146"/>
      <c r="F1311" s="407" t="e">
        <f>VLOOKUP('2. tábl. Előkezelő-Tov.Kezelő'!E1311,Munka1!$H$27:$I$58,2,FALSE)</f>
        <v>#N/A</v>
      </c>
      <c r="G1311" s="88"/>
      <c r="H1311" s="62" t="e">
        <f>VLOOKUP(G1311,Munka1!$A$1:$B$25,2,FALSE)</f>
        <v>#N/A</v>
      </c>
      <c r="I1311" s="466" t="e">
        <f>VLOOKUP(E1311,Munka1!$H$27:$J$58,3,FALSE)</f>
        <v>#N/A</v>
      </c>
      <c r="J1311" s="175"/>
      <c r="K1311" s="175"/>
      <c r="L1311" s="175"/>
      <c r="M1311" s="175"/>
      <c r="N1311" s="180"/>
      <c r="O1311" s="87"/>
      <c r="P1311" s="483"/>
      <c r="Q1311" s="484"/>
      <c r="R1311" s="56">
        <f>FŐLAP!$D$9</f>
        <v>0</v>
      </c>
      <c r="S1311" s="56">
        <f>FŐLAP!$F$9</f>
        <v>0</v>
      </c>
      <c r="T1311" s="13" t="str">
        <f>FŐLAP!$B$25</f>
        <v>Háztartási nagygépek (lakossági)</v>
      </c>
      <c r="U1311" s="398" t="s">
        <v>3425</v>
      </c>
      <c r="V1311" s="398" t="s">
        <v>3426</v>
      </c>
      <c r="W1311" s="398" t="s">
        <v>3427</v>
      </c>
    </row>
    <row r="1312" spans="1:23" ht="60.75" hidden="1" customHeight="1" x14ac:dyDescent="0.25">
      <c r="A1312" s="61" t="s">
        <v>1382</v>
      </c>
      <c r="B1312" s="87"/>
      <c r="C1312" s="175"/>
      <c r="D1312" s="175"/>
      <c r="E1312" s="146"/>
      <c r="F1312" s="407" t="e">
        <f>VLOOKUP('2. tábl. Előkezelő-Tov.Kezelő'!E1312,Munka1!$H$27:$I$58,2,FALSE)</f>
        <v>#N/A</v>
      </c>
      <c r="G1312" s="88"/>
      <c r="H1312" s="62" t="e">
        <f>VLOOKUP(G1312,Munka1!$A$1:$B$25,2,FALSE)</f>
        <v>#N/A</v>
      </c>
      <c r="I1312" s="466" t="e">
        <f>VLOOKUP(E1312,Munka1!$H$27:$J$58,3,FALSE)</f>
        <v>#N/A</v>
      </c>
      <c r="J1312" s="175"/>
      <c r="K1312" s="175"/>
      <c r="L1312" s="175"/>
      <c r="M1312" s="175"/>
      <c r="N1312" s="180"/>
      <c r="O1312" s="87"/>
      <c r="P1312" s="483"/>
      <c r="Q1312" s="484"/>
      <c r="R1312" s="56">
        <f>FŐLAP!$D$9</f>
        <v>0</v>
      </c>
      <c r="S1312" s="56">
        <f>FŐLAP!$F$9</f>
        <v>0</v>
      </c>
      <c r="T1312" s="13" t="str">
        <f>FŐLAP!$B$25</f>
        <v>Háztartási nagygépek (lakossági)</v>
      </c>
      <c r="U1312" s="398" t="s">
        <v>3425</v>
      </c>
      <c r="V1312" s="398" t="s">
        <v>3426</v>
      </c>
      <c r="W1312" s="398" t="s">
        <v>3427</v>
      </c>
    </row>
    <row r="1313" spans="1:23" ht="60.75" hidden="1" customHeight="1" x14ac:dyDescent="0.25">
      <c r="A1313" s="61" t="s">
        <v>1383</v>
      </c>
      <c r="B1313" s="87"/>
      <c r="C1313" s="175"/>
      <c r="D1313" s="175"/>
      <c r="E1313" s="146"/>
      <c r="F1313" s="407" t="e">
        <f>VLOOKUP('2. tábl. Előkezelő-Tov.Kezelő'!E1313,Munka1!$H$27:$I$58,2,FALSE)</f>
        <v>#N/A</v>
      </c>
      <c r="G1313" s="88"/>
      <c r="H1313" s="62" t="e">
        <f>VLOOKUP(G1313,Munka1!$A$1:$B$25,2,FALSE)</f>
        <v>#N/A</v>
      </c>
      <c r="I1313" s="466" t="e">
        <f>VLOOKUP(E1313,Munka1!$H$27:$J$58,3,FALSE)</f>
        <v>#N/A</v>
      </c>
      <c r="J1313" s="175"/>
      <c r="K1313" s="175"/>
      <c r="L1313" s="175"/>
      <c r="M1313" s="175"/>
      <c r="N1313" s="180"/>
      <c r="O1313" s="87"/>
      <c r="P1313" s="483"/>
      <c r="Q1313" s="484"/>
      <c r="R1313" s="56">
        <f>FŐLAP!$D$9</f>
        <v>0</v>
      </c>
      <c r="S1313" s="56">
        <f>FŐLAP!$F$9</f>
        <v>0</v>
      </c>
      <c r="T1313" s="13" t="str">
        <f>FŐLAP!$B$25</f>
        <v>Háztartási nagygépek (lakossági)</v>
      </c>
      <c r="U1313" s="398" t="s">
        <v>3425</v>
      </c>
      <c r="V1313" s="398" t="s">
        <v>3426</v>
      </c>
      <c r="W1313" s="398" t="s">
        <v>3427</v>
      </c>
    </row>
    <row r="1314" spans="1:23" ht="60.75" hidden="1" customHeight="1" x14ac:dyDescent="0.25">
      <c r="A1314" s="61" t="s">
        <v>1384</v>
      </c>
      <c r="B1314" s="87"/>
      <c r="C1314" s="175"/>
      <c r="D1314" s="175"/>
      <c r="E1314" s="146"/>
      <c r="F1314" s="407" t="e">
        <f>VLOOKUP('2. tábl. Előkezelő-Tov.Kezelő'!E1314,Munka1!$H$27:$I$58,2,FALSE)</f>
        <v>#N/A</v>
      </c>
      <c r="G1314" s="88"/>
      <c r="H1314" s="62" t="e">
        <f>VLOOKUP(G1314,Munka1!$A$1:$B$25,2,FALSE)</f>
        <v>#N/A</v>
      </c>
      <c r="I1314" s="466" t="e">
        <f>VLOOKUP(E1314,Munka1!$H$27:$J$58,3,FALSE)</f>
        <v>#N/A</v>
      </c>
      <c r="J1314" s="175"/>
      <c r="K1314" s="175"/>
      <c r="L1314" s="175"/>
      <c r="M1314" s="175"/>
      <c r="N1314" s="180"/>
      <c r="O1314" s="87"/>
      <c r="P1314" s="483"/>
      <c r="Q1314" s="484"/>
      <c r="R1314" s="56">
        <f>FŐLAP!$D$9</f>
        <v>0</v>
      </c>
      <c r="S1314" s="56">
        <f>FŐLAP!$F$9</f>
        <v>0</v>
      </c>
      <c r="T1314" s="13" t="str">
        <f>FŐLAP!$B$25</f>
        <v>Háztartási nagygépek (lakossági)</v>
      </c>
      <c r="U1314" s="398" t="s">
        <v>3425</v>
      </c>
      <c r="V1314" s="398" t="s">
        <v>3426</v>
      </c>
      <c r="W1314" s="398" t="s">
        <v>3427</v>
      </c>
    </row>
    <row r="1315" spans="1:23" ht="60.75" hidden="1" customHeight="1" x14ac:dyDescent="0.25">
      <c r="A1315" s="61" t="s">
        <v>1385</v>
      </c>
      <c r="B1315" s="87"/>
      <c r="C1315" s="175"/>
      <c r="D1315" s="175"/>
      <c r="E1315" s="146"/>
      <c r="F1315" s="407" t="e">
        <f>VLOOKUP('2. tábl. Előkezelő-Tov.Kezelő'!E1315,Munka1!$H$27:$I$58,2,FALSE)</f>
        <v>#N/A</v>
      </c>
      <c r="G1315" s="88"/>
      <c r="H1315" s="62" t="e">
        <f>VLOOKUP(G1315,Munka1!$A$1:$B$25,2,FALSE)</f>
        <v>#N/A</v>
      </c>
      <c r="I1315" s="466" t="e">
        <f>VLOOKUP(E1315,Munka1!$H$27:$J$58,3,FALSE)</f>
        <v>#N/A</v>
      </c>
      <c r="J1315" s="175"/>
      <c r="K1315" s="175"/>
      <c r="L1315" s="175"/>
      <c r="M1315" s="175"/>
      <c r="N1315" s="180"/>
      <c r="O1315" s="87"/>
      <c r="P1315" s="483"/>
      <c r="Q1315" s="484"/>
      <c r="R1315" s="56">
        <f>FŐLAP!$D$9</f>
        <v>0</v>
      </c>
      <c r="S1315" s="56">
        <f>FŐLAP!$F$9</f>
        <v>0</v>
      </c>
      <c r="T1315" s="13" t="str">
        <f>FŐLAP!$B$25</f>
        <v>Háztartási nagygépek (lakossági)</v>
      </c>
      <c r="U1315" s="398" t="s">
        <v>3425</v>
      </c>
      <c r="V1315" s="398" t="s">
        <v>3426</v>
      </c>
      <c r="W1315" s="398" t="s">
        <v>3427</v>
      </c>
    </row>
    <row r="1316" spans="1:23" ht="60.75" hidden="1" customHeight="1" x14ac:dyDescent="0.25">
      <c r="A1316" s="61" t="s">
        <v>1386</v>
      </c>
      <c r="B1316" s="87"/>
      <c r="C1316" s="175"/>
      <c r="D1316" s="175"/>
      <c r="E1316" s="146"/>
      <c r="F1316" s="407" t="e">
        <f>VLOOKUP('2. tábl. Előkezelő-Tov.Kezelő'!E1316,Munka1!$H$27:$I$58,2,FALSE)</f>
        <v>#N/A</v>
      </c>
      <c r="G1316" s="88"/>
      <c r="H1316" s="62" t="e">
        <f>VLOOKUP(G1316,Munka1!$A$1:$B$25,2,FALSE)</f>
        <v>#N/A</v>
      </c>
      <c r="I1316" s="466" t="e">
        <f>VLOOKUP(E1316,Munka1!$H$27:$J$58,3,FALSE)</f>
        <v>#N/A</v>
      </c>
      <c r="J1316" s="175"/>
      <c r="K1316" s="175"/>
      <c r="L1316" s="175"/>
      <c r="M1316" s="175"/>
      <c r="N1316" s="180"/>
      <c r="O1316" s="87"/>
      <c r="P1316" s="483"/>
      <c r="Q1316" s="484"/>
      <c r="R1316" s="56">
        <f>FŐLAP!$D$9</f>
        <v>0</v>
      </c>
      <c r="S1316" s="56">
        <f>FŐLAP!$F$9</f>
        <v>0</v>
      </c>
      <c r="T1316" s="13" t="str">
        <f>FŐLAP!$B$25</f>
        <v>Háztartási nagygépek (lakossági)</v>
      </c>
      <c r="U1316" s="398" t="s">
        <v>3425</v>
      </c>
      <c r="V1316" s="398" t="s">
        <v>3426</v>
      </c>
      <c r="W1316" s="398" t="s">
        <v>3427</v>
      </c>
    </row>
    <row r="1317" spans="1:23" ht="60.75" hidden="1" customHeight="1" x14ac:dyDescent="0.25">
      <c r="A1317" s="61" t="s">
        <v>1387</v>
      </c>
      <c r="B1317" s="87"/>
      <c r="C1317" s="175"/>
      <c r="D1317" s="175"/>
      <c r="E1317" s="146"/>
      <c r="F1317" s="407" t="e">
        <f>VLOOKUP('2. tábl. Előkezelő-Tov.Kezelő'!E1317,Munka1!$H$27:$I$58,2,FALSE)</f>
        <v>#N/A</v>
      </c>
      <c r="G1317" s="88"/>
      <c r="H1317" s="62" t="e">
        <f>VLOOKUP(G1317,Munka1!$A$1:$B$25,2,FALSE)</f>
        <v>#N/A</v>
      </c>
      <c r="I1317" s="466" t="e">
        <f>VLOOKUP(E1317,Munka1!$H$27:$J$58,3,FALSE)</f>
        <v>#N/A</v>
      </c>
      <c r="J1317" s="175"/>
      <c r="K1317" s="175"/>
      <c r="L1317" s="175"/>
      <c r="M1317" s="175"/>
      <c r="N1317" s="180"/>
      <c r="O1317" s="87"/>
      <c r="P1317" s="483"/>
      <c r="Q1317" s="484"/>
      <c r="R1317" s="56">
        <f>FŐLAP!$D$9</f>
        <v>0</v>
      </c>
      <c r="S1317" s="56">
        <f>FŐLAP!$F$9</f>
        <v>0</v>
      </c>
      <c r="T1317" s="13" t="str">
        <f>FŐLAP!$B$25</f>
        <v>Háztartási nagygépek (lakossági)</v>
      </c>
      <c r="U1317" s="398" t="s">
        <v>3425</v>
      </c>
      <c r="V1317" s="398" t="s">
        <v>3426</v>
      </c>
      <c r="W1317" s="398" t="s">
        <v>3427</v>
      </c>
    </row>
    <row r="1318" spans="1:23" ht="60.75" hidden="1" customHeight="1" x14ac:dyDescent="0.25">
      <c r="A1318" s="61" t="s">
        <v>1388</v>
      </c>
      <c r="B1318" s="87"/>
      <c r="C1318" s="175"/>
      <c r="D1318" s="175"/>
      <c r="E1318" s="146"/>
      <c r="F1318" s="407" t="e">
        <f>VLOOKUP('2. tábl. Előkezelő-Tov.Kezelő'!E1318,Munka1!$H$27:$I$58,2,FALSE)</f>
        <v>#N/A</v>
      </c>
      <c r="G1318" s="88"/>
      <c r="H1318" s="62" t="e">
        <f>VLOOKUP(G1318,Munka1!$A$1:$B$25,2,FALSE)</f>
        <v>#N/A</v>
      </c>
      <c r="I1318" s="466" t="e">
        <f>VLOOKUP(E1318,Munka1!$H$27:$J$58,3,FALSE)</f>
        <v>#N/A</v>
      </c>
      <c r="J1318" s="175"/>
      <c r="K1318" s="175"/>
      <c r="L1318" s="175"/>
      <c r="M1318" s="175"/>
      <c r="N1318" s="180"/>
      <c r="O1318" s="87"/>
      <c r="P1318" s="483"/>
      <c r="Q1318" s="484"/>
      <c r="R1318" s="56">
        <f>FŐLAP!$D$9</f>
        <v>0</v>
      </c>
      <c r="S1318" s="56">
        <f>FŐLAP!$F$9</f>
        <v>0</v>
      </c>
      <c r="T1318" s="13" t="str">
        <f>FŐLAP!$B$25</f>
        <v>Háztartási nagygépek (lakossági)</v>
      </c>
      <c r="U1318" s="398" t="s">
        <v>3425</v>
      </c>
      <c r="V1318" s="398" t="s">
        <v>3426</v>
      </c>
      <c r="W1318" s="398" t="s">
        <v>3427</v>
      </c>
    </row>
    <row r="1319" spans="1:23" ht="60.75" hidden="1" customHeight="1" x14ac:dyDescent="0.25">
      <c r="A1319" s="61" t="s">
        <v>1389</v>
      </c>
      <c r="B1319" s="87"/>
      <c r="C1319" s="175"/>
      <c r="D1319" s="175"/>
      <c r="E1319" s="146"/>
      <c r="F1319" s="407" t="e">
        <f>VLOOKUP('2. tábl. Előkezelő-Tov.Kezelő'!E1319,Munka1!$H$27:$I$58,2,FALSE)</f>
        <v>#N/A</v>
      </c>
      <c r="G1319" s="88"/>
      <c r="H1319" s="62" t="e">
        <f>VLOOKUP(G1319,Munka1!$A$1:$B$25,2,FALSE)</f>
        <v>#N/A</v>
      </c>
      <c r="I1319" s="466" t="e">
        <f>VLOOKUP(E1319,Munka1!$H$27:$J$58,3,FALSE)</f>
        <v>#N/A</v>
      </c>
      <c r="J1319" s="175"/>
      <c r="K1319" s="175"/>
      <c r="L1319" s="175"/>
      <c r="M1319" s="175"/>
      <c r="N1319" s="180"/>
      <c r="O1319" s="87"/>
      <c r="P1319" s="483"/>
      <c r="Q1319" s="484"/>
      <c r="R1319" s="56">
        <f>FŐLAP!$D$9</f>
        <v>0</v>
      </c>
      <c r="S1319" s="56">
        <f>FŐLAP!$F$9</f>
        <v>0</v>
      </c>
      <c r="T1319" s="13" t="str">
        <f>FŐLAP!$B$25</f>
        <v>Háztartási nagygépek (lakossági)</v>
      </c>
      <c r="U1319" s="398" t="s">
        <v>3425</v>
      </c>
      <c r="V1319" s="398" t="s">
        <v>3426</v>
      </c>
      <c r="W1319" s="398" t="s">
        <v>3427</v>
      </c>
    </row>
    <row r="1320" spans="1:23" ht="60.75" hidden="1" customHeight="1" x14ac:dyDescent="0.25">
      <c r="A1320" s="61" t="s">
        <v>1390</v>
      </c>
      <c r="B1320" s="87"/>
      <c r="C1320" s="175"/>
      <c r="D1320" s="175"/>
      <c r="E1320" s="146"/>
      <c r="F1320" s="407" t="e">
        <f>VLOOKUP('2. tábl. Előkezelő-Tov.Kezelő'!E1320,Munka1!$H$27:$I$58,2,FALSE)</f>
        <v>#N/A</v>
      </c>
      <c r="G1320" s="88"/>
      <c r="H1320" s="62" t="e">
        <f>VLOOKUP(G1320,Munka1!$A$1:$B$25,2,FALSE)</f>
        <v>#N/A</v>
      </c>
      <c r="I1320" s="466" t="e">
        <f>VLOOKUP(E1320,Munka1!$H$27:$J$58,3,FALSE)</f>
        <v>#N/A</v>
      </c>
      <c r="J1320" s="175"/>
      <c r="K1320" s="175"/>
      <c r="L1320" s="175"/>
      <c r="M1320" s="175"/>
      <c r="N1320" s="180"/>
      <c r="O1320" s="87"/>
      <c r="P1320" s="483"/>
      <c r="Q1320" s="484"/>
      <c r="R1320" s="56">
        <f>FŐLAP!$D$9</f>
        <v>0</v>
      </c>
      <c r="S1320" s="56">
        <f>FŐLAP!$F$9</f>
        <v>0</v>
      </c>
      <c r="T1320" s="13" t="str">
        <f>FŐLAP!$B$25</f>
        <v>Háztartási nagygépek (lakossági)</v>
      </c>
      <c r="U1320" s="398" t="s">
        <v>3425</v>
      </c>
      <c r="V1320" s="398" t="s">
        <v>3426</v>
      </c>
      <c r="W1320" s="398" t="s">
        <v>3427</v>
      </c>
    </row>
    <row r="1321" spans="1:23" ht="60.75" hidden="1" customHeight="1" x14ac:dyDescent="0.25">
      <c r="A1321" s="61" t="s">
        <v>1391</v>
      </c>
      <c r="B1321" s="87"/>
      <c r="C1321" s="175"/>
      <c r="D1321" s="175"/>
      <c r="E1321" s="146"/>
      <c r="F1321" s="407" t="e">
        <f>VLOOKUP('2. tábl. Előkezelő-Tov.Kezelő'!E1321,Munka1!$H$27:$I$58,2,FALSE)</f>
        <v>#N/A</v>
      </c>
      <c r="G1321" s="88"/>
      <c r="H1321" s="62" t="e">
        <f>VLOOKUP(G1321,Munka1!$A$1:$B$25,2,FALSE)</f>
        <v>#N/A</v>
      </c>
      <c r="I1321" s="466" t="e">
        <f>VLOOKUP(E1321,Munka1!$H$27:$J$58,3,FALSE)</f>
        <v>#N/A</v>
      </c>
      <c r="J1321" s="175"/>
      <c r="K1321" s="175"/>
      <c r="L1321" s="175"/>
      <c r="M1321" s="175"/>
      <c r="N1321" s="180"/>
      <c r="O1321" s="87"/>
      <c r="P1321" s="483"/>
      <c r="Q1321" s="484"/>
      <c r="R1321" s="56">
        <f>FŐLAP!$D$9</f>
        <v>0</v>
      </c>
      <c r="S1321" s="56">
        <f>FŐLAP!$F$9</f>
        <v>0</v>
      </c>
      <c r="T1321" s="13" t="str">
        <f>FŐLAP!$B$25</f>
        <v>Háztartási nagygépek (lakossági)</v>
      </c>
      <c r="U1321" s="398" t="s">
        <v>3425</v>
      </c>
      <c r="V1321" s="398" t="s">
        <v>3426</v>
      </c>
      <c r="W1321" s="398" t="s">
        <v>3427</v>
      </c>
    </row>
    <row r="1322" spans="1:23" ht="60.75" hidden="1" customHeight="1" x14ac:dyDescent="0.25">
      <c r="A1322" s="61" t="s">
        <v>1392</v>
      </c>
      <c r="B1322" s="87"/>
      <c r="C1322" s="175"/>
      <c r="D1322" s="175"/>
      <c r="E1322" s="146"/>
      <c r="F1322" s="407" t="e">
        <f>VLOOKUP('2. tábl. Előkezelő-Tov.Kezelő'!E1322,Munka1!$H$27:$I$58,2,FALSE)</f>
        <v>#N/A</v>
      </c>
      <c r="G1322" s="88"/>
      <c r="H1322" s="62" t="e">
        <f>VLOOKUP(G1322,Munka1!$A$1:$B$25,2,FALSE)</f>
        <v>#N/A</v>
      </c>
      <c r="I1322" s="466" t="e">
        <f>VLOOKUP(E1322,Munka1!$H$27:$J$58,3,FALSE)</f>
        <v>#N/A</v>
      </c>
      <c r="J1322" s="175"/>
      <c r="K1322" s="175"/>
      <c r="L1322" s="175"/>
      <c r="M1322" s="175"/>
      <c r="N1322" s="180"/>
      <c r="O1322" s="87"/>
      <c r="P1322" s="483"/>
      <c r="Q1322" s="484"/>
      <c r="R1322" s="56">
        <f>FŐLAP!$D$9</f>
        <v>0</v>
      </c>
      <c r="S1322" s="56">
        <f>FŐLAP!$F$9</f>
        <v>0</v>
      </c>
      <c r="T1322" s="13" t="str">
        <f>FŐLAP!$B$25</f>
        <v>Háztartási nagygépek (lakossági)</v>
      </c>
      <c r="U1322" s="398" t="s">
        <v>3425</v>
      </c>
      <c r="V1322" s="398" t="s">
        <v>3426</v>
      </c>
      <c r="W1322" s="398" t="s">
        <v>3427</v>
      </c>
    </row>
    <row r="1323" spans="1:23" ht="60.75" hidden="1" customHeight="1" x14ac:dyDescent="0.25">
      <c r="A1323" s="61" t="s">
        <v>1393</v>
      </c>
      <c r="B1323" s="87"/>
      <c r="C1323" s="175"/>
      <c r="D1323" s="175"/>
      <c r="E1323" s="146"/>
      <c r="F1323" s="407" t="e">
        <f>VLOOKUP('2. tábl. Előkezelő-Tov.Kezelő'!E1323,Munka1!$H$27:$I$58,2,FALSE)</f>
        <v>#N/A</v>
      </c>
      <c r="G1323" s="88"/>
      <c r="H1323" s="62" t="e">
        <f>VLOOKUP(G1323,Munka1!$A$1:$B$25,2,FALSE)</f>
        <v>#N/A</v>
      </c>
      <c r="I1323" s="466" t="e">
        <f>VLOOKUP(E1323,Munka1!$H$27:$J$58,3,FALSE)</f>
        <v>#N/A</v>
      </c>
      <c r="J1323" s="175"/>
      <c r="K1323" s="175"/>
      <c r="L1323" s="175"/>
      <c r="M1323" s="175"/>
      <c r="N1323" s="180"/>
      <c r="O1323" s="87"/>
      <c r="P1323" s="483"/>
      <c r="Q1323" s="484"/>
      <c r="R1323" s="56">
        <f>FŐLAP!$D$9</f>
        <v>0</v>
      </c>
      <c r="S1323" s="56">
        <f>FŐLAP!$F$9</f>
        <v>0</v>
      </c>
      <c r="T1323" s="13" t="str">
        <f>FŐLAP!$B$25</f>
        <v>Háztartási nagygépek (lakossági)</v>
      </c>
      <c r="U1323" s="398" t="s">
        <v>3425</v>
      </c>
      <c r="V1323" s="398" t="s">
        <v>3426</v>
      </c>
      <c r="W1323" s="398" t="s">
        <v>3427</v>
      </c>
    </row>
    <row r="1324" spans="1:23" ht="60.75" hidden="1" customHeight="1" x14ac:dyDescent="0.25">
      <c r="A1324" s="61" t="s">
        <v>1394</v>
      </c>
      <c r="B1324" s="87"/>
      <c r="C1324" s="175"/>
      <c r="D1324" s="175"/>
      <c r="E1324" s="146"/>
      <c r="F1324" s="407" t="e">
        <f>VLOOKUP('2. tábl. Előkezelő-Tov.Kezelő'!E1324,Munka1!$H$27:$I$58,2,FALSE)</f>
        <v>#N/A</v>
      </c>
      <c r="G1324" s="88"/>
      <c r="H1324" s="62" t="e">
        <f>VLOOKUP(G1324,Munka1!$A$1:$B$25,2,FALSE)</f>
        <v>#N/A</v>
      </c>
      <c r="I1324" s="466" t="e">
        <f>VLOOKUP(E1324,Munka1!$H$27:$J$58,3,FALSE)</f>
        <v>#N/A</v>
      </c>
      <c r="J1324" s="175"/>
      <c r="K1324" s="175"/>
      <c r="L1324" s="175"/>
      <c r="M1324" s="175"/>
      <c r="N1324" s="180"/>
      <c r="O1324" s="87"/>
      <c r="P1324" s="483"/>
      <c r="Q1324" s="484"/>
      <c r="R1324" s="56">
        <f>FŐLAP!$D$9</f>
        <v>0</v>
      </c>
      <c r="S1324" s="56">
        <f>FŐLAP!$F$9</f>
        <v>0</v>
      </c>
      <c r="T1324" s="13" t="str">
        <f>FŐLAP!$B$25</f>
        <v>Háztartási nagygépek (lakossági)</v>
      </c>
      <c r="U1324" s="398" t="s">
        <v>3425</v>
      </c>
      <c r="V1324" s="398" t="s">
        <v>3426</v>
      </c>
      <c r="W1324" s="398" t="s">
        <v>3427</v>
      </c>
    </row>
    <row r="1325" spans="1:23" ht="60.75" hidden="1" customHeight="1" x14ac:dyDescent="0.25">
      <c r="A1325" s="61" t="s">
        <v>1395</v>
      </c>
      <c r="B1325" s="87"/>
      <c r="C1325" s="175"/>
      <c r="D1325" s="175"/>
      <c r="E1325" s="146"/>
      <c r="F1325" s="407" t="e">
        <f>VLOOKUP('2. tábl. Előkezelő-Tov.Kezelő'!E1325,Munka1!$H$27:$I$58,2,FALSE)</f>
        <v>#N/A</v>
      </c>
      <c r="G1325" s="88"/>
      <c r="H1325" s="62" t="e">
        <f>VLOOKUP(G1325,Munka1!$A$1:$B$25,2,FALSE)</f>
        <v>#N/A</v>
      </c>
      <c r="I1325" s="466" t="e">
        <f>VLOOKUP(E1325,Munka1!$H$27:$J$58,3,FALSE)</f>
        <v>#N/A</v>
      </c>
      <c r="J1325" s="175"/>
      <c r="K1325" s="175"/>
      <c r="L1325" s="175"/>
      <c r="M1325" s="175"/>
      <c r="N1325" s="180"/>
      <c r="O1325" s="87"/>
      <c r="P1325" s="483"/>
      <c r="Q1325" s="484"/>
      <c r="R1325" s="56">
        <f>FŐLAP!$D$9</f>
        <v>0</v>
      </c>
      <c r="S1325" s="56">
        <f>FŐLAP!$F$9</f>
        <v>0</v>
      </c>
      <c r="T1325" s="13" t="str">
        <f>FŐLAP!$B$25</f>
        <v>Háztartási nagygépek (lakossági)</v>
      </c>
      <c r="U1325" s="398" t="s">
        <v>3425</v>
      </c>
      <c r="V1325" s="398" t="s">
        <v>3426</v>
      </c>
      <c r="W1325" s="398" t="s">
        <v>3427</v>
      </c>
    </row>
    <row r="1326" spans="1:23" ht="60.75" hidden="1" customHeight="1" x14ac:dyDescent="0.25">
      <c r="A1326" s="61" t="s">
        <v>1396</v>
      </c>
      <c r="B1326" s="87"/>
      <c r="C1326" s="175"/>
      <c r="D1326" s="175"/>
      <c r="E1326" s="146"/>
      <c r="F1326" s="407" t="e">
        <f>VLOOKUP('2. tábl. Előkezelő-Tov.Kezelő'!E1326,Munka1!$H$27:$I$58,2,FALSE)</f>
        <v>#N/A</v>
      </c>
      <c r="G1326" s="88"/>
      <c r="H1326" s="62" t="e">
        <f>VLOOKUP(G1326,Munka1!$A$1:$B$25,2,FALSE)</f>
        <v>#N/A</v>
      </c>
      <c r="I1326" s="466" t="e">
        <f>VLOOKUP(E1326,Munka1!$H$27:$J$58,3,FALSE)</f>
        <v>#N/A</v>
      </c>
      <c r="J1326" s="175"/>
      <c r="K1326" s="175"/>
      <c r="L1326" s="175"/>
      <c r="M1326" s="175"/>
      <c r="N1326" s="180"/>
      <c r="O1326" s="87"/>
      <c r="P1326" s="483"/>
      <c r="Q1326" s="484"/>
      <c r="R1326" s="56">
        <f>FŐLAP!$D$9</f>
        <v>0</v>
      </c>
      <c r="S1326" s="56">
        <f>FŐLAP!$F$9</f>
        <v>0</v>
      </c>
      <c r="T1326" s="13" t="str">
        <f>FŐLAP!$B$25</f>
        <v>Háztartási nagygépek (lakossági)</v>
      </c>
      <c r="U1326" s="398" t="s">
        <v>3425</v>
      </c>
      <c r="V1326" s="398" t="s">
        <v>3426</v>
      </c>
      <c r="W1326" s="398" t="s">
        <v>3427</v>
      </c>
    </row>
    <row r="1327" spans="1:23" ht="60.75" hidden="1" customHeight="1" x14ac:dyDescent="0.25">
      <c r="A1327" s="61" t="s">
        <v>1397</v>
      </c>
      <c r="B1327" s="87"/>
      <c r="C1327" s="175"/>
      <c r="D1327" s="175"/>
      <c r="E1327" s="146"/>
      <c r="F1327" s="407" t="e">
        <f>VLOOKUP('2. tábl. Előkezelő-Tov.Kezelő'!E1327,Munka1!$H$27:$I$58,2,FALSE)</f>
        <v>#N/A</v>
      </c>
      <c r="G1327" s="88"/>
      <c r="H1327" s="62" t="e">
        <f>VLOOKUP(G1327,Munka1!$A$1:$B$25,2,FALSE)</f>
        <v>#N/A</v>
      </c>
      <c r="I1327" s="466" t="e">
        <f>VLOOKUP(E1327,Munka1!$H$27:$J$58,3,FALSE)</f>
        <v>#N/A</v>
      </c>
      <c r="J1327" s="175"/>
      <c r="K1327" s="175"/>
      <c r="L1327" s="175"/>
      <c r="M1327" s="175"/>
      <c r="N1327" s="180"/>
      <c r="O1327" s="87"/>
      <c r="P1327" s="483"/>
      <c r="Q1327" s="484"/>
      <c r="R1327" s="56">
        <f>FŐLAP!$D$9</f>
        <v>0</v>
      </c>
      <c r="S1327" s="56">
        <f>FŐLAP!$F$9</f>
        <v>0</v>
      </c>
      <c r="T1327" s="13" t="str">
        <f>FŐLAP!$B$25</f>
        <v>Háztartási nagygépek (lakossági)</v>
      </c>
      <c r="U1327" s="398" t="s">
        <v>3425</v>
      </c>
      <c r="V1327" s="398" t="s">
        <v>3426</v>
      </c>
      <c r="W1327" s="398" t="s">
        <v>3427</v>
      </c>
    </row>
    <row r="1328" spans="1:23" ht="60.75" hidden="1" customHeight="1" x14ac:dyDescent="0.25">
      <c r="A1328" s="61" t="s">
        <v>1398</v>
      </c>
      <c r="B1328" s="87"/>
      <c r="C1328" s="175"/>
      <c r="D1328" s="175"/>
      <c r="E1328" s="146"/>
      <c r="F1328" s="407" t="e">
        <f>VLOOKUP('2. tábl. Előkezelő-Tov.Kezelő'!E1328,Munka1!$H$27:$I$58,2,FALSE)</f>
        <v>#N/A</v>
      </c>
      <c r="G1328" s="88"/>
      <c r="H1328" s="62" t="e">
        <f>VLOOKUP(G1328,Munka1!$A$1:$B$25,2,FALSE)</f>
        <v>#N/A</v>
      </c>
      <c r="I1328" s="466" t="e">
        <f>VLOOKUP(E1328,Munka1!$H$27:$J$58,3,FALSE)</f>
        <v>#N/A</v>
      </c>
      <c r="J1328" s="175"/>
      <c r="K1328" s="175"/>
      <c r="L1328" s="175"/>
      <c r="M1328" s="175"/>
      <c r="N1328" s="180"/>
      <c r="O1328" s="87"/>
      <c r="P1328" s="483"/>
      <c r="Q1328" s="484"/>
      <c r="R1328" s="56">
        <f>FŐLAP!$D$9</f>
        <v>0</v>
      </c>
      <c r="S1328" s="56">
        <f>FŐLAP!$F$9</f>
        <v>0</v>
      </c>
      <c r="T1328" s="13" t="str">
        <f>FŐLAP!$B$25</f>
        <v>Háztartási nagygépek (lakossági)</v>
      </c>
      <c r="U1328" s="398" t="s">
        <v>3425</v>
      </c>
      <c r="V1328" s="398" t="s">
        <v>3426</v>
      </c>
      <c r="W1328" s="398" t="s">
        <v>3427</v>
      </c>
    </row>
    <row r="1329" spans="1:23" ht="60.75" hidden="1" customHeight="1" x14ac:dyDescent="0.25">
      <c r="A1329" s="61" t="s">
        <v>1399</v>
      </c>
      <c r="B1329" s="87"/>
      <c r="C1329" s="175"/>
      <c r="D1329" s="175"/>
      <c r="E1329" s="146"/>
      <c r="F1329" s="407" t="e">
        <f>VLOOKUP('2. tábl. Előkezelő-Tov.Kezelő'!E1329,Munka1!$H$27:$I$58,2,FALSE)</f>
        <v>#N/A</v>
      </c>
      <c r="G1329" s="88"/>
      <c r="H1329" s="62" t="e">
        <f>VLOOKUP(G1329,Munka1!$A$1:$B$25,2,FALSE)</f>
        <v>#N/A</v>
      </c>
      <c r="I1329" s="466" t="e">
        <f>VLOOKUP(E1329,Munka1!$H$27:$J$58,3,FALSE)</f>
        <v>#N/A</v>
      </c>
      <c r="J1329" s="175"/>
      <c r="K1329" s="175"/>
      <c r="L1329" s="175"/>
      <c r="M1329" s="175"/>
      <c r="N1329" s="180"/>
      <c r="O1329" s="87"/>
      <c r="P1329" s="483"/>
      <c r="Q1329" s="484"/>
      <c r="R1329" s="56">
        <f>FŐLAP!$D$9</f>
        <v>0</v>
      </c>
      <c r="S1329" s="56">
        <f>FŐLAP!$F$9</f>
        <v>0</v>
      </c>
      <c r="T1329" s="13" t="str">
        <f>FŐLAP!$B$25</f>
        <v>Háztartási nagygépek (lakossági)</v>
      </c>
      <c r="U1329" s="398" t="s">
        <v>3425</v>
      </c>
      <c r="V1329" s="398" t="s">
        <v>3426</v>
      </c>
      <c r="W1329" s="398" t="s">
        <v>3427</v>
      </c>
    </row>
    <row r="1330" spans="1:23" ht="60.75" hidden="1" customHeight="1" x14ac:dyDescent="0.25">
      <c r="A1330" s="61" t="s">
        <v>1400</v>
      </c>
      <c r="B1330" s="87"/>
      <c r="C1330" s="175"/>
      <c r="D1330" s="175"/>
      <c r="E1330" s="146"/>
      <c r="F1330" s="407" t="e">
        <f>VLOOKUP('2. tábl. Előkezelő-Tov.Kezelő'!E1330,Munka1!$H$27:$I$58,2,FALSE)</f>
        <v>#N/A</v>
      </c>
      <c r="G1330" s="88"/>
      <c r="H1330" s="62" t="e">
        <f>VLOOKUP(G1330,Munka1!$A$1:$B$25,2,FALSE)</f>
        <v>#N/A</v>
      </c>
      <c r="I1330" s="466" t="e">
        <f>VLOOKUP(E1330,Munka1!$H$27:$J$58,3,FALSE)</f>
        <v>#N/A</v>
      </c>
      <c r="J1330" s="175"/>
      <c r="K1330" s="175"/>
      <c r="L1330" s="175"/>
      <c r="M1330" s="175"/>
      <c r="N1330" s="180"/>
      <c r="O1330" s="87"/>
      <c r="P1330" s="483"/>
      <c r="Q1330" s="484"/>
      <c r="R1330" s="56">
        <f>FŐLAP!$D$9</f>
        <v>0</v>
      </c>
      <c r="S1330" s="56">
        <f>FŐLAP!$F$9</f>
        <v>0</v>
      </c>
      <c r="T1330" s="13" t="str">
        <f>FŐLAP!$B$25</f>
        <v>Háztartási nagygépek (lakossági)</v>
      </c>
      <c r="U1330" s="398" t="s">
        <v>3425</v>
      </c>
      <c r="V1330" s="398" t="s">
        <v>3426</v>
      </c>
      <c r="W1330" s="398" t="s">
        <v>3427</v>
      </c>
    </row>
    <row r="1331" spans="1:23" ht="60.75" hidden="1" customHeight="1" x14ac:dyDescent="0.25">
      <c r="A1331" s="61" t="s">
        <v>1401</v>
      </c>
      <c r="B1331" s="87"/>
      <c r="C1331" s="175"/>
      <c r="D1331" s="175"/>
      <c r="E1331" s="146"/>
      <c r="F1331" s="407" t="e">
        <f>VLOOKUP('2. tábl. Előkezelő-Tov.Kezelő'!E1331,Munka1!$H$27:$I$58,2,FALSE)</f>
        <v>#N/A</v>
      </c>
      <c r="G1331" s="88"/>
      <c r="H1331" s="62" t="e">
        <f>VLOOKUP(G1331,Munka1!$A$1:$B$25,2,FALSE)</f>
        <v>#N/A</v>
      </c>
      <c r="I1331" s="466" t="e">
        <f>VLOOKUP(E1331,Munka1!$H$27:$J$58,3,FALSE)</f>
        <v>#N/A</v>
      </c>
      <c r="J1331" s="175"/>
      <c r="K1331" s="175"/>
      <c r="L1331" s="175"/>
      <c r="M1331" s="175"/>
      <c r="N1331" s="180"/>
      <c r="O1331" s="87"/>
      <c r="P1331" s="483"/>
      <c r="Q1331" s="484"/>
      <c r="R1331" s="56">
        <f>FŐLAP!$D$9</f>
        <v>0</v>
      </c>
      <c r="S1331" s="56">
        <f>FŐLAP!$F$9</f>
        <v>0</v>
      </c>
      <c r="T1331" s="13" t="str">
        <f>FŐLAP!$B$25</f>
        <v>Háztartási nagygépek (lakossági)</v>
      </c>
      <c r="U1331" s="398" t="s">
        <v>3425</v>
      </c>
      <c r="V1331" s="398" t="s">
        <v>3426</v>
      </c>
      <c r="W1331" s="398" t="s">
        <v>3427</v>
      </c>
    </row>
    <row r="1332" spans="1:23" ht="60.75" hidden="1" customHeight="1" x14ac:dyDescent="0.25">
      <c r="A1332" s="61" t="s">
        <v>1402</v>
      </c>
      <c r="B1332" s="87"/>
      <c r="C1332" s="175"/>
      <c r="D1332" s="175"/>
      <c r="E1332" s="146"/>
      <c r="F1332" s="407" t="e">
        <f>VLOOKUP('2. tábl. Előkezelő-Tov.Kezelő'!E1332,Munka1!$H$27:$I$58,2,FALSE)</f>
        <v>#N/A</v>
      </c>
      <c r="G1332" s="88"/>
      <c r="H1332" s="62" t="e">
        <f>VLOOKUP(G1332,Munka1!$A$1:$B$25,2,FALSE)</f>
        <v>#N/A</v>
      </c>
      <c r="I1332" s="466" t="e">
        <f>VLOOKUP(E1332,Munka1!$H$27:$J$58,3,FALSE)</f>
        <v>#N/A</v>
      </c>
      <c r="J1332" s="175"/>
      <c r="K1332" s="175"/>
      <c r="L1332" s="175"/>
      <c r="M1332" s="175"/>
      <c r="N1332" s="180"/>
      <c r="O1332" s="87"/>
      <c r="P1332" s="483"/>
      <c r="Q1332" s="484"/>
      <c r="R1332" s="56">
        <f>FŐLAP!$D$9</f>
        <v>0</v>
      </c>
      <c r="S1332" s="56">
        <f>FŐLAP!$F$9</f>
        <v>0</v>
      </c>
      <c r="T1332" s="13" t="str">
        <f>FŐLAP!$B$25</f>
        <v>Háztartási nagygépek (lakossági)</v>
      </c>
      <c r="U1332" s="398" t="s">
        <v>3425</v>
      </c>
      <c r="V1332" s="398" t="s">
        <v>3426</v>
      </c>
      <c r="W1332" s="398" t="s">
        <v>3427</v>
      </c>
    </row>
    <row r="1333" spans="1:23" ht="60.75" hidden="1" customHeight="1" x14ac:dyDescent="0.25">
      <c r="A1333" s="61" t="s">
        <v>1403</v>
      </c>
      <c r="B1333" s="87"/>
      <c r="C1333" s="175"/>
      <c r="D1333" s="175"/>
      <c r="E1333" s="146"/>
      <c r="F1333" s="407" t="e">
        <f>VLOOKUP('2. tábl. Előkezelő-Tov.Kezelő'!E1333,Munka1!$H$27:$I$58,2,FALSE)</f>
        <v>#N/A</v>
      </c>
      <c r="G1333" s="88"/>
      <c r="H1333" s="62" t="e">
        <f>VLOOKUP(G1333,Munka1!$A$1:$B$25,2,FALSE)</f>
        <v>#N/A</v>
      </c>
      <c r="I1333" s="466" t="e">
        <f>VLOOKUP(E1333,Munka1!$H$27:$J$58,3,FALSE)</f>
        <v>#N/A</v>
      </c>
      <c r="J1333" s="175"/>
      <c r="K1333" s="175"/>
      <c r="L1333" s="175"/>
      <c r="M1333" s="175"/>
      <c r="N1333" s="180"/>
      <c r="O1333" s="87"/>
      <c r="P1333" s="483"/>
      <c r="Q1333" s="484"/>
      <c r="R1333" s="56">
        <f>FŐLAP!$D$9</f>
        <v>0</v>
      </c>
      <c r="S1333" s="56">
        <f>FŐLAP!$F$9</f>
        <v>0</v>
      </c>
      <c r="T1333" s="13" t="str">
        <f>FŐLAP!$B$25</f>
        <v>Háztartási nagygépek (lakossági)</v>
      </c>
      <c r="U1333" s="398" t="s">
        <v>3425</v>
      </c>
      <c r="V1333" s="398" t="s">
        <v>3426</v>
      </c>
      <c r="W1333" s="398" t="s">
        <v>3427</v>
      </c>
    </row>
    <row r="1334" spans="1:23" ht="60.75" hidden="1" customHeight="1" x14ac:dyDescent="0.25">
      <c r="A1334" s="61" t="s">
        <v>1404</v>
      </c>
      <c r="B1334" s="87"/>
      <c r="C1334" s="175"/>
      <c r="D1334" s="175"/>
      <c r="E1334" s="146"/>
      <c r="F1334" s="407" t="e">
        <f>VLOOKUP('2. tábl. Előkezelő-Tov.Kezelő'!E1334,Munka1!$H$27:$I$58,2,FALSE)</f>
        <v>#N/A</v>
      </c>
      <c r="G1334" s="88"/>
      <c r="H1334" s="62" t="e">
        <f>VLOOKUP(G1334,Munka1!$A$1:$B$25,2,FALSE)</f>
        <v>#N/A</v>
      </c>
      <c r="I1334" s="466" t="e">
        <f>VLOOKUP(E1334,Munka1!$H$27:$J$58,3,FALSE)</f>
        <v>#N/A</v>
      </c>
      <c r="J1334" s="175"/>
      <c r="K1334" s="175"/>
      <c r="L1334" s="175"/>
      <c r="M1334" s="175"/>
      <c r="N1334" s="180"/>
      <c r="O1334" s="87"/>
      <c r="P1334" s="483"/>
      <c r="Q1334" s="484"/>
      <c r="R1334" s="56">
        <f>FŐLAP!$D$9</f>
        <v>0</v>
      </c>
      <c r="S1334" s="56">
        <f>FŐLAP!$F$9</f>
        <v>0</v>
      </c>
      <c r="T1334" s="13" t="str">
        <f>FŐLAP!$B$25</f>
        <v>Háztartási nagygépek (lakossági)</v>
      </c>
      <c r="U1334" s="398" t="s">
        <v>3425</v>
      </c>
      <c r="V1334" s="398" t="s">
        <v>3426</v>
      </c>
      <c r="W1334" s="398" t="s">
        <v>3427</v>
      </c>
    </row>
    <row r="1335" spans="1:23" ht="60.75" hidden="1" customHeight="1" x14ac:dyDescent="0.25">
      <c r="A1335" s="61" t="s">
        <v>1405</v>
      </c>
      <c r="B1335" s="87"/>
      <c r="C1335" s="175"/>
      <c r="D1335" s="175"/>
      <c r="E1335" s="146"/>
      <c r="F1335" s="407" t="e">
        <f>VLOOKUP('2. tábl. Előkezelő-Tov.Kezelő'!E1335,Munka1!$H$27:$I$58,2,FALSE)</f>
        <v>#N/A</v>
      </c>
      <c r="G1335" s="88"/>
      <c r="H1335" s="62" t="e">
        <f>VLOOKUP(G1335,Munka1!$A$1:$B$25,2,FALSE)</f>
        <v>#N/A</v>
      </c>
      <c r="I1335" s="466" t="e">
        <f>VLOOKUP(E1335,Munka1!$H$27:$J$58,3,FALSE)</f>
        <v>#N/A</v>
      </c>
      <c r="J1335" s="175"/>
      <c r="K1335" s="175"/>
      <c r="L1335" s="175"/>
      <c r="M1335" s="175"/>
      <c r="N1335" s="180"/>
      <c r="O1335" s="87"/>
      <c r="P1335" s="483"/>
      <c r="Q1335" s="484"/>
      <c r="R1335" s="56">
        <f>FŐLAP!$D$9</f>
        <v>0</v>
      </c>
      <c r="S1335" s="56">
        <f>FŐLAP!$F$9</f>
        <v>0</v>
      </c>
      <c r="T1335" s="13" t="str">
        <f>FŐLAP!$B$25</f>
        <v>Háztartási nagygépek (lakossági)</v>
      </c>
      <c r="U1335" s="398" t="s">
        <v>3425</v>
      </c>
      <c r="V1335" s="398" t="s">
        <v>3426</v>
      </c>
      <c r="W1335" s="398" t="s">
        <v>3427</v>
      </c>
    </row>
    <row r="1336" spans="1:23" ht="60.75" hidden="1" customHeight="1" x14ac:dyDescent="0.25">
      <c r="A1336" s="61" t="s">
        <v>1406</v>
      </c>
      <c r="B1336" s="87"/>
      <c r="C1336" s="175"/>
      <c r="D1336" s="175"/>
      <c r="E1336" s="146"/>
      <c r="F1336" s="407" t="e">
        <f>VLOOKUP('2. tábl. Előkezelő-Tov.Kezelő'!E1336,Munka1!$H$27:$I$58,2,FALSE)</f>
        <v>#N/A</v>
      </c>
      <c r="G1336" s="88"/>
      <c r="H1336" s="62" t="e">
        <f>VLOOKUP(G1336,Munka1!$A$1:$B$25,2,FALSE)</f>
        <v>#N/A</v>
      </c>
      <c r="I1336" s="466" t="e">
        <f>VLOOKUP(E1336,Munka1!$H$27:$J$58,3,FALSE)</f>
        <v>#N/A</v>
      </c>
      <c r="J1336" s="175"/>
      <c r="K1336" s="175"/>
      <c r="L1336" s="175"/>
      <c r="M1336" s="175"/>
      <c r="N1336" s="180"/>
      <c r="O1336" s="87"/>
      <c r="P1336" s="483"/>
      <c r="Q1336" s="484"/>
      <c r="R1336" s="56">
        <f>FŐLAP!$D$9</f>
        <v>0</v>
      </c>
      <c r="S1336" s="56">
        <f>FŐLAP!$F$9</f>
        <v>0</v>
      </c>
      <c r="T1336" s="13" t="str">
        <f>FŐLAP!$B$25</f>
        <v>Háztartási nagygépek (lakossági)</v>
      </c>
      <c r="U1336" s="398" t="s">
        <v>3425</v>
      </c>
      <c r="V1336" s="398" t="s">
        <v>3426</v>
      </c>
      <c r="W1336" s="398" t="s">
        <v>3427</v>
      </c>
    </row>
    <row r="1337" spans="1:23" ht="60.75" hidden="1" customHeight="1" x14ac:dyDescent="0.25">
      <c r="A1337" s="61" t="s">
        <v>1407</v>
      </c>
      <c r="B1337" s="87"/>
      <c r="C1337" s="175"/>
      <c r="D1337" s="175"/>
      <c r="E1337" s="146"/>
      <c r="F1337" s="407" t="e">
        <f>VLOOKUP('2. tábl. Előkezelő-Tov.Kezelő'!E1337,Munka1!$H$27:$I$58,2,FALSE)</f>
        <v>#N/A</v>
      </c>
      <c r="G1337" s="88"/>
      <c r="H1337" s="62" t="e">
        <f>VLOOKUP(G1337,Munka1!$A$1:$B$25,2,FALSE)</f>
        <v>#N/A</v>
      </c>
      <c r="I1337" s="466" t="e">
        <f>VLOOKUP(E1337,Munka1!$H$27:$J$58,3,FALSE)</f>
        <v>#N/A</v>
      </c>
      <c r="J1337" s="175"/>
      <c r="K1337" s="175"/>
      <c r="L1337" s="175"/>
      <c r="M1337" s="175"/>
      <c r="N1337" s="180"/>
      <c r="O1337" s="87"/>
      <c r="P1337" s="483"/>
      <c r="Q1337" s="484"/>
      <c r="R1337" s="56">
        <f>FŐLAP!$D$9</f>
        <v>0</v>
      </c>
      <c r="S1337" s="56">
        <f>FŐLAP!$F$9</f>
        <v>0</v>
      </c>
      <c r="T1337" s="13" t="str">
        <f>FŐLAP!$B$25</f>
        <v>Háztartási nagygépek (lakossági)</v>
      </c>
      <c r="U1337" s="398" t="s">
        <v>3425</v>
      </c>
      <c r="V1337" s="398" t="s">
        <v>3426</v>
      </c>
      <c r="W1337" s="398" t="s">
        <v>3427</v>
      </c>
    </row>
    <row r="1338" spans="1:23" ht="60.75" hidden="1" customHeight="1" x14ac:dyDescent="0.25">
      <c r="A1338" s="61" t="s">
        <v>1408</v>
      </c>
      <c r="B1338" s="87"/>
      <c r="C1338" s="175"/>
      <c r="D1338" s="175"/>
      <c r="E1338" s="146"/>
      <c r="F1338" s="407" t="e">
        <f>VLOOKUP('2. tábl. Előkezelő-Tov.Kezelő'!E1338,Munka1!$H$27:$I$58,2,FALSE)</f>
        <v>#N/A</v>
      </c>
      <c r="G1338" s="88"/>
      <c r="H1338" s="62" t="e">
        <f>VLOOKUP(G1338,Munka1!$A$1:$B$25,2,FALSE)</f>
        <v>#N/A</v>
      </c>
      <c r="I1338" s="466" t="e">
        <f>VLOOKUP(E1338,Munka1!$H$27:$J$58,3,FALSE)</f>
        <v>#N/A</v>
      </c>
      <c r="J1338" s="175"/>
      <c r="K1338" s="175"/>
      <c r="L1338" s="175"/>
      <c r="M1338" s="175"/>
      <c r="N1338" s="180"/>
      <c r="O1338" s="87"/>
      <c r="P1338" s="483"/>
      <c r="Q1338" s="484"/>
      <c r="R1338" s="56">
        <f>FŐLAP!$D$9</f>
        <v>0</v>
      </c>
      <c r="S1338" s="56">
        <f>FŐLAP!$F$9</f>
        <v>0</v>
      </c>
      <c r="T1338" s="13" t="str">
        <f>FŐLAP!$B$25</f>
        <v>Háztartási nagygépek (lakossági)</v>
      </c>
      <c r="U1338" s="398" t="s">
        <v>3425</v>
      </c>
      <c r="V1338" s="398" t="s">
        <v>3426</v>
      </c>
      <c r="W1338" s="398" t="s">
        <v>3427</v>
      </c>
    </row>
    <row r="1339" spans="1:23" ht="60.75" hidden="1" customHeight="1" x14ac:dyDescent="0.25">
      <c r="A1339" s="61" t="s">
        <v>1409</v>
      </c>
      <c r="B1339" s="87"/>
      <c r="C1339" s="175"/>
      <c r="D1339" s="175"/>
      <c r="E1339" s="146"/>
      <c r="F1339" s="407" t="e">
        <f>VLOOKUP('2. tábl. Előkezelő-Tov.Kezelő'!E1339,Munka1!$H$27:$I$58,2,FALSE)</f>
        <v>#N/A</v>
      </c>
      <c r="G1339" s="88"/>
      <c r="H1339" s="62" t="e">
        <f>VLOOKUP(G1339,Munka1!$A$1:$B$25,2,FALSE)</f>
        <v>#N/A</v>
      </c>
      <c r="I1339" s="466" t="e">
        <f>VLOOKUP(E1339,Munka1!$H$27:$J$58,3,FALSE)</f>
        <v>#N/A</v>
      </c>
      <c r="J1339" s="175"/>
      <c r="K1339" s="175"/>
      <c r="L1339" s="175"/>
      <c r="M1339" s="175"/>
      <c r="N1339" s="180"/>
      <c r="O1339" s="87"/>
      <c r="P1339" s="483"/>
      <c r="Q1339" s="484"/>
      <c r="R1339" s="56">
        <f>FŐLAP!$D$9</f>
        <v>0</v>
      </c>
      <c r="S1339" s="56">
        <f>FŐLAP!$F$9</f>
        <v>0</v>
      </c>
      <c r="T1339" s="13" t="str">
        <f>FŐLAP!$B$25</f>
        <v>Háztartási nagygépek (lakossági)</v>
      </c>
      <c r="U1339" s="398" t="s">
        <v>3425</v>
      </c>
      <c r="V1339" s="398" t="s">
        <v>3426</v>
      </c>
      <c r="W1339" s="398" t="s">
        <v>3427</v>
      </c>
    </row>
    <row r="1340" spans="1:23" ht="60.75" hidden="1" customHeight="1" x14ac:dyDescent="0.25">
      <c r="A1340" s="61" t="s">
        <v>1410</v>
      </c>
      <c r="B1340" s="87"/>
      <c r="C1340" s="175"/>
      <c r="D1340" s="175"/>
      <c r="E1340" s="146"/>
      <c r="F1340" s="407" t="e">
        <f>VLOOKUP('2. tábl. Előkezelő-Tov.Kezelő'!E1340,Munka1!$H$27:$I$58,2,FALSE)</f>
        <v>#N/A</v>
      </c>
      <c r="G1340" s="88"/>
      <c r="H1340" s="62" t="e">
        <f>VLOOKUP(G1340,Munka1!$A$1:$B$25,2,FALSE)</f>
        <v>#N/A</v>
      </c>
      <c r="I1340" s="466" t="e">
        <f>VLOOKUP(E1340,Munka1!$H$27:$J$58,3,FALSE)</f>
        <v>#N/A</v>
      </c>
      <c r="J1340" s="175"/>
      <c r="K1340" s="175"/>
      <c r="L1340" s="175"/>
      <c r="M1340" s="175"/>
      <c r="N1340" s="180"/>
      <c r="O1340" s="87"/>
      <c r="P1340" s="483"/>
      <c r="Q1340" s="484"/>
      <c r="R1340" s="56">
        <f>FŐLAP!$D$9</f>
        <v>0</v>
      </c>
      <c r="S1340" s="56">
        <f>FŐLAP!$F$9</f>
        <v>0</v>
      </c>
      <c r="T1340" s="13" t="str">
        <f>FŐLAP!$B$25</f>
        <v>Háztartási nagygépek (lakossági)</v>
      </c>
      <c r="U1340" s="398" t="s">
        <v>3425</v>
      </c>
      <c r="V1340" s="398" t="s">
        <v>3426</v>
      </c>
      <c r="W1340" s="398" t="s">
        <v>3427</v>
      </c>
    </row>
    <row r="1341" spans="1:23" ht="60.75" hidden="1" customHeight="1" x14ac:dyDescent="0.25">
      <c r="A1341" s="61" t="s">
        <v>1411</v>
      </c>
      <c r="B1341" s="87"/>
      <c r="C1341" s="175"/>
      <c r="D1341" s="175"/>
      <c r="E1341" s="146"/>
      <c r="F1341" s="407" t="e">
        <f>VLOOKUP('2. tábl. Előkezelő-Tov.Kezelő'!E1341,Munka1!$H$27:$I$58,2,FALSE)</f>
        <v>#N/A</v>
      </c>
      <c r="G1341" s="88"/>
      <c r="H1341" s="62" t="e">
        <f>VLOOKUP(G1341,Munka1!$A$1:$B$25,2,FALSE)</f>
        <v>#N/A</v>
      </c>
      <c r="I1341" s="466" t="e">
        <f>VLOOKUP(E1341,Munka1!$H$27:$J$58,3,FALSE)</f>
        <v>#N/A</v>
      </c>
      <c r="J1341" s="175"/>
      <c r="K1341" s="175"/>
      <c r="L1341" s="175"/>
      <c r="M1341" s="175"/>
      <c r="N1341" s="180"/>
      <c r="O1341" s="87"/>
      <c r="P1341" s="483"/>
      <c r="Q1341" s="484"/>
      <c r="R1341" s="56">
        <f>FŐLAP!$D$9</f>
        <v>0</v>
      </c>
      <c r="S1341" s="56">
        <f>FŐLAP!$F$9</f>
        <v>0</v>
      </c>
      <c r="T1341" s="13" t="str">
        <f>FŐLAP!$B$25</f>
        <v>Háztartási nagygépek (lakossági)</v>
      </c>
      <c r="U1341" s="398" t="s">
        <v>3425</v>
      </c>
      <c r="V1341" s="398" t="s">
        <v>3426</v>
      </c>
      <c r="W1341" s="398" t="s">
        <v>3427</v>
      </c>
    </row>
    <row r="1342" spans="1:23" ht="60.75" hidden="1" customHeight="1" x14ac:dyDescent="0.25">
      <c r="A1342" s="61" t="s">
        <v>1412</v>
      </c>
      <c r="B1342" s="87"/>
      <c r="C1342" s="175"/>
      <c r="D1342" s="175"/>
      <c r="E1342" s="146"/>
      <c r="F1342" s="407" t="e">
        <f>VLOOKUP('2. tábl. Előkezelő-Tov.Kezelő'!E1342,Munka1!$H$27:$I$58,2,FALSE)</f>
        <v>#N/A</v>
      </c>
      <c r="G1342" s="88"/>
      <c r="H1342" s="62" t="e">
        <f>VLOOKUP(G1342,Munka1!$A$1:$B$25,2,FALSE)</f>
        <v>#N/A</v>
      </c>
      <c r="I1342" s="466" t="e">
        <f>VLOOKUP(E1342,Munka1!$H$27:$J$58,3,FALSE)</f>
        <v>#N/A</v>
      </c>
      <c r="J1342" s="175"/>
      <c r="K1342" s="175"/>
      <c r="L1342" s="175"/>
      <c r="M1342" s="175"/>
      <c r="N1342" s="180"/>
      <c r="O1342" s="87"/>
      <c r="P1342" s="483"/>
      <c r="Q1342" s="484"/>
      <c r="R1342" s="56">
        <f>FŐLAP!$D$9</f>
        <v>0</v>
      </c>
      <c r="S1342" s="56">
        <f>FŐLAP!$F$9</f>
        <v>0</v>
      </c>
      <c r="T1342" s="13" t="str">
        <f>FŐLAP!$B$25</f>
        <v>Háztartási nagygépek (lakossági)</v>
      </c>
      <c r="U1342" s="398" t="s">
        <v>3425</v>
      </c>
      <c r="V1342" s="398" t="s">
        <v>3426</v>
      </c>
      <c r="W1342" s="398" t="s">
        <v>3427</v>
      </c>
    </row>
    <row r="1343" spans="1:23" ht="60.75" hidden="1" customHeight="1" x14ac:dyDescent="0.25">
      <c r="A1343" s="61" t="s">
        <v>1413</v>
      </c>
      <c r="B1343" s="87"/>
      <c r="C1343" s="175"/>
      <c r="D1343" s="175"/>
      <c r="E1343" s="146"/>
      <c r="F1343" s="407" t="e">
        <f>VLOOKUP('2. tábl. Előkezelő-Tov.Kezelő'!E1343,Munka1!$H$27:$I$58,2,FALSE)</f>
        <v>#N/A</v>
      </c>
      <c r="G1343" s="88"/>
      <c r="H1343" s="62" t="e">
        <f>VLOOKUP(G1343,Munka1!$A$1:$B$25,2,FALSE)</f>
        <v>#N/A</v>
      </c>
      <c r="I1343" s="466" t="e">
        <f>VLOOKUP(E1343,Munka1!$H$27:$J$58,3,FALSE)</f>
        <v>#N/A</v>
      </c>
      <c r="J1343" s="175"/>
      <c r="K1343" s="175"/>
      <c r="L1343" s="175"/>
      <c r="M1343" s="175"/>
      <c r="N1343" s="180"/>
      <c r="O1343" s="87"/>
      <c r="P1343" s="483"/>
      <c r="Q1343" s="484"/>
      <c r="R1343" s="56">
        <f>FŐLAP!$D$9</f>
        <v>0</v>
      </c>
      <c r="S1343" s="56">
        <f>FŐLAP!$F$9</f>
        <v>0</v>
      </c>
      <c r="T1343" s="13" t="str">
        <f>FŐLAP!$B$25</f>
        <v>Háztartási nagygépek (lakossági)</v>
      </c>
      <c r="U1343" s="398" t="s">
        <v>3425</v>
      </c>
      <c r="V1343" s="398" t="s">
        <v>3426</v>
      </c>
      <c r="W1343" s="398" t="s">
        <v>3427</v>
      </c>
    </row>
    <row r="1344" spans="1:23" ht="60.75" hidden="1" customHeight="1" x14ac:dyDescent="0.25">
      <c r="A1344" s="61" t="s">
        <v>1414</v>
      </c>
      <c r="B1344" s="87"/>
      <c r="C1344" s="175"/>
      <c r="D1344" s="175"/>
      <c r="E1344" s="146"/>
      <c r="F1344" s="407" t="e">
        <f>VLOOKUP('2. tábl. Előkezelő-Tov.Kezelő'!E1344,Munka1!$H$27:$I$58,2,FALSE)</f>
        <v>#N/A</v>
      </c>
      <c r="G1344" s="88"/>
      <c r="H1344" s="62" t="e">
        <f>VLOOKUP(G1344,Munka1!$A$1:$B$25,2,FALSE)</f>
        <v>#N/A</v>
      </c>
      <c r="I1344" s="466" t="e">
        <f>VLOOKUP(E1344,Munka1!$H$27:$J$58,3,FALSE)</f>
        <v>#N/A</v>
      </c>
      <c r="J1344" s="175"/>
      <c r="K1344" s="175"/>
      <c r="L1344" s="175"/>
      <c r="M1344" s="175"/>
      <c r="N1344" s="180"/>
      <c r="O1344" s="87"/>
      <c r="P1344" s="483"/>
      <c r="Q1344" s="484"/>
      <c r="R1344" s="56">
        <f>FŐLAP!$D$9</f>
        <v>0</v>
      </c>
      <c r="S1344" s="56">
        <f>FŐLAP!$F$9</f>
        <v>0</v>
      </c>
      <c r="T1344" s="13" t="str">
        <f>FŐLAP!$B$25</f>
        <v>Háztartási nagygépek (lakossági)</v>
      </c>
      <c r="U1344" s="398" t="s">
        <v>3425</v>
      </c>
      <c r="V1344" s="398" t="s">
        <v>3426</v>
      </c>
      <c r="W1344" s="398" t="s">
        <v>3427</v>
      </c>
    </row>
    <row r="1345" spans="1:23" ht="60.75" hidden="1" customHeight="1" x14ac:dyDescent="0.25">
      <c r="A1345" s="61" t="s">
        <v>1415</v>
      </c>
      <c r="B1345" s="87"/>
      <c r="C1345" s="175"/>
      <c r="D1345" s="175"/>
      <c r="E1345" s="146"/>
      <c r="F1345" s="407" t="e">
        <f>VLOOKUP('2. tábl. Előkezelő-Tov.Kezelő'!E1345,Munka1!$H$27:$I$58,2,FALSE)</f>
        <v>#N/A</v>
      </c>
      <c r="G1345" s="88"/>
      <c r="H1345" s="62" t="e">
        <f>VLOOKUP(G1345,Munka1!$A$1:$B$25,2,FALSE)</f>
        <v>#N/A</v>
      </c>
      <c r="I1345" s="466" t="e">
        <f>VLOOKUP(E1345,Munka1!$H$27:$J$58,3,FALSE)</f>
        <v>#N/A</v>
      </c>
      <c r="J1345" s="175"/>
      <c r="K1345" s="175"/>
      <c r="L1345" s="175"/>
      <c r="M1345" s="175"/>
      <c r="N1345" s="180"/>
      <c r="O1345" s="87"/>
      <c r="P1345" s="483"/>
      <c r="Q1345" s="484"/>
      <c r="R1345" s="56">
        <f>FŐLAP!$D$9</f>
        <v>0</v>
      </c>
      <c r="S1345" s="56">
        <f>FŐLAP!$F$9</f>
        <v>0</v>
      </c>
      <c r="T1345" s="13" t="str">
        <f>FŐLAP!$B$25</f>
        <v>Háztartási nagygépek (lakossági)</v>
      </c>
      <c r="U1345" s="398" t="s">
        <v>3425</v>
      </c>
      <c r="V1345" s="398" t="s">
        <v>3426</v>
      </c>
      <c r="W1345" s="398" t="s">
        <v>3427</v>
      </c>
    </row>
    <row r="1346" spans="1:23" ht="60.75" hidden="1" customHeight="1" x14ac:dyDescent="0.25">
      <c r="A1346" s="61" t="s">
        <v>1416</v>
      </c>
      <c r="B1346" s="87"/>
      <c r="C1346" s="175"/>
      <c r="D1346" s="175"/>
      <c r="E1346" s="146"/>
      <c r="F1346" s="407" t="e">
        <f>VLOOKUP('2. tábl. Előkezelő-Tov.Kezelő'!E1346,Munka1!$H$27:$I$58,2,FALSE)</f>
        <v>#N/A</v>
      </c>
      <c r="G1346" s="88"/>
      <c r="H1346" s="62" t="e">
        <f>VLOOKUP(G1346,Munka1!$A$1:$B$25,2,FALSE)</f>
        <v>#N/A</v>
      </c>
      <c r="I1346" s="466" t="e">
        <f>VLOOKUP(E1346,Munka1!$H$27:$J$58,3,FALSE)</f>
        <v>#N/A</v>
      </c>
      <c r="J1346" s="175"/>
      <c r="K1346" s="175"/>
      <c r="L1346" s="175"/>
      <c r="M1346" s="175"/>
      <c r="N1346" s="180"/>
      <c r="O1346" s="87"/>
      <c r="P1346" s="483"/>
      <c r="Q1346" s="484"/>
      <c r="R1346" s="56">
        <f>FŐLAP!$D$9</f>
        <v>0</v>
      </c>
      <c r="S1346" s="56">
        <f>FŐLAP!$F$9</f>
        <v>0</v>
      </c>
      <c r="T1346" s="13" t="str">
        <f>FŐLAP!$B$25</f>
        <v>Háztartási nagygépek (lakossági)</v>
      </c>
      <c r="U1346" s="398" t="s">
        <v>3425</v>
      </c>
      <c r="V1346" s="398" t="s">
        <v>3426</v>
      </c>
      <c r="W1346" s="398" t="s">
        <v>3427</v>
      </c>
    </row>
    <row r="1347" spans="1:23" ht="60.75" hidden="1" customHeight="1" x14ac:dyDescent="0.25">
      <c r="A1347" s="61" t="s">
        <v>1417</v>
      </c>
      <c r="B1347" s="87"/>
      <c r="C1347" s="175"/>
      <c r="D1347" s="175"/>
      <c r="E1347" s="146"/>
      <c r="F1347" s="407" t="e">
        <f>VLOOKUP('2. tábl. Előkezelő-Tov.Kezelő'!E1347,Munka1!$H$27:$I$58,2,FALSE)</f>
        <v>#N/A</v>
      </c>
      <c r="G1347" s="88"/>
      <c r="H1347" s="62" t="e">
        <f>VLOOKUP(G1347,Munka1!$A$1:$B$25,2,FALSE)</f>
        <v>#N/A</v>
      </c>
      <c r="I1347" s="466" t="e">
        <f>VLOOKUP(E1347,Munka1!$H$27:$J$58,3,FALSE)</f>
        <v>#N/A</v>
      </c>
      <c r="J1347" s="175"/>
      <c r="K1347" s="175"/>
      <c r="L1347" s="175"/>
      <c r="M1347" s="175"/>
      <c r="N1347" s="180"/>
      <c r="O1347" s="87"/>
      <c r="P1347" s="483"/>
      <c r="Q1347" s="484"/>
      <c r="R1347" s="56">
        <f>FŐLAP!$D$9</f>
        <v>0</v>
      </c>
      <c r="S1347" s="56">
        <f>FŐLAP!$F$9</f>
        <v>0</v>
      </c>
      <c r="T1347" s="13" t="str">
        <f>FŐLAP!$B$25</f>
        <v>Háztartási nagygépek (lakossági)</v>
      </c>
      <c r="U1347" s="398" t="s">
        <v>3425</v>
      </c>
      <c r="V1347" s="398" t="s">
        <v>3426</v>
      </c>
      <c r="W1347" s="398" t="s">
        <v>3427</v>
      </c>
    </row>
    <row r="1348" spans="1:23" ht="60.75" hidden="1" customHeight="1" x14ac:dyDescent="0.25">
      <c r="A1348" s="61" t="s">
        <v>1418</v>
      </c>
      <c r="B1348" s="87"/>
      <c r="C1348" s="175"/>
      <c r="D1348" s="175"/>
      <c r="E1348" s="146"/>
      <c r="F1348" s="407" t="e">
        <f>VLOOKUP('2. tábl. Előkezelő-Tov.Kezelő'!E1348,Munka1!$H$27:$I$58,2,FALSE)</f>
        <v>#N/A</v>
      </c>
      <c r="G1348" s="88"/>
      <c r="H1348" s="62" t="e">
        <f>VLOOKUP(G1348,Munka1!$A$1:$B$25,2,FALSE)</f>
        <v>#N/A</v>
      </c>
      <c r="I1348" s="466" t="e">
        <f>VLOOKUP(E1348,Munka1!$H$27:$J$58,3,FALSE)</f>
        <v>#N/A</v>
      </c>
      <c r="J1348" s="175"/>
      <c r="K1348" s="175"/>
      <c r="L1348" s="175"/>
      <c r="M1348" s="175"/>
      <c r="N1348" s="180"/>
      <c r="O1348" s="87"/>
      <c r="P1348" s="483"/>
      <c r="Q1348" s="484"/>
      <c r="R1348" s="56">
        <f>FŐLAP!$D$9</f>
        <v>0</v>
      </c>
      <c r="S1348" s="56">
        <f>FŐLAP!$F$9</f>
        <v>0</v>
      </c>
      <c r="T1348" s="13" t="str">
        <f>FŐLAP!$B$25</f>
        <v>Háztartási nagygépek (lakossági)</v>
      </c>
      <c r="U1348" s="398" t="s">
        <v>3425</v>
      </c>
      <c r="V1348" s="398" t="s">
        <v>3426</v>
      </c>
      <c r="W1348" s="398" t="s">
        <v>3427</v>
      </c>
    </row>
    <row r="1349" spans="1:23" ht="60.75" hidden="1" customHeight="1" x14ac:dyDescent="0.25">
      <c r="A1349" s="61" t="s">
        <v>1419</v>
      </c>
      <c r="B1349" s="87"/>
      <c r="C1349" s="175"/>
      <c r="D1349" s="175"/>
      <c r="E1349" s="146"/>
      <c r="F1349" s="407" t="e">
        <f>VLOOKUP('2. tábl. Előkezelő-Tov.Kezelő'!E1349,Munka1!$H$27:$I$58,2,FALSE)</f>
        <v>#N/A</v>
      </c>
      <c r="G1349" s="88"/>
      <c r="H1349" s="62" t="e">
        <f>VLOOKUP(G1349,Munka1!$A$1:$B$25,2,FALSE)</f>
        <v>#N/A</v>
      </c>
      <c r="I1349" s="466" t="e">
        <f>VLOOKUP(E1349,Munka1!$H$27:$J$58,3,FALSE)</f>
        <v>#N/A</v>
      </c>
      <c r="J1349" s="175"/>
      <c r="K1349" s="175"/>
      <c r="L1349" s="175"/>
      <c r="M1349" s="175"/>
      <c r="N1349" s="180"/>
      <c r="O1349" s="87"/>
      <c r="P1349" s="483"/>
      <c r="Q1349" s="484"/>
      <c r="R1349" s="56">
        <f>FŐLAP!$D$9</f>
        <v>0</v>
      </c>
      <c r="S1349" s="56">
        <f>FŐLAP!$F$9</f>
        <v>0</v>
      </c>
      <c r="T1349" s="13" t="str">
        <f>FŐLAP!$B$25</f>
        <v>Háztartási nagygépek (lakossági)</v>
      </c>
      <c r="U1349" s="398" t="s">
        <v>3425</v>
      </c>
      <c r="V1349" s="398" t="s">
        <v>3426</v>
      </c>
      <c r="W1349" s="398" t="s">
        <v>3427</v>
      </c>
    </row>
    <row r="1350" spans="1:23" ht="60.75" hidden="1" customHeight="1" x14ac:dyDescent="0.25">
      <c r="A1350" s="61" t="s">
        <v>1420</v>
      </c>
      <c r="B1350" s="87"/>
      <c r="C1350" s="175"/>
      <c r="D1350" s="175"/>
      <c r="E1350" s="146"/>
      <c r="F1350" s="407" t="e">
        <f>VLOOKUP('2. tábl. Előkezelő-Tov.Kezelő'!E1350,Munka1!$H$27:$I$58,2,FALSE)</f>
        <v>#N/A</v>
      </c>
      <c r="G1350" s="88"/>
      <c r="H1350" s="62" t="e">
        <f>VLOOKUP(G1350,Munka1!$A$1:$B$25,2,FALSE)</f>
        <v>#N/A</v>
      </c>
      <c r="I1350" s="466" t="e">
        <f>VLOOKUP(E1350,Munka1!$H$27:$J$58,3,FALSE)</f>
        <v>#N/A</v>
      </c>
      <c r="J1350" s="175"/>
      <c r="K1350" s="175"/>
      <c r="L1350" s="175"/>
      <c r="M1350" s="175"/>
      <c r="N1350" s="180"/>
      <c r="O1350" s="87"/>
      <c r="P1350" s="483"/>
      <c r="Q1350" s="484"/>
      <c r="R1350" s="56">
        <f>FŐLAP!$D$9</f>
        <v>0</v>
      </c>
      <c r="S1350" s="56">
        <f>FŐLAP!$F$9</f>
        <v>0</v>
      </c>
      <c r="T1350" s="13" t="str">
        <f>FŐLAP!$B$25</f>
        <v>Háztartási nagygépek (lakossági)</v>
      </c>
      <c r="U1350" s="398" t="s">
        <v>3425</v>
      </c>
      <c r="V1350" s="398" t="s">
        <v>3426</v>
      </c>
      <c r="W1350" s="398" t="s">
        <v>3427</v>
      </c>
    </row>
    <row r="1351" spans="1:23" ht="60.75" hidden="1" customHeight="1" x14ac:dyDescent="0.25">
      <c r="A1351" s="61" t="s">
        <v>1421</v>
      </c>
      <c r="B1351" s="87"/>
      <c r="C1351" s="175"/>
      <c r="D1351" s="175"/>
      <c r="E1351" s="146"/>
      <c r="F1351" s="407" t="e">
        <f>VLOOKUP('2. tábl. Előkezelő-Tov.Kezelő'!E1351,Munka1!$H$27:$I$58,2,FALSE)</f>
        <v>#N/A</v>
      </c>
      <c r="G1351" s="88"/>
      <c r="H1351" s="62" t="e">
        <f>VLOOKUP(G1351,Munka1!$A$1:$B$25,2,FALSE)</f>
        <v>#N/A</v>
      </c>
      <c r="I1351" s="466" t="e">
        <f>VLOOKUP(E1351,Munka1!$H$27:$J$58,3,FALSE)</f>
        <v>#N/A</v>
      </c>
      <c r="J1351" s="175"/>
      <c r="K1351" s="175"/>
      <c r="L1351" s="175"/>
      <c r="M1351" s="175"/>
      <c r="N1351" s="180"/>
      <c r="O1351" s="87"/>
      <c r="P1351" s="483"/>
      <c r="Q1351" s="484"/>
      <c r="R1351" s="56">
        <f>FŐLAP!$D$9</f>
        <v>0</v>
      </c>
      <c r="S1351" s="56">
        <f>FŐLAP!$F$9</f>
        <v>0</v>
      </c>
      <c r="T1351" s="13" t="str">
        <f>FŐLAP!$B$25</f>
        <v>Háztartási nagygépek (lakossági)</v>
      </c>
      <c r="U1351" s="398" t="s">
        <v>3425</v>
      </c>
      <c r="V1351" s="398" t="s">
        <v>3426</v>
      </c>
      <c r="W1351" s="398" t="s">
        <v>3427</v>
      </c>
    </row>
    <row r="1352" spans="1:23" ht="60.75" hidden="1" customHeight="1" x14ac:dyDescent="0.25">
      <c r="A1352" s="61" t="s">
        <v>1422</v>
      </c>
      <c r="B1352" s="87"/>
      <c r="C1352" s="175"/>
      <c r="D1352" s="175"/>
      <c r="E1352" s="146"/>
      <c r="F1352" s="407" t="e">
        <f>VLOOKUP('2. tábl. Előkezelő-Tov.Kezelő'!E1352,Munka1!$H$27:$I$58,2,FALSE)</f>
        <v>#N/A</v>
      </c>
      <c r="G1352" s="88"/>
      <c r="H1352" s="62" t="e">
        <f>VLOOKUP(G1352,Munka1!$A$1:$B$25,2,FALSE)</f>
        <v>#N/A</v>
      </c>
      <c r="I1352" s="466" t="e">
        <f>VLOOKUP(E1352,Munka1!$H$27:$J$58,3,FALSE)</f>
        <v>#N/A</v>
      </c>
      <c r="J1352" s="175"/>
      <c r="K1352" s="175"/>
      <c r="L1352" s="175"/>
      <c r="M1352" s="175"/>
      <c r="N1352" s="180"/>
      <c r="O1352" s="87"/>
      <c r="P1352" s="483"/>
      <c r="Q1352" s="484"/>
      <c r="R1352" s="56">
        <f>FŐLAP!$D$9</f>
        <v>0</v>
      </c>
      <c r="S1352" s="56">
        <f>FŐLAP!$F$9</f>
        <v>0</v>
      </c>
      <c r="T1352" s="13" t="str">
        <f>FŐLAP!$B$25</f>
        <v>Háztartási nagygépek (lakossági)</v>
      </c>
      <c r="U1352" s="398" t="s">
        <v>3425</v>
      </c>
      <c r="V1352" s="398" t="s">
        <v>3426</v>
      </c>
      <c r="W1352" s="398" t="s">
        <v>3427</v>
      </c>
    </row>
    <row r="1353" spans="1:23" ht="60.75" hidden="1" customHeight="1" x14ac:dyDescent="0.25">
      <c r="A1353" s="61" t="s">
        <v>1423</v>
      </c>
      <c r="B1353" s="87"/>
      <c r="C1353" s="175"/>
      <c r="D1353" s="175"/>
      <c r="E1353" s="146"/>
      <c r="F1353" s="407" t="e">
        <f>VLOOKUP('2. tábl. Előkezelő-Tov.Kezelő'!E1353,Munka1!$H$27:$I$58,2,FALSE)</f>
        <v>#N/A</v>
      </c>
      <c r="G1353" s="88"/>
      <c r="H1353" s="62" t="e">
        <f>VLOOKUP(G1353,Munka1!$A$1:$B$25,2,FALSE)</f>
        <v>#N/A</v>
      </c>
      <c r="I1353" s="466" t="e">
        <f>VLOOKUP(E1353,Munka1!$H$27:$J$58,3,FALSE)</f>
        <v>#N/A</v>
      </c>
      <c r="J1353" s="175"/>
      <c r="K1353" s="175"/>
      <c r="L1353" s="175"/>
      <c r="M1353" s="175"/>
      <c r="N1353" s="180"/>
      <c r="O1353" s="87"/>
      <c r="P1353" s="483"/>
      <c r="Q1353" s="484"/>
      <c r="R1353" s="56">
        <f>FŐLAP!$D$9</f>
        <v>0</v>
      </c>
      <c r="S1353" s="56">
        <f>FŐLAP!$F$9</f>
        <v>0</v>
      </c>
      <c r="T1353" s="13" t="str">
        <f>FŐLAP!$B$25</f>
        <v>Háztartási nagygépek (lakossági)</v>
      </c>
      <c r="U1353" s="398" t="s">
        <v>3425</v>
      </c>
      <c r="V1353" s="398" t="s">
        <v>3426</v>
      </c>
      <c r="W1353" s="398" t="s">
        <v>3427</v>
      </c>
    </row>
    <row r="1354" spans="1:23" ht="60.75" hidden="1" customHeight="1" x14ac:dyDescent="0.25">
      <c r="A1354" s="61" t="s">
        <v>1424</v>
      </c>
      <c r="B1354" s="87"/>
      <c r="C1354" s="175"/>
      <c r="D1354" s="175"/>
      <c r="E1354" s="146"/>
      <c r="F1354" s="407" t="e">
        <f>VLOOKUP('2. tábl. Előkezelő-Tov.Kezelő'!E1354,Munka1!$H$27:$I$58,2,FALSE)</f>
        <v>#N/A</v>
      </c>
      <c r="G1354" s="88"/>
      <c r="H1354" s="62" t="e">
        <f>VLOOKUP(G1354,Munka1!$A$1:$B$25,2,FALSE)</f>
        <v>#N/A</v>
      </c>
      <c r="I1354" s="466" t="e">
        <f>VLOOKUP(E1354,Munka1!$H$27:$J$58,3,FALSE)</f>
        <v>#N/A</v>
      </c>
      <c r="J1354" s="175"/>
      <c r="K1354" s="175"/>
      <c r="L1354" s="175"/>
      <c r="M1354" s="175"/>
      <c r="N1354" s="180"/>
      <c r="O1354" s="87"/>
      <c r="P1354" s="483"/>
      <c r="Q1354" s="484"/>
      <c r="R1354" s="56">
        <f>FŐLAP!$D$9</f>
        <v>0</v>
      </c>
      <c r="S1354" s="56">
        <f>FŐLAP!$F$9</f>
        <v>0</v>
      </c>
      <c r="T1354" s="13" t="str">
        <f>FŐLAP!$B$25</f>
        <v>Háztartási nagygépek (lakossági)</v>
      </c>
      <c r="U1354" s="398" t="s">
        <v>3425</v>
      </c>
      <c r="V1354" s="398" t="s">
        <v>3426</v>
      </c>
      <c r="W1354" s="398" t="s">
        <v>3427</v>
      </c>
    </row>
    <row r="1355" spans="1:23" ht="60.75" hidden="1" customHeight="1" x14ac:dyDescent="0.25">
      <c r="A1355" s="61" t="s">
        <v>1425</v>
      </c>
      <c r="B1355" s="87"/>
      <c r="C1355" s="175"/>
      <c r="D1355" s="175"/>
      <c r="E1355" s="146"/>
      <c r="F1355" s="407" t="e">
        <f>VLOOKUP('2. tábl. Előkezelő-Tov.Kezelő'!E1355,Munka1!$H$27:$I$58,2,FALSE)</f>
        <v>#N/A</v>
      </c>
      <c r="G1355" s="88"/>
      <c r="H1355" s="62" t="e">
        <f>VLOOKUP(G1355,Munka1!$A$1:$B$25,2,FALSE)</f>
        <v>#N/A</v>
      </c>
      <c r="I1355" s="466" t="e">
        <f>VLOOKUP(E1355,Munka1!$H$27:$J$58,3,FALSE)</f>
        <v>#N/A</v>
      </c>
      <c r="J1355" s="175"/>
      <c r="K1355" s="175"/>
      <c r="L1355" s="175"/>
      <c r="M1355" s="175"/>
      <c r="N1355" s="180"/>
      <c r="O1355" s="87"/>
      <c r="P1355" s="483"/>
      <c r="Q1355" s="484"/>
      <c r="R1355" s="56">
        <f>FŐLAP!$D$9</f>
        <v>0</v>
      </c>
      <c r="S1355" s="56">
        <f>FŐLAP!$F$9</f>
        <v>0</v>
      </c>
      <c r="T1355" s="13" t="str">
        <f>FŐLAP!$B$25</f>
        <v>Háztartási nagygépek (lakossági)</v>
      </c>
      <c r="U1355" s="398" t="s">
        <v>3425</v>
      </c>
      <c r="V1355" s="398" t="s">
        <v>3426</v>
      </c>
      <c r="W1355" s="398" t="s">
        <v>3427</v>
      </c>
    </row>
    <row r="1356" spans="1:23" ht="60.75" hidden="1" customHeight="1" x14ac:dyDescent="0.25">
      <c r="A1356" s="61" t="s">
        <v>1426</v>
      </c>
      <c r="B1356" s="87"/>
      <c r="C1356" s="175"/>
      <c r="D1356" s="175"/>
      <c r="E1356" s="146"/>
      <c r="F1356" s="407" t="e">
        <f>VLOOKUP('2. tábl. Előkezelő-Tov.Kezelő'!E1356,Munka1!$H$27:$I$58,2,FALSE)</f>
        <v>#N/A</v>
      </c>
      <c r="G1356" s="88"/>
      <c r="H1356" s="62" t="e">
        <f>VLOOKUP(G1356,Munka1!$A$1:$B$25,2,FALSE)</f>
        <v>#N/A</v>
      </c>
      <c r="I1356" s="466" t="e">
        <f>VLOOKUP(E1356,Munka1!$H$27:$J$58,3,FALSE)</f>
        <v>#N/A</v>
      </c>
      <c r="J1356" s="175"/>
      <c r="K1356" s="175"/>
      <c r="L1356" s="175"/>
      <c r="M1356" s="175"/>
      <c r="N1356" s="180"/>
      <c r="O1356" s="87"/>
      <c r="P1356" s="483"/>
      <c r="Q1356" s="484"/>
      <c r="R1356" s="56">
        <f>FŐLAP!$D$9</f>
        <v>0</v>
      </c>
      <c r="S1356" s="56">
        <f>FŐLAP!$F$9</f>
        <v>0</v>
      </c>
      <c r="T1356" s="13" t="str">
        <f>FŐLAP!$B$25</f>
        <v>Háztartási nagygépek (lakossági)</v>
      </c>
      <c r="U1356" s="398" t="s">
        <v>3425</v>
      </c>
      <c r="V1356" s="398" t="s">
        <v>3426</v>
      </c>
      <c r="W1356" s="398" t="s">
        <v>3427</v>
      </c>
    </row>
    <row r="1357" spans="1:23" ht="60.75" hidden="1" customHeight="1" x14ac:dyDescent="0.25">
      <c r="A1357" s="61" t="s">
        <v>1427</v>
      </c>
      <c r="B1357" s="87"/>
      <c r="C1357" s="175"/>
      <c r="D1357" s="175"/>
      <c r="E1357" s="146"/>
      <c r="F1357" s="407" t="e">
        <f>VLOOKUP('2. tábl. Előkezelő-Tov.Kezelő'!E1357,Munka1!$H$27:$I$58,2,FALSE)</f>
        <v>#N/A</v>
      </c>
      <c r="G1357" s="88"/>
      <c r="H1357" s="62" t="e">
        <f>VLOOKUP(G1357,Munka1!$A$1:$B$25,2,FALSE)</f>
        <v>#N/A</v>
      </c>
      <c r="I1357" s="466" t="e">
        <f>VLOOKUP(E1357,Munka1!$H$27:$J$58,3,FALSE)</f>
        <v>#N/A</v>
      </c>
      <c r="J1357" s="175"/>
      <c r="K1357" s="175"/>
      <c r="L1357" s="175"/>
      <c r="M1357" s="175"/>
      <c r="N1357" s="180"/>
      <c r="O1357" s="87"/>
      <c r="P1357" s="483"/>
      <c r="Q1357" s="484"/>
      <c r="R1357" s="56">
        <f>FŐLAP!$D$9</f>
        <v>0</v>
      </c>
      <c r="S1357" s="56">
        <f>FŐLAP!$F$9</f>
        <v>0</v>
      </c>
      <c r="T1357" s="13" t="str">
        <f>FŐLAP!$B$25</f>
        <v>Háztartási nagygépek (lakossági)</v>
      </c>
      <c r="U1357" s="398" t="s">
        <v>3425</v>
      </c>
      <c r="V1357" s="398" t="s">
        <v>3426</v>
      </c>
      <c r="W1357" s="398" t="s">
        <v>3427</v>
      </c>
    </row>
    <row r="1358" spans="1:23" ht="60.75" hidden="1" customHeight="1" x14ac:dyDescent="0.25">
      <c r="A1358" s="61" t="s">
        <v>1428</v>
      </c>
      <c r="B1358" s="87"/>
      <c r="C1358" s="175"/>
      <c r="D1358" s="175"/>
      <c r="E1358" s="146"/>
      <c r="F1358" s="407" t="e">
        <f>VLOOKUP('2. tábl. Előkezelő-Tov.Kezelő'!E1358,Munka1!$H$27:$I$58,2,FALSE)</f>
        <v>#N/A</v>
      </c>
      <c r="G1358" s="88"/>
      <c r="H1358" s="62" t="e">
        <f>VLOOKUP(G1358,Munka1!$A$1:$B$25,2,FALSE)</f>
        <v>#N/A</v>
      </c>
      <c r="I1358" s="466" t="e">
        <f>VLOOKUP(E1358,Munka1!$H$27:$J$58,3,FALSE)</f>
        <v>#N/A</v>
      </c>
      <c r="J1358" s="175"/>
      <c r="K1358" s="175"/>
      <c r="L1358" s="175"/>
      <c r="M1358" s="175"/>
      <c r="N1358" s="180"/>
      <c r="O1358" s="87"/>
      <c r="P1358" s="483"/>
      <c r="Q1358" s="484"/>
      <c r="R1358" s="56">
        <f>FŐLAP!$D$9</f>
        <v>0</v>
      </c>
      <c r="S1358" s="56">
        <f>FŐLAP!$F$9</f>
        <v>0</v>
      </c>
      <c r="T1358" s="13" t="str">
        <f>FŐLAP!$B$25</f>
        <v>Háztartási nagygépek (lakossági)</v>
      </c>
      <c r="U1358" s="398" t="s">
        <v>3425</v>
      </c>
      <c r="V1358" s="398" t="s">
        <v>3426</v>
      </c>
      <c r="W1358" s="398" t="s">
        <v>3427</v>
      </c>
    </row>
    <row r="1359" spans="1:23" ht="60.75" hidden="1" customHeight="1" x14ac:dyDescent="0.25">
      <c r="A1359" s="61" t="s">
        <v>1429</v>
      </c>
      <c r="B1359" s="87"/>
      <c r="C1359" s="175"/>
      <c r="D1359" s="175"/>
      <c r="E1359" s="146"/>
      <c r="F1359" s="407" t="e">
        <f>VLOOKUP('2. tábl. Előkezelő-Tov.Kezelő'!E1359,Munka1!$H$27:$I$58,2,FALSE)</f>
        <v>#N/A</v>
      </c>
      <c r="G1359" s="88"/>
      <c r="H1359" s="62" t="e">
        <f>VLOOKUP(G1359,Munka1!$A$1:$B$25,2,FALSE)</f>
        <v>#N/A</v>
      </c>
      <c r="I1359" s="466" t="e">
        <f>VLOOKUP(E1359,Munka1!$H$27:$J$58,3,FALSE)</f>
        <v>#N/A</v>
      </c>
      <c r="J1359" s="175"/>
      <c r="K1359" s="175"/>
      <c r="L1359" s="175"/>
      <c r="M1359" s="175"/>
      <c r="N1359" s="180"/>
      <c r="O1359" s="87"/>
      <c r="P1359" s="483"/>
      <c r="Q1359" s="484"/>
      <c r="R1359" s="56">
        <f>FŐLAP!$D$9</f>
        <v>0</v>
      </c>
      <c r="S1359" s="56">
        <f>FŐLAP!$F$9</f>
        <v>0</v>
      </c>
      <c r="T1359" s="13" t="str">
        <f>FŐLAP!$B$25</f>
        <v>Háztartási nagygépek (lakossági)</v>
      </c>
      <c r="U1359" s="398" t="s">
        <v>3425</v>
      </c>
      <c r="V1359" s="398" t="s">
        <v>3426</v>
      </c>
      <c r="W1359" s="398" t="s">
        <v>3427</v>
      </c>
    </row>
    <row r="1360" spans="1:23" ht="60.75" hidden="1" customHeight="1" x14ac:dyDescent="0.25">
      <c r="A1360" s="61" t="s">
        <v>1430</v>
      </c>
      <c r="B1360" s="87"/>
      <c r="C1360" s="175"/>
      <c r="D1360" s="175"/>
      <c r="E1360" s="146"/>
      <c r="F1360" s="407" t="e">
        <f>VLOOKUP('2. tábl. Előkezelő-Tov.Kezelő'!E1360,Munka1!$H$27:$I$58,2,FALSE)</f>
        <v>#N/A</v>
      </c>
      <c r="G1360" s="88"/>
      <c r="H1360" s="62" t="e">
        <f>VLOOKUP(G1360,Munka1!$A$1:$B$25,2,FALSE)</f>
        <v>#N/A</v>
      </c>
      <c r="I1360" s="466" t="e">
        <f>VLOOKUP(E1360,Munka1!$H$27:$J$58,3,FALSE)</f>
        <v>#N/A</v>
      </c>
      <c r="J1360" s="175"/>
      <c r="K1360" s="175"/>
      <c r="L1360" s="175"/>
      <c r="M1360" s="175"/>
      <c r="N1360" s="180"/>
      <c r="O1360" s="87"/>
      <c r="P1360" s="483"/>
      <c r="Q1360" s="484"/>
      <c r="R1360" s="56">
        <f>FŐLAP!$D$9</f>
        <v>0</v>
      </c>
      <c r="S1360" s="56">
        <f>FŐLAP!$F$9</f>
        <v>0</v>
      </c>
      <c r="T1360" s="13" t="str">
        <f>FŐLAP!$B$25</f>
        <v>Háztartási nagygépek (lakossági)</v>
      </c>
      <c r="U1360" s="398" t="s">
        <v>3425</v>
      </c>
      <c r="V1360" s="398" t="s">
        <v>3426</v>
      </c>
      <c r="W1360" s="398" t="s">
        <v>3427</v>
      </c>
    </row>
    <row r="1361" spans="1:23" ht="60.75" hidden="1" customHeight="1" x14ac:dyDescent="0.25">
      <c r="A1361" s="61" t="s">
        <v>1431</v>
      </c>
      <c r="B1361" s="87"/>
      <c r="C1361" s="175"/>
      <c r="D1361" s="175"/>
      <c r="E1361" s="146"/>
      <c r="F1361" s="407" t="e">
        <f>VLOOKUP('2. tábl. Előkezelő-Tov.Kezelő'!E1361,Munka1!$H$27:$I$58,2,FALSE)</f>
        <v>#N/A</v>
      </c>
      <c r="G1361" s="88"/>
      <c r="H1361" s="62" t="e">
        <f>VLOOKUP(G1361,Munka1!$A$1:$B$25,2,FALSE)</f>
        <v>#N/A</v>
      </c>
      <c r="I1361" s="466" t="e">
        <f>VLOOKUP(E1361,Munka1!$H$27:$J$58,3,FALSE)</f>
        <v>#N/A</v>
      </c>
      <c r="J1361" s="175"/>
      <c r="K1361" s="175"/>
      <c r="L1361" s="175"/>
      <c r="M1361" s="175"/>
      <c r="N1361" s="180"/>
      <c r="O1361" s="87"/>
      <c r="P1361" s="483"/>
      <c r="Q1361" s="484"/>
      <c r="R1361" s="56">
        <f>FŐLAP!$D$9</f>
        <v>0</v>
      </c>
      <c r="S1361" s="56">
        <f>FŐLAP!$F$9</f>
        <v>0</v>
      </c>
      <c r="T1361" s="13" t="str">
        <f>FŐLAP!$B$25</f>
        <v>Háztartási nagygépek (lakossági)</v>
      </c>
      <c r="U1361" s="398" t="s">
        <v>3425</v>
      </c>
      <c r="V1361" s="398" t="s">
        <v>3426</v>
      </c>
      <c r="W1361" s="398" t="s">
        <v>3427</v>
      </c>
    </row>
    <row r="1362" spans="1:23" ht="60.75" hidden="1" customHeight="1" x14ac:dyDescent="0.25">
      <c r="A1362" s="61" t="s">
        <v>1432</v>
      </c>
      <c r="B1362" s="87"/>
      <c r="C1362" s="175"/>
      <c r="D1362" s="175"/>
      <c r="E1362" s="146"/>
      <c r="F1362" s="407" t="e">
        <f>VLOOKUP('2. tábl. Előkezelő-Tov.Kezelő'!E1362,Munka1!$H$27:$I$58,2,FALSE)</f>
        <v>#N/A</v>
      </c>
      <c r="G1362" s="88"/>
      <c r="H1362" s="62" t="e">
        <f>VLOOKUP(G1362,Munka1!$A$1:$B$25,2,FALSE)</f>
        <v>#N/A</v>
      </c>
      <c r="I1362" s="466" t="e">
        <f>VLOOKUP(E1362,Munka1!$H$27:$J$58,3,FALSE)</f>
        <v>#N/A</v>
      </c>
      <c r="J1362" s="175"/>
      <c r="K1362" s="175"/>
      <c r="L1362" s="175"/>
      <c r="M1362" s="175"/>
      <c r="N1362" s="180"/>
      <c r="O1362" s="87"/>
      <c r="P1362" s="483"/>
      <c r="Q1362" s="484"/>
      <c r="R1362" s="56">
        <f>FŐLAP!$D$9</f>
        <v>0</v>
      </c>
      <c r="S1362" s="56">
        <f>FŐLAP!$F$9</f>
        <v>0</v>
      </c>
      <c r="T1362" s="13" t="str">
        <f>FŐLAP!$B$25</f>
        <v>Háztartási nagygépek (lakossági)</v>
      </c>
      <c r="U1362" s="398" t="s">
        <v>3425</v>
      </c>
      <c r="V1362" s="398" t="s">
        <v>3426</v>
      </c>
      <c r="W1362" s="398" t="s">
        <v>3427</v>
      </c>
    </row>
    <row r="1363" spans="1:23" ht="60.75" hidden="1" customHeight="1" x14ac:dyDescent="0.25">
      <c r="A1363" s="61" t="s">
        <v>1433</v>
      </c>
      <c r="B1363" s="87"/>
      <c r="C1363" s="175"/>
      <c r="D1363" s="175"/>
      <c r="E1363" s="146"/>
      <c r="F1363" s="407" t="e">
        <f>VLOOKUP('2. tábl. Előkezelő-Tov.Kezelő'!E1363,Munka1!$H$27:$I$58,2,FALSE)</f>
        <v>#N/A</v>
      </c>
      <c r="G1363" s="88"/>
      <c r="H1363" s="62" t="e">
        <f>VLOOKUP(G1363,Munka1!$A$1:$B$25,2,FALSE)</f>
        <v>#N/A</v>
      </c>
      <c r="I1363" s="466" t="e">
        <f>VLOOKUP(E1363,Munka1!$H$27:$J$58,3,FALSE)</f>
        <v>#N/A</v>
      </c>
      <c r="J1363" s="175"/>
      <c r="K1363" s="175"/>
      <c r="L1363" s="175"/>
      <c r="M1363" s="175"/>
      <c r="N1363" s="180"/>
      <c r="O1363" s="87"/>
      <c r="P1363" s="483"/>
      <c r="Q1363" s="484"/>
      <c r="R1363" s="56">
        <f>FŐLAP!$D$9</f>
        <v>0</v>
      </c>
      <c r="S1363" s="56">
        <f>FŐLAP!$F$9</f>
        <v>0</v>
      </c>
      <c r="T1363" s="13" t="str">
        <f>FŐLAP!$B$25</f>
        <v>Háztartási nagygépek (lakossági)</v>
      </c>
      <c r="U1363" s="398" t="s">
        <v>3425</v>
      </c>
      <c r="V1363" s="398" t="s">
        <v>3426</v>
      </c>
      <c r="W1363" s="398" t="s">
        <v>3427</v>
      </c>
    </row>
    <row r="1364" spans="1:23" ht="60.75" hidden="1" customHeight="1" x14ac:dyDescent="0.25">
      <c r="A1364" s="61" t="s">
        <v>1434</v>
      </c>
      <c r="B1364" s="87"/>
      <c r="C1364" s="175"/>
      <c r="D1364" s="175"/>
      <c r="E1364" s="146"/>
      <c r="F1364" s="407" t="e">
        <f>VLOOKUP('2. tábl. Előkezelő-Tov.Kezelő'!E1364,Munka1!$H$27:$I$58,2,FALSE)</f>
        <v>#N/A</v>
      </c>
      <c r="G1364" s="88"/>
      <c r="H1364" s="62" t="e">
        <f>VLOOKUP(G1364,Munka1!$A$1:$B$25,2,FALSE)</f>
        <v>#N/A</v>
      </c>
      <c r="I1364" s="466" t="e">
        <f>VLOOKUP(E1364,Munka1!$H$27:$J$58,3,FALSE)</f>
        <v>#N/A</v>
      </c>
      <c r="J1364" s="175"/>
      <c r="K1364" s="175"/>
      <c r="L1364" s="175"/>
      <c r="M1364" s="175"/>
      <c r="N1364" s="180"/>
      <c r="O1364" s="87"/>
      <c r="P1364" s="483"/>
      <c r="Q1364" s="484"/>
      <c r="R1364" s="56">
        <f>FŐLAP!$D$9</f>
        <v>0</v>
      </c>
      <c r="S1364" s="56">
        <f>FŐLAP!$F$9</f>
        <v>0</v>
      </c>
      <c r="T1364" s="13" t="str">
        <f>FŐLAP!$B$25</f>
        <v>Háztartási nagygépek (lakossági)</v>
      </c>
      <c r="U1364" s="398" t="s">
        <v>3425</v>
      </c>
      <c r="V1364" s="398" t="s">
        <v>3426</v>
      </c>
      <c r="W1364" s="398" t="s">
        <v>3427</v>
      </c>
    </row>
    <row r="1365" spans="1:23" ht="60.75" hidden="1" customHeight="1" x14ac:dyDescent="0.25">
      <c r="A1365" s="61" t="s">
        <v>1435</v>
      </c>
      <c r="B1365" s="87"/>
      <c r="C1365" s="175"/>
      <c r="D1365" s="175"/>
      <c r="E1365" s="146"/>
      <c r="F1365" s="407" t="e">
        <f>VLOOKUP('2. tábl. Előkezelő-Tov.Kezelő'!E1365,Munka1!$H$27:$I$58,2,FALSE)</f>
        <v>#N/A</v>
      </c>
      <c r="G1365" s="88"/>
      <c r="H1365" s="62" t="e">
        <f>VLOOKUP(G1365,Munka1!$A$1:$B$25,2,FALSE)</f>
        <v>#N/A</v>
      </c>
      <c r="I1365" s="466" t="e">
        <f>VLOOKUP(E1365,Munka1!$H$27:$J$58,3,FALSE)</f>
        <v>#N/A</v>
      </c>
      <c r="J1365" s="175"/>
      <c r="K1365" s="175"/>
      <c r="L1365" s="175"/>
      <c r="M1365" s="175"/>
      <c r="N1365" s="180"/>
      <c r="O1365" s="87"/>
      <c r="P1365" s="483"/>
      <c r="Q1365" s="484"/>
      <c r="R1365" s="56">
        <f>FŐLAP!$D$9</f>
        <v>0</v>
      </c>
      <c r="S1365" s="56">
        <f>FŐLAP!$F$9</f>
        <v>0</v>
      </c>
      <c r="T1365" s="13" t="str">
        <f>FŐLAP!$B$25</f>
        <v>Háztartási nagygépek (lakossági)</v>
      </c>
      <c r="U1365" s="398" t="s">
        <v>3425</v>
      </c>
      <c r="V1365" s="398" t="s">
        <v>3426</v>
      </c>
      <c r="W1365" s="398" t="s">
        <v>3427</v>
      </c>
    </row>
    <row r="1366" spans="1:23" ht="60.75" hidden="1" customHeight="1" x14ac:dyDescent="0.25">
      <c r="A1366" s="61" t="s">
        <v>1436</v>
      </c>
      <c r="B1366" s="87"/>
      <c r="C1366" s="175"/>
      <c r="D1366" s="175"/>
      <c r="E1366" s="146"/>
      <c r="F1366" s="407" t="e">
        <f>VLOOKUP('2. tábl. Előkezelő-Tov.Kezelő'!E1366,Munka1!$H$27:$I$58,2,FALSE)</f>
        <v>#N/A</v>
      </c>
      <c r="G1366" s="88"/>
      <c r="H1366" s="62" t="e">
        <f>VLOOKUP(G1366,Munka1!$A$1:$B$25,2,FALSE)</f>
        <v>#N/A</v>
      </c>
      <c r="I1366" s="466" t="e">
        <f>VLOOKUP(E1366,Munka1!$H$27:$J$58,3,FALSE)</f>
        <v>#N/A</v>
      </c>
      <c r="J1366" s="175"/>
      <c r="K1366" s="175"/>
      <c r="L1366" s="175"/>
      <c r="M1366" s="175"/>
      <c r="N1366" s="180"/>
      <c r="O1366" s="87"/>
      <c r="P1366" s="483"/>
      <c r="Q1366" s="484"/>
      <c r="R1366" s="56">
        <f>FŐLAP!$D$9</f>
        <v>0</v>
      </c>
      <c r="S1366" s="56">
        <f>FŐLAP!$F$9</f>
        <v>0</v>
      </c>
      <c r="T1366" s="13" t="str">
        <f>FŐLAP!$B$25</f>
        <v>Háztartási nagygépek (lakossági)</v>
      </c>
      <c r="U1366" s="398" t="s">
        <v>3425</v>
      </c>
      <c r="V1366" s="398" t="s">
        <v>3426</v>
      </c>
      <c r="W1366" s="398" t="s">
        <v>3427</v>
      </c>
    </row>
    <row r="1367" spans="1:23" ht="60.75" hidden="1" customHeight="1" x14ac:dyDescent="0.25">
      <c r="A1367" s="61" t="s">
        <v>1437</v>
      </c>
      <c r="B1367" s="87"/>
      <c r="C1367" s="175"/>
      <c r="D1367" s="175"/>
      <c r="E1367" s="146"/>
      <c r="F1367" s="407" t="e">
        <f>VLOOKUP('2. tábl. Előkezelő-Tov.Kezelő'!E1367,Munka1!$H$27:$I$58,2,FALSE)</f>
        <v>#N/A</v>
      </c>
      <c r="G1367" s="88"/>
      <c r="H1367" s="62" t="e">
        <f>VLOOKUP(G1367,Munka1!$A$1:$B$25,2,FALSE)</f>
        <v>#N/A</v>
      </c>
      <c r="I1367" s="466" t="e">
        <f>VLOOKUP(E1367,Munka1!$H$27:$J$58,3,FALSE)</f>
        <v>#N/A</v>
      </c>
      <c r="J1367" s="175"/>
      <c r="K1367" s="175"/>
      <c r="L1367" s="175"/>
      <c r="M1367" s="175"/>
      <c r="N1367" s="180"/>
      <c r="O1367" s="87"/>
      <c r="P1367" s="483"/>
      <c r="Q1367" s="484"/>
      <c r="R1367" s="56">
        <f>FŐLAP!$D$9</f>
        <v>0</v>
      </c>
      <c r="S1367" s="56">
        <f>FŐLAP!$F$9</f>
        <v>0</v>
      </c>
      <c r="T1367" s="13" t="str">
        <f>FŐLAP!$B$25</f>
        <v>Háztartási nagygépek (lakossági)</v>
      </c>
      <c r="U1367" s="398" t="s">
        <v>3425</v>
      </c>
      <c r="V1367" s="398" t="s">
        <v>3426</v>
      </c>
      <c r="W1367" s="398" t="s">
        <v>3427</v>
      </c>
    </row>
    <row r="1368" spans="1:23" ht="60.75" hidden="1" customHeight="1" x14ac:dyDescent="0.25">
      <c r="A1368" s="61" t="s">
        <v>1438</v>
      </c>
      <c r="B1368" s="87"/>
      <c r="C1368" s="175"/>
      <c r="D1368" s="175"/>
      <c r="E1368" s="146"/>
      <c r="F1368" s="407" t="e">
        <f>VLOOKUP('2. tábl. Előkezelő-Tov.Kezelő'!E1368,Munka1!$H$27:$I$58,2,FALSE)</f>
        <v>#N/A</v>
      </c>
      <c r="G1368" s="88"/>
      <c r="H1368" s="62" t="e">
        <f>VLOOKUP(G1368,Munka1!$A$1:$B$25,2,FALSE)</f>
        <v>#N/A</v>
      </c>
      <c r="I1368" s="466" t="e">
        <f>VLOOKUP(E1368,Munka1!$H$27:$J$58,3,FALSE)</f>
        <v>#N/A</v>
      </c>
      <c r="J1368" s="175"/>
      <c r="K1368" s="175"/>
      <c r="L1368" s="175"/>
      <c r="M1368" s="175"/>
      <c r="N1368" s="180"/>
      <c r="O1368" s="87"/>
      <c r="P1368" s="483"/>
      <c r="Q1368" s="484"/>
      <c r="R1368" s="56">
        <f>FŐLAP!$D$9</f>
        <v>0</v>
      </c>
      <c r="S1368" s="56">
        <f>FŐLAP!$F$9</f>
        <v>0</v>
      </c>
      <c r="T1368" s="13" t="str">
        <f>FŐLAP!$B$25</f>
        <v>Háztartási nagygépek (lakossági)</v>
      </c>
      <c r="U1368" s="398" t="s">
        <v>3425</v>
      </c>
      <c r="V1368" s="398" t="s">
        <v>3426</v>
      </c>
      <c r="W1368" s="398" t="s">
        <v>3427</v>
      </c>
    </row>
    <row r="1369" spans="1:23" ht="60.75" hidden="1" customHeight="1" x14ac:dyDescent="0.25">
      <c r="A1369" s="61" t="s">
        <v>1439</v>
      </c>
      <c r="B1369" s="87"/>
      <c r="C1369" s="175"/>
      <c r="D1369" s="175"/>
      <c r="E1369" s="146"/>
      <c r="F1369" s="407" t="e">
        <f>VLOOKUP('2. tábl. Előkezelő-Tov.Kezelő'!E1369,Munka1!$H$27:$I$58,2,FALSE)</f>
        <v>#N/A</v>
      </c>
      <c r="G1369" s="88"/>
      <c r="H1369" s="62" t="e">
        <f>VLOOKUP(G1369,Munka1!$A$1:$B$25,2,FALSE)</f>
        <v>#N/A</v>
      </c>
      <c r="I1369" s="466" t="e">
        <f>VLOOKUP(E1369,Munka1!$H$27:$J$58,3,FALSE)</f>
        <v>#N/A</v>
      </c>
      <c r="J1369" s="175"/>
      <c r="K1369" s="175"/>
      <c r="L1369" s="175"/>
      <c r="M1369" s="175"/>
      <c r="N1369" s="180"/>
      <c r="O1369" s="87"/>
      <c r="P1369" s="483"/>
      <c r="Q1369" s="484"/>
      <c r="R1369" s="56">
        <f>FŐLAP!$D$9</f>
        <v>0</v>
      </c>
      <c r="S1369" s="56">
        <f>FŐLAP!$F$9</f>
        <v>0</v>
      </c>
      <c r="T1369" s="13" t="str">
        <f>FŐLAP!$B$25</f>
        <v>Háztartási nagygépek (lakossági)</v>
      </c>
      <c r="U1369" s="398" t="s">
        <v>3425</v>
      </c>
      <c r="V1369" s="398" t="s">
        <v>3426</v>
      </c>
      <c r="W1369" s="398" t="s">
        <v>3427</v>
      </c>
    </row>
    <row r="1370" spans="1:23" ht="60.75" hidden="1" customHeight="1" x14ac:dyDescent="0.25">
      <c r="A1370" s="61" t="s">
        <v>1440</v>
      </c>
      <c r="B1370" s="87"/>
      <c r="C1370" s="175"/>
      <c r="D1370" s="175"/>
      <c r="E1370" s="146"/>
      <c r="F1370" s="407" t="e">
        <f>VLOOKUP('2. tábl. Előkezelő-Tov.Kezelő'!E1370,Munka1!$H$27:$I$58,2,FALSE)</f>
        <v>#N/A</v>
      </c>
      <c r="G1370" s="88"/>
      <c r="H1370" s="62" t="e">
        <f>VLOOKUP(G1370,Munka1!$A$1:$B$25,2,FALSE)</f>
        <v>#N/A</v>
      </c>
      <c r="I1370" s="466" t="e">
        <f>VLOOKUP(E1370,Munka1!$H$27:$J$58,3,FALSE)</f>
        <v>#N/A</v>
      </c>
      <c r="J1370" s="175"/>
      <c r="K1370" s="175"/>
      <c r="L1370" s="175"/>
      <c r="M1370" s="175"/>
      <c r="N1370" s="180"/>
      <c r="O1370" s="87"/>
      <c r="P1370" s="483"/>
      <c r="Q1370" s="484"/>
      <c r="R1370" s="56">
        <f>FŐLAP!$D$9</f>
        <v>0</v>
      </c>
      <c r="S1370" s="56">
        <f>FŐLAP!$F$9</f>
        <v>0</v>
      </c>
      <c r="T1370" s="13" t="str">
        <f>FŐLAP!$B$25</f>
        <v>Háztartási nagygépek (lakossági)</v>
      </c>
      <c r="U1370" s="398" t="s">
        <v>3425</v>
      </c>
      <c r="V1370" s="398" t="s">
        <v>3426</v>
      </c>
      <c r="W1370" s="398" t="s">
        <v>3427</v>
      </c>
    </row>
    <row r="1371" spans="1:23" ht="60.75" hidden="1" customHeight="1" x14ac:dyDescent="0.25">
      <c r="A1371" s="61" t="s">
        <v>1441</v>
      </c>
      <c r="B1371" s="87"/>
      <c r="C1371" s="175"/>
      <c r="D1371" s="175"/>
      <c r="E1371" s="146"/>
      <c r="F1371" s="407" t="e">
        <f>VLOOKUP('2. tábl. Előkezelő-Tov.Kezelő'!E1371,Munka1!$H$27:$I$58,2,FALSE)</f>
        <v>#N/A</v>
      </c>
      <c r="G1371" s="88"/>
      <c r="H1371" s="62" t="e">
        <f>VLOOKUP(G1371,Munka1!$A$1:$B$25,2,FALSE)</f>
        <v>#N/A</v>
      </c>
      <c r="I1371" s="466" t="e">
        <f>VLOOKUP(E1371,Munka1!$H$27:$J$58,3,FALSE)</f>
        <v>#N/A</v>
      </c>
      <c r="J1371" s="175"/>
      <c r="K1371" s="175"/>
      <c r="L1371" s="175"/>
      <c r="M1371" s="175"/>
      <c r="N1371" s="180"/>
      <c r="O1371" s="87"/>
      <c r="P1371" s="483"/>
      <c r="Q1371" s="484"/>
      <c r="R1371" s="56">
        <f>FŐLAP!$D$9</f>
        <v>0</v>
      </c>
      <c r="S1371" s="56">
        <f>FŐLAP!$F$9</f>
        <v>0</v>
      </c>
      <c r="T1371" s="13" t="str">
        <f>FŐLAP!$B$25</f>
        <v>Háztartási nagygépek (lakossági)</v>
      </c>
      <c r="U1371" s="398" t="s">
        <v>3425</v>
      </c>
      <c r="V1371" s="398" t="s">
        <v>3426</v>
      </c>
      <c r="W1371" s="398" t="s">
        <v>3427</v>
      </c>
    </row>
    <row r="1372" spans="1:23" ht="60.75" hidden="1" customHeight="1" x14ac:dyDescent="0.25">
      <c r="A1372" s="61" t="s">
        <v>1442</v>
      </c>
      <c r="B1372" s="87"/>
      <c r="C1372" s="175"/>
      <c r="D1372" s="175"/>
      <c r="E1372" s="146"/>
      <c r="F1372" s="407" t="e">
        <f>VLOOKUP('2. tábl. Előkezelő-Tov.Kezelő'!E1372,Munka1!$H$27:$I$58,2,FALSE)</f>
        <v>#N/A</v>
      </c>
      <c r="G1372" s="88"/>
      <c r="H1372" s="62" t="e">
        <f>VLOOKUP(G1372,Munka1!$A$1:$B$25,2,FALSE)</f>
        <v>#N/A</v>
      </c>
      <c r="I1372" s="466" t="e">
        <f>VLOOKUP(E1372,Munka1!$H$27:$J$58,3,FALSE)</f>
        <v>#N/A</v>
      </c>
      <c r="J1372" s="175"/>
      <c r="K1372" s="175"/>
      <c r="L1372" s="175"/>
      <c r="M1372" s="175"/>
      <c r="N1372" s="180"/>
      <c r="O1372" s="87"/>
      <c r="P1372" s="483"/>
      <c r="Q1372" s="484"/>
      <c r="R1372" s="56">
        <f>FŐLAP!$D$9</f>
        <v>0</v>
      </c>
      <c r="S1372" s="56">
        <f>FŐLAP!$F$9</f>
        <v>0</v>
      </c>
      <c r="T1372" s="13" t="str">
        <f>FŐLAP!$B$25</f>
        <v>Háztartási nagygépek (lakossági)</v>
      </c>
      <c r="U1372" s="398" t="s">
        <v>3425</v>
      </c>
      <c r="V1372" s="398" t="s">
        <v>3426</v>
      </c>
      <c r="W1372" s="398" t="s">
        <v>3427</v>
      </c>
    </row>
    <row r="1373" spans="1:23" ht="60.75" hidden="1" customHeight="1" x14ac:dyDescent="0.25">
      <c r="A1373" s="61" t="s">
        <v>1443</v>
      </c>
      <c r="B1373" s="87"/>
      <c r="C1373" s="175"/>
      <c r="D1373" s="175"/>
      <c r="E1373" s="146"/>
      <c r="F1373" s="407" t="e">
        <f>VLOOKUP('2. tábl. Előkezelő-Tov.Kezelő'!E1373,Munka1!$H$27:$I$58,2,FALSE)</f>
        <v>#N/A</v>
      </c>
      <c r="G1373" s="88"/>
      <c r="H1373" s="62" t="e">
        <f>VLOOKUP(G1373,Munka1!$A$1:$B$25,2,FALSE)</f>
        <v>#N/A</v>
      </c>
      <c r="I1373" s="466" t="e">
        <f>VLOOKUP(E1373,Munka1!$H$27:$J$58,3,FALSE)</f>
        <v>#N/A</v>
      </c>
      <c r="J1373" s="175"/>
      <c r="K1373" s="175"/>
      <c r="L1373" s="175"/>
      <c r="M1373" s="175"/>
      <c r="N1373" s="180"/>
      <c r="O1373" s="87"/>
      <c r="P1373" s="483"/>
      <c r="Q1373" s="484"/>
      <c r="R1373" s="56">
        <f>FŐLAP!$D$9</f>
        <v>0</v>
      </c>
      <c r="S1373" s="56">
        <f>FŐLAP!$F$9</f>
        <v>0</v>
      </c>
      <c r="T1373" s="13" t="str">
        <f>FŐLAP!$B$25</f>
        <v>Háztartási nagygépek (lakossági)</v>
      </c>
      <c r="U1373" s="398" t="s">
        <v>3425</v>
      </c>
      <c r="V1373" s="398" t="s">
        <v>3426</v>
      </c>
      <c r="W1373" s="398" t="s">
        <v>3427</v>
      </c>
    </row>
    <row r="1374" spans="1:23" ht="60.75" hidden="1" customHeight="1" x14ac:dyDescent="0.25">
      <c r="A1374" s="61" t="s">
        <v>1444</v>
      </c>
      <c r="B1374" s="87"/>
      <c r="C1374" s="175"/>
      <c r="D1374" s="175"/>
      <c r="E1374" s="146"/>
      <c r="F1374" s="407" t="e">
        <f>VLOOKUP('2. tábl. Előkezelő-Tov.Kezelő'!E1374,Munka1!$H$27:$I$58,2,FALSE)</f>
        <v>#N/A</v>
      </c>
      <c r="G1374" s="88"/>
      <c r="H1374" s="62" t="e">
        <f>VLOOKUP(G1374,Munka1!$A$1:$B$25,2,FALSE)</f>
        <v>#N/A</v>
      </c>
      <c r="I1374" s="466" t="e">
        <f>VLOOKUP(E1374,Munka1!$H$27:$J$58,3,FALSE)</f>
        <v>#N/A</v>
      </c>
      <c r="J1374" s="175"/>
      <c r="K1374" s="175"/>
      <c r="L1374" s="175"/>
      <c r="M1374" s="175"/>
      <c r="N1374" s="180"/>
      <c r="O1374" s="87"/>
      <c r="P1374" s="483"/>
      <c r="Q1374" s="484"/>
      <c r="R1374" s="56">
        <f>FŐLAP!$D$9</f>
        <v>0</v>
      </c>
      <c r="S1374" s="56">
        <f>FŐLAP!$F$9</f>
        <v>0</v>
      </c>
      <c r="T1374" s="13" t="str">
        <f>FŐLAP!$B$25</f>
        <v>Háztartási nagygépek (lakossági)</v>
      </c>
      <c r="U1374" s="398" t="s">
        <v>3425</v>
      </c>
      <c r="V1374" s="398" t="s">
        <v>3426</v>
      </c>
      <c r="W1374" s="398" t="s">
        <v>3427</v>
      </c>
    </row>
    <row r="1375" spans="1:23" ht="60.75" hidden="1" customHeight="1" x14ac:dyDescent="0.25">
      <c r="A1375" s="61" t="s">
        <v>1445</v>
      </c>
      <c r="B1375" s="87"/>
      <c r="C1375" s="175"/>
      <c r="D1375" s="175"/>
      <c r="E1375" s="146"/>
      <c r="F1375" s="407" t="e">
        <f>VLOOKUP('2. tábl. Előkezelő-Tov.Kezelő'!E1375,Munka1!$H$27:$I$58,2,FALSE)</f>
        <v>#N/A</v>
      </c>
      <c r="G1375" s="88"/>
      <c r="H1375" s="62" t="e">
        <f>VLOOKUP(G1375,Munka1!$A$1:$B$25,2,FALSE)</f>
        <v>#N/A</v>
      </c>
      <c r="I1375" s="466" t="e">
        <f>VLOOKUP(E1375,Munka1!$H$27:$J$58,3,FALSE)</f>
        <v>#N/A</v>
      </c>
      <c r="J1375" s="175"/>
      <c r="K1375" s="175"/>
      <c r="L1375" s="175"/>
      <c r="M1375" s="175"/>
      <c r="N1375" s="180"/>
      <c r="O1375" s="87"/>
      <c r="P1375" s="483"/>
      <c r="Q1375" s="484"/>
      <c r="R1375" s="56">
        <f>FŐLAP!$D$9</f>
        <v>0</v>
      </c>
      <c r="S1375" s="56">
        <f>FŐLAP!$F$9</f>
        <v>0</v>
      </c>
      <c r="T1375" s="13" t="str">
        <f>FŐLAP!$B$25</f>
        <v>Háztartási nagygépek (lakossági)</v>
      </c>
      <c r="U1375" s="398" t="s">
        <v>3425</v>
      </c>
      <c r="V1375" s="398" t="s">
        <v>3426</v>
      </c>
      <c r="W1375" s="398" t="s">
        <v>3427</v>
      </c>
    </row>
    <row r="1376" spans="1:23" ht="60.75" hidden="1" customHeight="1" x14ac:dyDescent="0.25">
      <c r="A1376" s="61" t="s">
        <v>1446</v>
      </c>
      <c r="B1376" s="87"/>
      <c r="C1376" s="175"/>
      <c r="D1376" s="175"/>
      <c r="E1376" s="146"/>
      <c r="F1376" s="407" t="e">
        <f>VLOOKUP('2. tábl. Előkezelő-Tov.Kezelő'!E1376,Munka1!$H$27:$I$58,2,FALSE)</f>
        <v>#N/A</v>
      </c>
      <c r="G1376" s="88"/>
      <c r="H1376" s="62" t="e">
        <f>VLOOKUP(G1376,Munka1!$A$1:$B$25,2,FALSE)</f>
        <v>#N/A</v>
      </c>
      <c r="I1376" s="466" t="e">
        <f>VLOOKUP(E1376,Munka1!$H$27:$J$58,3,FALSE)</f>
        <v>#N/A</v>
      </c>
      <c r="J1376" s="175"/>
      <c r="K1376" s="175"/>
      <c r="L1376" s="175"/>
      <c r="M1376" s="175"/>
      <c r="N1376" s="180"/>
      <c r="O1376" s="87"/>
      <c r="P1376" s="483"/>
      <c r="Q1376" s="484"/>
      <c r="R1376" s="56">
        <f>FŐLAP!$D$9</f>
        <v>0</v>
      </c>
      <c r="S1376" s="56">
        <f>FŐLAP!$F$9</f>
        <v>0</v>
      </c>
      <c r="T1376" s="13" t="str">
        <f>FŐLAP!$B$25</f>
        <v>Háztartási nagygépek (lakossági)</v>
      </c>
      <c r="U1376" s="398" t="s">
        <v>3425</v>
      </c>
      <c r="V1376" s="398" t="s">
        <v>3426</v>
      </c>
      <c r="W1376" s="398" t="s">
        <v>3427</v>
      </c>
    </row>
    <row r="1377" spans="1:23" ht="60.75" hidden="1" customHeight="1" x14ac:dyDescent="0.25">
      <c r="A1377" s="61" t="s">
        <v>1447</v>
      </c>
      <c r="B1377" s="87"/>
      <c r="C1377" s="175"/>
      <c r="D1377" s="175"/>
      <c r="E1377" s="146"/>
      <c r="F1377" s="407" t="e">
        <f>VLOOKUP('2. tábl. Előkezelő-Tov.Kezelő'!E1377,Munka1!$H$27:$I$58,2,FALSE)</f>
        <v>#N/A</v>
      </c>
      <c r="G1377" s="88"/>
      <c r="H1377" s="62" t="e">
        <f>VLOOKUP(G1377,Munka1!$A$1:$B$25,2,FALSE)</f>
        <v>#N/A</v>
      </c>
      <c r="I1377" s="466" t="e">
        <f>VLOOKUP(E1377,Munka1!$H$27:$J$58,3,FALSE)</f>
        <v>#N/A</v>
      </c>
      <c r="J1377" s="175"/>
      <c r="K1377" s="175"/>
      <c r="L1377" s="175"/>
      <c r="M1377" s="175"/>
      <c r="N1377" s="180"/>
      <c r="O1377" s="87"/>
      <c r="P1377" s="483"/>
      <c r="Q1377" s="484"/>
      <c r="R1377" s="56">
        <f>FŐLAP!$D$9</f>
        <v>0</v>
      </c>
      <c r="S1377" s="56">
        <f>FŐLAP!$F$9</f>
        <v>0</v>
      </c>
      <c r="T1377" s="13" t="str">
        <f>FŐLAP!$B$25</f>
        <v>Háztartási nagygépek (lakossági)</v>
      </c>
      <c r="U1377" s="398" t="s">
        <v>3425</v>
      </c>
      <c r="V1377" s="398" t="s">
        <v>3426</v>
      </c>
      <c r="W1377" s="398" t="s">
        <v>3427</v>
      </c>
    </row>
    <row r="1378" spans="1:23" ht="60.75" hidden="1" customHeight="1" x14ac:dyDescent="0.25">
      <c r="A1378" s="61" t="s">
        <v>1448</v>
      </c>
      <c r="B1378" s="87"/>
      <c r="C1378" s="175"/>
      <c r="D1378" s="175"/>
      <c r="E1378" s="146"/>
      <c r="F1378" s="407" t="e">
        <f>VLOOKUP('2. tábl. Előkezelő-Tov.Kezelő'!E1378,Munka1!$H$27:$I$58,2,FALSE)</f>
        <v>#N/A</v>
      </c>
      <c r="G1378" s="88"/>
      <c r="H1378" s="62" t="e">
        <f>VLOOKUP(G1378,Munka1!$A$1:$B$25,2,FALSE)</f>
        <v>#N/A</v>
      </c>
      <c r="I1378" s="466" t="e">
        <f>VLOOKUP(E1378,Munka1!$H$27:$J$58,3,FALSE)</f>
        <v>#N/A</v>
      </c>
      <c r="J1378" s="175"/>
      <c r="K1378" s="175"/>
      <c r="L1378" s="175"/>
      <c r="M1378" s="175"/>
      <c r="N1378" s="180"/>
      <c r="O1378" s="87"/>
      <c r="P1378" s="483"/>
      <c r="Q1378" s="484"/>
      <c r="R1378" s="56">
        <f>FŐLAP!$D$9</f>
        <v>0</v>
      </c>
      <c r="S1378" s="56">
        <f>FŐLAP!$F$9</f>
        <v>0</v>
      </c>
      <c r="T1378" s="13" t="str">
        <f>FŐLAP!$B$25</f>
        <v>Háztartási nagygépek (lakossági)</v>
      </c>
      <c r="U1378" s="398" t="s">
        <v>3425</v>
      </c>
      <c r="V1378" s="398" t="s">
        <v>3426</v>
      </c>
      <c r="W1378" s="398" t="s">
        <v>3427</v>
      </c>
    </row>
    <row r="1379" spans="1:23" ht="60.75" hidden="1" customHeight="1" x14ac:dyDescent="0.25">
      <c r="A1379" s="61" t="s">
        <v>1449</v>
      </c>
      <c r="B1379" s="87"/>
      <c r="C1379" s="175"/>
      <c r="D1379" s="175"/>
      <c r="E1379" s="146"/>
      <c r="F1379" s="407" t="e">
        <f>VLOOKUP('2. tábl. Előkezelő-Tov.Kezelő'!E1379,Munka1!$H$27:$I$58,2,FALSE)</f>
        <v>#N/A</v>
      </c>
      <c r="G1379" s="88"/>
      <c r="H1379" s="62" t="e">
        <f>VLOOKUP(G1379,Munka1!$A$1:$B$25,2,FALSE)</f>
        <v>#N/A</v>
      </c>
      <c r="I1379" s="466" t="e">
        <f>VLOOKUP(E1379,Munka1!$H$27:$J$58,3,FALSE)</f>
        <v>#N/A</v>
      </c>
      <c r="J1379" s="175"/>
      <c r="K1379" s="175"/>
      <c r="L1379" s="175"/>
      <c r="M1379" s="175"/>
      <c r="N1379" s="180"/>
      <c r="O1379" s="87"/>
      <c r="P1379" s="483"/>
      <c r="Q1379" s="484"/>
      <c r="R1379" s="56">
        <f>FŐLAP!$D$9</f>
        <v>0</v>
      </c>
      <c r="S1379" s="56">
        <f>FŐLAP!$F$9</f>
        <v>0</v>
      </c>
      <c r="T1379" s="13" t="str">
        <f>FŐLAP!$B$25</f>
        <v>Háztartási nagygépek (lakossági)</v>
      </c>
      <c r="U1379" s="398" t="s">
        <v>3425</v>
      </c>
      <c r="V1379" s="398" t="s">
        <v>3426</v>
      </c>
      <c r="W1379" s="398" t="s">
        <v>3427</v>
      </c>
    </row>
    <row r="1380" spans="1:23" ht="60.75" hidden="1" customHeight="1" x14ac:dyDescent="0.25">
      <c r="A1380" s="61" t="s">
        <v>1450</v>
      </c>
      <c r="B1380" s="87"/>
      <c r="C1380" s="175"/>
      <c r="D1380" s="175"/>
      <c r="E1380" s="146"/>
      <c r="F1380" s="407" t="e">
        <f>VLOOKUP('2. tábl. Előkezelő-Tov.Kezelő'!E1380,Munka1!$H$27:$I$58,2,FALSE)</f>
        <v>#N/A</v>
      </c>
      <c r="G1380" s="88"/>
      <c r="H1380" s="62" t="e">
        <f>VLOOKUP(G1380,Munka1!$A$1:$B$25,2,FALSE)</f>
        <v>#N/A</v>
      </c>
      <c r="I1380" s="466" t="e">
        <f>VLOOKUP(E1380,Munka1!$H$27:$J$58,3,FALSE)</f>
        <v>#N/A</v>
      </c>
      <c r="J1380" s="175"/>
      <c r="K1380" s="175"/>
      <c r="L1380" s="175"/>
      <c r="M1380" s="175"/>
      <c r="N1380" s="180"/>
      <c r="O1380" s="87"/>
      <c r="P1380" s="483"/>
      <c r="Q1380" s="484"/>
      <c r="R1380" s="56">
        <f>FŐLAP!$D$9</f>
        <v>0</v>
      </c>
      <c r="S1380" s="56">
        <f>FŐLAP!$F$9</f>
        <v>0</v>
      </c>
      <c r="T1380" s="13" t="str">
        <f>FŐLAP!$B$25</f>
        <v>Háztartási nagygépek (lakossági)</v>
      </c>
      <c r="U1380" s="398" t="s">
        <v>3425</v>
      </c>
      <c r="V1380" s="398" t="s">
        <v>3426</v>
      </c>
      <c r="W1380" s="398" t="s">
        <v>3427</v>
      </c>
    </row>
    <row r="1381" spans="1:23" ht="60.75" hidden="1" customHeight="1" x14ac:dyDescent="0.25">
      <c r="A1381" s="61" t="s">
        <v>1451</v>
      </c>
      <c r="B1381" s="87"/>
      <c r="C1381" s="175"/>
      <c r="D1381" s="175"/>
      <c r="E1381" s="146"/>
      <c r="F1381" s="407" t="e">
        <f>VLOOKUP('2. tábl. Előkezelő-Tov.Kezelő'!E1381,Munka1!$H$27:$I$58,2,FALSE)</f>
        <v>#N/A</v>
      </c>
      <c r="G1381" s="88"/>
      <c r="H1381" s="62" t="e">
        <f>VLOOKUP(G1381,Munka1!$A$1:$B$25,2,FALSE)</f>
        <v>#N/A</v>
      </c>
      <c r="I1381" s="466" t="e">
        <f>VLOOKUP(E1381,Munka1!$H$27:$J$58,3,FALSE)</f>
        <v>#N/A</v>
      </c>
      <c r="J1381" s="175"/>
      <c r="K1381" s="175"/>
      <c r="L1381" s="175"/>
      <c r="M1381" s="175"/>
      <c r="N1381" s="180"/>
      <c r="O1381" s="87"/>
      <c r="P1381" s="483"/>
      <c r="Q1381" s="484"/>
      <c r="R1381" s="56">
        <f>FŐLAP!$D$9</f>
        <v>0</v>
      </c>
      <c r="S1381" s="56">
        <f>FŐLAP!$F$9</f>
        <v>0</v>
      </c>
      <c r="T1381" s="13" t="str">
        <f>FŐLAP!$B$25</f>
        <v>Háztartási nagygépek (lakossági)</v>
      </c>
      <c r="U1381" s="398" t="s">
        <v>3425</v>
      </c>
      <c r="V1381" s="398" t="s">
        <v>3426</v>
      </c>
      <c r="W1381" s="398" t="s">
        <v>3427</v>
      </c>
    </row>
    <row r="1382" spans="1:23" ht="60.75" hidden="1" customHeight="1" x14ac:dyDescent="0.25">
      <c r="A1382" s="61" t="s">
        <v>1452</v>
      </c>
      <c r="B1382" s="87"/>
      <c r="C1382" s="175"/>
      <c r="D1382" s="175"/>
      <c r="E1382" s="146"/>
      <c r="F1382" s="407" t="e">
        <f>VLOOKUP('2. tábl. Előkezelő-Tov.Kezelő'!E1382,Munka1!$H$27:$I$58,2,FALSE)</f>
        <v>#N/A</v>
      </c>
      <c r="G1382" s="88"/>
      <c r="H1382" s="62" t="e">
        <f>VLOOKUP(G1382,Munka1!$A$1:$B$25,2,FALSE)</f>
        <v>#N/A</v>
      </c>
      <c r="I1382" s="466" t="e">
        <f>VLOOKUP(E1382,Munka1!$H$27:$J$58,3,FALSE)</f>
        <v>#N/A</v>
      </c>
      <c r="J1382" s="175"/>
      <c r="K1382" s="175"/>
      <c r="L1382" s="175"/>
      <c r="M1382" s="175"/>
      <c r="N1382" s="180"/>
      <c r="O1382" s="87"/>
      <c r="P1382" s="483"/>
      <c r="Q1382" s="484"/>
      <c r="R1382" s="56">
        <f>FŐLAP!$D$9</f>
        <v>0</v>
      </c>
      <c r="S1382" s="56">
        <f>FŐLAP!$F$9</f>
        <v>0</v>
      </c>
      <c r="T1382" s="13" t="str">
        <f>FŐLAP!$B$25</f>
        <v>Háztartási nagygépek (lakossági)</v>
      </c>
      <c r="U1382" s="398" t="s">
        <v>3425</v>
      </c>
      <c r="V1382" s="398" t="s">
        <v>3426</v>
      </c>
      <c r="W1382" s="398" t="s">
        <v>3427</v>
      </c>
    </row>
    <row r="1383" spans="1:23" ht="60.75" hidden="1" customHeight="1" x14ac:dyDescent="0.25">
      <c r="A1383" s="61" t="s">
        <v>1453</v>
      </c>
      <c r="B1383" s="87"/>
      <c r="C1383" s="175"/>
      <c r="D1383" s="175"/>
      <c r="E1383" s="146"/>
      <c r="F1383" s="407" t="e">
        <f>VLOOKUP('2. tábl. Előkezelő-Tov.Kezelő'!E1383,Munka1!$H$27:$I$58,2,FALSE)</f>
        <v>#N/A</v>
      </c>
      <c r="G1383" s="88"/>
      <c r="H1383" s="62" t="e">
        <f>VLOOKUP(G1383,Munka1!$A$1:$B$25,2,FALSE)</f>
        <v>#N/A</v>
      </c>
      <c r="I1383" s="466" t="e">
        <f>VLOOKUP(E1383,Munka1!$H$27:$J$58,3,FALSE)</f>
        <v>#N/A</v>
      </c>
      <c r="J1383" s="175"/>
      <c r="K1383" s="175"/>
      <c r="L1383" s="175"/>
      <c r="M1383" s="175"/>
      <c r="N1383" s="180"/>
      <c r="O1383" s="87"/>
      <c r="P1383" s="483"/>
      <c r="Q1383" s="484"/>
      <c r="R1383" s="56">
        <f>FŐLAP!$D$9</f>
        <v>0</v>
      </c>
      <c r="S1383" s="56">
        <f>FŐLAP!$F$9</f>
        <v>0</v>
      </c>
      <c r="T1383" s="13" t="str">
        <f>FŐLAP!$B$25</f>
        <v>Háztartási nagygépek (lakossági)</v>
      </c>
      <c r="U1383" s="398" t="s">
        <v>3425</v>
      </c>
      <c r="V1383" s="398" t="s">
        <v>3426</v>
      </c>
      <c r="W1383" s="398" t="s">
        <v>3427</v>
      </c>
    </row>
    <row r="1384" spans="1:23" ht="60.75" hidden="1" customHeight="1" x14ac:dyDescent="0.25">
      <c r="A1384" s="61" t="s">
        <v>1454</v>
      </c>
      <c r="B1384" s="87"/>
      <c r="C1384" s="175"/>
      <c r="D1384" s="175"/>
      <c r="E1384" s="146"/>
      <c r="F1384" s="407" t="e">
        <f>VLOOKUP('2. tábl. Előkezelő-Tov.Kezelő'!E1384,Munka1!$H$27:$I$58,2,FALSE)</f>
        <v>#N/A</v>
      </c>
      <c r="G1384" s="88"/>
      <c r="H1384" s="62" t="e">
        <f>VLOOKUP(G1384,Munka1!$A$1:$B$25,2,FALSE)</f>
        <v>#N/A</v>
      </c>
      <c r="I1384" s="466" t="e">
        <f>VLOOKUP(E1384,Munka1!$H$27:$J$58,3,FALSE)</f>
        <v>#N/A</v>
      </c>
      <c r="J1384" s="175"/>
      <c r="K1384" s="175"/>
      <c r="L1384" s="175"/>
      <c r="M1384" s="175"/>
      <c r="N1384" s="180"/>
      <c r="O1384" s="87"/>
      <c r="P1384" s="483"/>
      <c r="Q1384" s="484"/>
      <c r="R1384" s="56">
        <f>FŐLAP!$D$9</f>
        <v>0</v>
      </c>
      <c r="S1384" s="56">
        <f>FŐLAP!$F$9</f>
        <v>0</v>
      </c>
      <c r="T1384" s="13" t="str">
        <f>FŐLAP!$B$25</f>
        <v>Háztartási nagygépek (lakossági)</v>
      </c>
      <c r="U1384" s="398" t="s">
        <v>3425</v>
      </c>
      <c r="V1384" s="398" t="s">
        <v>3426</v>
      </c>
      <c r="W1384" s="398" t="s">
        <v>3427</v>
      </c>
    </row>
    <row r="1385" spans="1:23" ht="60.75" hidden="1" customHeight="1" x14ac:dyDescent="0.25">
      <c r="A1385" s="61" t="s">
        <v>1455</v>
      </c>
      <c r="B1385" s="87"/>
      <c r="C1385" s="175"/>
      <c r="D1385" s="175"/>
      <c r="E1385" s="146"/>
      <c r="F1385" s="407" t="e">
        <f>VLOOKUP('2. tábl. Előkezelő-Tov.Kezelő'!E1385,Munka1!$H$27:$I$58,2,FALSE)</f>
        <v>#N/A</v>
      </c>
      <c r="G1385" s="88"/>
      <c r="H1385" s="62" t="e">
        <f>VLOOKUP(G1385,Munka1!$A$1:$B$25,2,FALSE)</f>
        <v>#N/A</v>
      </c>
      <c r="I1385" s="466" t="e">
        <f>VLOOKUP(E1385,Munka1!$H$27:$J$58,3,FALSE)</f>
        <v>#N/A</v>
      </c>
      <c r="J1385" s="175"/>
      <c r="K1385" s="175"/>
      <c r="L1385" s="175"/>
      <c r="M1385" s="175"/>
      <c r="N1385" s="180"/>
      <c r="O1385" s="87"/>
      <c r="P1385" s="483"/>
      <c r="Q1385" s="484"/>
      <c r="R1385" s="56">
        <f>FŐLAP!$D$9</f>
        <v>0</v>
      </c>
      <c r="S1385" s="56">
        <f>FŐLAP!$F$9</f>
        <v>0</v>
      </c>
      <c r="T1385" s="13" t="str">
        <f>FŐLAP!$B$25</f>
        <v>Háztartási nagygépek (lakossági)</v>
      </c>
      <c r="U1385" s="398" t="s">
        <v>3425</v>
      </c>
      <c r="V1385" s="398" t="s">
        <v>3426</v>
      </c>
      <c r="W1385" s="398" t="s">
        <v>3427</v>
      </c>
    </row>
    <row r="1386" spans="1:23" ht="60.75" hidden="1" customHeight="1" x14ac:dyDescent="0.25">
      <c r="A1386" s="61" t="s">
        <v>1456</v>
      </c>
      <c r="B1386" s="87"/>
      <c r="C1386" s="175"/>
      <c r="D1386" s="175"/>
      <c r="E1386" s="146"/>
      <c r="F1386" s="407" t="e">
        <f>VLOOKUP('2. tábl. Előkezelő-Tov.Kezelő'!E1386,Munka1!$H$27:$I$58,2,FALSE)</f>
        <v>#N/A</v>
      </c>
      <c r="G1386" s="88"/>
      <c r="H1386" s="62" t="e">
        <f>VLOOKUP(G1386,Munka1!$A$1:$B$25,2,FALSE)</f>
        <v>#N/A</v>
      </c>
      <c r="I1386" s="466" t="e">
        <f>VLOOKUP(E1386,Munka1!$H$27:$J$58,3,FALSE)</f>
        <v>#N/A</v>
      </c>
      <c r="J1386" s="175"/>
      <c r="K1386" s="175"/>
      <c r="L1386" s="175"/>
      <c r="M1386" s="175"/>
      <c r="N1386" s="180"/>
      <c r="O1386" s="87"/>
      <c r="P1386" s="483"/>
      <c r="Q1386" s="484"/>
      <c r="R1386" s="56">
        <f>FŐLAP!$D$9</f>
        <v>0</v>
      </c>
      <c r="S1386" s="56">
        <f>FŐLAP!$F$9</f>
        <v>0</v>
      </c>
      <c r="T1386" s="13" t="str">
        <f>FŐLAP!$B$25</f>
        <v>Háztartási nagygépek (lakossági)</v>
      </c>
      <c r="U1386" s="398" t="s">
        <v>3425</v>
      </c>
      <c r="V1386" s="398" t="s">
        <v>3426</v>
      </c>
      <c r="W1386" s="398" t="s">
        <v>3427</v>
      </c>
    </row>
    <row r="1387" spans="1:23" ht="60.75" hidden="1" customHeight="1" x14ac:dyDescent="0.25">
      <c r="A1387" s="61" t="s">
        <v>1457</v>
      </c>
      <c r="B1387" s="87"/>
      <c r="C1387" s="175"/>
      <c r="D1387" s="175"/>
      <c r="E1387" s="146"/>
      <c r="F1387" s="407" t="e">
        <f>VLOOKUP('2. tábl. Előkezelő-Tov.Kezelő'!E1387,Munka1!$H$27:$I$58,2,FALSE)</f>
        <v>#N/A</v>
      </c>
      <c r="G1387" s="88"/>
      <c r="H1387" s="62" t="e">
        <f>VLOOKUP(G1387,Munka1!$A$1:$B$25,2,FALSE)</f>
        <v>#N/A</v>
      </c>
      <c r="I1387" s="466" t="e">
        <f>VLOOKUP(E1387,Munka1!$H$27:$J$58,3,FALSE)</f>
        <v>#N/A</v>
      </c>
      <c r="J1387" s="175"/>
      <c r="K1387" s="175"/>
      <c r="L1387" s="175"/>
      <c r="M1387" s="175"/>
      <c r="N1387" s="180"/>
      <c r="O1387" s="87"/>
      <c r="P1387" s="483"/>
      <c r="Q1387" s="484"/>
      <c r="R1387" s="56">
        <f>FŐLAP!$D$9</f>
        <v>0</v>
      </c>
      <c r="S1387" s="56">
        <f>FŐLAP!$F$9</f>
        <v>0</v>
      </c>
      <c r="T1387" s="13" t="str">
        <f>FŐLAP!$B$25</f>
        <v>Háztartási nagygépek (lakossági)</v>
      </c>
      <c r="U1387" s="398" t="s">
        <v>3425</v>
      </c>
      <c r="V1387" s="398" t="s">
        <v>3426</v>
      </c>
      <c r="W1387" s="398" t="s">
        <v>3427</v>
      </c>
    </row>
    <row r="1388" spans="1:23" ht="60.75" hidden="1" customHeight="1" x14ac:dyDescent="0.25">
      <c r="A1388" s="61" t="s">
        <v>1458</v>
      </c>
      <c r="B1388" s="87"/>
      <c r="C1388" s="175"/>
      <c r="D1388" s="175"/>
      <c r="E1388" s="146"/>
      <c r="F1388" s="407" t="e">
        <f>VLOOKUP('2. tábl. Előkezelő-Tov.Kezelő'!E1388,Munka1!$H$27:$I$58,2,FALSE)</f>
        <v>#N/A</v>
      </c>
      <c r="G1388" s="88"/>
      <c r="H1388" s="62" t="e">
        <f>VLOOKUP(G1388,Munka1!$A$1:$B$25,2,FALSE)</f>
        <v>#N/A</v>
      </c>
      <c r="I1388" s="466" t="e">
        <f>VLOOKUP(E1388,Munka1!$H$27:$J$58,3,FALSE)</f>
        <v>#N/A</v>
      </c>
      <c r="J1388" s="175"/>
      <c r="K1388" s="175"/>
      <c r="L1388" s="175"/>
      <c r="M1388" s="175"/>
      <c r="N1388" s="180"/>
      <c r="O1388" s="87"/>
      <c r="P1388" s="483"/>
      <c r="Q1388" s="484"/>
      <c r="R1388" s="56">
        <f>FŐLAP!$D$9</f>
        <v>0</v>
      </c>
      <c r="S1388" s="56">
        <f>FŐLAP!$F$9</f>
        <v>0</v>
      </c>
      <c r="T1388" s="13" t="str">
        <f>FŐLAP!$B$25</f>
        <v>Háztartási nagygépek (lakossági)</v>
      </c>
      <c r="U1388" s="398" t="s">
        <v>3425</v>
      </c>
      <c r="V1388" s="398" t="s">
        <v>3426</v>
      </c>
      <c r="W1388" s="398" t="s">
        <v>3427</v>
      </c>
    </row>
    <row r="1389" spans="1:23" ht="60.75" hidden="1" customHeight="1" x14ac:dyDescent="0.25">
      <c r="A1389" s="61" t="s">
        <v>1459</v>
      </c>
      <c r="B1389" s="87"/>
      <c r="C1389" s="175"/>
      <c r="D1389" s="175"/>
      <c r="E1389" s="146"/>
      <c r="F1389" s="407" t="e">
        <f>VLOOKUP('2. tábl. Előkezelő-Tov.Kezelő'!E1389,Munka1!$H$27:$I$58,2,FALSE)</f>
        <v>#N/A</v>
      </c>
      <c r="G1389" s="88"/>
      <c r="H1389" s="62" t="e">
        <f>VLOOKUP(G1389,Munka1!$A$1:$B$25,2,FALSE)</f>
        <v>#N/A</v>
      </c>
      <c r="I1389" s="466" t="e">
        <f>VLOOKUP(E1389,Munka1!$H$27:$J$58,3,FALSE)</f>
        <v>#N/A</v>
      </c>
      <c r="J1389" s="175"/>
      <c r="K1389" s="175"/>
      <c r="L1389" s="175"/>
      <c r="M1389" s="175"/>
      <c r="N1389" s="180"/>
      <c r="O1389" s="87"/>
      <c r="P1389" s="483"/>
      <c r="Q1389" s="484"/>
      <c r="R1389" s="56">
        <f>FŐLAP!$D$9</f>
        <v>0</v>
      </c>
      <c r="S1389" s="56">
        <f>FŐLAP!$F$9</f>
        <v>0</v>
      </c>
      <c r="T1389" s="13" t="str">
        <f>FŐLAP!$B$25</f>
        <v>Háztartási nagygépek (lakossági)</v>
      </c>
      <c r="U1389" s="398" t="s">
        <v>3425</v>
      </c>
      <c r="V1389" s="398" t="s">
        <v>3426</v>
      </c>
      <c r="W1389" s="398" t="s">
        <v>3427</v>
      </c>
    </row>
    <row r="1390" spans="1:23" ht="60.75" hidden="1" customHeight="1" x14ac:dyDescent="0.25">
      <c r="A1390" s="61" t="s">
        <v>1460</v>
      </c>
      <c r="B1390" s="87"/>
      <c r="C1390" s="175"/>
      <c r="D1390" s="175"/>
      <c r="E1390" s="146"/>
      <c r="F1390" s="407" t="e">
        <f>VLOOKUP('2. tábl. Előkezelő-Tov.Kezelő'!E1390,Munka1!$H$27:$I$58,2,FALSE)</f>
        <v>#N/A</v>
      </c>
      <c r="G1390" s="88"/>
      <c r="H1390" s="62" t="e">
        <f>VLOOKUP(G1390,Munka1!$A$1:$B$25,2,FALSE)</f>
        <v>#N/A</v>
      </c>
      <c r="I1390" s="466" t="e">
        <f>VLOOKUP(E1390,Munka1!$H$27:$J$58,3,FALSE)</f>
        <v>#N/A</v>
      </c>
      <c r="J1390" s="175"/>
      <c r="K1390" s="175"/>
      <c r="L1390" s="175"/>
      <c r="M1390" s="175"/>
      <c r="N1390" s="180"/>
      <c r="O1390" s="87"/>
      <c r="P1390" s="483"/>
      <c r="Q1390" s="484"/>
      <c r="R1390" s="56">
        <f>FŐLAP!$D$9</f>
        <v>0</v>
      </c>
      <c r="S1390" s="56">
        <f>FŐLAP!$F$9</f>
        <v>0</v>
      </c>
      <c r="T1390" s="13" t="str">
        <f>FŐLAP!$B$25</f>
        <v>Háztartási nagygépek (lakossági)</v>
      </c>
      <c r="U1390" s="398" t="s">
        <v>3425</v>
      </c>
      <c r="V1390" s="398" t="s">
        <v>3426</v>
      </c>
      <c r="W1390" s="398" t="s">
        <v>3427</v>
      </c>
    </row>
    <row r="1391" spans="1:23" ht="60.75" hidden="1" customHeight="1" x14ac:dyDescent="0.25">
      <c r="A1391" s="61" t="s">
        <v>1461</v>
      </c>
      <c r="B1391" s="87"/>
      <c r="C1391" s="175"/>
      <c r="D1391" s="175"/>
      <c r="E1391" s="146"/>
      <c r="F1391" s="407" t="e">
        <f>VLOOKUP('2. tábl. Előkezelő-Tov.Kezelő'!E1391,Munka1!$H$27:$I$58,2,FALSE)</f>
        <v>#N/A</v>
      </c>
      <c r="G1391" s="88"/>
      <c r="H1391" s="62" t="e">
        <f>VLOOKUP(G1391,Munka1!$A$1:$B$25,2,FALSE)</f>
        <v>#N/A</v>
      </c>
      <c r="I1391" s="466" t="e">
        <f>VLOOKUP(E1391,Munka1!$H$27:$J$58,3,FALSE)</f>
        <v>#N/A</v>
      </c>
      <c r="J1391" s="175"/>
      <c r="K1391" s="175"/>
      <c r="L1391" s="175"/>
      <c r="M1391" s="175"/>
      <c r="N1391" s="180"/>
      <c r="O1391" s="87"/>
      <c r="P1391" s="483"/>
      <c r="Q1391" s="484"/>
      <c r="R1391" s="56">
        <f>FŐLAP!$D$9</f>
        <v>0</v>
      </c>
      <c r="S1391" s="56">
        <f>FŐLAP!$F$9</f>
        <v>0</v>
      </c>
      <c r="T1391" s="13" t="str">
        <f>FŐLAP!$B$25</f>
        <v>Háztartási nagygépek (lakossági)</v>
      </c>
      <c r="U1391" s="398" t="s">
        <v>3425</v>
      </c>
      <c r="V1391" s="398" t="s">
        <v>3426</v>
      </c>
      <c r="W1391" s="398" t="s">
        <v>3427</v>
      </c>
    </row>
    <row r="1392" spans="1:23" ht="60.75" hidden="1" customHeight="1" x14ac:dyDescent="0.25">
      <c r="A1392" s="61" t="s">
        <v>1462</v>
      </c>
      <c r="B1392" s="87"/>
      <c r="C1392" s="175"/>
      <c r="D1392" s="175"/>
      <c r="E1392" s="146"/>
      <c r="F1392" s="407" t="e">
        <f>VLOOKUP('2. tábl. Előkezelő-Tov.Kezelő'!E1392,Munka1!$H$27:$I$58,2,FALSE)</f>
        <v>#N/A</v>
      </c>
      <c r="G1392" s="88"/>
      <c r="H1392" s="62" t="e">
        <f>VLOOKUP(G1392,Munka1!$A$1:$B$25,2,FALSE)</f>
        <v>#N/A</v>
      </c>
      <c r="I1392" s="466" t="e">
        <f>VLOOKUP(E1392,Munka1!$H$27:$J$58,3,FALSE)</f>
        <v>#N/A</v>
      </c>
      <c r="J1392" s="175"/>
      <c r="K1392" s="175"/>
      <c r="L1392" s="175"/>
      <c r="M1392" s="175"/>
      <c r="N1392" s="180"/>
      <c r="O1392" s="87"/>
      <c r="P1392" s="483"/>
      <c r="Q1392" s="484"/>
      <c r="R1392" s="56">
        <f>FŐLAP!$D$9</f>
        <v>0</v>
      </c>
      <c r="S1392" s="56">
        <f>FŐLAP!$F$9</f>
        <v>0</v>
      </c>
      <c r="T1392" s="13" t="str">
        <f>FŐLAP!$B$25</f>
        <v>Háztartási nagygépek (lakossági)</v>
      </c>
      <c r="U1392" s="398" t="s">
        <v>3425</v>
      </c>
      <c r="V1392" s="398" t="s">
        <v>3426</v>
      </c>
      <c r="W1392" s="398" t="s">
        <v>3427</v>
      </c>
    </row>
    <row r="1393" spans="1:23" ht="60.75" hidden="1" customHeight="1" x14ac:dyDescent="0.25">
      <c r="A1393" s="61" t="s">
        <v>1463</v>
      </c>
      <c r="B1393" s="87"/>
      <c r="C1393" s="175"/>
      <c r="D1393" s="175"/>
      <c r="E1393" s="146"/>
      <c r="F1393" s="407" t="e">
        <f>VLOOKUP('2. tábl. Előkezelő-Tov.Kezelő'!E1393,Munka1!$H$27:$I$58,2,FALSE)</f>
        <v>#N/A</v>
      </c>
      <c r="G1393" s="88"/>
      <c r="H1393" s="62" t="e">
        <f>VLOOKUP(G1393,Munka1!$A$1:$B$25,2,FALSE)</f>
        <v>#N/A</v>
      </c>
      <c r="I1393" s="466" t="e">
        <f>VLOOKUP(E1393,Munka1!$H$27:$J$58,3,FALSE)</f>
        <v>#N/A</v>
      </c>
      <c r="J1393" s="175"/>
      <c r="K1393" s="175"/>
      <c r="L1393" s="175"/>
      <c r="M1393" s="175"/>
      <c r="N1393" s="180"/>
      <c r="O1393" s="87"/>
      <c r="P1393" s="483"/>
      <c r="Q1393" s="484"/>
      <c r="R1393" s="56">
        <f>FŐLAP!$D$9</f>
        <v>0</v>
      </c>
      <c r="S1393" s="56">
        <f>FŐLAP!$F$9</f>
        <v>0</v>
      </c>
      <c r="T1393" s="13" t="str">
        <f>FŐLAP!$B$25</f>
        <v>Háztartási nagygépek (lakossági)</v>
      </c>
      <c r="U1393" s="398" t="s">
        <v>3425</v>
      </c>
      <c r="V1393" s="398" t="s">
        <v>3426</v>
      </c>
      <c r="W1393" s="398" t="s">
        <v>3427</v>
      </c>
    </row>
    <row r="1394" spans="1:23" ht="60.75" hidden="1" customHeight="1" x14ac:dyDescent="0.25">
      <c r="A1394" s="61" t="s">
        <v>1464</v>
      </c>
      <c r="B1394" s="87"/>
      <c r="C1394" s="175"/>
      <c r="D1394" s="175"/>
      <c r="E1394" s="146"/>
      <c r="F1394" s="407" t="e">
        <f>VLOOKUP('2. tábl. Előkezelő-Tov.Kezelő'!E1394,Munka1!$H$27:$I$58,2,FALSE)</f>
        <v>#N/A</v>
      </c>
      <c r="G1394" s="88"/>
      <c r="H1394" s="62" t="e">
        <f>VLOOKUP(G1394,Munka1!$A$1:$B$25,2,FALSE)</f>
        <v>#N/A</v>
      </c>
      <c r="I1394" s="466" t="e">
        <f>VLOOKUP(E1394,Munka1!$H$27:$J$58,3,FALSE)</f>
        <v>#N/A</v>
      </c>
      <c r="J1394" s="175"/>
      <c r="K1394" s="175"/>
      <c r="L1394" s="175"/>
      <c r="M1394" s="175"/>
      <c r="N1394" s="180"/>
      <c r="O1394" s="87"/>
      <c r="P1394" s="483"/>
      <c r="Q1394" s="484"/>
      <c r="R1394" s="56">
        <f>FŐLAP!$D$9</f>
        <v>0</v>
      </c>
      <c r="S1394" s="56">
        <f>FŐLAP!$F$9</f>
        <v>0</v>
      </c>
      <c r="T1394" s="13" t="str">
        <f>FŐLAP!$B$25</f>
        <v>Háztartási nagygépek (lakossági)</v>
      </c>
      <c r="U1394" s="398" t="s">
        <v>3425</v>
      </c>
      <c r="V1394" s="398" t="s">
        <v>3426</v>
      </c>
      <c r="W1394" s="398" t="s">
        <v>3427</v>
      </c>
    </row>
    <row r="1395" spans="1:23" ht="60.75" hidden="1" customHeight="1" x14ac:dyDescent="0.25">
      <c r="A1395" s="61" t="s">
        <v>1465</v>
      </c>
      <c r="B1395" s="87"/>
      <c r="C1395" s="175"/>
      <c r="D1395" s="175"/>
      <c r="E1395" s="146"/>
      <c r="F1395" s="407" t="e">
        <f>VLOOKUP('2. tábl. Előkezelő-Tov.Kezelő'!E1395,Munka1!$H$27:$I$58,2,FALSE)</f>
        <v>#N/A</v>
      </c>
      <c r="G1395" s="88"/>
      <c r="H1395" s="62" t="e">
        <f>VLOOKUP(G1395,Munka1!$A$1:$B$25,2,FALSE)</f>
        <v>#N/A</v>
      </c>
      <c r="I1395" s="466" t="e">
        <f>VLOOKUP(E1395,Munka1!$H$27:$J$58,3,FALSE)</f>
        <v>#N/A</v>
      </c>
      <c r="J1395" s="175"/>
      <c r="K1395" s="175"/>
      <c r="L1395" s="175"/>
      <c r="M1395" s="175"/>
      <c r="N1395" s="180"/>
      <c r="O1395" s="87"/>
      <c r="P1395" s="483"/>
      <c r="Q1395" s="484"/>
      <c r="R1395" s="56">
        <f>FŐLAP!$D$9</f>
        <v>0</v>
      </c>
      <c r="S1395" s="56">
        <f>FŐLAP!$F$9</f>
        <v>0</v>
      </c>
      <c r="T1395" s="13" t="str">
        <f>FŐLAP!$B$25</f>
        <v>Háztartási nagygépek (lakossági)</v>
      </c>
      <c r="U1395" s="398" t="s">
        <v>3425</v>
      </c>
      <c r="V1395" s="398" t="s">
        <v>3426</v>
      </c>
      <c r="W1395" s="398" t="s">
        <v>3427</v>
      </c>
    </row>
    <row r="1396" spans="1:23" ht="60.75" hidden="1" customHeight="1" x14ac:dyDescent="0.25">
      <c r="A1396" s="61" t="s">
        <v>1466</v>
      </c>
      <c r="B1396" s="87"/>
      <c r="C1396" s="175"/>
      <c r="D1396" s="175"/>
      <c r="E1396" s="146"/>
      <c r="F1396" s="407" t="e">
        <f>VLOOKUP('2. tábl. Előkezelő-Tov.Kezelő'!E1396,Munka1!$H$27:$I$58,2,FALSE)</f>
        <v>#N/A</v>
      </c>
      <c r="G1396" s="88"/>
      <c r="H1396" s="62" t="e">
        <f>VLOOKUP(G1396,Munka1!$A$1:$B$25,2,FALSE)</f>
        <v>#N/A</v>
      </c>
      <c r="I1396" s="466" t="e">
        <f>VLOOKUP(E1396,Munka1!$H$27:$J$58,3,FALSE)</f>
        <v>#N/A</v>
      </c>
      <c r="J1396" s="175"/>
      <c r="K1396" s="175"/>
      <c r="L1396" s="175"/>
      <c r="M1396" s="175"/>
      <c r="N1396" s="180"/>
      <c r="O1396" s="87"/>
      <c r="P1396" s="483"/>
      <c r="Q1396" s="484"/>
      <c r="R1396" s="56">
        <f>FŐLAP!$D$9</f>
        <v>0</v>
      </c>
      <c r="S1396" s="56">
        <f>FŐLAP!$F$9</f>
        <v>0</v>
      </c>
      <c r="T1396" s="13" t="str">
        <f>FŐLAP!$B$25</f>
        <v>Háztartási nagygépek (lakossági)</v>
      </c>
      <c r="U1396" s="398" t="s">
        <v>3425</v>
      </c>
      <c r="V1396" s="398" t="s">
        <v>3426</v>
      </c>
      <c r="W1396" s="398" t="s">
        <v>3427</v>
      </c>
    </row>
    <row r="1397" spans="1:23" ht="60.75" hidden="1" customHeight="1" x14ac:dyDescent="0.25">
      <c r="A1397" s="61" t="s">
        <v>1467</v>
      </c>
      <c r="B1397" s="87"/>
      <c r="C1397" s="175"/>
      <c r="D1397" s="175"/>
      <c r="E1397" s="146"/>
      <c r="F1397" s="407" t="e">
        <f>VLOOKUP('2. tábl. Előkezelő-Tov.Kezelő'!E1397,Munka1!$H$27:$I$58,2,FALSE)</f>
        <v>#N/A</v>
      </c>
      <c r="G1397" s="88"/>
      <c r="H1397" s="62" t="e">
        <f>VLOOKUP(G1397,Munka1!$A$1:$B$25,2,FALSE)</f>
        <v>#N/A</v>
      </c>
      <c r="I1397" s="466" t="e">
        <f>VLOOKUP(E1397,Munka1!$H$27:$J$58,3,FALSE)</f>
        <v>#N/A</v>
      </c>
      <c r="J1397" s="175"/>
      <c r="K1397" s="175"/>
      <c r="L1397" s="175"/>
      <c r="M1397" s="175"/>
      <c r="N1397" s="180"/>
      <c r="O1397" s="87"/>
      <c r="P1397" s="483"/>
      <c r="Q1397" s="484"/>
      <c r="R1397" s="56">
        <f>FŐLAP!$D$9</f>
        <v>0</v>
      </c>
      <c r="S1397" s="56">
        <f>FŐLAP!$F$9</f>
        <v>0</v>
      </c>
      <c r="T1397" s="13" t="str">
        <f>FŐLAP!$B$25</f>
        <v>Háztartási nagygépek (lakossági)</v>
      </c>
      <c r="U1397" s="398" t="s">
        <v>3425</v>
      </c>
      <c r="V1397" s="398" t="s">
        <v>3426</v>
      </c>
      <c r="W1397" s="398" t="s">
        <v>3427</v>
      </c>
    </row>
    <row r="1398" spans="1:23" ht="60.75" hidden="1" customHeight="1" x14ac:dyDescent="0.25">
      <c r="A1398" s="61" t="s">
        <v>1468</v>
      </c>
      <c r="B1398" s="87"/>
      <c r="C1398" s="175"/>
      <c r="D1398" s="175"/>
      <c r="E1398" s="146"/>
      <c r="F1398" s="407" t="e">
        <f>VLOOKUP('2. tábl. Előkezelő-Tov.Kezelő'!E1398,Munka1!$H$27:$I$58,2,FALSE)</f>
        <v>#N/A</v>
      </c>
      <c r="G1398" s="88"/>
      <c r="H1398" s="62" t="e">
        <f>VLOOKUP(G1398,Munka1!$A$1:$B$25,2,FALSE)</f>
        <v>#N/A</v>
      </c>
      <c r="I1398" s="466" t="e">
        <f>VLOOKUP(E1398,Munka1!$H$27:$J$58,3,FALSE)</f>
        <v>#N/A</v>
      </c>
      <c r="J1398" s="175"/>
      <c r="K1398" s="175"/>
      <c r="L1398" s="175"/>
      <c r="M1398" s="175"/>
      <c r="N1398" s="180"/>
      <c r="O1398" s="87"/>
      <c r="P1398" s="483"/>
      <c r="Q1398" s="484"/>
      <c r="R1398" s="56">
        <f>FŐLAP!$D$9</f>
        <v>0</v>
      </c>
      <c r="S1398" s="56">
        <f>FŐLAP!$F$9</f>
        <v>0</v>
      </c>
      <c r="T1398" s="13" t="str">
        <f>FŐLAP!$B$25</f>
        <v>Háztartási nagygépek (lakossági)</v>
      </c>
      <c r="U1398" s="398" t="s">
        <v>3425</v>
      </c>
      <c r="V1398" s="398" t="s">
        <v>3426</v>
      </c>
      <c r="W1398" s="398" t="s">
        <v>3427</v>
      </c>
    </row>
    <row r="1399" spans="1:23" ht="60.75" hidden="1" customHeight="1" x14ac:dyDescent="0.25">
      <c r="A1399" s="61" t="s">
        <v>1469</v>
      </c>
      <c r="B1399" s="87"/>
      <c r="C1399" s="175"/>
      <c r="D1399" s="175"/>
      <c r="E1399" s="146"/>
      <c r="F1399" s="407" t="e">
        <f>VLOOKUP('2. tábl. Előkezelő-Tov.Kezelő'!E1399,Munka1!$H$27:$I$58,2,FALSE)</f>
        <v>#N/A</v>
      </c>
      <c r="G1399" s="88"/>
      <c r="H1399" s="62" t="e">
        <f>VLOOKUP(G1399,Munka1!$A$1:$B$25,2,FALSE)</f>
        <v>#N/A</v>
      </c>
      <c r="I1399" s="466" t="e">
        <f>VLOOKUP(E1399,Munka1!$H$27:$J$58,3,FALSE)</f>
        <v>#N/A</v>
      </c>
      <c r="J1399" s="175"/>
      <c r="K1399" s="175"/>
      <c r="L1399" s="175"/>
      <c r="M1399" s="175"/>
      <c r="N1399" s="180"/>
      <c r="O1399" s="87"/>
      <c r="P1399" s="483"/>
      <c r="Q1399" s="484"/>
      <c r="R1399" s="56">
        <f>FŐLAP!$D$9</f>
        <v>0</v>
      </c>
      <c r="S1399" s="56">
        <f>FŐLAP!$F$9</f>
        <v>0</v>
      </c>
      <c r="T1399" s="13" t="str">
        <f>FŐLAP!$B$25</f>
        <v>Háztartási nagygépek (lakossági)</v>
      </c>
      <c r="U1399" s="398" t="s">
        <v>3425</v>
      </c>
      <c r="V1399" s="398" t="s">
        <v>3426</v>
      </c>
      <c r="W1399" s="398" t="s">
        <v>3427</v>
      </c>
    </row>
    <row r="1400" spans="1:23" ht="60.75" hidden="1" customHeight="1" x14ac:dyDescent="0.25">
      <c r="A1400" s="61" t="s">
        <v>1470</v>
      </c>
      <c r="B1400" s="87"/>
      <c r="C1400" s="175"/>
      <c r="D1400" s="175"/>
      <c r="E1400" s="146"/>
      <c r="F1400" s="407" t="e">
        <f>VLOOKUP('2. tábl. Előkezelő-Tov.Kezelő'!E1400,Munka1!$H$27:$I$58,2,FALSE)</f>
        <v>#N/A</v>
      </c>
      <c r="G1400" s="88"/>
      <c r="H1400" s="62" t="e">
        <f>VLOOKUP(G1400,Munka1!$A$1:$B$25,2,FALSE)</f>
        <v>#N/A</v>
      </c>
      <c r="I1400" s="466" t="e">
        <f>VLOOKUP(E1400,Munka1!$H$27:$J$58,3,FALSE)</f>
        <v>#N/A</v>
      </c>
      <c r="J1400" s="175"/>
      <c r="K1400" s="175"/>
      <c r="L1400" s="175"/>
      <c r="M1400" s="175"/>
      <c r="N1400" s="180"/>
      <c r="O1400" s="87"/>
      <c r="P1400" s="483"/>
      <c r="Q1400" s="484"/>
      <c r="R1400" s="56">
        <f>FŐLAP!$D$9</f>
        <v>0</v>
      </c>
      <c r="S1400" s="56">
        <f>FŐLAP!$F$9</f>
        <v>0</v>
      </c>
      <c r="T1400" s="13" t="str">
        <f>FŐLAP!$B$25</f>
        <v>Háztartási nagygépek (lakossági)</v>
      </c>
      <c r="U1400" s="398" t="s">
        <v>3425</v>
      </c>
      <c r="V1400" s="398" t="s">
        <v>3426</v>
      </c>
      <c r="W1400" s="398" t="s">
        <v>3427</v>
      </c>
    </row>
    <row r="1401" spans="1:23" ht="60.75" hidden="1" customHeight="1" x14ac:dyDescent="0.25">
      <c r="A1401" s="61" t="s">
        <v>1471</v>
      </c>
      <c r="B1401" s="87"/>
      <c r="C1401" s="175"/>
      <c r="D1401" s="175"/>
      <c r="E1401" s="146"/>
      <c r="F1401" s="407" t="e">
        <f>VLOOKUP('2. tábl. Előkezelő-Tov.Kezelő'!E1401,Munka1!$H$27:$I$58,2,FALSE)</f>
        <v>#N/A</v>
      </c>
      <c r="G1401" s="88"/>
      <c r="H1401" s="62" t="e">
        <f>VLOOKUP(G1401,Munka1!$A$1:$B$25,2,FALSE)</f>
        <v>#N/A</v>
      </c>
      <c r="I1401" s="466" t="e">
        <f>VLOOKUP(E1401,Munka1!$H$27:$J$58,3,FALSE)</f>
        <v>#N/A</v>
      </c>
      <c r="J1401" s="175"/>
      <c r="K1401" s="175"/>
      <c r="L1401" s="175"/>
      <c r="M1401" s="175"/>
      <c r="N1401" s="180"/>
      <c r="O1401" s="87"/>
      <c r="P1401" s="483"/>
      <c r="Q1401" s="484"/>
      <c r="R1401" s="56">
        <f>FŐLAP!$D$9</f>
        <v>0</v>
      </c>
      <c r="S1401" s="56">
        <f>FŐLAP!$F$9</f>
        <v>0</v>
      </c>
      <c r="T1401" s="13" t="str">
        <f>FŐLAP!$B$25</f>
        <v>Háztartási nagygépek (lakossági)</v>
      </c>
      <c r="U1401" s="398" t="s">
        <v>3425</v>
      </c>
      <c r="V1401" s="398" t="s">
        <v>3426</v>
      </c>
      <c r="W1401" s="398" t="s">
        <v>3427</v>
      </c>
    </row>
    <row r="1402" spans="1:23" ht="60.75" hidden="1" customHeight="1" x14ac:dyDescent="0.25">
      <c r="A1402" s="61" t="s">
        <v>1472</v>
      </c>
      <c r="B1402" s="87"/>
      <c r="C1402" s="175"/>
      <c r="D1402" s="175"/>
      <c r="E1402" s="146"/>
      <c r="F1402" s="407" t="e">
        <f>VLOOKUP('2. tábl. Előkezelő-Tov.Kezelő'!E1402,Munka1!$H$27:$I$58,2,FALSE)</f>
        <v>#N/A</v>
      </c>
      <c r="G1402" s="88"/>
      <c r="H1402" s="62" t="e">
        <f>VLOOKUP(G1402,Munka1!$A$1:$B$25,2,FALSE)</f>
        <v>#N/A</v>
      </c>
      <c r="I1402" s="466" t="e">
        <f>VLOOKUP(E1402,Munka1!$H$27:$J$58,3,FALSE)</f>
        <v>#N/A</v>
      </c>
      <c r="J1402" s="175"/>
      <c r="K1402" s="175"/>
      <c r="L1402" s="175"/>
      <c r="M1402" s="175"/>
      <c r="N1402" s="180"/>
      <c r="O1402" s="87"/>
      <c r="P1402" s="483"/>
      <c r="Q1402" s="484"/>
      <c r="R1402" s="56">
        <f>FŐLAP!$D$9</f>
        <v>0</v>
      </c>
      <c r="S1402" s="56">
        <f>FŐLAP!$F$9</f>
        <v>0</v>
      </c>
      <c r="T1402" s="13" t="str">
        <f>FŐLAP!$B$25</f>
        <v>Háztartási nagygépek (lakossági)</v>
      </c>
      <c r="U1402" s="398" t="s">
        <v>3425</v>
      </c>
      <c r="V1402" s="398" t="s">
        <v>3426</v>
      </c>
      <c r="W1402" s="398" t="s">
        <v>3427</v>
      </c>
    </row>
    <row r="1403" spans="1:23" ht="60.75" hidden="1" customHeight="1" x14ac:dyDescent="0.25">
      <c r="A1403" s="61" t="s">
        <v>1473</v>
      </c>
      <c r="B1403" s="87"/>
      <c r="C1403" s="175"/>
      <c r="D1403" s="175"/>
      <c r="E1403" s="146"/>
      <c r="F1403" s="407" t="e">
        <f>VLOOKUP('2. tábl. Előkezelő-Tov.Kezelő'!E1403,Munka1!$H$27:$I$58,2,FALSE)</f>
        <v>#N/A</v>
      </c>
      <c r="G1403" s="88"/>
      <c r="H1403" s="62" t="e">
        <f>VLOOKUP(G1403,Munka1!$A$1:$B$25,2,FALSE)</f>
        <v>#N/A</v>
      </c>
      <c r="I1403" s="466" t="e">
        <f>VLOOKUP(E1403,Munka1!$H$27:$J$58,3,FALSE)</f>
        <v>#N/A</v>
      </c>
      <c r="J1403" s="175"/>
      <c r="K1403" s="175"/>
      <c r="L1403" s="175"/>
      <c r="M1403" s="175"/>
      <c r="N1403" s="180"/>
      <c r="O1403" s="87"/>
      <c r="P1403" s="483"/>
      <c r="Q1403" s="484"/>
      <c r="R1403" s="56">
        <f>FŐLAP!$D$9</f>
        <v>0</v>
      </c>
      <c r="S1403" s="56">
        <f>FŐLAP!$F$9</f>
        <v>0</v>
      </c>
      <c r="T1403" s="13" t="str">
        <f>FŐLAP!$B$25</f>
        <v>Háztartási nagygépek (lakossági)</v>
      </c>
      <c r="U1403" s="398" t="s">
        <v>3425</v>
      </c>
      <c r="V1403" s="398" t="s">
        <v>3426</v>
      </c>
      <c r="W1403" s="398" t="s">
        <v>3427</v>
      </c>
    </row>
    <row r="1404" spans="1:23" ht="60.75" hidden="1" customHeight="1" x14ac:dyDescent="0.25">
      <c r="A1404" s="61" t="s">
        <v>1474</v>
      </c>
      <c r="B1404" s="87"/>
      <c r="C1404" s="175"/>
      <c r="D1404" s="175"/>
      <c r="E1404" s="146"/>
      <c r="F1404" s="407" t="e">
        <f>VLOOKUP('2. tábl. Előkezelő-Tov.Kezelő'!E1404,Munka1!$H$27:$I$58,2,FALSE)</f>
        <v>#N/A</v>
      </c>
      <c r="G1404" s="88"/>
      <c r="H1404" s="62" t="e">
        <f>VLOOKUP(G1404,Munka1!$A$1:$B$25,2,FALSE)</f>
        <v>#N/A</v>
      </c>
      <c r="I1404" s="466" t="e">
        <f>VLOOKUP(E1404,Munka1!$H$27:$J$58,3,FALSE)</f>
        <v>#N/A</v>
      </c>
      <c r="J1404" s="175"/>
      <c r="K1404" s="175"/>
      <c r="L1404" s="175"/>
      <c r="M1404" s="175"/>
      <c r="N1404" s="180"/>
      <c r="O1404" s="87"/>
      <c r="P1404" s="483"/>
      <c r="Q1404" s="484"/>
      <c r="R1404" s="56">
        <f>FŐLAP!$D$9</f>
        <v>0</v>
      </c>
      <c r="S1404" s="56">
        <f>FŐLAP!$F$9</f>
        <v>0</v>
      </c>
      <c r="T1404" s="13" t="str">
        <f>FŐLAP!$B$25</f>
        <v>Háztartási nagygépek (lakossági)</v>
      </c>
      <c r="U1404" s="398" t="s">
        <v>3425</v>
      </c>
      <c r="V1404" s="398" t="s">
        <v>3426</v>
      </c>
      <c r="W1404" s="398" t="s">
        <v>3427</v>
      </c>
    </row>
    <row r="1405" spans="1:23" ht="60.75" hidden="1" customHeight="1" x14ac:dyDescent="0.25">
      <c r="A1405" s="61" t="s">
        <v>1475</v>
      </c>
      <c r="B1405" s="87"/>
      <c r="C1405" s="175"/>
      <c r="D1405" s="175"/>
      <c r="E1405" s="146"/>
      <c r="F1405" s="407" t="e">
        <f>VLOOKUP('2. tábl. Előkezelő-Tov.Kezelő'!E1405,Munka1!$H$27:$I$58,2,FALSE)</f>
        <v>#N/A</v>
      </c>
      <c r="G1405" s="88"/>
      <c r="H1405" s="62" t="e">
        <f>VLOOKUP(G1405,Munka1!$A$1:$B$25,2,FALSE)</f>
        <v>#N/A</v>
      </c>
      <c r="I1405" s="466" t="e">
        <f>VLOOKUP(E1405,Munka1!$H$27:$J$58,3,FALSE)</f>
        <v>#N/A</v>
      </c>
      <c r="J1405" s="175"/>
      <c r="K1405" s="175"/>
      <c r="L1405" s="175"/>
      <c r="M1405" s="175"/>
      <c r="N1405" s="180"/>
      <c r="O1405" s="87"/>
      <c r="P1405" s="483"/>
      <c r="Q1405" s="484"/>
      <c r="R1405" s="56">
        <f>FŐLAP!$D$9</f>
        <v>0</v>
      </c>
      <c r="S1405" s="56">
        <f>FŐLAP!$F$9</f>
        <v>0</v>
      </c>
      <c r="T1405" s="13" t="str">
        <f>FŐLAP!$B$25</f>
        <v>Háztartási nagygépek (lakossági)</v>
      </c>
      <c r="U1405" s="398" t="s">
        <v>3425</v>
      </c>
      <c r="V1405" s="398" t="s">
        <v>3426</v>
      </c>
      <c r="W1405" s="398" t="s">
        <v>3427</v>
      </c>
    </row>
    <row r="1406" spans="1:23" ht="60.75" hidden="1" customHeight="1" x14ac:dyDescent="0.25">
      <c r="A1406" s="61" t="s">
        <v>1476</v>
      </c>
      <c r="B1406" s="87"/>
      <c r="C1406" s="175"/>
      <c r="D1406" s="175"/>
      <c r="E1406" s="146"/>
      <c r="F1406" s="407" t="e">
        <f>VLOOKUP('2. tábl. Előkezelő-Tov.Kezelő'!E1406,Munka1!$H$27:$I$58,2,FALSE)</f>
        <v>#N/A</v>
      </c>
      <c r="G1406" s="88"/>
      <c r="H1406" s="62" t="e">
        <f>VLOOKUP(G1406,Munka1!$A$1:$B$25,2,FALSE)</f>
        <v>#N/A</v>
      </c>
      <c r="I1406" s="466" t="e">
        <f>VLOOKUP(E1406,Munka1!$H$27:$J$58,3,FALSE)</f>
        <v>#N/A</v>
      </c>
      <c r="J1406" s="175"/>
      <c r="K1406" s="175"/>
      <c r="L1406" s="175"/>
      <c r="M1406" s="175"/>
      <c r="N1406" s="180"/>
      <c r="O1406" s="87"/>
      <c r="P1406" s="483"/>
      <c r="Q1406" s="484"/>
      <c r="R1406" s="56">
        <f>FŐLAP!$D$9</f>
        <v>0</v>
      </c>
      <c r="S1406" s="56">
        <f>FŐLAP!$F$9</f>
        <v>0</v>
      </c>
      <c r="T1406" s="13" t="str">
        <f>FŐLAP!$B$25</f>
        <v>Háztartási nagygépek (lakossági)</v>
      </c>
      <c r="U1406" s="398" t="s">
        <v>3425</v>
      </c>
      <c r="V1406" s="398" t="s">
        <v>3426</v>
      </c>
      <c r="W1406" s="398" t="s">
        <v>3427</v>
      </c>
    </row>
    <row r="1407" spans="1:23" ht="60.75" hidden="1" customHeight="1" x14ac:dyDescent="0.25">
      <c r="A1407" s="61" t="s">
        <v>1477</v>
      </c>
      <c r="B1407" s="87"/>
      <c r="C1407" s="175"/>
      <c r="D1407" s="175"/>
      <c r="E1407" s="146"/>
      <c r="F1407" s="407" t="e">
        <f>VLOOKUP('2. tábl. Előkezelő-Tov.Kezelő'!E1407,Munka1!$H$27:$I$58,2,FALSE)</f>
        <v>#N/A</v>
      </c>
      <c r="G1407" s="88"/>
      <c r="H1407" s="62" t="e">
        <f>VLOOKUP(G1407,Munka1!$A$1:$B$25,2,FALSE)</f>
        <v>#N/A</v>
      </c>
      <c r="I1407" s="466" t="e">
        <f>VLOOKUP(E1407,Munka1!$H$27:$J$58,3,FALSE)</f>
        <v>#N/A</v>
      </c>
      <c r="J1407" s="175"/>
      <c r="K1407" s="175"/>
      <c r="L1407" s="175"/>
      <c r="M1407" s="175"/>
      <c r="N1407" s="180"/>
      <c r="O1407" s="87"/>
      <c r="P1407" s="483"/>
      <c r="Q1407" s="484"/>
      <c r="R1407" s="56">
        <f>FŐLAP!$D$9</f>
        <v>0</v>
      </c>
      <c r="S1407" s="56">
        <f>FŐLAP!$F$9</f>
        <v>0</v>
      </c>
      <c r="T1407" s="13" t="str">
        <f>FŐLAP!$B$25</f>
        <v>Háztartási nagygépek (lakossági)</v>
      </c>
      <c r="U1407" s="398" t="s">
        <v>3425</v>
      </c>
      <c r="V1407" s="398" t="s">
        <v>3426</v>
      </c>
      <c r="W1407" s="398" t="s">
        <v>3427</v>
      </c>
    </row>
    <row r="1408" spans="1:23" ht="60.75" hidden="1" customHeight="1" x14ac:dyDescent="0.25">
      <c r="A1408" s="61" t="s">
        <v>1478</v>
      </c>
      <c r="B1408" s="87"/>
      <c r="C1408" s="175"/>
      <c r="D1408" s="175"/>
      <c r="E1408" s="146"/>
      <c r="F1408" s="407" t="e">
        <f>VLOOKUP('2. tábl. Előkezelő-Tov.Kezelő'!E1408,Munka1!$H$27:$I$58,2,FALSE)</f>
        <v>#N/A</v>
      </c>
      <c r="G1408" s="88"/>
      <c r="H1408" s="62" t="e">
        <f>VLOOKUP(G1408,Munka1!$A$1:$B$25,2,FALSE)</f>
        <v>#N/A</v>
      </c>
      <c r="I1408" s="466" t="e">
        <f>VLOOKUP(E1408,Munka1!$H$27:$J$58,3,FALSE)</f>
        <v>#N/A</v>
      </c>
      <c r="J1408" s="175"/>
      <c r="K1408" s="175"/>
      <c r="L1408" s="175"/>
      <c r="M1408" s="175"/>
      <c r="N1408" s="180"/>
      <c r="O1408" s="87"/>
      <c r="P1408" s="483"/>
      <c r="Q1408" s="484"/>
      <c r="R1408" s="56">
        <f>FŐLAP!$D$9</f>
        <v>0</v>
      </c>
      <c r="S1408" s="56">
        <f>FŐLAP!$F$9</f>
        <v>0</v>
      </c>
      <c r="T1408" s="13" t="str">
        <f>FŐLAP!$B$25</f>
        <v>Háztartási nagygépek (lakossági)</v>
      </c>
      <c r="U1408" s="398" t="s">
        <v>3425</v>
      </c>
      <c r="V1408" s="398" t="s">
        <v>3426</v>
      </c>
      <c r="W1408" s="398" t="s">
        <v>3427</v>
      </c>
    </row>
    <row r="1409" spans="1:23" ht="60.75" hidden="1" customHeight="1" x14ac:dyDescent="0.25">
      <c r="A1409" s="61" t="s">
        <v>1479</v>
      </c>
      <c r="B1409" s="87"/>
      <c r="C1409" s="175"/>
      <c r="D1409" s="175"/>
      <c r="E1409" s="146"/>
      <c r="F1409" s="407" t="e">
        <f>VLOOKUP('2. tábl. Előkezelő-Tov.Kezelő'!E1409,Munka1!$H$27:$I$58,2,FALSE)</f>
        <v>#N/A</v>
      </c>
      <c r="G1409" s="88"/>
      <c r="H1409" s="62" t="e">
        <f>VLOOKUP(G1409,Munka1!$A$1:$B$25,2,FALSE)</f>
        <v>#N/A</v>
      </c>
      <c r="I1409" s="466" t="e">
        <f>VLOOKUP(E1409,Munka1!$H$27:$J$58,3,FALSE)</f>
        <v>#N/A</v>
      </c>
      <c r="J1409" s="175"/>
      <c r="K1409" s="175"/>
      <c r="L1409" s="175"/>
      <c r="M1409" s="175"/>
      <c r="N1409" s="180"/>
      <c r="O1409" s="87"/>
      <c r="P1409" s="483"/>
      <c r="Q1409" s="484"/>
      <c r="R1409" s="56">
        <f>FŐLAP!$D$9</f>
        <v>0</v>
      </c>
      <c r="S1409" s="56">
        <f>FŐLAP!$F$9</f>
        <v>0</v>
      </c>
      <c r="T1409" s="13" t="str">
        <f>FŐLAP!$B$25</f>
        <v>Háztartási nagygépek (lakossági)</v>
      </c>
      <c r="U1409" s="398" t="s">
        <v>3425</v>
      </c>
      <c r="V1409" s="398" t="s">
        <v>3426</v>
      </c>
      <c r="W1409" s="398" t="s">
        <v>3427</v>
      </c>
    </row>
    <row r="1410" spans="1:23" ht="60.75" hidden="1" customHeight="1" x14ac:dyDescent="0.25">
      <c r="A1410" s="61" t="s">
        <v>1480</v>
      </c>
      <c r="B1410" s="87"/>
      <c r="C1410" s="175"/>
      <c r="D1410" s="175"/>
      <c r="E1410" s="146"/>
      <c r="F1410" s="407" t="e">
        <f>VLOOKUP('2. tábl. Előkezelő-Tov.Kezelő'!E1410,Munka1!$H$27:$I$58,2,FALSE)</f>
        <v>#N/A</v>
      </c>
      <c r="G1410" s="88"/>
      <c r="H1410" s="62" t="e">
        <f>VLOOKUP(G1410,Munka1!$A$1:$B$25,2,FALSE)</f>
        <v>#N/A</v>
      </c>
      <c r="I1410" s="466" t="e">
        <f>VLOOKUP(E1410,Munka1!$H$27:$J$58,3,FALSE)</f>
        <v>#N/A</v>
      </c>
      <c r="J1410" s="175"/>
      <c r="K1410" s="175"/>
      <c r="L1410" s="175"/>
      <c r="M1410" s="175"/>
      <c r="N1410" s="180"/>
      <c r="O1410" s="87"/>
      <c r="P1410" s="483"/>
      <c r="Q1410" s="484"/>
      <c r="R1410" s="56">
        <f>FŐLAP!$D$9</f>
        <v>0</v>
      </c>
      <c r="S1410" s="56">
        <f>FŐLAP!$F$9</f>
        <v>0</v>
      </c>
      <c r="T1410" s="13" t="str">
        <f>FŐLAP!$B$25</f>
        <v>Háztartási nagygépek (lakossági)</v>
      </c>
      <c r="U1410" s="398" t="s">
        <v>3425</v>
      </c>
      <c r="V1410" s="398" t="s">
        <v>3426</v>
      </c>
      <c r="W1410" s="398" t="s">
        <v>3427</v>
      </c>
    </row>
    <row r="1411" spans="1:23" ht="60.75" hidden="1" customHeight="1" x14ac:dyDescent="0.25">
      <c r="A1411" s="61" t="s">
        <v>1481</v>
      </c>
      <c r="B1411" s="87"/>
      <c r="C1411" s="175"/>
      <c r="D1411" s="175"/>
      <c r="E1411" s="146"/>
      <c r="F1411" s="407" t="e">
        <f>VLOOKUP('2. tábl. Előkezelő-Tov.Kezelő'!E1411,Munka1!$H$27:$I$58,2,FALSE)</f>
        <v>#N/A</v>
      </c>
      <c r="G1411" s="88"/>
      <c r="H1411" s="62" t="e">
        <f>VLOOKUP(G1411,Munka1!$A$1:$B$25,2,FALSE)</f>
        <v>#N/A</v>
      </c>
      <c r="I1411" s="466" t="e">
        <f>VLOOKUP(E1411,Munka1!$H$27:$J$58,3,FALSE)</f>
        <v>#N/A</v>
      </c>
      <c r="J1411" s="175"/>
      <c r="K1411" s="175"/>
      <c r="L1411" s="175"/>
      <c r="M1411" s="175"/>
      <c r="N1411" s="180"/>
      <c r="O1411" s="87"/>
      <c r="P1411" s="483"/>
      <c r="Q1411" s="484"/>
      <c r="R1411" s="56">
        <f>FŐLAP!$D$9</f>
        <v>0</v>
      </c>
      <c r="S1411" s="56">
        <f>FŐLAP!$F$9</f>
        <v>0</v>
      </c>
      <c r="T1411" s="13" t="str">
        <f>FŐLAP!$B$25</f>
        <v>Háztartási nagygépek (lakossági)</v>
      </c>
      <c r="U1411" s="398" t="s">
        <v>3425</v>
      </c>
      <c r="V1411" s="398" t="s">
        <v>3426</v>
      </c>
      <c r="W1411" s="398" t="s">
        <v>3427</v>
      </c>
    </row>
    <row r="1412" spans="1:23" ht="60.75" hidden="1" customHeight="1" x14ac:dyDescent="0.25">
      <c r="A1412" s="61" t="s">
        <v>1482</v>
      </c>
      <c r="B1412" s="87"/>
      <c r="C1412" s="175"/>
      <c r="D1412" s="175"/>
      <c r="E1412" s="146"/>
      <c r="F1412" s="407" t="e">
        <f>VLOOKUP('2. tábl. Előkezelő-Tov.Kezelő'!E1412,Munka1!$H$27:$I$58,2,FALSE)</f>
        <v>#N/A</v>
      </c>
      <c r="G1412" s="88"/>
      <c r="H1412" s="62" t="e">
        <f>VLOOKUP(G1412,Munka1!$A$1:$B$25,2,FALSE)</f>
        <v>#N/A</v>
      </c>
      <c r="I1412" s="466" t="e">
        <f>VLOOKUP(E1412,Munka1!$H$27:$J$58,3,FALSE)</f>
        <v>#N/A</v>
      </c>
      <c r="J1412" s="175"/>
      <c r="K1412" s="175"/>
      <c r="L1412" s="175"/>
      <c r="M1412" s="175"/>
      <c r="N1412" s="180"/>
      <c r="O1412" s="87"/>
      <c r="P1412" s="483"/>
      <c r="Q1412" s="484"/>
      <c r="R1412" s="56">
        <f>FŐLAP!$D$9</f>
        <v>0</v>
      </c>
      <c r="S1412" s="56">
        <f>FŐLAP!$F$9</f>
        <v>0</v>
      </c>
      <c r="T1412" s="13" t="str">
        <f>FŐLAP!$B$25</f>
        <v>Háztartási nagygépek (lakossági)</v>
      </c>
      <c r="U1412" s="398" t="s">
        <v>3425</v>
      </c>
      <c r="V1412" s="398" t="s">
        <v>3426</v>
      </c>
      <c r="W1412" s="398" t="s">
        <v>3427</v>
      </c>
    </row>
    <row r="1413" spans="1:23" ht="60.75" hidden="1" customHeight="1" x14ac:dyDescent="0.25">
      <c r="A1413" s="61" t="s">
        <v>1483</v>
      </c>
      <c r="B1413" s="87"/>
      <c r="C1413" s="175"/>
      <c r="D1413" s="175"/>
      <c r="E1413" s="146"/>
      <c r="F1413" s="407" t="e">
        <f>VLOOKUP('2. tábl. Előkezelő-Tov.Kezelő'!E1413,Munka1!$H$27:$I$58,2,FALSE)</f>
        <v>#N/A</v>
      </c>
      <c r="G1413" s="88"/>
      <c r="H1413" s="62" t="e">
        <f>VLOOKUP(G1413,Munka1!$A$1:$B$25,2,FALSE)</f>
        <v>#N/A</v>
      </c>
      <c r="I1413" s="466" t="e">
        <f>VLOOKUP(E1413,Munka1!$H$27:$J$58,3,FALSE)</f>
        <v>#N/A</v>
      </c>
      <c r="J1413" s="175"/>
      <c r="K1413" s="175"/>
      <c r="L1413" s="175"/>
      <c r="M1413" s="175"/>
      <c r="N1413" s="180"/>
      <c r="O1413" s="87"/>
      <c r="P1413" s="483"/>
      <c r="Q1413" s="484"/>
      <c r="R1413" s="56">
        <f>FŐLAP!$D$9</f>
        <v>0</v>
      </c>
      <c r="S1413" s="56">
        <f>FŐLAP!$F$9</f>
        <v>0</v>
      </c>
      <c r="T1413" s="13" t="str">
        <f>FŐLAP!$B$25</f>
        <v>Háztartási nagygépek (lakossági)</v>
      </c>
      <c r="U1413" s="398" t="s">
        <v>3425</v>
      </c>
      <c r="V1413" s="398" t="s">
        <v>3426</v>
      </c>
      <c r="W1413" s="398" t="s">
        <v>3427</v>
      </c>
    </row>
    <row r="1414" spans="1:23" ht="60.75" hidden="1" customHeight="1" x14ac:dyDescent="0.25">
      <c r="A1414" s="61" t="s">
        <v>1484</v>
      </c>
      <c r="B1414" s="87"/>
      <c r="C1414" s="175"/>
      <c r="D1414" s="175"/>
      <c r="E1414" s="146"/>
      <c r="F1414" s="407" t="e">
        <f>VLOOKUP('2. tábl. Előkezelő-Tov.Kezelő'!E1414,Munka1!$H$27:$I$58,2,FALSE)</f>
        <v>#N/A</v>
      </c>
      <c r="G1414" s="88"/>
      <c r="H1414" s="62" t="e">
        <f>VLOOKUP(G1414,Munka1!$A$1:$B$25,2,FALSE)</f>
        <v>#N/A</v>
      </c>
      <c r="I1414" s="466" t="e">
        <f>VLOOKUP(E1414,Munka1!$H$27:$J$58,3,FALSE)</f>
        <v>#N/A</v>
      </c>
      <c r="J1414" s="175"/>
      <c r="K1414" s="175"/>
      <c r="L1414" s="175"/>
      <c r="M1414" s="175"/>
      <c r="N1414" s="180"/>
      <c r="O1414" s="87"/>
      <c r="P1414" s="483"/>
      <c r="Q1414" s="484"/>
      <c r="R1414" s="56">
        <f>FŐLAP!$D$9</f>
        <v>0</v>
      </c>
      <c r="S1414" s="56">
        <f>FŐLAP!$F$9</f>
        <v>0</v>
      </c>
      <c r="T1414" s="13" t="str">
        <f>FŐLAP!$B$25</f>
        <v>Háztartási nagygépek (lakossági)</v>
      </c>
      <c r="U1414" s="398" t="s">
        <v>3425</v>
      </c>
      <c r="V1414" s="398" t="s">
        <v>3426</v>
      </c>
      <c r="W1414" s="398" t="s">
        <v>3427</v>
      </c>
    </row>
    <row r="1415" spans="1:23" ht="60.75" hidden="1" customHeight="1" x14ac:dyDescent="0.25">
      <c r="A1415" s="61" t="s">
        <v>1485</v>
      </c>
      <c r="B1415" s="87"/>
      <c r="C1415" s="175"/>
      <c r="D1415" s="175"/>
      <c r="E1415" s="146"/>
      <c r="F1415" s="407" t="e">
        <f>VLOOKUP('2. tábl. Előkezelő-Tov.Kezelő'!E1415,Munka1!$H$27:$I$58,2,FALSE)</f>
        <v>#N/A</v>
      </c>
      <c r="G1415" s="88"/>
      <c r="H1415" s="62" t="e">
        <f>VLOOKUP(G1415,Munka1!$A$1:$B$25,2,FALSE)</f>
        <v>#N/A</v>
      </c>
      <c r="I1415" s="466" t="e">
        <f>VLOOKUP(E1415,Munka1!$H$27:$J$58,3,FALSE)</f>
        <v>#N/A</v>
      </c>
      <c r="J1415" s="175"/>
      <c r="K1415" s="175"/>
      <c r="L1415" s="175"/>
      <c r="M1415" s="175"/>
      <c r="N1415" s="180"/>
      <c r="O1415" s="87"/>
      <c r="P1415" s="483"/>
      <c r="Q1415" s="484"/>
      <c r="R1415" s="56">
        <f>FŐLAP!$D$9</f>
        <v>0</v>
      </c>
      <c r="S1415" s="56">
        <f>FŐLAP!$F$9</f>
        <v>0</v>
      </c>
      <c r="T1415" s="13" t="str">
        <f>FŐLAP!$B$25</f>
        <v>Háztartási nagygépek (lakossági)</v>
      </c>
      <c r="U1415" s="398" t="s">
        <v>3425</v>
      </c>
      <c r="V1415" s="398" t="s">
        <v>3426</v>
      </c>
      <c r="W1415" s="398" t="s">
        <v>3427</v>
      </c>
    </row>
    <row r="1416" spans="1:23" ht="60.75" hidden="1" customHeight="1" x14ac:dyDescent="0.25">
      <c r="A1416" s="61" t="s">
        <v>1486</v>
      </c>
      <c r="B1416" s="87"/>
      <c r="C1416" s="175"/>
      <c r="D1416" s="175"/>
      <c r="E1416" s="146"/>
      <c r="F1416" s="407" t="e">
        <f>VLOOKUP('2. tábl. Előkezelő-Tov.Kezelő'!E1416,Munka1!$H$27:$I$58,2,FALSE)</f>
        <v>#N/A</v>
      </c>
      <c r="G1416" s="88"/>
      <c r="H1416" s="62" t="e">
        <f>VLOOKUP(G1416,Munka1!$A$1:$B$25,2,FALSE)</f>
        <v>#N/A</v>
      </c>
      <c r="I1416" s="466" t="e">
        <f>VLOOKUP(E1416,Munka1!$H$27:$J$58,3,FALSE)</f>
        <v>#N/A</v>
      </c>
      <c r="J1416" s="175"/>
      <c r="K1416" s="175"/>
      <c r="L1416" s="175"/>
      <c r="M1416" s="175"/>
      <c r="N1416" s="180"/>
      <c r="O1416" s="87"/>
      <c r="P1416" s="483"/>
      <c r="Q1416" s="484"/>
      <c r="R1416" s="56">
        <f>FŐLAP!$D$9</f>
        <v>0</v>
      </c>
      <c r="S1416" s="56">
        <f>FŐLAP!$F$9</f>
        <v>0</v>
      </c>
      <c r="T1416" s="13" t="str">
        <f>FŐLAP!$B$25</f>
        <v>Háztartási nagygépek (lakossági)</v>
      </c>
      <c r="U1416" s="398" t="s">
        <v>3425</v>
      </c>
      <c r="V1416" s="398" t="s">
        <v>3426</v>
      </c>
      <c r="W1416" s="398" t="s">
        <v>3427</v>
      </c>
    </row>
    <row r="1417" spans="1:23" ht="60.75" hidden="1" customHeight="1" x14ac:dyDescent="0.25">
      <c r="A1417" s="61" t="s">
        <v>1487</v>
      </c>
      <c r="B1417" s="87"/>
      <c r="C1417" s="175"/>
      <c r="D1417" s="175"/>
      <c r="E1417" s="146"/>
      <c r="F1417" s="407" t="e">
        <f>VLOOKUP('2. tábl. Előkezelő-Tov.Kezelő'!E1417,Munka1!$H$27:$I$58,2,FALSE)</f>
        <v>#N/A</v>
      </c>
      <c r="G1417" s="88"/>
      <c r="H1417" s="62" t="e">
        <f>VLOOKUP(G1417,Munka1!$A$1:$B$25,2,FALSE)</f>
        <v>#N/A</v>
      </c>
      <c r="I1417" s="466" t="e">
        <f>VLOOKUP(E1417,Munka1!$H$27:$J$58,3,FALSE)</f>
        <v>#N/A</v>
      </c>
      <c r="J1417" s="175"/>
      <c r="K1417" s="175"/>
      <c r="L1417" s="175"/>
      <c r="M1417" s="175"/>
      <c r="N1417" s="180"/>
      <c r="O1417" s="87"/>
      <c r="P1417" s="483"/>
      <c r="Q1417" s="484"/>
      <c r="R1417" s="56">
        <f>FŐLAP!$D$9</f>
        <v>0</v>
      </c>
      <c r="S1417" s="56">
        <f>FŐLAP!$F$9</f>
        <v>0</v>
      </c>
      <c r="T1417" s="13" t="str">
        <f>FŐLAP!$B$25</f>
        <v>Háztartási nagygépek (lakossági)</v>
      </c>
      <c r="U1417" s="398" t="s">
        <v>3425</v>
      </c>
      <c r="V1417" s="398" t="s">
        <v>3426</v>
      </c>
      <c r="W1417" s="398" t="s">
        <v>3427</v>
      </c>
    </row>
    <row r="1418" spans="1:23" ht="60.75" hidden="1" customHeight="1" x14ac:dyDescent="0.25">
      <c r="A1418" s="61" t="s">
        <v>1488</v>
      </c>
      <c r="B1418" s="87"/>
      <c r="C1418" s="175"/>
      <c r="D1418" s="175"/>
      <c r="E1418" s="146"/>
      <c r="F1418" s="407" t="e">
        <f>VLOOKUP('2. tábl. Előkezelő-Tov.Kezelő'!E1418,Munka1!$H$27:$I$58,2,FALSE)</f>
        <v>#N/A</v>
      </c>
      <c r="G1418" s="88"/>
      <c r="H1418" s="62" t="e">
        <f>VLOOKUP(G1418,Munka1!$A$1:$B$25,2,FALSE)</f>
        <v>#N/A</v>
      </c>
      <c r="I1418" s="466" t="e">
        <f>VLOOKUP(E1418,Munka1!$H$27:$J$58,3,FALSE)</f>
        <v>#N/A</v>
      </c>
      <c r="J1418" s="175"/>
      <c r="K1418" s="175"/>
      <c r="L1418" s="175"/>
      <c r="M1418" s="175"/>
      <c r="N1418" s="180"/>
      <c r="O1418" s="87"/>
      <c r="P1418" s="483"/>
      <c r="Q1418" s="484"/>
      <c r="R1418" s="56">
        <f>FŐLAP!$D$9</f>
        <v>0</v>
      </c>
      <c r="S1418" s="56">
        <f>FŐLAP!$F$9</f>
        <v>0</v>
      </c>
      <c r="T1418" s="13" t="str">
        <f>FŐLAP!$B$25</f>
        <v>Háztartási nagygépek (lakossági)</v>
      </c>
      <c r="U1418" s="398" t="s">
        <v>3425</v>
      </c>
      <c r="V1418" s="398" t="s">
        <v>3426</v>
      </c>
      <c r="W1418" s="398" t="s">
        <v>3427</v>
      </c>
    </row>
    <row r="1419" spans="1:23" ht="60.75" hidden="1" customHeight="1" x14ac:dyDescent="0.25">
      <c r="A1419" s="61" t="s">
        <v>1489</v>
      </c>
      <c r="B1419" s="87"/>
      <c r="C1419" s="175"/>
      <c r="D1419" s="175"/>
      <c r="E1419" s="146"/>
      <c r="F1419" s="407" t="e">
        <f>VLOOKUP('2. tábl. Előkezelő-Tov.Kezelő'!E1419,Munka1!$H$27:$I$58,2,FALSE)</f>
        <v>#N/A</v>
      </c>
      <c r="G1419" s="88"/>
      <c r="H1419" s="62" t="e">
        <f>VLOOKUP(G1419,Munka1!$A$1:$B$25,2,FALSE)</f>
        <v>#N/A</v>
      </c>
      <c r="I1419" s="466" t="e">
        <f>VLOOKUP(E1419,Munka1!$H$27:$J$58,3,FALSE)</f>
        <v>#N/A</v>
      </c>
      <c r="J1419" s="175"/>
      <c r="K1419" s="175"/>
      <c r="L1419" s="175"/>
      <c r="M1419" s="175"/>
      <c r="N1419" s="180"/>
      <c r="O1419" s="87"/>
      <c r="P1419" s="483"/>
      <c r="Q1419" s="484"/>
      <c r="R1419" s="56">
        <f>FŐLAP!$D$9</f>
        <v>0</v>
      </c>
      <c r="S1419" s="56">
        <f>FŐLAP!$F$9</f>
        <v>0</v>
      </c>
      <c r="T1419" s="13" t="str">
        <f>FŐLAP!$B$25</f>
        <v>Háztartási nagygépek (lakossági)</v>
      </c>
      <c r="U1419" s="398" t="s">
        <v>3425</v>
      </c>
      <c r="V1419" s="398" t="s">
        <v>3426</v>
      </c>
      <c r="W1419" s="398" t="s">
        <v>3427</v>
      </c>
    </row>
    <row r="1420" spans="1:23" ht="60.75" hidden="1" customHeight="1" x14ac:dyDescent="0.25">
      <c r="A1420" s="61" t="s">
        <v>1490</v>
      </c>
      <c r="B1420" s="87"/>
      <c r="C1420" s="175"/>
      <c r="D1420" s="175"/>
      <c r="E1420" s="146"/>
      <c r="F1420" s="407" t="e">
        <f>VLOOKUP('2. tábl. Előkezelő-Tov.Kezelő'!E1420,Munka1!$H$27:$I$58,2,FALSE)</f>
        <v>#N/A</v>
      </c>
      <c r="G1420" s="88"/>
      <c r="H1420" s="62" t="e">
        <f>VLOOKUP(G1420,Munka1!$A$1:$B$25,2,FALSE)</f>
        <v>#N/A</v>
      </c>
      <c r="I1420" s="466" t="e">
        <f>VLOOKUP(E1420,Munka1!$H$27:$J$58,3,FALSE)</f>
        <v>#N/A</v>
      </c>
      <c r="J1420" s="175"/>
      <c r="K1420" s="175"/>
      <c r="L1420" s="175"/>
      <c r="M1420" s="175"/>
      <c r="N1420" s="180"/>
      <c r="O1420" s="87"/>
      <c r="P1420" s="483"/>
      <c r="Q1420" s="484"/>
      <c r="R1420" s="56">
        <f>FŐLAP!$D$9</f>
        <v>0</v>
      </c>
      <c r="S1420" s="56">
        <f>FŐLAP!$F$9</f>
        <v>0</v>
      </c>
      <c r="T1420" s="13" t="str">
        <f>FŐLAP!$B$25</f>
        <v>Háztartási nagygépek (lakossági)</v>
      </c>
      <c r="U1420" s="398" t="s">
        <v>3425</v>
      </c>
      <c r="V1420" s="398" t="s">
        <v>3426</v>
      </c>
      <c r="W1420" s="398" t="s">
        <v>3427</v>
      </c>
    </row>
    <row r="1421" spans="1:23" ht="60.75" hidden="1" customHeight="1" x14ac:dyDescent="0.25">
      <c r="A1421" s="61" t="s">
        <v>1491</v>
      </c>
      <c r="B1421" s="87"/>
      <c r="C1421" s="175"/>
      <c r="D1421" s="175"/>
      <c r="E1421" s="146"/>
      <c r="F1421" s="407" t="e">
        <f>VLOOKUP('2. tábl. Előkezelő-Tov.Kezelő'!E1421,Munka1!$H$27:$I$58,2,FALSE)</f>
        <v>#N/A</v>
      </c>
      <c r="G1421" s="88"/>
      <c r="H1421" s="62" t="e">
        <f>VLOOKUP(G1421,Munka1!$A$1:$B$25,2,FALSE)</f>
        <v>#N/A</v>
      </c>
      <c r="I1421" s="466" t="e">
        <f>VLOOKUP(E1421,Munka1!$H$27:$J$58,3,FALSE)</f>
        <v>#N/A</v>
      </c>
      <c r="J1421" s="175"/>
      <c r="K1421" s="175"/>
      <c r="L1421" s="175"/>
      <c r="M1421" s="175"/>
      <c r="N1421" s="180"/>
      <c r="O1421" s="87"/>
      <c r="P1421" s="483"/>
      <c r="Q1421" s="484"/>
      <c r="R1421" s="56">
        <f>FŐLAP!$D$9</f>
        <v>0</v>
      </c>
      <c r="S1421" s="56">
        <f>FŐLAP!$F$9</f>
        <v>0</v>
      </c>
      <c r="T1421" s="13" t="str">
        <f>FŐLAP!$B$25</f>
        <v>Háztartási nagygépek (lakossági)</v>
      </c>
      <c r="U1421" s="398" t="s">
        <v>3425</v>
      </c>
      <c r="V1421" s="398" t="s">
        <v>3426</v>
      </c>
      <c r="W1421" s="398" t="s">
        <v>3427</v>
      </c>
    </row>
    <row r="1422" spans="1:23" ht="60.75" hidden="1" customHeight="1" x14ac:dyDescent="0.25">
      <c r="A1422" s="61" t="s">
        <v>1492</v>
      </c>
      <c r="B1422" s="87"/>
      <c r="C1422" s="175"/>
      <c r="D1422" s="175"/>
      <c r="E1422" s="146"/>
      <c r="F1422" s="407" t="e">
        <f>VLOOKUP('2. tábl. Előkezelő-Tov.Kezelő'!E1422,Munka1!$H$27:$I$58,2,FALSE)</f>
        <v>#N/A</v>
      </c>
      <c r="G1422" s="88"/>
      <c r="H1422" s="62" t="e">
        <f>VLOOKUP(G1422,Munka1!$A$1:$B$25,2,FALSE)</f>
        <v>#N/A</v>
      </c>
      <c r="I1422" s="466" t="e">
        <f>VLOOKUP(E1422,Munka1!$H$27:$J$58,3,FALSE)</f>
        <v>#N/A</v>
      </c>
      <c r="J1422" s="175"/>
      <c r="K1422" s="175"/>
      <c r="L1422" s="175"/>
      <c r="M1422" s="175"/>
      <c r="N1422" s="180"/>
      <c r="O1422" s="87"/>
      <c r="P1422" s="483"/>
      <c r="Q1422" s="484"/>
      <c r="R1422" s="56">
        <f>FŐLAP!$D$9</f>
        <v>0</v>
      </c>
      <c r="S1422" s="56">
        <f>FŐLAP!$F$9</f>
        <v>0</v>
      </c>
      <c r="T1422" s="13" t="str">
        <f>FŐLAP!$B$25</f>
        <v>Háztartási nagygépek (lakossági)</v>
      </c>
      <c r="U1422" s="398" t="s">
        <v>3425</v>
      </c>
      <c r="V1422" s="398" t="s">
        <v>3426</v>
      </c>
      <c r="W1422" s="398" t="s">
        <v>3427</v>
      </c>
    </row>
    <row r="1423" spans="1:23" ht="60.75" hidden="1" customHeight="1" x14ac:dyDescent="0.25">
      <c r="A1423" s="61" t="s">
        <v>1493</v>
      </c>
      <c r="B1423" s="87"/>
      <c r="C1423" s="175"/>
      <c r="D1423" s="175"/>
      <c r="E1423" s="146"/>
      <c r="F1423" s="407" t="e">
        <f>VLOOKUP('2. tábl. Előkezelő-Tov.Kezelő'!E1423,Munka1!$H$27:$I$58,2,FALSE)</f>
        <v>#N/A</v>
      </c>
      <c r="G1423" s="88"/>
      <c r="H1423" s="62" t="e">
        <f>VLOOKUP(G1423,Munka1!$A$1:$B$25,2,FALSE)</f>
        <v>#N/A</v>
      </c>
      <c r="I1423" s="466" t="e">
        <f>VLOOKUP(E1423,Munka1!$H$27:$J$58,3,FALSE)</f>
        <v>#N/A</v>
      </c>
      <c r="J1423" s="175"/>
      <c r="K1423" s="175"/>
      <c r="L1423" s="175"/>
      <c r="M1423" s="175"/>
      <c r="N1423" s="180"/>
      <c r="O1423" s="87"/>
      <c r="P1423" s="483"/>
      <c r="Q1423" s="484"/>
      <c r="R1423" s="56">
        <f>FŐLAP!$D$9</f>
        <v>0</v>
      </c>
      <c r="S1423" s="56">
        <f>FŐLAP!$F$9</f>
        <v>0</v>
      </c>
      <c r="T1423" s="13" t="str">
        <f>FŐLAP!$B$25</f>
        <v>Háztartási nagygépek (lakossági)</v>
      </c>
      <c r="U1423" s="398" t="s">
        <v>3425</v>
      </c>
      <c r="V1423" s="398" t="s">
        <v>3426</v>
      </c>
      <c r="W1423" s="398" t="s">
        <v>3427</v>
      </c>
    </row>
    <row r="1424" spans="1:23" ht="60.75" hidden="1" customHeight="1" x14ac:dyDescent="0.25">
      <c r="A1424" s="61" t="s">
        <v>1494</v>
      </c>
      <c r="B1424" s="87"/>
      <c r="C1424" s="175"/>
      <c r="D1424" s="175"/>
      <c r="E1424" s="146"/>
      <c r="F1424" s="407" t="e">
        <f>VLOOKUP('2. tábl. Előkezelő-Tov.Kezelő'!E1424,Munka1!$H$27:$I$58,2,FALSE)</f>
        <v>#N/A</v>
      </c>
      <c r="G1424" s="88"/>
      <c r="H1424" s="62" t="e">
        <f>VLOOKUP(G1424,Munka1!$A$1:$B$25,2,FALSE)</f>
        <v>#N/A</v>
      </c>
      <c r="I1424" s="466" t="e">
        <f>VLOOKUP(E1424,Munka1!$H$27:$J$58,3,FALSE)</f>
        <v>#N/A</v>
      </c>
      <c r="J1424" s="175"/>
      <c r="K1424" s="175"/>
      <c r="L1424" s="175"/>
      <c r="M1424" s="175"/>
      <c r="N1424" s="180"/>
      <c r="O1424" s="87"/>
      <c r="P1424" s="483"/>
      <c r="Q1424" s="484"/>
      <c r="R1424" s="56">
        <f>FŐLAP!$D$9</f>
        <v>0</v>
      </c>
      <c r="S1424" s="56">
        <f>FŐLAP!$F$9</f>
        <v>0</v>
      </c>
      <c r="T1424" s="13" t="str">
        <f>FŐLAP!$B$25</f>
        <v>Háztartási nagygépek (lakossági)</v>
      </c>
      <c r="U1424" s="398" t="s">
        <v>3425</v>
      </c>
      <c r="V1424" s="398" t="s">
        <v>3426</v>
      </c>
      <c r="W1424" s="398" t="s">
        <v>3427</v>
      </c>
    </row>
    <row r="1425" spans="1:23" ht="60.75" hidden="1" customHeight="1" x14ac:dyDescent="0.25">
      <c r="A1425" s="61" t="s">
        <v>1495</v>
      </c>
      <c r="B1425" s="87"/>
      <c r="C1425" s="175"/>
      <c r="D1425" s="175"/>
      <c r="E1425" s="146"/>
      <c r="F1425" s="407" t="e">
        <f>VLOOKUP('2. tábl. Előkezelő-Tov.Kezelő'!E1425,Munka1!$H$27:$I$58,2,FALSE)</f>
        <v>#N/A</v>
      </c>
      <c r="G1425" s="88"/>
      <c r="H1425" s="62" t="e">
        <f>VLOOKUP(G1425,Munka1!$A$1:$B$25,2,FALSE)</f>
        <v>#N/A</v>
      </c>
      <c r="I1425" s="466" t="e">
        <f>VLOOKUP(E1425,Munka1!$H$27:$J$58,3,FALSE)</f>
        <v>#N/A</v>
      </c>
      <c r="J1425" s="175"/>
      <c r="K1425" s="175"/>
      <c r="L1425" s="175"/>
      <c r="M1425" s="175"/>
      <c r="N1425" s="180"/>
      <c r="O1425" s="87"/>
      <c r="P1425" s="483"/>
      <c r="Q1425" s="484"/>
      <c r="R1425" s="56">
        <f>FŐLAP!$D$9</f>
        <v>0</v>
      </c>
      <c r="S1425" s="56">
        <f>FŐLAP!$F$9</f>
        <v>0</v>
      </c>
      <c r="T1425" s="13" t="str">
        <f>FŐLAP!$B$25</f>
        <v>Háztartási nagygépek (lakossági)</v>
      </c>
      <c r="U1425" s="398" t="s">
        <v>3425</v>
      </c>
      <c r="V1425" s="398" t="s">
        <v>3426</v>
      </c>
      <c r="W1425" s="398" t="s">
        <v>3427</v>
      </c>
    </row>
    <row r="1426" spans="1:23" ht="60.75" hidden="1" customHeight="1" x14ac:dyDescent="0.25">
      <c r="A1426" s="61" t="s">
        <v>1496</v>
      </c>
      <c r="B1426" s="87"/>
      <c r="C1426" s="175"/>
      <c r="D1426" s="175"/>
      <c r="E1426" s="146"/>
      <c r="F1426" s="407" t="e">
        <f>VLOOKUP('2. tábl. Előkezelő-Tov.Kezelő'!E1426,Munka1!$H$27:$I$58,2,FALSE)</f>
        <v>#N/A</v>
      </c>
      <c r="G1426" s="88"/>
      <c r="H1426" s="62" t="e">
        <f>VLOOKUP(G1426,Munka1!$A$1:$B$25,2,FALSE)</f>
        <v>#N/A</v>
      </c>
      <c r="I1426" s="466" t="e">
        <f>VLOOKUP(E1426,Munka1!$H$27:$J$58,3,FALSE)</f>
        <v>#N/A</v>
      </c>
      <c r="J1426" s="175"/>
      <c r="K1426" s="175"/>
      <c r="L1426" s="175"/>
      <c r="M1426" s="175"/>
      <c r="N1426" s="180"/>
      <c r="O1426" s="87"/>
      <c r="P1426" s="483"/>
      <c r="Q1426" s="484"/>
      <c r="R1426" s="56">
        <f>FŐLAP!$D$9</f>
        <v>0</v>
      </c>
      <c r="S1426" s="56">
        <f>FŐLAP!$F$9</f>
        <v>0</v>
      </c>
      <c r="T1426" s="13" t="str">
        <f>FŐLAP!$B$25</f>
        <v>Háztartási nagygépek (lakossági)</v>
      </c>
      <c r="U1426" s="398" t="s">
        <v>3425</v>
      </c>
      <c r="V1426" s="398" t="s">
        <v>3426</v>
      </c>
      <c r="W1426" s="398" t="s">
        <v>3427</v>
      </c>
    </row>
    <row r="1427" spans="1:23" ht="60.75" hidden="1" customHeight="1" x14ac:dyDescent="0.25">
      <c r="A1427" s="61" t="s">
        <v>1497</v>
      </c>
      <c r="B1427" s="87"/>
      <c r="C1427" s="175"/>
      <c r="D1427" s="175"/>
      <c r="E1427" s="146"/>
      <c r="F1427" s="407" t="e">
        <f>VLOOKUP('2. tábl. Előkezelő-Tov.Kezelő'!E1427,Munka1!$H$27:$I$58,2,FALSE)</f>
        <v>#N/A</v>
      </c>
      <c r="G1427" s="88"/>
      <c r="H1427" s="62" t="e">
        <f>VLOOKUP(G1427,Munka1!$A$1:$B$25,2,FALSE)</f>
        <v>#N/A</v>
      </c>
      <c r="I1427" s="466" t="e">
        <f>VLOOKUP(E1427,Munka1!$H$27:$J$58,3,FALSE)</f>
        <v>#N/A</v>
      </c>
      <c r="J1427" s="175"/>
      <c r="K1427" s="175"/>
      <c r="L1427" s="175"/>
      <c r="M1427" s="175"/>
      <c r="N1427" s="180"/>
      <c r="O1427" s="87"/>
      <c r="P1427" s="483"/>
      <c r="Q1427" s="484"/>
      <c r="R1427" s="56">
        <f>FŐLAP!$D$9</f>
        <v>0</v>
      </c>
      <c r="S1427" s="56">
        <f>FŐLAP!$F$9</f>
        <v>0</v>
      </c>
      <c r="T1427" s="13" t="str">
        <f>FŐLAP!$B$25</f>
        <v>Háztartási nagygépek (lakossági)</v>
      </c>
      <c r="U1427" s="398" t="s">
        <v>3425</v>
      </c>
      <c r="V1427" s="398" t="s">
        <v>3426</v>
      </c>
      <c r="W1427" s="398" t="s">
        <v>3427</v>
      </c>
    </row>
    <row r="1428" spans="1:23" ht="60.75" hidden="1" customHeight="1" x14ac:dyDescent="0.25">
      <c r="A1428" s="61" t="s">
        <v>1498</v>
      </c>
      <c r="B1428" s="87"/>
      <c r="C1428" s="175"/>
      <c r="D1428" s="175"/>
      <c r="E1428" s="146"/>
      <c r="F1428" s="407" t="e">
        <f>VLOOKUP('2. tábl. Előkezelő-Tov.Kezelő'!E1428,Munka1!$H$27:$I$58,2,FALSE)</f>
        <v>#N/A</v>
      </c>
      <c r="G1428" s="88"/>
      <c r="H1428" s="62" t="e">
        <f>VLOOKUP(G1428,Munka1!$A$1:$B$25,2,FALSE)</f>
        <v>#N/A</v>
      </c>
      <c r="I1428" s="466" t="e">
        <f>VLOOKUP(E1428,Munka1!$H$27:$J$58,3,FALSE)</f>
        <v>#N/A</v>
      </c>
      <c r="J1428" s="175"/>
      <c r="K1428" s="175"/>
      <c r="L1428" s="175"/>
      <c r="M1428" s="175"/>
      <c r="N1428" s="180"/>
      <c r="O1428" s="87"/>
      <c r="P1428" s="483"/>
      <c r="Q1428" s="484"/>
      <c r="R1428" s="56">
        <f>FŐLAP!$D$9</f>
        <v>0</v>
      </c>
      <c r="S1428" s="56">
        <f>FŐLAP!$F$9</f>
        <v>0</v>
      </c>
      <c r="T1428" s="13" t="str">
        <f>FŐLAP!$B$25</f>
        <v>Háztartási nagygépek (lakossági)</v>
      </c>
      <c r="U1428" s="398" t="s">
        <v>3425</v>
      </c>
      <c r="V1428" s="398" t="s">
        <v>3426</v>
      </c>
      <c r="W1428" s="398" t="s">
        <v>3427</v>
      </c>
    </row>
    <row r="1429" spans="1:23" ht="60.75" hidden="1" customHeight="1" x14ac:dyDescent="0.25">
      <c r="A1429" s="61" t="s">
        <v>1499</v>
      </c>
      <c r="B1429" s="87"/>
      <c r="C1429" s="175"/>
      <c r="D1429" s="175"/>
      <c r="E1429" s="146"/>
      <c r="F1429" s="407" t="e">
        <f>VLOOKUP('2. tábl. Előkezelő-Tov.Kezelő'!E1429,Munka1!$H$27:$I$58,2,FALSE)</f>
        <v>#N/A</v>
      </c>
      <c r="G1429" s="88"/>
      <c r="H1429" s="62" t="e">
        <f>VLOOKUP(G1429,Munka1!$A$1:$B$25,2,FALSE)</f>
        <v>#N/A</v>
      </c>
      <c r="I1429" s="466" t="e">
        <f>VLOOKUP(E1429,Munka1!$H$27:$J$58,3,FALSE)</f>
        <v>#N/A</v>
      </c>
      <c r="J1429" s="175"/>
      <c r="K1429" s="175"/>
      <c r="L1429" s="175"/>
      <c r="M1429" s="175"/>
      <c r="N1429" s="180"/>
      <c r="O1429" s="87"/>
      <c r="P1429" s="483"/>
      <c r="Q1429" s="484"/>
      <c r="R1429" s="56">
        <f>FŐLAP!$D$9</f>
        <v>0</v>
      </c>
      <c r="S1429" s="56">
        <f>FŐLAP!$F$9</f>
        <v>0</v>
      </c>
      <c r="T1429" s="13" t="str">
        <f>FŐLAP!$B$25</f>
        <v>Háztartási nagygépek (lakossági)</v>
      </c>
      <c r="U1429" s="398" t="s">
        <v>3425</v>
      </c>
      <c r="V1429" s="398" t="s">
        <v>3426</v>
      </c>
      <c r="W1429" s="398" t="s">
        <v>3427</v>
      </c>
    </row>
    <row r="1430" spans="1:23" ht="60.75" hidden="1" customHeight="1" x14ac:dyDescent="0.25">
      <c r="A1430" s="61" t="s">
        <v>1500</v>
      </c>
      <c r="B1430" s="87"/>
      <c r="C1430" s="175"/>
      <c r="D1430" s="175"/>
      <c r="E1430" s="146"/>
      <c r="F1430" s="407" t="e">
        <f>VLOOKUP('2. tábl. Előkezelő-Tov.Kezelő'!E1430,Munka1!$H$27:$I$58,2,FALSE)</f>
        <v>#N/A</v>
      </c>
      <c r="G1430" s="88"/>
      <c r="H1430" s="62" t="e">
        <f>VLOOKUP(G1430,Munka1!$A$1:$B$25,2,FALSE)</f>
        <v>#N/A</v>
      </c>
      <c r="I1430" s="466" t="e">
        <f>VLOOKUP(E1430,Munka1!$H$27:$J$58,3,FALSE)</f>
        <v>#N/A</v>
      </c>
      <c r="J1430" s="175"/>
      <c r="K1430" s="175"/>
      <c r="L1430" s="175"/>
      <c r="M1430" s="175"/>
      <c r="N1430" s="180"/>
      <c r="O1430" s="87"/>
      <c r="P1430" s="483"/>
      <c r="Q1430" s="484"/>
      <c r="R1430" s="56">
        <f>FŐLAP!$D$9</f>
        <v>0</v>
      </c>
      <c r="S1430" s="56">
        <f>FŐLAP!$F$9</f>
        <v>0</v>
      </c>
      <c r="T1430" s="13" t="str">
        <f>FŐLAP!$B$25</f>
        <v>Háztartási nagygépek (lakossági)</v>
      </c>
      <c r="U1430" s="398" t="s">
        <v>3425</v>
      </c>
      <c r="V1430" s="398" t="s">
        <v>3426</v>
      </c>
      <c r="W1430" s="398" t="s">
        <v>3427</v>
      </c>
    </row>
    <row r="1431" spans="1:23" ht="60.75" hidden="1" customHeight="1" x14ac:dyDescent="0.25">
      <c r="A1431" s="61" t="s">
        <v>1501</v>
      </c>
      <c r="B1431" s="87"/>
      <c r="C1431" s="175"/>
      <c r="D1431" s="175"/>
      <c r="E1431" s="146"/>
      <c r="F1431" s="407" t="e">
        <f>VLOOKUP('2. tábl. Előkezelő-Tov.Kezelő'!E1431,Munka1!$H$27:$I$58,2,FALSE)</f>
        <v>#N/A</v>
      </c>
      <c r="G1431" s="88"/>
      <c r="H1431" s="62" t="e">
        <f>VLOOKUP(G1431,Munka1!$A$1:$B$25,2,FALSE)</f>
        <v>#N/A</v>
      </c>
      <c r="I1431" s="466" t="e">
        <f>VLOOKUP(E1431,Munka1!$H$27:$J$58,3,FALSE)</f>
        <v>#N/A</v>
      </c>
      <c r="J1431" s="175"/>
      <c r="K1431" s="175"/>
      <c r="L1431" s="175"/>
      <c r="M1431" s="175"/>
      <c r="N1431" s="180"/>
      <c r="O1431" s="87"/>
      <c r="P1431" s="483"/>
      <c r="Q1431" s="484"/>
      <c r="R1431" s="56">
        <f>FŐLAP!$D$9</f>
        <v>0</v>
      </c>
      <c r="S1431" s="56">
        <f>FŐLAP!$F$9</f>
        <v>0</v>
      </c>
      <c r="T1431" s="13" t="str">
        <f>FŐLAP!$B$25</f>
        <v>Háztartási nagygépek (lakossági)</v>
      </c>
      <c r="U1431" s="398" t="s">
        <v>3425</v>
      </c>
      <c r="V1431" s="398" t="s">
        <v>3426</v>
      </c>
      <c r="W1431" s="398" t="s">
        <v>3427</v>
      </c>
    </row>
    <row r="1432" spans="1:23" ht="60.75" hidden="1" customHeight="1" x14ac:dyDescent="0.25">
      <c r="A1432" s="61" t="s">
        <v>1502</v>
      </c>
      <c r="B1432" s="87"/>
      <c r="C1432" s="175"/>
      <c r="D1432" s="175"/>
      <c r="E1432" s="146"/>
      <c r="F1432" s="407" t="e">
        <f>VLOOKUP('2. tábl. Előkezelő-Tov.Kezelő'!E1432,Munka1!$H$27:$I$58,2,FALSE)</f>
        <v>#N/A</v>
      </c>
      <c r="G1432" s="88"/>
      <c r="H1432" s="62" t="e">
        <f>VLOOKUP(G1432,Munka1!$A$1:$B$25,2,FALSE)</f>
        <v>#N/A</v>
      </c>
      <c r="I1432" s="466" t="e">
        <f>VLOOKUP(E1432,Munka1!$H$27:$J$58,3,FALSE)</f>
        <v>#N/A</v>
      </c>
      <c r="J1432" s="175"/>
      <c r="K1432" s="175"/>
      <c r="L1432" s="175"/>
      <c r="M1432" s="175"/>
      <c r="N1432" s="180"/>
      <c r="O1432" s="87"/>
      <c r="P1432" s="483"/>
      <c r="Q1432" s="484"/>
      <c r="R1432" s="56">
        <f>FŐLAP!$D$9</f>
        <v>0</v>
      </c>
      <c r="S1432" s="56">
        <f>FŐLAP!$F$9</f>
        <v>0</v>
      </c>
      <c r="T1432" s="13" t="str">
        <f>FŐLAP!$B$25</f>
        <v>Háztartási nagygépek (lakossági)</v>
      </c>
      <c r="U1432" s="398" t="s">
        <v>3425</v>
      </c>
      <c r="V1432" s="398" t="s">
        <v>3426</v>
      </c>
      <c r="W1432" s="398" t="s">
        <v>3427</v>
      </c>
    </row>
    <row r="1433" spans="1:23" ht="60.75" hidden="1" customHeight="1" x14ac:dyDescent="0.25">
      <c r="A1433" s="61" t="s">
        <v>1503</v>
      </c>
      <c r="B1433" s="87"/>
      <c r="C1433" s="175"/>
      <c r="D1433" s="175"/>
      <c r="E1433" s="146"/>
      <c r="F1433" s="407" t="e">
        <f>VLOOKUP('2. tábl. Előkezelő-Tov.Kezelő'!E1433,Munka1!$H$27:$I$58,2,FALSE)</f>
        <v>#N/A</v>
      </c>
      <c r="G1433" s="88"/>
      <c r="H1433" s="62" t="e">
        <f>VLOOKUP(G1433,Munka1!$A$1:$B$25,2,FALSE)</f>
        <v>#N/A</v>
      </c>
      <c r="I1433" s="466" t="e">
        <f>VLOOKUP(E1433,Munka1!$H$27:$J$58,3,FALSE)</f>
        <v>#N/A</v>
      </c>
      <c r="J1433" s="175"/>
      <c r="K1433" s="175"/>
      <c r="L1433" s="175"/>
      <c r="M1433" s="175"/>
      <c r="N1433" s="180"/>
      <c r="O1433" s="87"/>
      <c r="P1433" s="483"/>
      <c r="Q1433" s="484"/>
      <c r="R1433" s="56">
        <f>FŐLAP!$D$9</f>
        <v>0</v>
      </c>
      <c r="S1433" s="56">
        <f>FŐLAP!$F$9</f>
        <v>0</v>
      </c>
      <c r="T1433" s="13" t="str">
        <f>FŐLAP!$B$25</f>
        <v>Háztartási nagygépek (lakossági)</v>
      </c>
      <c r="U1433" s="398" t="s">
        <v>3425</v>
      </c>
      <c r="V1433" s="398" t="s">
        <v>3426</v>
      </c>
      <c r="W1433" s="398" t="s">
        <v>3427</v>
      </c>
    </row>
    <row r="1434" spans="1:23" ht="60.75" hidden="1" customHeight="1" x14ac:dyDescent="0.25">
      <c r="A1434" s="61" t="s">
        <v>1504</v>
      </c>
      <c r="B1434" s="87"/>
      <c r="C1434" s="175"/>
      <c r="D1434" s="175"/>
      <c r="E1434" s="146"/>
      <c r="F1434" s="407" t="e">
        <f>VLOOKUP('2. tábl. Előkezelő-Tov.Kezelő'!E1434,Munka1!$H$27:$I$58,2,FALSE)</f>
        <v>#N/A</v>
      </c>
      <c r="G1434" s="88"/>
      <c r="H1434" s="62" t="e">
        <f>VLOOKUP(G1434,Munka1!$A$1:$B$25,2,FALSE)</f>
        <v>#N/A</v>
      </c>
      <c r="I1434" s="466" t="e">
        <f>VLOOKUP(E1434,Munka1!$H$27:$J$58,3,FALSE)</f>
        <v>#N/A</v>
      </c>
      <c r="J1434" s="175"/>
      <c r="K1434" s="175"/>
      <c r="L1434" s="175"/>
      <c r="M1434" s="175"/>
      <c r="N1434" s="180"/>
      <c r="O1434" s="87"/>
      <c r="P1434" s="483"/>
      <c r="Q1434" s="484"/>
      <c r="R1434" s="56">
        <f>FŐLAP!$D$9</f>
        <v>0</v>
      </c>
      <c r="S1434" s="56">
        <f>FŐLAP!$F$9</f>
        <v>0</v>
      </c>
      <c r="T1434" s="13" t="str">
        <f>FŐLAP!$B$25</f>
        <v>Háztartási nagygépek (lakossági)</v>
      </c>
      <c r="U1434" s="398" t="s">
        <v>3425</v>
      </c>
      <c r="V1434" s="398" t="s">
        <v>3426</v>
      </c>
      <c r="W1434" s="398" t="s">
        <v>3427</v>
      </c>
    </row>
    <row r="1435" spans="1:23" ht="60.75" hidden="1" customHeight="1" x14ac:dyDescent="0.25">
      <c r="A1435" s="61" t="s">
        <v>1505</v>
      </c>
      <c r="B1435" s="87"/>
      <c r="C1435" s="175"/>
      <c r="D1435" s="175"/>
      <c r="E1435" s="146"/>
      <c r="F1435" s="407" t="e">
        <f>VLOOKUP('2. tábl. Előkezelő-Tov.Kezelő'!E1435,Munka1!$H$27:$I$58,2,FALSE)</f>
        <v>#N/A</v>
      </c>
      <c r="G1435" s="88"/>
      <c r="H1435" s="62" t="e">
        <f>VLOOKUP(G1435,Munka1!$A$1:$B$25,2,FALSE)</f>
        <v>#N/A</v>
      </c>
      <c r="I1435" s="466" t="e">
        <f>VLOOKUP(E1435,Munka1!$H$27:$J$58,3,FALSE)</f>
        <v>#N/A</v>
      </c>
      <c r="J1435" s="175"/>
      <c r="K1435" s="175"/>
      <c r="L1435" s="175"/>
      <c r="M1435" s="175"/>
      <c r="N1435" s="180"/>
      <c r="O1435" s="87"/>
      <c r="P1435" s="483"/>
      <c r="Q1435" s="484"/>
      <c r="R1435" s="56">
        <f>FŐLAP!$D$9</f>
        <v>0</v>
      </c>
      <c r="S1435" s="56">
        <f>FŐLAP!$F$9</f>
        <v>0</v>
      </c>
      <c r="T1435" s="13" t="str">
        <f>FŐLAP!$B$25</f>
        <v>Háztartási nagygépek (lakossági)</v>
      </c>
      <c r="U1435" s="398" t="s">
        <v>3425</v>
      </c>
      <c r="V1435" s="398" t="s">
        <v>3426</v>
      </c>
      <c r="W1435" s="398" t="s">
        <v>3427</v>
      </c>
    </row>
    <row r="1436" spans="1:23" ht="60.75" hidden="1" customHeight="1" x14ac:dyDescent="0.25">
      <c r="A1436" s="61" t="s">
        <v>1506</v>
      </c>
      <c r="B1436" s="87"/>
      <c r="C1436" s="175"/>
      <c r="D1436" s="175"/>
      <c r="E1436" s="146"/>
      <c r="F1436" s="407" t="e">
        <f>VLOOKUP('2. tábl. Előkezelő-Tov.Kezelő'!E1436,Munka1!$H$27:$I$58,2,FALSE)</f>
        <v>#N/A</v>
      </c>
      <c r="G1436" s="88"/>
      <c r="H1436" s="62" t="e">
        <f>VLOOKUP(G1436,Munka1!$A$1:$B$25,2,FALSE)</f>
        <v>#N/A</v>
      </c>
      <c r="I1436" s="466" t="e">
        <f>VLOOKUP(E1436,Munka1!$H$27:$J$58,3,FALSE)</f>
        <v>#N/A</v>
      </c>
      <c r="J1436" s="175"/>
      <c r="K1436" s="175"/>
      <c r="L1436" s="175"/>
      <c r="M1436" s="175"/>
      <c r="N1436" s="180"/>
      <c r="O1436" s="87"/>
      <c r="P1436" s="483"/>
      <c r="Q1436" s="484"/>
      <c r="R1436" s="56">
        <f>FŐLAP!$D$9</f>
        <v>0</v>
      </c>
      <c r="S1436" s="56">
        <f>FŐLAP!$F$9</f>
        <v>0</v>
      </c>
      <c r="T1436" s="13" t="str">
        <f>FŐLAP!$B$25</f>
        <v>Háztartási nagygépek (lakossági)</v>
      </c>
      <c r="U1436" s="398" t="s">
        <v>3425</v>
      </c>
      <c r="V1436" s="398" t="s">
        <v>3426</v>
      </c>
      <c r="W1436" s="398" t="s">
        <v>3427</v>
      </c>
    </row>
    <row r="1437" spans="1:23" ht="60.75" hidden="1" customHeight="1" x14ac:dyDescent="0.25">
      <c r="A1437" s="61" t="s">
        <v>1507</v>
      </c>
      <c r="B1437" s="87"/>
      <c r="C1437" s="175"/>
      <c r="D1437" s="175"/>
      <c r="E1437" s="146"/>
      <c r="F1437" s="407" t="e">
        <f>VLOOKUP('2. tábl. Előkezelő-Tov.Kezelő'!E1437,Munka1!$H$27:$I$58,2,FALSE)</f>
        <v>#N/A</v>
      </c>
      <c r="G1437" s="88"/>
      <c r="H1437" s="62" t="e">
        <f>VLOOKUP(G1437,Munka1!$A$1:$B$25,2,FALSE)</f>
        <v>#N/A</v>
      </c>
      <c r="I1437" s="466" t="e">
        <f>VLOOKUP(E1437,Munka1!$H$27:$J$58,3,FALSE)</f>
        <v>#N/A</v>
      </c>
      <c r="J1437" s="175"/>
      <c r="K1437" s="175"/>
      <c r="L1437" s="175"/>
      <c r="M1437" s="175"/>
      <c r="N1437" s="180"/>
      <c r="O1437" s="87"/>
      <c r="P1437" s="483"/>
      <c r="Q1437" s="484"/>
      <c r="R1437" s="56">
        <f>FŐLAP!$D$9</f>
        <v>0</v>
      </c>
      <c r="S1437" s="56">
        <f>FŐLAP!$F$9</f>
        <v>0</v>
      </c>
      <c r="T1437" s="13" t="str">
        <f>FŐLAP!$B$25</f>
        <v>Háztartási nagygépek (lakossági)</v>
      </c>
      <c r="U1437" s="398" t="s">
        <v>3425</v>
      </c>
      <c r="V1437" s="398" t="s">
        <v>3426</v>
      </c>
      <c r="W1437" s="398" t="s">
        <v>3427</v>
      </c>
    </row>
    <row r="1438" spans="1:23" ht="60.75" hidden="1" customHeight="1" x14ac:dyDescent="0.25">
      <c r="A1438" s="61" t="s">
        <v>1508</v>
      </c>
      <c r="B1438" s="87"/>
      <c r="C1438" s="175"/>
      <c r="D1438" s="175"/>
      <c r="E1438" s="146"/>
      <c r="F1438" s="407" t="e">
        <f>VLOOKUP('2. tábl. Előkezelő-Tov.Kezelő'!E1438,Munka1!$H$27:$I$58,2,FALSE)</f>
        <v>#N/A</v>
      </c>
      <c r="G1438" s="88"/>
      <c r="H1438" s="62" t="e">
        <f>VLOOKUP(G1438,Munka1!$A$1:$B$25,2,FALSE)</f>
        <v>#N/A</v>
      </c>
      <c r="I1438" s="466" t="e">
        <f>VLOOKUP(E1438,Munka1!$H$27:$J$58,3,FALSE)</f>
        <v>#N/A</v>
      </c>
      <c r="J1438" s="175"/>
      <c r="K1438" s="175"/>
      <c r="L1438" s="175"/>
      <c r="M1438" s="175"/>
      <c r="N1438" s="180"/>
      <c r="O1438" s="87"/>
      <c r="P1438" s="483"/>
      <c r="Q1438" s="484"/>
      <c r="R1438" s="56">
        <f>FŐLAP!$D$9</f>
        <v>0</v>
      </c>
      <c r="S1438" s="56">
        <f>FŐLAP!$F$9</f>
        <v>0</v>
      </c>
      <c r="T1438" s="13" t="str">
        <f>FŐLAP!$B$25</f>
        <v>Háztartási nagygépek (lakossági)</v>
      </c>
      <c r="U1438" s="398" t="s">
        <v>3425</v>
      </c>
      <c r="V1438" s="398" t="s">
        <v>3426</v>
      </c>
      <c r="W1438" s="398" t="s">
        <v>3427</v>
      </c>
    </row>
    <row r="1439" spans="1:23" ht="60.75" hidden="1" customHeight="1" x14ac:dyDescent="0.25">
      <c r="A1439" s="61" t="s">
        <v>1509</v>
      </c>
      <c r="B1439" s="87"/>
      <c r="C1439" s="175"/>
      <c r="D1439" s="175"/>
      <c r="E1439" s="146"/>
      <c r="F1439" s="407" t="e">
        <f>VLOOKUP('2. tábl. Előkezelő-Tov.Kezelő'!E1439,Munka1!$H$27:$I$58,2,FALSE)</f>
        <v>#N/A</v>
      </c>
      <c r="G1439" s="88"/>
      <c r="H1439" s="62" t="e">
        <f>VLOOKUP(G1439,Munka1!$A$1:$B$25,2,FALSE)</f>
        <v>#N/A</v>
      </c>
      <c r="I1439" s="466" t="e">
        <f>VLOOKUP(E1439,Munka1!$H$27:$J$58,3,FALSE)</f>
        <v>#N/A</v>
      </c>
      <c r="J1439" s="175"/>
      <c r="K1439" s="175"/>
      <c r="L1439" s="175"/>
      <c r="M1439" s="175"/>
      <c r="N1439" s="180"/>
      <c r="O1439" s="87"/>
      <c r="P1439" s="483"/>
      <c r="Q1439" s="484"/>
      <c r="R1439" s="56">
        <f>FŐLAP!$D$9</f>
        <v>0</v>
      </c>
      <c r="S1439" s="56">
        <f>FŐLAP!$F$9</f>
        <v>0</v>
      </c>
      <c r="T1439" s="13" t="str">
        <f>FŐLAP!$B$25</f>
        <v>Háztartási nagygépek (lakossági)</v>
      </c>
      <c r="U1439" s="398" t="s">
        <v>3425</v>
      </c>
      <c r="V1439" s="398" t="s">
        <v>3426</v>
      </c>
      <c r="W1439" s="398" t="s">
        <v>3427</v>
      </c>
    </row>
    <row r="1440" spans="1:23" ht="60.75" hidden="1" customHeight="1" x14ac:dyDescent="0.25">
      <c r="A1440" s="61" t="s">
        <v>1510</v>
      </c>
      <c r="B1440" s="87"/>
      <c r="C1440" s="175"/>
      <c r="D1440" s="175"/>
      <c r="E1440" s="146"/>
      <c r="F1440" s="407" t="e">
        <f>VLOOKUP('2. tábl. Előkezelő-Tov.Kezelő'!E1440,Munka1!$H$27:$I$58,2,FALSE)</f>
        <v>#N/A</v>
      </c>
      <c r="G1440" s="88"/>
      <c r="H1440" s="62" t="e">
        <f>VLOOKUP(G1440,Munka1!$A$1:$B$25,2,FALSE)</f>
        <v>#N/A</v>
      </c>
      <c r="I1440" s="466" t="e">
        <f>VLOOKUP(E1440,Munka1!$H$27:$J$58,3,FALSE)</f>
        <v>#N/A</v>
      </c>
      <c r="J1440" s="175"/>
      <c r="K1440" s="175"/>
      <c r="L1440" s="175"/>
      <c r="M1440" s="175"/>
      <c r="N1440" s="180"/>
      <c r="O1440" s="87"/>
      <c r="P1440" s="483"/>
      <c r="Q1440" s="484"/>
      <c r="R1440" s="56">
        <f>FŐLAP!$D$9</f>
        <v>0</v>
      </c>
      <c r="S1440" s="56">
        <f>FŐLAP!$F$9</f>
        <v>0</v>
      </c>
      <c r="T1440" s="13" t="str">
        <f>FŐLAP!$B$25</f>
        <v>Háztartási nagygépek (lakossági)</v>
      </c>
      <c r="U1440" s="398" t="s">
        <v>3425</v>
      </c>
      <c r="V1440" s="398" t="s">
        <v>3426</v>
      </c>
      <c r="W1440" s="398" t="s">
        <v>3427</v>
      </c>
    </row>
    <row r="1441" spans="1:23" ht="60.75" hidden="1" customHeight="1" x14ac:dyDescent="0.25">
      <c r="A1441" s="61" t="s">
        <v>1511</v>
      </c>
      <c r="B1441" s="87"/>
      <c r="C1441" s="175"/>
      <c r="D1441" s="175"/>
      <c r="E1441" s="146"/>
      <c r="F1441" s="407" t="e">
        <f>VLOOKUP('2. tábl. Előkezelő-Tov.Kezelő'!E1441,Munka1!$H$27:$I$58,2,FALSE)</f>
        <v>#N/A</v>
      </c>
      <c r="G1441" s="88"/>
      <c r="H1441" s="62" t="e">
        <f>VLOOKUP(G1441,Munka1!$A$1:$B$25,2,FALSE)</f>
        <v>#N/A</v>
      </c>
      <c r="I1441" s="466" t="e">
        <f>VLOOKUP(E1441,Munka1!$H$27:$J$58,3,FALSE)</f>
        <v>#N/A</v>
      </c>
      <c r="J1441" s="175"/>
      <c r="K1441" s="175"/>
      <c r="L1441" s="175"/>
      <c r="M1441" s="175"/>
      <c r="N1441" s="180"/>
      <c r="O1441" s="87"/>
      <c r="P1441" s="483"/>
      <c r="Q1441" s="484"/>
      <c r="R1441" s="56">
        <f>FŐLAP!$D$9</f>
        <v>0</v>
      </c>
      <c r="S1441" s="56">
        <f>FŐLAP!$F$9</f>
        <v>0</v>
      </c>
      <c r="T1441" s="13" t="str">
        <f>FŐLAP!$B$25</f>
        <v>Háztartási nagygépek (lakossági)</v>
      </c>
      <c r="U1441" s="398" t="s">
        <v>3425</v>
      </c>
      <c r="V1441" s="398" t="s">
        <v>3426</v>
      </c>
      <c r="W1441" s="398" t="s">
        <v>3427</v>
      </c>
    </row>
    <row r="1442" spans="1:23" ht="60.75" hidden="1" customHeight="1" x14ac:dyDescent="0.25">
      <c r="A1442" s="61" t="s">
        <v>1512</v>
      </c>
      <c r="B1442" s="87"/>
      <c r="C1442" s="175"/>
      <c r="D1442" s="175"/>
      <c r="E1442" s="146"/>
      <c r="F1442" s="407" t="e">
        <f>VLOOKUP('2. tábl. Előkezelő-Tov.Kezelő'!E1442,Munka1!$H$27:$I$58,2,FALSE)</f>
        <v>#N/A</v>
      </c>
      <c r="G1442" s="88"/>
      <c r="H1442" s="62" t="e">
        <f>VLOOKUP(G1442,Munka1!$A$1:$B$25,2,FALSE)</f>
        <v>#N/A</v>
      </c>
      <c r="I1442" s="466" t="e">
        <f>VLOOKUP(E1442,Munka1!$H$27:$J$58,3,FALSE)</f>
        <v>#N/A</v>
      </c>
      <c r="J1442" s="175"/>
      <c r="K1442" s="175"/>
      <c r="L1442" s="175"/>
      <c r="M1442" s="175"/>
      <c r="N1442" s="180"/>
      <c r="O1442" s="87"/>
      <c r="P1442" s="483"/>
      <c r="Q1442" s="484"/>
      <c r="R1442" s="56">
        <f>FŐLAP!$D$9</f>
        <v>0</v>
      </c>
      <c r="S1442" s="56">
        <f>FŐLAP!$F$9</f>
        <v>0</v>
      </c>
      <c r="T1442" s="13" t="str">
        <f>FŐLAP!$B$25</f>
        <v>Háztartási nagygépek (lakossági)</v>
      </c>
      <c r="U1442" s="398" t="s">
        <v>3425</v>
      </c>
      <c r="V1442" s="398" t="s">
        <v>3426</v>
      </c>
      <c r="W1442" s="398" t="s">
        <v>3427</v>
      </c>
    </row>
    <row r="1443" spans="1:23" ht="60.75" hidden="1" customHeight="1" x14ac:dyDescent="0.25">
      <c r="A1443" s="61" t="s">
        <v>1513</v>
      </c>
      <c r="B1443" s="87"/>
      <c r="C1443" s="175"/>
      <c r="D1443" s="175"/>
      <c r="E1443" s="146"/>
      <c r="F1443" s="407" t="e">
        <f>VLOOKUP('2. tábl. Előkezelő-Tov.Kezelő'!E1443,Munka1!$H$27:$I$58,2,FALSE)</f>
        <v>#N/A</v>
      </c>
      <c r="G1443" s="88"/>
      <c r="H1443" s="62" t="e">
        <f>VLOOKUP(G1443,Munka1!$A$1:$B$25,2,FALSE)</f>
        <v>#N/A</v>
      </c>
      <c r="I1443" s="466" t="e">
        <f>VLOOKUP(E1443,Munka1!$H$27:$J$58,3,FALSE)</f>
        <v>#N/A</v>
      </c>
      <c r="J1443" s="175"/>
      <c r="K1443" s="175"/>
      <c r="L1443" s="175"/>
      <c r="M1443" s="175"/>
      <c r="N1443" s="180"/>
      <c r="O1443" s="87"/>
      <c r="P1443" s="483"/>
      <c r="Q1443" s="484"/>
      <c r="R1443" s="56">
        <f>FŐLAP!$D$9</f>
        <v>0</v>
      </c>
      <c r="S1443" s="56">
        <f>FŐLAP!$F$9</f>
        <v>0</v>
      </c>
      <c r="T1443" s="13" t="str">
        <f>FŐLAP!$B$25</f>
        <v>Háztartási nagygépek (lakossági)</v>
      </c>
      <c r="U1443" s="398" t="s">
        <v>3425</v>
      </c>
      <c r="V1443" s="398" t="s">
        <v>3426</v>
      </c>
      <c r="W1443" s="398" t="s">
        <v>3427</v>
      </c>
    </row>
    <row r="1444" spans="1:23" ht="60.75" hidden="1" customHeight="1" x14ac:dyDescent="0.25">
      <c r="A1444" s="61" t="s">
        <v>1514</v>
      </c>
      <c r="B1444" s="87"/>
      <c r="C1444" s="175"/>
      <c r="D1444" s="175"/>
      <c r="E1444" s="146"/>
      <c r="F1444" s="407" t="e">
        <f>VLOOKUP('2. tábl. Előkezelő-Tov.Kezelő'!E1444,Munka1!$H$27:$I$58,2,FALSE)</f>
        <v>#N/A</v>
      </c>
      <c r="G1444" s="88"/>
      <c r="H1444" s="62" t="e">
        <f>VLOOKUP(G1444,Munka1!$A$1:$B$25,2,FALSE)</f>
        <v>#N/A</v>
      </c>
      <c r="I1444" s="466" t="e">
        <f>VLOOKUP(E1444,Munka1!$H$27:$J$58,3,FALSE)</f>
        <v>#N/A</v>
      </c>
      <c r="J1444" s="175"/>
      <c r="K1444" s="175"/>
      <c r="L1444" s="175"/>
      <c r="M1444" s="175"/>
      <c r="N1444" s="180"/>
      <c r="O1444" s="87"/>
      <c r="P1444" s="483"/>
      <c r="Q1444" s="484"/>
      <c r="R1444" s="56">
        <f>FŐLAP!$D$9</f>
        <v>0</v>
      </c>
      <c r="S1444" s="56">
        <f>FŐLAP!$F$9</f>
        <v>0</v>
      </c>
      <c r="T1444" s="13" t="str">
        <f>FŐLAP!$B$25</f>
        <v>Háztartási nagygépek (lakossági)</v>
      </c>
      <c r="U1444" s="398" t="s">
        <v>3425</v>
      </c>
      <c r="V1444" s="398" t="s">
        <v>3426</v>
      </c>
      <c r="W1444" s="398" t="s">
        <v>3427</v>
      </c>
    </row>
    <row r="1445" spans="1:23" ht="60.75" hidden="1" customHeight="1" x14ac:dyDescent="0.25">
      <c r="A1445" s="61" t="s">
        <v>1515</v>
      </c>
      <c r="B1445" s="87"/>
      <c r="C1445" s="175"/>
      <c r="D1445" s="175"/>
      <c r="E1445" s="146"/>
      <c r="F1445" s="407" t="e">
        <f>VLOOKUP('2. tábl. Előkezelő-Tov.Kezelő'!E1445,Munka1!$H$27:$I$58,2,FALSE)</f>
        <v>#N/A</v>
      </c>
      <c r="G1445" s="88"/>
      <c r="H1445" s="62" t="e">
        <f>VLOOKUP(G1445,Munka1!$A$1:$B$25,2,FALSE)</f>
        <v>#N/A</v>
      </c>
      <c r="I1445" s="466" t="e">
        <f>VLOOKUP(E1445,Munka1!$H$27:$J$58,3,FALSE)</f>
        <v>#N/A</v>
      </c>
      <c r="J1445" s="175"/>
      <c r="K1445" s="175"/>
      <c r="L1445" s="175"/>
      <c r="M1445" s="175"/>
      <c r="N1445" s="180"/>
      <c r="O1445" s="87"/>
      <c r="P1445" s="483"/>
      <c r="Q1445" s="484"/>
      <c r="R1445" s="56">
        <f>FŐLAP!$D$9</f>
        <v>0</v>
      </c>
      <c r="S1445" s="56">
        <f>FŐLAP!$F$9</f>
        <v>0</v>
      </c>
      <c r="T1445" s="13" t="str">
        <f>FŐLAP!$B$25</f>
        <v>Háztartási nagygépek (lakossági)</v>
      </c>
      <c r="U1445" s="398" t="s">
        <v>3425</v>
      </c>
      <c r="V1445" s="398" t="s">
        <v>3426</v>
      </c>
      <c r="W1445" s="398" t="s">
        <v>3427</v>
      </c>
    </row>
    <row r="1446" spans="1:23" ht="60.75" hidden="1" customHeight="1" x14ac:dyDescent="0.25">
      <c r="A1446" s="61" t="s">
        <v>1516</v>
      </c>
      <c r="B1446" s="87"/>
      <c r="C1446" s="175"/>
      <c r="D1446" s="175"/>
      <c r="E1446" s="146"/>
      <c r="F1446" s="407" t="e">
        <f>VLOOKUP('2. tábl. Előkezelő-Tov.Kezelő'!E1446,Munka1!$H$27:$I$58,2,FALSE)</f>
        <v>#N/A</v>
      </c>
      <c r="G1446" s="88"/>
      <c r="H1446" s="62" t="e">
        <f>VLOOKUP(G1446,Munka1!$A$1:$B$25,2,FALSE)</f>
        <v>#N/A</v>
      </c>
      <c r="I1446" s="466" t="e">
        <f>VLOOKUP(E1446,Munka1!$H$27:$J$58,3,FALSE)</f>
        <v>#N/A</v>
      </c>
      <c r="J1446" s="175"/>
      <c r="K1446" s="175"/>
      <c r="L1446" s="175"/>
      <c r="M1446" s="175"/>
      <c r="N1446" s="180"/>
      <c r="O1446" s="87"/>
      <c r="P1446" s="483"/>
      <c r="Q1446" s="484"/>
      <c r="R1446" s="56">
        <f>FŐLAP!$D$9</f>
        <v>0</v>
      </c>
      <c r="S1446" s="56">
        <f>FŐLAP!$F$9</f>
        <v>0</v>
      </c>
      <c r="T1446" s="13" t="str">
        <f>FŐLAP!$B$25</f>
        <v>Háztartási nagygépek (lakossági)</v>
      </c>
      <c r="U1446" s="398" t="s">
        <v>3425</v>
      </c>
      <c r="V1446" s="398" t="s">
        <v>3426</v>
      </c>
      <c r="W1446" s="398" t="s">
        <v>3427</v>
      </c>
    </row>
    <row r="1447" spans="1:23" ht="60.75" hidden="1" customHeight="1" x14ac:dyDescent="0.25">
      <c r="A1447" s="61" t="s">
        <v>1517</v>
      </c>
      <c r="B1447" s="87"/>
      <c r="C1447" s="175"/>
      <c r="D1447" s="175"/>
      <c r="E1447" s="146"/>
      <c r="F1447" s="407" t="e">
        <f>VLOOKUP('2. tábl. Előkezelő-Tov.Kezelő'!E1447,Munka1!$H$27:$I$58,2,FALSE)</f>
        <v>#N/A</v>
      </c>
      <c r="G1447" s="88"/>
      <c r="H1447" s="62" t="e">
        <f>VLOOKUP(G1447,Munka1!$A$1:$B$25,2,FALSE)</f>
        <v>#N/A</v>
      </c>
      <c r="I1447" s="466" t="e">
        <f>VLOOKUP(E1447,Munka1!$H$27:$J$58,3,FALSE)</f>
        <v>#N/A</v>
      </c>
      <c r="J1447" s="175"/>
      <c r="K1447" s="175"/>
      <c r="L1447" s="175"/>
      <c r="M1447" s="175"/>
      <c r="N1447" s="180"/>
      <c r="O1447" s="87"/>
      <c r="P1447" s="483"/>
      <c r="Q1447" s="484"/>
      <c r="R1447" s="56">
        <f>FŐLAP!$D$9</f>
        <v>0</v>
      </c>
      <c r="S1447" s="56">
        <f>FŐLAP!$F$9</f>
        <v>0</v>
      </c>
      <c r="T1447" s="13" t="str">
        <f>FŐLAP!$B$25</f>
        <v>Háztartási nagygépek (lakossági)</v>
      </c>
      <c r="U1447" s="398" t="s">
        <v>3425</v>
      </c>
      <c r="V1447" s="398" t="s">
        <v>3426</v>
      </c>
      <c r="W1447" s="398" t="s">
        <v>3427</v>
      </c>
    </row>
    <row r="1448" spans="1:23" ht="60.75" hidden="1" customHeight="1" x14ac:dyDescent="0.25">
      <c r="A1448" s="61" t="s">
        <v>1518</v>
      </c>
      <c r="B1448" s="87"/>
      <c r="C1448" s="175"/>
      <c r="D1448" s="175"/>
      <c r="E1448" s="146"/>
      <c r="F1448" s="407" t="e">
        <f>VLOOKUP('2. tábl. Előkezelő-Tov.Kezelő'!E1448,Munka1!$H$27:$I$58,2,FALSE)</f>
        <v>#N/A</v>
      </c>
      <c r="G1448" s="88"/>
      <c r="H1448" s="62" t="e">
        <f>VLOOKUP(G1448,Munka1!$A$1:$B$25,2,FALSE)</f>
        <v>#N/A</v>
      </c>
      <c r="I1448" s="466" t="e">
        <f>VLOOKUP(E1448,Munka1!$H$27:$J$58,3,FALSE)</f>
        <v>#N/A</v>
      </c>
      <c r="J1448" s="175"/>
      <c r="K1448" s="175"/>
      <c r="L1448" s="175"/>
      <c r="M1448" s="175"/>
      <c r="N1448" s="180"/>
      <c r="O1448" s="87"/>
      <c r="P1448" s="483"/>
      <c r="Q1448" s="484"/>
      <c r="R1448" s="56">
        <f>FŐLAP!$D$9</f>
        <v>0</v>
      </c>
      <c r="S1448" s="56">
        <f>FŐLAP!$F$9</f>
        <v>0</v>
      </c>
      <c r="T1448" s="13" t="str">
        <f>FŐLAP!$B$25</f>
        <v>Háztartási nagygépek (lakossági)</v>
      </c>
      <c r="U1448" s="398" t="s">
        <v>3425</v>
      </c>
      <c r="V1448" s="398" t="s">
        <v>3426</v>
      </c>
      <c r="W1448" s="398" t="s">
        <v>3427</v>
      </c>
    </row>
    <row r="1449" spans="1:23" ht="60.75" hidden="1" customHeight="1" x14ac:dyDescent="0.25">
      <c r="A1449" s="61" t="s">
        <v>1519</v>
      </c>
      <c r="B1449" s="87"/>
      <c r="C1449" s="175"/>
      <c r="D1449" s="175"/>
      <c r="E1449" s="146"/>
      <c r="F1449" s="407" t="e">
        <f>VLOOKUP('2. tábl. Előkezelő-Tov.Kezelő'!E1449,Munka1!$H$27:$I$58,2,FALSE)</f>
        <v>#N/A</v>
      </c>
      <c r="G1449" s="88"/>
      <c r="H1449" s="62" t="e">
        <f>VLOOKUP(G1449,Munka1!$A$1:$B$25,2,FALSE)</f>
        <v>#N/A</v>
      </c>
      <c r="I1449" s="466" t="e">
        <f>VLOOKUP(E1449,Munka1!$H$27:$J$58,3,FALSE)</f>
        <v>#N/A</v>
      </c>
      <c r="J1449" s="175"/>
      <c r="K1449" s="175"/>
      <c r="L1449" s="175"/>
      <c r="M1449" s="175"/>
      <c r="N1449" s="180"/>
      <c r="O1449" s="87"/>
      <c r="P1449" s="483"/>
      <c r="Q1449" s="484"/>
      <c r="R1449" s="56">
        <f>FŐLAP!$D$9</f>
        <v>0</v>
      </c>
      <c r="S1449" s="56">
        <f>FŐLAP!$F$9</f>
        <v>0</v>
      </c>
      <c r="T1449" s="13" t="str">
        <f>FŐLAP!$B$25</f>
        <v>Háztartási nagygépek (lakossági)</v>
      </c>
      <c r="U1449" s="398" t="s">
        <v>3425</v>
      </c>
      <c r="V1449" s="398" t="s">
        <v>3426</v>
      </c>
      <c r="W1449" s="398" t="s">
        <v>3427</v>
      </c>
    </row>
    <row r="1450" spans="1:23" ht="60.75" hidden="1" customHeight="1" x14ac:dyDescent="0.25">
      <c r="A1450" s="61" t="s">
        <v>1520</v>
      </c>
      <c r="B1450" s="87"/>
      <c r="C1450" s="175"/>
      <c r="D1450" s="175"/>
      <c r="E1450" s="146"/>
      <c r="F1450" s="407" t="e">
        <f>VLOOKUP('2. tábl. Előkezelő-Tov.Kezelő'!E1450,Munka1!$H$27:$I$58,2,FALSE)</f>
        <v>#N/A</v>
      </c>
      <c r="G1450" s="88"/>
      <c r="H1450" s="62" t="e">
        <f>VLOOKUP(G1450,Munka1!$A$1:$B$25,2,FALSE)</f>
        <v>#N/A</v>
      </c>
      <c r="I1450" s="466" t="e">
        <f>VLOOKUP(E1450,Munka1!$H$27:$J$58,3,FALSE)</f>
        <v>#N/A</v>
      </c>
      <c r="J1450" s="175"/>
      <c r="K1450" s="175"/>
      <c r="L1450" s="175"/>
      <c r="M1450" s="175"/>
      <c r="N1450" s="180"/>
      <c r="O1450" s="87"/>
      <c r="P1450" s="483"/>
      <c r="Q1450" s="484"/>
      <c r="R1450" s="56">
        <f>FŐLAP!$D$9</f>
        <v>0</v>
      </c>
      <c r="S1450" s="56">
        <f>FŐLAP!$F$9</f>
        <v>0</v>
      </c>
      <c r="T1450" s="13" t="str">
        <f>FŐLAP!$B$25</f>
        <v>Háztartási nagygépek (lakossági)</v>
      </c>
      <c r="U1450" s="398" t="s">
        <v>3425</v>
      </c>
      <c r="V1450" s="398" t="s">
        <v>3426</v>
      </c>
      <c r="W1450" s="398" t="s">
        <v>3427</v>
      </c>
    </row>
    <row r="1451" spans="1:23" ht="60.75" hidden="1" customHeight="1" x14ac:dyDescent="0.25">
      <c r="A1451" s="61" t="s">
        <v>1521</v>
      </c>
      <c r="B1451" s="87"/>
      <c r="C1451" s="175"/>
      <c r="D1451" s="175"/>
      <c r="E1451" s="146"/>
      <c r="F1451" s="407" t="e">
        <f>VLOOKUP('2. tábl. Előkezelő-Tov.Kezelő'!E1451,Munka1!$H$27:$I$58,2,FALSE)</f>
        <v>#N/A</v>
      </c>
      <c r="G1451" s="88"/>
      <c r="H1451" s="62" t="e">
        <f>VLOOKUP(G1451,Munka1!$A$1:$B$25,2,FALSE)</f>
        <v>#N/A</v>
      </c>
      <c r="I1451" s="466" t="e">
        <f>VLOOKUP(E1451,Munka1!$H$27:$J$58,3,FALSE)</f>
        <v>#N/A</v>
      </c>
      <c r="J1451" s="175"/>
      <c r="K1451" s="175"/>
      <c r="L1451" s="175"/>
      <c r="M1451" s="175"/>
      <c r="N1451" s="180"/>
      <c r="O1451" s="87"/>
      <c r="P1451" s="483"/>
      <c r="Q1451" s="484"/>
      <c r="R1451" s="56">
        <f>FŐLAP!$D$9</f>
        <v>0</v>
      </c>
      <c r="S1451" s="56">
        <f>FŐLAP!$F$9</f>
        <v>0</v>
      </c>
      <c r="T1451" s="13" t="str">
        <f>FŐLAP!$B$25</f>
        <v>Háztartási nagygépek (lakossági)</v>
      </c>
      <c r="U1451" s="398" t="s">
        <v>3425</v>
      </c>
      <c r="V1451" s="398" t="s">
        <v>3426</v>
      </c>
      <c r="W1451" s="398" t="s">
        <v>3427</v>
      </c>
    </row>
    <row r="1452" spans="1:23" ht="60.75" hidden="1" customHeight="1" x14ac:dyDescent="0.25">
      <c r="A1452" s="61" t="s">
        <v>1522</v>
      </c>
      <c r="B1452" s="87"/>
      <c r="C1452" s="175"/>
      <c r="D1452" s="175"/>
      <c r="E1452" s="146"/>
      <c r="F1452" s="407" t="e">
        <f>VLOOKUP('2. tábl. Előkezelő-Tov.Kezelő'!E1452,Munka1!$H$27:$I$58,2,FALSE)</f>
        <v>#N/A</v>
      </c>
      <c r="G1452" s="88"/>
      <c r="H1452" s="62" t="e">
        <f>VLOOKUP(G1452,Munka1!$A$1:$B$25,2,FALSE)</f>
        <v>#N/A</v>
      </c>
      <c r="I1452" s="466" t="e">
        <f>VLOOKUP(E1452,Munka1!$H$27:$J$58,3,FALSE)</f>
        <v>#N/A</v>
      </c>
      <c r="J1452" s="175"/>
      <c r="K1452" s="175"/>
      <c r="L1452" s="175"/>
      <c r="M1452" s="175"/>
      <c r="N1452" s="180"/>
      <c r="O1452" s="87"/>
      <c r="P1452" s="483"/>
      <c r="Q1452" s="484"/>
      <c r="R1452" s="56">
        <f>FŐLAP!$D$9</f>
        <v>0</v>
      </c>
      <c r="S1452" s="56">
        <f>FŐLAP!$F$9</f>
        <v>0</v>
      </c>
      <c r="T1452" s="13" t="str">
        <f>FŐLAP!$B$25</f>
        <v>Háztartási nagygépek (lakossági)</v>
      </c>
      <c r="U1452" s="398" t="s">
        <v>3425</v>
      </c>
      <c r="V1452" s="398" t="s">
        <v>3426</v>
      </c>
      <c r="W1452" s="398" t="s">
        <v>3427</v>
      </c>
    </row>
    <row r="1453" spans="1:23" ht="60.75" hidden="1" customHeight="1" x14ac:dyDescent="0.25">
      <c r="A1453" s="61" t="s">
        <v>1523</v>
      </c>
      <c r="B1453" s="87"/>
      <c r="C1453" s="175"/>
      <c r="D1453" s="175"/>
      <c r="E1453" s="146"/>
      <c r="F1453" s="407" t="e">
        <f>VLOOKUP('2. tábl. Előkezelő-Tov.Kezelő'!E1453,Munka1!$H$27:$I$58,2,FALSE)</f>
        <v>#N/A</v>
      </c>
      <c r="G1453" s="88"/>
      <c r="H1453" s="62" t="e">
        <f>VLOOKUP(G1453,Munka1!$A$1:$B$25,2,FALSE)</f>
        <v>#N/A</v>
      </c>
      <c r="I1453" s="466" t="e">
        <f>VLOOKUP(E1453,Munka1!$H$27:$J$58,3,FALSE)</f>
        <v>#N/A</v>
      </c>
      <c r="J1453" s="175"/>
      <c r="K1453" s="175"/>
      <c r="L1453" s="175"/>
      <c r="M1453" s="175"/>
      <c r="N1453" s="180"/>
      <c r="O1453" s="87"/>
      <c r="P1453" s="483"/>
      <c r="Q1453" s="484"/>
      <c r="R1453" s="56">
        <f>FŐLAP!$D$9</f>
        <v>0</v>
      </c>
      <c r="S1453" s="56">
        <f>FŐLAP!$F$9</f>
        <v>0</v>
      </c>
      <c r="T1453" s="13" t="str">
        <f>FŐLAP!$B$25</f>
        <v>Háztartási nagygépek (lakossági)</v>
      </c>
      <c r="U1453" s="398" t="s">
        <v>3425</v>
      </c>
      <c r="V1453" s="398" t="s">
        <v>3426</v>
      </c>
      <c r="W1453" s="398" t="s">
        <v>3427</v>
      </c>
    </row>
    <row r="1454" spans="1:23" ht="60.75" hidden="1" customHeight="1" x14ac:dyDescent="0.25">
      <c r="A1454" s="61" t="s">
        <v>1524</v>
      </c>
      <c r="B1454" s="87"/>
      <c r="C1454" s="175"/>
      <c r="D1454" s="175"/>
      <c r="E1454" s="146"/>
      <c r="F1454" s="407" t="e">
        <f>VLOOKUP('2. tábl. Előkezelő-Tov.Kezelő'!E1454,Munka1!$H$27:$I$58,2,FALSE)</f>
        <v>#N/A</v>
      </c>
      <c r="G1454" s="88"/>
      <c r="H1454" s="62" t="e">
        <f>VLOOKUP(G1454,Munka1!$A$1:$B$25,2,FALSE)</f>
        <v>#N/A</v>
      </c>
      <c r="I1454" s="466" t="e">
        <f>VLOOKUP(E1454,Munka1!$H$27:$J$58,3,FALSE)</f>
        <v>#N/A</v>
      </c>
      <c r="J1454" s="175"/>
      <c r="K1454" s="175"/>
      <c r="L1454" s="175"/>
      <c r="M1454" s="175"/>
      <c r="N1454" s="180"/>
      <c r="O1454" s="87"/>
      <c r="P1454" s="483"/>
      <c r="Q1454" s="484"/>
      <c r="R1454" s="56">
        <f>FŐLAP!$D$9</f>
        <v>0</v>
      </c>
      <c r="S1454" s="56">
        <f>FŐLAP!$F$9</f>
        <v>0</v>
      </c>
      <c r="T1454" s="13" t="str">
        <f>FŐLAP!$B$25</f>
        <v>Háztartási nagygépek (lakossági)</v>
      </c>
      <c r="U1454" s="398" t="s">
        <v>3425</v>
      </c>
      <c r="V1454" s="398" t="s">
        <v>3426</v>
      </c>
      <c r="W1454" s="398" t="s">
        <v>3427</v>
      </c>
    </row>
    <row r="1455" spans="1:23" ht="60.75" hidden="1" customHeight="1" x14ac:dyDescent="0.25">
      <c r="A1455" s="61" t="s">
        <v>1525</v>
      </c>
      <c r="B1455" s="87"/>
      <c r="C1455" s="175"/>
      <c r="D1455" s="175"/>
      <c r="E1455" s="146"/>
      <c r="F1455" s="407" t="e">
        <f>VLOOKUP('2. tábl. Előkezelő-Tov.Kezelő'!E1455,Munka1!$H$27:$I$58,2,FALSE)</f>
        <v>#N/A</v>
      </c>
      <c r="G1455" s="88"/>
      <c r="H1455" s="62" t="e">
        <f>VLOOKUP(G1455,Munka1!$A$1:$B$25,2,FALSE)</f>
        <v>#N/A</v>
      </c>
      <c r="I1455" s="466" t="e">
        <f>VLOOKUP(E1455,Munka1!$H$27:$J$58,3,FALSE)</f>
        <v>#N/A</v>
      </c>
      <c r="J1455" s="175"/>
      <c r="K1455" s="175"/>
      <c r="L1455" s="175"/>
      <c r="M1455" s="175"/>
      <c r="N1455" s="180"/>
      <c r="O1455" s="87"/>
      <c r="P1455" s="483"/>
      <c r="Q1455" s="484"/>
      <c r="R1455" s="56">
        <f>FŐLAP!$D$9</f>
        <v>0</v>
      </c>
      <c r="S1455" s="56">
        <f>FŐLAP!$F$9</f>
        <v>0</v>
      </c>
      <c r="T1455" s="13" t="str">
        <f>FŐLAP!$B$25</f>
        <v>Háztartási nagygépek (lakossági)</v>
      </c>
      <c r="U1455" s="398" t="s">
        <v>3425</v>
      </c>
      <c r="V1455" s="398" t="s">
        <v>3426</v>
      </c>
      <c r="W1455" s="398" t="s">
        <v>3427</v>
      </c>
    </row>
    <row r="1456" spans="1:23" ht="60.75" hidden="1" customHeight="1" x14ac:dyDescent="0.25">
      <c r="A1456" s="61" t="s">
        <v>1526</v>
      </c>
      <c r="B1456" s="87"/>
      <c r="C1456" s="175"/>
      <c r="D1456" s="175"/>
      <c r="E1456" s="146"/>
      <c r="F1456" s="407" t="e">
        <f>VLOOKUP('2. tábl. Előkezelő-Tov.Kezelő'!E1456,Munka1!$H$27:$I$58,2,FALSE)</f>
        <v>#N/A</v>
      </c>
      <c r="G1456" s="88"/>
      <c r="H1456" s="62" t="e">
        <f>VLOOKUP(G1456,Munka1!$A$1:$B$25,2,FALSE)</f>
        <v>#N/A</v>
      </c>
      <c r="I1456" s="466" t="e">
        <f>VLOOKUP(E1456,Munka1!$H$27:$J$58,3,FALSE)</f>
        <v>#N/A</v>
      </c>
      <c r="J1456" s="175"/>
      <c r="K1456" s="175"/>
      <c r="L1456" s="175"/>
      <c r="M1456" s="175"/>
      <c r="N1456" s="180"/>
      <c r="O1456" s="87"/>
      <c r="P1456" s="483"/>
      <c r="Q1456" s="484"/>
      <c r="R1456" s="56">
        <f>FŐLAP!$D$9</f>
        <v>0</v>
      </c>
      <c r="S1456" s="56">
        <f>FŐLAP!$F$9</f>
        <v>0</v>
      </c>
      <c r="T1456" s="13" t="str">
        <f>FŐLAP!$B$25</f>
        <v>Háztartási nagygépek (lakossági)</v>
      </c>
      <c r="U1456" s="398" t="s">
        <v>3425</v>
      </c>
      <c r="V1456" s="398" t="s">
        <v>3426</v>
      </c>
      <c r="W1456" s="398" t="s">
        <v>3427</v>
      </c>
    </row>
    <row r="1457" spans="1:23" ht="60.75" hidden="1" customHeight="1" x14ac:dyDescent="0.25">
      <c r="A1457" s="61" t="s">
        <v>1527</v>
      </c>
      <c r="B1457" s="87"/>
      <c r="C1457" s="175"/>
      <c r="D1457" s="175"/>
      <c r="E1457" s="146"/>
      <c r="F1457" s="407" t="e">
        <f>VLOOKUP('2. tábl. Előkezelő-Tov.Kezelő'!E1457,Munka1!$H$27:$I$58,2,FALSE)</f>
        <v>#N/A</v>
      </c>
      <c r="G1457" s="88"/>
      <c r="H1457" s="62" t="e">
        <f>VLOOKUP(G1457,Munka1!$A$1:$B$25,2,FALSE)</f>
        <v>#N/A</v>
      </c>
      <c r="I1457" s="466" t="e">
        <f>VLOOKUP(E1457,Munka1!$H$27:$J$58,3,FALSE)</f>
        <v>#N/A</v>
      </c>
      <c r="J1457" s="175"/>
      <c r="K1457" s="175"/>
      <c r="L1457" s="175"/>
      <c r="M1457" s="175"/>
      <c r="N1457" s="180"/>
      <c r="O1457" s="87"/>
      <c r="P1457" s="483"/>
      <c r="Q1457" s="484"/>
      <c r="R1457" s="56">
        <f>FŐLAP!$D$9</f>
        <v>0</v>
      </c>
      <c r="S1457" s="56">
        <f>FŐLAP!$F$9</f>
        <v>0</v>
      </c>
      <c r="T1457" s="13" t="str">
        <f>FŐLAP!$B$25</f>
        <v>Háztartási nagygépek (lakossági)</v>
      </c>
      <c r="U1457" s="398" t="s">
        <v>3425</v>
      </c>
      <c r="V1457" s="398" t="s">
        <v>3426</v>
      </c>
      <c r="W1457" s="398" t="s">
        <v>3427</v>
      </c>
    </row>
    <row r="1458" spans="1:23" ht="60.75" hidden="1" customHeight="1" x14ac:dyDescent="0.25">
      <c r="A1458" s="61" t="s">
        <v>1528</v>
      </c>
      <c r="B1458" s="87"/>
      <c r="C1458" s="175"/>
      <c r="D1458" s="175"/>
      <c r="E1458" s="146"/>
      <c r="F1458" s="407" t="e">
        <f>VLOOKUP('2. tábl. Előkezelő-Tov.Kezelő'!E1458,Munka1!$H$27:$I$58,2,FALSE)</f>
        <v>#N/A</v>
      </c>
      <c r="G1458" s="88"/>
      <c r="H1458" s="62" t="e">
        <f>VLOOKUP(G1458,Munka1!$A$1:$B$25,2,FALSE)</f>
        <v>#N/A</v>
      </c>
      <c r="I1458" s="466" t="e">
        <f>VLOOKUP(E1458,Munka1!$H$27:$J$58,3,FALSE)</f>
        <v>#N/A</v>
      </c>
      <c r="J1458" s="175"/>
      <c r="K1458" s="175"/>
      <c r="L1458" s="175"/>
      <c r="M1458" s="175"/>
      <c r="N1458" s="180"/>
      <c r="O1458" s="87"/>
      <c r="P1458" s="483"/>
      <c r="Q1458" s="484"/>
      <c r="R1458" s="56">
        <f>FŐLAP!$D$9</f>
        <v>0</v>
      </c>
      <c r="S1458" s="56">
        <f>FŐLAP!$F$9</f>
        <v>0</v>
      </c>
      <c r="T1458" s="13" t="str">
        <f>FŐLAP!$B$25</f>
        <v>Háztartási nagygépek (lakossági)</v>
      </c>
      <c r="U1458" s="398" t="s">
        <v>3425</v>
      </c>
      <c r="V1458" s="398" t="s">
        <v>3426</v>
      </c>
      <c r="W1458" s="398" t="s">
        <v>3427</v>
      </c>
    </row>
    <row r="1459" spans="1:23" ht="60.75" hidden="1" customHeight="1" x14ac:dyDescent="0.25">
      <c r="A1459" s="61" t="s">
        <v>1529</v>
      </c>
      <c r="B1459" s="87"/>
      <c r="C1459" s="175"/>
      <c r="D1459" s="175"/>
      <c r="E1459" s="146"/>
      <c r="F1459" s="407" t="e">
        <f>VLOOKUP('2. tábl. Előkezelő-Tov.Kezelő'!E1459,Munka1!$H$27:$I$58,2,FALSE)</f>
        <v>#N/A</v>
      </c>
      <c r="G1459" s="88"/>
      <c r="H1459" s="62" t="e">
        <f>VLOOKUP(G1459,Munka1!$A$1:$B$25,2,FALSE)</f>
        <v>#N/A</v>
      </c>
      <c r="I1459" s="466" t="e">
        <f>VLOOKUP(E1459,Munka1!$H$27:$J$58,3,FALSE)</f>
        <v>#N/A</v>
      </c>
      <c r="J1459" s="175"/>
      <c r="K1459" s="175"/>
      <c r="L1459" s="175"/>
      <c r="M1459" s="175"/>
      <c r="N1459" s="180"/>
      <c r="O1459" s="87"/>
      <c r="P1459" s="483"/>
      <c r="Q1459" s="484"/>
      <c r="R1459" s="56">
        <f>FŐLAP!$D$9</f>
        <v>0</v>
      </c>
      <c r="S1459" s="56">
        <f>FŐLAP!$F$9</f>
        <v>0</v>
      </c>
      <c r="T1459" s="13" t="str">
        <f>FŐLAP!$B$25</f>
        <v>Háztartási nagygépek (lakossági)</v>
      </c>
      <c r="U1459" s="398" t="s">
        <v>3425</v>
      </c>
      <c r="V1459" s="398" t="s">
        <v>3426</v>
      </c>
      <c r="W1459" s="398" t="s">
        <v>3427</v>
      </c>
    </row>
    <row r="1460" spans="1:23" ht="60.75" hidden="1" customHeight="1" x14ac:dyDescent="0.25">
      <c r="A1460" s="61" t="s">
        <v>1530</v>
      </c>
      <c r="B1460" s="87"/>
      <c r="C1460" s="175"/>
      <c r="D1460" s="175"/>
      <c r="E1460" s="146"/>
      <c r="F1460" s="407" t="e">
        <f>VLOOKUP('2. tábl. Előkezelő-Tov.Kezelő'!E1460,Munka1!$H$27:$I$58,2,FALSE)</f>
        <v>#N/A</v>
      </c>
      <c r="G1460" s="88"/>
      <c r="H1460" s="62" t="e">
        <f>VLOOKUP(G1460,Munka1!$A$1:$B$25,2,FALSE)</f>
        <v>#N/A</v>
      </c>
      <c r="I1460" s="466" t="e">
        <f>VLOOKUP(E1460,Munka1!$H$27:$J$58,3,FALSE)</f>
        <v>#N/A</v>
      </c>
      <c r="J1460" s="175"/>
      <c r="K1460" s="175"/>
      <c r="L1460" s="175"/>
      <c r="M1460" s="175"/>
      <c r="N1460" s="180"/>
      <c r="O1460" s="87"/>
      <c r="P1460" s="483"/>
      <c r="Q1460" s="484"/>
      <c r="R1460" s="56">
        <f>FŐLAP!$D$9</f>
        <v>0</v>
      </c>
      <c r="S1460" s="56">
        <f>FŐLAP!$F$9</f>
        <v>0</v>
      </c>
      <c r="T1460" s="13" t="str">
        <f>FŐLAP!$B$25</f>
        <v>Háztartási nagygépek (lakossági)</v>
      </c>
      <c r="U1460" s="398" t="s">
        <v>3425</v>
      </c>
      <c r="V1460" s="398" t="s">
        <v>3426</v>
      </c>
      <c r="W1460" s="398" t="s">
        <v>3427</v>
      </c>
    </row>
    <row r="1461" spans="1:23" ht="60.75" hidden="1" customHeight="1" x14ac:dyDescent="0.25">
      <c r="A1461" s="61" t="s">
        <v>1531</v>
      </c>
      <c r="B1461" s="87"/>
      <c r="C1461" s="175"/>
      <c r="D1461" s="175"/>
      <c r="E1461" s="146"/>
      <c r="F1461" s="407" t="e">
        <f>VLOOKUP('2. tábl. Előkezelő-Tov.Kezelő'!E1461,Munka1!$H$27:$I$58,2,FALSE)</f>
        <v>#N/A</v>
      </c>
      <c r="G1461" s="88"/>
      <c r="H1461" s="62" t="e">
        <f>VLOOKUP(G1461,Munka1!$A$1:$B$25,2,FALSE)</f>
        <v>#N/A</v>
      </c>
      <c r="I1461" s="466" t="e">
        <f>VLOOKUP(E1461,Munka1!$H$27:$J$58,3,FALSE)</f>
        <v>#N/A</v>
      </c>
      <c r="J1461" s="175"/>
      <c r="K1461" s="175"/>
      <c r="L1461" s="175"/>
      <c r="M1461" s="175"/>
      <c r="N1461" s="180"/>
      <c r="O1461" s="87"/>
      <c r="P1461" s="483"/>
      <c r="Q1461" s="484"/>
      <c r="R1461" s="56">
        <f>FŐLAP!$D$9</f>
        <v>0</v>
      </c>
      <c r="S1461" s="56">
        <f>FŐLAP!$F$9</f>
        <v>0</v>
      </c>
      <c r="T1461" s="13" t="str">
        <f>FŐLAP!$B$25</f>
        <v>Háztartási nagygépek (lakossági)</v>
      </c>
      <c r="U1461" s="398" t="s">
        <v>3425</v>
      </c>
      <c r="V1461" s="398" t="s">
        <v>3426</v>
      </c>
      <c r="W1461" s="398" t="s">
        <v>3427</v>
      </c>
    </row>
    <row r="1462" spans="1:23" ht="60.75" hidden="1" customHeight="1" x14ac:dyDescent="0.25">
      <c r="A1462" s="61" t="s">
        <v>1532</v>
      </c>
      <c r="B1462" s="87"/>
      <c r="C1462" s="175"/>
      <c r="D1462" s="175"/>
      <c r="E1462" s="146"/>
      <c r="F1462" s="407" t="e">
        <f>VLOOKUP('2. tábl. Előkezelő-Tov.Kezelő'!E1462,Munka1!$H$27:$I$58,2,FALSE)</f>
        <v>#N/A</v>
      </c>
      <c r="G1462" s="88"/>
      <c r="H1462" s="62" t="e">
        <f>VLOOKUP(G1462,Munka1!$A$1:$B$25,2,FALSE)</f>
        <v>#N/A</v>
      </c>
      <c r="I1462" s="466" t="e">
        <f>VLOOKUP(E1462,Munka1!$H$27:$J$58,3,FALSE)</f>
        <v>#N/A</v>
      </c>
      <c r="J1462" s="175"/>
      <c r="K1462" s="175"/>
      <c r="L1462" s="175"/>
      <c r="M1462" s="175"/>
      <c r="N1462" s="180"/>
      <c r="O1462" s="87"/>
      <c r="P1462" s="483"/>
      <c r="Q1462" s="484"/>
      <c r="R1462" s="56">
        <f>FŐLAP!$D$9</f>
        <v>0</v>
      </c>
      <c r="S1462" s="56">
        <f>FŐLAP!$F$9</f>
        <v>0</v>
      </c>
      <c r="T1462" s="13" t="str">
        <f>FŐLAP!$B$25</f>
        <v>Háztartási nagygépek (lakossági)</v>
      </c>
      <c r="U1462" s="398" t="s">
        <v>3425</v>
      </c>
      <c r="V1462" s="398" t="s">
        <v>3426</v>
      </c>
      <c r="W1462" s="398" t="s">
        <v>3427</v>
      </c>
    </row>
    <row r="1463" spans="1:23" ht="60.75" hidden="1" customHeight="1" x14ac:dyDescent="0.25">
      <c r="A1463" s="61" t="s">
        <v>1533</v>
      </c>
      <c r="B1463" s="87"/>
      <c r="C1463" s="175"/>
      <c r="D1463" s="175"/>
      <c r="E1463" s="146"/>
      <c r="F1463" s="407" t="e">
        <f>VLOOKUP('2. tábl. Előkezelő-Tov.Kezelő'!E1463,Munka1!$H$27:$I$58,2,FALSE)</f>
        <v>#N/A</v>
      </c>
      <c r="G1463" s="88"/>
      <c r="H1463" s="62" t="e">
        <f>VLOOKUP(G1463,Munka1!$A$1:$B$25,2,FALSE)</f>
        <v>#N/A</v>
      </c>
      <c r="I1463" s="466" t="e">
        <f>VLOOKUP(E1463,Munka1!$H$27:$J$58,3,FALSE)</f>
        <v>#N/A</v>
      </c>
      <c r="J1463" s="175"/>
      <c r="K1463" s="175"/>
      <c r="L1463" s="175"/>
      <c r="M1463" s="175"/>
      <c r="N1463" s="180"/>
      <c r="O1463" s="87"/>
      <c r="P1463" s="483"/>
      <c r="Q1463" s="484"/>
      <c r="R1463" s="56">
        <f>FŐLAP!$D$9</f>
        <v>0</v>
      </c>
      <c r="S1463" s="56">
        <f>FŐLAP!$F$9</f>
        <v>0</v>
      </c>
      <c r="T1463" s="13" t="str">
        <f>FŐLAP!$B$25</f>
        <v>Háztartási nagygépek (lakossági)</v>
      </c>
      <c r="U1463" s="398" t="s">
        <v>3425</v>
      </c>
      <c r="V1463" s="398" t="s">
        <v>3426</v>
      </c>
      <c r="W1463" s="398" t="s">
        <v>3427</v>
      </c>
    </row>
    <row r="1464" spans="1:23" ht="60.75" hidden="1" customHeight="1" x14ac:dyDescent="0.25">
      <c r="A1464" s="61" t="s">
        <v>1534</v>
      </c>
      <c r="B1464" s="87"/>
      <c r="C1464" s="175"/>
      <c r="D1464" s="175"/>
      <c r="E1464" s="146"/>
      <c r="F1464" s="407" t="e">
        <f>VLOOKUP('2. tábl. Előkezelő-Tov.Kezelő'!E1464,Munka1!$H$27:$I$58,2,FALSE)</f>
        <v>#N/A</v>
      </c>
      <c r="G1464" s="88"/>
      <c r="H1464" s="62" t="e">
        <f>VLOOKUP(G1464,Munka1!$A$1:$B$25,2,FALSE)</f>
        <v>#N/A</v>
      </c>
      <c r="I1464" s="466" t="e">
        <f>VLOOKUP(E1464,Munka1!$H$27:$J$58,3,FALSE)</f>
        <v>#N/A</v>
      </c>
      <c r="J1464" s="175"/>
      <c r="K1464" s="175"/>
      <c r="L1464" s="175"/>
      <c r="M1464" s="175"/>
      <c r="N1464" s="180"/>
      <c r="O1464" s="87"/>
      <c r="P1464" s="483"/>
      <c r="Q1464" s="484"/>
      <c r="R1464" s="56">
        <f>FŐLAP!$D$9</f>
        <v>0</v>
      </c>
      <c r="S1464" s="56">
        <f>FŐLAP!$F$9</f>
        <v>0</v>
      </c>
      <c r="T1464" s="13" t="str">
        <f>FŐLAP!$B$25</f>
        <v>Háztartási nagygépek (lakossági)</v>
      </c>
      <c r="U1464" s="398" t="s">
        <v>3425</v>
      </c>
      <c r="V1464" s="398" t="s">
        <v>3426</v>
      </c>
      <c r="W1464" s="398" t="s">
        <v>3427</v>
      </c>
    </row>
    <row r="1465" spans="1:23" ht="60.75" hidden="1" customHeight="1" x14ac:dyDescent="0.25">
      <c r="A1465" s="61" t="s">
        <v>1535</v>
      </c>
      <c r="B1465" s="87"/>
      <c r="C1465" s="175"/>
      <c r="D1465" s="175"/>
      <c r="E1465" s="146"/>
      <c r="F1465" s="407" t="e">
        <f>VLOOKUP('2. tábl. Előkezelő-Tov.Kezelő'!E1465,Munka1!$H$27:$I$58,2,FALSE)</f>
        <v>#N/A</v>
      </c>
      <c r="G1465" s="88"/>
      <c r="H1465" s="62" t="e">
        <f>VLOOKUP(G1465,Munka1!$A$1:$B$25,2,FALSE)</f>
        <v>#N/A</v>
      </c>
      <c r="I1465" s="466" t="e">
        <f>VLOOKUP(E1465,Munka1!$H$27:$J$58,3,FALSE)</f>
        <v>#N/A</v>
      </c>
      <c r="J1465" s="175"/>
      <c r="K1465" s="175"/>
      <c r="L1465" s="175"/>
      <c r="M1465" s="175"/>
      <c r="N1465" s="180"/>
      <c r="O1465" s="87"/>
      <c r="P1465" s="483"/>
      <c r="Q1465" s="484"/>
      <c r="R1465" s="56">
        <f>FŐLAP!$D$9</f>
        <v>0</v>
      </c>
      <c r="S1465" s="56">
        <f>FŐLAP!$F$9</f>
        <v>0</v>
      </c>
      <c r="T1465" s="13" t="str">
        <f>FŐLAP!$B$25</f>
        <v>Háztartási nagygépek (lakossági)</v>
      </c>
      <c r="U1465" s="398" t="s">
        <v>3425</v>
      </c>
      <c r="V1465" s="398" t="s">
        <v>3426</v>
      </c>
      <c r="W1465" s="398" t="s">
        <v>3427</v>
      </c>
    </row>
    <row r="1466" spans="1:23" ht="60.75" hidden="1" customHeight="1" x14ac:dyDescent="0.25">
      <c r="A1466" s="61" t="s">
        <v>1536</v>
      </c>
      <c r="B1466" s="87"/>
      <c r="C1466" s="175"/>
      <c r="D1466" s="175"/>
      <c r="E1466" s="146"/>
      <c r="F1466" s="407" t="e">
        <f>VLOOKUP('2. tábl. Előkezelő-Tov.Kezelő'!E1466,Munka1!$H$27:$I$58,2,FALSE)</f>
        <v>#N/A</v>
      </c>
      <c r="G1466" s="88"/>
      <c r="H1466" s="62" t="e">
        <f>VLOOKUP(G1466,Munka1!$A$1:$B$25,2,FALSE)</f>
        <v>#N/A</v>
      </c>
      <c r="I1466" s="466" t="e">
        <f>VLOOKUP(E1466,Munka1!$H$27:$J$58,3,FALSE)</f>
        <v>#N/A</v>
      </c>
      <c r="J1466" s="175"/>
      <c r="K1466" s="175"/>
      <c r="L1466" s="175"/>
      <c r="M1466" s="175"/>
      <c r="N1466" s="180"/>
      <c r="O1466" s="87"/>
      <c r="P1466" s="483"/>
      <c r="Q1466" s="484"/>
      <c r="R1466" s="56">
        <f>FŐLAP!$D$9</f>
        <v>0</v>
      </c>
      <c r="S1466" s="56">
        <f>FŐLAP!$F$9</f>
        <v>0</v>
      </c>
      <c r="T1466" s="13" t="str">
        <f>FŐLAP!$B$25</f>
        <v>Háztartási nagygépek (lakossági)</v>
      </c>
      <c r="U1466" s="398" t="s">
        <v>3425</v>
      </c>
      <c r="V1466" s="398" t="s">
        <v>3426</v>
      </c>
      <c r="W1466" s="398" t="s">
        <v>3427</v>
      </c>
    </row>
    <row r="1467" spans="1:23" ht="60.75" hidden="1" customHeight="1" x14ac:dyDescent="0.25">
      <c r="A1467" s="61" t="s">
        <v>1537</v>
      </c>
      <c r="B1467" s="87"/>
      <c r="C1467" s="175"/>
      <c r="D1467" s="175"/>
      <c r="E1467" s="146"/>
      <c r="F1467" s="407" t="e">
        <f>VLOOKUP('2. tábl. Előkezelő-Tov.Kezelő'!E1467,Munka1!$H$27:$I$58,2,FALSE)</f>
        <v>#N/A</v>
      </c>
      <c r="G1467" s="88"/>
      <c r="H1467" s="62" t="e">
        <f>VLOOKUP(G1467,Munka1!$A$1:$B$25,2,FALSE)</f>
        <v>#N/A</v>
      </c>
      <c r="I1467" s="466" t="e">
        <f>VLOOKUP(E1467,Munka1!$H$27:$J$58,3,FALSE)</f>
        <v>#N/A</v>
      </c>
      <c r="J1467" s="175"/>
      <c r="K1467" s="175"/>
      <c r="L1467" s="175"/>
      <c r="M1467" s="175"/>
      <c r="N1467" s="180"/>
      <c r="O1467" s="87"/>
      <c r="P1467" s="483"/>
      <c r="Q1467" s="484"/>
      <c r="R1467" s="56">
        <f>FŐLAP!$D$9</f>
        <v>0</v>
      </c>
      <c r="S1467" s="56">
        <f>FŐLAP!$F$9</f>
        <v>0</v>
      </c>
      <c r="T1467" s="13" t="str">
        <f>FŐLAP!$B$25</f>
        <v>Háztartási nagygépek (lakossági)</v>
      </c>
      <c r="U1467" s="398" t="s">
        <v>3425</v>
      </c>
      <c r="V1467" s="398" t="s">
        <v>3426</v>
      </c>
      <c r="W1467" s="398" t="s">
        <v>3427</v>
      </c>
    </row>
    <row r="1468" spans="1:23" ht="60.75" hidden="1" customHeight="1" x14ac:dyDescent="0.25">
      <c r="A1468" s="61" t="s">
        <v>1538</v>
      </c>
      <c r="B1468" s="87"/>
      <c r="C1468" s="175"/>
      <c r="D1468" s="175"/>
      <c r="E1468" s="146"/>
      <c r="F1468" s="407" t="e">
        <f>VLOOKUP('2. tábl. Előkezelő-Tov.Kezelő'!E1468,Munka1!$H$27:$I$58,2,FALSE)</f>
        <v>#N/A</v>
      </c>
      <c r="G1468" s="88"/>
      <c r="H1468" s="62" t="e">
        <f>VLOOKUP(G1468,Munka1!$A$1:$B$25,2,FALSE)</f>
        <v>#N/A</v>
      </c>
      <c r="I1468" s="466" t="e">
        <f>VLOOKUP(E1468,Munka1!$H$27:$J$58,3,FALSE)</f>
        <v>#N/A</v>
      </c>
      <c r="J1468" s="175"/>
      <c r="K1468" s="175"/>
      <c r="L1468" s="175"/>
      <c r="M1468" s="175"/>
      <c r="N1468" s="180"/>
      <c r="O1468" s="87"/>
      <c r="P1468" s="483"/>
      <c r="Q1468" s="484"/>
      <c r="R1468" s="56">
        <f>FŐLAP!$D$9</f>
        <v>0</v>
      </c>
      <c r="S1468" s="56">
        <f>FŐLAP!$F$9</f>
        <v>0</v>
      </c>
      <c r="T1468" s="13" t="str">
        <f>FŐLAP!$B$25</f>
        <v>Háztartási nagygépek (lakossági)</v>
      </c>
      <c r="U1468" s="398" t="s">
        <v>3425</v>
      </c>
      <c r="V1468" s="398" t="s">
        <v>3426</v>
      </c>
      <c r="W1468" s="398" t="s">
        <v>3427</v>
      </c>
    </row>
    <row r="1469" spans="1:23" ht="60.75" hidden="1" customHeight="1" x14ac:dyDescent="0.25">
      <c r="A1469" s="61" t="s">
        <v>1539</v>
      </c>
      <c r="B1469" s="87"/>
      <c r="C1469" s="175"/>
      <c r="D1469" s="175"/>
      <c r="E1469" s="146"/>
      <c r="F1469" s="407" t="e">
        <f>VLOOKUP('2. tábl. Előkezelő-Tov.Kezelő'!E1469,Munka1!$H$27:$I$58,2,FALSE)</f>
        <v>#N/A</v>
      </c>
      <c r="G1469" s="88"/>
      <c r="H1469" s="62" t="e">
        <f>VLOOKUP(G1469,Munka1!$A$1:$B$25,2,FALSE)</f>
        <v>#N/A</v>
      </c>
      <c r="I1469" s="466" t="e">
        <f>VLOOKUP(E1469,Munka1!$H$27:$J$58,3,FALSE)</f>
        <v>#N/A</v>
      </c>
      <c r="J1469" s="175"/>
      <c r="K1469" s="175"/>
      <c r="L1469" s="175"/>
      <c r="M1469" s="175"/>
      <c r="N1469" s="180"/>
      <c r="O1469" s="87"/>
      <c r="P1469" s="483"/>
      <c r="Q1469" s="484"/>
      <c r="R1469" s="56">
        <f>FŐLAP!$D$9</f>
        <v>0</v>
      </c>
      <c r="S1469" s="56">
        <f>FŐLAP!$F$9</f>
        <v>0</v>
      </c>
      <c r="T1469" s="13" t="str">
        <f>FŐLAP!$B$25</f>
        <v>Háztartási nagygépek (lakossági)</v>
      </c>
      <c r="U1469" s="398" t="s">
        <v>3425</v>
      </c>
      <c r="V1469" s="398" t="s">
        <v>3426</v>
      </c>
      <c r="W1469" s="398" t="s">
        <v>3427</v>
      </c>
    </row>
    <row r="1470" spans="1:23" ht="60.75" hidden="1" customHeight="1" x14ac:dyDescent="0.25">
      <c r="A1470" s="61" t="s">
        <v>1540</v>
      </c>
      <c r="B1470" s="87"/>
      <c r="C1470" s="175"/>
      <c r="D1470" s="175"/>
      <c r="E1470" s="146"/>
      <c r="F1470" s="407" t="e">
        <f>VLOOKUP('2. tábl. Előkezelő-Tov.Kezelő'!E1470,Munka1!$H$27:$I$58,2,FALSE)</f>
        <v>#N/A</v>
      </c>
      <c r="G1470" s="88"/>
      <c r="H1470" s="62" t="e">
        <f>VLOOKUP(G1470,Munka1!$A$1:$B$25,2,FALSE)</f>
        <v>#N/A</v>
      </c>
      <c r="I1470" s="466" t="e">
        <f>VLOOKUP(E1470,Munka1!$H$27:$J$58,3,FALSE)</f>
        <v>#N/A</v>
      </c>
      <c r="J1470" s="175"/>
      <c r="K1470" s="175"/>
      <c r="L1470" s="175"/>
      <c r="M1470" s="175"/>
      <c r="N1470" s="180"/>
      <c r="O1470" s="87"/>
      <c r="P1470" s="483"/>
      <c r="Q1470" s="484"/>
      <c r="R1470" s="56">
        <f>FŐLAP!$D$9</f>
        <v>0</v>
      </c>
      <c r="S1470" s="56">
        <f>FŐLAP!$F$9</f>
        <v>0</v>
      </c>
      <c r="T1470" s="13" t="str">
        <f>FŐLAP!$B$25</f>
        <v>Háztartási nagygépek (lakossági)</v>
      </c>
      <c r="U1470" s="398" t="s">
        <v>3425</v>
      </c>
      <c r="V1470" s="398" t="s">
        <v>3426</v>
      </c>
      <c r="W1470" s="398" t="s">
        <v>3427</v>
      </c>
    </row>
    <row r="1471" spans="1:23" ht="60.75" hidden="1" customHeight="1" x14ac:dyDescent="0.25">
      <c r="A1471" s="61" t="s">
        <v>1541</v>
      </c>
      <c r="B1471" s="87"/>
      <c r="C1471" s="175"/>
      <c r="D1471" s="175"/>
      <c r="E1471" s="146"/>
      <c r="F1471" s="407" t="e">
        <f>VLOOKUP('2. tábl. Előkezelő-Tov.Kezelő'!E1471,Munka1!$H$27:$I$58,2,FALSE)</f>
        <v>#N/A</v>
      </c>
      <c r="G1471" s="88"/>
      <c r="H1471" s="62" t="e">
        <f>VLOOKUP(G1471,Munka1!$A$1:$B$25,2,FALSE)</f>
        <v>#N/A</v>
      </c>
      <c r="I1471" s="466" t="e">
        <f>VLOOKUP(E1471,Munka1!$H$27:$J$58,3,FALSE)</f>
        <v>#N/A</v>
      </c>
      <c r="J1471" s="175"/>
      <c r="K1471" s="175"/>
      <c r="L1471" s="175"/>
      <c r="M1471" s="175"/>
      <c r="N1471" s="180"/>
      <c r="O1471" s="87"/>
      <c r="P1471" s="483"/>
      <c r="Q1471" s="484"/>
      <c r="R1471" s="56">
        <f>FŐLAP!$D$9</f>
        <v>0</v>
      </c>
      <c r="S1471" s="56">
        <f>FŐLAP!$F$9</f>
        <v>0</v>
      </c>
      <c r="T1471" s="13" t="str">
        <f>FŐLAP!$B$25</f>
        <v>Háztartási nagygépek (lakossági)</v>
      </c>
      <c r="U1471" s="398" t="s">
        <v>3425</v>
      </c>
      <c r="V1471" s="398" t="s">
        <v>3426</v>
      </c>
      <c r="W1471" s="398" t="s">
        <v>3427</v>
      </c>
    </row>
    <row r="1472" spans="1:23" ht="60.75" hidden="1" customHeight="1" x14ac:dyDescent="0.25">
      <c r="A1472" s="61" t="s">
        <v>1542</v>
      </c>
      <c r="B1472" s="87"/>
      <c r="C1472" s="175"/>
      <c r="D1472" s="175"/>
      <c r="E1472" s="146"/>
      <c r="F1472" s="407" t="e">
        <f>VLOOKUP('2. tábl. Előkezelő-Tov.Kezelő'!E1472,Munka1!$H$27:$I$58,2,FALSE)</f>
        <v>#N/A</v>
      </c>
      <c r="G1472" s="88"/>
      <c r="H1472" s="62" t="e">
        <f>VLOOKUP(G1472,Munka1!$A$1:$B$25,2,FALSE)</f>
        <v>#N/A</v>
      </c>
      <c r="I1472" s="466" t="e">
        <f>VLOOKUP(E1472,Munka1!$H$27:$J$58,3,FALSE)</f>
        <v>#N/A</v>
      </c>
      <c r="J1472" s="175"/>
      <c r="K1472" s="175"/>
      <c r="L1472" s="175"/>
      <c r="M1472" s="175"/>
      <c r="N1472" s="180"/>
      <c r="O1472" s="87"/>
      <c r="P1472" s="483"/>
      <c r="Q1472" s="484"/>
      <c r="R1472" s="56">
        <f>FŐLAP!$D$9</f>
        <v>0</v>
      </c>
      <c r="S1472" s="56">
        <f>FŐLAP!$F$9</f>
        <v>0</v>
      </c>
      <c r="T1472" s="13" t="str">
        <f>FŐLAP!$B$25</f>
        <v>Háztartási nagygépek (lakossági)</v>
      </c>
      <c r="U1472" s="398" t="s">
        <v>3425</v>
      </c>
      <c r="V1472" s="398" t="s">
        <v>3426</v>
      </c>
      <c r="W1472" s="398" t="s">
        <v>3427</v>
      </c>
    </row>
    <row r="1473" spans="1:23" ht="60.75" hidden="1" customHeight="1" x14ac:dyDescent="0.25">
      <c r="A1473" s="61" t="s">
        <v>1543</v>
      </c>
      <c r="B1473" s="87"/>
      <c r="C1473" s="175"/>
      <c r="D1473" s="175"/>
      <c r="E1473" s="146"/>
      <c r="F1473" s="407" t="e">
        <f>VLOOKUP('2. tábl. Előkezelő-Tov.Kezelő'!E1473,Munka1!$H$27:$I$58,2,FALSE)</f>
        <v>#N/A</v>
      </c>
      <c r="G1473" s="88"/>
      <c r="H1473" s="62" t="e">
        <f>VLOOKUP(G1473,Munka1!$A$1:$B$25,2,FALSE)</f>
        <v>#N/A</v>
      </c>
      <c r="I1473" s="466" t="e">
        <f>VLOOKUP(E1473,Munka1!$H$27:$J$58,3,FALSE)</f>
        <v>#N/A</v>
      </c>
      <c r="J1473" s="175"/>
      <c r="K1473" s="175"/>
      <c r="L1473" s="175"/>
      <c r="M1473" s="175"/>
      <c r="N1473" s="180"/>
      <c r="O1473" s="87"/>
      <c r="P1473" s="483"/>
      <c r="Q1473" s="484"/>
      <c r="R1473" s="56">
        <f>FŐLAP!$D$9</f>
        <v>0</v>
      </c>
      <c r="S1473" s="56">
        <f>FŐLAP!$F$9</f>
        <v>0</v>
      </c>
      <c r="T1473" s="13" t="str">
        <f>FŐLAP!$B$25</f>
        <v>Háztartási nagygépek (lakossági)</v>
      </c>
      <c r="U1473" s="398" t="s">
        <v>3425</v>
      </c>
      <c r="V1473" s="398" t="s">
        <v>3426</v>
      </c>
      <c r="W1473" s="398" t="s">
        <v>3427</v>
      </c>
    </row>
    <row r="1474" spans="1:23" ht="60.75" hidden="1" customHeight="1" x14ac:dyDescent="0.25">
      <c r="A1474" s="61" t="s">
        <v>1544</v>
      </c>
      <c r="B1474" s="87"/>
      <c r="C1474" s="175"/>
      <c r="D1474" s="175"/>
      <c r="E1474" s="146"/>
      <c r="F1474" s="407" t="e">
        <f>VLOOKUP('2. tábl. Előkezelő-Tov.Kezelő'!E1474,Munka1!$H$27:$I$58,2,FALSE)</f>
        <v>#N/A</v>
      </c>
      <c r="G1474" s="88"/>
      <c r="H1474" s="62" t="e">
        <f>VLOOKUP(G1474,Munka1!$A$1:$B$25,2,FALSE)</f>
        <v>#N/A</v>
      </c>
      <c r="I1474" s="466" t="e">
        <f>VLOOKUP(E1474,Munka1!$H$27:$J$58,3,FALSE)</f>
        <v>#N/A</v>
      </c>
      <c r="J1474" s="175"/>
      <c r="K1474" s="175"/>
      <c r="L1474" s="175"/>
      <c r="M1474" s="175"/>
      <c r="N1474" s="180"/>
      <c r="O1474" s="87"/>
      <c r="P1474" s="483"/>
      <c r="Q1474" s="484"/>
      <c r="R1474" s="56">
        <f>FŐLAP!$D$9</f>
        <v>0</v>
      </c>
      <c r="S1474" s="56">
        <f>FŐLAP!$F$9</f>
        <v>0</v>
      </c>
      <c r="T1474" s="13" t="str">
        <f>FŐLAP!$B$25</f>
        <v>Háztartási nagygépek (lakossági)</v>
      </c>
      <c r="U1474" s="398" t="s">
        <v>3425</v>
      </c>
      <c r="V1474" s="398" t="s">
        <v>3426</v>
      </c>
      <c r="W1474" s="398" t="s">
        <v>3427</v>
      </c>
    </row>
    <row r="1475" spans="1:23" ht="60.75" hidden="1" customHeight="1" x14ac:dyDescent="0.25">
      <c r="A1475" s="61" t="s">
        <v>1545</v>
      </c>
      <c r="B1475" s="87"/>
      <c r="C1475" s="175"/>
      <c r="D1475" s="175"/>
      <c r="E1475" s="146"/>
      <c r="F1475" s="407" t="e">
        <f>VLOOKUP('2. tábl. Előkezelő-Tov.Kezelő'!E1475,Munka1!$H$27:$I$58,2,FALSE)</f>
        <v>#N/A</v>
      </c>
      <c r="G1475" s="88"/>
      <c r="H1475" s="62" t="e">
        <f>VLOOKUP(G1475,Munka1!$A$1:$B$25,2,FALSE)</f>
        <v>#N/A</v>
      </c>
      <c r="I1475" s="466" t="e">
        <f>VLOOKUP(E1475,Munka1!$H$27:$J$58,3,FALSE)</f>
        <v>#N/A</v>
      </c>
      <c r="J1475" s="175"/>
      <c r="K1475" s="175"/>
      <c r="L1475" s="175"/>
      <c r="M1475" s="175"/>
      <c r="N1475" s="180"/>
      <c r="O1475" s="87"/>
      <c r="P1475" s="483"/>
      <c r="Q1475" s="484"/>
      <c r="R1475" s="56">
        <f>FŐLAP!$D$9</f>
        <v>0</v>
      </c>
      <c r="S1475" s="56">
        <f>FŐLAP!$F$9</f>
        <v>0</v>
      </c>
      <c r="T1475" s="13" t="str">
        <f>FŐLAP!$B$25</f>
        <v>Háztartási nagygépek (lakossági)</v>
      </c>
      <c r="U1475" s="398" t="s">
        <v>3425</v>
      </c>
      <c r="V1475" s="398" t="s">
        <v>3426</v>
      </c>
      <c r="W1475" s="398" t="s">
        <v>3427</v>
      </c>
    </row>
    <row r="1476" spans="1:23" ht="60.75" hidden="1" customHeight="1" x14ac:dyDescent="0.25">
      <c r="A1476" s="61" t="s">
        <v>1546</v>
      </c>
      <c r="B1476" s="87"/>
      <c r="C1476" s="175"/>
      <c r="D1476" s="175"/>
      <c r="E1476" s="146"/>
      <c r="F1476" s="407" t="e">
        <f>VLOOKUP('2. tábl. Előkezelő-Tov.Kezelő'!E1476,Munka1!$H$27:$I$58,2,FALSE)</f>
        <v>#N/A</v>
      </c>
      <c r="G1476" s="88"/>
      <c r="H1476" s="62" t="e">
        <f>VLOOKUP(G1476,Munka1!$A$1:$B$25,2,FALSE)</f>
        <v>#N/A</v>
      </c>
      <c r="I1476" s="466" t="e">
        <f>VLOOKUP(E1476,Munka1!$H$27:$J$58,3,FALSE)</f>
        <v>#N/A</v>
      </c>
      <c r="J1476" s="175"/>
      <c r="K1476" s="175"/>
      <c r="L1476" s="175"/>
      <c r="M1476" s="175"/>
      <c r="N1476" s="180"/>
      <c r="O1476" s="87"/>
      <c r="P1476" s="483"/>
      <c r="Q1476" s="484"/>
      <c r="R1476" s="56">
        <f>FŐLAP!$D$9</f>
        <v>0</v>
      </c>
      <c r="S1476" s="56">
        <f>FŐLAP!$F$9</f>
        <v>0</v>
      </c>
      <c r="T1476" s="13" t="str">
        <f>FŐLAP!$B$25</f>
        <v>Háztartási nagygépek (lakossági)</v>
      </c>
      <c r="U1476" s="398" t="s">
        <v>3425</v>
      </c>
      <c r="V1476" s="398" t="s">
        <v>3426</v>
      </c>
      <c r="W1476" s="398" t="s">
        <v>3427</v>
      </c>
    </row>
    <row r="1477" spans="1:23" ht="60.75" hidden="1" customHeight="1" x14ac:dyDescent="0.25">
      <c r="A1477" s="61" t="s">
        <v>1547</v>
      </c>
      <c r="B1477" s="87"/>
      <c r="C1477" s="175"/>
      <c r="D1477" s="175"/>
      <c r="E1477" s="146"/>
      <c r="F1477" s="407" t="e">
        <f>VLOOKUP('2. tábl. Előkezelő-Tov.Kezelő'!E1477,Munka1!$H$27:$I$58,2,FALSE)</f>
        <v>#N/A</v>
      </c>
      <c r="G1477" s="88"/>
      <c r="H1477" s="62" t="e">
        <f>VLOOKUP(G1477,Munka1!$A$1:$B$25,2,FALSE)</f>
        <v>#N/A</v>
      </c>
      <c r="I1477" s="466" t="e">
        <f>VLOOKUP(E1477,Munka1!$H$27:$J$58,3,FALSE)</f>
        <v>#N/A</v>
      </c>
      <c r="J1477" s="175"/>
      <c r="K1477" s="175"/>
      <c r="L1477" s="175"/>
      <c r="M1477" s="175"/>
      <c r="N1477" s="180"/>
      <c r="O1477" s="87"/>
      <c r="P1477" s="483"/>
      <c r="Q1477" s="484"/>
      <c r="R1477" s="56">
        <f>FŐLAP!$D$9</f>
        <v>0</v>
      </c>
      <c r="S1477" s="56">
        <f>FŐLAP!$F$9</f>
        <v>0</v>
      </c>
      <c r="T1477" s="13" t="str">
        <f>FŐLAP!$B$25</f>
        <v>Háztartási nagygépek (lakossági)</v>
      </c>
      <c r="U1477" s="398" t="s">
        <v>3425</v>
      </c>
      <c r="V1477" s="398" t="s">
        <v>3426</v>
      </c>
      <c r="W1477" s="398" t="s">
        <v>3427</v>
      </c>
    </row>
    <row r="1478" spans="1:23" ht="60.75" hidden="1" customHeight="1" x14ac:dyDescent="0.25">
      <c r="A1478" s="61" t="s">
        <v>1548</v>
      </c>
      <c r="B1478" s="87"/>
      <c r="C1478" s="175"/>
      <c r="D1478" s="175"/>
      <c r="E1478" s="146"/>
      <c r="F1478" s="407" t="e">
        <f>VLOOKUP('2. tábl. Előkezelő-Tov.Kezelő'!E1478,Munka1!$H$27:$I$58,2,FALSE)</f>
        <v>#N/A</v>
      </c>
      <c r="G1478" s="88"/>
      <c r="H1478" s="62" t="e">
        <f>VLOOKUP(G1478,Munka1!$A$1:$B$25,2,FALSE)</f>
        <v>#N/A</v>
      </c>
      <c r="I1478" s="466" t="e">
        <f>VLOOKUP(E1478,Munka1!$H$27:$J$58,3,FALSE)</f>
        <v>#N/A</v>
      </c>
      <c r="J1478" s="175"/>
      <c r="K1478" s="175"/>
      <c r="L1478" s="175"/>
      <c r="M1478" s="175"/>
      <c r="N1478" s="180"/>
      <c r="O1478" s="87"/>
      <c r="P1478" s="483"/>
      <c r="Q1478" s="484"/>
      <c r="R1478" s="56">
        <f>FŐLAP!$D$9</f>
        <v>0</v>
      </c>
      <c r="S1478" s="56">
        <f>FŐLAP!$F$9</f>
        <v>0</v>
      </c>
      <c r="T1478" s="13" t="str">
        <f>FŐLAP!$B$25</f>
        <v>Háztartási nagygépek (lakossági)</v>
      </c>
      <c r="U1478" s="398" t="s">
        <v>3425</v>
      </c>
      <c r="V1478" s="398" t="s">
        <v>3426</v>
      </c>
      <c r="W1478" s="398" t="s">
        <v>3427</v>
      </c>
    </row>
    <row r="1479" spans="1:23" ht="60.75" hidden="1" customHeight="1" x14ac:dyDescent="0.25">
      <c r="A1479" s="61" t="s">
        <v>1549</v>
      </c>
      <c r="B1479" s="87"/>
      <c r="C1479" s="175"/>
      <c r="D1479" s="175"/>
      <c r="E1479" s="146"/>
      <c r="F1479" s="407" t="e">
        <f>VLOOKUP('2. tábl. Előkezelő-Tov.Kezelő'!E1479,Munka1!$H$27:$I$58,2,FALSE)</f>
        <v>#N/A</v>
      </c>
      <c r="G1479" s="88"/>
      <c r="H1479" s="62" t="e">
        <f>VLOOKUP(G1479,Munka1!$A$1:$B$25,2,FALSE)</f>
        <v>#N/A</v>
      </c>
      <c r="I1479" s="466" t="e">
        <f>VLOOKUP(E1479,Munka1!$H$27:$J$58,3,FALSE)</f>
        <v>#N/A</v>
      </c>
      <c r="J1479" s="175"/>
      <c r="K1479" s="175"/>
      <c r="L1479" s="175"/>
      <c r="M1479" s="175"/>
      <c r="N1479" s="180"/>
      <c r="O1479" s="87"/>
      <c r="P1479" s="483"/>
      <c r="Q1479" s="484"/>
      <c r="R1479" s="56">
        <f>FŐLAP!$D$9</f>
        <v>0</v>
      </c>
      <c r="S1479" s="56">
        <f>FŐLAP!$F$9</f>
        <v>0</v>
      </c>
      <c r="T1479" s="13" t="str">
        <f>FŐLAP!$B$25</f>
        <v>Háztartási nagygépek (lakossági)</v>
      </c>
      <c r="U1479" s="398" t="s">
        <v>3425</v>
      </c>
      <c r="V1479" s="398" t="s">
        <v>3426</v>
      </c>
      <c r="W1479" s="398" t="s">
        <v>3427</v>
      </c>
    </row>
    <row r="1480" spans="1:23" ht="60.75" hidden="1" customHeight="1" x14ac:dyDescent="0.25">
      <c r="A1480" s="61" t="s">
        <v>1550</v>
      </c>
      <c r="B1480" s="87"/>
      <c r="C1480" s="175"/>
      <c r="D1480" s="175"/>
      <c r="E1480" s="146"/>
      <c r="F1480" s="407" t="e">
        <f>VLOOKUP('2. tábl. Előkezelő-Tov.Kezelő'!E1480,Munka1!$H$27:$I$58,2,FALSE)</f>
        <v>#N/A</v>
      </c>
      <c r="G1480" s="88"/>
      <c r="H1480" s="62" t="e">
        <f>VLOOKUP(G1480,Munka1!$A$1:$B$25,2,FALSE)</f>
        <v>#N/A</v>
      </c>
      <c r="I1480" s="466" t="e">
        <f>VLOOKUP(E1480,Munka1!$H$27:$J$58,3,FALSE)</f>
        <v>#N/A</v>
      </c>
      <c r="J1480" s="175"/>
      <c r="K1480" s="175"/>
      <c r="L1480" s="175"/>
      <c r="M1480" s="175"/>
      <c r="N1480" s="180"/>
      <c r="O1480" s="87"/>
      <c r="P1480" s="483"/>
      <c r="Q1480" s="484"/>
      <c r="R1480" s="56">
        <f>FŐLAP!$D$9</f>
        <v>0</v>
      </c>
      <c r="S1480" s="56">
        <f>FŐLAP!$F$9</f>
        <v>0</v>
      </c>
      <c r="T1480" s="13" t="str">
        <f>FŐLAP!$B$25</f>
        <v>Háztartási nagygépek (lakossági)</v>
      </c>
      <c r="U1480" s="398" t="s">
        <v>3425</v>
      </c>
      <c r="V1480" s="398" t="s">
        <v>3426</v>
      </c>
      <c r="W1480" s="398" t="s">
        <v>3427</v>
      </c>
    </row>
    <row r="1481" spans="1:23" ht="60.75" hidden="1" customHeight="1" x14ac:dyDescent="0.25">
      <c r="A1481" s="61" t="s">
        <v>1551</v>
      </c>
      <c r="B1481" s="87"/>
      <c r="C1481" s="175"/>
      <c r="D1481" s="175"/>
      <c r="E1481" s="146"/>
      <c r="F1481" s="407" t="e">
        <f>VLOOKUP('2. tábl. Előkezelő-Tov.Kezelő'!E1481,Munka1!$H$27:$I$58,2,FALSE)</f>
        <v>#N/A</v>
      </c>
      <c r="G1481" s="88"/>
      <c r="H1481" s="62" t="e">
        <f>VLOOKUP(G1481,Munka1!$A$1:$B$25,2,FALSE)</f>
        <v>#N/A</v>
      </c>
      <c r="I1481" s="466" t="e">
        <f>VLOOKUP(E1481,Munka1!$H$27:$J$58,3,FALSE)</f>
        <v>#N/A</v>
      </c>
      <c r="J1481" s="175"/>
      <c r="K1481" s="175"/>
      <c r="L1481" s="175"/>
      <c r="M1481" s="175"/>
      <c r="N1481" s="180"/>
      <c r="O1481" s="87"/>
      <c r="P1481" s="483"/>
      <c r="Q1481" s="484"/>
      <c r="R1481" s="56">
        <f>FŐLAP!$D$9</f>
        <v>0</v>
      </c>
      <c r="S1481" s="56">
        <f>FŐLAP!$F$9</f>
        <v>0</v>
      </c>
      <c r="T1481" s="13" t="str">
        <f>FŐLAP!$B$25</f>
        <v>Háztartási nagygépek (lakossági)</v>
      </c>
      <c r="U1481" s="398" t="s">
        <v>3425</v>
      </c>
      <c r="V1481" s="398" t="s">
        <v>3426</v>
      </c>
      <c r="W1481" s="398" t="s">
        <v>3427</v>
      </c>
    </row>
    <row r="1482" spans="1:23" ht="60.75" hidden="1" customHeight="1" x14ac:dyDescent="0.25">
      <c r="A1482" s="61" t="s">
        <v>1552</v>
      </c>
      <c r="B1482" s="87"/>
      <c r="C1482" s="175"/>
      <c r="D1482" s="175"/>
      <c r="E1482" s="146"/>
      <c r="F1482" s="407" t="e">
        <f>VLOOKUP('2. tábl. Előkezelő-Tov.Kezelő'!E1482,Munka1!$H$27:$I$58,2,FALSE)</f>
        <v>#N/A</v>
      </c>
      <c r="G1482" s="88"/>
      <c r="H1482" s="62" t="e">
        <f>VLOOKUP(G1482,Munka1!$A$1:$B$25,2,FALSE)</f>
        <v>#N/A</v>
      </c>
      <c r="I1482" s="466" t="e">
        <f>VLOOKUP(E1482,Munka1!$H$27:$J$58,3,FALSE)</f>
        <v>#N/A</v>
      </c>
      <c r="J1482" s="175"/>
      <c r="K1482" s="175"/>
      <c r="L1482" s="175"/>
      <c r="M1482" s="175"/>
      <c r="N1482" s="180"/>
      <c r="O1482" s="87"/>
      <c r="P1482" s="483"/>
      <c r="Q1482" s="484"/>
      <c r="R1482" s="56">
        <f>FŐLAP!$D$9</f>
        <v>0</v>
      </c>
      <c r="S1482" s="56">
        <f>FŐLAP!$F$9</f>
        <v>0</v>
      </c>
      <c r="T1482" s="13" t="str">
        <f>FŐLAP!$B$25</f>
        <v>Háztartási nagygépek (lakossági)</v>
      </c>
      <c r="U1482" s="398" t="s">
        <v>3425</v>
      </c>
      <c r="V1482" s="398" t="s">
        <v>3426</v>
      </c>
      <c r="W1482" s="398" t="s">
        <v>3427</v>
      </c>
    </row>
    <row r="1483" spans="1:23" ht="60.75" hidden="1" customHeight="1" x14ac:dyDescent="0.25">
      <c r="A1483" s="61" t="s">
        <v>1553</v>
      </c>
      <c r="B1483" s="87"/>
      <c r="C1483" s="175"/>
      <c r="D1483" s="175"/>
      <c r="E1483" s="146"/>
      <c r="F1483" s="407" t="e">
        <f>VLOOKUP('2. tábl. Előkezelő-Tov.Kezelő'!E1483,Munka1!$H$27:$I$58,2,FALSE)</f>
        <v>#N/A</v>
      </c>
      <c r="G1483" s="88"/>
      <c r="H1483" s="62" t="e">
        <f>VLOOKUP(G1483,Munka1!$A$1:$B$25,2,FALSE)</f>
        <v>#N/A</v>
      </c>
      <c r="I1483" s="466" t="e">
        <f>VLOOKUP(E1483,Munka1!$H$27:$J$58,3,FALSE)</f>
        <v>#N/A</v>
      </c>
      <c r="J1483" s="175"/>
      <c r="K1483" s="175"/>
      <c r="L1483" s="175"/>
      <c r="M1483" s="175"/>
      <c r="N1483" s="180"/>
      <c r="O1483" s="87"/>
      <c r="P1483" s="483"/>
      <c r="Q1483" s="484"/>
      <c r="R1483" s="56">
        <f>FŐLAP!$D$9</f>
        <v>0</v>
      </c>
      <c r="S1483" s="56">
        <f>FŐLAP!$F$9</f>
        <v>0</v>
      </c>
      <c r="T1483" s="13" t="str">
        <f>FŐLAP!$B$25</f>
        <v>Háztartási nagygépek (lakossági)</v>
      </c>
      <c r="U1483" s="398" t="s">
        <v>3425</v>
      </c>
      <c r="V1483" s="398" t="s">
        <v>3426</v>
      </c>
      <c r="W1483" s="398" t="s">
        <v>3427</v>
      </c>
    </row>
    <row r="1484" spans="1:23" ht="60.75" hidden="1" customHeight="1" x14ac:dyDescent="0.25">
      <c r="A1484" s="61" t="s">
        <v>1554</v>
      </c>
      <c r="B1484" s="87"/>
      <c r="C1484" s="175"/>
      <c r="D1484" s="175"/>
      <c r="E1484" s="146"/>
      <c r="F1484" s="407" t="e">
        <f>VLOOKUP('2. tábl. Előkezelő-Tov.Kezelő'!E1484,Munka1!$H$27:$I$58,2,FALSE)</f>
        <v>#N/A</v>
      </c>
      <c r="G1484" s="88"/>
      <c r="H1484" s="62" t="e">
        <f>VLOOKUP(G1484,Munka1!$A$1:$B$25,2,FALSE)</f>
        <v>#N/A</v>
      </c>
      <c r="I1484" s="466" t="e">
        <f>VLOOKUP(E1484,Munka1!$H$27:$J$58,3,FALSE)</f>
        <v>#N/A</v>
      </c>
      <c r="J1484" s="175"/>
      <c r="K1484" s="175"/>
      <c r="L1484" s="175"/>
      <c r="M1484" s="175"/>
      <c r="N1484" s="180"/>
      <c r="O1484" s="87"/>
      <c r="P1484" s="483"/>
      <c r="Q1484" s="484"/>
      <c r="R1484" s="56">
        <f>FŐLAP!$D$9</f>
        <v>0</v>
      </c>
      <c r="S1484" s="56">
        <f>FŐLAP!$F$9</f>
        <v>0</v>
      </c>
      <c r="T1484" s="13" t="str">
        <f>FŐLAP!$B$25</f>
        <v>Háztartási nagygépek (lakossági)</v>
      </c>
      <c r="U1484" s="398" t="s">
        <v>3425</v>
      </c>
      <c r="V1484" s="398" t="s">
        <v>3426</v>
      </c>
      <c r="W1484" s="398" t="s">
        <v>3427</v>
      </c>
    </row>
    <row r="1485" spans="1:23" ht="60.75" hidden="1" customHeight="1" x14ac:dyDescent="0.25">
      <c r="A1485" s="61" t="s">
        <v>1555</v>
      </c>
      <c r="B1485" s="87"/>
      <c r="C1485" s="175"/>
      <c r="D1485" s="175"/>
      <c r="E1485" s="146"/>
      <c r="F1485" s="407" t="e">
        <f>VLOOKUP('2. tábl. Előkezelő-Tov.Kezelő'!E1485,Munka1!$H$27:$I$58,2,FALSE)</f>
        <v>#N/A</v>
      </c>
      <c r="G1485" s="88"/>
      <c r="H1485" s="62" t="e">
        <f>VLOOKUP(G1485,Munka1!$A$1:$B$25,2,FALSE)</f>
        <v>#N/A</v>
      </c>
      <c r="I1485" s="466" t="e">
        <f>VLOOKUP(E1485,Munka1!$H$27:$J$58,3,FALSE)</f>
        <v>#N/A</v>
      </c>
      <c r="J1485" s="175"/>
      <c r="K1485" s="175"/>
      <c r="L1485" s="175"/>
      <c r="M1485" s="175"/>
      <c r="N1485" s="180"/>
      <c r="O1485" s="87"/>
      <c r="P1485" s="483"/>
      <c r="Q1485" s="484"/>
      <c r="R1485" s="56">
        <f>FŐLAP!$D$9</f>
        <v>0</v>
      </c>
      <c r="S1485" s="56">
        <f>FŐLAP!$F$9</f>
        <v>0</v>
      </c>
      <c r="T1485" s="13" t="str">
        <f>FŐLAP!$B$25</f>
        <v>Háztartási nagygépek (lakossági)</v>
      </c>
      <c r="U1485" s="398" t="s">
        <v>3425</v>
      </c>
      <c r="V1485" s="398" t="s">
        <v>3426</v>
      </c>
      <c r="W1485" s="398" t="s">
        <v>3427</v>
      </c>
    </row>
    <row r="1486" spans="1:23" ht="60.75" hidden="1" customHeight="1" x14ac:dyDescent="0.25">
      <c r="A1486" s="61" t="s">
        <v>1556</v>
      </c>
      <c r="B1486" s="87"/>
      <c r="C1486" s="175"/>
      <c r="D1486" s="175"/>
      <c r="E1486" s="146"/>
      <c r="F1486" s="407" t="e">
        <f>VLOOKUP('2. tábl. Előkezelő-Tov.Kezelő'!E1486,Munka1!$H$27:$I$58,2,FALSE)</f>
        <v>#N/A</v>
      </c>
      <c r="G1486" s="88"/>
      <c r="H1486" s="62" t="e">
        <f>VLOOKUP(G1486,Munka1!$A$1:$B$25,2,FALSE)</f>
        <v>#N/A</v>
      </c>
      <c r="I1486" s="466" t="e">
        <f>VLOOKUP(E1486,Munka1!$H$27:$J$58,3,FALSE)</f>
        <v>#N/A</v>
      </c>
      <c r="J1486" s="175"/>
      <c r="K1486" s="175"/>
      <c r="L1486" s="175"/>
      <c r="M1486" s="175"/>
      <c r="N1486" s="180"/>
      <c r="O1486" s="87"/>
      <c r="P1486" s="483"/>
      <c r="Q1486" s="484"/>
      <c r="R1486" s="56">
        <f>FŐLAP!$D$9</f>
        <v>0</v>
      </c>
      <c r="S1486" s="56">
        <f>FŐLAP!$F$9</f>
        <v>0</v>
      </c>
      <c r="T1486" s="13" t="str">
        <f>FŐLAP!$B$25</f>
        <v>Háztartási nagygépek (lakossági)</v>
      </c>
      <c r="U1486" s="398" t="s">
        <v>3425</v>
      </c>
      <c r="V1486" s="398" t="s">
        <v>3426</v>
      </c>
      <c r="W1486" s="398" t="s">
        <v>3427</v>
      </c>
    </row>
    <row r="1487" spans="1:23" ht="60.75" hidden="1" customHeight="1" x14ac:dyDescent="0.25">
      <c r="A1487" s="61" t="s">
        <v>1557</v>
      </c>
      <c r="B1487" s="87"/>
      <c r="C1487" s="175"/>
      <c r="D1487" s="175"/>
      <c r="E1487" s="146"/>
      <c r="F1487" s="407" t="e">
        <f>VLOOKUP('2. tábl. Előkezelő-Tov.Kezelő'!E1487,Munka1!$H$27:$I$58,2,FALSE)</f>
        <v>#N/A</v>
      </c>
      <c r="G1487" s="88"/>
      <c r="H1487" s="62" t="e">
        <f>VLOOKUP(G1487,Munka1!$A$1:$B$25,2,FALSE)</f>
        <v>#N/A</v>
      </c>
      <c r="I1487" s="466" t="e">
        <f>VLOOKUP(E1487,Munka1!$H$27:$J$58,3,FALSE)</f>
        <v>#N/A</v>
      </c>
      <c r="J1487" s="175"/>
      <c r="K1487" s="175"/>
      <c r="L1487" s="175"/>
      <c r="M1487" s="175"/>
      <c r="N1487" s="180"/>
      <c r="O1487" s="87"/>
      <c r="P1487" s="483"/>
      <c r="Q1487" s="484"/>
      <c r="R1487" s="56">
        <f>FŐLAP!$D$9</f>
        <v>0</v>
      </c>
      <c r="S1487" s="56">
        <f>FŐLAP!$F$9</f>
        <v>0</v>
      </c>
      <c r="T1487" s="13" t="str">
        <f>FŐLAP!$B$25</f>
        <v>Háztartási nagygépek (lakossági)</v>
      </c>
      <c r="U1487" s="398" t="s">
        <v>3425</v>
      </c>
      <c r="V1487" s="398" t="s">
        <v>3426</v>
      </c>
      <c r="W1487" s="398" t="s">
        <v>3427</v>
      </c>
    </row>
    <row r="1488" spans="1:23" ht="60.75" hidden="1" customHeight="1" x14ac:dyDescent="0.25">
      <c r="A1488" s="61" t="s">
        <v>1558</v>
      </c>
      <c r="B1488" s="87"/>
      <c r="C1488" s="175"/>
      <c r="D1488" s="175"/>
      <c r="E1488" s="146"/>
      <c r="F1488" s="407" t="e">
        <f>VLOOKUP('2. tábl. Előkezelő-Tov.Kezelő'!E1488,Munka1!$H$27:$I$58,2,FALSE)</f>
        <v>#N/A</v>
      </c>
      <c r="G1488" s="88"/>
      <c r="H1488" s="62" t="e">
        <f>VLOOKUP(G1488,Munka1!$A$1:$B$25,2,FALSE)</f>
        <v>#N/A</v>
      </c>
      <c r="I1488" s="466" t="e">
        <f>VLOOKUP(E1488,Munka1!$H$27:$J$58,3,FALSE)</f>
        <v>#N/A</v>
      </c>
      <c r="J1488" s="175"/>
      <c r="K1488" s="175"/>
      <c r="L1488" s="175"/>
      <c r="M1488" s="175"/>
      <c r="N1488" s="180"/>
      <c r="O1488" s="87"/>
      <c r="P1488" s="483"/>
      <c r="Q1488" s="484"/>
      <c r="R1488" s="56">
        <f>FŐLAP!$D$9</f>
        <v>0</v>
      </c>
      <c r="S1488" s="56">
        <f>FŐLAP!$F$9</f>
        <v>0</v>
      </c>
      <c r="T1488" s="13" t="str">
        <f>FŐLAP!$B$25</f>
        <v>Háztartási nagygépek (lakossági)</v>
      </c>
      <c r="U1488" s="398" t="s">
        <v>3425</v>
      </c>
      <c r="V1488" s="398" t="s">
        <v>3426</v>
      </c>
      <c r="W1488" s="398" t="s">
        <v>3427</v>
      </c>
    </row>
    <row r="1489" spans="1:23" ht="60.75" hidden="1" customHeight="1" x14ac:dyDescent="0.25">
      <c r="A1489" s="61" t="s">
        <v>1559</v>
      </c>
      <c r="B1489" s="87"/>
      <c r="C1489" s="175"/>
      <c r="D1489" s="175"/>
      <c r="E1489" s="146"/>
      <c r="F1489" s="407" t="e">
        <f>VLOOKUP('2. tábl. Előkezelő-Tov.Kezelő'!E1489,Munka1!$H$27:$I$58,2,FALSE)</f>
        <v>#N/A</v>
      </c>
      <c r="G1489" s="88"/>
      <c r="H1489" s="62" t="e">
        <f>VLOOKUP(G1489,Munka1!$A$1:$B$25,2,FALSE)</f>
        <v>#N/A</v>
      </c>
      <c r="I1489" s="466" t="e">
        <f>VLOOKUP(E1489,Munka1!$H$27:$J$58,3,FALSE)</f>
        <v>#N/A</v>
      </c>
      <c r="J1489" s="175"/>
      <c r="K1489" s="175"/>
      <c r="L1489" s="175"/>
      <c r="M1489" s="175"/>
      <c r="N1489" s="180"/>
      <c r="O1489" s="87"/>
      <c r="P1489" s="483"/>
      <c r="Q1489" s="484"/>
      <c r="R1489" s="56">
        <f>FŐLAP!$D$9</f>
        <v>0</v>
      </c>
      <c r="S1489" s="56">
        <f>FŐLAP!$F$9</f>
        <v>0</v>
      </c>
      <c r="T1489" s="13" t="str">
        <f>FŐLAP!$B$25</f>
        <v>Háztartási nagygépek (lakossági)</v>
      </c>
      <c r="U1489" s="398" t="s">
        <v>3425</v>
      </c>
      <c r="V1489" s="398" t="s">
        <v>3426</v>
      </c>
      <c r="W1489" s="398" t="s">
        <v>3427</v>
      </c>
    </row>
    <row r="1490" spans="1:23" ht="60.75" hidden="1" customHeight="1" x14ac:dyDescent="0.25">
      <c r="A1490" s="61" t="s">
        <v>1560</v>
      </c>
      <c r="B1490" s="87"/>
      <c r="C1490" s="175"/>
      <c r="D1490" s="175"/>
      <c r="E1490" s="146"/>
      <c r="F1490" s="407" t="e">
        <f>VLOOKUP('2. tábl. Előkezelő-Tov.Kezelő'!E1490,Munka1!$H$27:$I$58,2,FALSE)</f>
        <v>#N/A</v>
      </c>
      <c r="G1490" s="88"/>
      <c r="H1490" s="62" t="e">
        <f>VLOOKUP(G1490,Munka1!$A$1:$B$25,2,FALSE)</f>
        <v>#N/A</v>
      </c>
      <c r="I1490" s="466" t="e">
        <f>VLOOKUP(E1490,Munka1!$H$27:$J$58,3,FALSE)</f>
        <v>#N/A</v>
      </c>
      <c r="J1490" s="175"/>
      <c r="K1490" s="175"/>
      <c r="L1490" s="175"/>
      <c r="M1490" s="175"/>
      <c r="N1490" s="180"/>
      <c r="O1490" s="87"/>
      <c r="P1490" s="483"/>
      <c r="Q1490" s="484"/>
      <c r="R1490" s="56">
        <f>FŐLAP!$D$9</f>
        <v>0</v>
      </c>
      <c r="S1490" s="56">
        <f>FŐLAP!$F$9</f>
        <v>0</v>
      </c>
      <c r="T1490" s="13" t="str">
        <f>FŐLAP!$B$25</f>
        <v>Háztartási nagygépek (lakossági)</v>
      </c>
      <c r="U1490" s="398" t="s">
        <v>3425</v>
      </c>
      <c r="V1490" s="398" t="s">
        <v>3426</v>
      </c>
      <c r="W1490" s="398" t="s">
        <v>3427</v>
      </c>
    </row>
    <row r="1491" spans="1:23" ht="60.75" hidden="1" customHeight="1" x14ac:dyDescent="0.25">
      <c r="A1491" s="61" t="s">
        <v>1561</v>
      </c>
      <c r="B1491" s="87"/>
      <c r="C1491" s="175"/>
      <c r="D1491" s="175"/>
      <c r="E1491" s="146"/>
      <c r="F1491" s="407" t="e">
        <f>VLOOKUP('2. tábl. Előkezelő-Tov.Kezelő'!E1491,Munka1!$H$27:$I$58,2,FALSE)</f>
        <v>#N/A</v>
      </c>
      <c r="G1491" s="88"/>
      <c r="H1491" s="62" t="e">
        <f>VLOOKUP(G1491,Munka1!$A$1:$B$25,2,FALSE)</f>
        <v>#N/A</v>
      </c>
      <c r="I1491" s="466" t="e">
        <f>VLOOKUP(E1491,Munka1!$H$27:$J$58,3,FALSE)</f>
        <v>#N/A</v>
      </c>
      <c r="J1491" s="175"/>
      <c r="K1491" s="175"/>
      <c r="L1491" s="175"/>
      <c r="M1491" s="175"/>
      <c r="N1491" s="180"/>
      <c r="O1491" s="87"/>
      <c r="P1491" s="483"/>
      <c r="Q1491" s="484"/>
      <c r="R1491" s="56">
        <f>FŐLAP!$D$9</f>
        <v>0</v>
      </c>
      <c r="S1491" s="56">
        <f>FŐLAP!$F$9</f>
        <v>0</v>
      </c>
      <c r="T1491" s="13" t="str">
        <f>FŐLAP!$B$25</f>
        <v>Háztartási nagygépek (lakossági)</v>
      </c>
      <c r="U1491" s="398" t="s">
        <v>3425</v>
      </c>
      <c r="V1491" s="398" t="s">
        <v>3426</v>
      </c>
      <c r="W1491" s="398" t="s">
        <v>3427</v>
      </c>
    </row>
    <row r="1492" spans="1:23" ht="60.75" hidden="1" customHeight="1" x14ac:dyDescent="0.25">
      <c r="A1492" s="61" t="s">
        <v>1562</v>
      </c>
      <c r="B1492" s="87"/>
      <c r="C1492" s="175"/>
      <c r="D1492" s="175"/>
      <c r="E1492" s="146"/>
      <c r="F1492" s="407" t="e">
        <f>VLOOKUP('2. tábl. Előkezelő-Tov.Kezelő'!E1492,Munka1!$H$27:$I$58,2,FALSE)</f>
        <v>#N/A</v>
      </c>
      <c r="G1492" s="88"/>
      <c r="H1492" s="62" t="e">
        <f>VLOOKUP(G1492,Munka1!$A$1:$B$25,2,FALSE)</f>
        <v>#N/A</v>
      </c>
      <c r="I1492" s="466" t="e">
        <f>VLOOKUP(E1492,Munka1!$H$27:$J$58,3,FALSE)</f>
        <v>#N/A</v>
      </c>
      <c r="J1492" s="175"/>
      <c r="K1492" s="175"/>
      <c r="L1492" s="175"/>
      <c r="M1492" s="175"/>
      <c r="N1492" s="180"/>
      <c r="O1492" s="87"/>
      <c r="P1492" s="483"/>
      <c r="Q1492" s="484"/>
      <c r="R1492" s="56">
        <f>FŐLAP!$D$9</f>
        <v>0</v>
      </c>
      <c r="S1492" s="56">
        <f>FŐLAP!$F$9</f>
        <v>0</v>
      </c>
      <c r="T1492" s="13" t="str">
        <f>FŐLAP!$B$25</f>
        <v>Háztartási nagygépek (lakossági)</v>
      </c>
      <c r="U1492" s="398" t="s">
        <v>3425</v>
      </c>
      <c r="V1492" s="398" t="s">
        <v>3426</v>
      </c>
      <c r="W1492" s="398" t="s">
        <v>3427</v>
      </c>
    </row>
    <row r="1493" spans="1:23" ht="60.75" hidden="1" customHeight="1" x14ac:dyDescent="0.25">
      <c r="A1493" s="61" t="s">
        <v>1563</v>
      </c>
      <c r="B1493" s="87"/>
      <c r="C1493" s="175"/>
      <c r="D1493" s="175"/>
      <c r="E1493" s="146"/>
      <c r="F1493" s="407" t="e">
        <f>VLOOKUP('2. tábl. Előkezelő-Tov.Kezelő'!E1493,Munka1!$H$27:$I$58,2,FALSE)</f>
        <v>#N/A</v>
      </c>
      <c r="G1493" s="88"/>
      <c r="H1493" s="62" t="e">
        <f>VLOOKUP(G1493,Munka1!$A$1:$B$25,2,FALSE)</f>
        <v>#N/A</v>
      </c>
      <c r="I1493" s="466" t="e">
        <f>VLOOKUP(E1493,Munka1!$H$27:$J$58,3,FALSE)</f>
        <v>#N/A</v>
      </c>
      <c r="J1493" s="175"/>
      <c r="K1493" s="175"/>
      <c r="L1493" s="175"/>
      <c r="M1493" s="175"/>
      <c r="N1493" s="180"/>
      <c r="O1493" s="87"/>
      <c r="P1493" s="483"/>
      <c r="Q1493" s="484"/>
      <c r="R1493" s="56">
        <f>FŐLAP!$D$9</f>
        <v>0</v>
      </c>
      <c r="S1493" s="56">
        <f>FŐLAP!$F$9</f>
        <v>0</v>
      </c>
      <c r="T1493" s="13" t="str">
        <f>FŐLAP!$B$25</f>
        <v>Háztartási nagygépek (lakossági)</v>
      </c>
      <c r="U1493" s="398" t="s">
        <v>3425</v>
      </c>
      <c r="V1493" s="398" t="s">
        <v>3426</v>
      </c>
      <c r="W1493" s="398" t="s">
        <v>3427</v>
      </c>
    </row>
    <row r="1494" spans="1:23" ht="60.75" hidden="1" customHeight="1" x14ac:dyDescent="0.25">
      <c r="A1494" s="61" t="s">
        <v>1564</v>
      </c>
      <c r="B1494" s="87"/>
      <c r="C1494" s="175"/>
      <c r="D1494" s="175"/>
      <c r="E1494" s="146"/>
      <c r="F1494" s="407" t="e">
        <f>VLOOKUP('2. tábl. Előkezelő-Tov.Kezelő'!E1494,Munka1!$H$27:$I$58,2,FALSE)</f>
        <v>#N/A</v>
      </c>
      <c r="G1494" s="88"/>
      <c r="H1494" s="62" t="e">
        <f>VLOOKUP(G1494,Munka1!$A$1:$B$25,2,FALSE)</f>
        <v>#N/A</v>
      </c>
      <c r="I1494" s="466" t="e">
        <f>VLOOKUP(E1494,Munka1!$H$27:$J$58,3,FALSE)</f>
        <v>#N/A</v>
      </c>
      <c r="J1494" s="175"/>
      <c r="K1494" s="175"/>
      <c r="L1494" s="175"/>
      <c r="M1494" s="175"/>
      <c r="N1494" s="180"/>
      <c r="O1494" s="87"/>
      <c r="P1494" s="483"/>
      <c r="Q1494" s="484"/>
      <c r="R1494" s="56">
        <f>FŐLAP!$D$9</f>
        <v>0</v>
      </c>
      <c r="S1494" s="56">
        <f>FŐLAP!$F$9</f>
        <v>0</v>
      </c>
      <c r="T1494" s="13" t="str">
        <f>FŐLAP!$B$25</f>
        <v>Háztartási nagygépek (lakossági)</v>
      </c>
      <c r="U1494" s="398" t="s">
        <v>3425</v>
      </c>
      <c r="V1494" s="398" t="s">
        <v>3426</v>
      </c>
      <c r="W1494" s="398" t="s">
        <v>3427</v>
      </c>
    </row>
    <row r="1495" spans="1:23" ht="60.75" hidden="1" customHeight="1" x14ac:dyDescent="0.25">
      <c r="A1495" s="61" t="s">
        <v>1565</v>
      </c>
      <c r="B1495" s="87"/>
      <c r="C1495" s="175"/>
      <c r="D1495" s="175"/>
      <c r="E1495" s="146"/>
      <c r="F1495" s="407" t="e">
        <f>VLOOKUP('2. tábl. Előkezelő-Tov.Kezelő'!E1495,Munka1!$H$27:$I$58,2,FALSE)</f>
        <v>#N/A</v>
      </c>
      <c r="G1495" s="88"/>
      <c r="H1495" s="62" t="e">
        <f>VLOOKUP(G1495,Munka1!$A$1:$B$25,2,FALSE)</f>
        <v>#N/A</v>
      </c>
      <c r="I1495" s="466" t="e">
        <f>VLOOKUP(E1495,Munka1!$H$27:$J$58,3,FALSE)</f>
        <v>#N/A</v>
      </c>
      <c r="J1495" s="175"/>
      <c r="K1495" s="175"/>
      <c r="L1495" s="175"/>
      <c r="M1495" s="175"/>
      <c r="N1495" s="180"/>
      <c r="O1495" s="87"/>
      <c r="P1495" s="483"/>
      <c r="Q1495" s="484"/>
      <c r="R1495" s="56">
        <f>FŐLAP!$D$9</f>
        <v>0</v>
      </c>
      <c r="S1495" s="56">
        <f>FŐLAP!$F$9</f>
        <v>0</v>
      </c>
      <c r="T1495" s="13" t="str">
        <f>FŐLAP!$B$25</f>
        <v>Háztartási nagygépek (lakossági)</v>
      </c>
      <c r="U1495" s="398" t="s">
        <v>3425</v>
      </c>
      <c r="V1495" s="398" t="s">
        <v>3426</v>
      </c>
      <c r="W1495" s="398" t="s">
        <v>3427</v>
      </c>
    </row>
    <row r="1496" spans="1:23" ht="60.75" hidden="1" customHeight="1" x14ac:dyDescent="0.25">
      <c r="A1496" s="61" t="s">
        <v>1566</v>
      </c>
      <c r="B1496" s="87"/>
      <c r="C1496" s="175"/>
      <c r="D1496" s="175"/>
      <c r="E1496" s="146"/>
      <c r="F1496" s="407" t="e">
        <f>VLOOKUP('2. tábl. Előkezelő-Tov.Kezelő'!E1496,Munka1!$H$27:$I$58,2,FALSE)</f>
        <v>#N/A</v>
      </c>
      <c r="G1496" s="88"/>
      <c r="H1496" s="62" t="e">
        <f>VLOOKUP(G1496,Munka1!$A$1:$B$25,2,FALSE)</f>
        <v>#N/A</v>
      </c>
      <c r="I1496" s="466" t="e">
        <f>VLOOKUP(E1496,Munka1!$H$27:$J$58,3,FALSE)</f>
        <v>#N/A</v>
      </c>
      <c r="J1496" s="175"/>
      <c r="K1496" s="175"/>
      <c r="L1496" s="175"/>
      <c r="M1496" s="175"/>
      <c r="N1496" s="180"/>
      <c r="O1496" s="87"/>
      <c r="P1496" s="483"/>
      <c r="Q1496" s="484"/>
      <c r="R1496" s="56">
        <f>FŐLAP!$D$9</f>
        <v>0</v>
      </c>
      <c r="S1496" s="56">
        <f>FŐLAP!$F$9</f>
        <v>0</v>
      </c>
      <c r="T1496" s="13" t="str">
        <f>FŐLAP!$B$25</f>
        <v>Háztartási nagygépek (lakossági)</v>
      </c>
      <c r="U1496" s="398" t="s">
        <v>3425</v>
      </c>
      <c r="V1496" s="398" t="s">
        <v>3426</v>
      </c>
      <c r="W1496" s="398" t="s">
        <v>3427</v>
      </c>
    </row>
    <row r="1497" spans="1:23" ht="60.75" hidden="1" customHeight="1" x14ac:dyDescent="0.25">
      <c r="A1497" s="61" t="s">
        <v>1567</v>
      </c>
      <c r="B1497" s="87"/>
      <c r="C1497" s="175"/>
      <c r="D1497" s="175"/>
      <c r="E1497" s="146"/>
      <c r="F1497" s="407" t="e">
        <f>VLOOKUP('2. tábl. Előkezelő-Tov.Kezelő'!E1497,Munka1!$H$27:$I$58,2,FALSE)</f>
        <v>#N/A</v>
      </c>
      <c r="G1497" s="88"/>
      <c r="H1497" s="62" t="e">
        <f>VLOOKUP(G1497,Munka1!$A$1:$B$25,2,FALSE)</f>
        <v>#N/A</v>
      </c>
      <c r="I1497" s="466" t="e">
        <f>VLOOKUP(E1497,Munka1!$H$27:$J$58,3,FALSE)</f>
        <v>#N/A</v>
      </c>
      <c r="J1497" s="175"/>
      <c r="K1497" s="175"/>
      <c r="L1497" s="175"/>
      <c r="M1497" s="175"/>
      <c r="N1497" s="180"/>
      <c r="O1497" s="87"/>
      <c r="P1497" s="483"/>
      <c r="Q1497" s="484"/>
      <c r="R1497" s="56">
        <f>FŐLAP!$D$9</f>
        <v>0</v>
      </c>
      <c r="S1497" s="56">
        <f>FŐLAP!$F$9</f>
        <v>0</v>
      </c>
      <c r="T1497" s="13" t="str">
        <f>FŐLAP!$B$25</f>
        <v>Háztartási nagygépek (lakossági)</v>
      </c>
      <c r="U1497" s="398" t="s">
        <v>3425</v>
      </c>
      <c r="V1497" s="398" t="s">
        <v>3426</v>
      </c>
      <c r="W1497" s="398" t="s">
        <v>3427</v>
      </c>
    </row>
    <row r="1498" spans="1:23" ht="60.75" hidden="1" customHeight="1" x14ac:dyDescent="0.25">
      <c r="A1498" s="61" t="s">
        <v>1568</v>
      </c>
      <c r="B1498" s="87"/>
      <c r="C1498" s="175"/>
      <c r="D1498" s="175"/>
      <c r="E1498" s="146"/>
      <c r="F1498" s="407" t="e">
        <f>VLOOKUP('2. tábl. Előkezelő-Tov.Kezelő'!E1498,Munka1!$H$27:$I$58,2,FALSE)</f>
        <v>#N/A</v>
      </c>
      <c r="G1498" s="88"/>
      <c r="H1498" s="62" t="e">
        <f>VLOOKUP(G1498,Munka1!$A$1:$B$25,2,FALSE)</f>
        <v>#N/A</v>
      </c>
      <c r="I1498" s="466" t="e">
        <f>VLOOKUP(E1498,Munka1!$H$27:$J$58,3,FALSE)</f>
        <v>#N/A</v>
      </c>
      <c r="J1498" s="175"/>
      <c r="K1498" s="175"/>
      <c r="L1498" s="175"/>
      <c r="M1498" s="175"/>
      <c r="N1498" s="180"/>
      <c r="O1498" s="87"/>
      <c r="P1498" s="483"/>
      <c r="Q1498" s="484"/>
      <c r="R1498" s="56">
        <f>FŐLAP!$D$9</f>
        <v>0</v>
      </c>
      <c r="S1498" s="56">
        <f>FŐLAP!$F$9</f>
        <v>0</v>
      </c>
      <c r="T1498" s="13" t="str">
        <f>FŐLAP!$B$25</f>
        <v>Háztartási nagygépek (lakossági)</v>
      </c>
      <c r="U1498" s="398" t="s">
        <v>3425</v>
      </c>
      <c r="V1498" s="398" t="s">
        <v>3426</v>
      </c>
      <c r="W1498" s="398" t="s">
        <v>3427</v>
      </c>
    </row>
    <row r="1499" spans="1:23" ht="60.75" hidden="1" customHeight="1" x14ac:dyDescent="0.25">
      <c r="A1499" s="61" t="s">
        <v>1569</v>
      </c>
      <c r="B1499" s="87"/>
      <c r="C1499" s="175"/>
      <c r="D1499" s="175"/>
      <c r="E1499" s="146"/>
      <c r="F1499" s="407" t="e">
        <f>VLOOKUP('2. tábl. Előkezelő-Tov.Kezelő'!E1499,Munka1!$H$27:$I$58,2,FALSE)</f>
        <v>#N/A</v>
      </c>
      <c r="G1499" s="88"/>
      <c r="H1499" s="62" t="e">
        <f>VLOOKUP(G1499,Munka1!$A$1:$B$25,2,FALSE)</f>
        <v>#N/A</v>
      </c>
      <c r="I1499" s="466" t="e">
        <f>VLOOKUP(E1499,Munka1!$H$27:$J$58,3,FALSE)</f>
        <v>#N/A</v>
      </c>
      <c r="J1499" s="175"/>
      <c r="K1499" s="175"/>
      <c r="L1499" s="175"/>
      <c r="M1499" s="175"/>
      <c r="N1499" s="180"/>
      <c r="O1499" s="87"/>
      <c r="P1499" s="483"/>
      <c r="Q1499" s="484"/>
      <c r="R1499" s="56">
        <f>FŐLAP!$D$9</f>
        <v>0</v>
      </c>
      <c r="S1499" s="56">
        <f>FŐLAP!$F$9</f>
        <v>0</v>
      </c>
      <c r="T1499" s="13" t="str">
        <f>FŐLAP!$B$25</f>
        <v>Háztartási nagygépek (lakossági)</v>
      </c>
      <c r="U1499" s="398" t="s">
        <v>3425</v>
      </c>
      <c r="V1499" s="398" t="s">
        <v>3426</v>
      </c>
      <c r="W1499" s="398" t="s">
        <v>3427</v>
      </c>
    </row>
    <row r="1500" spans="1:23" ht="60.75" hidden="1" customHeight="1" x14ac:dyDescent="0.25">
      <c r="A1500" s="61" t="s">
        <v>1570</v>
      </c>
      <c r="B1500" s="87"/>
      <c r="C1500" s="175"/>
      <c r="D1500" s="175"/>
      <c r="E1500" s="146"/>
      <c r="F1500" s="407" t="e">
        <f>VLOOKUP('2. tábl. Előkezelő-Tov.Kezelő'!E1500,Munka1!$H$27:$I$58,2,FALSE)</f>
        <v>#N/A</v>
      </c>
      <c r="G1500" s="88"/>
      <c r="H1500" s="62" t="e">
        <f>VLOOKUP(G1500,Munka1!$A$1:$B$25,2,FALSE)</f>
        <v>#N/A</v>
      </c>
      <c r="I1500" s="466" t="e">
        <f>VLOOKUP(E1500,Munka1!$H$27:$J$58,3,FALSE)</f>
        <v>#N/A</v>
      </c>
      <c r="J1500" s="175"/>
      <c r="K1500" s="175"/>
      <c r="L1500" s="175"/>
      <c r="M1500" s="175"/>
      <c r="N1500" s="180"/>
      <c r="O1500" s="87"/>
      <c r="P1500" s="483"/>
      <c r="Q1500" s="484"/>
      <c r="R1500" s="56">
        <f>FŐLAP!$D$9</f>
        <v>0</v>
      </c>
      <c r="S1500" s="56">
        <f>FŐLAP!$F$9</f>
        <v>0</v>
      </c>
      <c r="T1500" s="13" t="str">
        <f>FŐLAP!$B$25</f>
        <v>Háztartási nagygépek (lakossági)</v>
      </c>
      <c r="U1500" s="398" t="s">
        <v>3425</v>
      </c>
      <c r="V1500" s="398" t="s">
        <v>3426</v>
      </c>
      <c r="W1500" s="398" t="s">
        <v>3427</v>
      </c>
    </row>
    <row r="1501" spans="1:23" ht="60.75" hidden="1" customHeight="1" x14ac:dyDescent="0.25">
      <c r="A1501" s="61" t="s">
        <v>1571</v>
      </c>
      <c r="B1501" s="87"/>
      <c r="C1501" s="175"/>
      <c r="D1501" s="175"/>
      <c r="E1501" s="146"/>
      <c r="F1501" s="407" t="e">
        <f>VLOOKUP('2. tábl. Előkezelő-Tov.Kezelő'!E1501,Munka1!$H$27:$I$58,2,FALSE)</f>
        <v>#N/A</v>
      </c>
      <c r="G1501" s="88"/>
      <c r="H1501" s="62" t="e">
        <f>VLOOKUP(G1501,Munka1!$A$1:$B$25,2,FALSE)</f>
        <v>#N/A</v>
      </c>
      <c r="I1501" s="466" t="e">
        <f>VLOOKUP(E1501,Munka1!$H$27:$J$58,3,FALSE)</f>
        <v>#N/A</v>
      </c>
      <c r="J1501" s="175"/>
      <c r="K1501" s="175"/>
      <c r="L1501" s="175"/>
      <c r="M1501" s="175"/>
      <c r="N1501" s="180"/>
      <c r="O1501" s="87"/>
      <c r="P1501" s="483"/>
      <c r="Q1501" s="484"/>
      <c r="R1501" s="56">
        <f>FŐLAP!$D$9</f>
        <v>0</v>
      </c>
      <c r="S1501" s="56">
        <f>FŐLAP!$F$9</f>
        <v>0</v>
      </c>
      <c r="T1501" s="13" t="str">
        <f>FŐLAP!$B$25</f>
        <v>Háztartási nagygépek (lakossági)</v>
      </c>
      <c r="U1501" s="398" t="s">
        <v>3425</v>
      </c>
      <c r="V1501" s="398" t="s">
        <v>3426</v>
      </c>
      <c r="W1501" s="398" t="s">
        <v>3427</v>
      </c>
    </row>
    <row r="1502" spans="1:23" ht="60.75" hidden="1" customHeight="1" x14ac:dyDescent="0.25">
      <c r="A1502" s="61" t="s">
        <v>1572</v>
      </c>
      <c r="B1502" s="87"/>
      <c r="C1502" s="175"/>
      <c r="D1502" s="175"/>
      <c r="E1502" s="146"/>
      <c r="F1502" s="407" t="e">
        <f>VLOOKUP('2. tábl. Előkezelő-Tov.Kezelő'!E1502,Munka1!$H$27:$I$58,2,FALSE)</f>
        <v>#N/A</v>
      </c>
      <c r="G1502" s="88"/>
      <c r="H1502" s="62" t="e">
        <f>VLOOKUP(G1502,Munka1!$A$1:$B$25,2,FALSE)</f>
        <v>#N/A</v>
      </c>
      <c r="I1502" s="466" t="e">
        <f>VLOOKUP(E1502,Munka1!$H$27:$J$58,3,FALSE)</f>
        <v>#N/A</v>
      </c>
      <c r="J1502" s="175"/>
      <c r="K1502" s="175"/>
      <c r="L1502" s="175"/>
      <c r="M1502" s="175"/>
      <c r="N1502" s="180"/>
      <c r="O1502" s="87"/>
      <c r="P1502" s="483"/>
      <c r="Q1502" s="484"/>
      <c r="R1502" s="56">
        <f>FŐLAP!$D$9</f>
        <v>0</v>
      </c>
      <c r="S1502" s="56">
        <f>FŐLAP!$F$9</f>
        <v>0</v>
      </c>
      <c r="T1502" s="13" t="str">
        <f>FŐLAP!$B$25</f>
        <v>Háztartási nagygépek (lakossági)</v>
      </c>
      <c r="U1502" s="398" t="s">
        <v>3425</v>
      </c>
      <c r="V1502" s="398" t="s">
        <v>3426</v>
      </c>
      <c r="W1502" s="398" t="s">
        <v>3427</v>
      </c>
    </row>
    <row r="1503" spans="1:23" ht="60.75" hidden="1" customHeight="1" x14ac:dyDescent="0.25">
      <c r="A1503" s="61" t="s">
        <v>1573</v>
      </c>
      <c r="B1503" s="87"/>
      <c r="C1503" s="175"/>
      <c r="D1503" s="175"/>
      <c r="E1503" s="146"/>
      <c r="F1503" s="407" t="e">
        <f>VLOOKUP('2. tábl. Előkezelő-Tov.Kezelő'!E1503,Munka1!$H$27:$I$58,2,FALSE)</f>
        <v>#N/A</v>
      </c>
      <c r="G1503" s="88"/>
      <c r="H1503" s="62" t="e">
        <f>VLOOKUP(G1503,Munka1!$A$1:$B$25,2,FALSE)</f>
        <v>#N/A</v>
      </c>
      <c r="I1503" s="466" t="e">
        <f>VLOOKUP(E1503,Munka1!$H$27:$J$58,3,FALSE)</f>
        <v>#N/A</v>
      </c>
      <c r="J1503" s="175"/>
      <c r="K1503" s="175"/>
      <c r="L1503" s="175"/>
      <c r="M1503" s="175"/>
      <c r="N1503" s="180"/>
      <c r="O1503" s="87"/>
      <c r="P1503" s="483"/>
      <c r="Q1503" s="484"/>
      <c r="R1503" s="56">
        <f>FŐLAP!$D$9</f>
        <v>0</v>
      </c>
      <c r="S1503" s="56">
        <f>FŐLAP!$F$9</f>
        <v>0</v>
      </c>
      <c r="T1503" s="13" t="str">
        <f>FŐLAP!$B$25</f>
        <v>Háztartási nagygépek (lakossági)</v>
      </c>
      <c r="U1503" s="398" t="s">
        <v>3425</v>
      </c>
      <c r="V1503" s="398" t="s">
        <v>3426</v>
      </c>
      <c r="W1503" s="398" t="s">
        <v>3427</v>
      </c>
    </row>
    <row r="1504" spans="1:23" ht="60.75" hidden="1" customHeight="1" x14ac:dyDescent="0.25">
      <c r="A1504" s="61" t="s">
        <v>1574</v>
      </c>
      <c r="B1504" s="87"/>
      <c r="C1504" s="175"/>
      <c r="D1504" s="175"/>
      <c r="E1504" s="146"/>
      <c r="F1504" s="407" t="e">
        <f>VLOOKUP('2. tábl. Előkezelő-Tov.Kezelő'!E1504,Munka1!$H$27:$I$58,2,FALSE)</f>
        <v>#N/A</v>
      </c>
      <c r="G1504" s="88"/>
      <c r="H1504" s="62" t="e">
        <f>VLOOKUP(G1504,Munka1!$A$1:$B$25,2,FALSE)</f>
        <v>#N/A</v>
      </c>
      <c r="I1504" s="466" t="e">
        <f>VLOOKUP(E1504,Munka1!$H$27:$J$58,3,FALSE)</f>
        <v>#N/A</v>
      </c>
      <c r="J1504" s="175"/>
      <c r="K1504" s="175"/>
      <c r="L1504" s="175"/>
      <c r="M1504" s="175"/>
      <c r="N1504" s="180"/>
      <c r="O1504" s="87"/>
      <c r="P1504" s="483"/>
      <c r="Q1504" s="484"/>
      <c r="R1504" s="56">
        <f>FŐLAP!$D$9</f>
        <v>0</v>
      </c>
      <c r="S1504" s="56">
        <f>FŐLAP!$F$9</f>
        <v>0</v>
      </c>
      <c r="T1504" s="13" t="str">
        <f>FŐLAP!$B$25</f>
        <v>Háztartási nagygépek (lakossági)</v>
      </c>
      <c r="U1504" s="398" t="s">
        <v>3425</v>
      </c>
      <c r="V1504" s="398" t="s">
        <v>3426</v>
      </c>
      <c r="W1504" s="398" t="s">
        <v>3427</v>
      </c>
    </row>
    <row r="1505" spans="1:23" ht="60.75" hidden="1" customHeight="1" x14ac:dyDescent="0.25">
      <c r="A1505" s="61" t="s">
        <v>1575</v>
      </c>
      <c r="B1505" s="87"/>
      <c r="C1505" s="175"/>
      <c r="D1505" s="175"/>
      <c r="E1505" s="146"/>
      <c r="F1505" s="407" t="e">
        <f>VLOOKUP('2. tábl. Előkezelő-Tov.Kezelő'!E1505,Munka1!$H$27:$I$58,2,FALSE)</f>
        <v>#N/A</v>
      </c>
      <c r="G1505" s="88"/>
      <c r="H1505" s="62" t="e">
        <f>VLOOKUP(G1505,Munka1!$A$1:$B$25,2,FALSE)</f>
        <v>#N/A</v>
      </c>
      <c r="I1505" s="466" t="e">
        <f>VLOOKUP(E1505,Munka1!$H$27:$J$58,3,FALSE)</f>
        <v>#N/A</v>
      </c>
      <c r="J1505" s="175"/>
      <c r="K1505" s="175"/>
      <c r="L1505" s="175"/>
      <c r="M1505" s="175"/>
      <c r="N1505" s="180"/>
      <c r="O1505" s="87"/>
      <c r="P1505" s="483"/>
      <c r="Q1505" s="484"/>
      <c r="R1505" s="56">
        <f>FŐLAP!$D$9</f>
        <v>0</v>
      </c>
      <c r="S1505" s="56">
        <f>FŐLAP!$F$9</f>
        <v>0</v>
      </c>
      <c r="T1505" s="13" t="str">
        <f>FŐLAP!$B$25</f>
        <v>Háztartási nagygépek (lakossági)</v>
      </c>
      <c r="U1505" s="398" t="s">
        <v>3425</v>
      </c>
      <c r="V1505" s="398" t="s">
        <v>3426</v>
      </c>
      <c r="W1505" s="398" t="s">
        <v>3427</v>
      </c>
    </row>
    <row r="1506" spans="1:23" ht="60.75" hidden="1" customHeight="1" x14ac:dyDescent="0.25">
      <c r="A1506" s="61" t="s">
        <v>1576</v>
      </c>
      <c r="B1506" s="87"/>
      <c r="C1506" s="175"/>
      <c r="D1506" s="175"/>
      <c r="E1506" s="146"/>
      <c r="F1506" s="407" t="e">
        <f>VLOOKUP('2. tábl. Előkezelő-Tov.Kezelő'!E1506,Munka1!$H$27:$I$58,2,FALSE)</f>
        <v>#N/A</v>
      </c>
      <c r="G1506" s="88"/>
      <c r="H1506" s="62" t="e">
        <f>VLOOKUP(G1506,Munka1!$A$1:$B$25,2,FALSE)</f>
        <v>#N/A</v>
      </c>
      <c r="I1506" s="466" t="e">
        <f>VLOOKUP(E1506,Munka1!$H$27:$J$58,3,FALSE)</f>
        <v>#N/A</v>
      </c>
      <c r="J1506" s="175"/>
      <c r="K1506" s="175"/>
      <c r="L1506" s="175"/>
      <c r="M1506" s="175"/>
      <c r="N1506" s="180"/>
      <c r="O1506" s="87"/>
      <c r="P1506" s="483"/>
      <c r="Q1506" s="484"/>
      <c r="R1506" s="56">
        <f>FŐLAP!$D$9</f>
        <v>0</v>
      </c>
      <c r="S1506" s="56">
        <f>FŐLAP!$F$9</f>
        <v>0</v>
      </c>
      <c r="T1506" s="13" t="str">
        <f>FŐLAP!$B$25</f>
        <v>Háztartási nagygépek (lakossági)</v>
      </c>
      <c r="U1506" s="398" t="s">
        <v>3425</v>
      </c>
      <c r="V1506" s="398" t="s">
        <v>3426</v>
      </c>
      <c r="W1506" s="398" t="s">
        <v>3427</v>
      </c>
    </row>
    <row r="1507" spans="1:23" ht="60.75" hidden="1" customHeight="1" x14ac:dyDescent="0.25">
      <c r="A1507" s="61" t="s">
        <v>1577</v>
      </c>
      <c r="B1507" s="87"/>
      <c r="C1507" s="175"/>
      <c r="D1507" s="175"/>
      <c r="E1507" s="146"/>
      <c r="F1507" s="407" t="e">
        <f>VLOOKUP('2. tábl. Előkezelő-Tov.Kezelő'!E1507,Munka1!$H$27:$I$58,2,FALSE)</f>
        <v>#N/A</v>
      </c>
      <c r="G1507" s="88"/>
      <c r="H1507" s="62" t="e">
        <f>VLOOKUP(G1507,Munka1!$A$1:$B$25,2,FALSE)</f>
        <v>#N/A</v>
      </c>
      <c r="I1507" s="466" t="e">
        <f>VLOOKUP(E1507,Munka1!$H$27:$J$58,3,FALSE)</f>
        <v>#N/A</v>
      </c>
      <c r="J1507" s="175"/>
      <c r="K1507" s="175"/>
      <c r="L1507" s="175"/>
      <c r="M1507" s="175"/>
      <c r="N1507" s="180"/>
      <c r="O1507" s="87"/>
      <c r="P1507" s="483"/>
      <c r="Q1507" s="484"/>
      <c r="R1507" s="56">
        <f>FŐLAP!$D$9</f>
        <v>0</v>
      </c>
      <c r="S1507" s="56">
        <f>FŐLAP!$F$9</f>
        <v>0</v>
      </c>
      <c r="T1507" s="13" t="str">
        <f>FŐLAP!$B$25</f>
        <v>Háztartási nagygépek (lakossági)</v>
      </c>
      <c r="U1507" s="398" t="s">
        <v>3425</v>
      </c>
      <c r="V1507" s="398" t="s">
        <v>3426</v>
      </c>
      <c r="W1507" s="398" t="s">
        <v>3427</v>
      </c>
    </row>
    <row r="1508" spans="1:23" ht="60.75" hidden="1" customHeight="1" x14ac:dyDescent="0.25">
      <c r="A1508" s="61" t="s">
        <v>1578</v>
      </c>
      <c r="B1508" s="87"/>
      <c r="C1508" s="175"/>
      <c r="D1508" s="175"/>
      <c r="E1508" s="146"/>
      <c r="F1508" s="407" t="e">
        <f>VLOOKUP('2. tábl. Előkezelő-Tov.Kezelő'!E1508,Munka1!$H$27:$I$58,2,FALSE)</f>
        <v>#N/A</v>
      </c>
      <c r="G1508" s="88"/>
      <c r="H1508" s="62" t="e">
        <f>VLOOKUP(G1508,Munka1!$A$1:$B$25,2,FALSE)</f>
        <v>#N/A</v>
      </c>
      <c r="I1508" s="466" t="e">
        <f>VLOOKUP(E1508,Munka1!$H$27:$J$58,3,FALSE)</f>
        <v>#N/A</v>
      </c>
      <c r="J1508" s="175"/>
      <c r="K1508" s="175"/>
      <c r="L1508" s="175"/>
      <c r="M1508" s="175"/>
      <c r="N1508" s="180"/>
      <c r="O1508" s="87"/>
      <c r="P1508" s="483"/>
      <c r="Q1508" s="484"/>
      <c r="R1508" s="56">
        <f>FŐLAP!$D$9</f>
        <v>0</v>
      </c>
      <c r="S1508" s="56">
        <f>FŐLAP!$F$9</f>
        <v>0</v>
      </c>
      <c r="T1508" s="13" t="str">
        <f>FŐLAP!$B$25</f>
        <v>Háztartási nagygépek (lakossági)</v>
      </c>
      <c r="U1508" s="398" t="s">
        <v>3425</v>
      </c>
      <c r="V1508" s="398" t="s">
        <v>3426</v>
      </c>
      <c r="W1508" s="398" t="s">
        <v>3427</v>
      </c>
    </row>
    <row r="1509" spans="1:23" ht="60.75" hidden="1" customHeight="1" x14ac:dyDescent="0.25">
      <c r="A1509" s="61" t="s">
        <v>1579</v>
      </c>
      <c r="B1509" s="87"/>
      <c r="C1509" s="175"/>
      <c r="D1509" s="175"/>
      <c r="E1509" s="146"/>
      <c r="F1509" s="407" t="e">
        <f>VLOOKUP('2. tábl. Előkezelő-Tov.Kezelő'!E1509,Munka1!$H$27:$I$58,2,FALSE)</f>
        <v>#N/A</v>
      </c>
      <c r="G1509" s="88"/>
      <c r="H1509" s="62" t="e">
        <f>VLOOKUP(G1509,Munka1!$A$1:$B$25,2,FALSE)</f>
        <v>#N/A</v>
      </c>
      <c r="I1509" s="466" t="e">
        <f>VLOOKUP(E1509,Munka1!$H$27:$J$58,3,FALSE)</f>
        <v>#N/A</v>
      </c>
      <c r="J1509" s="175"/>
      <c r="K1509" s="175"/>
      <c r="L1509" s="175"/>
      <c r="M1509" s="175"/>
      <c r="N1509" s="180"/>
      <c r="O1509" s="87"/>
      <c r="P1509" s="483"/>
      <c r="Q1509" s="484"/>
      <c r="R1509" s="56">
        <f>FŐLAP!$D$9</f>
        <v>0</v>
      </c>
      <c r="S1509" s="56">
        <f>FŐLAP!$F$9</f>
        <v>0</v>
      </c>
      <c r="T1509" s="13" t="str">
        <f>FŐLAP!$B$25</f>
        <v>Háztartási nagygépek (lakossági)</v>
      </c>
      <c r="U1509" s="398" t="s">
        <v>3425</v>
      </c>
      <c r="V1509" s="398" t="s">
        <v>3426</v>
      </c>
      <c r="W1509" s="398" t="s">
        <v>3427</v>
      </c>
    </row>
    <row r="1510" spans="1:23" ht="60.75" hidden="1" customHeight="1" x14ac:dyDescent="0.25">
      <c r="A1510" s="61" t="s">
        <v>1580</v>
      </c>
      <c r="B1510" s="87"/>
      <c r="C1510" s="175"/>
      <c r="D1510" s="175"/>
      <c r="E1510" s="146"/>
      <c r="F1510" s="407" t="e">
        <f>VLOOKUP('2. tábl. Előkezelő-Tov.Kezelő'!E1510,Munka1!$H$27:$I$58,2,FALSE)</f>
        <v>#N/A</v>
      </c>
      <c r="G1510" s="88"/>
      <c r="H1510" s="62" t="e">
        <f>VLOOKUP(G1510,Munka1!$A$1:$B$25,2,FALSE)</f>
        <v>#N/A</v>
      </c>
      <c r="I1510" s="466" t="e">
        <f>VLOOKUP(E1510,Munka1!$H$27:$J$58,3,FALSE)</f>
        <v>#N/A</v>
      </c>
      <c r="J1510" s="175"/>
      <c r="K1510" s="175"/>
      <c r="L1510" s="175"/>
      <c r="M1510" s="175"/>
      <c r="N1510" s="180"/>
      <c r="O1510" s="87"/>
      <c r="P1510" s="483"/>
      <c r="Q1510" s="484"/>
      <c r="R1510" s="56">
        <f>FŐLAP!$D$9</f>
        <v>0</v>
      </c>
      <c r="S1510" s="56">
        <f>FŐLAP!$F$9</f>
        <v>0</v>
      </c>
      <c r="T1510" s="13" t="str">
        <f>FŐLAP!$B$25</f>
        <v>Háztartási nagygépek (lakossági)</v>
      </c>
      <c r="U1510" s="398" t="s">
        <v>3425</v>
      </c>
      <c r="V1510" s="398" t="s">
        <v>3426</v>
      </c>
      <c r="W1510" s="398" t="s">
        <v>3427</v>
      </c>
    </row>
    <row r="1511" spans="1:23" ht="60.75" hidden="1" customHeight="1" x14ac:dyDescent="0.25">
      <c r="A1511" s="61" t="s">
        <v>1581</v>
      </c>
      <c r="B1511" s="87"/>
      <c r="C1511" s="175"/>
      <c r="D1511" s="175"/>
      <c r="E1511" s="146"/>
      <c r="F1511" s="407" t="e">
        <f>VLOOKUP('2. tábl. Előkezelő-Tov.Kezelő'!E1511,Munka1!$H$27:$I$58,2,FALSE)</f>
        <v>#N/A</v>
      </c>
      <c r="G1511" s="88"/>
      <c r="H1511" s="62" t="e">
        <f>VLOOKUP(G1511,Munka1!$A$1:$B$25,2,FALSE)</f>
        <v>#N/A</v>
      </c>
      <c r="I1511" s="466" t="e">
        <f>VLOOKUP(E1511,Munka1!$H$27:$J$58,3,FALSE)</f>
        <v>#N/A</v>
      </c>
      <c r="J1511" s="175"/>
      <c r="K1511" s="175"/>
      <c r="L1511" s="175"/>
      <c r="M1511" s="175"/>
      <c r="N1511" s="180"/>
      <c r="O1511" s="87"/>
      <c r="P1511" s="483"/>
      <c r="Q1511" s="484"/>
      <c r="R1511" s="56">
        <f>FŐLAP!$D$9</f>
        <v>0</v>
      </c>
      <c r="S1511" s="56">
        <f>FŐLAP!$F$9</f>
        <v>0</v>
      </c>
      <c r="T1511" s="13" t="str">
        <f>FŐLAP!$B$25</f>
        <v>Háztartási nagygépek (lakossági)</v>
      </c>
      <c r="U1511" s="398" t="s">
        <v>3425</v>
      </c>
      <c r="V1511" s="398" t="s">
        <v>3426</v>
      </c>
      <c r="W1511" s="398" t="s">
        <v>3427</v>
      </c>
    </row>
    <row r="1512" spans="1:23" ht="60.75" hidden="1" customHeight="1" x14ac:dyDescent="0.25">
      <c r="A1512" s="61" t="s">
        <v>1582</v>
      </c>
      <c r="B1512" s="87"/>
      <c r="C1512" s="175"/>
      <c r="D1512" s="175"/>
      <c r="E1512" s="146"/>
      <c r="F1512" s="407" t="e">
        <f>VLOOKUP('2. tábl. Előkezelő-Tov.Kezelő'!E1512,Munka1!$H$27:$I$58,2,FALSE)</f>
        <v>#N/A</v>
      </c>
      <c r="G1512" s="88"/>
      <c r="H1512" s="62" t="e">
        <f>VLOOKUP(G1512,Munka1!$A$1:$B$25,2,FALSE)</f>
        <v>#N/A</v>
      </c>
      <c r="I1512" s="466" t="e">
        <f>VLOOKUP(E1512,Munka1!$H$27:$J$58,3,FALSE)</f>
        <v>#N/A</v>
      </c>
      <c r="J1512" s="175"/>
      <c r="K1512" s="175"/>
      <c r="L1512" s="175"/>
      <c r="M1512" s="175"/>
      <c r="N1512" s="180"/>
      <c r="O1512" s="87"/>
      <c r="P1512" s="483"/>
      <c r="Q1512" s="484"/>
      <c r="R1512" s="56">
        <f>FŐLAP!$D$9</f>
        <v>0</v>
      </c>
      <c r="S1512" s="56">
        <f>FŐLAP!$F$9</f>
        <v>0</v>
      </c>
      <c r="T1512" s="13" t="str">
        <f>FŐLAP!$B$25</f>
        <v>Háztartási nagygépek (lakossági)</v>
      </c>
      <c r="U1512" s="398" t="s">
        <v>3425</v>
      </c>
      <c r="V1512" s="398" t="s">
        <v>3426</v>
      </c>
      <c r="W1512" s="398" t="s">
        <v>3427</v>
      </c>
    </row>
    <row r="1513" spans="1:23" ht="60.75" hidden="1" customHeight="1" x14ac:dyDescent="0.25">
      <c r="A1513" s="61" t="s">
        <v>1583</v>
      </c>
      <c r="B1513" s="87"/>
      <c r="C1513" s="175"/>
      <c r="D1513" s="175"/>
      <c r="E1513" s="146"/>
      <c r="F1513" s="407" t="e">
        <f>VLOOKUP('2. tábl. Előkezelő-Tov.Kezelő'!E1513,Munka1!$H$27:$I$58,2,FALSE)</f>
        <v>#N/A</v>
      </c>
      <c r="G1513" s="88"/>
      <c r="H1513" s="62" t="e">
        <f>VLOOKUP(G1513,Munka1!$A$1:$B$25,2,FALSE)</f>
        <v>#N/A</v>
      </c>
      <c r="I1513" s="466" t="e">
        <f>VLOOKUP(E1513,Munka1!$H$27:$J$58,3,FALSE)</f>
        <v>#N/A</v>
      </c>
      <c r="J1513" s="175"/>
      <c r="K1513" s="175"/>
      <c r="L1513" s="175"/>
      <c r="M1513" s="175"/>
      <c r="N1513" s="180"/>
      <c r="O1513" s="87"/>
      <c r="P1513" s="483"/>
      <c r="Q1513" s="484"/>
      <c r="R1513" s="56">
        <f>FŐLAP!$D$9</f>
        <v>0</v>
      </c>
      <c r="S1513" s="56">
        <f>FŐLAP!$F$9</f>
        <v>0</v>
      </c>
      <c r="T1513" s="13" t="str">
        <f>FŐLAP!$B$25</f>
        <v>Háztartási nagygépek (lakossági)</v>
      </c>
      <c r="U1513" s="398" t="s">
        <v>3425</v>
      </c>
      <c r="V1513" s="398" t="s">
        <v>3426</v>
      </c>
      <c r="W1513" s="398" t="s">
        <v>3427</v>
      </c>
    </row>
    <row r="1514" spans="1:23" ht="60.75" hidden="1" customHeight="1" x14ac:dyDescent="0.25">
      <c r="A1514" s="61" t="s">
        <v>1584</v>
      </c>
      <c r="B1514" s="87"/>
      <c r="C1514" s="175"/>
      <c r="D1514" s="175"/>
      <c r="E1514" s="146"/>
      <c r="F1514" s="407" t="e">
        <f>VLOOKUP('2. tábl. Előkezelő-Tov.Kezelő'!E1514,Munka1!$H$27:$I$58,2,FALSE)</f>
        <v>#N/A</v>
      </c>
      <c r="G1514" s="88"/>
      <c r="H1514" s="62" t="e">
        <f>VLOOKUP(G1514,Munka1!$A$1:$B$25,2,FALSE)</f>
        <v>#N/A</v>
      </c>
      <c r="I1514" s="466" t="e">
        <f>VLOOKUP(E1514,Munka1!$H$27:$J$58,3,FALSE)</f>
        <v>#N/A</v>
      </c>
      <c r="J1514" s="175"/>
      <c r="K1514" s="175"/>
      <c r="L1514" s="175"/>
      <c r="M1514" s="175"/>
      <c r="N1514" s="180"/>
      <c r="O1514" s="87"/>
      <c r="P1514" s="483"/>
      <c r="Q1514" s="484"/>
      <c r="R1514" s="56">
        <f>FŐLAP!$D$9</f>
        <v>0</v>
      </c>
      <c r="S1514" s="56">
        <f>FŐLAP!$F$9</f>
        <v>0</v>
      </c>
      <c r="T1514" s="13" t="str">
        <f>FŐLAP!$B$25</f>
        <v>Háztartási nagygépek (lakossági)</v>
      </c>
      <c r="U1514" s="398" t="s">
        <v>3425</v>
      </c>
      <c r="V1514" s="398" t="s">
        <v>3426</v>
      </c>
      <c r="W1514" s="398" t="s">
        <v>3427</v>
      </c>
    </row>
    <row r="1515" spans="1:23" ht="60.75" hidden="1" customHeight="1" x14ac:dyDescent="0.25">
      <c r="A1515" s="61" t="s">
        <v>1585</v>
      </c>
      <c r="B1515" s="87"/>
      <c r="C1515" s="175"/>
      <c r="D1515" s="175"/>
      <c r="E1515" s="146"/>
      <c r="F1515" s="407" t="e">
        <f>VLOOKUP('2. tábl. Előkezelő-Tov.Kezelő'!E1515,Munka1!$H$27:$I$58,2,FALSE)</f>
        <v>#N/A</v>
      </c>
      <c r="G1515" s="88"/>
      <c r="H1515" s="62" t="e">
        <f>VLOOKUP(G1515,Munka1!$A$1:$B$25,2,FALSE)</f>
        <v>#N/A</v>
      </c>
      <c r="I1515" s="466" t="e">
        <f>VLOOKUP(E1515,Munka1!$H$27:$J$58,3,FALSE)</f>
        <v>#N/A</v>
      </c>
      <c r="J1515" s="175"/>
      <c r="K1515" s="175"/>
      <c r="L1515" s="175"/>
      <c r="M1515" s="175"/>
      <c r="N1515" s="180"/>
      <c r="O1515" s="87"/>
      <c r="P1515" s="483"/>
      <c r="Q1515" s="484"/>
      <c r="R1515" s="56">
        <f>FŐLAP!$D$9</f>
        <v>0</v>
      </c>
      <c r="S1515" s="56">
        <f>FŐLAP!$F$9</f>
        <v>0</v>
      </c>
      <c r="T1515" s="13" t="str">
        <f>FŐLAP!$B$25</f>
        <v>Háztartási nagygépek (lakossági)</v>
      </c>
      <c r="U1515" s="398" t="s">
        <v>3425</v>
      </c>
      <c r="V1515" s="398" t="s">
        <v>3426</v>
      </c>
      <c r="W1515" s="398" t="s">
        <v>3427</v>
      </c>
    </row>
    <row r="1516" spans="1:23" ht="60.75" hidden="1" customHeight="1" x14ac:dyDescent="0.25">
      <c r="A1516" s="61" t="s">
        <v>1586</v>
      </c>
      <c r="B1516" s="87"/>
      <c r="C1516" s="175"/>
      <c r="D1516" s="175"/>
      <c r="E1516" s="146"/>
      <c r="F1516" s="407" t="e">
        <f>VLOOKUP('2. tábl. Előkezelő-Tov.Kezelő'!E1516,Munka1!$H$27:$I$58,2,FALSE)</f>
        <v>#N/A</v>
      </c>
      <c r="G1516" s="88"/>
      <c r="H1516" s="62" t="e">
        <f>VLOOKUP(G1516,Munka1!$A$1:$B$25,2,FALSE)</f>
        <v>#N/A</v>
      </c>
      <c r="I1516" s="466" t="e">
        <f>VLOOKUP(E1516,Munka1!$H$27:$J$58,3,FALSE)</f>
        <v>#N/A</v>
      </c>
      <c r="J1516" s="175"/>
      <c r="K1516" s="175"/>
      <c r="L1516" s="175"/>
      <c r="M1516" s="175"/>
      <c r="N1516" s="180"/>
      <c r="O1516" s="87"/>
      <c r="P1516" s="483"/>
      <c r="Q1516" s="484"/>
      <c r="R1516" s="56">
        <f>FŐLAP!$D$9</f>
        <v>0</v>
      </c>
      <c r="S1516" s="56">
        <f>FŐLAP!$F$9</f>
        <v>0</v>
      </c>
      <c r="T1516" s="13" t="str">
        <f>FŐLAP!$B$25</f>
        <v>Háztartási nagygépek (lakossági)</v>
      </c>
      <c r="U1516" s="398" t="s">
        <v>3425</v>
      </c>
      <c r="V1516" s="398" t="s">
        <v>3426</v>
      </c>
      <c r="W1516" s="398" t="s">
        <v>3427</v>
      </c>
    </row>
    <row r="1517" spans="1:23" ht="60.75" hidden="1" customHeight="1" x14ac:dyDescent="0.25">
      <c r="A1517" s="61" t="s">
        <v>1587</v>
      </c>
      <c r="B1517" s="87"/>
      <c r="C1517" s="175"/>
      <c r="D1517" s="175"/>
      <c r="E1517" s="146"/>
      <c r="F1517" s="407" t="e">
        <f>VLOOKUP('2. tábl. Előkezelő-Tov.Kezelő'!E1517,Munka1!$H$27:$I$58,2,FALSE)</f>
        <v>#N/A</v>
      </c>
      <c r="G1517" s="88"/>
      <c r="H1517" s="62" t="e">
        <f>VLOOKUP(G1517,Munka1!$A$1:$B$25,2,FALSE)</f>
        <v>#N/A</v>
      </c>
      <c r="I1517" s="466" t="e">
        <f>VLOOKUP(E1517,Munka1!$H$27:$J$58,3,FALSE)</f>
        <v>#N/A</v>
      </c>
      <c r="J1517" s="175"/>
      <c r="K1517" s="175"/>
      <c r="L1517" s="176"/>
      <c r="M1517" s="176"/>
      <c r="N1517" s="179"/>
      <c r="O1517" s="87"/>
      <c r="P1517" s="483"/>
      <c r="Q1517" s="484"/>
      <c r="R1517" s="56">
        <f>FŐLAP!$D$9</f>
        <v>0</v>
      </c>
      <c r="S1517" s="56">
        <f>FŐLAP!$F$9</f>
        <v>0</v>
      </c>
      <c r="T1517" s="13" t="str">
        <f>FŐLAP!$B$25</f>
        <v>Háztartási nagygépek (lakossági)</v>
      </c>
      <c r="U1517" s="398" t="s">
        <v>3425</v>
      </c>
      <c r="V1517" s="398" t="s">
        <v>3426</v>
      </c>
      <c r="W1517" s="398" t="s">
        <v>3427</v>
      </c>
    </row>
    <row r="1518" spans="1:23" ht="60.75" hidden="1" customHeight="1" x14ac:dyDescent="0.25">
      <c r="A1518" s="61" t="s">
        <v>1588</v>
      </c>
      <c r="B1518" s="87"/>
      <c r="C1518" s="175"/>
      <c r="D1518" s="175"/>
      <c r="E1518" s="146"/>
      <c r="F1518" s="407" t="e">
        <f>VLOOKUP('2. tábl. Előkezelő-Tov.Kezelő'!E1518,Munka1!$H$27:$I$58,2,FALSE)</f>
        <v>#N/A</v>
      </c>
      <c r="G1518" s="88"/>
      <c r="H1518" s="62" t="e">
        <f>VLOOKUP(G1518,Munka1!$A$1:$B$25,2,FALSE)</f>
        <v>#N/A</v>
      </c>
      <c r="I1518" s="466" t="e">
        <f>VLOOKUP(E1518,Munka1!$H$27:$J$58,3,FALSE)</f>
        <v>#N/A</v>
      </c>
      <c r="J1518" s="175"/>
      <c r="K1518" s="175"/>
      <c r="L1518" s="175"/>
      <c r="M1518" s="175"/>
      <c r="N1518" s="180"/>
      <c r="O1518" s="87"/>
      <c r="P1518" s="483"/>
      <c r="Q1518" s="484"/>
      <c r="R1518" s="56">
        <f>FŐLAP!$D$9</f>
        <v>0</v>
      </c>
      <c r="S1518" s="56">
        <f>FŐLAP!$F$9</f>
        <v>0</v>
      </c>
      <c r="T1518" s="13" t="str">
        <f>FŐLAP!$B$25</f>
        <v>Háztartási nagygépek (lakossági)</v>
      </c>
      <c r="U1518" s="398" t="s">
        <v>3425</v>
      </c>
      <c r="V1518" s="398" t="s">
        <v>3426</v>
      </c>
      <c r="W1518" s="398" t="s">
        <v>3427</v>
      </c>
    </row>
    <row r="1519" spans="1:23" ht="60.75" hidden="1" customHeight="1" x14ac:dyDescent="0.25">
      <c r="A1519" s="61" t="s">
        <v>1589</v>
      </c>
      <c r="B1519" s="87"/>
      <c r="C1519" s="175"/>
      <c r="D1519" s="176"/>
      <c r="E1519" s="146"/>
      <c r="F1519" s="407" t="e">
        <f>VLOOKUP('2. tábl. Előkezelő-Tov.Kezelő'!E1519,Munka1!$H$27:$I$58,2,FALSE)</f>
        <v>#N/A</v>
      </c>
      <c r="G1519" s="88"/>
      <c r="H1519" s="62" t="e">
        <f>VLOOKUP(G1519,Munka1!$A$1:$B$25,2,FALSE)</f>
        <v>#N/A</v>
      </c>
      <c r="I1519" s="466" t="e">
        <f>VLOOKUP(E1519,Munka1!$H$27:$J$58,3,FALSE)</f>
        <v>#N/A</v>
      </c>
      <c r="J1519" s="175"/>
      <c r="K1519" s="175"/>
      <c r="L1519" s="176"/>
      <c r="M1519" s="176"/>
      <c r="N1519" s="179"/>
      <c r="O1519" s="87"/>
      <c r="P1519" s="483"/>
      <c r="Q1519" s="484"/>
      <c r="R1519" s="56">
        <f>FŐLAP!$D$9</f>
        <v>0</v>
      </c>
      <c r="S1519" s="56">
        <f>FŐLAP!$F$9</f>
        <v>0</v>
      </c>
      <c r="T1519" s="13" t="str">
        <f>FŐLAP!$B$25</f>
        <v>Háztartási nagygépek (lakossági)</v>
      </c>
      <c r="U1519" s="398" t="s">
        <v>3425</v>
      </c>
      <c r="V1519" s="398" t="s">
        <v>3426</v>
      </c>
      <c r="W1519" s="398" t="s">
        <v>3427</v>
      </c>
    </row>
    <row r="1520" spans="1:23" ht="60.75" hidden="1" customHeight="1" x14ac:dyDescent="0.25">
      <c r="A1520" s="61" t="s">
        <v>1590</v>
      </c>
      <c r="B1520" s="87"/>
      <c r="C1520" s="175"/>
      <c r="D1520" s="175"/>
      <c r="E1520" s="146"/>
      <c r="F1520" s="407" t="e">
        <f>VLOOKUP('2. tábl. Előkezelő-Tov.Kezelő'!E1520,Munka1!$H$27:$I$58,2,FALSE)</f>
        <v>#N/A</v>
      </c>
      <c r="G1520" s="88"/>
      <c r="H1520" s="62" t="e">
        <f>VLOOKUP(G1520,Munka1!$A$1:$B$25,2,FALSE)</f>
        <v>#N/A</v>
      </c>
      <c r="I1520" s="466" t="e">
        <f>VLOOKUP(E1520,Munka1!$H$27:$J$58,3,FALSE)</f>
        <v>#N/A</v>
      </c>
      <c r="J1520" s="175"/>
      <c r="K1520" s="175"/>
      <c r="L1520" s="175"/>
      <c r="M1520" s="175"/>
      <c r="N1520" s="180"/>
      <c r="O1520" s="87"/>
      <c r="P1520" s="483"/>
      <c r="Q1520" s="484"/>
      <c r="R1520" s="56">
        <f>FŐLAP!$D$9</f>
        <v>0</v>
      </c>
      <c r="S1520" s="56">
        <f>FŐLAP!$F$9</f>
        <v>0</v>
      </c>
      <c r="T1520" s="13" t="str">
        <f>FŐLAP!$B$25</f>
        <v>Háztartási nagygépek (lakossági)</v>
      </c>
      <c r="U1520" s="398" t="s">
        <v>3425</v>
      </c>
      <c r="V1520" s="398" t="s">
        <v>3426</v>
      </c>
      <c r="W1520" s="398" t="s">
        <v>3427</v>
      </c>
    </row>
    <row r="1521" spans="1:23" ht="60.75" hidden="1" customHeight="1" x14ac:dyDescent="0.25">
      <c r="A1521" s="61" t="s">
        <v>1591</v>
      </c>
      <c r="B1521" s="87"/>
      <c r="C1521" s="175"/>
      <c r="D1521" s="176"/>
      <c r="E1521" s="146"/>
      <c r="F1521" s="407" t="e">
        <f>VLOOKUP('2. tábl. Előkezelő-Tov.Kezelő'!E1521,Munka1!$H$27:$I$58,2,FALSE)</f>
        <v>#N/A</v>
      </c>
      <c r="G1521" s="88"/>
      <c r="H1521" s="62" t="e">
        <f>VLOOKUP(G1521,Munka1!$A$1:$B$25,2,FALSE)</f>
        <v>#N/A</v>
      </c>
      <c r="I1521" s="466" t="e">
        <f>VLOOKUP(E1521,Munka1!$H$27:$J$58,3,FALSE)</f>
        <v>#N/A</v>
      </c>
      <c r="J1521" s="175"/>
      <c r="K1521" s="175"/>
      <c r="L1521" s="176"/>
      <c r="M1521" s="176"/>
      <c r="N1521" s="179"/>
      <c r="O1521" s="87"/>
      <c r="P1521" s="483"/>
      <c r="Q1521" s="484"/>
      <c r="R1521" s="56">
        <f>FŐLAP!$D$9</f>
        <v>0</v>
      </c>
      <c r="S1521" s="56">
        <f>FŐLAP!$F$9</f>
        <v>0</v>
      </c>
      <c r="T1521" s="13" t="str">
        <f>FŐLAP!$B$25</f>
        <v>Háztartási nagygépek (lakossági)</v>
      </c>
      <c r="U1521" s="398" t="s">
        <v>3425</v>
      </c>
      <c r="V1521" s="398" t="s">
        <v>3426</v>
      </c>
      <c r="W1521" s="398" t="s">
        <v>3427</v>
      </c>
    </row>
    <row r="1522" spans="1:23" ht="60.75" hidden="1" customHeight="1" x14ac:dyDescent="0.25">
      <c r="A1522" s="61" t="s">
        <v>1592</v>
      </c>
      <c r="B1522" s="87"/>
      <c r="C1522" s="175"/>
      <c r="D1522" s="175"/>
      <c r="E1522" s="146"/>
      <c r="F1522" s="407" t="e">
        <f>VLOOKUP('2. tábl. Előkezelő-Tov.Kezelő'!E1522,Munka1!$H$27:$I$58,2,FALSE)</f>
        <v>#N/A</v>
      </c>
      <c r="G1522" s="88"/>
      <c r="H1522" s="62" t="e">
        <f>VLOOKUP(G1522,Munka1!$A$1:$B$25,2,FALSE)</f>
        <v>#N/A</v>
      </c>
      <c r="I1522" s="466" t="e">
        <f>VLOOKUP(E1522,Munka1!$H$27:$J$58,3,FALSE)</f>
        <v>#N/A</v>
      </c>
      <c r="J1522" s="175"/>
      <c r="K1522" s="175"/>
      <c r="L1522" s="175"/>
      <c r="M1522" s="175"/>
      <c r="N1522" s="180"/>
      <c r="O1522" s="87"/>
      <c r="P1522" s="483"/>
      <c r="Q1522" s="484"/>
      <c r="R1522" s="56">
        <f>FŐLAP!$D$9</f>
        <v>0</v>
      </c>
      <c r="S1522" s="56">
        <f>FŐLAP!$F$9</f>
        <v>0</v>
      </c>
      <c r="T1522" s="13" t="str">
        <f>FŐLAP!$B$25</f>
        <v>Háztartási nagygépek (lakossági)</v>
      </c>
      <c r="U1522" s="398" t="s">
        <v>3425</v>
      </c>
      <c r="V1522" s="398" t="s">
        <v>3426</v>
      </c>
      <c r="W1522" s="398" t="s">
        <v>3427</v>
      </c>
    </row>
    <row r="1523" spans="1:23" ht="60.75" hidden="1" customHeight="1" x14ac:dyDescent="0.25">
      <c r="A1523" s="61" t="s">
        <v>1593</v>
      </c>
      <c r="B1523" s="87"/>
      <c r="C1523" s="175"/>
      <c r="D1523" s="176"/>
      <c r="E1523" s="146"/>
      <c r="F1523" s="407" t="e">
        <f>VLOOKUP('2. tábl. Előkezelő-Tov.Kezelő'!E1523,Munka1!$H$27:$I$58,2,FALSE)</f>
        <v>#N/A</v>
      </c>
      <c r="G1523" s="88"/>
      <c r="H1523" s="62" t="e">
        <f>VLOOKUP(G1523,Munka1!$A$1:$B$25,2,FALSE)</f>
        <v>#N/A</v>
      </c>
      <c r="I1523" s="466" t="e">
        <f>VLOOKUP(E1523,Munka1!$H$27:$J$58,3,FALSE)</f>
        <v>#N/A</v>
      </c>
      <c r="J1523" s="175"/>
      <c r="K1523" s="175"/>
      <c r="L1523" s="176"/>
      <c r="M1523" s="176"/>
      <c r="N1523" s="179"/>
      <c r="O1523" s="87"/>
      <c r="P1523" s="483"/>
      <c r="Q1523" s="484"/>
      <c r="R1523" s="56">
        <f>FŐLAP!$D$9</f>
        <v>0</v>
      </c>
      <c r="S1523" s="56">
        <f>FŐLAP!$F$9</f>
        <v>0</v>
      </c>
      <c r="T1523" s="13" t="str">
        <f>FŐLAP!$B$25</f>
        <v>Háztartási nagygépek (lakossági)</v>
      </c>
      <c r="U1523" s="398" t="s">
        <v>3425</v>
      </c>
      <c r="V1523" s="398" t="s">
        <v>3426</v>
      </c>
      <c r="W1523" s="398" t="s">
        <v>3427</v>
      </c>
    </row>
    <row r="1524" spans="1:23" ht="60.75" hidden="1" customHeight="1" x14ac:dyDescent="0.25">
      <c r="A1524" s="61" t="s">
        <v>1594</v>
      </c>
      <c r="B1524" s="87"/>
      <c r="C1524" s="175"/>
      <c r="D1524" s="175"/>
      <c r="E1524" s="146"/>
      <c r="F1524" s="407" t="e">
        <f>VLOOKUP('2. tábl. Előkezelő-Tov.Kezelő'!E1524,Munka1!$H$27:$I$58,2,FALSE)</f>
        <v>#N/A</v>
      </c>
      <c r="G1524" s="88"/>
      <c r="H1524" s="62" t="e">
        <f>VLOOKUP(G1524,Munka1!$A$1:$B$25,2,FALSE)</f>
        <v>#N/A</v>
      </c>
      <c r="I1524" s="466" t="e">
        <f>VLOOKUP(E1524,Munka1!$H$27:$J$58,3,FALSE)</f>
        <v>#N/A</v>
      </c>
      <c r="J1524" s="175"/>
      <c r="K1524" s="175"/>
      <c r="L1524" s="175"/>
      <c r="M1524" s="175"/>
      <c r="N1524" s="180"/>
      <c r="O1524" s="87"/>
      <c r="P1524" s="483"/>
      <c r="Q1524" s="484"/>
      <c r="R1524" s="56">
        <f>FŐLAP!$D$9</f>
        <v>0</v>
      </c>
      <c r="S1524" s="56">
        <f>FŐLAP!$F$9</f>
        <v>0</v>
      </c>
      <c r="T1524" s="13" t="str">
        <f>FŐLAP!$B$25</f>
        <v>Háztartási nagygépek (lakossági)</v>
      </c>
      <c r="U1524" s="398" t="s">
        <v>3425</v>
      </c>
      <c r="V1524" s="398" t="s">
        <v>3426</v>
      </c>
      <c r="W1524" s="398" t="s">
        <v>3427</v>
      </c>
    </row>
    <row r="1525" spans="1:23" ht="60.75" hidden="1" customHeight="1" x14ac:dyDescent="0.25">
      <c r="A1525" s="61" t="s">
        <v>1595</v>
      </c>
      <c r="B1525" s="87"/>
      <c r="C1525" s="175"/>
      <c r="D1525" s="176"/>
      <c r="E1525" s="146"/>
      <c r="F1525" s="407" t="e">
        <f>VLOOKUP('2. tábl. Előkezelő-Tov.Kezelő'!E1525,Munka1!$H$27:$I$58,2,FALSE)</f>
        <v>#N/A</v>
      </c>
      <c r="G1525" s="88"/>
      <c r="H1525" s="62" t="e">
        <f>VLOOKUP(G1525,Munka1!$A$1:$B$25,2,FALSE)</f>
        <v>#N/A</v>
      </c>
      <c r="I1525" s="466" t="e">
        <f>VLOOKUP(E1525,Munka1!$H$27:$J$58,3,FALSE)</f>
        <v>#N/A</v>
      </c>
      <c r="J1525" s="175"/>
      <c r="K1525" s="175"/>
      <c r="L1525" s="176"/>
      <c r="M1525" s="176"/>
      <c r="N1525" s="179"/>
      <c r="O1525" s="87"/>
      <c r="P1525" s="483"/>
      <c r="Q1525" s="484"/>
      <c r="R1525" s="56">
        <f>FŐLAP!$D$9</f>
        <v>0</v>
      </c>
      <c r="S1525" s="56">
        <f>FŐLAP!$F$9</f>
        <v>0</v>
      </c>
      <c r="T1525" s="13" t="str">
        <f>FŐLAP!$B$25</f>
        <v>Háztartási nagygépek (lakossági)</v>
      </c>
      <c r="U1525" s="398" t="s">
        <v>3425</v>
      </c>
      <c r="V1525" s="398" t="s">
        <v>3426</v>
      </c>
      <c r="W1525" s="398" t="s">
        <v>3427</v>
      </c>
    </row>
    <row r="1526" spans="1:23" ht="60.75" hidden="1" customHeight="1" x14ac:dyDescent="0.25">
      <c r="A1526" s="61" t="s">
        <v>1596</v>
      </c>
      <c r="B1526" s="87"/>
      <c r="C1526" s="175"/>
      <c r="D1526" s="175"/>
      <c r="E1526" s="146"/>
      <c r="F1526" s="407" t="e">
        <f>VLOOKUP('2. tábl. Előkezelő-Tov.Kezelő'!E1526,Munka1!$H$27:$I$58,2,FALSE)</f>
        <v>#N/A</v>
      </c>
      <c r="G1526" s="88"/>
      <c r="H1526" s="62" t="e">
        <f>VLOOKUP(G1526,Munka1!$A$1:$B$25,2,FALSE)</f>
        <v>#N/A</v>
      </c>
      <c r="I1526" s="466" t="e">
        <f>VLOOKUP(E1526,Munka1!$H$27:$J$58,3,FALSE)</f>
        <v>#N/A</v>
      </c>
      <c r="J1526" s="175"/>
      <c r="K1526" s="175"/>
      <c r="L1526" s="175"/>
      <c r="M1526" s="175"/>
      <c r="N1526" s="180"/>
      <c r="O1526" s="87"/>
      <c r="P1526" s="483"/>
      <c r="Q1526" s="484"/>
      <c r="R1526" s="56">
        <f>FŐLAP!$D$9</f>
        <v>0</v>
      </c>
      <c r="S1526" s="56">
        <f>FŐLAP!$F$9</f>
        <v>0</v>
      </c>
      <c r="T1526" s="13" t="str">
        <f>FŐLAP!$B$25</f>
        <v>Háztartási nagygépek (lakossági)</v>
      </c>
      <c r="U1526" s="398" t="s">
        <v>3425</v>
      </c>
      <c r="V1526" s="398" t="s">
        <v>3426</v>
      </c>
      <c r="W1526" s="398" t="s">
        <v>3427</v>
      </c>
    </row>
    <row r="1527" spans="1:23" ht="60.75" hidden="1" customHeight="1" x14ac:dyDescent="0.25">
      <c r="A1527" s="61" t="s">
        <v>1597</v>
      </c>
      <c r="B1527" s="87"/>
      <c r="C1527" s="175"/>
      <c r="D1527" s="176"/>
      <c r="E1527" s="146"/>
      <c r="F1527" s="407" t="e">
        <f>VLOOKUP('2. tábl. Előkezelő-Tov.Kezelő'!E1527,Munka1!$H$27:$I$58,2,FALSE)</f>
        <v>#N/A</v>
      </c>
      <c r="G1527" s="88"/>
      <c r="H1527" s="62" t="e">
        <f>VLOOKUP(G1527,Munka1!$A$1:$B$25,2,FALSE)</f>
        <v>#N/A</v>
      </c>
      <c r="I1527" s="466" t="e">
        <f>VLOOKUP(E1527,Munka1!$H$27:$J$58,3,FALSE)</f>
        <v>#N/A</v>
      </c>
      <c r="J1527" s="175"/>
      <c r="K1527" s="175"/>
      <c r="L1527" s="176"/>
      <c r="M1527" s="176"/>
      <c r="N1527" s="179"/>
      <c r="O1527" s="87"/>
      <c r="P1527" s="483"/>
      <c r="Q1527" s="484"/>
      <c r="R1527" s="56">
        <f>FŐLAP!$D$9</f>
        <v>0</v>
      </c>
      <c r="S1527" s="56">
        <f>FŐLAP!$F$9</f>
        <v>0</v>
      </c>
      <c r="T1527" s="13" t="str">
        <f>FŐLAP!$B$25</f>
        <v>Háztartási nagygépek (lakossági)</v>
      </c>
      <c r="U1527" s="398" t="s">
        <v>3425</v>
      </c>
      <c r="V1527" s="398" t="s">
        <v>3426</v>
      </c>
      <c r="W1527" s="398" t="s">
        <v>3427</v>
      </c>
    </row>
    <row r="1528" spans="1:23" ht="60.75" hidden="1" customHeight="1" x14ac:dyDescent="0.25">
      <c r="A1528" s="61" t="s">
        <v>1598</v>
      </c>
      <c r="B1528" s="87"/>
      <c r="C1528" s="175"/>
      <c r="D1528" s="175"/>
      <c r="E1528" s="146"/>
      <c r="F1528" s="407" t="e">
        <f>VLOOKUP('2. tábl. Előkezelő-Tov.Kezelő'!E1528,Munka1!$H$27:$I$58,2,FALSE)</f>
        <v>#N/A</v>
      </c>
      <c r="G1528" s="88"/>
      <c r="H1528" s="62" t="e">
        <f>VLOOKUP(G1528,Munka1!$A$1:$B$25,2,FALSE)</f>
        <v>#N/A</v>
      </c>
      <c r="I1528" s="466" t="e">
        <f>VLOOKUP(E1528,Munka1!$H$27:$J$58,3,FALSE)</f>
        <v>#N/A</v>
      </c>
      <c r="J1528" s="175"/>
      <c r="K1528" s="175"/>
      <c r="L1528" s="175"/>
      <c r="M1528" s="175"/>
      <c r="N1528" s="180"/>
      <c r="O1528" s="87"/>
      <c r="P1528" s="483"/>
      <c r="Q1528" s="484"/>
      <c r="R1528" s="56">
        <f>FŐLAP!$D$9</f>
        <v>0</v>
      </c>
      <c r="S1528" s="56">
        <f>FŐLAP!$F$9</f>
        <v>0</v>
      </c>
      <c r="T1528" s="13" t="str">
        <f>FŐLAP!$B$25</f>
        <v>Háztartási nagygépek (lakossági)</v>
      </c>
      <c r="U1528" s="398" t="s">
        <v>3425</v>
      </c>
      <c r="V1528" s="398" t="s">
        <v>3426</v>
      </c>
      <c r="W1528" s="398" t="s">
        <v>3427</v>
      </c>
    </row>
    <row r="1529" spans="1:23" ht="60.75" hidden="1" customHeight="1" x14ac:dyDescent="0.25">
      <c r="A1529" s="61" t="s">
        <v>1599</v>
      </c>
      <c r="B1529" s="87"/>
      <c r="C1529" s="175"/>
      <c r="D1529" s="176"/>
      <c r="E1529" s="146"/>
      <c r="F1529" s="407" t="e">
        <f>VLOOKUP('2. tábl. Előkezelő-Tov.Kezelő'!E1529,Munka1!$H$27:$I$58,2,FALSE)</f>
        <v>#N/A</v>
      </c>
      <c r="G1529" s="88"/>
      <c r="H1529" s="62" t="e">
        <f>VLOOKUP(G1529,Munka1!$A$1:$B$25,2,FALSE)</f>
        <v>#N/A</v>
      </c>
      <c r="I1529" s="466" t="e">
        <f>VLOOKUP(E1529,Munka1!$H$27:$J$58,3,FALSE)</f>
        <v>#N/A</v>
      </c>
      <c r="J1529" s="175"/>
      <c r="K1529" s="175"/>
      <c r="L1529" s="176"/>
      <c r="M1529" s="176"/>
      <c r="N1529" s="179"/>
      <c r="O1529" s="87"/>
      <c r="P1529" s="483"/>
      <c r="Q1529" s="484"/>
      <c r="R1529" s="56">
        <f>FŐLAP!$D$9</f>
        <v>0</v>
      </c>
      <c r="S1529" s="56">
        <f>FŐLAP!$F$9</f>
        <v>0</v>
      </c>
      <c r="T1529" s="13" t="str">
        <f>FŐLAP!$B$25</f>
        <v>Háztartási nagygépek (lakossági)</v>
      </c>
      <c r="U1529" s="398" t="s">
        <v>3425</v>
      </c>
      <c r="V1529" s="398" t="s">
        <v>3426</v>
      </c>
      <c r="W1529" s="398" t="s">
        <v>3427</v>
      </c>
    </row>
    <row r="1530" spans="1:23" ht="60.75" hidden="1" customHeight="1" x14ac:dyDescent="0.25">
      <c r="A1530" s="61" t="s">
        <v>1600</v>
      </c>
      <c r="B1530" s="87"/>
      <c r="C1530" s="175"/>
      <c r="D1530" s="175"/>
      <c r="E1530" s="146"/>
      <c r="F1530" s="407" t="e">
        <f>VLOOKUP('2. tábl. Előkezelő-Tov.Kezelő'!E1530,Munka1!$H$27:$I$58,2,FALSE)</f>
        <v>#N/A</v>
      </c>
      <c r="G1530" s="88"/>
      <c r="H1530" s="62" t="e">
        <f>VLOOKUP(G1530,Munka1!$A$1:$B$25,2,FALSE)</f>
        <v>#N/A</v>
      </c>
      <c r="I1530" s="466" t="e">
        <f>VLOOKUP(E1530,Munka1!$H$27:$J$58,3,FALSE)</f>
        <v>#N/A</v>
      </c>
      <c r="J1530" s="175"/>
      <c r="K1530" s="175"/>
      <c r="L1530" s="175"/>
      <c r="M1530" s="175"/>
      <c r="N1530" s="180"/>
      <c r="O1530" s="87"/>
      <c r="P1530" s="483"/>
      <c r="Q1530" s="484"/>
      <c r="R1530" s="56">
        <f>FŐLAP!$D$9</f>
        <v>0</v>
      </c>
      <c r="S1530" s="56">
        <f>FŐLAP!$F$9</f>
        <v>0</v>
      </c>
      <c r="T1530" s="13" t="str">
        <f>FŐLAP!$B$25</f>
        <v>Háztartási nagygépek (lakossági)</v>
      </c>
      <c r="U1530" s="398" t="s">
        <v>3425</v>
      </c>
      <c r="V1530" s="398" t="s">
        <v>3426</v>
      </c>
      <c r="W1530" s="398" t="s">
        <v>3427</v>
      </c>
    </row>
    <row r="1531" spans="1:23" ht="60.75" hidden="1" customHeight="1" x14ac:dyDescent="0.25">
      <c r="A1531" s="61" t="s">
        <v>1601</v>
      </c>
      <c r="B1531" s="87"/>
      <c r="C1531" s="175"/>
      <c r="D1531" s="176"/>
      <c r="E1531" s="146"/>
      <c r="F1531" s="407" t="e">
        <f>VLOOKUP('2. tábl. Előkezelő-Tov.Kezelő'!E1531,Munka1!$H$27:$I$58,2,FALSE)</f>
        <v>#N/A</v>
      </c>
      <c r="G1531" s="88"/>
      <c r="H1531" s="62" t="e">
        <f>VLOOKUP(G1531,Munka1!$A$1:$B$25,2,FALSE)</f>
        <v>#N/A</v>
      </c>
      <c r="I1531" s="466" t="e">
        <f>VLOOKUP(E1531,Munka1!$H$27:$J$58,3,FALSE)</f>
        <v>#N/A</v>
      </c>
      <c r="J1531" s="175"/>
      <c r="K1531" s="175"/>
      <c r="L1531" s="176"/>
      <c r="M1531" s="176"/>
      <c r="N1531" s="179"/>
      <c r="O1531" s="87"/>
      <c r="P1531" s="483"/>
      <c r="Q1531" s="484"/>
      <c r="R1531" s="56">
        <f>FŐLAP!$D$9</f>
        <v>0</v>
      </c>
      <c r="S1531" s="56">
        <f>FŐLAP!$F$9</f>
        <v>0</v>
      </c>
      <c r="T1531" s="13" t="str">
        <f>FŐLAP!$B$25</f>
        <v>Háztartási nagygépek (lakossági)</v>
      </c>
      <c r="U1531" s="398" t="s">
        <v>3425</v>
      </c>
      <c r="V1531" s="398" t="s">
        <v>3426</v>
      </c>
      <c r="W1531" s="398" t="s">
        <v>3427</v>
      </c>
    </row>
    <row r="1532" spans="1:23" ht="60.75" hidden="1" customHeight="1" x14ac:dyDescent="0.25">
      <c r="A1532" s="61" t="s">
        <v>1602</v>
      </c>
      <c r="B1532" s="87"/>
      <c r="C1532" s="175"/>
      <c r="D1532" s="175"/>
      <c r="E1532" s="146"/>
      <c r="F1532" s="407" t="e">
        <f>VLOOKUP('2. tábl. Előkezelő-Tov.Kezelő'!E1532,Munka1!$H$27:$I$58,2,FALSE)</f>
        <v>#N/A</v>
      </c>
      <c r="G1532" s="88"/>
      <c r="H1532" s="62" t="e">
        <f>VLOOKUP(G1532,Munka1!$A$1:$B$25,2,FALSE)</f>
        <v>#N/A</v>
      </c>
      <c r="I1532" s="466" t="e">
        <f>VLOOKUP(E1532,Munka1!$H$27:$J$58,3,FALSE)</f>
        <v>#N/A</v>
      </c>
      <c r="J1532" s="175"/>
      <c r="K1532" s="175"/>
      <c r="L1532" s="175"/>
      <c r="M1532" s="175"/>
      <c r="N1532" s="180"/>
      <c r="O1532" s="87"/>
      <c r="P1532" s="483"/>
      <c r="Q1532" s="484"/>
      <c r="R1532" s="56">
        <f>FŐLAP!$D$9</f>
        <v>0</v>
      </c>
      <c r="S1532" s="56">
        <f>FŐLAP!$F$9</f>
        <v>0</v>
      </c>
      <c r="T1532" s="13" t="str">
        <f>FŐLAP!$B$25</f>
        <v>Háztartási nagygépek (lakossági)</v>
      </c>
      <c r="U1532" s="398" t="s">
        <v>3425</v>
      </c>
      <c r="V1532" s="398" t="s">
        <v>3426</v>
      </c>
      <c r="W1532" s="398" t="s">
        <v>3427</v>
      </c>
    </row>
    <row r="1533" spans="1:23" ht="60.75" hidden="1" customHeight="1" x14ac:dyDescent="0.25">
      <c r="A1533" s="61" t="s">
        <v>1603</v>
      </c>
      <c r="B1533" s="87"/>
      <c r="C1533" s="175"/>
      <c r="D1533" s="176"/>
      <c r="E1533" s="146"/>
      <c r="F1533" s="407" t="e">
        <f>VLOOKUP('2. tábl. Előkezelő-Tov.Kezelő'!E1533,Munka1!$H$27:$I$58,2,FALSE)</f>
        <v>#N/A</v>
      </c>
      <c r="G1533" s="88"/>
      <c r="H1533" s="62" t="e">
        <f>VLOOKUP(G1533,Munka1!$A$1:$B$25,2,FALSE)</f>
        <v>#N/A</v>
      </c>
      <c r="I1533" s="466" t="e">
        <f>VLOOKUP(E1533,Munka1!$H$27:$J$58,3,FALSE)</f>
        <v>#N/A</v>
      </c>
      <c r="J1533" s="175"/>
      <c r="K1533" s="175"/>
      <c r="L1533" s="176"/>
      <c r="M1533" s="176"/>
      <c r="N1533" s="179"/>
      <c r="O1533" s="87"/>
      <c r="P1533" s="483"/>
      <c r="Q1533" s="484"/>
      <c r="R1533" s="56">
        <f>FŐLAP!$D$9</f>
        <v>0</v>
      </c>
      <c r="S1533" s="56">
        <f>FŐLAP!$F$9</f>
        <v>0</v>
      </c>
      <c r="T1533" s="13" t="str">
        <f>FŐLAP!$B$25</f>
        <v>Háztartási nagygépek (lakossági)</v>
      </c>
      <c r="U1533" s="398" t="s">
        <v>3425</v>
      </c>
      <c r="V1533" s="398" t="s">
        <v>3426</v>
      </c>
      <c r="W1533" s="398" t="s">
        <v>3427</v>
      </c>
    </row>
    <row r="1534" spans="1:23" ht="60.75" hidden="1" customHeight="1" x14ac:dyDescent="0.25">
      <c r="A1534" s="61" t="s">
        <v>1604</v>
      </c>
      <c r="B1534" s="87"/>
      <c r="C1534" s="175"/>
      <c r="D1534" s="175"/>
      <c r="E1534" s="146"/>
      <c r="F1534" s="407" t="e">
        <f>VLOOKUP('2. tábl. Előkezelő-Tov.Kezelő'!E1534,Munka1!$H$27:$I$58,2,FALSE)</f>
        <v>#N/A</v>
      </c>
      <c r="G1534" s="88"/>
      <c r="H1534" s="62" t="e">
        <f>VLOOKUP(G1534,Munka1!$A$1:$B$25,2,FALSE)</f>
        <v>#N/A</v>
      </c>
      <c r="I1534" s="466" t="e">
        <f>VLOOKUP(E1534,Munka1!$H$27:$J$58,3,FALSE)</f>
        <v>#N/A</v>
      </c>
      <c r="J1534" s="175"/>
      <c r="K1534" s="175"/>
      <c r="L1534" s="175"/>
      <c r="M1534" s="175"/>
      <c r="N1534" s="180"/>
      <c r="O1534" s="87"/>
      <c r="P1534" s="483"/>
      <c r="Q1534" s="484"/>
      <c r="R1534" s="56">
        <f>FŐLAP!$D$9</f>
        <v>0</v>
      </c>
      <c r="S1534" s="56">
        <f>FŐLAP!$F$9</f>
        <v>0</v>
      </c>
      <c r="T1534" s="13" t="str">
        <f>FŐLAP!$B$25</f>
        <v>Háztartási nagygépek (lakossági)</v>
      </c>
      <c r="U1534" s="398" t="s">
        <v>3425</v>
      </c>
      <c r="V1534" s="398" t="s">
        <v>3426</v>
      </c>
      <c r="W1534" s="398" t="s">
        <v>3427</v>
      </c>
    </row>
    <row r="1535" spans="1:23" ht="60.75" hidden="1" customHeight="1" x14ac:dyDescent="0.25">
      <c r="A1535" s="61" t="s">
        <v>1605</v>
      </c>
      <c r="B1535" s="87"/>
      <c r="C1535" s="175"/>
      <c r="D1535" s="175"/>
      <c r="E1535" s="146"/>
      <c r="F1535" s="407" t="e">
        <f>VLOOKUP('2. tábl. Előkezelő-Tov.Kezelő'!E1535,Munka1!$H$27:$I$58,2,FALSE)</f>
        <v>#N/A</v>
      </c>
      <c r="G1535" s="88"/>
      <c r="H1535" s="62" t="e">
        <f>VLOOKUP(G1535,Munka1!$A$1:$B$25,2,FALSE)</f>
        <v>#N/A</v>
      </c>
      <c r="I1535" s="466" t="e">
        <f>VLOOKUP(E1535,Munka1!$H$27:$J$58,3,FALSE)</f>
        <v>#N/A</v>
      </c>
      <c r="J1535" s="175"/>
      <c r="K1535" s="175"/>
      <c r="L1535" s="175"/>
      <c r="M1535" s="175"/>
      <c r="N1535" s="180"/>
      <c r="O1535" s="87"/>
      <c r="P1535" s="483"/>
      <c r="Q1535" s="484"/>
      <c r="R1535" s="56">
        <f>FŐLAP!$D$9</f>
        <v>0</v>
      </c>
      <c r="S1535" s="56">
        <f>FŐLAP!$F$9</f>
        <v>0</v>
      </c>
      <c r="T1535" s="13" t="str">
        <f>FŐLAP!$B$25</f>
        <v>Háztartási nagygépek (lakossági)</v>
      </c>
      <c r="U1535" s="398" t="s">
        <v>3425</v>
      </c>
      <c r="V1535" s="398" t="s">
        <v>3426</v>
      </c>
      <c r="W1535" s="398" t="s">
        <v>3427</v>
      </c>
    </row>
    <row r="1536" spans="1:23" ht="60.75" hidden="1" customHeight="1" x14ac:dyDescent="0.25">
      <c r="A1536" s="61" t="s">
        <v>1606</v>
      </c>
      <c r="B1536" s="87"/>
      <c r="C1536" s="175"/>
      <c r="D1536" s="175"/>
      <c r="E1536" s="146"/>
      <c r="F1536" s="407" t="e">
        <f>VLOOKUP('2. tábl. Előkezelő-Tov.Kezelő'!E1536,Munka1!$H$27:$I$58,2,FALSE)</f>
        <v>#N/A</v>
      </c>
      <c r="G1536" s="88"/>
      <c r="H1536" s="62" t="e">
        <f>VLOOKUP(G1536,Munka1!$A$1:$B$25,2,FALSE)</f>
        <v>#N/A</v>
      </c>
      <c r="I1536" s="466" t="e">
        <f>VLOOKUP(E1536,Munka1!$H$27:$J$58,3,FALSE)</f>
        <v>#N/A</v>
      </c>
      <c r="J1536" s="175"/>
      <c r="K1536" s="175"/>
      <c r="L1536" s="175"/>
      <c r="M1536" s="175"/>
      <c r="N1536" s="180"/>
      <c r="O1536" s="87"/>
      <c r="P1536" s="483"/>
      <c r="Q1536" s="484"/>
      <c r="R1536" s="56">
        <f>FŐLAP!$D$9</f>
        <v>0</v>
      </c>
      <c r="S1536" s="56">
        <f>FŐLAP!$F$9</f>
        <v>0</v>
      </c>
      <c r="T1536" s="13" t="str">
        <f>FŐLAP!$B$25</f>
        <v>Háztartási nagygépek (lakossági)</v>
      </c>
      <c r="U1536" s="398" t="s">
        <v>3425</v>
      </c>
      <c r="V1536" s="398" t="s">
        <v>3426</v>
      </c>
      <c r="W1536" s="398" t="s">
        <v>3427</v>
      </c>
    </row>
    <row r="1537" spans="1:23" ht="60.75" hidden="1" customHeight="1" x14ac:dyDescent="0.25">
      <c r="A1537" s="61" t="s">
        <v>1607</v>
      </c>
      <c r="B1537" s="87"/>
      <c r="C1537" s="175"/>
      <c r="D1537" s="175"/>
      <c r="E1537" s="146"/>
      <c r="F1537" s="407" t="e">
        <f>VLOOKUP('2. tábl. Előkezelő-Tov.Kezelő'!E1537,Munka1!$H$27:$I$58,2,FALSE)</f>
        <v>#N/A</v>
      </c>
      <c r="G1537" s="88"/>
      <c r="H1537" s="62" t="e">
        <f>VLOOKUP(G1537,Munka1!$A$1:$B$25,2,FALSE)</f>
        <v>#N/A</v>
      </c>
      <c r="I1537" s="466" t="e">
        <f>VLOOKUP(E1537,Munka1!$H$27:$J$58,3,FALSE)</f>
        <v>#N/A</v>
      </c>
      <c r="J1537" s="175"/>
      <c r="K1537" s="175"/>
      <c r="L1537" s="175"/>
      <c r="M1537" s="175"/>
      <c r="N1537" s="180"/>
      <c r="O1537" s="87"/>
      <c r="P1537" s="483"/>
      <c r="Q1537" s="484"/>
      <c r="R1537" s="56">
        <f>FŐLAP!$D$9</f>
        <v>0</v>
      </c>
      <c r="S1537" s="56">
        <f>FŐLAP!$F$9</f>
        <v>0</v>
      </c>
      <c r="T1537" s="13" t="str">
        <f>FŐLAP!$B$25</f>
        <v>Háztartási nagygépek (lakossági)</v>
      </c>
      <c r="U1537" s="398" t="s">
        <v>3425</v>
      </c>
      <c r="V1537" s="398" t="s">
        <v>3426</v>
      </c>
      <c r="W1537" s="398" t="s">
        <v>3427</v>
      </c>
    </row>
    <row r="1538" spans="1:23" ht="60.75" hidden="1" customHeight="1" x14ac:dyDescent="0.25">
      <c r="A1538" s="61" t="s">
        <v>1608</v>
      </c>
      <c r="B1538" s="87"/>
      <c r="C1538" s="175"/>
      <c r="D1538" s="175"/>
      <c r="E1538" s="146"/>
      <c r="F1538" s="407" t="e">
        <f>VLOOKUP('2. tábl. Előkezelő-Tov.Kezelő'!E1538,Munka1!$H$27:$I$58,2,FALSE)</f>
        <v>#N/A</v>
      </c>
      <c r="G1538" s="88"/>
      <c r="H1538" s="62" t="e">
        <f>VLOOKUP(G1538,Munka1!$A$1:$B$25,2,FALSE)</f>
        <v>#N/A</v>
      </c>
      <c r="I1538" s="466" t="e">
        <f>VLOOKUP(E1538,Munka1!$H$27:$J$58,3,FALSE)</f>
        <v>#N/A</v>
      </c>
      <c r="J1538" s="175"/>
      <c r="K1538" s="175"/>
      <c r="L1538" s="175"/>
      <c r="M1538" s="175"/>
      <c r="N1538" s="180"/>
      <c r="O1538" s="87"/>
      <c r="P1538" s="483"/>
      <c r="Q1538" s="484"/>
      <c r="R1538" s="56">
        <f>FŐLAP!$D$9</f>
        <v>0</v>
      </c>
      <c r="S1538" s="56">
        <f>FŐLAP!$F$9</f>
        <v>0</v>
      </c>
      <c r="T1538" s="13" t="str">
        <f>FŐLAP!$B$25</f>
        <v>Háztartási nagygépek (lakossági)</v>
      </c>
      <c r="U1538" s="398" t="s">
        <v>3425</v>
      </c>
      <c r="V1538" s="398" t="s">
        <v>3426</v>
      </c>
      <c r="W1538" s="398" t="s">
        <v>3427</v>
      </c>
    </row>
    <row r="1539" spans="1:23" ht="60.75" hidden="1" customHeight="1" x14ac:dyDescent="0.25">
      <c r="A1539" s="61" t="s">
        <v>1609</v>
      </c>
      <c r="B1539" s="87"/>
      <c r="C1539" s="175"/>
      <c r="D1539" s="175"/>
      <c r="E1539" s="146"/>
      <c r="F1539" s="407" t="e">
        <f>VLOOKUP('2. tábl. Előkezelő-Tov.Kezelő'!E1539,Munka1!$H$27:$I$58,2,FALSE)</f>
        <v>#N/A</v>
      </c>
      <c r="G1539" s="88"/>
      <c r="H1539" s="62" t="e">
        <f>VLOOKUP(G1539,Munka1!$A$1:$B$25,2,FALSE)</f>
        <v>#N/A</v>
      </c>
      <c r="I1539" s="466" t="e">
        <f>VLOOKUP(E1539,Munka1!$H$27:$J$58,3,FALSE)</f>
        <v>#N/A</v>
      </c>
      <c r="J1539" s="175"/>
      <c r="K1539" s="175"/>
      <c r="L1539" s="175"/>
      <c r="M1539" s="175"/>
      <c r="N1539" s="180"/>
      <c r="O1539" s="87"/>
      <c r="P1539" s="483"/>
      <c r="Q1539" s="484"/>
      <c r="R1539" s="56">
        <f>FŐLAP!$D$9</f>
        <v>0</v>
      </c>
      <c r="S1539" s="56">
        <f>FŐLAP!$F$9</f>
        <v>0</v>
      </c>
      <c r="T1539" s="13" t="str">
        <f>FŐLAP!$B$25</f>
        <v>Háztartási nagygépek (lakossági)</v>
      </c>
      <c r="U1539" s="398" t="s">
        <v>3425</v>
      </c>
      <c r="V1539" s="398" t="s">
        <v>3426</v>
      </c>
      <c r="W1539" s="398" t="s">
        <v>3427</v>
      </c>
    </row>
    <row r="1540" spans="1:23" ht="60.75" hidden="1" customHeight="1" x14ac:dyDescent="0.25">
      <c r="A1540" s="61" t="s">
        <v>1610</v>
      </c>
      <c r="B1540" s="87"/>
      <c r="C1540" s="175"/>
      <c r="D1540" s="175"/>
      <c r="E1540" s="146"/>
      <c r="F1540" s="407" t="e">
        <f>VLOOKUP('2. tábl. Előkezelő-Tov.Kezelő'!E1540,Munka1!$H$27:$I$58,2,FALSE)</f>
        <v>#N/A</v>
      </c>
      <c r="G1540" s="88"/>
      <c r="H1540" s="62" t="e">
        <f>VLOOKUP(G1540,Munka1!$A$1:$B$25,2,FALSE)</f>
        <v>#N/A</v>
      </c>
      <c r="I1540" s="466" t="e">
        <f>VLOOKUP(E1540,Munka1!$H$27:$J$58,3,FALSE)</f>
        <v>#N/A</v>
      </c>
      <c r="J1540" s="175"/>
      <c r="K1540" s="175"/>
      <c r="L1540" s="175"/>
      <c r="M1540" s="175"/>
      <c r="N1540" s="180"/>
      <c r="O1540" s="87"/>
      <c r="P1540" s="483"/>
      <c r="Q1540" s="484"/>
      <c r="R1540" s="56">
        <f>FŐLAP!$D$9</f>
        <v>0</v>
      </c>
      <c r="S1540" s="56">
        <f>FŐLAP!$F$9</f>
        <v>0</v>
      </c>
      <c r="T1540" s="13" t="str">
        <f>FŐLAP!$B$25</f>
        <v>Háztartási nagygépek (lakossági)</v>
      </c>
      <c r="U1540" s="398" t="s">
        <v>3425</v>
      </c>
      <c r="V1540" s="398" t="s">
        <v>3426</v>
      </c>
      <c r="W1540" s="398" t="s">
        <v>3427</v>
      </c>
    </row>
    <row r="1541" spans="1:23" ht="60.75" hidden="1" customHeight="1" x14ac:dyDescent="0.25">
      <c r="A1541" s="61" t="s">
        <v>1611</v>
      </c>
      <c r="B1541" s="87"/>
      <c r="C1541" s="175"/>
      <c r="D1541" s="175"/>
      <c r="E1541" s="146"/>
      <c r="F1541" s="407" t="e">
        <f>VLOOKUP('2. tábl. Előkezelő-Tov.Kezelő'!E1541,Munka1!$H$27:$I$58,2,FALSE)</f>
        <v>#N/A</v>
      </c>
      <c r="G1541" s="88"/>
      <c r="H1541" s="62" t="e">
        <f>VLOOKUP(G1541,Munka1!$A$1:$B$25,2,FALSE)</f>
        <v>#N/A</v>
      </c>
      <c r="I1541" s="466" t="e">
        <f>VLOOKUP(E1541,Munka1!$H$27:$J$58,3,FALSE)</f>
        <v>#N/A</v>
      </c>
      <c r="J1541" s="175"/>
      <c r="K1541" s="175"/>
      <c r="L1541" s="175"/>
      <c r="M1541" s="175"/>
      <c r="N1541" s="180"/>
      <c r="O1541" s="87"/>
      <c r="P1541" s="483"/>
      <c r="Q1541" s="484"/>
      <c r="R1541" s="56">
        <f>FŐLAP!$D$9</f>
        <v>0</v>
      </c>
      <c r="S1541" s="56">
        <f>FŐLAP!$F$9</f>
        <v>0</v>
      </c>
      <c r="T1541" s="13" t="str">
        <f>FŐLAP!$B$25</f>
        <v>Háztartási nagygépek (lakossági)</v>
      </c>
      <c r="U1541" s="398" t="s">
        <v>3425</v>
      </c>
      <c r="V1541" s="398" t="s">
        <v>3426</v>
      </c>
      <c r="W1541" s="398" t="s">
        <v>3427</v>
      </c>
    </row>
    <row r="1542" spans="1:23" ht="60.75" hidden="1" customHeight="1" x14ac:dyDescent="0.25">
      <c r="A1542" s="61" t="s">
        <v>1612</v>
      </c>
      <c r="B1542" s="87"/>
      <c r="C1542" s="175"/>
      <c r="D1542" s="175"/>
      <c r="E1542" s="146"/>
      <c r="F1542" s="407" t="e">
        <f>VLOOKUP('2. tábl. Előkezelő-Tov.Kezelő'!E1542,Munka1!$H$27:$I$58,2,FALSE)</f>
        <v>#N/A</v>
      </c>
      <c r="G1542" s="88"/>
      <c r="H1542" s="62" t="e">
        <f>VLOOKUP(G1542,Munka1!$A$1:$B$25,2,FALSE)</f>
        <v>#N/A</v>
      </c>
      <c r="I1542" s="466" t="e">
        <f>VLOOKUP(E1542,Munka1!$H$27:$J$58,3,FALSE)</f>
        <v>#N/A</v>
      </c>
      <c r="J1542" s="175"/>
      <c r="K1542" s="175"/>
      <c r="L1542" s="175"/>
      <c r="M1542" s="175"/>
      <c r="N1542" s="180"/>
      <c r="O1542" s="87"/>
      <c r="P1542" s="483"/>
      <c r="Q1542" s="484"/>
      <c r="R1542" s="56">
        <f>FŐLAP!$D$9</f>
        <v>0</v>
      </c>
      <c r="S1542" s="56">
        <f>FŐLAP!$F$9</f>
        <v>0</v>
      </c>
      <c r="T1542" s="13" t="str">
        <f>FŐLAP!$B$25</f>
        <v>Háztartási nagygépek (lakossági)</v>
      </c>
      <c r="U1542" s="398" t="s">
        <v>3425</v>
      </c>
      <c r="V1542" s="398" t="s">
        <v>3426</v>
      </c>
      <c r="W1542" s="398" t="s">
        <v>3427</v>
      </c>
    </row>
    <row r="1543" spans="1:23" ht="60.75" hidden="1" customHeight="1" x14ac:dyDescent="0.25">
      <c r="A1543" s="61" t="s">
        <v>1613</v>
      </c>
      <c r="B1543" s="87"/>
      <c r="C1543" s="175"/>
      <c r="D1543" s="175"/>
      <c r="E1543" s="146"/>
      <c r="F1543" s="407" t="e">
        <f>VLOOKUP('2. tábl. Előkezelő-Tov.Kezelő'!E1543,Munka1!$H$27:$I$58,2,FALSE)</f>
        <v>#N/A</v>
      </c>
      <c r="G1543" s="88"/>
      <c r="H1543" s="62" t="e">
        <f>VLOOKUP(G1543,Munka1!$A$1:$B$25,2,FALSE)</f>
        <v>#N/A</v>
      </c>
      <c r="I1543" s="466" t="e">
        <f>VLOOKUP(E1543,Munka1!$H$27:$J$58,3,FALSE)</f>
        <v>#N/A</v>
      </c>
      <c r="J1543" s="175"/>
      <c r="K1543" s="175"/>
      <c r="L1543" s="175"/>
      <c r="M1543" s="175"/>
      <c r="N1543" s="180"/>
      <c r="O1543" s="87"/>
      <c r="P1543" s="483"/>
      <c r="Q1543" s="484"/>
      <c r="R1543" s="56">
        <f>FŐLAP!$D$9</f>
        <v>0</v>
      </c>
      <c r="S1543" s="56">
        <f>FŐLAP!$F$9</f>
        <v>0</v>
      </c>
      <c r="T1543" s="13" t="str">
        <f>FŐLAP!$B$25</f>
        <v>Háztartási nagygépek (lakossági)</v>
      </c>
      <c r="U1543" s="398" t="s">
        <v>3425</v>
      </c>
      <c r="V1543" s="398" t="s">
        <v>3426</v>
      </c>
      <c r="W1543" s="398" t="s">
        <v>3427</v>
      </c>
    </row>
    <row r="1544" spans="1:23" ht="60.75" hidden="1" customHeight="1" x14ac:dyDescent="0.25">
      <c r="A1544" s="61" t="s">
        <v>1614</v>
      </c>
      <c r="B1544" s="87"/>
      <c r="C1544" s="175"/>
      <c r="D1544" s="175"/>
      <c r="E1544" s="146"/>
      <c r="F1544" s="407" t="e">
        <f>VLOOKUP('2. tábl. Előkezelő-Tov.Kezelő'!E1544,Munka1!$H$27:$I$58,2,FALSE)</f>
        <v>#N/A</v>
      </c>
      <c r="G1544" s="88"/>
      <c r="H1544" s="62" t="e">
        <f>VLOOKUP(G1544,Munka1!$A$1:$B$25,2,FALSE)</f>
        <v>#N/A</v>
      </c>
      <c r="I1544" s="466" t="e">
        <f>VLOOKUP(E1544,Munka1!$H$27:$J$58,3,FALSE)</f>
        <v>#N/A</v>
      </c>
      <c r="J1544" s="175"/>
      <c r="K1544" s="175"/>
      <c r="L1544" s="175"/>
      <c r="M1544" s="175"/>
      <c r="N1544" s="180"/>
      <c r="O1544" s="87"/>
      <c r="P1544" s="483"/>
      <c r="Q1544" s="484"/>
      <c r="R1544" s="56">
        <f>FŐLAP!$D$9</f>
        <v>0</v>
      </c>
      <c r="S1544" s="56">
        <f>FŐLAP!$F$9</f>
        <v>0</v>
      </c>
      <c r="T1544" s="13" t="str">
        <f>FŐLAP!$B$25</f>
        <v>Háztartási nagygépek (lakossági)</v>
      </c>
      <c r="U1544" s="398" t="s">
        <v>3425</v>
      </c>
      <c r="V1544" s="398" t="s">
        <v>3426</v>
      </c>
      <c r="W1544" s="398" t="s">
        <v>3427</v>
      </c>
    </row>
    <row r="1545" spans="1:23" ht="60.75" hidden="1" customHeight="1" x14ac:dyDescent="0.25">
      <c r="A1545" s="61" t="s">
        <v>1615</v>
      </c>
      <c r="B1545" s="87"/>
      <c r="C1545" s="175"/>
      <c r="D1545" s="175"/>
      <c r="E1545" s="146"/>
      <c r="F1545" s="407" t="e">
        <f>VLOOKUP('2. tábl. Előkezelő-Tov.Kezelő'!E1545,Munka1!$H$27:$I$58,2,FALSE)</f>
        <v>#N/A</v>
      </c>
      <c r="G1545" s="88"/>
      <c r="H1545" s="62" t="e">
        <f>VLOOKUP(G1545,Munka1!$A$1:$B$25,2,FALSE)</f>
        <v>#N/A</v>
      </c>
      <c r="I1545" s="466" t="e">
        <f>VLOOKUP(E1545,Munka1!$H$27:$J$58,3,FALSE)</f>
        <v>#N/A</v>
      </c>
      <c r="J1545" s="175"/>
      <c r="K1545" s="175"/>
      <c r="L1545" s="175"/>
      <c r="M1545" s="175"/>
      <c r="N1545" s="180"/>
      <c r="O1545" s="87"/>
      <c r="P1545" s="483"/>
      <c r="Q1545" s="484"/>
      <c r="R1545" s="56">
        <f>FŐLAP!$D$9</f>
        <v>0</v>
      </c>
      <c r="S1545" s="56">
        <f>FŐLAP!$F$9</f>
        <v>0</v>
      </c>
      <c r="T1545" s="13" t="str">
        <f>FŐLAP!$B$25</f>
        <v>Háztartási nagygépek (lakossági)</v>
      </c>
      <c r="U1545" s="398" t="s">
        <v>3425</v>
      </c>
      <c r="V1545" s="398" t="s">
        <v>3426</v>
      </c>
      <c r="W1545" s="398" t="s">
        <v>3427</v>
      </c>
    </row>
    <row r="1546" spans="1:23" ht="60.75" hidden="1" customHeight="1" x14ac:dyDescent="0.25">
      <c r="A1546" s="61" t="s">
        <v>1616</v>
      </c>
      <c r="B1546" s="87"/>
      <c r="C1546" s="175"/>
      <c r="D1546" s="175"/>
      <c r="E1546" s="146"/>
      <c r="F1546" s="407" t="e">
        <f>VLOOKUP('2. tábl. Előkezelő-Tov.Kezelő'!E1546,Munka1!$H$27:$I$58,2,FALSE)</f>
        <v>#N/A</v>
      </c>
      <c r="G1546" s="88"/>
      <c r="H1546" s="62" t="e">
        <f>VLOOKUP(G1546,Munka1!$A$1:$B$25,2,FALSE)</f>
        <v>#N/A</v>
      </c>
      <c r="I1546" s="466" t="e">
        <f>VLOOKUP(E1546,Munka1!$H$27:$J$58,3,FALSE)</f>
        <v>#N/A</v>
      </c>
      <c r="J1546" s="175"/>
      <c r="K1546" s="175"/>
      <c r="L1546" s="175"/>
      <c r="M1546" s="175"/>
      <c r="N1546" s="180"/>
      <c r="O1546" s="87"/>
      <c r="P1546" s="483"/>
      <c r="Q1546" s="484"/>
      <c r="R1546" s="56">
        <f>FŐLAP!$D$9</f>
        <v>0</v>
      </c>
      <c r="S1546" s="56">
        <f>FŐLAP!$F$9</f>
        <v>0</v>
      </c>
      <c r="T1546" s="13" t="str">
        <f>FŐLAP!$B$25</f>
        <v>Háztartási nagygépek (lakossági)</v>
      </c>
      <c r="U1546" s="398" t="s">
        <v>3425</v>
      </c>
      <c r="V1546" s="398" t="s">
        <v>3426</v>
      </c>
      <c r="W1546" s="398" t="s">
        <v>3427</v>
      </c>
    </row>
    <row r="1547" spans="1:23" ht="60.75" hidden="1" customHeight="1" x14ac:dyDescent="0.25">
      <c r="A1547" s="61" t="s">
        <v>1617</v>
      </c>
      <c r="B1547" s="87"/>
      <c r="C1547" s="175"/>
      <c r="D1547" s="175"/>
      <c r="E1547" s="146"/>
      <c r="F1547" s="407" t="e">
        <f>VLOOKUP('2. tábl. Előkezelő-Tov.Kezelő'!E1547,Munka1!$H$27:$I$58,2,FALSE)</f>
        <v>#N/A</v>
      </c>
      <c r="G1547" s="88"/>
      <c r="H1547" s="62" t="e">
        <f>VLOOKUP(G1547,Munka1!$A$1:$B$25,2,FALSE)</f>
        <v>#N/A</v>
      </c>
      <c r="I1547" s="466" t="e">
        <f>VLOOKUP(E1547,Munka1!$H$27:$J$58,3,FALSE)</f>
        <v>#N/A</v>
      </c>
      <c r="J1547" s="175"/>
      <c r="K1547" s="175"/>
      <c r="L1547" s="175"/>
      <c r="M1547" s="175"/>
      <c r="N1547" s="180"/>
      <c r="O1547" s="87"/>
      <c r="P1547" s="483"/>
      <c r="Q1547" s="484"/>
      <c r="R1547" s="56">
        <f>FŐLAP!$D$9</f>
        <v>0</v>
      </c>
      <c r="S1547" s="56">
        <f>FŐLAP!$F$9</f>
        <v>0</v>
      </c>
      <c r="T1547" s="13" t="str">
        <f>FŐLAP!$B$25</f>
        <v>Háztartási nagygépek (lakossági)</v>
      </c>
      <c r="U1547" s="398" t="s">
        <v>3425</v>
      </c>
      <c r="V1547" s="398" t="s">
        <v>3426</v>
      </c>
      <c r="W1547" s="398" t="s">
        <v>3427</v>
      </c>
    </row>
    <row r="1548" spans="1:23" ht="60.75" hidden="1" customHeight="1" x14ac:dyDescent="0.25">
      <c r="A1548" s="61" t="s">
        <v>1618</v>
      </c>
      <c r="B1548" s="87"/>
      <c r="C1548" s="175"/>
      <c r="D1548" s="175"/>
      <c r="E1548" s="146"/>
      <c r="F1548" s="407" t="e">
        <f>VLOOKUP('2. tábl. Előkezelő-Tov.Kezelő'!E1548,Munka1!$H$27:$I$58,2,FALSE)</f>
        <v>#N/A</v>
      </c>
      <c r="G1548" s="88"/>
      <c r="H1548" s="62" t="e">
        <f>VLOOKUP(G1548,Munka1!$A$1:$B$25,2,FALSE)</f>
        <v>#N/A</v>
      </c>
      <c r="I1548" s="466" t="e">
        <f>VLOOKUP(E1548,Munka1!$H$27:$J$58,3,FALSE)</f>
        <v>#N/A</v>
      </c>
      <c r="J1548" s="175"/>
      <c r="K1548" s="175"/>
      <c r="L1548" s="175"/>
      <c r="M1548" s="175"/>
      <c r="N1548" s="180"/>
      <c r="O1548" s="87"/>
      <c r="P1548" s="483"/>
      <c r="Q1548" s="484"/>
      <c r="R1548" s="56">
        <f>FŐLAP!$D$9</f>
        <v>0</v>
      </c>
      <c r="S1548" s="56">
        <f>FŐLAP!$F$9</f>
        <v>0</v>
      </c>
      <c r="T1548" s="13" t="str">
        <f>FŐLAP!$B$25</f>
        <v>Háztartási nagygépek (lakossági)</v>
      </c>
      <c r="U1548" s="398" t="s">
        <v>3425</v>
      </c>
      <c r="V1548" s="398" t="s">
        <v>3426</v>
      </c>
      <c r="W1548" s="398" t="s">
        <v>3427</v>
      </c>
    </row>
    <row r="1549" spans="1:23" ht="60.75" hidden="1" customHeight="1" x14ac:dyDescent="0.25">
      <c r="A1549" s="61" t="s">
        <v>1619</v>
      </c>
      <c r="B1549" s="87"/>
      <c r="C1549" s="175"/>
      <c r="D1549" s="175"/>
      <c r="E1549" s="146"/>
      <c r="F1549" s="407" t="e">
        <f>VLOOKUP('2. tábl. Előkezelő-Tov.Kezelő'!E1549,Munka1!$H$27:$I$58,2,FALSE)</f>
        <v>#N/A</v>
      </c>
      <c r="G1549" s="88"/>
      <c r="H1549" s="62" t="e">
        <f>VLOOKUP(G1549,Munka1!$A$1:$B$25,2,FALSE)</f>
        <v>#N/A</v>
      </c>
      <c r="I1549" s="466" t="e">
        <f>VLOOKUP(E1549,Munka1!$H$27:$J$58,3,FALSE)</f>
        <v>#N/A</v>
      </c>
      <c r="J1549" s="175"/>
      <c r="K1549" s="175"/>
      <c r="L1549" s="175"/>
      <c r="M1549" s="175"/>
      <c r="N1549" s="180"/>
      <c r="O1549" s="87"/>
      <c r="P1549" s="483"/>
      <c r="Q1549" s="484"/>
      <c r="R1549" s="56">
        <f>FŐLAP!$D$9</f>
        <v>0</v>
      </c>
      <c r="S1549" s="56">
        <f>FŐLAP!$F$9</f>
        <v>0</v>
      </c>
      <c r="T1549" s="13" t="str">
        <f>FŐLAP!$B$25</f>
        <v>Háztartási nagygépek (lakossági)</v>
      </c>
      <c r="U1549" s="398" t="s">
        <v>3425</v>
      </c>
      <c r="V1549" s="398" t="s">
        <v>3426</v>
      </c>
      <c r="W1549" s="398" t="s">
        <v>3427</v>
      </c>
    </row>
    <row r="1550" spans="1:23" ht="60.75" hidden="1" customHeight="1" x14ac:dyDescent="0.25">
      <c r="A1550" s="61" t="s">
        <v>1620</v>
      </c>
      <c r="B1550" s="87"/>
      <c r="C1550" s="175"/>
      <c r="D1550" s="175"/>
      <c r="E1550" s="146"/>
      <c r="F1550" s="407" t="e">
        <f>VLOOKUP('2. tábl. Előkezelő-Tov.Kezelő'!E1550,Munka1!$H$27:$I$58,2,FALSE)</f>
        <v>#N/A</v>
      </c>
      <c r="G1550" s="88"/>
      <c r="H1550" s="62" t="e">
        <f>VLOOKUP(G1550,Munka1!$A$1:$B$25,2,FALSE)</f>
        <v>#N/A</v>
      </c>
      <c r="I1550" s="466" t="e">
        <f>VLOOKUP(E1550,Munka1!$H$27:$J$58,3,FALSE)</f>
        <v>#N/A</v>
      </c>
      <c r="J1550" s="175"/>
      <c r="K1550" s="175"/>
      <c r="L1550" s="175"/>
      <c r="M1550" s="175"/>
      <c r="N1550" s="180"/>
      <c r="O1550" s="87"/>
      <c r="P1550" s="483"/>
      <c r="Q1550" s="484"/>
      <c r="R1550" s="56">
        <f>FŐLAP!$D$9</f>
        <v>0</v>
      </c>
      <c r="S1550" s="56">
        <f>FŐLAP!$F$9</f>
        <v>0</v>
      </c>
      <c r="T1550" s="13" t="str">
        <f>FŐLAP!$B$25</f>
        <v>Háztartási nagygépek (lakossági)</v>
      </c>
      <c r="U1550" s="398" t="s">
        <v>3425</v>
      </c>
      <c r="V1550" s="398" t="s">
        <v>3426</v>
      </c>
      <c r="W1550" s="398" t="s">
        <v>3427</v>
      </c>
    </row>
    <row r="1551" spans="1:23" ht="60.75" hidden="1" customHeight="1" x14ac:dyDescent="0.25">
      <c r="A1551" s="61" t="s">
        <v>1621</v>
      </c>
      <c r="B1551" s="87"/>
      <c r="C1551" s="175"/>
      <c r="D1551" s="175"/>
      <c r="E1551" s="146"/>
      <c r="F1551" s="407" t="e">
        <f>VLOOKUP('2. tábl. Előkezelő-Tov.Kezelő'!E1551,Munka1!$H$27:$I$58,2,FALSE)</f>
        <v>#N/A</v>
      </c>
      <c r="G1551" s="88"/>
      <c r="H1551" s="62" t="e">
        <f>VLOOKUP(G1551,Munka1!$A$1:$B$25,2,FALSE)</f>
        <v>#N/A</v>
      </c>
      <c r="I1551" s="466" t="e">
        <f>VLOOKUP(E1551,Munka1!$H$27:$J$58,3,FALSE)</f>
        <v>#N/A</v>
      </c>
      <c r="J1551" s="175"/>
      <c r="K1551" s="175"/>
      <c r="L1551" s="175"/>
      <c r="M1551" s="175"/>
      <c r="N1551" s="180"/>
      <c r="O1551" s="87"/>
      <c r="P1551" s="483"/>
      <c r="Q1551" s="484"/>
      <c r="R1551" s="56">
        <f>FŐLAP!$D$9</f>
        <v>0</v>
      </c>
      <c r="S1551" s="56">
        <f>FŐLAP!$F$9</f>
        <v>0</v>
      </c>
      <c r="T1551" s="13" t="str">
        <f>FŐLAP!$B$25</f>
        <v>Háztartási nagygépek (lakossági)</v>
      </c>
      <c r="U1551" s="398" t="s">
        <v>3425</v>
      </c>
      <c r="V1551" s="398" t="s">
        <v>3426</v>
      </c>
      <c r="W1551" s="398" t="s">
        <v>3427</v>
      </c>
    </row>
    <row r="1552" spans="1:23" ht="60.75" hidden="1" customHeight="1" x14ac:dyDescent="0.25">
      <c r="A1552" s="61" t="s">
        <v>1622</v>
      </c>
      <c r="B1552" s="87"/>
      <c r="C1552" s="175"/>
      <c r="D1552" s="175"/>
      <c r="E1552" s="146"/>
      <c r="F1552" s="407" t="e">
        <f>VLOOKUP('2. tábl. Előkezelő-Tov.Kezelő'!E1552,Munka1!$H$27:$I$58,2,FALSE)</f>
        <v>#N/A</v>
      </c>
      <c r="G1552" s="88"/>
      <c r="H1552" s="62" t="e">
        <f>VLOOKUP(G1552,Munka1!$A$1:$B$25,2,FALSE)</f>
        <v>#N/A</v>
      </c>
      <c r="I1552" s="466" t="e">
        <f>VLOOKUP(E1552,Munka1!$H$27:$J$58,3,FALSE)</f>
        <v>#N/A</v>
      </c>
      <c r="J1552" s="175"/>
      <c r="K1552" s="175"/>
      <c r="L1552" s="175"/>
      <c r="M1552" s="175"/>
      <c r="N1552" s="180"/>
      <c r="O1552" s="87"/>
      <c r="P1552" s="483"/>
      <c r="Q1552" s="484"/>
      <c r="R1552" s="56">
        <f>FŐLAP!$D$9</f>
        <v>0</v>
      </c>
      <c r="S1552" s="56">
        <f>FŐLAP!$F$9</f>
        <v>0</v>
      </c>
      <c r="T1552" s="13" t="str">
        <f>FŐLAP!$B$25</f>
        <v>Háztartási nagygépek (lakossági)</v>
      </c>
      <c r="U1552" s="398" t="s">
        <v>3425</v>
      </c>
      <c r="V1552" s="398" t="s">
        <v>3426</v>
      </c>
      <c r="W1552" s="398" t="s">
        <v>3427</v>
      </c>
    </row>
    <row r="1553" spans="1:23" ht="60.75" hidden="1" customHeight="1" x14ac:dyDescent="0.25">
      <c r="A1553" s="61" t="s">
        <v>1623</v>
      </c>
      <c r="B1553" s="87"/>
      <c r="C1553" s="175"/>
      <c r="D1553" s="175"/>
      <c r="E1553" s="146"/>
      <c r="F1553" s="407" t="e">
        <f>VLOOKUP('2. tábl. Előkezelő-Tov.Kezelő'!E1553,Munka1!$H$27:$I$58,2,FALSE)</f>
        <v>#N/A</v>
      </c>
      <c r="G1553" s="88"/>
      <c r="H1553" s="62" t="e">
        <f>VLOOKUP(G1553,Munka1!$A$1:$B$25,2,FALSE)</f>
        <v>#N/A</v>
      </c>
      <c r="I1553" s="466" t="e">
        <f>VLOOKUP(E1553,Munka1!$H$27:$J$58,3,FALSE)</f>
        <v>#N/A</v>
      </c>
      <c r="J1553" s="175"/>
      <c r="K1553" s="175"/>
      <c r="L1553" s="175"/>
      <c r="M1553" s="175"/>
      <c r="N1553" s="180"/>
      <c r="O1553" s="87"/>
      <c r="P1553" s="483"/>
      <c r="Q1553" s="484"/>
      <c r="R1553" s="56">
        <f>FŐLAP!$D$9</f>
        <v>0</v>
      </c>
      <c r="S1553" s="56">
        <f>FŐLAP!$F$9</f>
        <v>0</v>
      </c>
      <c r="T1553" s="13" t="str">
        <f>FŐLAP!$B$25</f>
        <v>Háztartási nagygépek (lakossági)</v>
      </c>
      <c r="U1553" s="398" t="s">
        <v>3425</v>
      </c>
      <c r="V1553" s="398" t="s">
        <v>3426</v>
      </c>
      <c r="W1553" s="398" t="s">
        <v>3427</v>
      </c>
    </row>
    <row r="1554" spans="1:23" ht="60.75" hidden="1" customHeight="1" x14ac:dyDescent="0.25">
      <c r="A1554" s="61" t="s">
        <v>1624</v>
      </c>
      <c r="B1554" s="87"/>
      <c r="C1554" s="175"/>
      <c r="D1554" s="175"/>
      <c r="E1554" s="146"/>
      <c r="F1554" s="407" t="e">
        <f>VLOOKUP('2. tábl. Előkezelő-Tov.Kezelő'!E1554,Munka1!$H$27:$I$58,2,FALSE)</f>
        <v>#N/A</v>
      </c>
      <c r="G1554" s="88"/>
      <c r="H1554" s="62" t="e">
        <f>VLOOKUP(G1554,Munka1!$A$1:$B$25,2,FALSE)</f>
        <v>#N/A</v>
      </c>
      <c r="I1554" s="466" t="e">
        <f>VLOOKUP(E1554,Munka1!$H$27:$J$58,3,FALSE)</f>
        <v>#N/A</v>
      </c>
      <c r="J1554" s="175"/>
      <c r="K1554" s="175"/>
      <c r="L1554" s="175"/>
      <c r="M1554" s="175"/>
      <c r="N1554" s="180"/>
      <c r="O1554" s="87"/>
      <c r="P1554" s="483"/>
      <c r="Q1554" s="484"/>
      <c r="R1554" s="56">
        <f>FŐLAP!$D$9</f>
        <v>0</v>
      </c>
      <c r="S1554" s="56">
        <f>FŐLAP!$F$9</f>
        <v>0</v>
      </c>
      <c r="T1554" s="13" t="str">
        <f>FŐLAP!$B$25</f>
        <v>Háztartási nagygépek (lakossági)</v>
      </c>
      <c r="U1554" s="398" t="s">
        <v>3425</v>
      </c>
      <c r="V1554" s="398" t="s">
        <v>3426</v>
      </c>
      <c r="W1554" s="398" t="s">
        <v>3427</v>
      </c>
    </row>
    <row r="1555" spans="1:23" ht="60.75" hidden="1" customHeight="1" x14ac:dyDescent="0.25">
      <c r="A1555" s="61" t="s">
        <v>1625</v>
      </c>
      <c r="B1555" s="87"/>
      <c r="C1555" s="175"/>
      <c r="D1555" s="175"/>
      <c r="E1555" s="146"/>
      <c r="F1555" s="407" t="e">
        <f>VLOOKUP('2. tábl. Előkezelő-Tov.Kezelő'!E1555,Munka1!$H$27:$I$58,2,FALSE)</f>
        <v>#N/A</v>
      </c>
      <c r="G1555" s="88"/>
      <c r="H1555" s="62" t="e">
        <f>VLOOKUP(G1555,Munka1!$A$1:$B$25,2,FALSE)</f>
        <v>#N/A</v>
      </c>
      <c r="I1555" s="466" t="e">
        <f>VLOOKUP(E1555,Munka1!$H$27:$J$58,3,FALSE)</f>
        <v>#N/A</v>
      </c>
      <c r="J1555" s="175"/>
      <c r="K1555" s="175"/>
      <c r="L1555" s="175"/>
      <c r="M1555" s="175"/>
      <c r="N1555" s="180"/>
      <c r="O1555" s="87"/>
      <c r="P1555" s="483"/>
      <c r="Q1555" s="484"/>
      <c r="R1555" s="56">
        <f>FŐLAP!$D$9</f>
        <v>0</v>
      </c>
      <c r="S1555" s="56">
        <f>FŐLAP!$F$9</f>
        <v>0</v>
      </c>
      <c r="T1555" s="13" t="str">
        <f>FŐLAP!$B$25</f>
        <v>Háztartási nagygépek (lakossági)</v>
      </c>
      <c r="U1555" s="398" t="s">
        <v>3425</v>
      </c>
      <c r="V1555" s="398" t="s">
        <v>3426</v>
      </c>
      <c r="W1555" s="398" t="s">
        <v>3427</v>
      </c>
    </row>
    <row r="1556" spans="1:23" ht="60.75" hidden="1" customHeight="1" x14ac:dyDescent="0.25">
      <c r="A1556" s="61" t="s">
        <v>1626</v>
      </c>
      <c r="B1556" s="87"/>
      <c r="C1556" s="175"/>
      <c r="D1556" s="175"/>
      <c r="E1556" s="146"/>
      <c r="F1556" s="407" t="e">
        <f>VLOOKUP('2. tábl. Előkezelő-Tov.Kezelő'!E1556,Munka1!$H$27:$I$58,2,FALSE)</f>
        <v>#N/A</v>
      </c>
      <c r="G1556" s="88"/>
      <c r="H1556" s="62" t="e">
        <f>VLOOKUP(G1556,Munka1!$A$1:$B$25,2,FALSE)</f>
        <v>#N/A</v>
      </c>
      <c r="I1556" s="466" t="e">
        <f>VLOOKUP(E1556,Munka1!$H$27:$J$58,3,FALSE)</f>
        <v>#N/A</v>
      </c>
      <c r="J1556" s="175"/>
      <c r="K1556" s="175"/>
      <c r="L1556" s="175"/>
      <c r="M1556" s="175"/>
      <c r="N1556" s="180"/>
      <c r="O1556" s="87"/>
      <c r="P1556" s="483"/>
      <c r="Q1556" s="484"/>
      <c r="R1556" s="56">
        <f>FŐLAP!$D$9</f>
        <v>0</v>
      </c>
      <c r="S1556" s="56">
        <f>FŐLAP!$F$9</f>
        <v>0</v>
      </c>
      <c r="T1556" s="13" t="str">
        <f>FŐLAP!$B$25</f>
        <v>Háztartási nagygépek (lakossági)</v>
      </c>
      <c r="U1556" s="398" t="s">
        <v>3425</v>
      </c>
      <c r="V1556" s="398" t="s">
        <v>3426</v>
      </c>
      <c r="W1556" s="398" t="s">
        <v>3427</v>
      </c>
    </row>
    <row r="1557" spans="1:23" ht="60.75" hidden="1" customHeight="1" x14ac:dyDescent="0.25">
      <c r="A1557" s="61" t="s">
        <v>1627</v>
      </c>
      <c r="B1557" s="87"/>
      <c r="C1557" s="175"/>
      <c r="D1557" s="175"/>
      <c r="E1557" s="146"/>
      <c r="F1557" s="407" t="e">
        <f>VLOOKUP('2. tábl. Előkezelő-Tov.Kezelő'!E1557,Munka1!$H$27:$I$58,2,FALSE)</f>
        <v>#N/A</v>
      </c>
      <c r="G1557" s="88"/>
      <c r="H1557" s="62" t="e">
        <f>VLOOKUP(G1557,Munka1!$A$1:$B$25,2,FALSE)</f>
        <v>#N/A</v>
      </c>
      <c r="I1557" s="466" t="e">
        <f>VLOOKUP(E1557,Munka1!$H$27:$J$58,3,FALSE)</f>
        <v>#N/A</v>
      </c>
      <c r="J1557" s="175"/>
      <c r="K1557" s="175"/>
      <c r="L1557" s="175"/>
      <c r="M1557" s="175"/>
      <c r="N1557" s="180"/>
      <c r="O1557" s="87"/>
      <c r="P1557" s="483"/>
      <c r="Q1557" s="484"/>
      <c r="R1557" s="56">
        <f>FŐLAP!$D$9</f>
        <v>0</v>
      </c>
      <c r="S1557" s="56">
        <f>FŐLAP!$F$9</f>
        <v>0</v>
      </c>
      <c r="T1557" s="13" t="str">
        <f>FŐLAP!$B$25</f>
        <v>Háztartási nagygépek (lakossági)</v>
      </c>
      <c r="U1557" s="398" t="s">
        <v>3425</v>
      </c>
      <c r="V1557" s="398" t="s">
        <v>3426</v>
      </c>
      <c r="W1557" s="398" t="s">
        <v>3427</v>
      </c>
    </row>
    <row r="1558" spans="1:23" ht="60.75" hidden="1" customHeight="1" x14ac:dyDescent="0.25">
      <c r="A1558" s="61" t="s">
        <v>1628</v>
      </c>
      <c r="B1558" s="87"/>
      <c r="C1558" s="175"/>
      <c r="D1558" s="175"/>
      <c r="E1558" s="146"/>
      <c r="F1558" s="407" t="e">
        <f>VLOOKUP('2. tábl. Előkezelő-Tov.Kezelő'!E1558,Munka1!$H$27:$I$58,2,FALSE)</f>
        <v>#N/A</v>
      </c>
      <c r="G1558" s="88"/>
      <c r="H1558" s="62" t="e">
        <f>VLOOKUP(G1558,Munka1!$A$1:$B$25,2,FALSE)</f>
        <v>#N/A</v>
      </c>
      <c r="I1558" s="466" t="e">
        <f>VLOOKUP(E1558,Munka1!$H$27:$J$58,3,FALSE)</f>
        <v>#N/A</v>
      </c>
      <c r="J1558" s="175"/>
      <c r="K1558" s="175"/>
      <c r="L1558" s="175"/>
      <c r="M1558" s="175"/>
      <c r="N1558" s="180"/>
      <c r="O1558" s="87"/>
      <c r="P1558" s="483"/>
      <c r="Q1558" s="484"/>
      <c r="R1558" s="56">
        <f>FŐLAP!$D$9</f>
        <v>0</v>
      </c>
      <c r="S1558" s="56">
        <f>FŐLAP!$F$9</f>
        <v>0</v>
      </c>
      <c r="T1558" s="13" t="str">
        <f>FŐLAP!$B$25</f>
        <v>Háztartási nagygépek (lakossági)</v>
      </c>
      <c r="U1558" s="398" t="s">
        <v>3425</v>
      </c>
      <c r="V1558" s="398" t="s">
        <v>3426</v>
      </c>
      <c r="W1558" s="398" t="s">
        <v>3427</v>
      </c>
    </row>
    <row r="1559" spans="1:23" ht="60.75" hidden="1" customHeight="1" x14ac:dyDescent="0.25">
      <c r="A1559" s="61" t="s">
        <v>1629</v>
      </c>
      <c r="B1559" s="87"/>
      <c r="C1559" s="175"/>
      <c r="D1559" s="175"/>
      <c r="E1559" s="146"/>
      <c r="F1559" s="407" t="e">
        <f>VLOOKUP('2. tábl. Előkezelő-Tov.Kezelő'!E1559,Munka1!$H$27:$I$58,2,FALSE)</f>
        <v>#N/A</v>
      </c>
      <c r="G1559" s="88"/>
      <c r="H1559" s="62" t="e">
        <f>VLOOKUP(G1559,Munka1!$A$1:$B$25,2,FALSE)</f>
        <v>#N/A</v>
      </c>
      <c r="I1559" s="466" t="e">
        <f>VLOOKUP(E1559,Munka1!$H$27:$J$58,3,FALSE)</f>
        <v>#N/A</v>
      </c>
      <c r="J1559" s="175"/>
      <c r="K1559" s="175"/>
      <c r="L1559" s="175"/>
      <c r="M1559" s="175"/>
      <c r="N1559" s="180"/>
      <c r="O1559" s="87"/>
      <c r="P1559" s="483"/>
      <c r="Q1559" s="484"/>
      <c r="R1559" s="56">
        <f>FŐLAP!$D$9</f>
        <v>0</v>
      </c>
      <c r="S1559" s="56">
        <f>FŐLAP!$F$9</f>
        <v>0</v>
      </c>
      <c r="T1559" s="13" t="str">
        <f>FŐLAP!$B$25</f>
        <v>Háztartási nagygépek (lakossági)</v>
      </c>
      <c r="U1559" s="398" t="s">
        <v>3425</v>
      </c>
      <c r="V1559" s="398" t="s">
        <v>3426</v>
      </c>
      <c r="W1559" s="398" t="s">
        <v>3427</v>
      </c>
    </row>
    <row r="1560" spans="1:23" ht="60.75" hidden="1" customHeight="1" x14ac:dyDescent="0.25">
      <c r="A1560" s="61" t="s">
        <v>1630</v>
      </c>
      <c r="B1560" s="87"/>
      <c r="C1560" s="175"/>
      <c r="D1560" s="175"/>
      <c r="E1560" s="146"/>
      <c r="F1560" s="407" t="e">
        <f>VLOOKUP('2. tábl. Előkezelő-Tov.Kezelő'!E1560,Munka1!$H$27:$I$58,2,FALSE)</f>
        <v>#N/A</v>
      </c>
      <c r="G1560" s="88"/>
      <c r="H1560" s="62" t="e">
        <f>VLOOKUP(G1560,Munka1!$A$1:$B$25,2,FALSE)</f>
        <v>#N/A</v>
      </c>
      <c r="I1560" s="466" t="e">
        <f>VLOOKUP(E1560,Munka1!$H$27:$J$58,3,FALSE)</f>
        <v>#N/A</v>
      </c>
      <c r="J1560" s="175"/>
      <c r="K1560" s="175"/>
      <c r="L1560" s="175"/>
      <c r="M1560" s="175"/>
      <c r="N1560" s="180"/>
      <c r="O1560" s="87"/>
      <c r="P1560" s="483"/>
      <c r="Q1560" s="484"/>
      <c r="R1560" s="56">
        <f>FŐLAP!$D$9</f>
        <v>0</v>
      </c>
      <c r="S1560" s="56">
        <f>FŐLAP!$F$9</f>
        <v>0</v>
      </c>
      <c r="T1560" s="13" t="str">
        <f>FŐLAP!$B$25</f>
        <v>Háztartási nagygépek (lakossági)</v>
      </c>
      <c r="U1560" s="398" t="s">
        <v>3425</v>
      </c>
      <c r="V1560" s="398" t="s">
        <v>3426</v>
      </c>
      <c r="W1560" s="398" t="s">
        <v>3427</v>
      </c>
    </row>
    <row r="1561" spans="1:23" ht="60.75" hidden="1" customHeight="1" x14ac:dyDescent="0.25">
      <c r="A1561" s="61" t="s">
        <v>1631</v>
      </c>
      <c r="B1561" s="87"/>
      <c r="C1561" s="175"/>
      <c r="D1561" s="175"/>
      <c r="E1561" s="146"/>
      <c r="F1561" s="407" t="e">
        <f>VLOOKUP('2. tábl. Előkezelő-Tov.Kezelő'!E1561,Munka1!$H$27:$I$58,2,FALSE)</f>
        <v>#N/A</v>
      </c>
      <c r="G1561" s="88"/>
      <c r="H1561" s="62" t="e">
        <f>VLOOKUP(G1561,Munka1!$A$1:$B$25,2,FALSE)</f>
        <v>#N/A</v>
      </c>
      <c r="I1561" s="466" t="e">
        <f>VLOOKUP(E1561,Munka1!$H$27:$J$58,3,FALSE)</f>
        <v>#N/A</v>
      </c>
      <c r="J1561" s="175"/>
      <c r="K1561" s="175"/>
      <c r="L1561" s="175"/>
      <c r="M1561" s="175"/>
      <c r="N1561" s="180"/>
      <c r="O1561" s="87"/>
      <c r="P1561" s="483"/>
      <c r="Q1561" s="484"/>
      <c r="R1561" s="56">
        <f>FŐLAP!$D$9</f>
        <v>0</v>
      </c>
      <c r="S1561" s="56">
        <f>FŐLAP!$F$9</f>
        <v>0</v>
      </c>
      <c r="T1561" s="13" t="str">
        <f>FŐLAP!$B$25</f>
        <v>Háztartási nagygépek (lakossági)</v>
      </c>
      <c r="U1561" s="398" t="s">
        <v>3425</v>
      </c>
      <c r="V1561" s="398" t="s">
        <v>3426</v>
      </c>
      <c r="W1561" s="398" t="s">
        <v>3427</v>
      </c>
    </row>
    <row r="1562" spans="1:23" ht="60.75" hidden="1" customHeight="1" x14ac:dyDescent="0.25">
      <c r="A1562" s="61" t="s">
        <v>1632</v>
      </c>
      <c r="B1562" s="87"/>
      <c r="C1562" s="175"/>
      <c r="D1562" s="175"/>
      <c r="E1562" s="146"/>
      <c r="F1562" s="407" t="e">
        <f>VLOOKUP('2. tábl. Előkezelő-Tov.Kezelő'!E1562,Munka1!$H$27:$I$58,2,FALSE)</f>
        <v>#N/A</v>
      </c>
      <c r="G1562" s="88"/>
      <c r="H1562" s="62" t="e">
        <f>VLOOKUP(G1562,Munka1!$A$1:$B$25,2,FALSE)</f>
        <v>#N/A</v>
      </c>
      <c r="I1562" s="466" t="e">
        <f>VLOOKUP(E1562,Munka1!$H$27:$J$58,3,FALSE)</f>
        <v>#N/A</v>
      </c>
      <c r="J1562" s="175"/>
      <c r="K1562" s="175"/>
      <c r="L1562" s="175"/>
      <c r="M1562" s="175"/>
      <c r="N1562" s="180"/>
      <c r="O1562" s="87"/>
      <c r="P1562" s="483"/>
      <c r="Q1562" s="484"/>
      <c r="R1562" s="56">
        <f>FŐLAP!$D$9</f>
        <v>0</v>
      </c>
      <c r="S1562" s="56">
        <f>FŐLAP!$F$9</f>
        <v>0</v>
      </c>
      <c r="T1562" s="13" t="str">
        <f>FŐLAP!$B$25</f>
        <v>Háztartási nagygépek (lakossági)</v>
      </c>
      <c r="U1562" s="398" t="s">
        <v>3425</v>
      </c>
      <c r="V1562" s="398" t="s">
        <v>3426</v>
      </c>
      <c r="W1562" s="398" t="s">
        <v>3427</v>
      </c>
    </row>
    <row r="1563" spans="1:23" ht="60.75" hidden="1" customHeight="1" x14ac:dyDescent="0.25">
      <c r="A1563" s="61" t="s">
        <v>1633</v>
      </c>
      <c r="B1563" s="87"/>
      <c r="C1563" s="175"/>
      <c r="D1563" s="175"/>
      <c r="E1563" s="146"/>
      <c r="F1563" s="407" t="e">
        <f>VLOOKUP('2. tábl. Előkezelő-Tov.Kezelő'!E1563,Munka1!$H$27:$I$58,2,FALSE)</f>
        <v>#N/A</v>
      </c>
      <c r="G1563" s="88"/>
      <c r="H1563" s="62" t="e">
        <f>VLOOKUP(G1563,Munka1!$A$1:$B$25,2,FALSE)</f>
        <v>#N/A</v>
      </c>
      <c r="I1563" s="466" t="e">
        <f>VLOOKUP(E1563,Munka1!$H$27:$J$58,3,FALSE)</f>
        <v>#N/A</v>
      </c>
      <c r="J1563" s="175"/>
      <c r="K1563" s="175"/>
      <c r="L1563" s="175"/>
      <c r="M1563" s="175"/>
      <c r="N1563" s="180"/>
      <c r="O1563" s="87"/>
      <c r="P1563" s="483"/>
      <c r="Q1563" s="484"/>
      <c r="R1563" s="56">
        <f>FŐLAP!$D$9</f>
        <v>0</v>
      </c>
      <c r="S1563" s="56">
        <f>FŐLAP!$F$9</f>
        <v>0</v>
      </c>
      <c r="T1563" s="13" t="str">
        <f>FŐLAP!$B$25</f>
        <v>Háztartási nagygépek (lakossági)</v>
      </c>
      <c r="U1563" s="398" t="s">
        <v>3425</v>
      </c>
      <c r="V1563" s="398" t="s">
        <v>3426</v>
      </c>
      <c r="W1563" s="398" t="s">
        <v>3427</v>
      </c>
    </row>
    <row r="1564" spans="1:23" ht="60.75" hidden="1" customHeight="1" x14ac:dyDescent="0.25">
      <c r="A1564" s="61" t="s">
        <v>1634</v>
      </c>
      <c r="B1564" s="87"/>
      <c r="C1564" s="175"/>
      <c r="D1564" s="175"/>
      <c r="E1564" s="146"/>
      <c r="F1564" s="407" t="e">
        <f>VLOOKUP('2. tábl. Előkezelő-Tov.Kezelő'!E1564,Munka1!$H$27:$I$58,2,FALSE)</f>
        <v>#N/A</v>
      </c>
      <c r="G1564" s="88"/>
      <c r="H1564" s="62" t="e">
        <f>VLOOKUP(G1564,Munka1!$A$1:$B$25,2,FALSE)</f>
        <v>#N/A</v>
      </c>
      <c r="I1564" s="466" t="e">
        <f>VLOOKUP(E1564,Munka1!$H$27:$J$58,3,FALSE)</f>
        <v>#N/A</v>
      </c>
      <c r="J1564" s="175"/>
      <c r="K1564" s="175"/>
      <c r="L1564" s="175"/>
      <c r="M1564" s="175"/>
      <c r="N1564" s="180"/>
      <c r="O1564" s="87"/>
      <c r="P1564" s="483"/>
      <c r="Q1564" s="484"/>
      <c r="R1564" s="56">
        <f>FŐLAP!$D$9</f>
        <v>0</v>
      </c>
      <c r="S1564" s="56">
        <f>FŐLAP!$F$9</f>
        <v>0</v>
      </c>
      <c r="T1564" s="13" t="str">
        <f>FŐLAP!$B$25</f>
        <v>Háztartási nagygépek (lakossági)</v>
      </c>
      <c r="U1564" s="398" t="s">
        <v>3425</v>
      </c>
      <c r="V1564" s="398" t="s">
        <v>3426</v>
      </c>
      <c r="W1564" s="398" t="s">
        <v>3427</v>
      </c>
    </row>
    <row r="1565" spans="1:23" ht="60.75" hidden="1" customHeight="1" x14ac:dyDescent="0.25">
      <c r="A1565" s="61" t="s">
        <v>1635</v>
      </c>
      <c r="B1565" s="87"/>
      <c r="C1565" s="175"/>
      <c r="D1565" s="175"/>
      <c r="E1565" s="146"/>
      <c r="F1565" s="407" t="e">
        <f>VLOOKUP('2. tábl. Előkezelő-Tov.Kezelő'!E1565,Munka1!$H$27:$I$58,2,FALSE)</f>
        <v>#N/A</v>
      </c>
      <c r="G1565" s="88"/>
      <c r="H1565" s="62" t="e">
        <f>VLOOKUP(G1565,Munka1!$A$1:$B$25,2,FALSE)</f>
        <v>#N/A</v>
      </c>
      <c r="I1565" s="466" t="e">
        <f>VLOOKUP(E1565,Munka1!$H$27:$J$58,3,FALSE)</f>
        <v>#N/A</v>
      </c>
      <c r="J1565" s="175"/>
      <c r="K1565" s="175"/>
      <c r="L1565" s="175"/>
      <c r="M1565" s="175"/>
      <c r="N1565" s="180"/>
      <c r="O1565" s="87"/>
      <c r="P1565" s="483"/>
      <c r="Q1565" s="484"/>
      <c r="R1565" s="56">
        <f>FŐLAP!$D$9</f>
        <v>0</v>
      </c>
      <c r="S1565" s="56">
        <f>FŐLAP!$F$9</f>
        <v>0</v>
      </c>
      <c r="T1565" s="13" t="str">
        <f>FŐLAP!$B$25</f>
        <v>Háztartási nagygépek (lakossági)</v>
      </c>
      <c r="U1565" s="398" t="s">
        <v>3425</v>
      </c>
      <c r="V1565" s="398" t="s">
        <v>3426</v>
      </c>
      <c r="W1565" s="398" t="s">
        <v>3427</v>
      </c>
    </row>
    <row r="1566" spans="1:23" ht="60.75" hidden="1" customHeight="1" x14ac:dyDescent="0.25">
      <c r="A1566" s="61" t="s">
        <v>1636</v>
      </c>
      <c r="B1566" s="87"/>
      <c r="C1566" s="175"/>
      <c r="D1566" s="175"/>
      <c r="E1566" s="146"/>
      <c r="F1566" s="407" t="e">
        <f>VLOOKUP('2. tábl. Előkezelő-Tov.Kezelő'!E1566,Munka1!$H$27:$I$58,2,FALSE)</f>
        <v>#N/A</v>
      </c>
      <c r="G1566" s="88"/>
      <c r="H1566" s="62" t="e">
        <f>VLOOKUP(G1566,Munka1!$A$1:$B$25,2,FALSE)</f>
        <v>#N/A</v>
      </c>
      <c r="I1566" s="466" t="e">
        <f>VLOOKUP(E1566,Munka1!$H$27:$J$58,3,FALSE)</f>
        <v>#N/A</v>
      </c>
      <c r="J1566" s="175"/>
      <c r="K1566" s="175"/>
      <c r="L1566" s="175"/>
      <c r="M1566" s="175"/>
      <c r="N1566" s="180"/>
      <c r="O1566" s="87"/>
      <c r="P1566" s="483"/>
      <c r="Q1566" s="484"/>
      <c r="R1566" s="56">
        <f>FŐLAP!$D$9</f>
        <v>0</v>
      </c>
      <c r="S1566" s="56">
        <f>FŐLAP!$F$9</f>
        <v>0</v>
      </c>
      <c r="T1566" s="13" t="str">
        <f>FŐLAP!$B$25</f>
        <v>Háztartási nagygépek (lakossági)</v>
      </c>
      <c r="U1566" s="398" t="s">
        <v>3425</v>
      </c>
      <c r="V1566" s="398" t="s">
        <v>3426</v>
      </c>
      <c r="W1566" s="398" t="s">
        <v>3427</v>
      </c>
    </row>
    <row r="1567" spans="1:23" ht="60.75" hidden="1" customHeight="1" x14ac:dyDescent="0.25">
      <c r="A1567" s="61" t="s">
        <v>1637</v>
      </c>
      <c r="B1567" s="87"/>
      <c r="C1567" s="175"/>
      <c r="D1567" s="175"/>
      <c r="E1567" s="146"/>
      <c r="F1567" s="407" t="e">
        <f>VLOOKUP('2. tábl. Előkezelő-Tov.Kezelő'!E1567,Munka1!$H$27:$I$58,2,FALSE)</f>
        <v>#N/A</v>
      </c>
      <c r="G1567" s="88"/>
      <c r="H1567" s="62" t="e">
        <f>VLOOKUP(G1567,Munka1!$A$1:$B$25,2,FALSE)</f>
        <v>#N/A</v>
      </c>
      <c r="I1567" s="466" t="e">
        <f>VLOOKUP(E1567,Munka1!$H$27:$J$58,3,FALSE)</f>
        <v>#N/A</v>
      </c>
      <c r="J1567" s="175"/>
      <c r="K1567" s="175"/>
      <c r="L1567" s="175"/>
      <c r="M1567" s="175"/>
      <c r="N1567" s="180"/>
      <c r="O1567" s="87"/>
      <c r="P1567" s="483"/>
      <c r="Q1567" s="484"/>
      <c r="R1567" s="56">
        <f>FŐLAP!$D$9</f>
        <v>0</v>
      </c>
      <c r="S1567" s="56">
        <f>FŐLAP!$F$9</f>
        <v>0</v>
      </c>
      <c r="T1567" s="13" t="str">
        <f>FŐLAP!$B$25</f>
        <v>Háztartási nagygépek (lakossági)</v>
      </c>
      <c r="U1567" s="398" t="s">
        <v>3425</v>
      </c>
      <c r="V1567" s="398" t="s">
        <v>3426</v>
      </c>
      <c r="W1567" s="398" t="s">
        <v>3427</v>
      </c>
    </row>
    <row r="1568" spans="1:23" ht="60.75" hidden="1" customHeight="1" x14ac:dyDescent="0.25">
      <c r="A1568" s="61" t="s">
        <v>1638</v>
      </c>
      <c r="B1568" s="87"/>
      <c r="C1568" s="175"/>
      <c r="D1568" s="175"/>
      <c r="E1568" s="146"/>
      <c r="F1568" s="407" t="e">
        <f>VLOOKUP('2. tábl. Előkezelő-Tov.Kezelő'!E1568,Munka1!$H$27:$I$58,2,FALSE)</f>
        <v>#N/A</v>
      </c>
      <c r="G1568" s="88"/>
      <c r="H1568" s="62" t="e">
        <f>VLOOKUP(G1568,Munka1!$A$1:$B$25,2,FALSE)</f>
        <v>#N/A</v>
      </c>
      <c r="I1568" s="466" t="e">
        <f>VLOOKUP(E1568,Munka1!$H$27:$J$58,3,FALSE)</f>
        <v>#N/A</v>
      </c>
      <c r="J1568" s="175"/>
      <c r="K1568" s="175"/>
      <c r="L1568" s="175"/>
      <c r="M1568" s="175"/>
      <c r="N1568" s="180"/>
      <c r="O1568" s="87"/>
      <c r="P1568" s="483"/>
      <c r="Q1568" s="484"/>
      <c r="R1568" s="56">
        <f>FŐLAP!$D$9</f>
        <v>0</v>
      </c>
      <c r="S1568" s="56">
        <f>FŐLAP!$F$9</f>
        <v>0</v>
      </c>
      <c r="T1568" s="13" t="str">
        <f>FŐLAP!$B$25</f>
        <v>Háztartási nagygépek (lakossági)</v>
      </c>
      <c r="U1568" s="398" t="s">
        <v>3425</v>
      </c>
      <c r="V1568" s="398" t="s">
        <v>3426</v>
      </c>
      <c r="W1568" s="398" t="s">
        <v>3427</v>
      </c>
    </row>
    <row r="1569" spans="1:23" ht="60.75" hidden="1" customHeight="1" x14ac:dyDescent="0.25">
      <c r="A1569" s="61" t="s">
        <v>1639</v>
      </c>
      <c r="B1569" s="87"/>
      <c r="C1569" s="175"/>
      <c r="D1569" s="175"/>
      <c r="E1569" s="146"/>
      <c r="F1569" s="407" t="e">
        <f>VLOOKUP('2. tábl. Előkezelő-Tov.Kezelő'!E1569,Munka1!$H$27:$I$58,2,FALSE)</f>
        <v>#N/A</v>
      </c>
      <c r="G1569" s="88"/>
      <c r="H1569" s="62" t="e">
        <f>VLOOKUP(G1569,Munka1!$A$1:$B$25,2,FALSE)</f>
        <v>#N/A</v>
      </c>
      <c r="I1569" s="466" t="e">
        <f>VLOOKUP(E1569,Munka1!$H$27:$J$58,3,FALSE)</f>
        <v>#N/A</v>
      </c>
      <c r="J1569" s="175"/>
      <c r="K1569" s="175"/>
      <c r="L1569" s="175"/>
      <c r="M1569" s="175"/>
      <c r="N1569" s="180"/>
      <c r="O1569" s="87"/>
      <c r="P1569" s="483"/>
      <c r="Q1569" s="484"/>
      <c r="R1569" s="56">
        <f>FŐLAP!$D$9</f>
        <v>0</v>
      </c>
      <c r="S1569" s="56">
        <f>FŐLAP!$F$9</f>
        <v>0</v>
      </c>
      <c r="T1569" s="13" t="str">
        <f>FŐLAP!$B$25</f>
        <v>Háztartási nagygépek (lakossági)</v>
      </c>
      <c r="U1569" s="398" t="s">
        <v>3425</v>
      </c>
      <c r="V1569" s="398" t="s">
        <v>3426</v>
      </c>
      <c r="W1569" s="398" t="s">
        <v>3427</v>
      </c>
    </row>
    <row r="1570" spans="1:23" ht="60.75" hidden="1" customHeight="1" x14ac:dyDescent="0.25">
      <c r="A1570" s="61" t="s">
        <v>1640</v>
      </c>
      <c r="B1570" s="87"/>
      <c r="C1570" s="175"/>
      <c r="D1570" s="175"/>
      <c r="E1570" s="146"/>
      <c r="F1570" s="407" t="e">
        <f>VLOOKUP('2. tábl. Előkezelő-Tov.Kezelő'!E1570,Munka1!$H$27:$I$58,2,FALSE)</f>
        <v>#N/A</v>
      </c>
      <c r="G1570" s="88"/>
      <c r="H1570" s="62" t="e">
        <f>VLOOKUP(G1570,Munka1!$A$1:$B$25,2,FALSE)</f>
        <v>#N/A</v>
      </c>
      <c r="I1570" s="466" t="e">
        <f>VLOOKUP(E1570,Munka1!$H$27:$J$58,3,FALSE)</f>
        <v>#N/A</v>
      </c>
      <c r="J1570" s="175"/>
      <c r="K1570" s="175"/>
      <c r="L1570" s="175"/>
      <c r="M1570" s="175"/>
      <c r="N1570" s="180"/>
      <c r="O1570" s="87"/>
      <c r="P1570" s="483"/>
      <c r="Q1570" s="484"/>
      <c r="R1570" s="56">
        <f>FŐLAP!$D$9</f>
        <v>0</v>
      </c>
      <c r="S1570" s="56">
        <f>FŐLAP!$F$9</f>
        <v>0</v>
      </c>
      <c r="T1570" s="13" t="str">
        <f>FŐLAP!$B$25</f>
        <v>Háztartási nagygépek (lakossági)</v>
      </c>
      <c r="U1570" s="398" t="s">
        <v>3425</v>
      </c>
      <c r="V1570" s="398" t="s">
        <v>3426</v>
      </c>
      <c r="W1570" s="398" t="s">
        <v>3427</v>
      </c>
    </row>
    <row r="1571" spans="1:23" ht="60.75" hidden="1" customHeight="1" x14ac:dyDescent="0.25">
      <c r="A1571" s="61" t="s">
        <v>1641</v>
      </c>
      <c r="B1571" s="87"/>
      <c r="C1571" s="175"/>
      <c r="D1571" s="175"/>
      <c r="E1571" s="146"/>
      <c r="F1571" s="407" t="e">
        <f>VLOOKUP('2. tábl. Előkezelő-Tov.Kezelő'!E1571,Munka1!$H$27:$I$58,2,FALSE)</f>
        <v>#N/A</v>
      </c>
      <c r="G1571" s="88"/>
      <c r="H1571" s="62" t="e">
        <f>VLOOKUP(G1571,Munka1!$A$1:$B$25,2,FALSE)</f>
        <v>#N/A</v>
      </c>
      <c r="I1571" s="466" t="e">
        <f>VLOOKUP(E1571,Munka1!$H$27:$J$58,3,FALSE)</f>
        <v>#N/A</v>
      </c>
      <c r="J1571" s="175"/>
      <c r="K1571" s="175"/>
      <c r="L1571" s="175"/>
      <c r="M1571" s="175"/>
      <c r="N1571" s="180"/>
      <c r="O1571" s="87"/>
      <c r="P1571" s="483"/>
      <c r="Q1571" s="484"/>
      <c r="R1571" s="56">
        <f>FŐLAP!$D$9</f>
        <v>0</v>
      </c>
      <c r="S1571" s="56">
        <f>FŐLAP!$F$9</f>
        <v>0</v>
      </c>
      <c r="T1571" s="13" t="str">
        <f>FŐLAP!$B$25</f>
        <v>Háztartási nagygépek (lakossági)</v>
      </c>
      <c r="U1571" s="398" t="s">
        <v>3425</v>
      </c>
      <c r="V1571" s="398" t="s">
        <v>3426</v>
      </c>
      <c r="W1571" s="398" t="s">
        <v>3427</v>
      </c>
    </row>
    <row r="1572" spans="1:23" ht="60.75" hidden="1" customHeight="1" x14ac:dyDescent="0.25">
      <c r="A1572" s="61" t="s">
        <v>1642</v>
      </c>
      <c r="B1572" s="87"/>
      <c r="C1572" s="175"/>
      <c r="D1572" s="175"/>
      <c r="E1572" s="146"/>
      <c r="F1572" s="407" t="e">
        <f>VLOOKUP('2. tábl. Előkezelő-Tov.Kezelő'!E1572,Munka1!$H$27:$I$58,2,FALSE)</f>
        <v>#N/A</v>
      </c>
      <c r="G1572" s="88"/>
      <c r="H1572" s="62" t="e">
        <f>VLOOKUP(G1572,Munka1!$A$1:$B$25,2,FALSE)</f>
        <v>#N/A</v>
      </c>
      <c r="I1572" s="466" t="e">
        <f>VLOOKUP(E1572,Munka1!$H$27:$J$58,3,FALSE)</f>
        <v>#N/A</v>
      </c>
      <c r="J1572" s="175"/>
      <c r="K1572" s="175"/>
      <c r="L1572" s="175"/>
      <c r="M1572" s="175"/>
      <c r="N1572" s="180"/>
      <c r="O1572" s="87"/>
      <c r="P1572" s="483"/>
      <c r="Q1572" s="484"/>
      <c r="R1572" s="56">
        <f>FŐLAP!$D$9</f>
        <v>0</v>
      </c>
      <c r="S1572" s="56">
        <f>FŐLAP!$F$9</f>
        <v>0</v>
      </c>
      <c r="T1572" s="13" t="str">
        <f>FŐLAP!$B$25</f>
        <v>Háztartási nagygépek (lakossági)</v>
      </c>
      <c r="U1572" s="398" t="s">
        <v>3425</v>
      </c>
      <c r="V1572" s="398" t="s">
        <v>3426</v>
      </c>
      <c r="W1572" s="398" t="s">
        <v>3427</v>
      </c>
    </row>
    <row r="1573" spans="1:23" ht="60.75" hidden="1" customHeight="1" x14ac:dyDescent="0.25">
      <c r="A1573" s="61" t="s">
        <v>1643</v>
      </c>
      <c r="B1573" s="87"/>
      <c r="C1573" s="175"/>
      <c r="D1573" s="175"/>
      <c r="E1573" s="146"/>
      <c r="F1573" s="407" t="e">
        <f>VLOOKUP('2. tábl. Előkezelő-Tov.Kezelő'!E1573,Munka1!$H$27:$I$58,2,FALSE)</f>
        <v>#N/A</v>
      </c>
      <c r="G1573" s="88"/>
      <c r="H1573" s="62" t="e">
        <f>VLOOKUP(G1573,Munka1!$A$1:$B$25,2,FALSE)</f>
        <v>#N/A</v>
      </c>
      <c r="I1573" s="466" t="e">
        <f>VLOOKUP(E1573,Munka1!$H$27:$J$58,3,FALSE)</f>
        <v>#N/A</v>
      </c>
      <c r="J1573" s="175"/>
      <c r="K1573" s="175"/>
      <c r="L1573" s="175"/>
      <c r="M1573" s="175"/>
      <c r="N1573" s="180"/>
      <c r="O1573" s="87"/>
      <c r="P1573" s="483"/>
      <c r="Q1573" s="484"/>
      <c r="R1573" s="56">
        <f>FŐLAP!$D$9</f>
        <v>0</v>
      </c>
      <c r="S1573" s="56">
        <f>FŐLAP!$F$9</f>
        <v>0</v>
      </c>
      <c r="T1573" s="13" t="str">
        <f>FŐLAP!$B$25</f>
        <v>Háztartási nagygépek (lakossági)</v>
      </c>
      <c r="U1573" s="398" t="s">
        <v>3425</v>
      </c>
      <c r="V1573" s="398" t="s">
        <v>3426</v>
      </c>
      <c r="W1573" s="398" t="s">
        <v>3427</v>
      </c>
    </row>
    <row r="1574" spans="1:23" ht="60.75" hidden="1" customHeight="1" x14ac:dyDescent="0.25">
      <c r="A1574" s="61" t="s">
        <v>1644</v>
      </c>
      <c r="B1574" s="87"/>
      <c r="C1574" s="175"/>
      <c r="D1574" s="175"/>
      <c r="E1574" s="146"/>
      <c r="F1574" s="407" t="e">
        <f>VLOOKUP('2. tábl. Előkezelő-Tov.Kezelő'!E1574,Munka1!$H$27:$I$58,2,FALSE)</f>
        <v>#N/A</v>
      </c>
      <c r="G1574" s="88"/>
      <c r="H1574" s="62" t="e">
        <f>VLOOKUP(G1574,Munka1!$A$1:$B$25,2,FALSE)</f>
        <v>#N/A</v>
      </c>
      <c r="I1574" s="466" t="e">
        <f>VLOOKUP(E1574,Munka1!$H$27:$J$58,3,FALSE)</f>
        <v>#N/A</v>
      </c>
      <c r="J1574" s="175"/>
      <c r="K1574" s="175"/>
      <c r="L1574" s="175"/>
      <c r="M1574" s="175"/>
      <c r="N1574" s="180"/>
      <c r="O1574" s="87"/>
      <c r="P1574" s="483"/>
      <c r="Q1574" s="484"/>
      <c r="R1574" s="56">
        <f>FŐLAP!$D$9</f>
        <v>0</v>
      </c>
      <c r="S1574" s="56">
        <f>FŐLAP!$F$9</f>
        <v>0</v>
      </c>
      <c r="T1574" s="13" t="str">
        <f>FŐLAP!$B$25</f>
        <v>Háztartási nagygépek (lakossági)</v>
      </c>
      <c r="U1574" s="398" t="s">
        <v>3425</v>
      </c>
      <c r="V1574" s="398" t="s">
        <v>3426</v>
      </c>
      <c r="W1574" s="398" t="s">
        <v>3427</v>
      </c>
    </row>
    <row r="1575" spans="1:23" ht="60.75" hidden="1" customHeight="1" x14ac:dyDescent="0.25">
      <c r="A1575" s="61" t="s">
        <v>1645</v>
      </c>
      <c r="B1575" s="87"/>
      <c r="C1575" s="175"/>
      <c r="D1575" s="175"/>
      <c r="E1575" s="146"/>
      <c r="F1575" s="407" t="e">
        <f>VLOOKUP('2. tábl. Előkezelő-Tov.Kezelő'!E1575,Munka1!$H$27:$I$58,2,FALSE)</f>
        <v>#N/A</v>
      </c>
      <c r="G1575" s="88"/>
      <c r="H1575" s="62" t="e">
        <f>VLOOKUP(G1575,Munka1!$A$1:$B$25,2,FALSE)</f>
        <v>#N/A</v>
      </c>
      <c r="I1575" s="466" t="e">
        <f>VLOOKUP(E1575,Munka1!$H$27:$J$58,3,FALSE)</f>
        <v>#N/A</v>
      </c>
      <c r="J1575" s="175"/>
      <c r="K1575" s="175"/>
      <c r="L1575" s="175"/>
      <c r="M1575" s="175"/>
      <c r="N1575" s="180"/>
      <c r="O1575" s="87"/>
      <c r="P1575" s="483"/>
      <c r="Q1575" s="484"/>
      <c r="R1575" s="56">
        <f>FŐLAP!$D$9</f>
        <v>0</v>
      </c>
      <c r="S1575" s="56">
        <f>FŐLAP!$F$9</f>
        <v>0</v>
      </c>
      <c r="T1575" s="13" t="str">
        <f>FŐLAP!$B$25</f>
        <v>Háztartási nagygépek (lakossági)</v>
      </c>
      <c r="U1575" s="398" t="s">
        <v>3425</v>
      </c>
      <c r="V1575" s="398" t="s">
        <v>3426</v>
      </c>
      <c r="W1575" s="398" t="s">
        <v>3427</v>
      </c>
    </row>
    <row r="1576" spans="1:23" ht="60.75" hidden="1" customHeight="1" x14ac:dyDescent="0.25">
      <c r="A1576" s="61" t="s">
        <v>1646</v>
      </c>
      <c r="B1576" s="87"/>
      <c r="C1576" s="175"/>
      <c r="D1576" s="175"/>
      <c r="E1576" s="146"/>
      <c r="F1576" s="407" t="e">
        <f>VLOOKUP('2. tábl. Előkezelő-Tov.Kezelő'!E1576,Munka1!$H$27:$I$58,2,FALSE)</f>
        <v>#N/A</v>
      </c>
      <c r="G1576" s="88"/>
      <c r="H1576" s="62" t="e">
        <f>VLOOKUP(G1576,Munka1!$A$1:$B$25,2,FALSE)</f>
        <v>#N/A</v>
      </c>
      <c r="I1576" s="466" t="e">
        <f>VLOOKUP(E1576,Munka1!$H$27:$J$58,3,FALSE)</f>
        <v>#N/A</v>
      </c>
      <c r="J1576" s="175"/>
      <c r="K1576" s="175"/>
      <c r="L1576" s="175"/>
      <c r="M1576" s="175"/>
      <c r="N1576" s="180"/>
      <c r="O1576" s="87"/>
      <c r="P1576" s="483"/>
      <c r="Q1576" s="484"/>
      <c r="R1576" s="56">
        <f>FŐLAP!$D$9</f>
        <v>0</v>
      </c>
      <c r="S1576" s="56">
        <f>FŐLAP!$F$9</f>
        <v>0</v>
      </c>
      <c r="T1576" s="13" t="str">
        <f>FŐLAP!$B$25</f>
        <v>Háztartási nagygépek (lakossági)</v>
      </c>
      <c r="U1576" s="398" t="s">
        <v>3425</v>
      </c>
      <c r="V1576" s="398" t="s">
        <v>3426</v>
      </c>
      <c r="W1576" s="398" t="s">
        <v>3427</v>
      </c>
    </row>
    <row r="1577" spans="1:23" ht="60.75" hidden="1" customHeight="1" x14ac:dyDescent="0.25">
      <c r="A1577" s="61" t="s">
        <v>1647</v>
      </c>
      <c r="B1577" s="87"/>
      <c r="C1577" s="175"/>
      <c r="D1577" s="175"/>
      <c r="E1577" s="146"/>
      <c r="F1577" s="407" t="e">
        <f>VLOOKUP('2. tábl. Előkezelő-Tov.Kezelő'!E1577,Munka1!$H$27:$I$58,2,FALSE)</f>
        <v>#N/A</v>
      </c>
      <c r="G1577" s="88"/>
      <c r="H1577" s="62" t="e">
        <f>VLOOKUP(G1577,Munka1!$A$1:$B$25,2,FALSE)</f>
        <v>#N/A</v>
      </c>
      <c r="I1577" s="466" t="e">
        <f>VLOOKUP(E1577,Munka1!$H$27:$J$58,3,FALSE)</f>
        <v>#N/A</v>
      </c>
      <c r="J1577" s="175"/>
      <c r="K1577" s="175"/>
      <c r="L1577" s="175"/>
      <c r="M1577" s="175"/>
      <c r="N1577" s="180"/>
      <c r="O1577" s="87"/>
      <c r="P1577" s="483"/>
      <c r="Q1577" s="484"/>
      <c r="R1577" s="56">
        <f>FŐLAP!$D$9</f>
        <v>0</v>
      </c>
      <c r="S1577" s="56">
        <f>FŐLAP!$F$9</f>
        <v>0</v>
      </c>
      <c r="T1577" s="13" t="str">
        <f>FŐLAP!$B$25</f>
        <v>Háztartási nagygépek (lakossági)</v>
      </c>
      <c r="U1577" s="398" t="s">
        <v>3425</v>
      </c>
      <c r="V1577" s="398" t="s">
        <v>3426</v>
      </c>
      <c r="W1577" s="398" t="s">
        <v>3427</v>
      </c>
    </row>
    <row r="1578" spans="1:23" ht="60.75" hidden="1" customHeight="1" x14ac:dyDescent="0.25">
      <c r="A1578" s="61" t="s">
        <v>1648</v>
      </c>
      <c r="B1578" s="87"/>
      <c r="C1578" s="175"/>
      <c r="D1578" s="175"/>
      <c r="E1578" s="146"/>
      <c r="F1578" s="407" t="e">
        <f>VLOOKUP('2. tábl. Előkezelő-Tov.Kezelő'!E1578,Munka1!$H$27:$I$58,2,FALSE)</f>
        <v>#N/A</v>
      </c>
      <c r="G1578" s="88"/>
      <c r="H1578" s="62" t="e">
        <f>VLOOKUP(G1578,Munka1!$A$1:$B$25,2,FALSE)</f>
        <v>#N/A</v>
      </c>
      <c r="I1578" s="466" t="e">
        <f>VLOOKUP(E1578,Munka1!$H$27:$J$58,3,FALSE)</f>
        <v>#N/A</v>
      </c>
      <c r="J1578" s="175"/>
      <c r="K1578" s="175"/>
      <c r="L1578" s="175"/>
      <c r="M1578" s="175"/>
      <c r="N1578" s="180"/>
      <c r="O1578" s="87"/>
      <c r="P1578" s="483"/>
      <c r="Q1578" s="484"/>
      <c r="R1578" s="56">
        <f>FŐLAP!$D$9</f>
        <v>0</v>
      </c>
      <c r="S1578" s="56">
        <f>FŐLAP!$F$9</f>
        <v>0</v>
      </c>
      <c r="T1578" s="13" t="str">
        <f>FŐLAP!$B$25</f>
        <v>Háztartási nagygépek (lakossági)</v>
      </c>
      <c r="U1578" s="398" t="s">
        <v>3425</v>
      </c>
      <c r="V1578" s="398" t="s">
        <v>3426</v>
      </c>
      <c r="W1578" s="398" t="s">
        <v>3427</v>
      </c>
    </row>
    <row r="1579" spans="1:23" ht="60.75" hidden="1" customHeight="1" x14ac:dyDescent="0.25">
      <c r="A1579" s="61" t="s">
        <v>1649</v>
      </c>
      <c r="B1579" s="87"/>
      <c r="C1579" s="175"/>
      <c r="D1579" s="175"/>
      <c r="E1579" s="146"/>
      <c r="F1579" s="407" t="e">
        <f>VLOOKUP('2. tábl. Előkezelő-Tov.Kezelő'!E1579,Munka1!$H$27:$I$58,2,FALSE)</f>
        <v>#N/A</v>
      </c>
      <c r="G1579" s="88"/>
      <c r="H1579" s="62" t="e">
        <f>VLOOKUP(G1579,Munka1!$A$1:$B$25,2,FALSE)</f>
        <v>#N/A</v>
      </c>
      <c r="I1579" s="466" t="e">
        <f>VLOOKUP(E1579,Munka1!$H$27:$J$58,3,FALSE)</f>
        <v>#N/A</v>
      </c>
      <c r="J1579" s="175"/>
      <c r="K1579" s="175"/>
      <c r="L1579" s="175"/>
      <c r="M1579" s="175"/>
      <c r="N1579" s="180"/>
      <c r="O1579" s="87"/>
      <c r="P1579" s="483"/>
      <c r="Q1579" s="484"/>
      <c r="R1579" s="56">
        <f>FŐLAP!$D$9</f>
        <v>0</v>
      </c>
      <c r="S1579" s="56">
        <f>FŐLAP!$F$9</f>
        <v>0</v>
      </c>
      <c r="T1579" s="13" t="str">
        <f>FŐLAP!$B$25</f>
        <v>Háztartási nagygépek (lakossági)</v>
      </c>
      <c r="U1579" s="398" t="s">
        <v>3425</v>
      </c>
      <c r="V1579" s="398" t="s">
        <v>3426</v>
      </c>
      <c r="W1579" s="398" t="s">
        <v>3427</v>
      </c>
    </row>
    <row r="1580" spans="1:23" ht="60.75" hidden="1" customHeight="1" x14ac:dyDescent="0.25">
      <c r="A1580" s="61" t="s">
        <v>1650</v>
      </c>
      <c r="B1580" s="87"/>
      <c r="C1580" s="175"/>
      <c r="D1580" s="175"/>
      <c r="E1580" s="146"/>
      <c r="F1580" s="407" t="e">
        <f>VLOOKUP('2. tábl. Előkezelő-Tov.Kezelő'!E1580,Munka1!$H$27:$I$58,2,FALSE)</f>
        <v>#N/A</v>
      </c>
      <c r="G1580" s="88"/>
      <c r="H1580" s="62" t="e">
        <f>VLOOKUP(G1580,Munka1!$A$1:$B$25,2,FALSE)</f>
        <v>#N/A</v>
      </c>
      <c r="I1580" s="466" t="e">
        <f>VLOOKUP(E1580,Munka1!$H$27:$J$58,3,FALSE)</f>
        <v>#N/A</v>
      </c>
      <c r="J1580" s="175"/>
      <c r="K1580" s="175"/>
      <c r="L1580" s="175"/>
      <c r="M1580" s="175"/>
      <c r="N1580" s="180"/>
      <c r="O1580" s="87"/>
      <c r="P1580" s="483"/>
      <c r="Q1580" s="484"/>
      <c r="R1580" s="56">
        <f>FŐLAP!$D$9</f>
        <v>0</v>
      </c>
      <c r="S1580" s="56">
        <f>FŐLAP!$F$9</f>
        <v>0</v>
      </c>
      <c r="T1580" s="13" t="str">
        <f>FŐLAP!$B$25</f>
        <v>Háztartási nagygépek (lakossági)</v>
      </c>
      <c r="U1580" s="398" t="s">
        <v>3425</v>
      </c>
      <c r="V1580" s="398" t="s">
        <v>3426</v>
      </c>
      <c r="W1580" s="398" t="s">
        <v>3427</v>
      </c>
    </row>
    <row r="1581" spans="1:23" ht="60.75" hidden="1" customHeight="1" x14ac:dyDescent="0.25">
      <c r="A1581" s="61" t="s">
        <v>1651</v>
      </c>
      <c r="B1581" s="87"/>
      <c r="C1581" s="175"/>
      <c r="D1581" s="175"/>
      <c r="E1581" s="146"/>
      <c r="F1581" s="407" t="e">
        <f>VLOOKUP('2. tábl. Előkezelő-Tov.Kezelő'!E1581,Munka1!$H$27:$I$58,2,FALSE)</f>
        <v>#N/A</v>
      </c>
      <c r="G1581" s="88"/>
      <c r="H1581" s="62" t="e">
        <f>VLOOKUP(G1581,Munka1!$A$1:$B$25,2,FALSE)</f>
        <v>#N/A</v>
      </c>
      <c r="I1581" s="466" t="e">
        <f>VLOOKUP(E1581,Munka1!$H$27:$J$58,3,FALSE)</f>
        <v>#N/A</v>
      </c>
      <c r="J1581" s="175"/>
      <c r="K1581" s="175"/>
      <c r="L1581" s="175"/>
      <c r="M1581" s="175"/>
      <c r="N1581" s="180"/>
      <c r="O1581" s="87"/>
      <c r="P1581" s="483"/>
      <c r="Q1581" s="484"/>
      <c r="R1581" s="56">
        <f>FŐLAP!$D$9</f>
        <v>0</v>
      </c>
      <c r="S1581" s="56">
        <f>FŐLAP!$F$9</f>
        <v>0</v>
      </c>
      <c r="T1581" s="13" t="str">
        <f>FŐLAP!$B$25</f>
        <v>Háztartási nagygépek (lakossági)</v>
      </c>
      <c r="U1581" s="398" t="s">
        <v>3425</v>
      </c>
      <c r="V1581" s="398" t="s">
        <v>3426</v>
      </c>
      <c r="W1581" s="398" t="s">
        <v>3427</v>
      </c>
    </row>
    <row r="1582" spans="1:23" ht="60.75" hidden="1" customHeight="1" x14ac:dyDescent="0.25">
      <c r="A1582" s="61" t="s">
        <v>1652</v>
      </c>
      <c r="B1582" s="87"/>
      <c r="C1582" s="175"/>
      <c r="D1582" s="175"/>
      <c r="E1582" s="146"/>
      <c r="F1582" s="407" t="e">
        <f>VLOOKUP('2. tábl. Előkezelő-Tov.Kezelő'!E1582,Munka1!$H$27:$I$58,2,FALSE)</f>
        <v>#N/A</v>
      </c>
      <c r="G1582" s="88"/>
      <c r="H1582" s="62" t="e">
        <f>VLOOKUP(G1582,Munka1!$A$1:$B$25,2,FALSE)</f>
        <v>#N/A</v>
      </c>
      <c r="I1582" s="466" t="e">
        <f>VLOOKUP(E1582,Munka1!$H$27:$J$58,3,FALSE)</f>
        <v>#N/A</v>
      </c>
      <c r="J1582" s="175"/>
      <c r="K1582" s="175"/>
      <c r="L1582" s="175"/>
      <c r="M1582" s="175"/>
      <c r="N1582" s="180"/>
      <c r="O1582" s="87"/>
      <c r="P1582" s="483"/>
      <c r="Q1582" s="484"/>
      <c r="R1582" s="56">
        <f>FŐLAP!$D$9</f>
        <v>0</v>
      </c>
      <c r="S1582" s="56">
        <f>FŐLAP!$F$9</f>
        <v>0</v>
      </c>
      <c r="T1582" s="13" t="str">
        <f>FŐLAP!$B$25</f>
        <v>Háztartási nagygépek (lakossági)</v>
      </c>
      <c r="U1582" s="398" t="s">
        <v>3425</v>
      </c>
      <c r="V1582" s="398" t="s">
        <v>3426</v>
      </c>
      <c r="W1582" s="398" t="s">
        <v>3427</v>
      </c>
    </row>
    <row r="1583" spans="1:23" ht="60.75" hidden="1" customHeight="1" x14ac:dyDescent="0.25">
      <c r="A1583" s="61" t="s">
        <v>1653</v>
      </c>
      <c r="B1583" s="87"/>
      <c r="C1583" s="175"/>
      <c r="D1583" s="175"/>
      <c r="E1583" s="146"/>
      <c r="F1583" s="407" t="e">
        <f>VLOOKUP('2. tábl. Előkezelő-Tov.Kezelő'!E1583,Munka1!$H$27:$I$58,2,FALSE)</f>
        <v>#N/A</v>
      </c>
      <c r="G1583" s="88"/>
      <c r="H1583" s="62" t="e">
        <f>VLOOKUP(G1583,Munka1!$A$1:$B$25,2,FALSE)</f>
        <v>#N/A</v>
      </c>
      <c r="I1583" s="466" t="e">
        <f>VLOOKUP(E1583,Munka1!$H$27:$J$58,3,FALSE)</f>
        <v>#N/A</v>
      </c>
      <c r="J1583" s="175"/>
      <c r="K1583" s="175"/>
      <c r="L1583" s="175"/>
      <c r="M1583" s="175"/>
      <c r="N1583" s="180"/>
      <c r="O1583" s="87"/>
      <c r="P1583" s="483"/>
      <c r="Q1583" s="484"/>
      <c r="R1583" s="56">
        <f>FŐLAP!$D$9</f>
        <v>0</v>
      </c>
      <c r="S1583" s="56">
        <f>FŐLAP!$F$9</f>
        <v>0</v>
      </c>
      <c r="T1583" s="13" t="str">
        <f>FŐLAP!$B$25</f>
        <v>Háztartási nagygépek (lakossági)</v>
      </c>
      <c r="U1583" s="398" t="s">
        <v>3425</v>
      </c>
      <c r="V1583" s="398" t="s">
        <v>3426</v>
      </c>
      <c r="W1583" s="398" t="s">
        <v>3427</v>
      </c>
    </row>
    <row r="1584" spans="1:23" ht="60.75" hidden="1" customHeight="1" x14ac:dyDescent="0.25">
      <c r="A1584" s="61" t="s">
        <v>1654</v>
      </c>
      <c r="B1584" s="87"/>
      <c r="C1584" s="175"/>
      <c r="D1584" s="175"/>
      <c r="E1584" s="146"/>
      <c r="F1584" s="407" t="e">
        <f>VLOOKUP('2. tábl. Előkezelő-Tov.Kezelő'!E1584,Munka1!$H$27:$I$58,2,FALSE)</f>
        <v>#N/A</v>
      </c>
      <c r="G1584" s="88"/>
      <c r="H1584" s="62" t="e">
        <f>VLOOKUP(G1584,Munka1!$A$1:$B$25,2,FALSE)</f>
        <v>#N/A</v>
      </c>
      <c r="I1584" s="466" t="e">
        <f>VLOOKUP(E1584,Munka1!$H$27:$J$58,3,FALSE)</f>
        <v>#N/A</v>
      </c>
      <c r="J1584" s="175"/>
      <c r="K1584" s="175"/>
      <c r="L1584" s="175"/>
      <c r="M1584" s="175"/>
      <c r="N1584" s="180"/>
      <c r="O1584" s="87"/>
      <c r="P1584" s="483"/>
      <c r="Q1584" s="484"/>
      <c r="R1584" s="56">
        <f>FŐLAP!$D$9</f>
        <v>0</v>
      </c>
      <c r="S1584" s="56">
        <f>FŐLAP!$F$9</f>
        <v>0</v>
      </c>
      <c r="T1584" s="13" t="str">
        <f>FŐLAP!$B$25</f>
        <v>Háztartási nagygépek (lakossági)</v>
      </c>
      <c r="U1584" s="398" t="s">
        <v>3425</v>
      </c>
      <c r="V1584" s="398" t="s">
        <v>3426</v>
      </c>
      <c r="W1584" s="398" t="s">
        <v>3427</v>
      </c>
    </row>
    <row r="1585" spans="1:23" ht="60.75" hidden="1" customHeight="1" x14ac:dyDescent="0.25">
      <c r="A1585" s="61" t="s">
        <v>1655</v>
      </c>
      <c r="B1585" s="87"/>
      <c r="C1585" s="175"/>
      <c r="D1585" s="175"/>
      <c r="E1585" s="146"/>
      <c r="F1585" s="407" t="e">
        <f>VLOOKUP('2. tábl. Előkezelő-Tov.Kezelő'!E1585,Munka1!$H$27:$I$58,2,FALSE)</f>
        <v>#N/A</v>
      </c>
      <c r="G1585" s="88"/>
      <c r="H1585" s="62" t="e">
        <f>VLOOKUP(G1585,Munka1!$A$1:$B$25,2,FALSE)</f>
        <v>#N/A</v>
      </c>
      <c r="I1585" s="466" t="e">
        <f>VLOOKUP(E1585,Munka1!$H$27:$J$58,3,FALSE)</f>
        <v>#N/A</v>
      </c>
      <c r="J1585" s="175"/>
      <c r="K1585" s="175"/>
      <c r="L1585" s="175"/>
      <c r="M1585" s="175"/>
      <c r="N1585" s="180"/>
      <c r="O1585" s="87"/>
      <c r="P1585" s="483"/>
      <c r="Q1585" s="484"/>
      <c r="R1585" s="56">
        <f>FŐLAP!$D$9</f>
        <v>0</v>
      </c>
      <c r="S1585" s="56">
        <f>FŐLAP!$F$9</f>
        <v>0</v>
      </c>
      <c r="T1585" s="13" t="str">
        <f>FŐLAP!$B$25</f>
        <v>Háztartási nagygépek (lakossági)</v>
      </c>
      <c r="U1585" s="398" t="s">
        <v>3425</v>
      </c>
      <c r="V1585" s="398" t="s">
        <v>3426</v>
      </c>
      <c r="W1585" s="398" t="s">
        <v>3427</v>
      </c>
    </row>
    <row r="1586" spans="1:23" ht="60.75" hidden="1" customHeight="1" x14ac:dyDescent="0.25">
      <c r="A1586" s="61" t="s">
        <v>1656</v>
      </c>
      <c r="B1586" s="87"/>
      <c r="C1586" s="175"/>
      <c r="D1586" s="175"/>
      <c r="E1586" s="146"/>
      <c r="F1586" s="407" t="e">
        <f>VLOOKUP('2. tábl. Előkezelő-Tov.Kezelő'!E1586,Munka1!$H$27:$I$58,2,FALSE)</f>
        <v>#N/A</v>
      </c>
      <c r="G1586" s="88"/>
      <c r="H1586" s="62" t="e">
        <f>VLOOKUP(G1586,Munka1!$A$1:$B$25,2,FALSE)</f>
        <v>#N/A</v>
      </c>
      <c r="I1586" s="466" t="e">
        <f>VLOOKUP(E1586,Munka1!$H$27:$J$58,3,FALSE)</f>
        <v>#N/A</v>
      </c>
      <c r="J1586" s="175"/>
      <c r="K1586" s="175"/>
      <c r="L1586" s="175"/>
      <c r="M1586" s="175"/>
      <c r="N1586" s="180"/>
      <c r="O1586" s="87"/>
      <c r="P1586" s="483"/>
      <c r="Q1586" s="484"/>
      <c r="R1586" s="56">
        <f>FŐLAP!$D$9</f>
        <v>0</v>
      </c>
      <c r="S1586" s="56">
        <f>FŐLAP!$F$9</f>
        <v>0</v>
      </c>
      <c r="T1586" s="13" t="str">
        <f>FŐLAP!$B$25</f>
        <v>Háztartási nagygépek (lakossági)</v>
      </c>
      <c r="U1586" s="398" t="s">
        <v>3425</v>
      </c>
      <c r="V1586" s="398" t="s">
        <v>3426</v>
      </c>
      <c r="W1586" s="398" t="s">
        <v>3427</v>
      </c>
    </row>
    <row r="1587" spans="1:23" ht="60.75" hidden="1" customHeight="1" x14ac:dyDescent="0.25">
      <c r="A1587" s="61" t="s">
        <v>1657</v>
      </c>
      <c r="B1587" s="87"/>
      <c r="C1587" s="175"/>
      <c r="D1587" s="175"/>
      <c r="E1587" s="146"/>
      <c r="F1587" s="407" t="e">
        <f>VLOOKUP('2. tábl. Előkezelő-Tov.Kezelő'!E1587,Munka1!$H$27:$I$58,2,FALSE)</f>
        <v>#N/A</v>
      </c>
      <c r="G1587" s="88"/>
      <c r="H1587" s="62" t="e">
        <f>VLOOKUP(G1587,Munka1!$A$1:$B$25,2,FALSE)</f>
        <v>#N/A</v>
      </c>
      <c r="I1587" s="466" t="e">
        <f>VLOOKUP(E1587,Munka1!$H$27:$J$58,3,FALSE)</f>
        <v>#N/A</v>
      </c>
      <c r="J1587" s="175"/>
      <c r="K1587" s="175"/>
      <c r="L1587" s="175"/>
      <c r="M1587" s="175"/>
      <c r="N1587" s="180"/>
      <c r="O1587" s="87"/>
      <c r="P1587" s="483"/>
      <c r="Q1587" s="484"/>
      <c r="R1587" s="56">
        <f>FŐLAP!$D$9</f>
        <v>0</v>
      </c>
      <c r="S1587" s="56">
        <f>FŐLAP!$F$9</f>
        <v>0</v>
      </c>
      <c r="T1587" s="13" t="str">
        <f>FŐLAP!$B$25</f>
        <v>Háztartási nagygépek (lakossági)</v>
      </c>
      <c r="U1587" s="398" t="s">
        <v>3425</v>
      </c>
      <c r="V1587" s="398" t="s">
        <v>3426</v>
      </c>
      <c r="W1587" s="398" t="s">
        <v>3427</v>
      </c>
    </row>
    <row r="1588" spans="1:23" ht="60.75" hidden="1" customHeight="1" x14ac:dyDescent="0.25">
      <c r="A1588" s="61" t="s">
        <v>1658</v>
      </c>
      <c r="B1588" s="87"/>
      <c r="C1588" s="175"/>
      <c r="D1588" s="175"/>
      <c r="E1588" s="146"/>
      <c r="F1588" s="407" t="e">
        <f>VLOOKUP('2. tábl. Előkezelő-Tov.Kezelő'!E1588,Munka1!$H$27:$I$58,2,FALSE)</f>
        <v>#N/A</v>
      </c>
      <c r="G1588" s="88"/>
      <c r="H1588" s="62" t="e">
        <f>VLOOKUP(G1588,Munka1!$A$1:$B$25,2,FALSE)</f>
        <v>#N/A</v>
      </c>
      <c r="I1588" s="466" t="e">
        <f>VLOOKUP(E1588,Munka1!$H$27:$J$58,3,FALSE)</f>
        <v>#N/A</v>
      </c>
      <c r="J1588" s="175"/>
      <c r="K1588" s="175"/>
      <c r="L1588" s="175"/>
      <c r="M1588" s="175"/>
      <c r="N1588" s="180"/>
      <c r="O1588" s="87"/>
      <c r="P1588" s="483"/>
      <c r="Q1588" s="484"/>
      <c r="R1588" s="56">
        <f>FŐLAP!$D$9</f>
        <v>0</v>
      </c>
      <c r="S1588" s="56">
        <f>FŐLAP!$F$9</f>
        <v>0</v>
      </c>
      <c r="T1588" s="13" t="str">
        <f>FŐLAP!$B$25</f>
        <v>Háztartási nagygépek (lakossági)</v>
      </c>
      <c r="U1588" s="398" t="s">
        <v>3425</v>
      </c>
      <c r="V1588" s="398" t="s">
        <v>3426</v>
      </c>
      <c r="W1588" s="398" t="s">
        <v>3427</v>
      </c>
    </row>
    <row r="1589" spans="1:23" ht="60.75" hidden="1" customHeight="1" x14ac:dyDescent="0.25">
      <c r="A1589" s="61" t="s">
        <v>1659</v>
      </c>
      <c r="B1589" s="87"/>
      <c r="C1589" s="175"/>
      <c r="D1589" s="175"/>
      <c r="E1589" s="146"/>
      <c r="F1589" s="407" t="e">
        <f>VLOOKUP('2. tábl. Előkezelő-Tov.Kezelő'!E1589,Munka1!$H$27:$I$58,2,FALSE)</f>
        <v>#N/A</v>
      </c>
      <c r="G1589" s="88"/>
      <c r="H1589" s="62" t="e">
        <f>VLOOKUP(G1589,Munka1!$A$1:$B$25,2,FALSE)</f>
        <v>#N/A</v>
      </c>
      <c r="I1589" s="466" t="e">
        <f>VLOOKUP(E1589,Munka1!$H$27:$J$58,3,FALSE)</f>
        <v>#N/A</v>
      </c>
      <c r="J1589" s="175"/>
      <c r="K1589" s="175"/>
      <c r="L1589" s="175"/>
      <c r="M1589" s="175"/>
      <c r="N1589" s="180"/>
      <c r="O1589" s="87"/>
      <c r="P1589" s="483"/>
      <c r="Q1589" s="484"/>
      <c r="R1589" s="56">
        <f>FŐLAP!$D$9</f>
        <v>0</v>
      </c>
      <c r="S1589" s="56">
        <f>FŐLAP!$F$9</f>
        <v>0</v>
      </c>
      <c r="T1589" s="13" t="str">
        <f>FŐLAP!$B$25</f>
        <v>Háztartási nagygépek (lakossági)</v>
      </c>
      <c r="U1589" s="398" t="s">
        <v>3425</v>
      </c>
      <c r="V1589" s="398" t="s">
        <v>3426</v>
      </c>
      <c r="W1589" s="398" t="s">
        <v>3427</v>
      </c>
    </row>
    <row r="1590" spans="1:23" ht="60.75" hidden="1" customHeight="1" x14ac:dyDescent="0.25">
      <c r="A1590" s="61" t="s">
        <v>1660</v>
      </c>
      <c r="B1590" s="87"/>
      <c r="C1590" s="175"/>
      <c r="D1590" s="175"/>
      <c r="E1590" s="146"/>
      <c r="F1590" s="407" t="e">
        <f>VLOOKUP('2. tábl. Előkezelő-Tov.Kezelő'!E1590,Munka1!$H$27:$I$58,2,FALSE)</f>
        <v>#N/A</v>
      </c>
      <c r="G1590" s="88"/>
      <c r="H1590" s="62" t="e">
        <f>VLOOKUP(G1590,Munka1!$A$1:$B$25,2,FALSE)</f>
        <v>#N/A</v>
      </c>
      <c r="I1590" s="466" t="e">
        <f>VLOOKUP(E1590,Munka1!$H$27:$J$58,3,FALSE)</f>
        <v>#N/A</v>
      </c>
      <c r="J1590" s="175"/>
      <c r="K1590" s="175"/>
      <c r="L1590" s="175"/>
      <c r="M1590" s="175"/>
      <c r="N1590" s="180"/>
      <c r="O1590" s="87"/>
      <c r="P1590" s="483"/>
      <c r="Q1590" s="484"/>
      <c r="R1590" s="56">
        <f>FŐLAP!$D$9</f>
        <v>0</v>
      </c>
      <c r="S1590" s="56">
        <f>FŐLAP!$F$9</f>
        <v>0</v>
      </c>
      <c r="T1590" s="13" t="str">
        <f>FŐLAP!$B$25</f>
        <v>Háztartási nagygépek (lakossági)</v>
      </c>
      <c r="U1590" s="398" t="s">
        <v>3425</v>
      </c>
      <c r="V1590" s="398" t="s">
        <v>3426</v>
      </c>
      <c r="W1590" s="398" t="s">
        <v>3427</v>
      </c>
    </row>
    <row r="1591" spans="1:23" ht="60.75" hidden="1" customHeight="1" x14ac:dyDescent="0.25">
      <c r="A1591" s="61" t="s">
        <v>1661</v>
      </c>
      <c r="B1591" s="87"/>
      <c r="C1591" s="175"/>
      <c r="D1591" s="175"/>
      <c r="E1591" s="146"/>
      <c r="F1591" s="407" t="e">
        <f>VLOOKUP('2. tábl. Előkezelő-Tov.Kezelő'!E1591,Munka1!$H$27:$I$58,2,FALSE)</f>
        <v>#N/A</v>
      </c>
      <c r="G1591" s="88"/>
      <c r="H1591" s="62" t="e">
        <f>VLOOKUP(G1591,Munka1!$A$1:$B$25,2,FALSE)</f>
        <v>#N/A</v>
      </c>
      <c r="I1591" s="466" t="e">
        <f>VLOOKUP(E1591,Munka1!$H$27:$J$58,3,FALSE)</f>
        <v>#N/A</v>
      </c>
      <c r="J1591" s="175"/>
      <c r="K1591" s="175"/>
      <c r="L1591" s="175"/>
      <c r="M1591" s="175"/>
      <c r="N1591" s="180"/>
      <c r="O1591" s="87"/>
      <c r="P1591" s="483"/>
      <c r="Q1591" s="484"/>
      <c r="R1591" s="56">
        <f>FŐLAP!$D$9</f>
        <v>0</v>
      </c>
      <c r="S1591" s="56">
        <f>FŐLAP!$F$9</f>
        <v>0</v>
      </c>
      <c r="T1591" s="13" t="str">
        <f>FŐLAP!$B$25</f>
        <v>Háztartási nagygépek (lakossági)</v>
      </c>
      <c r="U1591" s="398" t="s">
        <v>3425</v>
      </c>
      <c r="V1591" s="398" t="s">
        <v>3426</v>
      </c>
      <c r="W1591" s="398" t="s">
        <v>3427</v>
      </c>
    </row>
    <row r="1592" spans="1:23" ht="60.75" hidden="1" customHeight="1" x14ac:dyDescent="0.25">
      <c r="A1592" s="61" t="s">
        <v>1662</v>
      </c>
      <c r="B1592" s="87"/>
      <c r="C1592" s="175"/>
      <c r="D1592" s="175"/>
      <c r="E1592" s="146"/>
      <c r="F1592" s="407" t="e">
        <f>VLOOKUP('2. tábl. Előkezelő-Tov.Kezelő'!E1592,Munka1!$H$27:$I$58,2,FALSE)</f>
        <v>#N/A</v>
      </c>
      <c r="G1592" s="88"/>
      <c r="H1592" s="62" t="e">
        <f>VLOOKUP(G1592,Munka1!$A$1:$B$25,2,FALSE)</f>
        <v>#N/A</v>
      </c>
      <c r="I1592" s="466" t="e">
        <f>VLOOKUP(E1592,Munka1!$H$27:$J$58,3,FALSE)</f>
        <v>#N/A</v>
      </c>
      <c r="J1592" s="175"/>
      <c r="K1592" s="175"/>
      <c r="L1592" s="175"/>
      <c r="M1592" s="175"/>
      <c r="N1592" s="180"/>
      <c r="O1592" s="87"/>
      <c r="P1592" s="483"/>
      <c r="Q1592" s="484"/>
      <c r="R1592" s="56">
        <f>FŐLAP!$D$9</f>
        <v>0</v>
      </c>
      <c r="S1592" s="56">
        <f>FŐLAP!$F$9</f>
        <v>0</v>
      </c>
      <c r="T1592" s="13" t="str">
        <f>FŐLAP!$B$25</f>
        <v>Háztartási nagygépek (lakossági)</v>
      </c>
      <c r="U1592" s="398" t="s">
        <v>3425</v>
      </c>
      <c r="V1592" s="398" t="s">
        <v>3426</v>
      </c>
      <c r="W1592" s="398" t="s">
        <v>3427</v>
      </c>
    </row>
    <row r="1593" spans="1:23" ht="60.75" hidden="1" customHeight="1" x14ac:dyDescent="0.25">
      <c r="A1593" s="61" t="s">
        <v>1663</v>
      </c>
      <c r="B1593" s="87"/>
      <c r="C1593" s="175"/>
      <c r="D1593" s="175"/>
      <c r="E1593" s="146"/>
      <c r="F1593" s="407" t="e">
        <f>VLOOKUP('2. tábl. Előkezelő-Tov.Kezelő'!E1593,Munka1!$H$27:$I$58,2,FALSE)</f>
        <v>#N/A</v>
      </c>
      <c r="G1593" s="88"/>
      <c r="H1593" s="62" t="e">
        <f>VLOOKUP(G1593,Munka1!$A$1:$B$25,2,FALSE)</f>
        <v>#N/A</v>
      </c>
      <c r="I1593" s="466" t="e">
        <f>VLOOKUP(E1593,Munka1!$H$27:$J$58,3,FALSE)</f>
        <v>#N/A</v>
      </c>
      <c r="J1593" s="175"/>
      <c r="K1593" s="175"/>
      <c r="L1593" s="175"/>
      <c r="M1593" s="175"/>
      <c r="N1593" s="180"/>
      <c r="O1593" s="87"/>
      <c r="P1593" s="483"/>
      <c r="Q1593" s="484"/>
      <c r="R1593" s="56">
        <f>FŐLAP!$D$9</f>
        <v>0</v>
      </c>
      <c r="S1593" s="56">
        <f>FŐLAP!$F$9</f>
        <v>0</v>
      </c>
      <c r="T1593" s="13" t="str">
        <f>FŐLAP!$B$25</f>
        <v>Háztartási nagygépek (lakossági)</v>
      </c>
      <c r="U1593" s="398" t="s">
        <v>3425</v>
      </c>
      <c r="V1593" s="398" t="s">
        <v>3426</v>
      </c>
      <c r="W1593" s="398" t="s">
        <v>3427</v>
      </c>
    </row>
    <row r="1594" spans="1:23" ht="60.75" hidden="1" customHeight="1" x14ac:dyDescent="0.25">
      <c r="A1594" s="61" t="s">
        <v>1664</v>
      </c>
      <c r="B1594" s="87"/>
      <c r="C1594" s="175"/>
      <c r="D1594" s="175"/>
      <c r="E1594" s="146"/>
      <c r="F1594" s="407" t="e">
        <f>VLOOKUP('2. tábl. Előkezelő-Tov.Kezelő'!E1594,Munka1!$H$27:$I$58,2,FALSE)</f>
        <v>#N/A</v>
      </c>
      <c r="G1594" s="88"/>
      <c r="H1594" s="62" t="e">
        <f>VLOOKUP(G1594,Munka1!$A$1:$B$25,2,FALSE)</f>
        <v>#N/A</v>
      </c>
      <c r="I1594" s="466" t="e">
        <f>VLOOKUP(E1594,Munka1!$H$27:$J$58,3,FALSE)</f>
        <v>#N/A</v>
      </c>
      <c r="J1594" s="175"/>
      <c r="K1594" s="175"/>
      <c r="L1594" s="175"/>
      <c r="M1594" s="175"/>
      <c r="N1594" s="180"/>
      <c r="O1594" s="87"/>
      <c r="P1594" s="483"/>
      <c r="Q1594" s="484"/>
      <c r="R1594" s="56">
        <f>FŐLAP!$D$9</f>
        <v>0</v>
      </c>
      <c r="S1594" s="56">
        <f>FŐLAP!$F$9</f>
        <v>0</v>
      </c>
      <c r="T1594" s="13" t="str">
        <f>FŐLAP!$B$25</f>
        <v>Háztartási nagygépek (lakossági)</v>
      </c>
      <c r="U1594" s="398" t="s">
        <v>3425</v>
      </c>
      <c r="V1594" s="398" t="s">
        <v>3426</v>
      </c>
      <c r="W1594" s="398" t="s">
        <v>3427</v>
      </c>
    </row>
    <row r="1595" spans="1:23" ht="60.75" hidden="1" customHeight="1" x14ac:dyDescent="0.25">
      <c r="A1595" s="61" t="s">
        <v>1665</v>
      </c>
      <c r="B1595" s="87"/>
      <c r="C1595" s="175"/>
      <c r="D1595" s="175"/>
      <c r="E1595" s="146"/>
      <c r="F1595" s="407" t="e">
        <f>VLOOKUP('2. tábl. Előkezelő-Tov.Kezelő'!E1595,Munka1!$H$27:$I$58,2,FALSE)</f>
        <v>#N/A</v>
      </c>
      <c r="G1595" s="88"/>
      <c r="H1595" s="62" t="e">
        <f>VLOOKUP(G1595,Munka1!$A$1:$B$25,2,FALSE)</f>
        <v>#N/A</v>
      </c>
      <c r="I1595" s="466" t="e">
        <f>VLOOKUP(E1595,Munka1!$H$27:$J$58,3,FALSE)</f>
        <v>#N/A</v>
      </c>
      <c r="J1595" s="175"/>
      <c r="K1595" s="175"/>
      <c r="L1595" s="175"/>
      <c r="M1595" s="175"/>
      <c r="N1595" s="180"/>
      <c r="O1595" s="87"/>
      <c r="P1595" s="483"/>
      <c r="Q1595" s="484"/>
      <c r="R1595" s="56">
        <f>FŐLAP!$D$9</f>
        <v>0</v>
      </c>
      <c r="S1595" s="56">
        <f>FŐLAP!$F$9</f>
        <v>0</v>
      </c>
      <c r="T1595" s="13" t="str">
        <f>FŐLAP!$B$25</f>
        <v>Háztartási nagygépek (lakossági)</v>
      </c>
      <c r="U1595" s="398" t="s">
        <v>3425</v>
      </c>
      <c r="V1595" s="398" t="s">
        <v>3426</v>
      </c>
      <c r="W1595" s="398" t="s">
        <v>3427</v>
      </c>
    </row>
    <row r="1596" spans="1:23" ht="60.75" hidden="1" customHeight="1" x14ac:dyDescent="0.25">
      <c r="A1596" s="61" t="s">
        <v>1666</v>
      </c>
      <c r="B1596" s="87"/>
      <c r="C1596" s="175"/>
      <c r="D1596" s="175"/>
      <c r="E1596" s="146"/>
      <c r="F1596" s="407" t="e">
        <f>VLOOKUP('2. tábl. Előkezelő-Tov.Kezelő'!E1596,Munka1!$H$27:$I$58,2,FALSE)</f>
        <v>#N/A</v>
      </c>
      <c r="G1596" s="88"/>
      <c r="H1596" s="62" t="e">
        <f>VLOOKUP(G1596,Munka1!$A$1:$B$25,2,FALSE)</f>
        <v>#N/A</v>
      </c>
      <c r="I1596" s="466" t="e">
        <f>VLOOKUP(E1596,Munka1!$H$27:$J$58,3,FALSE)</f>
        <v>#N/A</v>
      </c>
      <c r="J1596" s="175"/>
      <c r="K1596" s="175"/>
      <c r="L1596" s="175"/>
      <c r="M1596" s="175"/>
      <c r="N1596" s="180"/>
      <c r="O1596" s="87"/>
      <c r="P1596" s="483"/>
      <c r="Q1596" s="484"/>
      <c r="R1596" s="56">
        <f>FŐLAP!$D$9</f>
        <v>0</v>
      </c>
      <c r="S1596" s="56">
        <f>FŐLAP!$F$9</f>
        <v>0</v>
      </c>
      <c r="T1596" s="13" t="str">
        <f>FŐLAP!$B$25</f>
        <v>Háztartási nagygépek (lakossági)</v>
      </c>
      <c r="U1596" s="398" t="s">
        <v>3425</v>
      </c>
      <c r="V1596" s="398" t="s">
        <v>3426</v>
      </c>
      <c r="W1596" s="398" t="s">
        <v>3427</v>
      </c>
    </row>
    <row r="1597" spans="1:23" ht="60.75" hidden="1" customHeight="1" x14ac:dyDescent="0.25">
      <c r="A1597" s="61" t="s">
        <v>1667</v>
      </c>
      <c r="B1597" s="87"/>
      <c r="C1597" s="175"/>
      <c r="D1597" s="175"/>
      <c r="E1597" s="146"/>
      <c r="F1597" s="407" t="e">
        <f>VLOOKUP('2. tábl. Előkezelő-Tov.Kezelő'!E1597,Munka1!$H$27:$I$58,2,FALSE)</f>
        <v>#N/A</v>
      </c>
      <c r="G1597" s="88"/>
      <c r="H1597" s="62" t="e">
        <f>VLOOKUP(G1597,Munka1!$A$1:$B$25,2,FALSE)</f>
        <v>#N/A</v>
      </c>
      <c r="I1597" s="466" t="e">
        <f>VLOOKUP(E1597,Munka1!$H$27:$J$58,3,FALSE)</f>
        <v>#N/A</v>
      </c>
      <c r="J1597" s="175"/>
      <c r="K1597" s="175"/>
      <c r="L1597" s="175"/>
      <c r="M1597" s="175"/>
      <c r="N1597" s="180"/>
      <c r="O1597" s="87"/>
      <c r="P1597" s="483"/>
      <c r="Q1597" s="484"/>
      <c r="R1597" s="56">
        <f>FŐLAP!$D$9</f>
        <v>0</v>
      </c>
      <c r="S1597" s="56">
        <f>FŐLAP!$F$9</f>
        <v>0</v>
      </c>
      <c r="T1597" s="13" t="str">
        <f>FŐLAP!$B$25</f>
        <v>Háztartási nagygépek (lakossági)</v>
      </c>
      <c r="U1597" s="398" t="s">
        <v>3425</v>
      </c>
      <c r="V1597" s="398" t="s">
        <v>3426</v>
      </c>
      <c r="W1597" s="398" t="s">
        <v>3427</v>
      </c>
    </row>
    <row r="1598" spans="1:23" ht="60.75" hidden="1" customHeight="1" x14ac:dyDescent="0.25">
      <c r="A1598" s="61" t="s">
        <v>1668</v>
      </c>
      <c r="B1598" s="87"/>
      <c r="C1598" s="175"/>
      <c r="D1598" s="175"/>
      <c r="E1598" s="146"/>
      <c r="F1598" s="407" t="e">
        <f>VLOOKUP('2. tábl. Előkezelő-Tov.Kezelő'!E1598,Munka1!$H$27:$I$58,2,FALSE)</f>
        <v>#N/A</v>
      </c>
      <c r="G1598" s="88"/>
      <c r="H1598" s="62" t="e">
        <f>VLOOKUP(G1598,Munka1!$A$1:$B$25,2,FALSE)</f>
        <v>#N/A</v>
      </c>
      <c r="I1598" s="466" t="e">
        <f>VLOOKUP(E1598,Munka1!$H$27:$J$58,3,FALSE)</f>
        <v>#N/A</v>
      </c>
      <c r="J1598" s="175"/>
      <c r="K1598" s="175"/>
      <c r="L1598" s="175"/>
      <c r="M1598" s="175"/>
      <c r="N1598" s="180"/>
      <c r="O1598" s="87"/>
      <c r="P1598" s="483"/>
      <c r="Q1598" s="484"/>
      <c r="R1598" s="56">
        <f>FŐLAP!$D$9</f>
        <v>0</v>
      </c>
      <c r="S1598" s="56">
        <f>FŐLAP!$F$9</f>
        <v>0</v>
      </c>
      <c r="T1598" s="13" t="str">
        <f>FŐLAP!$B$25</f>
        <v>Háztartási nagygépek (lakossági)</v>
      </c>
      <c r="U1598" s="398" t="s">
        <v>3425</v>
      </c>
      <c r="V1598" s="398" t="s">
        <v>3426</v>
      </c>
      <c r="W1598" s="398" t="s">
        <v>3427</v>
      </c>
    </row>
    <row r="1599" spans="1:23" ht="60.75" hidden="1" customHeight="1" x14ac:dyDescent="0.25">
      <c r="A1599" s="61" t="s">
        <v>1669</v>
      </c>
      <c r="B1599" s="87"/>
      <c r="C1599" s="175"/>
      <c r="D1599" s="175"/>
      <c r="E1599" s="146"/>
      <c r="F1599" s="407" t="e">
        <f>VLOOKUP('2. tábl. Előkezelő-Tov.Kezelő'!E1599,Munka1!$H$27:$I$58,2,FALSE)</f>
        <v>#N/A</v>
      </c>
      <c r="G1599" s="88"/>
      <c r="H1599" s="62" t="e">
        <f>VLOOKUP(G1599,Munka1!$A$1:$B$25,2,FALSE)</f>
        <v>#N/A</v>
      </c>
      <c r="I1599" s="466" t="e">
        <f>VLOOKUP(E1599,Munka1!$H$27:$J$58,3,FALSE)</f>
        <v>#N/A</v>
      </c>
      <c r="J1599" s="175"/>
      <c r="K1599" s="175"/>
      <c r="L1599" s="175"/>
      <c r="M1599" s="175"/>
      <c r="N1599" s="180"/>
      <c r="O1599" s="87"/>
      <c r="P1599" s="483"/>
      <c r="Q1599" s="484"/>
      <c r="R1599" s="56">
        <f>FŐLAP!$D$9</f>
        <v>0</v>
      </c>
      <c r="S1599" s="56">
        <f>FŐLAP!$F$9</f>
        <v>0</v>
      </c>
      <c r="T1599" s="13" t="str">
        <f>FŐLAP!$B$25</f>
        <v>Háztartási nagygépek (lakossági)</v>
      </c>
      <c r="U1599" s="398" t="s">
        <v>3425</v>
      </c>
      <c r="V1599" s="398" t="s">
        <v>3426</v>
      </c>
      <c r="W1599" s="398" t="s">
        <v>3427</v>
      </c>
    </row>
    <row r="1600" spans="1:23" ht="60.75" hidden="1" customHeight="1" x14ac:dyDescent="0.25">
      <c r="A1600" s="61" t="s">
        <v>1670</v>
      </c>
      <c r="B1600" s="87"/>
      <c r="C1600" s="175"/>
      <c r="D1600" s="175"/>
      <c r="E1600" s="146"/>
      <c r="F1600" s="407" t="e">
        <f>VLOOKUP('2. tábl. Előkezelő-Tov.Kezelő'!E1600,Munka1!$H$27:$I$58,2,FALSE)</f>
        <v>#N/A</v>
      </c>
      <c r="G1600" s="88"/>
      <c r="H1600" s="62" t="e">
        <f>VLOOKUP(G1600,Munka1!$A$1:$B$25,2,FALSE)</f>
        <v>#N/A</v>
      </c>
      <c r="I1600" s="466" t="e">
        <f>VLOOKUP(E1600,Munka1!$H$27:$J$58,3,FALSE)</f>
        <v>#N/A</v>
      </c>
      <c r="J1600" s="175"/>
      <c r="K1600" s="175"/>
      <c r="L1600" s="175"/>
      <c r="M1600" s="175"/>
      <c r="N1600" s="180"/>
      <c r="O1600" s="87"/>
      <c r="P1600" s="483"/>
      <c r="Q1600" s="484"/>
      <c r="R1600" s="56">
        <f>FŐLAP!$D$9</f>
        <v>0</v>
      </c>
      <c r="S1600" s="56">
        <f>FŐLAP!$F$9</f>
        <v>0</v>
      </c>
      <c r="T1600" s="13" t="str">
        <f>FŐLAP!$B$25</f>
        <v>Háztartási nagygépek (lakossági)</v>
      </c>
      <c r="U1600" s="398" t="s">
        <v>3425</v>
      </c>
      <c r="V1600" s="398" t="s">
        <v>3426</v>
      </c>
      <c r="W1600" s="398" t="s">
        <v>3427</v>
      </c>
    </row>
    <row r="1601" spans="1:23" ht="60.75" hidden="1" customHeight="1" x14ac:dyDescent="0.25">
      <c r="A1601" s="61" t="s">
        <v>1671</v>
      </c>
      <c r="B1601" s="87"/>
      <c r="C1601" s="175"/>
      <c r="D1601" s="175"/>
      <c r="E1601" s="146"/>
      <c r="F1601" s="407" t="e">
        <f>VLOOKUP('2. tábl. Előkezelő-Tov.Kezelő'!E1601,Munka1!$H$27:$I$58,2,FALSE)</f>
        <v>#N/A</v>
      </c>
      <c r="G1601" s="88"/>
      <c r="H1601" s="62" t="e">
        <f>VLOOKUP(G1601,Munka1!$A$1:$B$25,2,FALSE)</f>
        <v>#N/A</v>
      </c>
      <c r="I1601" s="466" t="e">
        <f>VLOOKUP(E1601,Munka1!$H$27:$J$58,3,FALSE)</f>
        <v>#N/A</v>
      </c>
      <c r="J1601" s="175"/>
      <c r="K1601" s="175"/>
      <c r="L1601" s="175"/>
      <c r="M1601" s="175"/>
      <c r="N1601" s="180"/>
      <c r="O1601" s="87"/>
      <c r="P1601" s="483"/>
      <c r="Q1601" s="484"/>
      <c r="R1601" s="56">
        <f>FŐLAP!$D$9</f>
        <v>0</v>
      </c>
      <c r="S1601" s="56">
        <f>FŐLAP!$F$9</f>
        <v>0</v>
      </c>
      <c r="T1601" s="13" t="str">
        <f>FŐLAP!$B$25</f>
        <v>Háztartási nagygépek (lakossági)</v>
      </c>
      <c r="U1601" s="398" t="s">
        <v>3425</v>
      </c>
      <c r="V1601" s="398" t="s">
        <v>3426</v>
      </c>
      <c r="W1601" s="398" t="s">
        <v>3427</v>
      </c>
    </row>
    <row r="1602" spans="1:23" ht="60.75" hidden="1" customHeight="1" x14ac:dyDescent="0.25">
      <c r="A1602" s="61" t="s">
        <v>1672</v>
      </c>
      <c r="B1602" s="87"/>
      <c r="C1602" s="175"/>
      <c r="D1602" s="175"/>
      <c r="E1602" s="146"/>
      <c r="F1602" s="407" t="e">
        <f>VLOOKUP('2. tábl. Előkezelő-Tov.Kezelő'!E1602,Munka1!$H$27:$I$58,2,FALSE)</f>
        <v>#N/A</v>
      </c>
      <c r="G1602" s="88"/>
      <c r="H1602" s="62" t="e">
        <f>VLOOKUP(G1602,Munka1!$A$1:$B$25,2,FALSE)</f>
        <v>#N/A</v>
      </c>
      <c r="I1602" s="466" t="e">
        <f>VLOOKUP(E1602,Munka1!$H$27:$J$58,3,FALSE)</f>
        <v>#N/A</v>
      </c>
      <c r="J1602" s="175"/>
      <c r="K1602" s="175"/>
      <c r="L1602" s="175"/>
      <c r="M1602" s="175"/>
      <c r="N1602" s="180"/>
      <c r="O1602" s="87"/>
      <c r="P1602" s="483"/>
      <c r="Q1602" s="484"/>
      <c r="R1602" s="56">
        <f>FŐLAP!$D$9</f>
        <v>0</v>
      </c>
      <c r="S1602" s="56">
        <f>FŐLAP!$F$9</f>
        <v>0</v>
      </c>
      <c r="T1602" s="13" t="str">
        <f>FŐLAP!$B$25</f>
        <v>Háztartási nagygépek (lakossági)</v>
      </c>
      <c r="U1602" s="398" t="s">
        <v>3425</v>
      </c>
      <c r="V1602" s="398" t="s">
        <v>3426</v>
      </c>
      <c r="W1602" s="398" t="s">
        <v>3427</v>
      </c>
    </row>
    <row r="1603" spans="1:23" ht="60.75" hidden="1" customHeight="1" x14ac:dyDescent="0.25">
      <c r="A1603" s="61" t="s">
        <v>1673</v>
      </c>
      <c r="B1603" s="87"/>
      <c r="C1603" s="175"/>
      <c r="D1603" s="175"/>
      <c r="E1603" s="146"/>
      <c r="F1603" s="407" t="e">
        <f>VLOOKUP('2. tábl. Előkezelő-Tov.Kezelő'!E1603,Munka1!$H$27:$I$58,2,FALSE)</f>
        <v>#N/A</v>
      </c>
      <c r="G1603" s="88"/>
      <c r="H1603" s="62" t="e">
        <f>VLOOKUP(G1603,Munka1!$A$1:$B$25,2,FALSE)</f>
        <v>#N/A</v>
      </c>
      <c r="I1603" s="466" t="e">
        <f>VLOOKUP(E1603,Munka1!$H$27:$J$58,3,FALSE)</f>
        <v>#N/A</v>
      </c>
      <c r="J1603" s="175"/>
      <c r="K1603" s="175"/>
      <c r="L1603" s="175"/>
      <c r="M1603" s="175"/>
      <c r="N1603" s="180"/>
      <c r="O1603" s="87"/>
      <c r="P1603" s="483"/>
      <c r="Q1603" s="484"/>
      <c r="R1603" s="56">
        <f>FŐLAP!$D$9</f>
        <v>0</v>
      </c>
      <c r="S1603" s="56">
        <f>FŐLAP!$F$9</f>
        <v>0</v>
      </c>
      <c r="T1603" s="13" t="str">
        <f>FŐLAP!$B$25</f>
        <v>Háztartási nagygépek (lakossági)</v>
      </c>
      <c r="U1603" s="398" t="s">
        <v>3425</v>
      </c>
      <c r="V1603" s="398" t="s">
        <v>3426</v>
      </c>
      <c r="W1603" s="398" t="s">
        <v>3427</v>
      </c>
    </row>
    <row r="1604" spans="1:23" ht="60.75" hidden="1" customHeight="1" x14ac:dyDescent="0.25">
      <c r="A1604" s="61" t="s">
        <v>1674</v>
      </c>
      <c r="B1604" s="87"/>
      <c r="C1604" s="175"/>
      <c r="D1604" s="175"/>
      <c r="E1604" s="146"/>
      <c r="F1604" s="407" t="e">
        <f>VLOOKUP('2. tábl. Előkezelő-Tov.Kezelő'!E1604,Munka1!$H$27:$I$58,2,FALSE)</f>
        <v>#N/A</v>
      </c>
      <c r="G1604" s="88"/>
      <c r="H1604" s="62" t="e">
        <f>VLOOKUP(G1604,Munka1!$A$1:$B$25,2,FALSE)</f>
        <v>#N/A</v>
      </c>
      <c r="I1604" s="466" t="e">
        <f>VLOOKUP(E1604,Munka1!$H$27:$J$58,3,FALSE)</f>
        <v>#N/A</v>
      </c>
      <c r="J1604" s="175"/>
      <c r="K1604" s="175"/>
      <c r="L1604" s="175"/>
      <c r="M1604" s="175"/>
      <c r="N1604" s="180"/>
      <c r="O1604" s="87"/>
      <c r="P1604" s="483"/>
      <c r="Q1604" s="484"/>
      <c r="R1604" s="56">
        <f>FŐLAP!$D$9</f>
        <v>0</v>
      </c>
      <c r="S1604" s="56">
        <f>FŐLAP!$F$9</f>
        <v>0</v>
      </c>
      <c r="T1604" s="13" t="str">
        <f>FŐLAP!$B$25</f>
        <v>Háztartási nagygépek (lakossági)</v>
      </c>
      <c r="U1604" s="398" t="s">
        <v>3425</v>
      </c>
      <c r="V1604" s="398" t="s">
        <v>3426</v>
      </c>
      <c r="W1604" s="398" t="s">
        <v>3427</v>
      </c>
    </row>
    <row r="1605" spans="1:23" ht="60.75" hidden="1" customHeight="1" x14ac:dyDescent="0.25">
      <c r="A1605" s="61" t="s">
        <v>1675</v>
      </c>
      <c r="B1605" s="87"/>
      <c r="C1605" s="175"/>
      <c r="D1605" s="175"/>
      <c r="E1605" s="146"/>
      <c r="F1605" s="407" t="e">
        <f>VLOOKUP('2. tábl. Előkezelő-Tov.Kezelő'!E1605,Munka1!$H$27:$I$58,2,FALSE)</f>
        <v>#N/A</v>
      </c>
      <c r="G1605" s="88"/>
      <c r="H1605" s="62" t="e">
        <f>VLOOKUP(G1605,Munka1!$A$1:$B$25,2,FALSE)</f>
        <v>#N/A</v>
      </c>
      <c r="I1605" s="466" t="e">
        <f>VLOOKUP(E1605,Munka1!$H$27:$J$58,3,FALSE)</f>
        <v>#N/A</v>
      </c>
      <c r="J1605" s="175"/>
      <c r="K1605" s="175"/>
      <c r="L1605" s="175"/>
      <c r="M1605" s="175"/>
      <c r="N1605" s="180"/>
      <c r="O1605" s="87"/>
      <c r="P1605" s="483"/>
      <c r="Q1605" s="484"/>
      <c r="R1605" s="56">
        <f>FŐLAP!$D$9</f>
        <v>0</v>
      </c>
      <c r="S1605" s="56">
        <f>FŐLAP!$F$9</f>
        <v>0</v>
      </c>
      <c r="T1605" s="13" t="str">
        <f>FŐLAP!$B$25</f>
        <v>Háztartási nagygépek (lakossági)</v>
      </c>
      <c r="U1605" s="398" t="s">
        <v>3425</v>
      </c>
      <c r="V1605" s="398" t="s">
        <v>3426</v>
      </c>
      <c r="W1605" s="398" t="s">
        <v>3427</v>
      </c>
    </row>
    <row r="1606" spans="1:23" ht="60.75" hidden="1" customHeight="1" x14ac:dyDescent="0.25">
      <c r="A1606" s="61" t="s">
        <v>1676</v>
      </c>
      <c r="B1606" s="87"/>
      <c r="C1606" s="175"/>
      <c r="D1606" s="175"/>
      <c r="E1606" s="146"/>
      <c r="F1606" s="407" t="e">
        <f>VLOOKUP('2. tábl. Előkezelő-Tov.Kezelő'!E1606,Munka1!$H$27:$I$58,2,FALSE)</f>
        <v>#N/A</v>
      </c>
      <c r="G1606" s="88"/>
      <c r="H1606" s="62" t="e">
        <f>VLOOKUP(G1606,Munka1!$A$1:$B$25,2,FALSE)</f>
        <v>#N/A</v>
      </c>
      <c r="I1606" s="466" t="e">
        <f>VLOOKUP(E1606,Munka1!$H$27:$J$58,3,FALSE)</f>
        <v>#N/A</v>
      </c>
      <c r="J1606" s="175"/>
      <c r="K1606" s="175"/>
      <c r="L1606" s="175"/>
      <c r="M1606" s="175"/>
      <c r="N1606" s="180"/>
      <c r="O1606" s="87"/>
      <c r="P1606" s="483"/>
      <c r="Q1606" s="484"/>
      <c r="R1606" s="56">
        <f>FŐLAP!$D$9</f>
        <v>0</v>
      </c>
      <c r="S1606" s="56">
        <f>FŐLAP!$F$9</f>
        <v>0</v>
      </c>
      <c r="T1606" s="13" t="str">
        <f>FŐLAP!$B$25</f>
        <v>Háztartási nagygépek (lakossági)</v>
      </c>
      <c r="U1606" s="398" t="s">
        <v>3425</v>
      </c>
      <c r="V1606" s="398" t="s">
        <v>3426</v>
      </c>
      <c r="W1606" s="398" t="s">
        <v>3427</v>
      </c>
    </row>
    <row r="1607" spans="1:23" ht="60.75" hidden="1" customHeight="1" x14ac:dyDescent="0.25">
      <c r="A1607" s="61" t="s">
        <v>1677</v>
      </c>
      <c r="B1607" s="87"/>
      <c r="C1607" s="175"/>
      <c r="D1607" s="175"/>
      <c r="E1607" s="146"/>
      <c r="F1607" s="407" t="e">
        <f>VLOOKUP('2. tábl. Előkezelő-Tov.Kezelő'!E1607,Munka1!$H$27:$I$58,2,FALSE)</f>
        <v>#N/A</v>
      </c>
      <c r="G1607" s="88"/>
      <c r="H1607" s="62" t="e">
        <f>VLOOKUP(G1607,Munka1!$A$1:$B$25,2,FALSE)</f>
        <v>#N/A</v>
      </c>
      <c r="I1607" s="466" t="e">
        <f>VLOOKUP(E1607,Munka1!$H$27:$J$58,3,FALSE)</f>
        <v>#N/A</v>
      </c>
      <c r="J1607" s="175"/>
      <c r="K1607" s="175"/>
      <c r="L1607" s="175"/>
      <c r="M1607" s="175"/>
      <c r="N1607" s="180"/>
      <c r="O1607" s="87"/>
      <c r="P1607" s="483"/>
      <c r="Q1607" s="484"/>
      <c r="R1607" s="56">
        <f>FŐLAP!$D$9</f>
        <v>0</v>
      </c>
      <c r="S1607" s="56">
        <f>FŐLAP!$F$9</f>
        <v>0</v>
      </c>
      <c r="T1607" s="13" t="str">
        <f>FŐLAP!$B$25</f>
        <v>Háztartási nagygépek (lakossági)</v>
      </c>
      <c r="U1607" s="398" t="s">
        <v>3425</v>
      </c>
      <c r="V1607" s="398" t="s">
        <v>3426</v>
      </c>
      <c r="W1607" s="398" t="s">
        <v>3427</v>
      </c>
    </row>
    <row r="1608" spans="1:23" ht="60.75" hidden="1" customHeight="1" x14ac:dyDescent="0.25">
      <c r="A1608" s="61" t="s">
        <v>1678</v>
      </c>
      <c r="B1608" s="87"/>
      <c r="C1608" s="175"/>
      <c r="D1608" s="175"/>
      <c r="E1608" s="146"/>
      <c r="F1608" s="407" t="e">
        <f>VLOOKUP('2. tábl. Előkezelő-Tov.Kezelő'!E1608,Munka1!$H$27:$I$58,2,FALSE)</f>
        <v>#N/A</v>
      </c>
      <c r="G1608" s="88"/>
      <c r="H1608" s="62" t="e">
        <f>VLOOKUP(G1608,Munka1!$A$1:$B$25,2,FALSE)</f>
        <v>#N/A</v>
      </c>
      <c r="I1608" s="466" t="e">
        <f>VLOOKUP(E1608,Munka1!$H$27:$J$58,3,FALSE)</f>
        <v>#N/A</v>
      </c>
      <c r="J1608" s="175"/>
      <c r="K1608" s="175"/>
      <c r="L1608" s="175"/>
      <c r="M1608" s="175"/>
      <c r="N1608" s="180"/>
      <c r="O1608" s="87"/>
      <c r="P1608" s="483"/>
      <c r="Q1608" s="484"/>
      <c r="R1608" s="56">
        <f>FŐLAP!$D$9</f>
        <v>0</v>
      </c>
      <c r="S1608" s="56">
        <f>FŐLAP!$F$9</f>
        <v>0</v>
      </c>
      <c r="T1608" s="13" t="str">
        <f>FŐLAP!$B$25</f>
        <v>Háztartási nagygépek (lakossági)</v>
      </c>
      <c r="U1608" s="398" t="s">
        <v>3425</v>
      </c>
      <c r="V1608" s="398" t="s">
        <v>3426</v>
      </c>
      <c r="W1608" s="398" t="s">
        <v>3427</v>
      </c>
    </row>
    <row r="1609" spans="1:23" ht="60.75" hidden="1" customHeight="1" x14ac:dyDescent="0.25">
      <c r="A1609" s="61" t="s">
        <v>1679</v>
      </c>
      <c r="B1609" s="87"/>
      <c r="C1609" s="175"/>
      <c r="D1609" s="175"/>
      <c r="E1609" s="146"/>
      <c r="F1609" s="407" t="e">
        <f>VLOOKUP('2. tábl. Előkezelő-Tov.Kezelő'!E1609,Munka1!$H$27:$I$58,2,FALSE)</f>
        <v>#N/A</v>
      </c>
      <c r="G1609" s="88"/>
      <c r="H1609" s="62" t="e">
        <f>VLOOKUP(G1609,Munka1!$A$1:$B$25,2,FALSE)</f>
        <v>#N/A</v>
      </c>
      <c r="I1609" s="466" t="e">
        <f>VLOOKUP(E1609,Munka1!$H$27:$J$58,3,FALSE)</f>
        <v>#N/A</v>
      </c>
      <c r="J1609" s="175"/>
      <c r="K1609" s="175"/>
      <c r="L1609" s="175"/>
      <c r="M1609" s="175"/>
      <c r="N1609" s="180"/>
      <c r="O1609" s="87"/>
      <c r="P1609" s="483"/>
      <c r="Q1609" s="484"/>
      <c r="R1609" s="56">
        <f>FŐLAP!$D$9</f>
        <v>0</v>
      </c>
      <c r="S1609" s="56">
        <f>FŐLAP!$F$9</f>
        <v>0</v>
      </c>
      <c r="T1609" s="13" t="str">
        <f>FŐLAP!$B$25</f>
        <v>Háztartási nagygépek (lakossági)</v>
      </c>
      <c r="U1609" s="398" t="s">
        <v>3425</v>
      </c>
      <c r="V1609" s="398" t="s">
        <v>3426</v>
      </c>
      <c r="W1609" s="398" t="s">
        <v>3427</v>
      </c>
    </row>
    <row r="1610" spans="1:23" ht="60.75" hidden="1" customHeight="1" x14ac:dyDescent="0.25">
      <c r="A1610" s="61" t="s">
        <v>1680</v>
      </c>
      <c r="B1610" s="87"/>
      <c r="C1610" s="175"/>
      <c r="D1610" s="175"/>
      <c r="E1610" s="146"/>
      <c r="F1610" s="407" t="e">
        <f>VLOOKUP('2. tábl. Előkezelő-Tov.Kezelő'!E1610,Munka1!$H$27:$I$58,2,FALSE)</f>
        <v>#N/A</v>
      </c>
      <c r="G1610" s="88"/>
      <c r="H1610" s="62" t="e">
        <f>VLOOKUP(G1610,Munka1!$A$1:$B$25,2,FALSE)</f>
        <v>#N/A</v>
      </c>
      <c r="I1610" s="466" t="e">
        <f>VLOOKUP(E1610,Munka1!$H$27:$J$58,3,FALSE)</f>
        <v>#N/A</v>
      </c>
      <c r="J1610" s="175"/>
      <c r="K1610" s="175"/>
      <c r="L1610" s="175"/>
      <c r="M1610" s="175"/>
      <c r="N1610" s="180"/>
      <c r="O1610" s="87"/>
      <c r="P1610" s="483"/>
      <c r="Q1610" s="484"/>
      <c r="R1610" s="56">
        <f>FŐLAP!$D$9</f>
        <v>0</v>
      </c>
      <c r="S1610" s="56">
        <f>FŐLAP!$F$9</f>
        <v>0</v>
      </c>
      <c r="T1610" s="13" t="str">
        <f>FŐLAP!$B$25</f>
        <v>Háztartási nagygépek (lakossági)</v>
      </c>
      <c r="U1610" s="398" t="s">
        <v>3425</v>
      </c>
      <c r="V1610" s="398" t="s">
        <v>3426</v>
      </c>
      <c r="W1610" s="398" t="s">
        <v>3427</v>
      </c>
    </row>
    <row r="1611" spans="1:23" ht="60.75" hidden="1" customHeight="1" x14ac:dyDescent="0.25">
      <c r="A1611" s="61" t="s">
        <v>1681</v>
      </c>
      <c r="B1611" s="87"/>
      <c r="C1611" s="175"/>
      <c r="D1611" s="175"/>
      <c r="E1611" s="146"/>
      <c r="F1611" s="407" t="e">
        <f>VLOOKUP('2. tábl. Előkezelő-Tov.Kezelő'!E1611,Munka1!$H$27:$I$58,2,FALSE)</f>
        <v>#N/A</v>
      </c>
      <c r="G1611" s="88"/>
      <c r="H1611" s="62" t="e">
        <f>VLOOKUP(G1611,Munka1!$A$1:$B$25,2,FALSE)</f>
        <v>#N/A</v>
      </c>
      <c r="I1611" s="466" t="e">
        <f>VLOOKUP(E1611,Munka1!$H$27:$J$58,3,FALSE)</f>
        <v>#N/A</v>
      </c>
      <c r="J1611" s="175"/>
      <c r="K1611" s="175"/>
      <c r="L1611" s="175"/>
      <c r="M1611" s="175"/>
      <c r="N1611" s="180"/>
      <c r="O1611" s="87"/>
      <c r="P1611" s="483"/>
      <c r="Q1611" s="484"/>
      <c r="R1611" s="56">
        <f>FŐLAP!$D$9</f>
        <v>0</v>
      </c>
      <c r="S1611" s="56">
        <f>FŐLAP!$F$9</f>
        <v>0</v>
      </c>
      <c r="T1611" s="13" t="str">
        <f>FŐLAP!$B$25</f>
        <v>Háztartási nagygépek (lakossági)</v>
      </c>
      <c r="U1611" s="398" t="s">
        <v>3425</v>
      </c>
      <c r="V1611" s="398" t="s">
        <v>3426</v>
      </c>
      <c r="W1611" s="398" t="s">
        <v>3427</v>
      </c>
    </row>
    <row r="1612" spans="1:23" ht="60.75" hidden="1" customHeight="1" x14ac:dyDescent="0.25">
      <c r="A1612" s="61" t="s">
        <v>1682</v>
      </c>
      <c r="B1612" s="87"/>
      <c r="C1612" s="175"/>
      <c r="D1612" s="175"/>
      <c r="E1612" s="146"/>
      <c r="F1612" s="407" t="e">
        <f>VLOOKUP('2. tábl. Előkezelő-Tov.Kezelő'!E1612,Munka1!$H$27:$I$58,2,FALSE)</f>
        <v>#N/A</v>
      </c>
      <c r="G1612" s="88"/>
      <c r="H1612" s="62" t="e">
        <f>VLOOKUP(G1612,Munka1!$A$1:$B$25,2,FALSE)</f>
        <v>#N/A</v>
      </c>
      <c r="I1612" s="466" t="e">
        <f>VLOOKUP(E1612,Munka1!$H$27:$J$58,3,FALSE)</f>
        <v>#N/A</v>
      </c>
      <c r="J1612" s="175"/>
      <c r="K1612" s="175"/>
      <c r="L1612" s="175"/>
      <c r="M1612" s="175"/>
      <c r="N1612" s="180"/>
      <c r="O1612" s="87"/>
      <c r="P1612" s="483"/>
      <c r="Q1612" s="484"/>
      <c r="R1612" s="56">
        <f>FŐLAP!$D$9</f>
        <v>0</v>
      </c>
      <c r="S1612" s="56">
        <f>FŐLAP!$F$9</f>
        <v>0</v>
      </c>
      <c r="T1612" s="13" t="str">
        <f>FŐLAP!$B$25</f>
        <v>Háztartási nagygépek (lakossági)</v>
      </c>
      <c r="U1612" s="398" t="s">
        <v>3425</v>
      </c>
      <c r="V1612" s="398" t="s">
        <v>3426</v>
      </c>
      <c r="W1612" s="398" t="s">
        <v>3427</v>
      </c>
    </row>
    <row r="1613" spans="1:23" ht="60.75" hidden="1" customHeight="1" x14ac:dyDescent="0.25">
      <c r="A1613" s="61" t="s">
        <v>1683</v>
      </c>
      <c r="B1613" s="87"/>
      <c r="C1613" s="175"/>
      <c r="D1613" s="175"/>
      <c r="E1613" s="146"/>
      <c r="F1613" s="407" t="e">
        <f>VLOOKUP('2. tábl. Előkezelő-Tov.Kezelő'!E1613,Munka1!$H$27:$I$58,2,FALSE)</f>
        <v>#N/A</v>
      </c>
      <c r="G1613" s="88"/>
      <c r="H1613" s="62" t="e">
        <f>VLOOKUP(G1613,Munka1!$A$1:$B$25,2,FALSE)</f>
        <v>#N/A</v>
      </c>
      <c r="I1613" s="466" t="e">
        <f>VLOOKUP(E1613,Munka1!$H$27:$J$58,3,FALSE)</f>
        <v>#N/A</v>
      </c>
      <c r="J1613" s="175"/>
      <c r="K1613" s="175"/>
      <c r="L1613" s="175"/>
      <c r="M1613" s="175"/>
      <c r="N1613" s="180"/>
      <c r="O1613" s="87"/>
      <c r="P1613" s="483"/>
      <c r="Q1613" s="484"/>
      <c r="R1613" s="56">
        <f>FŐLAP!$D$9</f>
        <v>0</v>
      </c>
      <c r="S1613" s="56">
        <f>FŐLAP!$F$9</f>
        <v>0</v>
      </c>
      <c r="T1613" s="13" t="str">
        <f>FŐLAP!$B$25</f>
        <v>Háztartási nagygépek (lakossági)</v>
      </c>
      <c r="U1613" s="398" t="s">
        <v>3425</v>
      </c>
      <c r="V1613" s="398" t="s">
        <v>3426</v>
      </c>
      <c r="W1613" s="398" t="s">
        <v>3427</v>
      </c>
    </row>
    <row r="1614" spans="1:23" ht="60.75" hidden="1" customHeight="1" x14ac:dyDescent="0.25">
      <c r="A1614" s="61" t="s">
        <v>1684</v>
      </c>
      <c r="B1614" s="87"/>
      <c r="C1614" s="175"/>
      <c r="D1614" s="175"/>
      <c r="E1614" s="146"/>
      <c r="F1614" s="407" t="e">
        <f>VLOOKUP('2. tábl. Előkezelő-Tov.Kezelő'!E1614,Munka1!$H$27:$I$58,2,FALSE)</f>
        <v>#N/A</v>
      </c>
      <c r="G1614" s="88"/>
      <c r="H1614" s="62" t="e">
        <f>VLOOKUP(G1614,Munka1!$A$1:$B$25,2,FALSE)</f>
        <v>#N/A</v>
      </c>
      <c r="I1614" s="466" t="e">
        <f>VLOOKUP(E1614,Munka1!$H$27:$J$58,3,FALSE)</f>
        <v>#N/A</v>
      </c>
      <c r="J1614" s="175"/>
      <c r="K1614" s="175"/>
      <c r="L1614" s="175"/>
      <c r="M1614" s="175"/>
      <c r="N1614" s="180"/>
      <c r="O1614" s="87"/>
      <c r="P1614" s="483"/>
      <c r="Q1614" s="484"/>
      <c r="R1614" s="56">
        <f>FŐLAP!$D$9</f>
        <v>0</v>
      </c>
      <c r="S1614" s="56">
        <f>FŐLAP!$F$9</f>
        <v>0</v>
      </c>
      <c r="T1614" s="13" t="str">
        <f>FŐLAP!$B$25</f>
        <v>Háztartási nagygépek (lakossági)</v>
      </c>
      <c r="U1614" s="398" t="s">
        <v>3425</v>
      </c>
      <c r="V1614" s="398" t="s">
        <v>3426</v>
      </c>
      <c r="W1614" s="398" t="s">
        <v>3427</v>
      </c>
    </row>
    <row r="1615" spans="1:23" ht="60.75" hidden="1" customHeight="1" x14ac:dyDescent="0.25">
      <c r="A1615" s="61" t="s">
        <v>1685</v>
      </c>
      <c r="B1615" s="87"/>
      <c r="C1615" s="175"/>
      <c r="D1615" s="175"/>
      <c r="E1615" s="146"/>
      <c r="F1615" s="407" t="e">
        <f>VLOOKUP('2. tábl. Előkezelő-Tov.Kezelő'!E1615,Munka1!$H$27:$I$58,2,FALSE)</f>
        <v>#N/A</v>
      </c>
      <c r="G1615" s="88"/>
      <c r="H1615" s="62" t="e">
        <f>VLOOKUP(G1615,Munka1!$A$1:$B$25,2,FALSE)</f>
        <v>#N/A</v>
      </c>
      <c r="I1615" s="466" t="e">
        <f>VLOOKUP(E1615,Munka1!$H$27:$J$58,3,FALSE)</f>
        <v>#N/A</v>
      </c>
      <c r="J1615" s="175"/>
      <c r="K1615" s="175"/>
      <c r="L1615" s="175"/>
      <c r="M1615" s="175"/>
      <c r="N1615" s="180"/>
      <c r="O1615" s="87"/>
      <c r="P1615" s="483"/>
      <c r="Q1615" s="484"/>
      <c r="R1615" s="56">
        <f>FŐLAP!$D$9</f>
        <v>0</v>
      </c>
      <c r="S1615" s="56">
        <f>FŐLAP!$F$9</f>
        <v>0</v>
      </c>
      <c r="T1615" s="13" t="str">
        <f>FŐLAP!$B$25</f>
        <v>Háztartási nagygépek (lakossági)</v>
      </c>
      <c r="U1615" s="398" t="s">
        <v>3425</v>
      </c>
      <c r="V1615" s="398" t="s">
        <v>3426</v>
      </c>
      <c r="W1615" s="398" t="s">
        <v>3427</v>
      </c>
    </row>
    <row r="1616" spans="1:23" ht="60.75" hidden="1" customHeight="1" x14ac:dyDescent="0.25">
      <c r="A1616" s="61" t="s">
        <v>1686</v>
      </c>
      <c r="B1616" s="87"/>
      <c r="C1616" s="175"/>
      <c r="D1616" s="175"/>
      <c r="E1616" s="146"/>
      <c r="F1616" s="407" t="e">
        <f>VLOOKUP('2. tábl. Előkezelő-Tov.Kezelő'!E1616,Munka1!$H$27:$I$58,2,FALSE)</f>
        <v>#N/A</v>
      </c>
      <c r="G1616" s="88"/>
      <c r="H1616" s="62" t="e">
        <f>VLOOKUP(G1616,Munka1!$A$1:$B$25,2,FALSE)</f>
        <v>#N/A</v>
      </c>
      <c r="I1616" s="466" t="e">
        <f>VLOOKUP(E1616,Munka1!$H$27:$J$58,3,FALSE)</f>
        <v>#N/A</v>
      </c>
      <c r="J1616" s="175"/>
      <c r="K1616" s="175"/>
      <c r="L1616" s="175"/>
      <c r="M1616" s="175"/>
      <c r="N1616" s="180"/>
      <c r="O1616" s="87"/>
      <c r="P1616" s="483"/>
      <c r="Q1616" s="484"/>
      <c r="R1616" s="56">
        <f>FŐLAP!$D$9</f>
        <v>0</v>
      </c>
      <c r="S1616" s="56">
        <f>FŐLAP!$F$9</f>
        <v>0</v>
      </c>
      <c r="T1616" s="13" t="str">
        <f>FŐLAP!$B$25</f>
        <v>Háztartási nagygépek (lakossági)</v>
      </c>
      <c r="U1616" s="398" t="s">
        <v>3425</v>
      </c>
      <c r="V1616" s="398" t="s">
        <v>3426</v>
      </c>
      <c r="W1616" s="398" t="s">
        <v>3427</v>
      </c>
    </row>
    <row r="1617" spans="1:23" ht="60.75" hidden="1" customHeight="1" x14ac:dyDescent="0.25">
      <c r="A1617" s="61" t="s">
        <v>1687</v>
      </c>
      <c r="B1617" s="87"/>
      <c r="C1617" s="175"/>
      <c r="D1617" s="175"/>
      <c r="E1617" s="146"/>
      <c r="F1617" s="407" t="e">
        <f>VLOOKUP('2. tábl. Előkezelő-Tov.Kezelő'!E1617,Munka1!$H$27:$I$58,2,FALSE)</f>
        <v>#N/A</v>
      </c>
      <c r="G1617" s="88"/>
      <c r="H1617" s="62" t="e">
        <f>VLOOKUP(G1617,Munka1!$A$1:$B$25,2,FALSE)</f>
        <v>#N/A</v>
      </c>
      <c r="I1617" s="466" t="e">
        <f>VLOOKUP(E1617,Munka1!$H$27:$J$58,3,FALSE)</f>
        <v>#N/A</v>
      </c>
      <c r="J1617" s="175"/>
      <c r="K1617" s="175"/>
      <c r="L1617" s="175"/>
      <c r="M1617" s="175"/>
      <c r="N1617" s="180"/>
      <c r="O1617" s="87"/>
      <c r="P1617" s="483"/>
      <c r="Q1617" s="484"/>
      <c r="R1617" s="56">
        <f>FŐLAP!$D$9</f>
        <v>0</v>
      </c>
      <c r="S1617" s="56">
        <f>FŐLAP!$F$9</f>
        <v>0</v>
      </c>
      <c r="T1617" s="13" t="str">
        <f>FŐLAP!$B$25</f>
        <v>Háztartási nagygépek (lakossági)</v>
      </c>
      <c r="U1617" s="398" t="s">
        <v>3425</v>
      </c>
      <c r="V1617" s="398" t="s">
        <v>3426</v>
      </c>
      <c r="W1617" s="398" t="s">
        <v>3427</v>
      </c>
    </row>
    <row r="1618" spans="1:23" ht="60.75" hidden="1" customHeight="1" x14ac:dyDescent="0.25">
      <c r="A1618" s="61" t="s">
        <v>1688</v>
      </c>
      <c r="B1618" s="87"/>
      <c r="C1618" s="175"/>
      <c r="D1618" s="175"/>
      <c r="E1618" s="146"/>
      <c r="F1618" s="407" t="e">
        <f>VLOOKUP('2. tábl. Előkezelő-Tov.Kezelő'!E1618,Munka1!$H$27:$I$58,2,FALSE)</f>
        <v>#N/A</v>
      </c>
      <c r="G1618" s="88"/>
      <c r="H1618" s="62" t="e">
        <f>VLOOKUP(G1618,Munka1!$A$1:$B$25,2,FALSE)</f>
        <v>#N/A</v>
      </c>
      <c r="I1618" s="466" t="e">
        <f>VLOOKUP(E1618,Munka1!$H$27:$J$58,3,FALSE)</f>
        <v>#N/A</v>
      </c>
      <c r="J1618" s="175"/>
      <c r="K1618" s="175"/>
      <c r="L1618" s="175"/>
      <c r="M1618" s="175"/>
      <c r="N1618" s="180"/>
      <c r="O1618" s="87"/>
      <c r="P1618" s="483"/>
      <c r="Q1618" s="484"/>
      <c r="R1618" s="56">
        <f>FŐLAP!$D$9</f>
        <v>0</v>
      </c>
      <c r="S1618" s="56">
        <f>FŐLAP!$F$9</f>
        <v>0</v>
      </c>
      <c r="T1618" s="13" t="str">
        <f>FŐLAP!$B$25</f>
        <v>Háztartási nagygépek (lakossági)</v>
      </c>
      <c r="U1618" s="398" t="s">
        <v>3425</v>
      </c>
      <c r="V1618" s="398" t="s">
        <v>3426</v>
      </c>
      <c r="W1618" s="398" t="s">
        <v>3427</v>
      </c>
    </row>
    <row r="1619" spans="1:23" ht="60.75" hidden="1" customHeight="1" x14ac:dyDescent="0.25">
      <c r="A1619" s="61" t="s">
        <v>1689</v>
      </c>
      <c r="B1619" s="87"/>
      <c r="C1619" s="175"/>
      <c r="D1619" s="175"/>
      <c r="E1619" s="146"/>
      <c r="F1619" s="407" t="e">
        <f>VLOOKUP('2. tábl. Előkezelő-Tov.Kezelő'!E1619,Munka1!$H$27:$I$58,2,FALSE)</f>
        <v>#N/A</v>
      </c>
      <c r="G1619" s="88"/>
      <c r="H1619" s="62" t="e">
        <f>VLOOKUP(G1619,Munka1!$A$1:$B$25,2,FALSE)</f>
        <v>#N/A</v>
      </c>
      <c r="I1619" s="466" t="e">
        <f>VLOOKUP(E1619,Munka1!$H$27:$J$58,3,FALSE)</f>
        <v>#N/A</v>
      </c>
      <c r="J1619" s="175"/>
      <c r="K1619" s="175"/>
      <c r="L1619" s="175"/>
      <c r="M1619" s="175"/>
      <c r="N1619" s="180"/>
      <c r="O1619" s="87"/>
      <c r="P1619" s="483"/>
      <c r="Q1619" s="484"/>
      <c r="R1619" s="56">
        <f>FŐLAP!$D$9</f>
        <v>0</v>
      </c>
      <c r="S1619" s="56">
        <f>FŐLAP!$F$9</f>
        <v>0</v>
      </c>
      <c r="T1619" s="13" t="str">
        <f>FŐLAP!$B$25</f>
        <v>Háztartási nagygépek (lakossági)</v>
      </c>
      <c r="U1619" s="398" t="s">
        <v>3425</v>
      </c>
      <c r="V1619" s="398" t="s">
        <v>3426</v>
      </c>
      <c r="W1619" s="398" t="s">
        <v>3427</v>
      </c>
    </row>
    <row r="1620" spans="1:23" ht="60.75" hidden="1" customHeight="1" x14ac:dyDescent="0.25">
      <c r="A1620" s="61" t="s">
        <v>1690</v>
      </c>
      <c r="B1620" s="87"/>
      <c r="C1620" s="175"/>
      <c r="D1620" s="175"/>
      <c r="E1620" s="146"/>
      <c r="F1620" s="407" t="e">
        <f>VLOOKUP('2. tábl. Előkezelő-Tov.Kezelő'!E1620,Munka1!$H$27:$I$58,2,FALSE)</f>
        <v>#N/A</v>
      </c>
      <c r="G1620" s="88"/>
      <c r="H1620" s="62" t="e">
        <f>VLOOKUP(G1620,Munka1!$A$1:$B$25,2,FALSE)</f>
        <v>#N/A</v>
      </c>
      <c r="I1620" s="466" t="e">
        <f>VLOOKUP(E1620,Munka1!$H$27:$J$58,3,FALSE)</f>
        <v>#N/A</v>
      </c>
      <c r="J1620" s="175"/>
      <c r="K1620" s="175"/>
      <c r="L1620" s="175"/>
      <c r="M1620" s="175"/>
      <c r="N1620" s="180"/>
      <c r="O1620" s="87"/>
      <c r="P1620" s="483"/>
      <c r="Q1620" s="484"/>
      <c r="R1620" s="56">
        <f>FŐLAP!$D$9</f>
        <v>0</v>
      </c>
      <c r="S1620" s="56">
        <f>FŐLAP!$F$9</f>
        <v>0</v>
      </c>
      <c r="T1620" s="13" t="str">
        <f>FŐLAP!$B$25</f>
        <v>Háztartási nagygépek (lakossági)</v>
      </c>
      <c r="U1620" s="398" t="s">
        <v>3425</v>
      </c>
      <c r="V1620" s="398" t="s">
        <v>3426</v>
      </c>
      <c r="W1620" s="398" t="s">
        <v>3427</v>
      </c>
    </row>
    <row r="1621" spans="1:23" ht="60.75" hidden="1" customHeight="1" x14ac:dyDescent="0.25">
      <c r="A1621" s="61" t="s">
        <v>1691</v>
      </c>
      <c r="B1621" s="87"/>
      <c r="C1621" s="175"/>
      <c r="D1621" s="175"/>
      <c r="E1621" s="146"/>
      <c r="F1621" s="407" t="e">
        <f>VLOOKUP('2. tábl. Előkezelő-Tov.Kezelő'!E1621,Munka1!$H$27:$I$58,2,FALSE)</f>
        <v>#N/A</v>
      </c>
      <c r="G1621" s="88"/>
      <c r="H1621" s="62" t="e">
        <f>VLOOKUP(G1621,Munka1!$A$1:$B$25,2,FALSE)</f>
        <v>#N/A</v>
      </c>
      <c r="I1621" s="466" t="e">
        <f>VLOOKUP(E1621,Munka1!$H$27:$J$58,3,FALSE)</f>
        <v>#N/A</v>
      </c>
      <c r="J1621" s="175"/>
      <c r="K1621" s="175"/>
      <c r="L1621" s="175"/>
      <c r="M1621" s="175"/>
      <c r="N1621" s="180"/>
      <c r="O1621" s="87"/>
      <c r="P1621" s="483"/>
      <c r="Q1621" s="484"/>
      <c r="R1621" s="56">
        <f>FŐLAP!$D$9</f>
        <v>0</v>
      </c>
      <c r="S1621" s="56">
        <f>FŐLAP!$F$9</f>
        <v>0</v>
      </c>
      <c r="T1621" s="13" t="str">
        <f>FŐLAP!$B$25</f>
        <v>Háztartási nagygépek (lakossági)</v>
      </c>
      <c r="U1621" s="398" t="s">
        <v>3425</v>
      </c>
      <c r="V1621" s="398" t="s">
        <v>3426</v>
      </c>
      <c r="W1621" s="398" t="s">
        <v>3427</v>
      </c>
    </row>
    <row r="1622" spans="1:23" ht="60.75" hidden="1" customHeight="1" x14ac:dyDescent="0.25">
      <c r="A1622" s="61" t="s">
        <v>1692</v>
      </c>
      <c r="B1622" s="87"/>
      <c r="C1622" s="175"/>
      <c r="D1622" s="175"/>
      <c r="E1622" s="146"/>
      <c r="F1622" s="407" t="e">
        <f>VLOOKUP('2. tábl. Előkezelő-Tov.Kezelő'!E1622,Munka1!$H$27:$I$58,2,FALSE)</f>
        <v>#N/A</v>
      </c>
      <c r="G1622" s="88"/>
      <c r="H1622" s="62" t="e">
        <f>VLOOKUP(G1622,Munka1!$A$1:$B$25,2,FALSE)</f>
        <v>#N/A</v>
      </c>
      <c r="I1622" s="466" t="e">
        <f>VLOOKUP(E1622,Munka1!$H$27:$J$58,3,FALSE)</f>
        <v>#N/A</v>
      </c>
      <c r="J1622" s="175"/>
      <c r="K1622" s="175"/>
      <c r="L1622" s="175"/>
      <c r="M1622" s="175"/>
      <c r="N1622" s="180"/>
      <c r="O1622" s="87"/>
      <c r="P1622" s="483"/>
      <c r="Q1622" s="484"/>
      <c r="R1622" s="56">
        <f>FŐLAP!$D$9</f>
        <v>0</v>
      </c>
      <c r="S1622" s="56">
        <f>FŐLAP!$F$9</f>
        <v>0</v>
      </c>
      <c r="T1622" s="13" t="str">
        <f>FŐLAP!$B$25</f>
        <v>Háztartási nagygépek (lakossági)</v>
      </c>
      <c r="U1622" s="398" t="s">
        <v>3425</v>
      </c>
      <c r="V1622" s="398" t="s">
        <v>3426</v>
      </c>
      <c r="W1622" s="398" t="s">
        <v>3427</v>
      </c>
    </row>
    <row r="1623" spans="1:23" ht="60.75" hidden="1" customHeight="1" x14ac:dyDescent="0.25">
      <c r="A1623" s="61" t="s">
        <v>1693</v>
      </c>
      <c r="B1623" s="87"/>
      <c r="C1623" s="175"/>
      <c r="D1623" s="175"/>
      <c r="E1623" s="146"/>
      <c r="F1623" s="407" t="e">
        <f>VLOOKUP('2. tábl. Előkezelő-Tov.Kezelő'!E1623,Munka1!$H$27:$I$58,2,FALSE)</f>
        <v>#N/A</v>
      </c>
      <c r="G1623" s="88"/>
      <c r="H1623" s="62" t="e">
        <f>VLOOKUP(G1623,Munka1!$A$1:$B$25,2,FALSE)</f>
        <v>#N/A</v>
      </c>
      <c r="I1623" s="466" t="e">
        <f>VLOOKUP(E1623,Munka1!$H$27:$J$58,3,FALSE)</f>
        <v>#N/A</v>
      </c>
      <c r="J1623" s="175"/>
      <c r="K1623" s="175"/>
      <c r="L1623" s="175"/>
      <c r="M1623" s="175"/>
      <c r="N1623" s="180"/>
      <c r="O1623" s="87"/>
      <c r="P1623" s="483"/>
      <c r="Q1623" s="484"/>
      <c r="R1623" s="56">
        <f>FŐLAP!$D$9</f>
        <v>0</v>
      </c>
      <c r="S1623" s="56">
        <f>FŐLAP!$F$9</f>
        <v>0</v>
      </c>
      <c r="T1623" s="13" t="str">
        <f>FŐLAP!$B$25</f>
        <v>Háztartási nagygépek (lakossági)</v>
      </c>
      <c r="U1623" s="398" t="s">
        <v>3425</v>
      </c>
      <c r="V1623" s="398" t="s">
        <v>3426</v>
      </c>
      <c r="W1623" s="398" t="s">
        <v>3427</v>
      </c>
    </row>
    <row r="1624" spans="1:23" ht="60.75" hidden="1" customHeight="1" x14ac:dyDescent="0.25">
      <c r="A1624" s="61" t="s">
        <v>1694</v>
      </c>
      <c r="B1624" s="87"/>
      <c r="C1624" s="175"/>
      <c r="D1624" s="175"/>
      <c r="E1624" s="146"/>
      <c r="F1624" s="407" t="e">
        <f>VLOOKUP('2. tábl. Előkezelő-Tov.Kezelő'!E1624,Munka1!$H$27:$I$58,2,FALSE)</f>
        <v>#N/A</v>
      </c>
      <c r="G1624" s="88"/>
      <c r="H1624" s="62" t="e">
        <f>VLOOKUP(G1624,Munka1!$A$1:$B$25,2,FALSE)</f>
        <v>#N/A</v>
      </c>
      <c r="I1624" s="466" t="e">
        <f>VLOOKUP(E1624,Munka1!$H$27:$J$58,3,FALSE)</f>
        <v>#N/A</v>
      </c>
      <c r="J1624" s="175"/>
      <c r="K1624" s="175"/>
      <c r="L1624" s="175"/>
      <c r="M1624" s="175"/>
      <c r="N1624" s="180"/>
      <c r="O1624" s="87"/>
      <c r="P1624" s="483"/>
      <c r="Q1624" s="484"/>
      <c r="R1624" s="56">
        <f>FŐLAP!$D$9</f>
        <v>0</v>
      </c>
      <c r="S1624" s="56">
        <f>FŐLAP!$F$9</f>
        <v>0</v>
      </c>
      <c r="T1624" s="13" t="str">
        <f>FŐLAP!$B$25</f>
        <v>Háztartási nagygépek (lakossági)</v>
      </c>
      <c r="U1624" s="398" t="s">
        <v>3425</v>
      </c>
      <c r="V1624" s="398" t="s">
        <v>3426</v>
      </c>
      <c r="W1624" s="398" t="s">
        <v>3427</v>
      </c>
    </row>
    <row r="1625" spans="1:23" ht="60.75" hidden="1" customHeight="1" x14ac:dyDescent="0.25">
      <c r="A1625" s="61" t="s">
        <v>1695</v>
      </c>
      <c r="B1625" s="87"/>
      <c r="C1625" s="175"/>
      <c r="D1625" s="175"/>
      <c r="E1625" s="146"/>
      <c r="F1625" s="407" t="e">
        <f>VLOOKUP('2. tábl. Előkezelő-Tov.Kezelő'!E1625,Munka1!$H$27:$I$58,2,FALSE)</f>
        <v>#N/A</v>
      </c>
      <c r="G1625" s="88"/>
      <c r="H1625" s="62" t="e">
        <f>VLOOKUP(G1625,Munka1!$A$1:$B$25,2,FALSE)</f>
        <v>#N/A</v>
      </c>
      <c r="I1625" s="466" t="e">
        <f>VLOOKUP(E1625,Munka1!$H$27:$J$58,3,FALSE)</f>
        <v>#N/A</v>
      </c>
      <c r="J1625" s="175"/>
      <c r="K1625" s="175"/>
      <c r="L1625" s="175"/>
      <c r="M1625" s="175"/>
      <c r="N1625" s="180"/>
      <c r="O1625" s="87"/>
      <c r="P1625" s="483"/>
      <c r="Q1625" s="484"/>
      <c r="R1625" s="56">
        <f>FŐLAP!$D$9</f>
        <v>0</v>
      </c>
      <c r="S1625" s="56">
        <f>FŐLAP!$F$9</f>
        <v>0</v>
      </c>
      <c r="T1625" s="13" t="str">
        <f>FŐLAP!$B$25</f>
        <v>Háztartási nagygépek (lakossági)</v>
      </c>
      <c r="U1625" s="398" t="s">
        <v>3425</v>
      </c>
      <c r="V1625" s="398" t="s">
        <v>3426</v>
      </c>
      <c r="W1625" s="398" t="s">
        <v>3427</v>
      </c>
    </row>
    <row r="1626" spans="1:23" ht="60.75" hidden="1" customHeight="1" x14ac:dyDescent="0.25">
      <c r="A1626" s="61" t="s">
        <v>1696</v>
      </c>
      <c r="B1626" s="87"/>
      <c r="C1626" s="175"/>
      <c r="D1626" s="175"/>
      <c r="E1626" s="146"/>
      <c r="F1626" s="407" t="e">
        <f>VLOOKUP('2. tábl. Előkezelő-Tov.Kezelő'!E1626,Munka1!$H$27:$I$58,2,FALSE)</f>
        <v>#N/A</v>
      </c>
      <c r="G1626" s="88"/>
      <c r="H1626" s="62" t="e">
        <f>VLOOKUP(G1626,Munka1!$A$1:$B$25,2,FALSE)</f>
        <v>#N/A</v>
      </c>
      <c r="I1626" s="466" t="e">
        <f>VLOOKUP(E1626,Munka1!$H$27:$J$58,3,FALSE)</f>
        <v>#N/A</v>
      </c>
      <c r="J1626" s="175"/>
      <c r="K1626" s="175"/>
      <c r="L1626" s="175"/>
      <c r="M1626" s="175"/>
      <c r="N1626" s="180"/>
      <c r="O1626" s="87"/>
      <c r="P1626" s="483"/>
      <c r="Q1626" s="484"/>
      <c r="R1626" s="56">
        <f>FŐLAP!$D$9</f>
        <v>0</v>
      </c>
      <c r="S1626" s="56">
        <f>FŐLAP!$F$9</f>
        <v>0</v>
      </c>
      <c r="T1626" s="13" t="str">
        <f>FŐLAP!$B$25</f>
        <v>Háztartási nagygépek (lakossági)</v>
      </c>
      <c r="U1626" s="398" t="s">
        <v>3425</v>
      </c>
      <c r="V1626" s="398" t="s">
        <v>3426</v>
      </c>
      <c r="W1626" s="398" t="s">
        <v>3427</v>
      </c>
    </row>
    <row r="1627" spans="1:23" ht="60.75" hidden="1" customHeight="1" x14ac:dyDescent="0.25">
      <c r="A1627" s="61" t="s">
        <v>1697</v>
      </c>
      <c r="B1627" s="87"/>
      <c r="C1627" s="175"/>
      <c r="D1627" s="175"/>
      <c r="E1627" s="146"/>
      <c r="F1627" s="407" t="e">
        <f>VLOOKUP('2. tábl. Előkezelő-Tov.Kezelő'!E1627,Munka1!$H$27:$I$58,2,FALSE)</f>
        <v>#N/A</v>
      </c>
      <c r="G1627" s="88"/>
      <c r="H1627" s="62" t="e">
        <f>VLOOKUP(G1627,Munka1!$A$1:$B$25,2,FALSE)</f>
        <v>#N/A</v>
      </c>
      <c r="I1627" s="466" t="e">
        <f>VLOOKUP(E1627,Munka1!$H$27:$J$58,3,FALSE)</f>
        <v>#N/A</v>
      </c>
      <c r="J1627" s="175"/>
      <c r="K1627" s="175"/>
      <c r="L1627" s="175"/>
      <c r="M1627" s="175"/>
      <c r="N1627" s="180"/>
      <c r="O1627" s="87"/>
      <c r="P1627" s="483"/>
      <c r="Q1627" s="484"/>
      <c r="R1627" s="56">
        <f>FŐLAP!$D$9</f>
        <v>0</v>
      </c>
      <c r="S1627" s="56">
        <f>FŐLAP!$F$9</f>
        <v>0</v>
      </c>
      <c r="T1627" s="13" t="str">
        <f>FŐLAP!$B$25</f>
        <v>Háztartási nagygépek (lakossági)</v>
      </c>
      <c r="U1627" s="398" t="s">
        <v>3425</v>
      </c>
      <c r="V1627" s="398" t="s">
        <v>3426</v>
      </c>
      <c r="W1627" s="398" t="s">
        <v>3427</v>
      </c>
    </row>
    <row r="1628" spans="1:23" ht="60.75" hidden="1" customHeight="1" x14ac:dyDescent="0.25">
      <c r="A1628" s="61" t="s">
        <v>1698</v>
      </c>
      <c r="B1628" s="87"/>
      <c r="C1628" s="175"/>
      <c r="D1628" s="175"/>
      <c r="E1628" s="146"/>
      <c r="F1628" s="407" t="e">
        <f>VLOOKUP('2. tábl. Előkezelő-Tov.Kezelő'!E1628,Munka1!$H$27:$I$58,2,FALSE)</f>
        <v>#N/A</v>
      </c>
      <c r="G1628" s="88"/>
      <c r="H1628" s="62" t="e">
        <f>VLOOKUP(G1628,Munka1!$A$1:$B$25,2,FALSE)</f>
        <v>#N/A</v>
      </c>
      <c r="I1628" s="466" t="e">
        <f>VLOOKUP(E1628,Munka1!$H$27:$J$58,3,FALSE)</f>
        <v>#N/A</v>
      </c>
      <c r="J1628" s="175"/>
      <c r="K1628" s="175"/>
      <c r="L1628" s="175"/>
      <c r="M1628" s="175"/>
      <c r="N1628" s="180"/>
      <c r="O1628" s="87"/>
      <c r="P1628" s="483"/>
      <c r="Q1628" s="484"/>
      <c r="R1628" s="56">
        <f>FŐLAP!$D$9</f>
        <v>0</v>
      </c>
      <c r="S1628" s="56">
        <f>FŐLAP!$F$9</f>
        <v>0</v>
      </c>
      <c r="T1628" s="13" t="str">
        <f>FŐLAP!$B$25</f>
        <v>Háztartási nagygépek (lakossági)</v>
      </c>
      <c r="U1628" s="398" t="s">
        <v>3425</v>
      </c>
      <c r="V1628" s="398" t="s">
        <v>3426</v>
      </c>
      <c r="W1628" s="398" t="s">
        <v>3427</v>
      </c>
    </row>
    <row r="1629" spans="1:23" ht="60.75" hidden="1" customHeight="1" x14ac:dyDescent="0.25">
      <c r="A1629" s="61" t="s">
        <v>1699</v>
      </c>
      <c r="B1629" s="87"/>
      <c r="C1629" s="175"/>
      <c r="D1629" s="175"/>
      <c r="E1629" s="146"/>
      <c r="F1629" s="407" t="e">
        <f>VLOOKUP('2. tábl. Előkezelő-Tov.Kezelő'!E1629,Munka1!$H$27:$I$58,2,FALSE)</f>
        <v>#N/A</v>
      </c>
      <c r="G1629" s="88"/>
      <c r="H1629" s="62" t="e">
        <f>VLOOKUP(G1629,Munka1!$A$1:$B$25,2,FALSE)</f>
        <v>#N/A</v>
      </c>
      <c r="I1629" s="466" t="e">
        <f>VLOOKUP(E1629,Munka1!$H$27:$J$58,3,FALSE)</f>
        <v>#N/A</v>
      </c>
      <c r="J1629" s="175"/>
      <c r="K1629" s="175"/>
      <c r="L1629" s="175"/>
      <c r="M1629" s="175"/>
      <c r="N1629" s="180"/>
      <c r="O1629" s="87"/>
      <c r="P1629" s="483"/>
      <c r="Q1629" s="484"/>
      <c r="R1629" s="56">
        <f>FŐLAP!$D$9</f>
        <v>0</v>
      </c>
      <c r="S1629" s="56">
        <f>FŐLAP!$F$9</f>
        <v>0</v>
      </c>
      <c r="T1629" s="13" t="str">
        <f>FŐLAP!$B$25</f>
        <v>Háztartási nagygépek (lakossági)</v>
      </c>
      <c r="U1629" s="398" t="s">
        <v>3425</v>
      </c>
      <c r="V1629" s="398" t="s">
        <v>3426</v>
      </c>
      <c r="W1629" s="398" t="s">
        <v>3427</v>
      </c>
    </row>
    <row r="1630" spans="1:23" ht="60.75" hidden="1" customHeight="1" x14ac:dyDescent="0.25">
      <c r="A1630" s="61" t="s">
        <v>1700</v>
      </c>
      <c r="B1630" s="87"/>
      <c r="C1630" s="175"/>
      <c r="D1630" s="175"/>
      <c r="E1630" s="146"/>
      <c r="F1630" s="407" t="e">
        <f>VLOOKUP('2. tábl. Előkezelő-Tov.Kezelő'!E1630,Munka1!$H$27:$I$58,2,FALSE)</f>
        <v>#N/A</v>
      </c>
      <c r="G1630" s="88"/>
      <c r="H1630" s="62" t="e">
        <f>VLOOKUP(G1630,Munka1!$A$1:$B$25,2,FALSE)</f>
        <v>#N/A</v>
      </c>
      <c r="I1630" s="466" t="e">
        <f>VLOOKUP(E1630,Munka1!$H$27:$J$58,3,FALSE)</f>
        <v>#N/A</v>
      </c>
      <c r="J1630" s="175"/>
      <c r="K1630" s="175"/>
      <c r="L1630" s="175"/>
      <c r="M1630" s="175"/>
      <c r="N1630" s="180"/>
      <c r="O1630" s="87"/>
      <c r="P1630" s="483"/>
      <c r="Q1630" s="484"/>
      <c r="R1630" s="56">
        <f>FŐLAP!$D$9</f>
        <v>0</v>
      </c>
      <c r="S1630" s="56">
        <f>FŐLAP!$F$9</f>
        <v>0</v>
      </c>
      <c r="T1630" s="13" t="str">
        <f>FŐLAP!$B$25</f>
        <v>Háztartási nagygépek (lakossági)</v>
      </c>
      <c r="U1630" s="398" t="s">
        <v>3425</v>
      </c>
      <c r="V1630" s="398" t="s">
        <v>3426</v>
      </c>
      <c r="W1630" s="398" t="s">
        <v>3427</v>
      </c>
    </row>
    <row r="1631" spans="1:23" ht="60.75" hidden="1" customHeight="1" x14ac:dyDescent="0.25">
      <c r="A1631" s="61" t="s">
        <v>1701</v>
      </c>
      <c r="B1631" s="87"/>
      <c r="C1631" s="175"/>
      <c r="D1631" s="175"/>
      <c r="E1631" s="146"/>
      <c r="F1631" s="407" t="e">
        <f>VLOOKUP('2. tábl. Előkezelő-Tov.Kezelő'!E1631,Munka1!$H$27:$I$58,2,FALSE)</f>
        <v>#N/A</v>
      </c>
      <c r="G1631" s="88"/>
      <c r="H1631" s="62" t="e">
        <f>VLOOKUP(G1631,Munka1!$A$1:$B$25,2,FALSE)</f>
        <v>#N/A</v>
      </c>
      <c r="I1631" s="466" t="e">
        <f>VLOOKUP(E1631,Munka1!$H$27:$J$58,3,FALSE)</f>
        <v>#N/A</v>
      </c>
      <c r="J1631" s="175"/>
      <c r="K1631" s="175"/>
      <c r="L1631" s="175"/>
      <c r="M1631" s="175"/>
      <c r="N1631" s="180"/>
      <c r="O1631" s="87"/>
      <c r="P1631" s="483"/>
      <c r="Q1631" s="484"/>
      <c r="R1631" s="56">
        <f>FŐLAP!$D$9</f>
        <v>0</v>
      </c>
      <c r="S1631" s="56">
        <f>FŐLAP!$F$9</f>
        <v>0</v>
      </c>
      <c r="T1631" s="13" t="str">
        <f>FŐLAP!$B$25</f>
        <v>Háztartási nagygépek (lakossági)</v>
      </c>
      <c r="U1631" s="398" t="s">
        <v>3425</v>
      </c>
      <c r="V1631" s="398" t="s">
        <v>3426</v>
      </c>
      <c r="W1631" s="398" t="s">
        <v>3427</v>
      </c>
    </row>
    <row r="1632" spans="1:23" ht="60.75" hidden="1" customHeight="1" x14ac:dyDescent="0.25">
      <c r="A1632" s="61" t="s">
        <v>1702</v>
      </c>
      <c r="B1632" s="87"/>
      <c r="C1632" s="175"/>
      <c r="D1632" s="175"/>
      <c r="E1632" s="146"/>
      <c r="F1632" s="407" t="e">
        <f>VLOOKUP('2. tábl. Előkezelő-Tov.Kezelő'!E1632,Munka1!$H$27:$I$58,2,FALSE)</f>
        <v>#N/A</v>
      </c>
      <c r="G1632" s="88"/>
      <c r="H1632" s="62" t="e">
        <f>VLOOKUP(G1632,Munka1!$A$1:$B$25,2,FALSE)</f>
        <v>#N/A</v>
      </c>
      <c r="I1632" s="466" t="e">
        <f>VLOOKUP(E1632,Munka1!$H$27:$J$58,3,FALSE)</f>
        <v>#N/A</v>
      </c>
      <c r="J1632" s="175"/>
      <c r="K1632" s="175"/>
      <c r="L1632" s="175"/>
      <c r="M1632" s="175"/>
      <c r="N1632" s="180"/>
      <c r="O1632" s="87"/>
      <c r="P1632" s="483"/>
      <c r="Q1632" s="484"/>
      <c r="R1632" s="56">
        <f>FŐLAP!$D$9</f>
        <v>0</v>
      </c>
      <c r="S1632" s="56">
        <f>FŐLAP!$F$9</f>
        <v>0</v>
      </c>
      <c r="T1632" s="13" t="str">
        <f>FŐLAP!$B$25</f>
        <v>Háztartási nagygépek (lakossági)</v>
      </c>
      <c r="U1632" s="398" t="s">
        <v>3425</v>
      </c>
      <c r="V1632" s="398" t="s">
        <v>3426</v>
      </c>
      <c r="W1632" s="398" t="s">
        <v>3427</v>
      </c>
    </row>
    <row r="1633" spans="1:23" ht="60.75" hidden="1" customHeight="1" x14ac:dyDescent="0.25">
      <c r="A1633" s="61" t="s">
        <v>1703</v>
      </c>
      <c r="B1633" s="87"/>
      <c r="C1633" s="175"/>
      <c r="D1633" s="175"/>
      <c r="E1633" s="146"/>
      <c r="F1633" s="407" t="e">
        <f>VLOOKUP('2. tábl. Előkezelő-Tov.Kezelő'!E1633,Munka1!$H$27:$I$58,2,FALSE)</f>
        <v>#N/A</v>
      </c>
      <c r="G1633" s="88"/>
      <c r="H1633" s="62" t="e">
        <f>VLOOKUP(G1633,Munka1!$A$1:$B$25,2,FALSE)</f>
        <v>#N/A</v>
      </c>
      <c r="I1633" s="466" t="e">
        <f>VLOOKUP(E1633,Munka1!$H$27:$J$58,3,FALSE)</f>
        <v>#N/A</v>
      </c>
      <c r="J1633" s="175"/>
      <c r="K1633" s="175"/>
      <c r="L1633" s="175"/>
      <c r="M1633" s="175"/>
      <c r="N1633" s="180"/>
      <c r="O1633" s="87"/>
      <c r="P1633" s="483"/>
      <c r="Q1633" s="484"/>
      <c r="R1633" s="56">
        <f>FŐLAP!$D$9</f>
        <v>0</v>
      </c>
      <c r="S1633" s="56">
        <f>FŐLAP!$F$9</f>
        <v>0</v>
      </c>
      <c r="T1633" s="13" t="str">
        <f>FŐLAP!$B$25</f>
        <v>Háztartási nagygépek (lakossági)</v>
      </c>
      <c r="U1633" s="398" t="s">
        <v>3425</v>
      </c>
      <c r="V1633" s="398" t="s">
        <v>3426</v>
      </c>
      <c r="W1633" s="398" t="s">
        <v>3427</v>
      </c>
    </row>
    <row r="1634" spans="1:23" ht="60.75" hidden="1" customHeight="1" x14ac:dyDescent="0.25">
      <c r="A1634" s="61" t="s">
        <v>1704</v>
      </c>
      <c r="B1634" s="87"/>
      <c r="C1634" s="175"/>
      <c r="D1634" s="175"/>
      <c r="E1634" s="146"/>
      <c r="F1634" s="407" t="e">
        <f>VLOOKUP('2. tábl. Előkezelő-Tov.Kezelő'!E1634,Munka1!$H$27:$I$58,2,FALSE)</f>
        <v>#N/A</v>
      </c>
      <c r="G1634" s="88"/>
      <c r="H1634" s="62" t="e">
        <f>VLOOKUP(G1634,Munka1!$A$1:$B$25,2,FALSE)</f>
        <v>#N/A</v>
      </c>
      <c r="I1634" s="466" t="e">
        <f>VLOOKUP(E1634,Munka1!$H$27:$J$58,3,FALSE)</f>
        <v>#N/A</v>
      </c>
      <c r="J1634" s="175"/>
      <c r="K1634" s="175"/>
      <c r="L1634" s="175"/>
      <c r="M1634" s="175"/>
      <c r="N1634" s="180"/>
      <c r="O1634" s="87"/>
      <c r="P1634" s="483"/>
      <c r="Q1634" s="484"/>
      <c r="R1634" s="56">
        <f>FŐLAP!$D$9</f>
        <v>0</v>
      </c>
      <c r="S1634" s="56">
        <f>FŐLAP!$F$9</f>
        <v>0</v>
      </c>
      <c r="T1634" s="13" t="str">
        <f>FŐLAP!$B$25</f>
        <v>Háztartási nagygépek (lakossági)</v>
      </c>
      <c r="U1634" s="398" t="s">
        <v>3425</v>
      </c>
      <c r="V1634" s="398" t="s">
        <v>3426</v>
      </c>
      <c r="W1634" s="398" t="s">
        <v>3427</v>
      </c>
    </row>
    <row r="1635" spans="1:23" ht="60.75" hidden="1" customHeight="1" x14ac:dyDescent="0.25">
      <c r="A1635" s="61" t="s">
        <v>1705</v>
      </c>
      <c r="B1635" s="87"/>
      <c r="C1635" s="175"/>
      <c r="D1635" s="175"/>
      <c r="E1635" s="146"/>
      <c r="F1635" s="407" t="e">
        <f>VLOOKUP('2. tábl. Előkezelő-Tov.Kezelő'!E1635,Munka1!$H$27:$I$58,2,FALSE)</f>
        <v>#N/A</v>
      </c>
      <c r="G1635" s="88"/>
      <c r="H1635" s="62" t="e">
        <f>VLOOKUP(G1635,Munka1!$A$1:$B$25,2,FALSE)</f>
        <v>#N/A</v>
      </c>
      <c r="I1635" s="466" t="e">
        <f>VLOOKUP(E1635,Munka1!$H$27:$J$58,3,FALSE)</f>
        <v>#N/A</v>
      </c>
      <c r="J1635" s="175"/>
      <c r="K1635" s="175"/>
      <c r="L1635" s="175"/>
      <c r="M1635" s="175"/>
      <c r="N1635" s="180"/>
      <c r="O1635" s="87"/>
      <c r="P1635" s="483"/>
      <c r="Q1635" s="484"/>
      <c r="R1635" s="56">
        <f>FŐLAP!$D$9</f>
        <v>0</v>
      </c>
      <c r="S1635" s="56">
        <f>FŐLAP!$F$9</f>
        <v>0</v>
      </c>
      <c r="T1635" s="13" t="str">
        <f>FŐLAP!$B$25</f>
        <v>Háztartási nagygépek (lakossági)</v>
      </c>
      <c r="U1635" s="398" t="s">
        <v>3425</v>
      </c>
      <c r="V1635" s="398" t="s">
        <v>3426</v>
      </c>
      <c r="W1635" s="398" t="s">
        <v>3427</v>
      </c>
    </row>
    <row r="1636" spans="1:23" ht="60.75" hidden="1" customHeight="1" x14ac:dyDescent="0.25">
      <c r="A1636" s="61" t="s">
        <v>1706</v>
      </c>
      <c r="B1636" s="87"/>
      <c r="C1636" s="175"/>
      <c r="D1636" s="175"/>
      <c r="E1636" s="146"/>
      <c r="F1636" s="407" t="e">
        <f>VLOOKUP('2. tábl. Előkezelő-Tov.Kezelő'!E1636,Munka1!$H$27:$I$58,2,FALSE)</f>
        <v>#N/A</v>
      </c>
      <c r="G1636" s="88"/>
      <c r="H1636" s="62" t="e">
        <f>VLOOKUP(G1636,Munka1!$A$1:$B$25,2,FALSE)</f>
        <v>#N/A</v>
      </c>
      <c r="I1636" s="466" t="e">
        <f>VLOOKUP(E1636,Munka1!$H$27:$J$58,3,FALSE)</f>
        <v>#N/A</v>
      </c>
      <c r="J1636" s="175"/>
      <c r="K1636" s="175"/>
      <c r="L1636" s="175"/>
      <c r="M1636" s="175"/>
      <c r="N1636" s="180"/>
      <c r="O1636" s="87"/>
      <c r="P1636" s="483"/>
      <c r="Q1636" s="484"/>
      <c r="R1636" s="56">
        <f>FŐLAP!$D$9</f>
        <v>0</v>
      </c>
      <c r="S1636" s="56">
        <f>FŐLAP!$F$9</f>
        <v>0</v>
      </c>
      <c r="T1636" s="13" t="str">
        <f>FŐLAP!$B$25</f>
        <v>Háztartási nagygépek (lakossági)</v>
      </c>
      <c r="U1636" s="398" t="s">
        <v>3425</v>
      </c>
      <c r="V1636" s="398" t="s">
        <v>3426</v>
      </c>
      <c r="W1636" s="398" t="s">
        <v>3427</v>
      </c>
    </row>
    <row r="1637" spans="1:23" ht="60.75" hidden="1" customHeight="1" x14ac:dyDescent="0.25">
      <c r="A1637" s="61" t="s">
        <v>1707</v>
      </c>
      <c r="B1637" s="87"/>
      <c r="C1637" s="175"/>
      <c r="D1637" s="175"/>
      <c r="E1637" s="146"/>
      <c r="F1637" s="407" t="e">
        <f>VLOOKUP('2. tábl. Előkezelő-Tov.Kezelő'!E1637,Munka1!$H$27:$I$58,2,FALSE)</f>
        <v>#N/A</v>
      </c>
      <c r="G1637" s="88"/>
      <c r="H1637" s="62" t="e">
        <f>VLOOKUP(G1637,Munka1!$A$1:$B$25,2,FALSE)</f>
        <v>#N/A</v>
      </c>
      <c r="I1637" s="466" t="e">
        <f>VLOOKUP(E1637,Munka1!$H$27:$J$58,3,FALSE)</f>
        <v>#N/A</v>
      </c>
      <c r="J1637" s="175"/>
      <c r="K1637" s="175"/>
      <c r="L1637" s="175"/>
      <c r="M1637" s="175"/>
      <c r="N1637" s="180"/>
      <c r="O1637" s="87"/>
      <c r="P1637" s="483"/>
      <c r="Q1637" s="484"/>
      <c r="R1637" s="56">
        <f>FŐLAP!$D$9</f>
        <v>0</v>
      </c>
      <c r="S1637" s="56">
        <f>FŐLAP!$F$9</f>
        <v>0</v>
      </c>
      <c r="T1637" s="13" t="str">
        <f>FŐLAP!$B$25</f>
        <v>Háztartási nagygépek (lakossági)</v>
      </c>
      <c r="U1637" s="398" t="s">
        <v>3425</v>
      </c>
      <c r="V1637" s="398" t="s">
        <v>3426</v>
      </c>
      <c r="W1637" s="398" t="s">
        <v>3427</v>
      </c>
    </row>
    <row r="1638" spans="1:23" ht="60.75" hidden="1" customHeight="1" x14ac:dyDescent="0.25">
      <c r="A1638" s="61" t="s">
        <v>1708</v>
      </c>
      <c r="B1638" s="87"/>
      <c r="C1638" s="175"/>
      <c r="D1638" s="175"/>
      <c r="E1638" s="146"/>
      <c r="F1638" s="407" t="e">
        <f>VLOOKUP('2. tábl. Előkezelő-Tov.Kezelő'!E1638,Munka1!$H$27:$I$58,2,FALSE)</f>
        <v>#N/A</v>
      </c>
      <c r="G1638" s="88"/>
      <c r="H1638" s="62" t="e">
        <f>VLOOKUP(G1638,Munka1!$A$1:$B$25,2,FALSE)</f>
        <v>#N/A</v>
      </c>
      <c r="I1638" s="466" t="e">
        <f>VLOOKUP(E1638,Munka1!$H$27:$J$58,3,FALSE)</f>
        <v>#N/A</v>
      </c>
      <c r="J1638" s="175"/>
      <c r="K1638" s="175"/>
      <c r="L1638" s="175"/>
      <c r="M1638" s="175"/>
      <c r="N1638" s="180"/>
      <c r="O1638" s="87"/>
      <c r="P1638" s="483"/>
      <c r="Q1638" s="484"/>
      <c r="R1638" s="56">
        <f>FŐLAP!$D$9</f>
        <v>0</v>
      </c>
      <c r="S1638" s="56">
        <f>FŐLAP!$F$9</f>
        <v>0</v>
      </c>
      <c r="T1638" s="13" t="str">
        <f>FŐLAP!$B$25</f>
        <v>Háztartási nagygépek (lakossági)</v>
      </c>
      <c r="U1638" s="398" t="s">
        <v>3425</v>
      </c>
      <c r="V1638" s="398" t="s">
        <v>3426</v>
      </c>
      <c r="W1638" s="398" t="s">
        <v>3427</v>
      </c>
    </row>
    <row r="1639" spans="1:23" ht="60.75" hidden="1" customHeight="1" x14ac:dyDescent="0.25">
      <c r="A1639" s="61" t="s">
        <v>1709</v>
      </c>
      <c r="B1639" s="87"/>
      <c r="C1639" s="175"/>
      <c r="D1639" s="175"/>
      <c r="E1639" s="146"/>
      <c r="F1639" s="407" t="e">
        <f>VLOOKUP('2. tábl. Előkezelő-Tov.Kezelő'!E1639,Munka1!$H$27:$I$58,2,FALSE)</f>
        <v>#N/A</v>
      </c>
      <c r="G1639" s="88"/>
      <c r="H1639" s="62" t="e">
        <f>VLOOKUP(G1639,Munka1!$A$1:$B$25,2,FALSE)</f>
        <v>#N/A</v>
      </c>
      <c r="I1639" s="466" t="e">
        <f>VLOOKUP(E1639,Munka1!$H$27:$J$58,3,FALSE)</f>
        <v>#N/A</v>
      </c>
      <c r="J1639" s="175"/>
      <c r="K1639" s="175"/>
      <c r="L1639" s="175"/>
      <c r="M1639" s="175"/>
      <c r="N1639" s="180"/>
      <c r="O1639" s="87"/>
      <c r="P1639" s="483"/>
      <c r="Q1639" s="484"/>
      <c r="R1639" s="56">
        <f>FŐLAP!$D$9</f>
        <v>0</v>
      </c>
      <c r="S1639" s="56">
        <f>FŐLAP!$F$9</f>
        <v>0</v>
      </c>
      <c r="T1639" s="13" t="str">
        <f>FŐLAP!$B$25</f>
        <v>Háztartási nagygépek (lakossági)</v>
      </c>
      <c r="U1639" s="398" t="s">
        <v>3425</v>
      </c>
      <c r="V1639" s="398" t="s">
        <v>3426</v>
      </c>
      <c r="W1639" s="398" t="s">
        <v>3427</v>
      </c>
    </row>
    <row r="1640" spans="1:23" ht="60.75" hidden="1" customHeight="1" x14ac:dyDescent="0.25">
      <c r="A1640" s="61" t="s">
        <v>1710</v>
      </c>
      <c r="B1640" s="87"/>
      <c r="C1640" s="175"/>
      <c r="D1640" s="175"/>
      <c r="E1640" s="146"/>
      <c r="F1640" s="407" t="e">
        <f>VLOOKUP('2. tábl. Előkezelő-Tov.Kezelő'!E1640,Munka1!$H$27:$I$58,2,FALSE)</f>
        <v>#N/A</v>
      </c>
      <c r="G1640" s="88"/>
      <c r="H1640" s="62" t="e">
        <f>VLOOKUP(G1640,Munka1!$A$1:$B$25,2,FALSE)</f>
        <v>#N/A</v>
      </c>
      <c r="I1640" s="466" t="e">
        <f>VLOOKUP(E1640,Munka1!$H$27:$J$58,3,FALSE)</f>
        <v>#N/A</v>
      </c>
      <c r="J1640" s="175"/>
      <c r="K1640" s="175"/>
      <c r="L1640" s="175"/>
      <c r="M1640" s="175"/>
      <c r="N1640" s="180"/>
      <c r="O1640" s="87"/>
      <c r="P1640" s="483"/>
      <c r="Q1640" s="484"/>
      <c r="R1640" s="56">
        <f>FŐLAP!$D$9</f>
        <v>0</v>
      </c>
      <c r="S1640" s="56">
        <f>FŐLAP!$F$9</f>
        <v>0</v>
      </c>
      <c r="T1640" s="13" t="str">
        <f>FŐLAP!$B$25</f>
        <v>Háztartási nagygépek (lakossági)</v>
      </c>
      <c r="U1640" s="398" t="s">
        <v>3425</v>
      </c>
      <c r="V1640" s="398" t="s">
        <v>3426</v>
      </c>
      <c r="W1640" s="398" t="s">
        <v>3427</v>
      </c>
    </row>
    <row r="1641" spans="1:23" ht="60.75" hidden="1" customHeight="1" x14ac:dyDescent="0.25">
      <c r="A1641" s="61" t="s">
        <v>1711</v>
      </c>
      <c r="B1641" s="87"/>
      <c r="C1641" s="175"/>
      <c r="D1641" s="175"/>
      <c r="E1641" s="146"/>
      <c r="F1641" s="407" t="e">
        <f>VLOOKUP('2. tábl. Előkezelő-Tov.Kezelő'!E1641,Munka1!$H$27:$I$58,2,FALSE)</f>
        <v>#N/A</v>
      </c>
      <c r="G1641" s="88"/>
      <c r="H1641" s="62" t="e">
        <f>VLOOKUP(G1641,Munka1!$A$1:$B$25,2,FALSE)</f>
        <v>#N/A</v>
      </c>
      <c r="I1641" s="466" t="e">
        <f>VLOOKUP(E1641,Munka1!$H$27:$J$58,3,FALSE)</f>
        <v>#N/A</v>
      </c>
      <c r="J1641" s="175"/>
      <c r="K1641" s="175"/>
      <c r="L1641" s="175"/>
      <c r="M1641" s="175"/>
      <c r="N1641" s="180"/>
      <c r="O1641" s="87"/>
      <c r="P1641" s="483"/>
      <c r="Q1641" s="484"/>
      <c r="R1641" s="56">
        <f>FŐLAP!$D$9</f>
        <v>0</v>
      </c>
      <c r="S1641" s="56">
        <f>FŐLAP!$F$9</f>
        <v>0</v>
      </c>
      <c r="T1641" s="13" t="str">
        <f>FŐLAP!$B$25</f>
        <v>Háztartási nagygépek (lakossági)</v>
      </c>
      <c r="U1641" s="398" t="s">
        <v>3425</v>
      </c>
      <c r="V1641" s="398" t="s">
        <v>3426</v>
      </c>
      <c r="W1641" s="398" t="s">
        <v>3427</v>
      </c>
    </row>
    <row r="1642" spans="1:23" ht="60.75" hidden="1" customHeight="1" x14ac:dyDescent="0.25">
      <c r="A1642" s="61" t="s">
        <v>1712</v>
      </c>
      <c r="B1642" s="87"/>
      <c r="C1642" s="175"/>
      <c r="D1642" s="175"/>
      <c r="E1642" s="146"/>
      <c r="F1642" s="407" t="e">
        <f>VLOOKUP('2. tábl. Előkezelő-Tov.Kezelő'!E1642,Munka1!$H$27:$I$58,2,FALSE)</f>
        <v>#N/A</v>
      </c>
      <c r="G1642" s="88"/>
      <c r="H1642" s="62" t="e">
        <f>VLOOKUP(G1642,Munka1!$A$1:$B$25,2,FALSE)</f>
        <v>#N/A</v>
      </c>
      <c r="I1642" s="466" t="e">
        <f>VLOOKUP(E1642,Munka1!$H$27:$J$58,3,FALSE)</f>
        <v>#N/A</v>
      </c>
      <c r="J1642" s="175"/>
      <c r="K1642" s="175"/>
      <c r="L1642" s="175"/>
      <c r="M1642" s="175"/>
      <c r="N1642" s="180"/>
      <c r="O1642" s="87"/>
      <c r="P1642" s="483"/>
      <c r="Q1642" s="484"/>
      <c r="R1642" s="56">
        <f>FŐLAP!$D$9</f>
        <v>0</v>
      </c>
      <c r="S1642" s="56">
        <f>FŐLAP!$F$9</f>
        <v>0</v>
      </c>
      <c r="T1642" s="13" t="str">
        <f>FŐLAP!$B$25</f>
        <v>Háztartási nagygépek (lakossági)</v>
      </c>
      <c r="U1642" s="398" t="s">
        <v>3425</v>
      </c>
      <c r="V1642" s="398" t="s">
        <v>3426</v>
      </c>
      <c r="W1642" s="398" t="s">
        <v>3427</v>
      </c>
    </row>
    <row r="1643" spans="1:23" ht="60.75" hidden="1" customHeight="1" x14ac:dyDescent="0.25">
      <c r="A1643" s="61" t="s">
        <v>1713</v>
      </c>
      <c r="B1643" s="87"/>
      <c r="C1643" s="175"/>
      <c r="D1643" s="175"/>
      <c r="E1643" s="146"/>
      <c r="F1643" s="407" t="e">
        <f>VLOOKUP('2. tábl. Előkezelő-Tov.Kezelő'!E1643,Munka1!$H$27:$I$58,2,FALSE)</f>
        <v>#N/A</v>
      </c>
      <c r="G1643" s="88"/>
      <c r="H1643" s="62" t="e">
        <f>VLOOKUP(G1643,Munka1!$A$1:$B$25,2,FALSE)</f>
        <v>#N/A</v>
      </c>
      <c r="I1643" s="466" t="e">
        <f>VLOOKUP(E1643,Munka1!$H$27:$J$58,3,FALSE)</f>
        <v>#N/A</v>
      </c>
      <c r="J1643" s="175"/>
      <c r="K1643" s="175"/>
      <c r="L1643" s="175"/>
      <c r="M1643" s="175"/>
      <c r="N1643" s="180"/>
      <c r="O1643" s="87"/>
      <c r="P1643" s="483"/>
      <c r="Q1643" s="484"/>
      <c r="R1643" s="56">
        <f>FŐLAP!$D$9</f>
        <v>0</v>
      </c>
      <c r="S1643" s="56">
        <f>FŐLAP!$F$9</f>
        <v>0</v>
      </c>
      <c r="T1643" s="13" t="str">
        <f>FŐLAP!$B$25</f>
        <v>Háztartási nagygépek (lakossági)</v>
      </c>
      <c r="U1643" s="398" t="s">
        <v>3425</v>
      </c>
      <c r="V1643" s="398" t="s">
        <v>3426</v>
      </c>
      <c r="W1643" s="398" t="s">
        <v>3427</v>
      </c>
    </row>
    <row r="1644" spans="1:23" ht="60.75" hidden="1" customHeight="1" x14ac:dyDescent="0.25">
      <c r="A1644" s="61" t="s">
        <v>1714</v>
      </c>
      <c r="B1644" s="87"/>
      <c r="C1644" s="175"/>
      <c r="D1644" s="175"/>
      <c r="E1644" s="146"/>
      <c r="F1644" s="407" t="e">
        <f>VLOOKUP('2. tábl. Előkezelő-Tov.Kezelő'!E1644,Munka1!$H$27:$I$58,2,FALSE)</f>
        <v>#N/A</v>
      </c>
      <c r="G1644" s="88"/>
      <c r="H1644" s="62" t="e">
        <f>VLOOKUP(G1644,Munka1!$A$1:$B$25,2,FALSE)</f>
        <v>#N/A</v>
      </c>
      <c r="I1644" s="466" t="e">
        <f>VLOOKUP(E1644,Munka1!$H$27:$J$58,3,FALSE)</f>
        <v>#N/A</v>
      </c>
      <c r="J1644" s="175"/>
      <c r="K1644" s="175"/>
      <c r="L1644" s="175"/>
      <c r="M1644" s="175"/>
      <c r="N1644" s="180"/>
      <c r="O1644" s="87"/>
      <c r="P1644" s="483"/>
      <c r="Q1644" s="484"/>
      <c r="R1644" s="56">
        <f>FŐLAP!$D$9</f>
        <v>0</v>
      </c>
      <c r="S1644" s="56">
        <f>FŐLAP!$F$9</f>
        <v>0</v>
      </c>
      <c r="T1644" s="13" t="str">
        <f>FŐLAP!$B$25</f>
        <v>Háztartási nagygépek (lakossági)</v>
      </c>
      <c r="U1644" s="398" t="s">
        <v>3425</v>
      </c>
      <c r="V1644" s="398" t="s">
        <v>3426</v>
      </c>
      <c r="W1644" s="398" t="s">
        <v>3427</v>
      </c>
    </row>
    <row r="1645" spans="1:23" ht="60.75" hidden="1" customHeight="1" x14ac:dyDescent="0.25">
      <c r="A1645" s="61" t="s">
        <v>1715</v>
      </c>
      <c r="B1645" s="87"/>
      <c r="C1645" s="175"/>
      <c r="D1645" s="175"/>
      <c r="E1645" s="146"/>
      <c r="F1645" s="407" t="e">
        <f>VLOOKUP('2. tábl. Előkezelő-Tov.Kezelő'!E1645,Munka1!$H$27:$I$58,2,FALSE)</f>
        <v>#N/A</v>
      </c>
      <c r="G1645" s="88"/>
      <c r="H1645" s="62" t="e">
        <f>VLOOKUP(G1645,Munka1!$A$1:$B$25,2,FALSE)</f>
        <v>#N/A</v>
      </c>
      <c r="I1645" s="466" t="e">
        <f>VLOOKUP(E1645,Munka1!$H$27:$J$58,3,FALSE)</f>
        <v>#N/A</v>
      </c>
      <c r="J1645" s="175"/>
      <c r="K1645" s="175"/>
      <c r="L1645" s="175"/>
      <c r="M1645" s="175"/>
      <c r="N1645" s="180"/>
      <c r="O1645" s="87"/>
      <c r="P1645" s="483"/>
      <c r="Q1645" s="484"/>
      <c r="R1645" s="56">
        <f>FŐLAP!$D$9</f>
        <v>0</v>
      </c>
      <c r="S1645" s="56">
        <f>FŐLAP!$F$9</f>
        <v>0</v>
      </c>
      <c r="T1645" s="13" t="str">
        <f>FŐLAP!$B$25</f>
        <v>Háztartási nagygépek (lakossági)</v>
      </c>
      <c r="U1645" s="398" t="s">
        <v>3425</v>
      </c>
      <c r="V1645" s="398" t="s">
        <v>3426</v>
      </c>
      <c r="W1645" s="398" t="s">
        <v>3427</v>
      </c>
    </row>
    <row r="1646" spans="1:23" ht="60.75" hidden="1" customHeight="1" x14ac:dyDescent="0.25">
      <c r="A1646" s="61" t="s">
        <v>1716</v>
      </c>
      <c r="B1646" s="87"/>
      <c r="C1646" s="175"/>
      <c r="D1646" s="175"/>
      <c r="E1646" s="146"/>
      <c r="F1646" s="407" t="e">
        <f>VLOOKUP('2. tábl. Előkezelő-Tov.Kezelő'!E1646,Munka1!$H$27:$I$58,2,FALSE)</f>
        <v>#N/A</v>
      </c>
      <c r="G1646" s="88"/>
      <c r="H1646" s="62" t="e">
        <f>VLOOKUP(G1646,Munka1!$A$1:$B$25,2,FALSE)</f>
        <v>#N/A</v>
      </c>
      <c r="I1646" s="466" t="e">
        <f>VLOOKUP(E1646,Munka1!$H$27:$J$58,3,FALSE)</f>
        <v>#N/A</v>
      </c>
      <c r="J1646" s="175"/>
      <c r="K1646" s="175"/>
      <c r="L1646" s="175"/>
      <c r="M1646" s="175"/>
      <c r="N1646" s="180"/>
      <c r="O1646" s="87"/>
      <c r="P1646" s="483"/>
      <c r="Q1646" s="484"/>
      <c r="R1646" s="56">
        <f>FŐLAP!$D$9</f>
        <v>0</v>
      </c>
      <c r="S1646" s="56">
        <f>FŐLAP!$F$9</f>
        <v>0</v>
      </c>
      <c r="T1646" s="13" t="str">
        <f>FŐLAP!$B$25</f>
        <v>Háztartási nagygépek (lakossági)</v>
      </c>
      <c r="U1646" s="398" t="s">
        <v>3425</v>
      </c>
      <c r="V1646" s="398" t="s">
        <v>3426</v>
      </c>
      <c r="W1646" s="398" t="s">
        <v>3427</v>
      </c>
    </row>
    <row r="1647" spans="1:23" ht="60.75" hidden="1" customHeight="1" x14ac:dyDescent="0.25">
      <c r="A1647" s="61" t="s">
        <v>1717</v>
      </c>
      <c r="B1647" s="87"/>
      <c r="C1647" s="175"/>
      <c r="D1647" s="175"/>
      <c r="E1647" s="146"/>
      <c r="F1647" s="407" t="e">
        <f>VLOOKUP('2. tábl. Előkezelő-Tov.Kezelő'!E1647,Munka1!$H$27:$I$58,2,FALSE)</f>
        <v>#N/A</v>
      </c>
      <c r="G1647" s="88"/>
      <c r="H1647" s="62" t="e">
        <f>VLOOKUP(G1647,Munka1!$A$1:$B$25,2,FALSE)</f>
        <v>#N/A</v>
      </c>
      <c r="I1647" s="466" t="e">
        <f>VLOOKUP(E1647,Munka1!$H$27:$J$58,3,FALSE)</f>
        <v>#N/A</v>
      </c>
      <c r="J1647" s="175"/>
      <c r="K1647" s="175"/>
      <c r="L1647" s="175"/>
      <c r="M1647" s="175"/>
      <c r="N1647" s="180"/>
      <c r="O1647" s="87"/>
      <c r="P1647" s="483"/>
      <c r="Q1647" s="484"/>
      <c r="R1647" s="56">
        <f>FŐLAP!$D$9</f>
        <v>0</v>
      </c>
      <c r="S1647" s="56">
        <f>FŐLAP!$F$9</f>
        <v>0</v>
      </c>
      <c r="T1647" s="13" t="str">
        <f>FŐLAP!$B$25</f>
        <v>Háztartási nagygépek (lakossági)</v>
      </c>
      <c r="U1647" s="398" t="s">
        <v>3425</v>
      </c>
      <c r="V1647" s="398" t="s">
        <v>3426</v>
      </c>
      <c r="W1647" s="398" t="s">
        <v>3427</v>
      </c>
    </row>
    <row r="1648" spans="1:23" ht="60.75" hidden="1" customHeight="1" x14ac:dyDescent="0.25">
      <c r="A1648" s="61" t="s">
        <v>1718</v>
      </c>
      <c r="B1648" s="87"/>
      <c r="C1648" s="175"/>
      <c r="D1648" s="175"/>
      <c r="E1648" s="146"/>
      <c r="F1648" s="407" t="e">
        <f>VLOOKUP('2. tábl. Előkezelő-Tov.Kezelő'!E1648,Munka1!$H$27:$I$58,2,FALSE)</f>
        <v>#N/A</v>
      </c>
      <c r="G1648" s="88"/>
      <c r="H1648" s="62" t="e">
        <f>VLOOKUP(G1648,Munka1!$A$1:$B$25,2,FALSE)</f>
        <v>#N/A</v>
      </c>
      <c r="I1648" s="466" t="e">
        <f>VLOOKUP(E1648,Munka1!$H$27:$J$58,3,FALSE)</f>
        <v>#N/A</v>
      </c>
      <c r="J1648" s="175"/>
      <c r="K1648" s="175"/>
      <c r="L1648" s="175"/>
      <c r="M1648" s="175"/>
      <c r="N1648" s="180"/>
      <c r="O1648" s="87"/>
      <c r="P1648" s="483"/>
      <c r="Q1648" s="484"/>
      <c r="R1648" s="56">
        <f>FŐLAP!$D$9</f>
        <v>0</v>
      </c>
      <c r="S1648" s="56">
        <f>FŐLAP!$F$9</f>
        <v>0</v>
      </c>
      <c r="T1648" s="13" t="str">
        <f>FŐLAP!$B$25</f>
        <v>Háztartási nagygépek (lakossági)</v>
      </c>
      <c r="U1648" s="398" t="s">
        <v>3425</v>
      </c>
      <c r="V1648" s="398" t="s">
        <v>3426</v>
      </c>
      <c r="W1648" s="398" t="s">
        <v>3427</v>
      </c>
    </row>
    <row r="1649" spans="1:23" ht="60.75" hidden="1" customHeight="1" x14ac:dyDescent="0.25">
      <c r="A1649" s="61" t="s">
        <v>1719</v>
      </c>
      <c r="B1649" s="87"/>
      <c r="C1649" s="175"/>
      <c r="D1649" s="175"/>
      <c r="E1649" s="146"/>
      <c r="F1649" s="407" t="e">
        <f>VLOOKUP('2. tábl. Előkezelő-Tov.Kezelő'!E1649,Munka1!$H$27:$I$58,2,FALSE)</f>
        <v>#N/A</v>
      </c>
      <c r="G1649" s="88"/>
      <c r="H1649" s="62" t="e">
        <f>VLOOKUP(G1649,Munka1!$A$1:$B$25,2,FALSE)</f>
        <v>#N/A</v>
      </c>
      <c r="I1649" s="466" t="e">
        <f>VLOOKUP(E1649,Munka1!$H$27:$J$58,3,FALSE)</f>
        <v>#N/A</v>
      </c>
      <c r="J1649" s="175"/>
      <c r="K1649" s="175"/>
      <c r="L1649" s="175"/>
      <c r="M1649" s="175"/>
      <c r="N1649" s="180"/>
      <c r="O1649" s="87"/>
      <c r="P1649" s="483"/>
      <c r="Q1649" s="484"/>
      <c r="R1649" s="56">
        <f>FŐLAP!$D$9</f>
        <v>0</v>
      </c>
      <c r="S1649" s="56">
        <f>FŐLAP!$F$9</f>
        <v>0</v>
      </c>
      <c r="T1649" s="13" t="str">
        <f>FŐLAP!$B$25</f>
        <v>Háztartási nagygépek (lakossági)</v>
      </c>
      <c r="U1649" s="398" t="s">
        <v>3425</v>
      </c>
      <c r="V1649" s="398" t="s">
        <v>3426</v>
      </c>
      <c r="W1649" s="398" t="s">
        <v>3427</v>
      </c>
    </row>
    <row r="1650" spans="1:23" ht="60.75" hidden="1" customHeight="1" x14ac:dyDescent="0.25">
      <c r="A1650" s="61" t="s">
        <v>1720</v>
      </c>
      <c r="B1650" s="87"/>
      <c r="C1650" s="175"/>
      <c r="D1650" s="175"/>
      <c r="E1650" s="146"/>
      <c r="F1650" s="407" t="e">
        <f>VLOOKUP('2. tábl. Előkezelő-Tov.Kezelő'!E1650,Munka1!$H$27:$I$58,2,FALSE)</f>
        <v>#N/A</v>
      </c>
      <c r="G1650" s="88"/>
      <c r="H1650" s="62" t="e">
        <f>VLOOKUP(G1650,Munka1!$A$1:$B$25,2,FALSE)</f>
        <v>#N/A</v>
      </c>
      <c r="I1650" s="466" t="e">
        <f>VLOOKUP(E1650,Munka1!$H$27:$J$58,3,FALSE)</f>
        <v>#N/A</v>
      </c>
      <c r="J1650" s="175"/>
      <c r="K1650" s="175"/>
      <c r="L1650" s="175"/>
      <c r="M1650" s="175"/>
      <c r="N1650" s="180"/>
      <c r="O1650" s="87"/>
      <c r="P1650" s="483"/>
      <c r="Q1650" s="484"/>
      <c r="R1650" s="56">
        <f>FŐLAP!$D$9</f>
        <v>0</v>
      </c>
      <c r="S1650" s="56">
        <f>FŐLAP!$F$9</f>
        <v>0</v>
      </c>
      <c r="T1650" s="13" t="str">
        <f>FŐLAP!$B$25</f>
        <v>Háztartási nagygépek (lakossági)</v>
      </c>
      <c r="U1650" s="398" t="s">
        <v>3425</v>
      </c>
      <c r="V1650" s="398" t="s">
        <v>3426</v>
      </c>
      <c r="W1650" s="398" t="s">
        <v>3427</v>
      </c>
    </row>
    <row r="1651" spans="1:23" ht="60.75" hidden="1" customHeight="1" x14ac:dyDescent="0.25">
      <c r="A1651" s="61" t="s">
        <v>1721</v>
      </c>
      <c r="B1651" s="87"/>
      <c r="C1651" s="175"/>
      <c r="D1651" s="175"/>
      <c r="E1651" s="146"/>
      <c r="F1651" s="407" t="e">
        <f>VLOOKUP('2. tábl. Előkezelő-Tov.Kezelő'!E1651,Munka1!$H$27:$I$58,2,FALSE)</f>
        <v>#N/A</v>
      </c>
      <c r="G1651" s="88"/>
      <c r="H1651" s="62" t="e">
        <f>VLOOKUP(G1651,Munka1!$A$1:$B$25,2,FALSE)</f>
        <v>#N/A</v>
      </c>
      <c r="I1651" s="466" t="e">
        <f>VLOOKUP(E1651,Munka1!$H$27:$J$58,3,FALSE)</f>
        <v>#N/A</v>
      </c>
      <c r="J1651" s="175"/>
      <c r="K1651" s="175"/>
      <c r="L1651" s="175"/>
      <c r="M1651" s="175"/>
      <c r="N1651" s="180"/>
      <c r="O1651" s="87"/>
      <c r="P1651" s="483"/>
      <c r="Q1651" s="484"/>
      <c r="R1651" s="56">
        <f>FŐLAP!$D$9</f>
        <v>0</v>
      </c>
      <c r="S1651" s="56">
        <f>FŐLAP!$F$9</f>
        <v>0</v>
      </c>
      <c r="T1651" s="13" t="str">
        <f>FŐLAP!$B$25</f>
        <v>Háztartási nagygépek (lakossági)</v>
      </c>
      <c r="U1651" s="398" t="s">
        <v>3425</v>
      </c>
      <c r="V1651" s="398" t="s">
        <v>3426</v>
      </c>
      <c r="W1651" s="398" t="s">
        <v>3427</v>
      </c>
    </row>
    <row r="1652" spans="1:23" ht="60.75" hidden="1" customHeight="1" x14ac:dyDescent="0.25">
      <c r="A1652" s="61" t="s">
        <v>1722</v>
      </c>
      <c r="B1652" s="87"/>
      <c r="C1652" s="175"/>
      <c r="D1652" s="175"/>
      <c r="E1652" s="146"/>
      <c r="F1652" s="407" t="e">
        <f>VLOOKUP('2. tábl. Előkezelő-Tov.Kezelő'!E1652,Munka1!$H$27:$I$58,2,FALSE)</f>
        <v>#N/A</v>
      </c>
      <c r="G1652" s="88"/>
      <c r="H1652" s="62" t="e">
        <f>VLOOKUP(G1652,Munka1!$A$1:$B$25,2,FALSE)</f>
        <v>#N/A</v>
      </c>
      <c r="I1652" s="466" t="e">
        <f>VLOOKUP(E1652,Munka1!$H$27:$J$58,3,FALSE)</f>
        <v>#N/A</v>
      </c>
      <c r="J1652" s="175"/>
      <c r="K1652" s="175"/>
      <c r="L1652" s="175"/>
      <c r="M1652" s="175"/>
      <c r="N1652" s="180"/>
      <c r="O1652" s="87"/>
      <c r="P1652" s="483"/>
      <c r="Q1652" s="484"/>
      <c r="R1652" s="56">
        <f>FŐLAP!$D$9</f>
        <v>0</v>
      </c>
      <c r="S1652" s="56">
        <f>FŐLAP!$F$9</f>
        <v>0</v>
      </c>
      <c r="T1652" s="13" t="str">
        <f>FŐLAP!$B$25</f>
        <v>Háztartási nagygépek (lakossági)</v>
      </c>
      <c r="U1652" s="398" t="s">
        <v>3425</v>
      </c>
      <c r="V1652" s="398" t="s">
        <v>3426</v>
      </c>
      <c r="W1652" s="398" t="s">
        <v>3427</v>
      </c>
    </row>
    <row r="1653" spans="1:23" ht="60.75" hidden="1" customHeight="1" x14ac:dyDescent="0.25">
      <c r="A1653" s="61" t="s">
        <v>1723</v>
      </c>
      <c r="B1653" s="87"/>
      <c r="C1653" s="175"/>
      <c r="D1653" s="175"/>
      <c r="E1653" s="146"/>
      <c r="F1653" s="407" t="e">
        <f>VLOOKUP('2. tábl. Előkezelő-Tov.Kezelő'!E1653,Munka1!$H$27:$I$58,2,FALSE)</f>
        <v>#N/A</v>
      </c>
      <c r="G1653" s="88"/>
      <c r="H1653" s="62" t="e">
        <f>VLOOKUP(G1653,Munka1!$A$1:$B$25,2,FALSE)</f>
        <v>#N/A</v>
      </c>
      <c r="I1653" s="466" t="e">
        <f>VLOOKUP(E1653,Munka1!$H$27:$J$58,3,FALSE)</f>
        <v>#N/A</v>
      </c>
      <c r="J1653" s="175"/>
      <c r="K1653" s="175"/>
      <c r="L1653" s="175"/>
      <c r="M1653" s="175"/>
      <c r="N1653" s="180"/>
      <c r="O1653" s="87"/>
      <c r="P1653" s="483"/>
      <c r="Q1653" s="484"/>
      <c r="R1653" s="56">
        <f>FŐLAP!$D$9</f>
        <v>0</v>
      </c>
      <c r="S1653" s="56">
        <f>FŐLAP!$F$9</f>
        <v>0</v>
      </c>
      <c r="T1653" s="13" t="str">
        <f>FŐLAP!$B$25</f>
        <v>Háztartási nagygépek (lakossági)</v>
      </c>
      <c r="U1653" s="398" t="s">
        <v>3425</v>
      </c>
      <c r="V1653" s="398" t="s">
        <v>3426</v>
      </c>
      <c r="W1653" s="398" t="s">
        <v>3427</v>
      </c>
    </row>
    <row r="1654" spans="1:23" ht="60.75" hidden="1" customHeight="1" x14ac:dyDescent="0.25">
      <c r="A1654" s="61" t="s">
        <v>1724</v>
      </c>
      <c r="B1654" s="87"/>
      <c r="C1654" s="175"/>
      <c r="D1654" s="175"/>
      <c r="E1654" s="146"/>
      <c r="F1654" s="407" t="e">
        <f>VLOOKUP('2. tábl. Előkezelő-Tov.Kezelő'!E1654,Munka1!$H$27:$I$58,2,FALSE)</f>
        <v>#N/A</v>
      </c>
      <c r="G1654" s="88"/>
      <c r="H1654" s="62" t="e">
        <f>VLOOKUP(G1654,Munka1!$A$1:$B$25,2,FALSE)</f>
        <v>#N/A</v>
      </c>
      <c r="I1654" s="466" t="e">
        <f>VLOOKUP(E1654,Munka1!$H$27:$J$58,3,FALSE)</f>
        <v>#N/A</v>
      </c>
      <c r="J1654" s="175"/>
      <c r="K1654" s="175"/>
      <c r="L1654" s="175"/>
      <c r="M1654" s="175"/>
      <c r="N1654" s="180"/>
      <c r="O1654" s="87"/>
      <c r="P1654" s="483"/>
      <c r="Q1654" s="484"/>
      <c r="R1654" s="56">
        <f>FŐLAP!$D$9</f>
        <v>0</v>
      </c>
      <c r="S1654" s="56">
        <f>FŐLAP!$F$9</f>
        <v>0</v>
      </c>
      <c r="T1654" s="13" t="str">
        <f>FŐLAP!$B$25</f>
        <v>Háztartási nagygépek (lakossági)</v>
      </c>
      <c r="U1654" s="398" t="s">
        <v>3425</v>
      </c>
      <c r="V1654" s="398" t="s">
        <v>3426</v>
      </c>
      <c r="W1654" s="398" t="s">
        <v>3427</v>
      </c>
    </row>
    <row r="1655" spans="1:23" ht="60.75" hidden="1" customHeight="1" x14ac:dyDescent="0.25">
      <c r="A1655" s="61" t="s">
        <v>1725</v>
      </c>
      <c r="B1655" s="87"/>
      <c r="C1655" s="175"/>
      <c r="D1655" s="175"/>
      <c r="E1655" s="146"/>
      <c r="F1655" s="407" t="e">
        <f>VLOOKUP('2. tábl. Előkezelő-Tov.Kezelő'!E1655,Munka1!$H$27:$I$58,2,FALSE)</f>
        <v>#N/A</v>
      </c>
      <c r="G1655" s="88"/>
      <c r="H1655" s="62" t="e">
        <f>VLOOKUP(G1655,Munka1!$A$1:$B$25,2,FALSE)</f>
        <v>#N/A</v>
      </c>
      <c r="I1655" s="466" t="e">
        <f>VLOOKUP(E1655,Munka1!$H$27:$J$58,3,FALSE)</f>
        <v>#N/A</v>
      </c>
      <c r="J1655" s="175"/>
      <c r="K1655" s="175"/>
      <c r="L1655" s="175"/>
      <c r="M1655" s="175"/>
      <c r="N1655" s="180"/>
      <c r="O1655" s="87"/>
      <c r="P1655" s="483"/>
      <c r="Q1655" s="484"/>
      <c r="R1655" s="56">
        <f>FŐLAP!$D$9</f>
        <v>0</v>
      </c>
      <c r="S1655" s="56">
        <f>FŐLAP!$F$9</f>
        <v>0</v>
      </c>
      <c r="T1655" s="13" t="str">
        <f>FŐLAP!$B$25</f>
        <v>Háztartási nagygépek (lakossági)</v>
      </c>
      <c r="U1655" s="398" t="s">
        <v>3425</v>
      </c>
      <c r="V1655" s="398" t="s">
        <v>3426</v>
      </c>
      <c r="W1655" s="398" t="s">
        <v>3427</v>
      </c>
    </row>
    <row r="1656" spans="1:23" ht="60.75" hidden="1" customHeight="1" x14ac:dyDescent="0.25">
      <c r="A1656" s="61" t="s">
        <v>1726</v>
      </c>
      <c r="B1656" s="87"/>
      <c r="C1656" s="175"/>
      <c r="D1656" s="175"/>
      <c r="E1656" s="146"/>
      <c r="F1656" s="407" t="e">
        <f>VLOOKUP('2. tábl. Előkezelő-Tov.Kezelő'!E1656,Munka1!$H$27:$I$58,2,FALSE)</f>
        <v>#N/A</v>
      </c>
      <c r="G1656" s="88"/>
      <c r="H1656" s="62" t="e">
        <f>VLOOKUP(G1656,Munka1!$A$1:$B$25,2,FALSE)</f>
        <v>#N/A</v>
      </c>
      <c r="I1656" s="466" t="e">
        <f>VLOOKUP(E1656,Munka1!$H$27:$J$58,3,FALSE)</f>
        <v>#N/A</v>
      </c>
      <c r="J1656" s="175"/>
      <c r="K1656" s="175"/>
      <c r="L1656" s="175"/>
      <c r="M1656" s="175"/>
      <c r="N1656" s="180"/>
      <c r="O1656" s="87"/>
      <c r="P1656" s="483"/>
      <c r="Q1656" s="484"/>
      <c r="R1656" s="56">
        <f>FŐLAP!$D$9</f>
        <v>0</v>
      </c>
      <c r="S1656" s="56">
        <f>FŐLAP!$F$9</f>
        <v>0</v>
      </c>
      <c r="T1656" s="13" t="str">
        <f>FŐLAP!$B$25</f>
        <v>Háztartási nagygépek (lakossági)</v>
      </c>
      <c r="U1656" s="398" t="s">
        <v>3425</v>
      </c>
      <c r="V1656" s="398" t="s">
        <v>3426</v>
      </c>
      <c r="W1656" s="398" t="s">
        <v>3427</v>
      </c>
    </row>
    <row r="1657" spans="1:23" ht="60.75" hidden="1" customHeight="1" x14ac:dyDescent="0.25">
      <c r="A1657" s="61" t="s">
        <v>1727</v>
      </c>
      <c r="B1657" s="87"/>
      <c r="C1657" s="175"/>
      <c r="D1657" s="175"/>
      <c r="E1657" s="146"/>
      <c r="F1657" s="407" t="e">
        <f>VLOOKUP('2. tábl. Előkezelő-Tov.Kezelő'!E1657,Munka1!$H$27:$I$58,2,FALSE)</f>
        <v>#N/A</v>
      </c>
      <c r="G1657" s="88"/>
      <c r="H1657" s="62" t="e">
        <f>VLOOKUP(G1657,Munka1!$A$1:$B$25,2,FALSE)</f>
        <v>#N/A</v>
      </c>
      <c r="I1657" s="466" t="e">
        <f>VLOOKUP(E1657,Munka1!$H$27:$J$58,3,FALSE)</f>
        <v>#N/A</v>
      </c>
      <c r="J1657" s="175"/>
      <c r="K1657" s="175"/>
      <c r="L1657" s="175"/>
      <c r="M1657" s="175"/>
      <c r="N1657" s="180"/>
      <c r="O1657" s="87"/>
      <c r="P1657" s="483"/>
      <c r="Q1657" s="484"/>
      <c r="R1657" s="56">
        <f>FŐLAP!$D$9</f>
        <v>0</v>
      </c>
      <c r="S1657" s="56">
        <f>FŐLAP!$F$9</f>
        <v>0</v>
      </c>
      <c r="T1657" s="13" t="str">
        <f>FŐLAP!$B$25</f>
        <v>Háztartási nagygépek (lakossági)</v>
      </c>
      <c r="U1657" s="398" t="s">
        <v>3425</v>
      </c>
      <c r="V1657" s="398" t="s">
        <v>3426</v>
      </c>
      <c r="W1657" s="398" t="s">
        <v>3427</v>
      </c>
    </row>
    <row r="1658" spans="1:23" ht="60.75" hidden="1" customHeight="1" x14ac:dyDescent="0.25">
      <c r="A1658" s="61" t="s">
        <v>1728</v>
      </c>
      <c r="B1658" s="87"/>
      <c r="C1658" s="175"/>
      <c r="D1658" s="175"/>
      <c r="E1658" s="146"/>
      <c r="F1658" s="407" t="e">
        <f>VLOOKUP('2. tábl. Előkezelő-Tov.Kezelő'!E1658,Munka1!$H$27:$I$58,2,FALSE)</f>
        <v>#N/A</v>
      </c>
      <c r="G1658" s="88"/>
      <c r="H1658" s="62" t="e">
        <f>VLOOKUP(G1658,Munka1!$A$1:$B$25,2,FALSE)</f>
        <v>#N/A</v>
      </c>
      <c r="I1658" s="466" t="e">
        <f>VLOOKUP(E1658,Munka1!$H$27:$J$58,3,FALSE)</f>
        <v>#N/A</v>
      </c>
      <c r="J1658" s="175"/>
      <c r="K1658" s="175"/>
      <c r="L1658" s="175"/>
      <c r="M1658" s="175"/>
      <c r="N1658" s="180"/>
      <c r="O1658" s="87"/>
      <c r="P1658" s="483"/>
      <c r="Q1658" s="484"/>
      <c r="R1658" s="56">
        <f>FŐLAP!$D$9</f>
        <v>0</v>
      </c>
      <c r="S1658" s="56">
        <f>FŐLAP!$F$9</f>
        <v>0</v>
      </c>
      <c r="T1658" s="13" t="str">
        <f>FŐLAP!$B$25</f>
        <v>Háztartási nagygépek (lakossági)</v>
      </c>
      <c r="U1658" s="398" t="s">
        <v>3425</v>
      </c>
      <c r="V1658" s="398" t="s">
        <v>3426</v>
      </c>
      <c r="W1658" s="398" t="s">
        <v>3427</v>
      </c>
    </row>
    <row r="1659" spans="1:23" ht="60.75" hidden="1" customHeight="1" x14ac:dyDescent="0.25">
      <c r="A1659" s="61" t="s">
        <v>1729</v>
      </c>
      <c r="B1659" s="87"/>
      <c r="C1659" s="175"/>
      <c r="D1659" s="175"/>
      <c r="E1659" s="146"/>
      <c r="F1659" s="407" t="e">
        <f>VLOOKUP('2. tábl. Előkezelő-Tov.Kezelő'!E1659,Munka1!$H$27:$I$58,2,FALSE)</f>
        <v>#N/A</v>
      </c>
      <c r="G1659" s="88"/>
      <c r="H1659" s="62" t="e">
        <f>VLOOKUP(G1659,Munka1!$A$1:$B$25,2,FALSE)</f>
        <v>#N/A</v>
      </c>
      <c r="I1659" s="466" t="e">
        <f>VLOOKUP(E1659,Munka1!$H$27:$J$58,3,FALSE)</f>
        <v>#N/A</v>
      </c>
      <c r="J1659" s="175"/>
      <c r="K1659" s="175"/>
      <c r="L1659" s="175"/>
      <c r="M1659" s="175"/>
      <c r="N1659" s="180"/>
      <c r="O1659" s="87"/>
      <c r="P1659" s="483"/>
      <c r="Q1659" s="484"/>
      <c r="R1659" s="56">
        <f>FŐLAP!$D$9</f>
        <v>0</v>
      </c>
      <c r="S1659" s="56">
        <f>FŐLAP!$F$9</f>
        <v>0</v>
      </c>
      <c r="T1659" s="13" t="str">
        <f>FŐLAP!$B$25</f>
        <v>Háztartási nagygépek (lakossági)</v>
      </c>
      <c r="U1659" s="398" t="s">
        <v>3425</v>
      </c>
      <c r="V1659" s="398" t="s">
        <v>3426</v>
      </c>
      <c r="W1659" s="398" t="s">
        <v>3427</v>
      </c>
    </row>
    <row r="1660" spans="1:23" ht="60.75" hidden="1" customHeight="1" x14ac:dyDescent="0.25">
      <c r="A1660" s="61" t="s">
        <v>1730</v>
      </c>
      <c r="B1660" s="87"/>
      <c r="C1660" s="175"/>
      <c r="D1660" s="175"/>
      <c r="E1660" s="146"/>
      <c r="F1660" s="407" t="e">
        <f>VLOOKUP('2. tábl. Előkezelő-Tov.Kezelő'!E1660,Munka1!$H$27:$I$58,2,FALSE)</f>
        <v>#N/A</v>
      </c>
      <c r="G1660" s="88"/>
      <c r="H1660" s="62" t="e">
        <f>VLOOKUP(G1660,Munka1!$A$1:$B$25,2,FALSE)</f>
        <v>#N/A</v>
      </c>
      <c r="I1660" s="466" t="e">
        <f>VLOOKUP(E1660,Munka1!$H$27:$J$58,3,FALSE)</f>
        <v>#N/A</v>
      </c>
      <c r="J1660" s="175"/>
      <c r="K1660" s="175"/>
      <c r="L1660" s="175"/>
      <c r="M1660" s="175"/>
      <c r="N1660" s="180"/>
      <c r="O1660" s="87"/>
      <c r="P1660" s="483"/>
      <c r="Q1660" s="484"/>
      <c r="R1660" s="56">
        <f>FŐLAP!$D$9</f>
        <v>0</v>
      </c>
      <c r="S1660" s="56">
        <f>FŐLAP!$F$9</f>
        <v>0</v>
      </c>
      <c r="T1660" s="13" t="str">
        <f>FŐLAP!$B$25</f>
        <v>Háztartási nagygépek (lakossági)</v>
      </c>
      <c r="U1660" s="398" t="s">
        <v>3425</v>
      </c>
      <c r="V1660" s="398" t="s">
        <v>3426</v>
      </c>
      <c r="W1660" s="398" t="s">
        <v>3427</v>
      </c>
    </row>
    <row r="1661" spans="1:23" ht="60.75" hidden="1" customHeight="1" x14ac:dyDescent="0.25">
      <c r="A1661" s="61" t="s">
        <v>1731</v>
      </c>
      <c r="B1661" s="87"/>
      <c r="C1661" s="175"/>
      <c r="D1661" s="175"/>
      <c r="E1661" s="146"/>
      <c r="F1661" s="407" t="e">
        <f>VLOOKUP('2. tábl. Előkezelő-Tov.Kezelő'!E1661,Munka1!$H$27:$I$58,2,FALSE)</f>
        <v>#N/A</v>
      </c>
      <c r="G1661" s="88"/>
      <c r="H1661" s="62" t="e">
        <f>VLOOKUP(G1661,Munka1!$A$1:$B$25,2,FALSE)</f>
        <v>#N/A</v>
      </c>
      <c r="I1661" s="466" t="e">
        <f>VLOOKUP(E1661,Munka1!$H$27:$J$58,3,FALSE)</f>
        <v>#N/A</v>
      </c>
      <c r="J1661" s="175"/>
      <c r="K1661" s="175"/>
      <c r="L1661" s="175"/>
      <c r="M1661" s="175"/>
      <c r="N1661" s="180"/>
      <c r="O1661" s="87"/>
      <c r="P1661" s="483"/>
      <c r="Q1661" s="484"/>
      <c r="R1661" s="56">
        <f>FŐLAP!$D$9</f>
        <v>0</v>
      </c>
      <c r="S1661" s="56">
        <f>FŐLAP!$F$9</f>
        <v>0</v>
      </c>
      <c r="T1661" s="13" t="str">
        <f>FŐLAP!$B$25</f>
        <v>Háztartási nagygépek (lakossági)</v>
      </c>
      <c r="U1661" s="398" t="s">
        <v>3425</v>
      </c>
      <c r="V1661" s="398" t="s">
        <v>3426</v>
      </c>
      <c r="W1661" s="398" t="s">
        <v>3427</v>
      </c>
    </row>
    <row r="1662" spans="1:23" ht="60.75" hidden="1" customHeight="1" x14ac:dyDescent="0.25">
      <c r="A1662" s="61" t="s">
        <v>1732</v>
      </c>
      <c r="B1662" s="87"/>
      <c r="C1662" s="175"/>
      <c r="D1662" s="175"/>
      <c r="E1662" s="146"/>
      <c r="F1662" s="407" t="e">
        <f>VLOOKUP('2. tábl. Előkezelő-Tov.Kezelő'!E1662,Munka1!$H$27:$I$58,2,FALSE)</f>
        <v>#N/A</v>
      </c>
      <c r="G1662" s="88"/>
      <c r="H1662" s="62" t="e">
        <f>VLOOKUP(G1662,Munka1!$A$1:$B$25,2,FALSE)</f>
        <v>#N/A</v>
      </c>
      <c r="I1662" s="466" t="e">
        <f>VLOOKUP(E1662,Munka1!$H$27:$J$58,3,FALSE)</f>
        <v>#N/A</v>
      </c>
      <c r="J1662" s="175"/>
      <c r="K1662" s="175"/>
      <c r="L1662" s="175"/>
      <c r="M1662" s="175"/>
      <c r="N1662" s="180"/>
      <c r="O1662" s="87"/>
      <c r="P1662" s="483"/>
      <c r="Q1662" s="484"/>
      <c r="R1662" s="56">
        <f>FŐLAP!$D$9</f>
        <v>0</v>
      </c>
      <c r="S1662" s="56">
        <f>FŐLAP!$F$9</f>
        <v>0</v>
      </c>
      <c r="T1662" s="13" t="str">
        <f>FŐLAP!$B$25</f>
        <v>Háztartási nagygépek (lakossági)</v>
      </c>
      <c r="U1662" s="398" t="s">
        <v>3425</v>
      </c>
      <c r="V1662" s="398" t="s">
        <v>3426</v>
      </c>
      <c r="W1662" s="398" t="s">
        <v>3427</v>
      </c>
    </row>
    <row r="1663" spans="1:23" ht="60.75" hidden="1" customHeight="1" x14ac:dyDescent="0.25">
      <c r="A1663" s="61" t="s">
        <v>1733</v>
      </c>
      <c r="B1663" s="87"/>
      <c r="C1663" s="175"/>
      <c r="D1663" s="175"/>
      <c r="E1663" s="146"/>
      <c r="F1663" s="407" t="e">
        <f>VLOOKUP('2. tábl. Előkezelő-Tov.Kezelő'!E1663,Munka1!$H$27:$I$58,2,FALSE)</f>
        <v>#N/A</v>
      </c>
      <c r="G1663" s="88"/>
      <c r="H1663" s="62" t="e">
        <f>VLOOKUP(G1663,Munka1!$A$1:$B$25,2,FALSE)</f>
        <v>#N/A</v>
      </c>
      <c r="I1663" s="466" t="e">
        <f>VLOOKUP(E1663,Munka1!$H$27:$J$58,3,FALSE)</f>
        <v>#N/A</v>
      </c>
      <c r="J1663" s="175"/>
      <c r="K1663" s="175"/>
      <c r="L1663" s="175"/>
      <c r="M1663" s="175"/>
      <c r="N1663" s="180"/>
      <c r="O1663" s="87"/>
      <c r="P1663" s="483"/>
      <c r="Q1663" s="484"/>
      <c r="R1663" s="56">
        <f>FŐLAP!$D$9</f>
        <v>0</v>
      </c>
      <c r="S1663" s="56">
        <f>FŐLAP!$F$9</f>
        <v>0</v>
      </c>
      <c r="T1663" s="13" t="str">
        <f>FŐLAP!$B$25</f>
        <v>Háztartási nagygépek (lakossági)</v>
      </c>
      <c r="U1663" s="398" t="s">
        <v>3425</v>
      </c>
      <c r="V1663" s="398" t="s">
        <v>3426</v>
      </c>
      <c r="W1663" s="398" t="s">
        <v>3427</v>
      </c>
    </row>
    <row r="1664" spans="1:23" ht="60.75" hidden="1" customHeight="1" x14ac:dyDescent="0.25">
      <c r="A1664" s="61" t="s">
        <v>1734</v>
      </c>
      <c r="B1664" s="87"/>
      <c r="C1664" s="175"/>
      <c r="D1664" s="175"/>
      <c r="E1664" s="146"/>
      <c r="F1664" s="407" t="e">
        <f>VLOOKUP('2. tábl. Előkezelő-Tov.Kezelő'!E1664,Munka1!$H$27:$I$58,2,FALSE)</f>
        <v>#N/A</v>
      </c>
      <c r="G1664" s="88"/>
      <c r="H1664" s="62" t="e">
        <f>VLOOKUP(G1664,Munka1!$A$1:$B$25,2,FALSE)</f>
        <v>#N/A</v>
      </c>
      <c r="I1664" s="466" t="e">
        <f>VLOOKUP(E1664,Munka1!$H$27:$J$58,3,FALSE)</f>
        <v>#N/A</v>
      </c>
      <c r="J1664" s="175"/>
      <c r="K1664" s="175"/>
      <c r="L1664" s="175"/>
      <c r="M1664" s="175"/>
      <c r="N1664" s="180"/>
      <c r="O1664" s="87"/>
      <c r="P1664" s="483"/>
      <c r="Q1664" s="484"/>
      <c r="R1664" s="56">
        <f>FŐLAP!$D$9</f>
        <v>0</v>
      </c>
      <c r="S1664" s="56">
        <f>FŐLAP!$F$9</f>
        <v>0</v>
      </c>
      <c r="T1664" s="13" t="str">
        <f>FŐLAP!$B$25</f>
        <v>Háztartási nagygépek (lakossági)</v>
      </c>
      <c r="U1664" s="398" t="s">
        <v>3425</v>
      </c>
      <c r="V1664" s="398" t="s">
        <v>3426</v>
      </c>
      <c r="W1664" s="398" t="s">
        <v>3427</v>
      </c>
    </row>
    <row r="1665" spans="1:23" ht="60.75" hidden="1" customHeight="1" x14ac:dyDescent="0.25">
      <c r="A1665" s="61" t="s">
        <v>1735</v>
      </c>
      <c r="B1665" s="87"/>
      <c r="C1665" s="175"/>
      <c r="D1665" s="175"/>
      <c r="E1665" s="146"/>
      <c r="F1665" s="407" t="e">
        <f>VLOOKUP('2. tábl. Előkezelő-Tov.Kezelő'!E1665,Munka1!$H$27:$I$58,2,FALSE)</f>
        <v>#N/A</v>
      </c>
      <c r="G1665" s="88"/>
      <c r="H1665" s="62" t="e">
        <f>VLOOKUP(G1665,Munka1!$A$1:$B$25,2,FALSE)</f>
        <v>#N/A</v>
      </c>
      <c r="I1665" s="466" t="e">
        <f>VLOOKUP(E1665,Munka1!$H$27:$J$58,3,FALSE)</f>
        <v>#N/A</v>
      </c>
      <c r="J1665" s="175"/>
      <c r="K1665" s="175"/>
      <c r="L1665" s="175"/>
      <c r="M1665" s="175"/>
      <c r="N1665" s="180"/>
      <c r="O1665" s="87"/>
      <c r="P1665" s="483"/>
      <c r="Q1665" s="484"/>
      <c r="R1665" s="56">
        <f>FŐLAP!$D$9</f>
        <v>0</v>
      </c>
      <c r="S1665" s="56">
        <f>FŐLAP!$F$9</f>
        <v>0</v>
      </c>
      <c r="T1665" s="13" t="str">
        <f>FŐLAP!$B$25</f>
        <v>Háztartási nagygépek (lakossági)</v>
      </c>
      <c r="U1665" s="398" t="s">
        <v>3425</v>
      </c>
      <c r="V1665" s="398" t="s">
        <v>3426</v>
      </c>
      <c r="W1665" s="398" t="s">
        <v>3427</v>
      </c>
    </row>
    <row r="1666" spans="1:23" ht="60.75" hidden="1" customHeight="1" x14ac:dyDescent="0.25">
      <c r="A1666" s="61" t="s">
        <v>1736</v>
      </c>
      <c r="B1666" s="87"/>
      <c r="C1666" s="175"/>
      <c r="D1666" s="175"/>
      <c r="E1666" s="146"/>
      <c r="F1666" s="407" t="e">
        <f>VLOOKUP('2. tábl. Előkezelő-Tov.Kezelő'!E1666,Munka1!$H$27:$I$58,2,FALSE)</f>
        <v>#N/A</v>
      </c>
      <c r="G1666" s="88"/>
      <c r="H1666" s="62" t="e">
        <f>VLOOKUP(G1666,Munka1!$A$1:$B$25,2,FALSE)</f>
        <v>#N/A</v>
      </c>
      <c r="I1666" s="466" t="e">
        <f>VLOOKUP(E1666,Munka1!$H$27:$J$58,3,FALSE)</f>
        <v>#N/A</v>
      </c>
      <c r="J1666" s="175"/>
      <c r="K1666" s="175"/>
      <c r="L1666" s="175"/>
      <c r="M1666" s="175"/>
      <c r="N1666" s="180"/>
      <c r="O1666" s="87"/>
      <c r="P1666" s="483"/>
      <c r="Q1666" s="484"/>
      <c r="R1666" s="56">
        <f>FŐLAP!$D$9</f>
        <v>0</v>
      </c>
      <c r="S1666" s="56">
        <f>FŐLAP!$F$9</f>
        <v>0</v>
      </c>
      <c r="T1666" s="13" t="str">
        <f>FŐLAP!$B$25</f>
        <v>Háztartási nagygépek (lakossági)</v>
      </c>
      <c r="U1666" s="398" t="s">
        <v>3425</v>
      </c>
      <c r="V1666" s="398" t="s">
        <v>3426</v>
      </c>
      <c r="W1666" s="398" t="s">
        <v>3427</v>
      </c>
    </row>
    <row r="1667" spans="1:23" ht="60.75" hidden="1" customHeight="1" x14ac:dyDescent="0.25">
      <c r="A1667" s="61" t="s">
        <v>1737</v>
      </c>
      <c r="B1667" s="87"/>
      <c r="C1667" s="175"/>
      <c r="D1667" s="175"/>
      <c r="E1667" s="146"/>
      <c r="F1667" s="407" t="e">
        <f>VLOOKUP('2. tábl. Előkezelő-Tov.Kezelő'!E1667,Munka1!$H$27:$I$58,2,FALSE)</f>
        <v>#N/A</v>
      </c>
      <c r="G1667" s="88"/>
      <c r="H1667" s="62" t="e">
        <f>VLOOKUP(G1667,Munka1!$A$1:$B$25,2,FALSE)</f>
        <v>#N/A</v>
      </c>
      <c r="I1667" s="466" t="e">
        <f>VLOOKUP(E1667,Munka1!$H$27:$J$58,3,FALSE)</f>
        <v>#N/A</v>
      </c>
      <c r="J1667" s="175"/>
      <c r="K1667" s="175"/>
      <c r="L1667" s="175"/>
      <c r="M1667" s="175"/>
      <c r="N1667" s="180"/>
      <c r="O1667" s="87"/>
      <c r="P1667" s="483"/>
      <c r="Q1667" s="484"/>
      <c r="R1667" s="56">
        <f>FŐLAP!$D$9</f>
        <v>0</v>
      </c>
      <c r="S1667" s="56">
        <f>FŐLAP!$F$9</f>
        <v>0</v>
      </c>
      <c r="T1667" s="13" t="str">
        <f>FŐLAP!$B$25</f>
        <v>Háztartási nagygépek (lakossági)</v>
      </c>
      <c r="U1667" s="398" t="s">
        <v>3425</v>
      </c>
      <c r="V1667" s="398" t="s">
        <v>3426</v>
      </c>
      <c r="W1667" s="398" t="s">
        <v>3427</v>
      </c>
    </row>
    <row r="1668" spans="1:23" ht="60.75" hidden="1" customHeight="1" x14ac:dyDescent="0.25">
      <c r="A1668" s="61" t="s">
        <v>1738</v>
      </c>
      <c r="B1668" s="87"/>
      <c r="C1668" s="175"/>
      <c r="D1668" s="175"/>
      <c r="E1668" s="146"/>
      <c r="F1668" s="407" t="e">
        <f>VLOOKUP('2. tábl. Előkezelő-Tov.Kezelő'!E1668,Munka1!$H$27:$I$58,2,FALSE)</f>
        <v>#N/A</v>
      </c>
      <c r="G1668" s="88"/>
      <c r="H1668" s="62" t="e">
        <f>VLOOKUP(G1668,Munka1!$A$1:$B$25,2,FALSE)</f>
        <v>#N/A</v>
      </c>
      <c r="I1668" s="466" t="e">
        <f>VLOOKUP(E1668,Munka1!$H$27:$J$58,3,FALSE)</f>
        <v>#N/A</v>
      </c>
      <c r="J1668" s="175"/>
      <c r="K1668" s="175"/>
      <c r="L1668" s="175"/>
      <c r="M1668" s="175"/>
      <c r="N1668" s="180"/>
      <c r="O1668" s="87"/>
      <c r="P1668" s="483"/>
      <c r="Q1668" s="484"/>
      <c r="R1668" s="56">
        <f>FŐLAP!$D$9</f>
        <v>0</v>
      </c>
      <c r="S1668" s="56">
        <f>FŐLAP!$F$9</f>
        <v>0</v>
      </c>
      <c r="T1668" s="13" t="str">
        <f>FŐLAP!$B$25</f>
        <v>Háztartási nagygépek (lakossági)</v>
      </c>
      <c r="U1668" s="398" t="s">
        <v>3425</v>
      </c>
      <c r="V1668" s="398" t="s">
        <v>3426</v>
      </c>
      <c r="W1668" s="398" t="s">
        <v>3427</v>
      </c>
    </row>
    <row r="1669" spans="1:23" ht="60.75" hidden="1" customHeight="1" x14ac:dyDescent="0.25">
      <c r="A1669" s="61" t="s">
        <v>1739</v>
      </c>
      <c r="B1669" s="87"/>
      <c r="C1669" s="175"/>
      <c r="D1669" s="175"/>
      <c r="E1669" s="146"/>
      <c r="F1669" s="407" t="e">
        <f>VLOOKUP('2. tábl. Előkezelő-Tov.Kezelő'!E1669,Munka1!$H$27:$I$58,2,FALSE)</f>
        <v>#N/A</v>
      </c>
      <c r="G1669" s="88"/>
      <c r="H1669" s="62" t="e">
        <f>VLOOKUP(G1669,Munka1!$A$1:$B$25,2,FALSE)</f>
        <v>#N/A</v>
      </c>
      <c r="I1669" s="466" t="e">
        <f>VLOOKUP(E1669,Munka1!$H$27:$J$58,3,FALSE)</f>
        <v>#N/A</v>
      </c>
      <c r="J1669" s="175"/>
      <c r="K1669" s="175"/>
      <c r="L1669" s="175"/>
      <c r="M1669" s="175"/>
      <c r="N1669" s="180"/>
      <c r="O1669" s="87"/>
      <c r="P1669" s="483"/>
      <c r="Q1669" s="484"/>
      <c r="R1669" s="56">
        <f>FŐLAP!$D$9</f>
        <v>0</v>
      </c>
      <c r="S1669" s="56">
        <f>FŐLAP!$F$9</f>
        <v>0</v>
      </c>
      <c r="T1669" s="13" t="str">
        <f>FŐLAP!$B$25</f>
        <v>Háztartási nagygépek (lakossági)</v>
      </c>
      <c r="U1669" s="398" t="s">
        <v>3425</v>
      </c>
      <c r="V1669" s="398" t="s">
        <v>3426</v>
      </c>
      <c r="W1669" s="398" t="s">
        <v>3427</v>
      </c>
    </row>
    <row r="1670" spans="1:23" ht="60.75" hidden="1" customHeight="1" x14ac:dyDescent="0.25">
      <c r="A1670" s="61" t="s">
        <v>1740</v>
      </c>
      <c r="B1670" s="87"/>
      <c r="C1670" s="175"/>
      <c r="D1670" s="175"/>
      <c r="E1670" s="146"/>
      <c r="F1670" s="407" t="e">
        <f>VLOOKUP('2. tábl. Előkezelő-Tov.Kezelő'!E1670,Munka1!$H$27:$I$58,2,FALSE)</f>
        <v>#N/A</v>
      </c>
      <c r="G1670" s="88"/>
      <c r="H1670" s="62" t="e">
        <f>VLOOKUP(G1670,Munka1!$A$1:$B$25,2,FALSE)</f>
        <v>#N/A</v>
      </c>
      <c r="I1670" s="466" t="e">
        <f>VLOOKUP(E1670,Munka1!$H$27:$J$58,3,FALSE)</f>
        <v>#N/A</v>
      </c>
      <c r="J1670" s="175"/>
      <c r="K1670" s="175"/>
      <c r="L1670" s="175"/>
      <c r="M1670" s="175"/>
      <c r="N1670" s="180"/>
      <c r="O1670" s="87"/>
      <c r="P1670" s="483"/>
      <c r="Q1670" s="484"/>
      <c r="R1670" s="56">
        <f>FŐLAP!$D$9</f>
        <v>0</v>
      </c>
      <c r="S1670" s="56">
        <f>FŐLAP!$F$9</f>
        <v>0</v>
      </c>
      <c r="T1670" s="13" t="str">
        <f>FŐLAP!$B$25</f>
        <v>Háztartási nagygépek (lakossági)</v>
      </c>
      <c r="U1670" s="398" t="s">
        <v>3425</v>
      </c>
      <c r="V1670" s="398" t="s">
        <v>3426</v>
      </c>
      <c r="W1670" s="398" t="s">
        <v>3427</v>
      </c>
    </row>
    <row r="1671" spans="1:23" ht="60.75" hidden="1" customHeight="1" x14ac:dyDescent="0.25">
      <c r="A1671" s="61" t="s">
        <v>1741</v>
      </c>
      <c r="B1671" s="87"/>
      <c r="C1671" s="175"/>
      <c r="D1671" s="175"/>
      <c r="E1671" s="146"/>
      <c r="F1671" s="407" t="e">
        <f>VLOOKUP('2. tábl. Előkezelő-Tov.Kezelő'!E1671,Munka1!$H$27:$I$58,2,FALSE)</f>
        <v>#N/A</v>
      </c>
      <c r="G1671" s="88"/>
      <c r="H1671" s="62" t="e">
        <f>VLOOKUP(G1671,Munka1!$A$1:$B$25,2,FALSE)</f>
        <v>#N/A</v>
      </c>
      <c r="I1671" s="466" t="e">
        <f>VLOOKUP(E1671,Munka1!$H$27:$J$58,3,FALSE)</f>
        <v>#N/A</v>
      </c>
      <c r="J1671" s="175"/>
      <c r="K1671" s="175"/>
      <c r="L1671" s="175"/>
      <c r="M1671" s="175"/>
      <c r="N1671" s="180"/>
      <c r="O1671" s="87"/>
      <c r="P1671" s="483"/>
      <c r="Q1671" s="484"/>
      <c r="R1671" s="56">
        <f>FŐLAP!$D$9</f>
        <v>0</v>
      </c>
      <c r="S1671" s="56">
        <f>FŐLAP!$F$9</f>
        <v>0</v>
      </c>
      <c r="T1671" s="13" t="str">
        <f>FŐLAP!$B$25</f>
        <v>Háztartási nagygépek (lakossági)</v>
      </c>
      <c r="U1671" s="398" t="s">
        <v>3425</v>
      </c>
      <c r="V1671" s="398" t="s">
        <v>3426</v>
      </c>
      <c r="W1671" s="398" t="s">
        <v>3427</v>
      </c>
    </row>
    <row r="1672" spans="1:23" ht="60.75" hidden="1" customHeight="1" x14ac:dyDescent="0.25">
      <c r="A1672" s="61" t="s">
        <v>1742</v>
      </c>
      <c r="B1672" s="87"/>
      <c r="C1672" s="175"/>
      <c r="D1672" s="175"/>
      <c r="E1672" s="146"/>
      <c r="F1672" s="407" t="e">
        <f>VLOOKUP('2. tábl. Előkezelő-Tov.Kezelő'!E1672,Munka1!$H$27:$I$58,2,FALSE)</f>
        <v>#N/A</v>
      </c>
      <c r="G1672" s="88"/>
      <c r="H1672" s="62" t="e">
        <f>VLOOKUP(G1672,Munka1!$A$1:$B$25,2,FALSE)</f>
        <v>#N/A</v>
      </c>
      <c r="I1672" s="466" t="e">
        <f>VLOOKUP(E1672,Munka1!$H$27:$J$58,3,FALSE)</f>
        <v>#N/A</v>
      </c>
      <c r="J1672" s="175"/>
      <c r="K1672" s="175"/>
      <c r="L1672" s="175"/>
      <c r="M1672" s="175"/>
      <c r="N1672" s="180"/>
      <c r="O1672" s="87"/>
      <c r="P1672" s="483"/>
      <c r="Q1672" s="484"/>
      <c r="R1672" s="56">
        <f>FŐLAP!$D$9</f>
        <v>0</v>
      </c>
      <c r="S1672" s="56">
        <f>FŐLAP!$F$9</f>
        <v>0</v>
      </c>
      <c r="T1672" s="13" t="str">
        <f>FŐLAP!$B$25</f>
        <v>Háztartási nagygépek (lakossági)</v>
      </c>
      <c r="U1672" s="398" t="s">
        <v>3425</v>
      </c>
      <c r="V1672" s="398" t="s">
        <v>3426</v>
      </c>
      <c r="W1672" s="398" t="s">
        <v>3427</v>
      </c>
    </row>
    <row r="1673" spans="1:23" ht="60.75" hidden="1" customHeight="1" x14ac:dyDescent="0.25">
      <c r="A1673" s="61" t="s">
        <v>1743</v>
      </c>
      <c r="B1673" s="87"/>
      <c r="C1673" s="175"/>
      <c r="D1673" s="175"/>
      <c r="E1673" s="146"/>
      <c r="F1673" s="407" t="e">
        <f>VLOOKUP('2. tábl. Előkezelő-Tov.Kezelő'!E1673,Munka1!$H$27:$I$58,2,FALSE)</f>
        <v>#N/A</v>
      </c>
      <c r="G1673" s="88"/>
      <c r="H1673" s="62" t="e">
        <f>VLOOKUP(G1673,Munka1!$A$1:$B$25,2,FALSE)</f>
        <v>#N/A</v>
      </c>
      <c r="I1673" s="466" t="e">
        <f>VLOOKUP(E1673,Munka1!$H$27:$J$58,3,FALSE)</f>
        <v>#N/A</v>
      </c>
      <c r="J1673" s="175"/>
      <c r="K1673" s="175"/>
      <c r="L1673" s="175"/>
      <c r="M1673" s="175"/>
      <c r="N1673" s="180"/>
      <c r="O1673" s="87"/>
      <c r="P1673" s="483"/>
      <c r="Q1673" s="484"/>
      <c r="R1673" s="56">
        <f>FŐLAP!$D$9</f>
        <v>0</v>
      </c>
      <c r="S1673" s="56">
        <f>FŐLAP!$F$9</f>
        <v>0</v>
      </c>
      <c r="T1673" s="13" t="str">
        <f>FŐLAP!$B$25</f>
        <v>Háztartási nagygépek (lakossági)</v>
      </c>
      <c r="U1673" s="398" t="s">
        <v>3425</v>
      </c>
      <c r="V1673" s="398" t="s">
        <v>3426</v>
      </c>
      <c r="W1673" s="398" t="s">
        <v>3427</v>
      </c>
    </row>
    <row r="1674" spans="1:23" ht="60.75" hidden="1" customHeight="1" x14ac:dyDescent="0.25">
      <c r="A1674" s="61" t="s">
        <v>1744</v>
      </c>
      <c r="B1674" s="87"/>
      <c r="C1674" s="175"/>
      <c r="D1674" s="175"/>
      <c r="E1674" s="146"/>
      <c r="F1674" s="407" t="e">
        <f>VLOOKUP('2. tábl. Előkezelő-Tov.Kezelő'!E1674,Munka1!$H$27:$I$58,2,FALSE)</f>
        <v>#N/A</v>
      </c>
      <c r="G1674" s="88"/>
      <c r="H1674" s="62" t="e">
        <f>VLOOKUP(G1674,Munka1!$A$1:$B$25,2,FALSE)</f>
        <v>#N/A</v>
      </c>
      <c r="I1674" s="466" t="e">
        <f>VLOOKUP(E1674,Munka1!$H$27:$J$58,3,FALSE)</f>
        <v>#N/A</v>
      </c>
      <c r="J1674" s="175"/>
      <c r="K1674" s="175"/>
      <c r="L1674" s="175"/>
      <c r="M1674" s="175"/>
      <c r="N1674" s="180"/>
      <c r="O1674" s="87"/>
      <c r="P1674" s="483"/>
      <c r="Q1674" s="484"/>
      <c r="R1674" s="56">
        <f>FŐLAP!$D$9</f>
        <v>0</v>
      </c>
      <c r="S1674" s="56">
        <f>FŐLAP!$F$9</f>
        <v>0</v>
      </c>
      <c r="T1674" s="13" t="str">
        <f>FŐLAP!$B$25</f>
        <v>Háztartási nagygépek (lakossági)</v>
      </c>
      <c r="U1674" s="398" t="s">
        <v>3425</v>
      </c>
      <c r="V1674" s="398" t="s">
        <v>3426</v>
      </c>
      <c r="W1674" s="398" t="s">
        <v>3427</v>
      </c>
    </row>
    <row r="1675" spans="1:23" ht="60.75" hidden="1" customHeight="1" x14ac:dyDescent="0.25">
      <c r="A1675" s="61" t="s">
        <v>1745</v>
      </c>
      <c r="B1675" s="87"/>
      <c r="C1675" s="175"/>
      <c r="D1675" s="175"/>
      <c r="E1675" s="146"/>
      <c r="F1675" s="407" t="e">
        <f>VLOOKUP('2. tábl. Előkezelő-Tov.Kezelő'!E1675,Munka1!$H$27:$I$58,2,FALSE)</f>
        <v>#N/A</v>
      </c>
      <c r="G1675" s="88"/>
      <c r="H1675" s="62" t="e">
        <f>VLOOKUP(G1675,Munka1!$A$1:$B$25,2,FALSE)</f>
        <v>#N/A</v>
      </c>
      <c r="I1675" s="466" t="e">
        <f>VLOOKUP(E1675,Munka1!$H$27:$J$58,3,FALSE)</f>
        <v>#N/A</v>
      </c>
      <c r="J1675" s="175"/>
      <c r="K1675" s="175"/>
      <c r="L1675" s="175"/>
      <c r="M1675" s="175"/>
      <c r="N1675" s="180"/>
      <c r="O1675" s="87"/>
      <c r="P1675" s="483"/>
      <c r="Q1675" s="484"/>
      <c r="R1675" s="56">
        <f>FŐLAP!$D$9</f>
        <v>0</v>
      </c>
      <c r="S1675" s="56">
        <f>FŐLAP!$F$9</f>
        <v>0</v>
      </c>
      <c r="T1675" s="13" t="str">
        <f>FŐLAP!$B$25</f>
        <v>Háztartási nagygépek (lakossági)</v>
      </c>
      <c r="U1675" s="398" t="s">
        <v>3425</v>
      </c>
      <c r="V1675" s="398" t="s">
        <v>3426</v>
      </c>
      <c r="W1675" s="398" t="s">
        <v>3427</v>
      </c>
    </row>
    <row r="1676" spans="1:23" ht="60.75" hidden="1" customHeight="1" x14ac:dyDescent="0.25">
      <c r="A1676" s="61" t="s">
        <v>1746</v>
      </c>
      <c r="B1676" s="87"/>
      <c r="C1676" s="175"/>
      <c r="D1676" s="175"/>
      <c r="E1676" s="146"/>
      <c r="F1676" s="407" t="e">
        <f>VLOOKUP('2. tábl. Előkezelő-Tov.Kezelő'!E1676,Munka1!$H$27:$I$58,2,FALSE)</f>
        <v>#N/A</v>
      </c>
      <c r="G1676" s="88"/>
      <c r="H1676" s="62" t="e">
        <f>VLOOKUP(G1676,Munka1!$A$1:$B$25,2,FALSE)</f>
        <v>#N/A</v>
      </c>
      <c r="I1676" s="466" t="e">
        <f>VLOOKUP(E1676,Munka1!$H$27:$J$58,3,FALSE)</f>
        <v>#N/A</v>
      </c>
      <c r="J1676" s="175"/>
      <c r="K1676" s="175"/>
      <c r="L1676" s="175"/>
      <c r="M1676" s="175"/>
      <c r="N1676" s="180"/>
      <c r="O1676" s="87"/>
      <c r="P1676" s="483"/>
      <c r="Q1676" s="484"/>
      <c r="R1676" s="56">
        <f>FŐLAP!$D$9</f>
        <v>0</v>
      </c>
      <c r="S1676" s="56">
        <f>FŐLAP!$F$9</f>
        <v>0</v>
      </c>
      <c r="T1676" s="13" t="str">
        <f>FŐLAP!$B$25</f>
        <v>Háztartási nagygépek (lakossági)</v>
      </c>
      <c r="U1676" s="398" t="s">
        <v>3425</v>
      </c>
      <c r="V1676" s="398" t="s">
        <v>3426</v>
      </c>
      <c r="W1676" s="398" t="s">
        <v>3427</v>
      </c>
    </row>
    <row r="1677" spans="1:23" ht="60.75" hidden="1" customHeight="1" x14ac:dyDescent="0.25">
      <c r="A1677" s="61" t="s">
        <v>1747</v>
      </c>
      <c r="B1677" s="87"/>
      <c r="C1677" s="175"/>
      <c r="D1677" s="175"/>
      <c r="E1677" s="146"/>
      <c r="F1677" s="407" t="e">
        <f>VLOOKUP('2. tábl. Előkezelő-Tov.Kezelő'!E1677,Munka1!$H$27:$I$58,2,FALSE)</f>
        <v>#N/A</v>
      </c>
      <c r="G1677" s="88"/>
      <c r="H1677" s="62" t="e">
        <f>VLOOKUP(G1677,Munka1!$A$1:$B$25,2,FALSE)</f>
        <v>#N/A</v>
      </c>
      <c r="I1677" s="466" t="e">
        <f>VLOOKUP(E1677,Munka1!$H$27:$J$58,3,FALSE)</f>
        <v>#N/A</v>
      </c>
      <c r="J1677" s="175"/>
      <c r="K1677" s="175"/>
      <c r="L1677" s="175"/>
      <c r="M1677" s="175"/>
      <c r="N1677" s="180"/>
      <c r="O1677" s="87"/>
      <c r="P1677" s="483"/>
      <c r="Q1677" s="484"/>
      <c r="R1677" s="56">
        <f>FŐLAP!$D$9</f>
        <v>0</v>
      </c>
      <c r="S1677" s="56">
        <f>FŐLAP!$F$9</f>
        <v>0</v>
      </c>
      <c r="T1677" s="13" t="str">
        <f>FŐLAP!$B$25</f>
        <v>Háztartási nagygépek (lakossági)</v>
      </c>
      <c r="U1677" s="398" t="s">
        <v>3425</v>
      </c>
      <c r="V1677" s="398" t="s">
        <v>3426</v>
      </c>
      <c r="W1677" s="398" t="s">
        <v>3427</v>
      </c>
    </row>
    <row r="1678" spans="1:23" ht="60.75" hidden="1" customHeight="1" x14ac:dyDescent="0.25">
      <c r="A1678" s="61" t="s">
        <v>1748</v>
      </c>
      <c r="B1678" s="87"/>
      <c r="C1678" s="175"/>
      <c r="D1678" s="175"/>
      <c r="E1678" s="146"/>
      <c r="F1678" s="407" t="e">
        <f>VLOOKUP('2. tábl. Előkezelő-Tov.Kezelő'!E1678,Munka1!$H$27:$I$58,2,FALSE)</f>
        <v>#N/A</v>
      </c>
      <c r="G1678" s="88"/>
      <c r="H1678" s="62" t="e">
        <f>VLOOKUP(G1678,Munka1!$A$1:$B$25,2,FALSE)</f>
        <v>#N/A</v>
      </c>
      <c r="I1678" s="466" t="e">
        <f>VLOOKUP(E1678,Munka1!$H$27:$J$58,3,FALSE)</f>
        <v>#N/A</v>
      </c>
      <c r="J1678" s="175"/>
      <c r="K1678" s="175"/>
      <c r="L1678" s="175"/>
      <c r="M1678" s="175"/>
      <c r="N1678" s="180"/>
      <c r="O1678" s="87"/>
      <c r="P1678" s="483"/>
      <c r="Q1678" s="484"/>
      <c r="R1678" s="56">
        <f>FŐLAP!$D$9</f>
        <v>0</v>
      </c>
      <c r="S1678" s="56">
        <f>FŐLAP!$F$9</f>
        <v>0</v>
      </c>
      <c r="T1678" s="13" t="str">
        <f>FŐLAP!$B$25</f>
        <v>Háztartási nagygépek (lakossági)</v>
      </c>
      <c r="U1678" s="398" t="s">
        <v>3425</v>
      </c>
      <c r="V1678" s="398" t="s">
        <v>3426</v>
      </c>
      <c r="W1678" s="398" t="s">
        <v>3427</v>
      </c>
    </row>
    <row r="1679" spans="1:23" ht="60.75" hidden="1" customHeight="1" x14ac:dyDescent="0.25">
      <c r="A1679" s="61" t="s">
        <v>1749</v>
      </c>
      <c r="B1679" s="87"/>
      <c r="C1679" s="175"/>
      <c r="D1679" s="175"/>
      <c r="E1679" s="146"/>
      <c r="F1679" s="407" t="e">
        <f>VLOOKUP('2. tábl. Előkezelő-Tov.Kezelő'!E1679,Munka1!$H$27:$I$58,2,FALSE)</f>
        <v>#N/A</v>
      </c>
      <c r="G1679" s="88"/>
      <c r="H1679" s="62" t="e">
        <f>VLOOKUP(G1679,Munka1!$A$1:$B$25,2,FALSE)</f>
        <v>#N/A</v>
      </c>
      <c r="I1679" s="466" t="e">
        <f>VLOOKUP(E1679,Munka1!$H$27:$J$58,3,FALSE)</f>
        <v>#N/A</v>
      </c>
      <c r="J1679" s="175"/>
      <c r="K1679" s="175"/>
      <c r="L1679" s="175"/>
      <c r="M1679" s="175"/>
      <c r="N1679" s="180"/>
      <c r="O1679" s="87"/>
      <c r="P1679" s="483"/>
      <c r="Q1679" s="484"/>
      <c r="R1679" s="56">
        <f>FŐLAP!$D$9</f>
        <v>0</v>
      </c>
      <c r="S1679" s="56">
        <f>FŐLAP!$F$9</f>
        <v>0</v>
      </c>
      <c r="T1679" s="13" t="str">
        <f>FŐLAP!$B$25</f>
        <v>Háztartási nagygépek (lakossági)</v>
      </c>
      <c r="U1679" s="398" t="s">
        <v>3425</v>
      </c>
      <c r="V1679" s="398" t="s">
        <v>3426</v>
      </c>
      <c r="W1679" s="398" t="s">
        <v>3427</v>
      </c>
    </row>
    <row r="1680" spans="1:23" ht="60.75" hidden="1" customHeight="1" x14ac:dyDescent="0.25">
      <c r="A1680" s="61" t="s">
        <v>1750</v>
      </c>
      <c r="B1680" s="87"/>
      <c r="C1680" s="175"/>
      <c r="D1680" s="175"/>
      <c r="E1680" s="146"/>
      <c r="F1680" s="407" t="e">
        <f>VLOOKUP('2. tábl. Előkezelő-Tov.Kezelő'!E1680,Munka1!$H$27:$I$58,2,FALSE)</f>
        <v>#N/A</v>
      </c>
      <c r="G1680" s="88"/>
      <c r="H1680" s="62" t="e">
        <f>VLOOKUP(G1680,Munka1!$A$1:$B$25,2,FALSE)</f>
        <v>#N/A</v>
      </c>
      <c r="I1680" s="466" t="e">
        <f>VLOOKUP(E1680,Munka1!$H$27:$J$58,3,FALSE)</f>
        <v>#N/A</v>
      </c>
      <c r="J1680" s="175"/>
      <c r="K1680" s="175"/>
      <c r="L1680" s="175"/>
      <c r="M1680" s="175"/>
      <c r="N1680" s="180"/>
      <c r="O1680" s="87"/>
      <c r="P1680" s="483"/>
      <c r="Q1680" s="484"/>
      <c r="R1680" s="56">
        <f>FŐLAP!$D$9</f>
        <v>0</v>
      </c>
      <c r="S1680" s="56">
        <f>FŐLAP!$F$9</f>
        <v>0</v>
      </c>
      <c r="T1680" s="13" t="str">
        <f>FŐLAP!$B$25</f>
        <v>Háztartási nagygépek (lakossági)</v>
      </c>
      <c r="U1680" s="398" t="s">
        <v>3425</v>
      </c>
      <c r="V1680" s="398" t="s">
        <v>3426</v>
      </c>
      <c r="W1680" s="398" t="s">
        <v>3427</v>
      </c>
    </row>
    <row r="1681" spans="1:23" ht="60.75" hidden="1" customHeight="1" x14ac:dyDescent="0.25">
      <c r="A1681" s="61" t="s">
        <v>1751</v>
      </c>
      <c r="B1681" s="87"/>
      <c r="C1681" s="175"/>
      <c r="D1681" s="175"/>
      <c r="E1681" s="146"/>
      <c r="F1681" s="407" t="e">
        <f>VLOOKUP('2. tábl. Előkezelő-Tov.Kezelő'!E1681,Munka1!$H$27:$I$58,2,FALSE)</f>
        <v>#N/A</v>
      </c>
      <c r="G1681" s="88"/>
      <c r="H1681" s="62" t="e">
        <f>VLOOKUP(G1681,Munka1!$A$1:$B$25,2,FALSE)</f>
        <v>#N/A</v>
      </c>
      <c r="I1681" s="466" t="e">
        <f>VLOOKUP(E1681,Munka1!$H$27:$J$58,3,FALSE)</f>
        <v>#N/A</v>
      </c>
      <c r="J1681" s="175"/>
      <c r="K1681" s="175"/>
      <c r="L1681" s="175"/>
      <c r="M1681" s="175"/>
      <c r="N1681" s="180"/>
      <c r="O1681" s="87"/>
      <c r="P1681" s="483"/>
      <c r="Q1681" s="484"/>
      <c r="R1681" s="56">
        <f>FŐLAP!$D$9</f>
        <v>0</v>
      </c>
      <c r="S1681" s="56">
        <f>FŐLAP!$F$9</f>
        <v>0</v>
      </c>
      <c r="T1681" s="13" t="str">
        <f>FŐLAP!$B$25</f>
        <v>Háztartási nagygépek (lakossági)</v>
      </c>
      <c r="U1681" s="398" t="s">
        <v>3425</v>
      </c>
      <c r="V1681" s="398" t="s">
        <v>3426</v>
      </c>
      <c r="W1681" s="398" t="s">
        <v>3427</v>
      </c>
    </row>
    <row r="1682" spans="1:23" ht="60.75" hidden="1" customHeight="1" x14ac:dyDescent="0.25">
      <c r="A1682" s="61" t="s">
        <v>1752</v>
      </c>
      <c r="B1682" s="87"/>
      <c r="C1682" s="175"/>
      <c r="D1682" s="175"/>
      <c r="E1682" s="146"/>
      <c r="F1682" s="407" t="e">
        <f>VLOOKUP('2. tábl. Előkezelő-Tov.Kezelő'!E1682,Munka1!$H$27:$I$58,2,FALSE)</f>
        <v>#N/A</v>
      </c>
      <c r="G1682" s="88"/>
      <c r="H1682" s="62" t="e">
        <f>VLOOKUP(G1682,Munka1!$A$1:$B$25,2,FALSE)</f>
        <v>#N/A</v>
      </c>
      <c r="I1682" s="466" t="e">
        <f>VLOOKUP(E1682,Munka1!$H$27:$J$58,3,FALSE)</f>
        <v>#N/A</v>
      </c>
      <c r="J1682" s="175"/>
      <c r="K1682" s="175"/>
      <c r="L1682" s="175"/>
      <c r="M1682" s="175"/>
      <c r="N1682" s="180"/>
      <c r="O1682" s="87"/>
      <c r="P1682" s="483"/>
      <c r="Q1682" s="484"/>
      <c r="R1682" s="56">
        <f>FŐLAP!$D$9</f>
        <v>0</v>
      </c>
      <c r="S1682" s="56">
        <f>FŐLAP!$F$9</f>
        <v>0</v>
      </c>
      <c r="T1682" s="13" t="str">
        <f>FŐLAP!$B$25</f>
        <v>Háztartási nagygépek (lakossági)</v>
      </c>
      <c r="U1682" s="398" t="s">
        <v>3425</v>
      </c>
      <c r="V1682" s="398" t="s">
        <v>3426</v>
      </c>
      <c r="W1682" s="398" t="s">
        <v>3427</v>
      </c>
    </row>
    <row r="1683" spans="1:23" ht="60.75" hidden="1" customHeight="1" x14ac:dyDescent="0.25">
      <c r="A1683" s="61" t="s">
        <v>1753</v>
      </c>
      <c r="B1683" s="87"/>
      <c r="C1683" s="175"/>
      <c r="D1683" s="175"/>
      <c r="E1683" s="146"/>
      <c r="F1683" s="407" t="e">
        <f>VLOOKUP('2. tábl. Előkezelő-Tov.Kezelő'!E1683,Munka1!$H$27:$I$58,2,FALSE)</f>
        <v>#N/A</v>
      </c>
      <c r="G1683" s="88"/>
      <c r="H1683" s="62" t="e">
        <f>VLOOKUP(G1683,Munka1!$A$1:$B$25,2,FALSE)</f>
        <v>#N/A</v>
      </c>
      <c r="I1683" s="466" t="e">
        <f>VLOOKUP(E1683,Munka1!$H$27:$J$58,3,FALSE)</f>
        <v>#N/A</v>
      </c>
      <c r="J1683" s="175"/>
      <c r="K1683" s="175"/>
      <c r="L1683" s="175"/>
      <c r="M1683" s="175"/>
      <c r="N1683" s="180"/>
      <c r="O1683" s="87"/>
      <c r="P1683" s="483"/>
      <c r="Q1683" s="484"/>
      <c r="R1683" s="56">
        <f>FŐLAP!$D$9</f>
        <v>0</v>
      </c>
      <c r="S1683" s="56">
        <f>FŐLAP!$F$9</f>
        <v>0</v>
      </c>
      <c r="T1683" s="13" t="str">
        <f>FŐLAP!$B$25</f>
        <v>Háztartási nagygépek (lakossági)</v>
      </c>
      <c r="U1683" s="398" t="s">
        <v>3425</v>
      </c>
      <c r="V1683" s="398" t="s">
        <v>3426</v>
      </c>
      <c r="W1683" s="398" t="s">
        <v>3427</v>
      </c>
    </row>
    <row r="1684" spans="1:23" ht="60.75" hidden="1" customHeight="1" x14ac:dyDescent="0.25">
      <c r="A1684" s="61" t="s">
        <v>1754</v>
      </c>
      <c r="B1684" s="87"/>
      <c r="C1684" s="175"/>
      <c r="D1684" s="175"/>
      <c r="E1684" s="146"/>
      <c r="F1684" s="407" t="e">
        <f>VLOOKUP('2. tábl. Előkezelő-Tov.Kezelő'!E1684,Munka1!$H$27:$I$58,2,FALSE)</f>
        <v>#N/A</v>
      </c>
      <c r="G1684" s="88"/>
      <c r="H1684" s="62" t="e">
        <f>VLOOKUP(G1684,Munka1!$A$1:$B$25,2,FALSE)</f>
        <v>#N/A</v>
      </c>
      <c r="I1684" s="466" t="e">
        <f>VLOOKUP(E1684,Munka1!$H$27:$J$58,3,FALSE)</f>
        <v>#N/A</v>
      </c>
      <c r="J1684" s="175"/>
      <c r="K1684" s="175"/>
      <c r="L1684" s="175"/>
      <c r="M1684" s="175"/>
      <c r="N1684" s="180"/>
      <c r="O1684" s="87"/>
      <c r="P1684" s="483"/>
      <c r="Q1684" s="484"/>
      <c r="R1684" s="56">
        <f>FŐLAP!$D$9</f>
        <v>0</v>
      </c>
      <c r="S1684" s="56">
        <f>FŐLAP!$F$9</f>
        <v>0</v>
      </c>
      <c r="T1684" s="13" t="str">
        <f>FŐLAP!$B$25</f>
        <v>Háztartási nagygépek (lakossági)</v>
      </c>
      <c r="U1684" s="398" t="s">
        <v>3425</v>
      </c>
      <c r="V1684" s="398" t="s">
        <v>3426</v>
      </c>
      <c r="W1684" s="398" t="s">
        <v>3427</v>
      </c>
    </row>
    <row r="1685" spans="1:23" ht="60.75" hidden="1" customHeight="1" x14ac:dyDescent="0.25">
      <c r="A1685" s="61" t="s">
        <v>1755</v>
      </c>
      <c r="B1685" s="87"/>
      <c r="C1685" s="175"/>
      <c r="D1685" s="175"/>
      <c r="E1685" s="146"/>
      <c r="F1685" s="407" t="e">
        <f>VLOOKUP('2. tábl. Előkezelő-Tov.Kezelő'!E1685,Munka1!$H$27:$I$58,2,FALSE)</f>
        <v>#N/A</v>
      </c>
      <c r="G1685" s="88"/>
      <c r="H1685" s="62" t="e">
        <f>VLOOKUP(G1685,Munka1!$A$1:$B$25,2,FALSE)</f>
        <v>#N/A</v>
      </c>
      <c r="I1685" s="466" t="e">
        <f>VLOOKUP(E1685,Munka1!$H$27:$J$58,3,FALSE)</f>
        <v>#N/A</v>
      </c>
      <c r="J1685" s="175"/>
      <c r="K1685" s="175"/>
      <c r="L1685" s="175"/>
      <c r="M1685" s="175"/>
      <c r="N1685" s="180"/>
      <c r="O1685" s="87"/>
      <c r="P1685" s="483"/>
      <c r="Q1685" s="484"/>
      <c r="R1685" s="56">
        <f>FŐLAP!$D$9</f>
        <v>0</v>
      </c>
      <c r="S1685" s="56">
        <f>FŐLAP!$F$9</f>
        <v>0</v>
      </c>
      <c r="T1685" s="13" t="str">
        <f>FŐLAP!$B$25</f>
        <v>Háztartási nagygépek (lakossági)</v>
      </c>
      <c r="U1685" s="398" t="s">
        <v>3425</v>
      </c>
      <c r="V1685" s="398" t="s">
        <v>3426</v>
      </c>
      <c r="W1685" s="398" t="s">
        <v>3427</v>
      </c>
    </row>
    <row r="1686" spans="1:23" ht="60.75" hidden="1" customHeight="1" x14ac:dyDescent="0.25">
      <c r="A1686" s="61" t="s">
        <v>1756</v>
      </c>
      <c r="B1686" s="87"/>
      <c r="C1686" s="175"/>
      <c r="D1686" s="175"/>
      <c r="E1686" s="146"/>
      <c r="F1686" s="407" t="e">
        <f>VLOOKUP('2. tábl. Előkezelő-Tov.Kezelő'!E1686,Munka1!$H$27:$I$58,2,FALSE)</f>
        <v>#N/A</v>
      </c>
      <c r="G1686" s="88"/>
      <c r="H1686" s="62" t="e">
        <f>VLOOKUP(G1686,Munka1!$A$1:$B$25,2,FALSE)</f>
        <v>#N/A</v>
      </c>
      <c r="I1686" s="466" t="e">
        <f>VLOOKUP(E1686,Munka1!$H$27:$J$58,3,FALSE)</f>
        <v>#N/A</v>
      </c>
      <c r="J1686" s="175"/>
      <c r="K1686" s="175"/>
      <c r="L1686" s="175"/>
      <c r="M1686" s="175"/>
      <c r="N1686" s="180"/>
      <c r="O1686" s="87"/>
      <c r="P1686" s="483"/>
      <c r="Q1686" s="484"/>
      <c r="R1686" s="56">
        <f>FŐLAP!$D$9</f>
        <v>0</v>
      </c>
      <c r="S1686" s="56">
        <f>FŐLAP!$F$9</f>
        <v>0</v>
      </c>
      <c r="T1686" s="13" t="str">
        <f>FŐLAP!$B$25</f>
        <v>Háztartási nagygépek (lakossági)</v>
      </c>
      <c r="U1686" s="398" t="s">
        <v>3425</v>
      </c>
      <c r="V1686" s="398" t="s">
        <v>3426</v>
      </c>
      <c r="W1686" s="398" t="s">
        <v>3427</v>
      </c>
    </row>
    <row r="1687" spans="1:23" ht="60.75" hidden="1" customHeight="1" x14ac:dyDescent="0.25">
      <c r="A1687" s="61" t="s">
        <v>1757</v>
      </c>
      <c r="B1687" s="87"/>
      <c r="C1687" s="175"/>
      <c r="D1687" s="175"/>
      <c r="E1687" s="146"/>
      <c r="F1687" s="407" t="e">
        <f>VLOOKUP('2. tábl. Előkezelő-Tov.Kezelő'!E1687,Munka1!$H$27:$I$58,2,FALSE)</f>
        <v>#N/A</v>
      </c>
      <c r="G1687" s="88"/>
      <c r="H1687" s="62" t="e">
        <f>VLOOKUP(G1687,Munka1!$A$1:$B$25,2,FALSE)</f>
        <v>#N/A</v>
      </c>
      <c r="I1687" s="466" t="e">
        <f>VLOOKUP(E1687,Munka1!$H$27:$J$58,3,FALSE)</f>
        <v>#N/A</v>
      </c>
      <c r="J1687" s="175"/>
      <c r="K1687" s="175"/>
      <c r="L1687" s="175"/>
      <c r="M1687" s="175"/>
      <c r="N1687" s="180"/>
      <c r="O1687" s="87"/>
      <c r="P1687" s="483"/>
      <c r="Q1687" s="484"/>
      <c r="R1687" s="56">
        <f>FŐLAP!$D$9</f>
        <v>0</v>
      </c>
      <c r="S1687" s="56">
        <f>FŐLAP!$F$9</f>
        <v>0</v>
      </c>
      <c r="T1687" s="13" t="str">
        <f>FŐLAP!$B$25</f>
        <v>Háztartási nagygépek (lakossági)</v>
      </c>
      <c r="U1687" s="398" t="s">
        <v>3425</v>
      </c>
      <c r="V1687" s="398" t="s">
        <v>3426</v>
      </c>
      <c r="W1687" s="398" t="s">
        <v>3427</v>
      </c>
    </row>
    <row r="1688" spans="1:23" ht="60.75" hidden="1" customHeight="1" x14ac:dyDescent="0.25">
      <c r="A1688" s="61" t="s">
        <v>1758</v>
      </c>
      <c r="B1688" s="87"/>
      <c r="C1688" s="175"/>
      <c r="D1688" s="175"/>
      <c r="E1688" s="146"/>
      <c r="F1688" s="407" t="e">
        <f>VLOOKUP('2. tábl. Előkezelő-Tov.Kezelő'!E1688,Munka1!$H$27:$I$58,2,FALSE)</f>
        <v>#N/A</v>
      </c>
      <c r="G1688" s="88"/>
      <c r="H1688" s="62" t="e">
        <f>VLOOKUP(G1688,Munka1!$A$1:$B$25,2,FALSE)</f>
        <v>#N/A</v>
      </c>
      <c r="I1688" s="466" t="e">
        <f>VLOOKUP(E1688,Munka1!$H$27:$J$58,3,FALSE)</f>
        <v>#N/A</v>
      </c>
      <c r="J1688" s="175"/>
      <c r="K1688" s="175"/>
      <c r="L1688" s="175"/>
      <c r="M1688" s="175"/>
      <c r="N1688" s="180"/>
      <c r="O1688" s="87"/>
      <c r="P1688" s="483"/>
      <c r="Q1688" s="484"/>
      <c r="R1688" s="56">
        <f>FŐLAP!$D$9</f>
        <v>0</v>
      </c>
      <c r="S1688" s="56">
        <f>FŐLAP!$F$9</f>
        <v>0</v>
      </c>
      <c r="T1688" s="13" t="str">
        <f>FŐLAP!$B$25</f>
        <v>Háztartási nagygépek (lakossági)</v>
      </c>
      <c r="U1688" s="398" t="s">
        <v>3425</v>
      </c>
      <c r="V1688" s="398" t="s">
        <v>3426</v>
      </c>
      <c r="W1688" s="398" t="s">
        <v>3427</v>
      </c>
    </row>
    <row r="1689" spans="1:23" ht="60.75" hidden="1" customHeight="1" x14ac:dyDescent="0.25">
      <c r="A1689" s="61" t="s">
        <v>1759</v>
      </c>
      <c r="B1689" s="87"/>
      <c r="C1689" s="175"/>
      <c r="D1689" s="175"/>
      <c r="E1689" s="146"/>
      <c r="F1689" s="407" t="e">
        <f>VLOOKUP('2. tábl. Előkezelő-Tov.Kezelő'!E1689,Munka1!$H$27:$I$58,2,FALSE)</f>
        <v>#N/A</v>
      </c>
      <c r="G1689" s="88"/>
      <c r="H1689" s="62" t="e">
        <f>VLOOKUP(G1689,Munka1!$A$1:$B$25,2,FALSE)</f>
        <v>#N/A</v>
      </c>
      <c r="I1689" s="466" t="e">
        <f>VLOOKUP(E1689,Munka1!$H$27:$J$58,3,FALSE)</f>
        <v>#N/A</v>
      </c>
      <c r="J1689" s="175"/>
      <c r="K1689" s="175"/>
      <c r="L1689" s="175"/>
      <c r="M1689" s="175"/>
      <c r="N1689" s="180"/>
      <c r="O1689" s="87"/>
      <c r="P1689" s="483"/>
      <c r="Q1689" s="484"/>
      <c r="R1689" s="56">
        <f>FŐLAP!$D$9</f>
        <v>0</v>
      </c>
      <c r="S1689" s="56">
        <f>FŐLAP!$F$9</f>
        <v>0</v>
      </c>
      <c r="T1689" s="13" t="str">
        <f>FŐLAP!$B$25</f>
        <v>Háztartási nagygépek (lakossági)</v>
      </c>
      <c r="U1689" s="398" t="s">
        <v>3425</v>
      </c>
      <c r="V1689" s="398" t="s">
        <v>3426</v>
      </c>
      <c r="W1689" s="398" t="s">
        <v>3427</v>
      </c>
    </row>
    <row r="1690" spans="1:23" ht="60.75" hidden="1" customHeight="1" x14ac:dyDescent="0.25">
      <c r="A1690" s="61" t="s">
        <v>1760</v>
      </c>
      <c r="B1690" s="87"/>
      <c r="C1690" s="175"/>
      <c r="D1690" s="175"/>
      <c r="E1690" s="146"/>
      <c r="F1690" s="407" t="e">
        <f>VLOOKUP('2. tábl. Előkezelő-Tov.Kezelő'!E1690,Munka1!$H$27:$I$58,2,FALSE)</f>
        <v>#N/A</v>
      </c>
      <c r="G1690" s="88"/>
      <c r="H1690" s="62" t="e">
        <f>VLOOKUP(G1690,Munka1!$A$1:$B$25,2,FALSE)</f>
        <v>#N/A</v>
      </c>
      <c r="I1690" s="466" t="e">
        <f>VLOOKUP(E1690,Munka1!$H$27:$J$58,3,FALSE)</f>
        <v>#N/A</v>
      </c>
      <c r="J1690" s="175"/>
      <c r="K1690" s="175"/>
      <c r="L1690" s="175"/>
      <c r="M1690" s="175"/>
      <c r="N1690" s="180"/>
      <c r="O1690" s="87"/>
      <c r="P1690" s="483"/>
      <c r="Q1690" s="484"/>
      <c r="R1690" s="56">
        <f>FŐLAP!$D$9</f>
        <v>0</v>
      </c>
      <c r="S1690" s="56">
        <f>FŐLAP!$F$9</f>
        <v>0</v>
      </c>
      <c r="T1690" s="13" t="str">
        <f>FŐLAP!$B$25</f>
        <v>Háztartási nagygépek (lakossági)</v>
      </c>
      <c r="U1690" s="398" t="s">
        <v>3425</v>
      </c>
      <c r="V1690" s="398" t="s">
        <v>3426</v>
      </c>
      <c r="W1690" s="398" t="s">
        <v>3427</v>
      </c>
    </row>
    <row r="1691" spans="1:23" ht="60.75" hidden="1" customHeight="1" x14ac:dyDescent="0.25">
      <c r="A1691" s="61" t="s">
        <v>1761</v>
      </c>
      <c r="B1691" s="87"/>
      <c r="C1691" s="175"/>
      <c r="D1691" s="175"/>
      <c r="E1691" s="146"/>
      <c r="F1691" s="407" t="e">
        <f>VLOOKUP('2. tábl. Előkezelő-Tov.Kezelő'!E1691,Munka1!$H$27:$I$58,2,FALSE)</f>
        <v>#N/A</v>
      </c>
      <c r="G1691" s="88"/>
      <c r="H1691" s="62" t="e">
        <f>VLOOKUP(G1691,Munka1!$A$1:$B$25,2,FALSE)</f>
        <v>#N/A</v>
      </c>
      <c r="I1691" s="466" t="e">
        <f>VLOOKUP(E1691,Munka1!$H$27:$J$58,3,FALSE)</f>
        <v>#N/A</v>
      </c>
      <c r="J1691" s="175"/>
      <c r="K1691" s="175"/>
      <c r="L1691" s="175"/>
      <c r="M1691" s="175"/>
      <c r="N1691" s="180"/>
      <c r="O1691" s="87"/>
      <c r="P1691" s="483"/>
      <c r="Q1691" s="484"/>
      <c r="R1691" s="56">
        <f>FŐLAP!$D$9</f>
        <v>0</v>
      </c>
      <c r="S1691" s="56">
        <f>FŐLAP!$F$9</f>
        <v>0</v>
      </c>
      <c r="T1691" s="13" t="str">
        <f>FŐLAP!$B$25</f>
        <v>Háztartási nagygépek (lakossági)</v>
      </c>
      <c r="U1691" s="398" t="s">
        <v>3425</v>
      </c>
      <c r="V1691" s="398" t="s">
        <v>3426</v>
      </c>
      <c r="W1691" s="398" t="s">
        <v>3427</v>
      </c>
    </row>
    <row r="1692" spans="1:23" ht="60.75" hidden="1" customHeight="1" x14ac:dyDescent="0.25">
      <c r="A1692" s="61" t="s">
        <v>1762</v>
      </c>
      <c r="B1692" s="87"/>
      <c r="C1692" s="175"/>
      <c r="D1692" s="175"/>
      <c r="E1692" s="146"/>
      <c r="F1692" s="407" t="e">
        <f>VLOOKUP('2. tábl. Előkezelő-Tov.Kezelő'!E1692,Munka1!$H$27:$I$58,2,FALSE)</f>
        <v>#N/A</v>
      </c>
      <c r="G1692" s="88"/>
      <c r="H1692" s="62" t="e">
        <f>VLOOKUP(G1692,Munka1!$A$1:$B$25,2,FALSE)</f>
        <v>#N/A</v>
      </c>
      <c r="I1692" s="466" t="e">
        <f>VLOOKUP(E1692,Munka1!$H$27:$J$58,3,FALSE)</f>
        <v>#N/A</v>
      </c>
      <c r="J1692" s="175"/>
      <c r="K1692" s="175"/>
      <c r="L1692" s="175"/>
      <c r="M1692" s="175"/>
      <c r="N1692" s="180"/>
      <c r="O1692" s="87"/>
      <c r="P1692" s="483"/>
      <c r="Q1692" s="484"/>
      <c r="R1692" s="56">
        <f>FŐLAP!$D$9</f>
        <v>0</v>
      </c>
      <c r="S1692" s="56">
        <f>FŐLAP!$F$9</f>
        <v>0</v>
      </c>
      <c r="T1692" s="13" t="str">
        <f>FŐLAP!$B$25</f>
        <v>Háztartási nagygépek (lakossági)</v>
      </c>
      <c r="U1692" s="398" t="s">
        <v>3425</v>
      </c>
      <c r="V1692" s="398" t="s">
        <v>3426</v>
      </c>
      <c r="W1692" s="398" t="s">
        <v>3427</v>
      </c>
    </row>
    <row r="1693" spans="1:23" ht="60.75" hidden="1" customHeight="1" x14ac:dyDescent="0.25">
      <c r="A1693" s="61" t="s">
        <v>1763</v>
      </c>
      <c r="B1693" s="87"/>
      <c r="C1693" s="175"/>
      <c r="D1693" s="175"/>
      <c r="E1693" s="146"/>
      <c r="F1693" s="407" t="e">
        <f>VLOOKUP('2. tábl. Előkezelő-Tov.Kezelő'!E1693,Munka1!$H$27:$I$58,2,FALSE)</f>
        <v>#N/A</v>
      </c>
      <c r="G1693" s="88"/>
      <c r="H1693" s="62" t="e">
        <f>VLOOKUP(G1693,Munka1!$A$1:$B$25,2,FALSE)</f>
        <v>#N/A</v>
      </c>
      <c r="I1693" s="466" t="e">
        <f>VLOOKUP(E1693,Munka1!$H$27:$J$58,3,FALSE)</f>
        <v>#N/A</v>
      </c>
      <c r="J1693" s="175"/>
      <c r="K1693" s="175"/>
      <c r="L1693" s="175"/>
      <c r="M1693" s="175"/>
      <c r="N1693" s="180"/>
      <c r="O1693" s="87"/>
      <c r="P1693" s="483"/>
      <c r="Q1693" s="484"/>
      <c r="R1693" s="56">
        <f>FŐLAP!$D$9</f>
        <v>0</v>
      </c>
      <c r="S1693" s="56">
        <f>FŐLAP!$F$9</f>
        <v>0</v>
      </c>
      <c r="T1693" s="13" t="str">
        <f>FŐLAP!$B$25</f>
        <v>Háztartási nagygépek (lakossági)</v>
      </c>
      <c r="U1693" s="398" t="s">
        <v>3425</v>
      </c>
      <c r="V1693" s="398" t="s">
        <v>3426</v>
      </c>
      <c r="W1693" s="398" t="s">
        <v>3427</v>
      </c>
    </row>
    <row r="1694" spans="1:23" ht="60.75" hidden="1" customHeight="1" x14ac:dyDescent="0.25">
      <c r="A1694" s="61" t="s">
        <v>1764</v>
      </c>
      <c r="B1694" s="87"/>
      <c r="C1694" s="175"/>
      <c r="D1694" s="175"/>
      <c r="E1694" s="146"/>
      <c r="F1694" s="407" t="e">
        <f>VLOOKUP('2. tábl. Előkezelő-Tov.Kezelő'!E1694,Munka1!$H$27:$I$58,2,FALSE)</f>
        <v>#N/A</v>
      </c>
      <c r="G1694" s="88"/>
      <c r="H1694" s="62" t="e">
        <f>VLOOKUP(G1694,Munka1!$A$1:$B$25,2,FALSE)</f>
        <v>#N/A</v>
      </c>
      <c r="I1694" s="466" t="e">
        <f>VLOOKUP(E1694,Munka1!$H$27:$J$58,3,FALSE)</f>
        <v>#N/A</v>
      </c>
      <c r="J1694" s="175"/>
      <c r="K1694" s="175"/>
      <c r="L1694" s="175"/>
      <c r="M1694" s="175"/>
      <c r="N1694" s="180"/>
      <c r="O1694" s="87"/>
      <c r="P1694" s="483"/>
      <c r="Q1694" s="484"/>
      <c r="R1694" s="56">
        <f>FŐLAP!$D$9</f>
        <v>0</v>
      </c>
      <c r="S1694" s="56">
        <f>FŐLAP!$F$9</f>
        <v>0</v>
      </c>
      <c r="T1694" s="13" t="str">
        <f>FŐLAP!$B$25</f>
        <v>Háztartási nagygépek (lakossági)</v>
      </c>
      <c r="U1694" s="398" t="s">
        <v>3425</v>
      </c>
      <c r="V1694" s="398" t="s">
        <v>3426</v>
      </c>
      <c r="W1694" s="398" t="s">
        <v>3427</v>
      </c>
    </row>
    <row r="1695" spans="1:23" ht="60.75" hidden="1" customHeight="1" x14ac:dyDescent="0.25">
      <c r="A1695" s="61" t="s">
        <v>1765</v>
      </c>
      <c r="B1695" s="87"/>
      <c r="C1695" s="175"/>
      <c r="D1695" s="175"/>
      <c r="E1695" s="146"/>
      <c r="F1695" s="407" t="e">
        <f>VLOOKUP('2. tábl. Előkezelő-Tov.Kezelő'!E1695,Munka1!$H$27:$I$58,2,FALSE)</f>
        <v>#N/A</v>
      </c>
      <c r="G1695" s="88"/>
      <c r="H1695" s="62" t="e">
        <f>VLOOKUP(G1695,Munka1!$A$1:$B$25,2,FALSE)</f>
        <v>#N/A</v>
      </c>
      <c r="I1695" s="466" t="e">
        <f>VLOOKUP(E1695,Munka1!$H$27:$J$58,3,FALSE)</f>
        <v>#N/A</v>
      </c>
      <c r="J1695" s="175"/>
      <c r="K1695" s="175"/>
      <c r="L1695" s="175"/>
      <c r="M1695" s="175"/>
      <c r="N1695" s="180"/>
      <c r="O1695" s="87"/>
      <c r="P1695" s="483"/>
      <c r="Q1695" s="484"/>
      <c r="R1695" s="56">
        <f>FŐLAP!$D$9</f>
        <v>0</v>
      </c>
      <c r="S1695" s="56">
        <f>FŐLAP!$F$9</f>
        <v>0</v>
      </c>
      <c r="T1695" s="13" t="str">
        <f>FŐLAP!$B$25</f>
        <v>Háztartási nagygépek (lakossági)</v>
      </c>
      <c r="U1695" s="398" t="s">
        <v>3425</v>
      </c>
      <c r="V1695" s="398" t="s">
        <v>3426</v>
      </c>
      <c r="W1695" s="398" t="s">
        <v>3427</v>
      </c>
    </row>
    <row r="1696" spans="1:23" ht="60.75" hidden="1" customHeight="1" x14ac:dyDescent="0.25">
      <c r="A1696" s="61" t="s">
        <v>1766</v>
      </c>
      <c r="B1696" s="87"/>
      <c r="C1696" s="175"/>
      <c r="D1696" s="175"/>
      <c r="E1696" s="146"/>
      <c r="F1696" s="407" t="e">
        <f>VLOOKUP('2. tábl. Előkezelő-Tov.Kezelő'!E1696,Munka1!$H$27:$I$58,2,FALSE)</f>
        <v>#N/A</v>
      </c>
      <c r="G1696" s="88"/>
      <c r="H1696" s="62" t="e">
        <f>VLOOKUP(G1696,Munka1!$A$1:$B$25,2,FALSE)</f>
        <v>#N/A</v>
      </c>
      <c r="I1696" s="466" t="e">
        <f>VLOOKUP(E1696,Munka1!$H$27:$J$58,3,FALSE)</f>
        <v>#N/A</v>
      </c>
      <c r="J1696" s="175"/>
      <c r="K1696" s="175"/>
      <c r="L1696" s="175"/>
      <c r="M1696" s="175"/>
      <c r="N1696" s="180"/>
      <c r="O1696" s="87"/>
      <c r="P1696" s="483"/>
      <c r="Q1696" s="484"/>
      <c r="R1696" s="56">
        <f>FŐLAP!$D$9</f>
        <v>0</v>
      </c>
      <c r="S1696" s="56">
        <f>FŐLAP!$F$9</f>
        <v>0</v>
      </c>
      <c r="T1696" s="13" t="str">
        <f>FŐLAP!$B$25</f>
        <v>Háztartási nagygépek (lakossági)</v>
      </c>
      <c r="U1696" s="398" t="s">
        <v>3425</v>
      </c>
      <c r="V1696" s="398" t="s">
        <v>3426</v>
      </c>
      <c r="W1696" s="398" t="s">
        <v>3427</v>
      </c>
    </row>
    <row r="1697" spans="1:23" ht="60.75" hidden="1" customHeight="1" x14ac:dyDescent="0.25">
      <c r="A1697" s="61" t="s">
        <v>1767</v>
      </c>
      <c r="B1697" s="87"/>
      <c r="C1697" s="175"/>
      <c r="D1697" s="175"/>
      <c r="E1697" s="146"/>
      <c r="F1697" s="407" t="e">
        <f>VLOOKUP('2. tábl. Előkezelő-Tov.Kezelő'!E1697,Munka1!$H$27:$I$58,2,FALSE)</f>
        <v>#N/A</v>
      </c>
      <c r="G1697" s="88"/>
      <c r="H1697" s="62" t="e">
        <f>VLOOKUP(G1697,Munka1!$A$1:$B$25,2,FALSE)</f>
        <v>#N/A</v>
      </c>
      <c r="I1697" s="466" t="e">
        <f>VLOOKUP(E1697,Munka1!$H$27:$J$58,3,FALSE)</f>
        <v>#N/A</v>
      </c>
      <c r="J1697" s="175"/>
      <c r="K1697" s="175"/>
      <c r="L1697" s="175"/>
      <c r="M1697" s="175"/>
      <c r="N1697" s="180"/>
      <c r="O1697" s="87"/>
      <c r="P1697" s="483"/>
      <c r="Q1697" s="484"/>
      <c r="R1697" s="56">
        <f>FŐLAP!$D$9</f>
        <v>0</v>
      </c>
      <c r="S1697" s="56">
        <f>FŐLAP!$F$9</f>
        <v>0</v>
      </c>
      <c r="T1697" s="13" t="str">
        <f>FŐLAP!$B$25</f>
        <v>Háztartási nagygépek (lakossági)</v>
      </c>
      <c r="U1697" s="398" t="s">
        <v>3425</v>
      </c>
      <c r="V1697" s="398" t="s">
        <v>3426</v>
      </c>
      <c r="W1697" s="398" t="s">
        <v>3427</v>
      </c>
    </row>
    <row r="1698" spans="1:23" ht="60.75" hidden="1" customHeight="1" x14ac:dyDescent="0.25">
      <c r="A1698" s="61" t="s">
        <v>1768</v>
      </c>
      <c r="B1698" s="87"/>
      <c r="C1698" s="175"/>
      <c r="D1698" s="175"/>
      <c r="E1698" s="146"/>
      <c r="F1698" s="407" t="e">
        <f>VLOOKUP('2. tábl. Előkezelő-Tov.Kezelő'!E1698,Munka1!$H$27:$I$58,2,FALSE)</f>
        <v>#N/A</v>
      </c>
      <c r="G1698" s="88"/>
      <c r="H1698" s="62" t="e">
        <f>VLOOKUP(G1698,Munka1!$A$1:$B$25,2,FALSE)</f>
        <v>#N/A</v>
      </c>
      <c r="I1698" s="466" t="e">
        <f>VLOOKUP(E1698,Munka1!$H$27:$J$58,3,FALSE)</f>
        <v>#N/A</v>
      </c>
      <c r="J1698" s="175"/>
      <c r="K1698" s="175"/>
      <c r="L1698" s="175"/>
      <c r="M1698" s="175"/>
      <c r="N1698" s="180"/>
      <c r="O1698" s="87"/>
      <c r="P1698" s="483"/>
      <c r="Q1698" s="484"/>
      <c r="R1698" s="56">
        <f>FŐLAP!$D$9</f>
        <v>0</v>
      </c>
      <c r="S1698" s="56">
        <f>FŐLAP!$F$9</f>
        <v>0</v>
      </c>
      <c r="T1698" s="13" t="str">
        <f>FŐLAP!$B$25</f>
        <v>Háztartási nagygépek (lakossági)</v>
      </c>
      <c r="U1698" s="398" t="s">
        <v>3425</v>
      </c>
      <c r="V1698" s="398" t="s">
        <v>3426</v>
      </c>
      <c r="W1698" s="398" t="s">
        <v>3427</v>
      </c>
    </row>
    <row r="1699" spans="1:23" ht="60.75" hidden="1" customHeight="1" x14ac:dyDescent="0.25">
      <c r="A1699" s="61" t="s">
        <v>1769</v>
      </c>
      <c r="B1699" s="87"/>
      <c r="C1699" s="175"/>
      <c r="D1699" s="175"/>
      <c r="E1699" s="146"/>
      <c r="F1699" s="407" t="e">
        <f>VLOOKUP('2. tábl. Előkezelő-Tov.Kezelő'!E1699,Munka1!$H$27:$I$58,2,FALSE)</f>
        <v>#N/A</v>
      </c>
      <c r="G1699" s="88"/>
      <c r="H1699" s="62" t="e">
        <f>VLOOKUP(G1699,Munka1!$A$1:$B$25,2,FALSE)</f>
        <v>#N/A</v>
      </c>
      <c r="I1699" s="466" t="e">
        <f>VLOOKUP(E1699,Munka1!$H$27:$J$58,3,FALSE)</f>
        <v>#N/A</v>
      </c>
      <c r="J1699" s="175"/>
      <c r="K1699" s="175"/>
      <c r="L1699" s="175"/>
      <c r="M1699" s="175"/>
      <c r="N1699" s="180"/>
      <c r="O1699" s="87"/>
      <c r="P1699" s="483"/>
      <c r="Q1699" s="484"/>
      <c r="R1699" s="56">
        <f>FŐLAP!$D$9</f>
        <v>0</v>
      </c>
      <c r="S1699" s="56">
        <f>FŐLAP!$F$9</f>
        <v>0</v>
      </c>
      <c r="T1699" s="13" t="str">
        <f>FŐLAP!$B$25</f>
        <v>Háztartási nagygépek (lakossági)</v>
      </c>
      <c r="U1699" s="398" t="s">
        <v>3425</v>
      </c>
      <c r="V1699" s="398" t="s">
        <v>3426</v>
      </c>
      <c r="W1699" s="398" t="s">
        <v>3427</v>
      </c>
    </row>
    <row r="1700" spans="1:23" ht="60.75" hidden="1" customHeight="1" x14ac:dyDescent="0.25">
      <c r="A1700" s="61" t="s">
        <v>1770</v>
      </c>
      <c r="B1700" s="87"/>
      <c r="C1700" s="175"/>
      <c r="D1700" s="175"/>
      <c r="E1700" s="146"/>
      <c r="F1700" s="407" t="e">
        <f>VLOOKUP('2. tábl. Előkezelő-Tov.Kezelő'!E1700,Munka1!$H$27:$I$58,2,FALSE)</f>
        <v>#N/A</v>
      </c>
      <c r="G1700" s="88"/>
      <c r="H1700" s="62" t="e">
        <f>VLOOKUP(G1700,Munka1!$A$1:$B$25,2,FALSE)</f>
        <v>#N/A</v>
      </c>
      <c r="I1700" s="466" t="e">
        <f>VLOOKUP(E1700,Munka1!$H$27:$J$58,3,FALSE)</f>
        <v>#N/A</v>
      </c>
      <c r="J1700" s="175"/>
      <c r="K1700" s="175"/>
      <c r="L1700" s="175"/>
      <c r="M1700" s="175"/>
      <c r="N1700" s="180"/>
      <c r="O1700" s="87"/>
      <c r="P1700" s="483"/>
      <c r="Q1700" s="484"/>
      <c r="R1700" s="56">
        <f>FŐLAP!$D$9</f>
        <v>0</v>
      </c>
      <c r="S1700" s="56">
        <f>FŐLAP!$F$9</f>
        <v>0</v>
      </c>
      <c r="T1700" s="13" t="str">
        <f>FŐLAP!$B$25</f>
        <v>Háztartási nagygépek (lakossági)</v>
      </c>
      <c r="U1700" s="398" t="s">
        <v>3425</v>
      </c>
      <c r="V1700" s="398" t="s">
        <v>3426</v>
      </c>
      <c r="W1700" s="398" t="s">
        <v>3427</v>
      </c>
    </row>
    <row r="1701" spans="1:23" ht="60.75" hidden="1" customHeight="1" x14ac:dyDescent="0.25">
      <c r="A1701" s="61" t="s">
        <v>1771</v>
      </c>
      <c r="B1701" s="87"/>
      <c r="C1701" s="175"/>
      <c r="D1701" s="175"/>
      <c r="E1701" s="146"/>
      <c r="F1701" s="407" t="e">
        <f>VLOOKUP('2. tábl. Előkezelő-Tov.Kezelő'!E1701,Munka1!$H$27:$I$58,2,FALSE)</f>
        <v>#N/A</v>
      </c>
      <c r="G1701" s="88"/>
      <c r="H1701" s="62" t="e">
        <f>VLOOKUP(G1701,Munka1!$A$1:$B$25,2,FALSE)</f>
        <v>#N/A</v>
      </c>
      <c r="I1701" s="466" t="e">
        <f>VLOOKUP(E1701,Munka1!$H$27:$J$58,3,FALSE)</f>
        <v>#N/A</v>
      </c>
      <c r="J1701" s="175"/>
      <c r="K1701" s="175"/>
      <c r="L1701" s="175"/>
      <c r="M1701" s="175"/>
      <c r="N1701" s="180"/>
      <c r="O1701" s="87"/>
      <c r="P1701" s="483"/>
      <c r="Q1701" s="484"/>
      <c r="R1701" s="56">
        <f>FŐLAP!$D$9</f>
        <v>0</v>
      </c>
      <c r="S1701" s="56">
        <f>FŐLAP!$F$9</f>
        <v>0</v>
      </c>
      <c r="T1701" s="13" t="str">
        <f>FŐLAP!$B$25</f>
        <v>Háztartási nagygépek (lakossági)</v>
      </c>
      <c r="U1701" s="398" t="s">
        <v>3425</v>
      </c>
      <c r="V1701" s="398" t="s">
        <v>3426</v>
      </c>
      <c r="W1701" s="398" t="s">
        <v>3427</v>
      </c>
    </row>
    <row r="1702" spans="1:23" ht="60.75" hidden="1" customHeight="1" x14ac:dyDescent="0.25">
      <c r="A1702" s="61" t="s">
        <v>1772</v>
      </c>
      <c r="B1702" s="87"/>
      <c r="C1702" s="175"/>
      <c r="D1702" s="175"/>
      <c r="E1702" s="146"/>
      <c r="F1702" s="407" t="e">
        <f>VLOOKUP('2. tábl. Előkezelő-Tov.Kezelő'!E1702,Munka1!$H$27:$I$58,2,FALSE)</f>
        <v>#N/A</v>
      </c>
      <c r="G1702" s="88"/>
      <c r="H1702" s="62" t="e">
        <f>VLOOKUP(G1702,Munka1!$A$1:$B$25,2,FALSE)</f>
        <v>#N/A</v>
      </c>
      <c r="I1702" s="466" t="e">
        <f>VLOOKUP(E1702,Munka1!$H$27:$J$58,3,FALSE)</f>
        <v>#N/A</v>
      </c>
      <c r="J1702" s="175"/>
      <c r="K1702" s="175"/>
      <c r="L1702" s="175"/>
      <c r="M1702" s="175"/>
      <c r="N1702" s="180"/>
      <c r="O1702" s="87"/>
      <c r="P1702" s="483"/>
      <c r="Q1702" s="484"/>
      <c r="R1702" s="56">
        <f>FŐLAP!$D$9</f>
        <v>0</v>
      </c>
      <c r="S1702" s="56">
        <f>FŐLAP!$F$9</f>
        <v>0</v>
      </c>
      <c r="T1702" s="13" t="str">
        <f>FŐLAP!$B$25</f>
        <v>Háztartási nagygépek (lakossági)</v>
      </c>
      <c r="U1702" s="398" t="s">
        <v>3425</v>
      </c>
      <c r="V1702" s="398" t="s">
        <v>3426</v>
      </c>
      <c r="W1702" s="398" t="s">
        <v>3427</v>
      </c>
    </row>
    <row r="1703" spans="1:23" ht="60.75" hidden="1" customHeight="1" x14ac:dyDescent="0.25">
      <c r="A1703" s="61" t="s">
        <v>1773</v>
      </c>
      <c r="B1703" s="87"/>
      <c r="C1703" s="175"/>
      <c r="D1703" s="175"/>
      <c r="E1703" s="146"/>
      <c r="F1703" s="407" t="e">
        <f>VLOOKUP('2. tábl. Előkezelő-Tov.Kezelő'!E1703,Munka1!$H$27:$I$58,2,FALSE)</f>
        <v>#N/A</v>
      </c>
      <c r="G1703" s="88"/>
      <c r="H1703" s="62" t="e">
        <f>VLOOKUP(G1703,Munka1!$A$1:$B$25,2,FALSE)</f>
        <v>#N/A</v>
      </c>
      <c r="I1703" s="466" t="e">
        <f>VLOOKUP(E1703,Munka1!$H$27:$J$58,3,FALSE)</f>
        <v>#N/A</v>
      </c>
      <c r="J1703" s="175"/>
      <c r="K1703" s="175"/>
      <c r="L1703" s="175"/>
      <c r="M1703" s="175"/>
      <c r="N1703" s="180"/>
      <c r="O1703" s="87"/>
      <c r="P1703" s="483"/>
      <c r="Q1703" s="484"/>
      <c r="R1703" s="56">
        <f>FŐLAP!$D$9</f>
        <v>0</v>
      </c>
      <c r="S1703" s="56">
        <f>FŐLAP!$F$9</f>
        <v>0</v>
      </c>
      <c r="T1703" s="13" t="str">
        <f>FŐLAP!$B$25</f>
        <v>Háztartási nagygépek (lakossági)</v>
      </c>
      <c r="U1703" s="398" t="s">
        <v>3425</v>
      </c>
      <c r="V1703" s="398" t="s">
        <v>3426</v>
      </c>
      <c r="W1703" s="398" t="s">
        <v>3427</v>
      </c>
    </row>
    <row r="1704" spans="1:23" ht="60.75" hidden="1" customHeight="1" x14ac:dyDescent="0.25">
      <c r="A1704" s="61" t="s">
        <v>1774</v>
      </c>
      <c r="B1704" s="87"/>
      <c r="C1704" s="175"/>
      <c r="D1704" s="175"/>
      <c r="E1704" s="146"/>
      <c r="F1704" s="407" t="e">
        <f>VLOOKUP('2. tábl. Előkezelő-Tov.Kezelő'!E1704,Munka1!$H$27:$I$58,2,FALSE)</f>
        <v>#N/A</v>
      </c>
      <c r="G1704" s="88"/>
      <c r="H1704" s="62" t="e">
        <f>VLOOKUP(G1704,Munka1!$A$1:$B$25,2,FALSE)</f>
        <v>#N/A</v>
      </c>
      <c r="I1704" s="466" t="e">
        <f>VLOOKUP(E1704,Munka1!$H$27:$J$58,3,FALSE)</f>
        <v>#N/A</v>
      </c>
      <c r="J1704" s="175"/>
      <c r="K1704" s="175"/>
      <c r="L1704" s="175"/>
      <c r="M1704" s="175"/>
      <c r="N1704" s="180"/>
      <c r="O1704" s="87"/>
      <c r="P1704" s="483"/>
      <c r="Q1704" s="484"/>
      <c r="R1704" s="56">
        <f>FŐLAP!$D$9</f>
        <v>0</v>
      </c>
      <c r="S1704" s="56">
        <f>FŐLAP!$F$9</f>
        <v>0</v>
      </c>
      <c r="T1704" s="13" t="str">
        <f>FŐLAP!$B$25</f>
        <v>Háztartási nagygépek (lakossági)</v>
      </c>
      <c r="U1704" s="398" t="s">
        <v>3425</v>
      </c>
      <c r="V1704" s="398" t="s">
        <v>3426</v>
      </c>
      <c r="W1704" s="398" t="s">
        <v>3427</v>
      </c>
    </row>
    <row r="1705" spans="1:23" ht="60.75" hidden="1" customHeight="1" x14ac:dyDescent="0.25">
      <c r="A1705" s="61" t="s">
        <v>1775</v>
      </c>
      <c r="B1705" s="87"/>
      <c r="C1705" s="175"/>
      <c r="D1705" s="175"/>
      <c r="E1705" s="146"/>
      <c r="F1705" s="407" t="e">
        <f>VLOOKUP('2. tábl. Előkezelő-Tov.Kezelő'!E1705,Munka1!$H$27:$I$58,2,FALSE)</f>
        <v>#N/A</v>
      </c>
      <c r="G1705" s="88"/>
      <c r="H1705" s="62" t="e">
        <f>VLOOKUP(G1705,Munka1!$A$1:$B$25,2,FALSE)</f>
        <v>#N/A</v>
      </c>
      <c r="I1705" s="466" t="e">
        <f>VLOOKUP(E1705,Munka1!$H$27:$J$58,3,FALSE)</f>
        <v>#N/A</v>
      </c>
      <c r="J1705" s="175"/>
      <c r="K1705" s="175"/>
      <c r="L1705" s="175"/>
      <c r="M1705" s="175"/>
      <c r="N1705" s="180"/>
      <c r="O1705" s="87"/>
      <c r="P1705" s="483"/>
      <c r="Q1705" s="484"/>
      <c r="R1705" s="56">
        <f>FŐLAP!$D$9</f>
        <v>0</v>
      </c>
      <c r="S1705" s="56">
        <f>FŐLAP!$F$9</f>
        <v>0</v>
      </c>
      <c r="T1705" s="13" t="str">
        <f>FŐLAP!$B$25</f>
        <v>Háztartási nagygépek (lakossági)</v>
      </c>
      <c r="U1705" s="398" t="s">
        <v>3425</v>
      </c>
      <c r="V1705" s="398" t="s">
        <v>3426</v>
      </c>
      <c r="W1705" s="398" t="s">
        <v>3427</v>
      </c>
    </row>
    <row r="1706" spans="1:23" ht="60.75" hidden="1" customHeight="1" x14ac:dyDescent="0.25">
      <c r="A1706" s="61" t="s">
        <v>1776</v>
      </c>
      <c r="B1706" s="87"/>
      <c r="C1706" s="175"/>
      <c r="D1706" s="175"/>
      <c r="E1706" s="146"/>
      <c r="F1706" s="407" t="e">
        <f>VLOOKUP('2. tábl. Előkezelő-Tov.Kezelő'!E1706,Munka1!$H$27:$I$58,2,FALSE)</f>
        <v>#N/A</v>
      </c>
      <c r="G1706" s="88"/>
      <c r="H1706" s="62" t="e">
        <f>VLOOKUP(G1706,Munka1!$A$1:$B$25,2,FALSE)</f>
        <v>#N/A</v>
      </c>
      <c r="I1706" s="466" t="e">
        <f>VLOOKUP(E1706,Munka1!$H$27:$J$58,3,FALSE)</f>
        <v>#N/A</v>
      </c>
      <c r="J1706" s="175"/>
      <c r="K1706" s="175"/>
      <c r="L1706" s="175"/>
      <c r="M1706" s="175"/>
      <c r="N1706" s="180"/>
      <c r="O1706" s="87"/>
      <c r="P1706" s="483"/>
      <c r="Q1706" s="484"/>
      <c r="R1706" s="56">
        <f>FŐLAP!$D$9</f>
        <v>0</v>
      </c>
      <c r="S1706" s="56">
        <f>FŐLAP!$F$9</f>
        <v>0</v>
      </c>
      <c r="T1706" s="13" t="str">
        <f>FŐLAP!$B$25</f>
        <v>Háztartási nagygépek (lakossági)</v>
      </c>
      <c r="U1706" s="398" t="s">
        <v>3425</v>
      </c>
      <c r="V1706" s="398" t="s">
        <v>3426</v>
      </c>
      <c r="W1706" s="398" t="s">
        <v>3427</v>
      </c>
    </row>
    <row r="1707" spans="1:23" ht="60.75" hidden="1" customHeight="1" x14ac:dyDescent="0.25">
      <c r="A1707" s="61" t="s">
        <v>1777</v>
      </c>
      <c r="B1707" s="87"/>
      <c r="C1707" s="175"/>
      <c r="D1707" s="175"/>
      <c r="E1707" s="146"/>
      <c r="F1707" s="407" t="e">
        <f>VLOOKUP('2. tábl. Előkezelő-Tov.Kezelő'!E1707,Munka1!$H$27:$I$58,2,FALSE)</f>
        <v>#N/A</v>
      </c>
      <c r="G1707" s="88"/>
      <c r="H1707" s="62" t="e">
        <f>VLOOKUP(G1707,Munka1!$A$1:$B$25,2,FALSE)</f>
        <v>#N/A</v>
      </c>
      <c r="I1707" s="466" t="e">
        <f>VLOOKUP(E1707,Munka1!$H$27:$J$58,3,FALSE)</f>
        <v>#N/A</v>
      </c>
      <c r="J1707" s="175"/>
      <c r="K1707" s="175"/>
      <c r="L1707" s="175"/>
      <c r="M1707" s="175"/>
      <c r="N1707" s="180"/>
      <c r="O1707" s="87"/>
      <c r="P1707" s="483"/>
      <c r="Q1707" s="484"/>
      <c r="R1707" s="56">
        <f>FŐLAP!$D$9</f>
        <v>0</v>
      </c>
      <c r="S1707" s="56">
        <f>FŐLAP!$F$9</f>
        <v>0</v>
      </c>
      <c r="T1707" s="13" t="str">
        <f>FŐLAP!$B$25</f>
        <v>Háztartási nagygépek (lakossági)</v>
      </c>
      <c r="U1707" s="398" t="s">
        <v>3425</v>
      </c>
      <c r="V1707" s="398" t="s">
        <v>3426</v>
      </c>
      <c r="W1707" s="398" t="s">
        <v>3427</v>
      </c>
    </row>
    <row r="1708" spans="1:23" ht="60.75" hidden="1" customHeight="1" x14ac:dyDescent="0.25">
      <c r="A1708" s="61" t="s">
        <v>1778</v>
      </c>
      <c r="B1708" s="87"/>
      <c r="C1708" s="175"/>
      <c r="D1708" s="175"/>
      <c r="E1708" s="146"/>
      <c r="F1708" s="407" t="e">
        <f>VLOOKUP('2. tábl. Előkezelő-Tov.Kezelő'!E1708,Munka1!$H$27:$I$58,2,FALSE)</f>
        <v>#N/A</v>
      </c>
      <c r="G1708" s="88"/>
      <c r="H1708" s="62" t="e">
        <f>VLOOKUP(G1708,Munka1!$A$1:$B$25,2,FALSE)</f>
        <v>#N/A</v>
      </c>
      <c r="I1708" s="466" t="e">
        <f>VLOOKUP(E1708,Munka1!$H$27:$J$58,3,FALSE)</f>
        <v>#N/A</v>
      </c>
      <c r="J1708" s="175"/>
      <c r="K1708" s="175"/>
      <c r="L1708" s="175"/>
      <c r="M1708" s="175"/>
      <c r="N1708" s="180"/>
      <c r="O1708" s="87"/>
      <c r="P1708" s="483"/>
      <c r="Q1708" s="484"/>
      <c r="R1708" s="56">
        <f>FŐLAP!$D$9</f>
        <v>0</v>
      </c>
      <c r="S1708" s="56">
        <f>FŐLAP!$F$9</f>
        <v>0</v>
      </c>
      <c r="T1708" s="13" t="str">
        <f>FŐLAP!$B$25</f>
        <v>Háztartási nagygépek (lakossági)</v>
      </c>
      <c r="U1708" s="398" t="s">
        <v>3425</v>
      </c>
      <c r="V1708" s="398" t="s">
        <v>3426</v>
      </c>
      <c r="W1708" s="398" t="s">
        <v>3427</v>
      </c>
    </row>
    <row r="1709" spans="1:23" ht="60.75" hidden="1" customHeight="1" x14ac:dyDescent="0.25">
      <c r="A1709" s="61" t="s">
        <v>1779</v>
      </c>
      <c r="B1709" s="87"/>
      <c r="C1709" s="175"/>
      <c r="D1709" s="175"/>
      <c r="E1709" s="146"/>
      <c r="F1709" s="407" t="e">
        <f>VLOOKUP('2. tábl. Előkezelő-Tov.Kezelő'!E1709,Munka1!$H$27:$I$58,2,FALSE)</f>
        <v>#N/A</v>
      </c>
      <c r="G1709" s="88"/>
      <c r="H1709" s="62" t="e">
        <f>VLOOKUP(G1709,Munka1!$A$1:$B$25,2,FALSE)</f>
        <v>#N/A</v>
      </c>
      <c r="I1709" s="466" t="e">
        <f>VLOOKUP(E1709,Munka1!$H$27:$J$58,3,FALSE)</f>
        <v>#N/A</v>
      </c>
      <c r="J1709" s="175"/>
      <c r="K1709" s="175"/>
      <c r="L1709" s="175"/>
      <c r="M1709" s="175"/>
      <c r="N1709" s="180"/>
      <c r="O1709" s="87"/>
      <c r="P1709" s="483"/>
      <c r="Q1709" s="484"/>
      <c r="R1709" s="56">
        <f>FŐLAP!$D$9</f>
        <v>0</v>
      </c>
      <c r="S1709" s="56">
        <f>FŐLAP!$F$9</f>
        <v>0</v>
      </c>
      <c r="T1709" s="13" t="str">
        <f>FŐLAP!$B$25</f>
        <v>Háztartási nagygépek (lakossági)</v>
      </c>
      <c r="U1709" s="398" t="s">
        <v>3425</v>
      </c>
      <c r="V1709" s="398" t="s">
        <v>3426</v>
      </c>
      <c r="W1709" s="398" t="s">
        <v>3427</v>
      </c>
    </row>
    <row r="1710" spans="1:23" ht="60.75" hidden="1" customHeight="1" x14ac:dyDescent="0.25">
      <c r="A1710" s="61" t="s">
        <v>1780</v>
      </c>
      <c r="B1710" s="87"/>
      <c r="C1710" s="175"/>
      <c r="D1710" s="175"/>
      <c r="E1710" s="146"/>
      <c r="F1710" s="407" t="e">
        <f>VLOOKUP('2. tábl. Előkezelő-Tov.Kezelő'!E1710,Munka1!$H$27:$I$58,2,FALSE)</f>
        <v>#N/A</v>
      </c>
      <c r="G1710" s="88"/>
      <c r="H1710" s="62" t="e">
        <f>VLOOKUP(G1710,Munka1!$A$1:$B$25,2,FALSE)</f>
        <v>#N/A</v>
      </c>
      <c r="I1710" s="466" t="e">
        <f>VLOOKUP(E1710,Munka1!$H$27:$J$58,3,FALSE)</f>
        <v>#N/A</v>
      </c>
      <c r="J1710" s="175"/>
      <c r="K1710" s="175"/>
      <c r="L1710" s="175"/>
      <c r="M1710" s="175"/>
      <c r="N1710" s="180"/>
      <c r="O1710" s="87"/>
      <c r="P1710" s="483"/>
      <c r="Q1710" s="484"/>
      <c r="R1710" s="56">
        <f>FŐLAP!$D$9</f>
        <v>0</v>
      </c>
      <c r="S1710" s="56">
        <f>FŐLAP!$F$9</f>
        <v>0</v>
      </c>
      <c r="T1710" s="13" t="str">
        <f>FŐLAP!$B$25</f>
        <v>Háztartási nagygépek (lakossági)</v>
      </c>
      <c r="U1710" s="398" t="s">
        <v>3425</v>
      </c>
      <c r="V1710" s="398" t="s">
        <v>3426</v>
      </c>
      <c r="W1710" s="398" t="s">
        <v>3427</v>
      </c>
    </row>
    <row r="1711" spans="1:23" ht="60.75" hidden="1" customHeight="1" x14ac:dyDescent="0.25">
      <c r="A1711" s="61" t="s">
        <v>1781</v>
      </c>
      <c r="B1711" s="87"/>
      <c r="C1711" s="175"/>
      <c r="D1711" s="175"/>
      <c r="E1711" s="146"/>
      <c r="F1711" s="407" t="e">
        <f>VLOOKUP('2. tábl. Előkezelő-Tov.Kezelő'!E1711,Munka1!$H$27:$I$58,2,FALSE)</f>
        <v>#N/A</v>
      </c>
      <c r="G1711" s="88"/>
      <c r="H1711" s="62" t="e">
        <f>VLOOKUP(G1711,Munka1!$A$1:$B$25,2,FALSE)</f>
        <v>#N/A</v>
      </c>
      <c r="I1711" s="466" t="e">
        <f>VLOOKUP(E1711,Munka1!$H$27:$J$58,3,FALSE)</f>
        <v>#N/A</v>
      </c>
      <c r="J1711" s="175"/>
      <c r="K1711" s="175"/>
      <c r="L1711" s="175"/>
      <c r="M1711" s="175"/>
      <c r="N1711" s="180"/>
      <c r="O1711" s="87"/>
      <c r="P1711" s="483"/>
      <c r="Q1711" s="484"/>
      <c r="R1711" s="56">
        <f>FŐLAP!$D$9</f>
        <v>0</v>
      </c>
      <c r="S1711" s="56">
        <f>FŐLAP!$F$9</f>
        <v>0</v>
      </c>
      <c r="T1711" s="13" t="str">
        <f>FŐLAP!$B$25</f>
        <v>Háztartási nagygépek (lakossági)</v>
      </c>
      <c r="U1711" s="398" t="s">
        <v>3425</v>
      </c>
      <c r="V1711" s="398" t="s">
        <v>3426</v>
      </c>
      <c r="W1711" s="398" t="s">
        <v>3427</v>
      </c>
    </row>
    <row r="1712" spans="1:23" ht="60.75" hidden="1" customHeight="1" x14ac:dyDescent="0.25">
      <c r="A1712" s="61" t="s">
        <v>1782</v>
      </c>
      <c r="B1712" s="87"/>
      <c r="C1712" s="175"/>
      <c r="D1712" s="175"/>
      <c r="E1712" s="146"/>
      <c r="F1712" s="407" t="e">
        <f>VLOOKUP('2. tábl. Előkezelő-Tov.Kezelő'!E1712,Munka1!$H$27:$I$58,2,FALSE)</f>
        <v>#N/A</v>
      </c>
      <c r="G1712" s="88"/>
      <c r="H1712" s="62" t="e">
        <f>VLOOKUP(G1712,Munka1!$A$1:$B$25,2,FALSE)</f>
        <v>#N/A</v>
      </c>
      <c r="I1712" s="466" t="e">
        <f>VLOOKUP(E1712,Munka1!$H$27:$J$58,3,FALSE)</f>
        <v>#N/A</v>
      </c>
      <c r="J1712" s="175"/>
      <c r="K1712" s="175"/>
      <c r="L1712" s="175"/>
      <c r="M1712" s="175"/>
      <c r="N1712" s="180"/>
      <c r="O1712" s="87"/>
      <c r="P1712" s="483"/>
      <c r="Q1712" s="484"/>
      <c r="R1712" s="56">
        <f>FŐLAP!$D$9</f>
        <v>0</v>
      </c>
      <c r="S1712" s="56">
        <f>FŐLAP!$F$9</f>
        <v>0</v>
      </c>
      <c r="T1712" s="13" t="str">
        <f>FŐLAP!$B$25</f>
        <v>Háztartási nagygépek (lakossági)</v>
      </c>
      <c r="U1712" s="398" t="s">
        <v>3425</v>
      </c>
      <c r="V1712" s="398" t="s">
        <v>3426</v>
      </c>
      <c r="W1712" s="398" t="s">
        <v>3427</v>
      </c>
    </row>
    <row r="1713" spans="1:23" ht="60.75" hidden="1" customHeight="1" x14ac:dyDescent="0.25">
      <c r="A1713" s="61" t="s">
        <v>1783</v>
      </c>
      <c r="B1713" s="87"/>
      <c r="C1713" s="175"/>
      <c r="D1713" s="175"/>
      <c r="E1713" s="146"/>
      <c r="F1713" s="407" t="e">
        <f>VLOOKUP('2. tábl. Előkezelő-Tov.Kezelő'!E1713,Munka1!$H$27:$I$58,2,FALSE)</f>
        <v>#N/A</v>
      </c>
      <c r="G1713" s="88"/>
      <c r="H1713" s="62" t="e">
        <f>VLOOKUP(G1713,Munka1!$A$1:$B$25,2,FALSE)</f>
        <v>#N/A</v>
      </c>
      <c r="I1713" s="466" t="e">
        <f>VLOOKUP(E1713,Munka1!$H$27:$J$58,3,FALSE)</f>
        <v>#N/A</v>
      </c>
      <c r="J1713" s="175"/>
      <c r="K1713" s="175"/>
      <c r="L1713" s="175"/>
      <c r="M1713" s="175"/>
      <c r="N1713" s="180"/>
      <c r="O1713" s="87"/>
      <c r="P1713" s="483"/>
      <c r="Q1713" s="484"/>
      <c r="R1713" s="56">
        <f>FŐLAP!$D$9</f>
        <v>0</v>
      </c>
      <c r="S1713" s="56">
        <f>FŐLAP!$F$9</f>
        <v>0</v>
      </c>
      <c r="T1713" s="13" t="str">
        <f>FŐLAP!$B$25</f>
        <v>Háztartási nagygépek (lakossági)</v>
      </c>
      <c r="U1713" s="398" t="s">
        <v>3425</v>
      </c>
      <c r="V1713" s="398" t="s">
        <v>3426</v>
      </c>
      <c r="W1713" s="398" t="s">
        <v>3427</v>
      </c>
    </row>
    <row r="1714" spans="1:23" ht="60.75" hidden="1" customHeight="1" x14ac:dyDescent="0.25">
      <c r="A1714" s="61" t="s">
        <v>1784</v>
      </c>
      <c r="B1714" s="87"/>
      <c r="C1714" s="175"/>
      <c r="D1714" s="175"/>
      <c r="E1714" s="146"/>
      <c r="F1714" s="407" t="e">
        <f>VLOOKUP('2. tábl. Előkezelő-Tov.Kezelő'!E1714,Munka1!$H$27:$I$58,2,FALSE)</f>
        <v>#N/A</v>
      </c>
      <c r="G1714" s="88"/>
      <c r="H1714" s="62" t="e">
        <f>VLOOKUP(G1714,Munka1!$A$1:$B$25,2,FALSE)</f>
        <v>#N/A</v>
      </c>
      <c r="I1714" s="466" t="e">
        <f>VLOOKUP(E1714,Munka1!$H$27:$J$58,3,FALSE)</f>
        <v>#N/A</v>
      </c>
      <c r="J1714" s="175"/>
      <c r="K1714" s="175"/>
      <c r="L1714" s="175"/>
      <c r="M1714" s="175"/>
      <c r="N1714" s="180"/>
      <c r="O1714" s="87"/>
      <c r="P1714" s="483"/>
      <c r="Q1714" s="484"/>
      <c r="R1714" s="56">
        <f>FŐLAP!$D$9</f>
        <v>0</v>
      </c>
      <c r="S1714" s="56">
        <f>FŐLAP!$F$9</f>
        <v>0</v>
      </c>
      <c r="T1714" s="13" t="str">
        <f>FŐLAP!$B$25</f>
        <v>Háztartási nagygépek (lakossági)</v>
      </c>
      <c r="U1714" s="398" t="s">
        <v>3425</v>
      </c>
      <c r="V1714" s="398" t="s">
        <v>3426</v>
      </c>
      <c r="W1714" s="398" t="s">
        <v>3427</v>
      </c>
    </row>
    <row r="1715" spans="1:23" ht="60.75" hidden="1" customHeight="1" x14ac:dyDescent="0.25">
      <c r="A1715" s="61" t="s">
        <v>1785</v>
      </c>
      <c r="B1715" s="87"/>
      <c r="C1715" s="175"/>
      <c r="D1715" s="175"/>
      <c r="E1715" s="146"/>
      <c r="F1715" s="407" t="e">
        <f>VLOOKUP('2. tábl. Előkezelő-Tov.Kezelő'!E1715,Munka1!$H$27:$I$58,2,FALSE)</f>
        <v>#N/A</v>
      </c>
      <c r="G1715" s="88"/>
      <c r="H1715" s="62" t="e">
        <f>VLOOKUP(G1715,Munka1!$A$1:$B$25,2,FALSE)</f>
        <v>#N/A</v>
      </c>
      <c r="I1715" s="466" t="e">
        <f>VLOOKUP(E1715,Munka1!$H$27:$J$58,3,FALSE)</f>
        <v>#N/A</v>
      </c>
      <c r="J1715" s="175"/>
      <c r="K1715" s="175"/>
      <c r="L1715" s="175"/>
      <c r="M1715" s="175"/>
      <c r="N1715" s="180"/>
      <c r="O1715" s="87"/>
      <c r="P1715" s="483"/>
      <c r="Q1715" s="484"/>
      <c r="R1715" s="56">
        <f>FŐLAP!$D$9</f>
        <v>0</v>
      </c>
      <c r="S1715" s="56">
        <f>FŐLAP!$F$9</f>
        <v>0</v>
      </c>
      <c r="T1715" s="13" t="str">
        <f>FŐLAP!$B$25</f>
        <v>Háztartási nagygépek (lakossági)</v>
      </c>
      <c r="U1715" s="398" t="s">
        <v>3425</v>
      </c>
      <c r="V1715" s="398" t="s">
        <v>3426</v>
      </c>
      <c r="W1715" s="398" t="s">
        <v>3427</v>
      </c>
    </row>
    <row r="1716" spans="1:23" ht="60.75" hidden="1" customHeight="1" x14ac:dyDescent="0.25">
      <c r="A1716" s="61" t="s">
        <v>1786</v>
      </c>
      <c r="B1716" s="87"/>
      <c r="C1716" s="175"/>
      <c r="D1716" s="175"/>
      <c r="E1716" s="146"/>
      <c r="F1716" s="407" t="e">
        <f>VLOOKUP('2. tábl. Előkezelő-Tov.Kezelő'!E1716,Munka1!$H$27:$I$58,2,FALSE)</f>
        <v>#N/A</v>
      </c>
      <c r="G1716" s="88"/>
      <c r="H1716" s="62" t="e">
        <f>VLOOKUP(G1716,Munka1!$A$1:$B$25,2,FALSE)</f>
        <v>#N/A</v>
      </c>
      <c r="I1716" s="466" t="e">
        <f>VLOOKUP(E1716,Munka1!$H$27:$J$58,3,FALSE)</f>
        <v>#N/A</v>
      </c>
      <c r="J1716" s="175"/>
      <c r="K1716" s="175"/>
      <c r="L1716" s="175"/>
      <c r="M1716" s="175"/>
      <c r="N1716" s="180"/>
      <c r="O1716" s="87"/>
      <c r="P1716" s="483"/>
      <c r="Q1716" s="484"/>
      <c r="R1716" s="56">
        <f>FŐLAP!$D$9</f>
        <v>0</v>
      </c>
      <c r="S1716" s="56">
        <f>FŐLAP!$F$9</f>
        <v>0</v>
      </c>
      <c r="T1716" s="13" t="str">
        <f>FŐLAP!$B$25</f>
        <v>Háztartási nagygépek (lakossági)</v>
      </c>
      <c r="U1716" s="398" t="s">
        <v>3425</v>
      </c>
      <c r="V1716" s="398" t="s">
        <v>3426</v>
      </c>
      <c r="W1716" s="398" t="s">
        <v>3427</v>
      </c>
    </row>
    <row r="1717" spans="1:23" ht="60.75" hidden="1" customHeight="1" x14ac:dyDescent="0.25">
      <c r="A1717" s="61" t="s">
        <v>1787</v>
      </c>
      <c r="B1717" s="87"/>
      <c r="C1717" s="175"/>
      <c r="D1717" s="175"/>
      <c r="E1717" s="146"/>
      <c r="F1717" s="407" t="e">
        <f>VLOOKUP('2. tábl. Előkezelő-Tov.Kezelő'!E1717,Munka1!$H$27:$I$58,2,FALSE)</f>
        <v>#N/A</v>
      </c>
      <c r="G1717" s="88"/>
      <c r="H1717" s="62" t="e">
        <f>VLOOKUP(G1717,Munka1!$A$1:$B$25,2,FALSE)</f>
        <v>#N/A</v>
      </c>
      <c r="I1717" s="466" t="e">
        <f>VLOOKUP(E1717,Munka1!$H$27:$J$58,3,FALSE)</f>
        <v>#N/A</v>
      </c>
      <c r="J1717" s="175"/>
      <c r="K1717" s="175"/>
      <c r="L1717" s="175"/>
      <c r="M1717" s="175"/>
      <c r="N1717" s="180"/>
      <c r="O1717" s="87"/>
      <c r="P1717" s="483"/>
      <c r="Q1717" s="484"/>
      <c r="R1717" s="56">
        <f>FŐLAP!$D$9</f>
        <v>0</v>
      </c>
      <c r="S1717" s="56">
        <f>FŐLAP!$F$9</f>
        <v>0</v>
      </c>
      <c r="T1717" s="13" t="str">
        <f>FŐLAP!$B$25</f>
        <v>Háztartási nagygépek (lakossági)</v>
      </c>
      <c r="U1717" s="398" t="s">
        <v>3425</v>
      </c>
      <c r="V1717" s="398" t="s">
        <v>3426</v>
      </c>
      <c r="W1717" s="398" t="s">
        <v>3427</v>
      </c>
    </row>
    <row r="1718" spans="1:23" ht="60.75" hidden="1" customHeight="1" x14ac:dyDescent="0.25">
      <c r="A1718" s="61" t="s">
        <v>1788</v>
      </c>
      <c r="B1718" s="87"/>
      <c r="C1718" s="175"/>
      <c r="D1718" s="175"/>
      <c r="E1718" s="146"/>
      <c r="F1718" s="407" t="e">
        <f>VLOOKUP('2. tábl. Előkezelő-Tov.Kezelő'!E1718,Munka1!$H$27:$I$58,2,FALSE)</f>
        <v>#N/A</v>
      </c>
      <c r="G1718" s="88"/>
      <c r="H1718" s="62" t="e">
        <f>VLOOKUP(G1718,Munka1!$A$1:$B$25,2,FALSE)</f>
        <v>#N/A</v>
      </c>
      <c r="I1718" s="466" t="e">
        <f>VLOOKUP(E1718,Munka1!$H$27:$J$58,3,FALSE)</f>
        <v>#N/A</v>
      </c>
      <c r="J1718" s="175"/>
      <c r="K1718" s="175"/>
      <c r="L1718" s="175"/>
      <c r="M1718" s="175"/>
      <c r="N1718" s="180"/>
      <c r="O1718" s="87"/>
      <c r="P1718" s="483"/>
      <c r="Q1718" s="484"/>
      <c r="R1718" s="56">
        <f>FŐLAP!$D$9</f>
        <v>0</v>
      </c>
      <c r="S1718" s="56">
        <f>FŐLAP!$F$9</f>
        <v>0</v>
      </c>
      <c r="T1718" s="13" t="str">
        <f>FŐLAP!$B$25</f>
        <v>Háztartási nagygépek (lakossági)</v>
      </c>
      <c r="U1718" s="398" t="s">
        <v>3425</v>
      </c>
      <c r="V1718" s="398" t="s">
        <v>3426</v>
      </c>
      <c r="W1718" s="398" t="s">
        <v>3427</v>
      </c>
    </row>
    <row r="1719" spans="1:23" ht="60.75" hidden="1" customHeight="1" x14ac:dyDescent="0.25">
      <c r="A1719" s="61" t="s">
        <v>1789</v>
      </c>
      <c r="B1719" s="87"/>
      <c r="C1719" s="175"/>
      <c r="D1719" s="175"/>
      <c r="E1719" s="146"/>
      <c r="F1719" s="407" t="e">
        <f>VLOOKUP('2. tábl. Előkezelő-Tov.Kezelő'!E1719,Munka1!$H$27:$I$58,2,FALSE)</f>
        <v>#N/A</v>
      </c>
      <c r="G1719" s="88"/>
      <c r="H1719" s="62" t="e">
        <f>VLOOKUP(G1719,Munka1!$A$1:$B$25,2,FALSE)</f>
        <v>#N/A</v>
      </c>
      <c r="I1719" s="466" t="e">
        <f>VLOOKUP(E1719,Munka1!$H$27:$J$58,3,FALSE)</f>
        <v>#N/A</v>
      </c>
      <c r="J1719" s="175"/>
      <c r="K1719" s="175"/>
      <c r="L1719" s="175"/>
      <c r="M1719" s="175"/>
      <c r="N1719" s="180"/>
      <c r="O1719" s="87"/>
      <c r="P1719" s="483"/>
      <c r="Q1719" s="484"/>
      <c r="R1719" s="56">
        <f>FŐLAP!$D$9</f>
        <v>0</v>
      </c>
      <c r="S1719" s="56">
        <f>FŐLAP!$F$9</f>
        <v>0</v>
      </c>
      <c r="T1719" s="13" t="str">
        <f>FŐLAP!$B$25</f>
        <v>Háztartási nagygépek (lakossági)</v>
      </c>
      <c r="U1719" s="398" t="s">
        <v>3425</v>
      </c>
      <c r="V1719" s="398" t="s">
        <v>3426</v>
      </c>
      <c r="W1719" s="398" t="s">
        <v>3427</v>
      </c>
    </row>
    <row r="1720" spans="1:23" ht="60.75" hidden="1" customHeight="1" x14ac:dyDescent="0.25">
      <c r="A1720" s="61" t="s">
        <v>1790</v>
      </c>
      <c r="B1720" s="87"/>
      <c r="C1720" s="175"/>
      <c r="D1720" s="175"/>
      <c r="E1720" s="146"/>
      <c r="F1720" s="407" t="e">
        <f>VLOOKUP('2. tábl. Előkezelő-Tov.Kezelő'!E1720,Munka1!$H$27:$I$58,2,FALSE)</f>
        <v>#N/A</v>
      </c>
      <c r="G1720" s="88"/>
      <c r="H1720" s="62" t="e">
        <f>VLOOKUP(G1720,Munka1!$A$1:$B$25,2,FALSE)</f>
        <v>#N/A</v>
      </c>
      <c r="I1720" s="466" t="e">
        <f>VLOOKUP(E1720,Munka1!$H$27:$J$58,3,FALSE)</f>
        <v>#N/A</v>
      </c>
      <c r="J1720" s="175"/>
      <c r="K1720" s="175"/>
      <c r="L1720" s="175"/>
      <c r="M1720" s="175"/>
      <c r="N1720" s="180"/>
      <c r="O1720" s="87"/>
      <c r="P1720" s="483"/>
      <c r="Q1720" s="484"/>
      <c r="R1720" s="56">
        <f>FŐLAP!$D$9</f>
        <v>0</v>
      </c>
      <c r="S1720" s="56">
        <f>FŐLAP!$F$9</f>
        <v>0</v>
      </c>
      <c r="T1720" s="13" t="str">
        <f>FŐLAP!$B$25</f>
        <v>Háztartási nagygépek (lakossági)</v>
      </c>
      <c r="U1720" s="398" t="s">
        <v>3425</v>
      </c>
      <c r="V1720" s="398" t="s">
        <v>3426</v>
      </c>
      <c r="W1720" s="398" t="s">
        <v>3427</v>
      </c>
    </row>
    <row r="1721" spans="1:23" ht="60.75" hidden="1" customHeight="1" x14ac:dyDescent="0.25">
      <c r="A1721" s="61" t="s">
        <v>1791</v>
      </c>
      <c r="B1721" s="87"/>
      <c r="C1721" s="175"/>
      <c r="D1721" s="175"/>
      <c r="E1721" s="146"/>
      <c r="F1721" s="407" t="e">
        <f>VLOOKUP('2. tábl. Előkezelő-Tov.Kezelő'!E1721,Munka1!$H$27:$I$58,2,FALSE)</f>
        <v>#N/A</v>
      </c>
      <c r="G1721" s="88"/>
      <c r="H1721" s="62" t="e">
        <f>VLOOKUP(G1721,Munka1!$A$1:$B$25,2,FALSE)</f>
        <v>#N/A</v>
      </c>
      <c r="I1721" s="466" t="e">
        <f>VLOOKUP(E1721,Munka1!$H$27:$J$58,3,FALSE)</f>
        <v>#N/A</v>
      </c>
      <c r="J1721" s="175"/>
      <c r="K1721" s="175"/>
      <c r="L1721" s="175"/>
      <c r="M1721" s="175"/>
      <c r="N1721" s="180"/>
      <c r="O1721" s="87"/>
      <c r="P1721" s="483"/>
      <c r="Q1721" s="484"/>
      <c r="R1721" s="56">
        <f>FŐLAP!$D$9</f>
        <v>0</v>
      </c>
      <c r="S1721" s="56">
        <f>FŐLAP!$F$9</f>
        <v>0</v>
      </c>
      <c r="T1721" s="13" t="str">
        <f>FŐLAP!$B$25</f>
        <v>Háztartási nagygépek (lakossági)</v>
      </c>
      <c r="U1721" s="398" t="s">
        <v>3425</v>
      </c>
      <c r="V1721" s="398" t="s">
        <v>3426</v>
      </c>
      <c r="W1721" s="398" t="s">
        <v>3427</v>
      </c>
    </row>
    <row r="1722" spans="1:23" ht="60.75" hidden="1" customHeight="1" x14ac:dyDescent="0.25">
      <c r="A1722" s="61" t="s">
        <v>1792</v>
      </c>
      <c r="B1722" s="87"/>
      <c r="C1722" s="175"/>
      <c r="D1722" s="175"/>
      <c r="E1722" s="146"/>
      <c r="F1722" s="407" t="e">
        <f>VLOOKUP('2. tábl. Előkezelő-Tov.Kezelő'!E1722,Munka1!$H$27:$I$58,2,FALSE)</f>
        <v>#N/A</v>
      </c>
      <c r="G1722" s="88"/>
      <c r="H1722" s="62" t="e">
        <f>VLOOKUP(G1722,Munka1!$A$1:$B$25,2,FALSE)</f>
        <v>#N/A</v>
      </c>
      <c r="I1722" s="466" t="e">
        <f>VLOOKUP(E1722,Munka1!$H$27:$J$58,3,FALSE)</f>
        <v>#N/A</v>
      </c>
      <c r="J1722" s="175"/>
      <c r="K1722" s="175"/>
      <c r="L1722" s="175"/>
      <c r="M1722" s="175"/>
      <c r="N1722" s="180"/>
      <c r="O1722" s="87"/>
      <c r="P1722" s="483"/>
      <c r="Q1722" s="484"/>
      <c r="R1722" s="56">
        <f>FŐLAP!$D$9</f>
        <v>0</v>
      </c>
      <c r="S1722" s="56">
        <f>FŐLAP!$F$9</f>
        <v>0</v>
      </c>
      <c r="T1722" s="13" t="str">
        <f>FŐLAP!$B$25</f>
        <v>Háztartási nagygépek (lakossági)</v>
      </c>
      <c r="U1722" s="398" t="s">
        <v>3425</v>
      </c>
      <c r="V1722" s="398" t="s">
        <v>3426</v>
      </c>
      <c r="W1722" s="398" t="s">
        <v>3427</v>
      </c>
    </row>
    <row r="1723" spans="1:23" ht="60.75" hidden="1" customHeight="1" x14ac:dyDescent="0.25">
      <c r="A1723" s="61" t="s">
        <v>1793</v>
      </c>
      <c r="B1723" s="87"/>
      <c r="C1723" s="175"/>
      <c r="D1723" s="175"/>
      <c r="E1723" s="146"/>
      <c r="F1723" s="407" t="e">
        <f>VLOOKUP('2. tábl. Előkezelő-Tov.Kezelő'!E1723,Munka1!$H$27:$I$58,2,FALSE)</f>
        <v>#N/A</v>
      </c>
      <c r="G1723" s="88"/>
      <c r="H1723" s="62" t="e">
        <f>VLOOKUP(G1723,Munka1!$A$1:$B$25,2,FALSE)</f>
        <v>#N/A</v>
      </c>
      <c r="I1723" s="466" t="e">
        <f>VLOOKUP(E1723,Munka1!$H$27:$J$58,3,FALSE)</f>
        <v>#N/A</v>
      </c>
      <c r="J1723" s="175"/>
      <c r="K1723" s="175"/>
      <c r="L1723" s="175"/>
      <c r="M1723" s="175"/>
      <c r="N1723" s="180"/>
      <c r="O1723" s="87"/>
      <c r="P1723" s="483"/>
      <c r="Q1723" s="484"/>
      <c r="R1723" s="56">
        <f>FŐLAP!$D$9</f>
        <v>0</v>
      </c>
      <c r="S1723" s="56">
        <f>FŐLAP!$F$9</f>
        <v>0</v>
      </c>
      <c r="T1723" s="13" t="str">
        <f>FŐLAP!$B$25</f>
        <v>Háztartási nagygépek (lakossági)</v>
      </c>
      <c r="U1723" s="398" t="s">
        <v>3425</v>
      </c>
      <c r="V1723" s="398" t="s">
        <v>3426</v>
      </c>
      <c r="W1723" s="398" t="s">
        <v>3427</v>
      </c>
    </row>
    <row r="1724" spans="1:23" ht="60.75" hidden="1" customHeight="1" x14ac:dyDescent="0.25">
      <c r="A1724" s="61" t="s">
        <v>1794</v>
      </c>
      <c r="B1724" s="87"/>
      <c r="C1724" s="175"/>
      <c r="D1724" s="175"/>
      <c r="E1724" s="146"/>
      <c r="F1724" s="407" t="e">
        <f>VLOOKUP('2. tábl. Előkezelő-Tov.Kezelő'!E1724,Munka1!$H$27:$I$58,2,FALSE)</f>
        <v>#N/A</v>
      </c>
      <c r="G1724" s="88"/>
      <c r="H1724" s="62" t="e">
        <f>VLOOKUP(G1724,Munka1!$A$1:$B$25,2,FALSE)</f>
        <v>#N/A</v>
      </c>
      <c r="I1724" s="466" t="e">
        <f>VLOOKUP(E1724,Munka1!$H$27:$J$58,3,FALSE)</f>
        <v>#N/A</v>
      </c>
      <c r="J1724" s="175"/>
      <c r="K1724" s="175"/>
      <c r="L1724" s="175"/>
      <c r="M1724" s="175"/>
      <c r="N1724" s="180"/>
      <c r="O1724" s="87"/>
      <c r="P1724" s="483"/>
      <c r="Q1724" s="484"/>
      <c r="R1724" s="56">
        <f>FŐLAP!$D$9</f>
        <v>0</v>
      </c>
      <c r="S1724" s="56">
        <f>FŐLAP!$F$9</f>
        <v>0</v>
      </c>
      <c r="T1724" s="13" t="str">
        <f>FŐLAP!$B$25</f>
        <v>Háztartási nagygépek (lakossági)</v>
      </c>
      <c r="U1724" s="398" t="s">
        <v>3425</v>
      </c>
      <c r="V1724" s="398" t="s">
        <v>3426</v>
      </c>
      <c r="W1724" s="398" t="s">
        <v>3427</v>
      </c>
    </row>
    <row r="1725" spans="1:23" ht="60.75" hidden="1" customHeight="1" x14ac:dyDescent="0.25">
      <c r="A1725" s="61" t="s">
        <v>1795</v>
      </c>
      <c r="B1725" s="87"/>
      <c r="C1725" s="175"/>
      <c r="D1725" s="175"/>
      <c r="E1725" s="146"/>
      <c r="F1725" s="407" t="e">
        <f>VLOOKUP('2. tábl. Előkezelő-Tov.Kezelő'!E1725,Munka1!$H$27:$I$58,2,FALSE)</f>
        <v>#N/A</v>
      </c>
      <c r="G1725" s="88"/>
      <c r="H1725" s="62" t="e">
        <f>VLOOKUP(G1725,Munka1!$A$1:$B$25,2,FALSE)</f>
        <v>#N/A</v>
      </c>
      <c r="I1725" s="466" t="e">
        <f>VLOOKUP(E1725,Munka1!$H$27:$J$58,3,FALSE)</f>
        <v>#N/A</v>
      </c>
      <c r="J1725" s="175"/>
      <c r="K1725" s="175"/>
      <c r="L1725" s="175"/>
      <c r="M1725" s="175"/>
      <c r="N1725" s="180"/>
      <c r="O1725" s="87"/>
      <c r="P1725" s="483"/>
      <c r="Q1725" s="484"/>
      <c r="R1725" s="56">
        <f>FŐLAP!$D$9</f>
        <v>0</v>
      </c>
      <c r="S1725" s="56">
        <f>FŐLAP!$F$9</f>
        <v>0</v>
      </c>
      <c r="T1725" s="13" t="str">
        <f>FŐLAP!$B$25</f>
        <v>Háztartási nagygépek (lakossági)</v>
      </c>
      <c r="U1725" s="398" t="s">
        <v>3425</v>
      </c>
      <c r="V1725" s="398" t="s">
        <v>3426</v>
      </c>
      <c r="W1725" s="398" t="s">
        <v>3427</v>
      </c>
    </row>
    <row r="1726" spans="1:23" ht="60.75" hidden="1" customHeight="1" x14ac:dyDescent="0.25">
      <c r="A1726" s="61" t="s">
        <v>1796</v>
      </c>
      <c r="B1726" s="87"/>
      <c r="C1726" s="175"/>
      <c r="D1726" s="175"/>
      <c r="E1726" s="146"/>
      <c r="F1726" s="407" t="e">
        <f>VLOOKUP('2. tábl. Előkezelő-Tov.Kezelő'!E1726,Munka1!$H$27:$I$58,2,FALSE)</f>
        <v>#N/A</v>
      </c>
      <c r="G1726" s="88"/>
      <c r="H1726" s="62" t="e">
        <f>VLOOKUP(G1726,Munka1!$A$1:$B$25,2,FALSE)</f>
        <v>#N/A</v>
      </c>
      <c r="I1726" s="466" t="e">
        <f>VLOOKUP(E1726,Munka1!$H$27:$J$58,3,FALSE)</f>
        <v>#N/A</v>
      </c>
      <c r="J1726" s="175"/>
      <c r="K1726" s="175"/>
      <c r="L1726" s="175"/>
      <c r="M1726" s="175"/>
      <c r="N1726" s="180"/>
      <c r="O1726" s="87"/>
      <c r="P1726" s="483"/>
      <c r="Q1726" s="484"/>
      <c r="R1726" s="56">
        <f>FŐLAP!$D$9</f>
        <v>0</v>
      </c>
      <c r="S1726" s="56">
        <f>FŐLAP!$F$9</f>
        <v>0</v>
      </c>
      <c r="T1726" s="13" t="str">
        <f>FŐLAP!$B$25</f>
        <v>Háztartási nagygépek (lakossági)</v>
      </c>
      <c r="U1726" s="398" t="s">
        <v>3425</v>
      </c>
      <c r="V1726" s="398" t="s">
        <v>3426</v>
      </c>
      <c r="W1726" s="398" t="s">
        <v>3427</v>
      </c>
    </row>
    <row r="1727" spans="1:23" ht="60.75" hidden="1" customHeight="1" x14ac:dyDescent="0.25">
      <c r="A1727" s="61" t="s">
        <v>1797</v>
      </c>
      <c r="B1727" s="87"/>
      <c r="C1727" s="175"/>
      <c r="D1727" s="175"/>
      <c r="E1727" s="146"/>
      <c r="F1727" s="407" t="e">
        <f>VLOOKUP('2. tábl. Előkezelő-Tov.Kezelő'!E1727,Munka1!$H$27:$I$58,2,FALSE)</f>
        <v>#N/A</v>
      </c>
      <c r="G1727" s="88"/>
      <c r="H1727" s="62" t="e">
        <f>VLOOKUP(G1727,Munka1!$A$1:$B$25,2,FALSE)</f>
        <v>#N/A</v>
      </c>
      <c r="I1727" s="466" t="e">
        <f>VLOOKUP(E1727,Munka1!$H$27:$J$58,3,FALSE)</f>
        <v>#N/A</v>
      </c>
      <c r="J1727" s="175"/>
      <c r="K1727" s="175"/>
      <c r="L1727" s="175"/>
      <c r="M1727" s="175"/>
      <c r="N1727" s="180"/>
      <c r="O1727" s="87"/>
      <c r="P1727" s="483"/>
      <c r="Q1727" s="484"/>
      <c r="R1727" s="56">
        <f>FŐLAP!$D$9</f>
        <v>0</v>
      </c>
      <c r="S1727" s="56">
        <f>FŐLAP!$F$9</f>
        <v>0</v>
      </c>
      <c r="T1727" s="13" t="str">
        <f>FŐLAP!$B$25</f>
        <v>Háztartási nagygépek (lakossági)</v>
      </c>
      <c r="U1727" s="398" t="s">
        <v>3425</v>
      </c>
      <c r="V1727" s="398" t="s">
        <v>3426</v>
      </c>
      <c r="W1727" s="398" t="s">
        <v>3427</v>
      </c>
    </row>
    <row r="1728" spans="1:23" ht="60.75" hidden="1" customHeight="1" x14ac:dyDescent="0.25">
      <c r="A1728" s="61" t="s">
        <v>1798</v>
      </c>
      <c r="B1728" s="87"/>
      <c r="C1728" s="175"/>
      <c r="D1728" s="175"/>
      <c r="E1728" s="146"/>
      <c r="F1728" s="407" t="e">
        <f>VLOOKUP('2. tábl. Előkezelő-Tov.Kezelő'!E1728,Munka1!$H$27:$I$58,2,FALSE)</f>
        <v>#N/A</v>
      </c>
      <c r="G1728" s="88"/>
      <c r="H1728" s="62" t="e">
        <f>VLOOKUP(G1728,Munka1!$A$1:$B$25,2,FALSE)</f>
        <v>#N/A</v>
      </c>
      <c r="I1728" s="466" t="e">
        <f>VLOOKUP(E1728,Munka1!$H$27:$J$58,3,FALSE)</f>
        <v>#N/A</v>
      </c>
      <c r="J1728" s="175"/>
      <c r="K1728" s="175"/>
      <c r="L1728" s="175"/>
      <c r="M1728" s="175"/>
      <c r="N1728" s="180"/>
      <c r="O1728" s="87"/>
      <c r="P1728" s="483"/>
      <c r="Q1728" s="484"/>
      <c r="R1728" s="56">
        <f>FŐLAP!$D$9</f>
        <v>0</v>
      </c>
      <c r="S1728" s="56">
        <f>FŐLAP!$F$9</f>
        <v>0</v>
      </c>
      <c r="T1728" s="13" t="str">
        <f>FŐLAP!$B$25</f>
        <v>Háztartási nagygépek (lakossági)</v>
      </c>
      <c r="U1728" s="398" t="s">
        <v>3425</v>
      </c>
      <c r="V1728" s="398" t="s">
        <v>3426</v>
      </c>
      <c r="W1728" s="398" t="s">
        <v>3427</v>
      </c>
    </row>
    <row r="1729" spans="1:23" ht="60.75" hidden="1" customHeight="1" x14ac:dyDescent="0.25">
      <c r="A1729" s="61" t="s">
        <v>1799</v>
      </c>
      <c r="B1729" s="87"/>
      <c r="C1729" s="175"/>
      <c r="D1729" s="175"/>
      <c r="E1729" s="146"/>
      <c r="F1729" s="407" t="e">
        <f>VLOOKUP('2. tábl. Előkezelő-Tov.Kezelő'!E1729,Munka1!$H$27:$I$58,2,FALSE)</f>
        <v>#N/A</v>
      </c>
      <c r="G1729" s="88"/>
      <c r="H1729" s="62" t="e">
        <f>VLOOKUP(G1729,Munka1!$A$1:$B$25,2,FALSE)</f>
        <v>#N/A</v>
      </c>
      <c r="I1729" s="466" t="e">
        <f>VLOOKUP(E1729,Munka1!$H$27:$J$58,3,FALSE)</f>
        <v>#N/A</v>
      </c>
      <c r="J1729" s="175"/>
      <c r="K1729" s="175"/>
      <c r="L1729" s="175"/>
      <c r="M1729" s="175"/>
      <c r="N1729" s="180"/>
      <c r="O1729" s="87"/>
      <c r="P1729" s="483"/>
      <c r="Q1729" s="484"/>
      <c r="R1729" s="56">
        <f>FŐLAP!$D$9</f>
        <v>0</v>
      </c>
      <c r="S1729" s="56">
        <f>FŐLAP!$F$9</f>
        <v>0</v>
      </c>
      <c r="T1729" s="13" t="str">
        <f>FŐLAP!$B$25</f>
        <v>Háztartási nagygépek (lakossági)</v>
      </c>
      <c r="U1729" s="398" t="s">
        <v>3425</v>
      </c>
      <c r="V1729" s="398" t="s">
        <v>3426</v>
      </c>
      <c r="W1729" s="398" t="s">
        <v>3427</v>
      </c>
    </row>
    <row r="1730" spans="1:23" ht="60.75" hidden="1" customHeight="1" x14ac:dyDescent="0.25">
      <c r="A1730" s="61" t="s">
        <v>1800</v>
      </c>
      <c r="B1730" s="87"/>
      <c r="C1730" s="175"/>
      <c r="D1730" s="175"/>
      <c r="E1730" s="146"/>
      <c r="F1730" s="407" t="e">
        <f>VLOOKUP('2. tábl. Előkezelő-Tov.Kezelő'!E1730,Munka1!$H$27:$I$58,2,FALSE)</f>
        <v>#N/A</v>
      </c>
      <c r="G1730" s="88"/>
      <c r="H1730" s="62" t="e">
        <f>VLOOKUP(G1730,Munka1!$A$1:$B$25,2,FALSE)</f>
        <v>#N/A</v>
      </c>
      <c r="I1730" s="466" t="e">
        <f>VLOOKUP(E1730,Munka1!$H$27:$J$58,3,FALSE)</f>
        <v>#N/A</v>
      </c>
      <c r="J1730" s="175"/>
      <c r="K1730" s="175"/>
      <c r="L1730" s="175"/>
      <c r="M1730" s="175"/>
      <c r="N1730" s="180"/>
      <c r="O1730" s="87"/>
      <c r="P1730" s="483"/>
      <c r="Q1730" s="484"/>
      <c r="R1730" s="56">
        <f>FŐLAP!$D$9</f>
        <v>0</v>
      </c>
      <c r="S1730" s="56">
        <f>FŐLAP!$F$9</f>
        <v>0</v>
      </c>
      <c r="T1730" s="13" t="str">
        <f>FŐLAP!$B$25</f>
        <v>Háztartási nagygépek (lakossági)</v>
      </c>
      <c r="U1730" s="398" t="s">
        <v>3425</v>
      </c>
      <c r="V1730" s="398" t="s">
        <v>3426</v>
      </c>
      <c r="W1730" s="398" t="s">
        <v>3427</v>
      </c>
    </row>
    <row r="1731" spans="1:23" ht="60.75" hidden="1" customHeight="1" x14ac:dyDescent="0.25">
      <c r="A1731" s="61" t="s">
        <v>1801</v>
      </c>
      <c r="B1731" s="87"/>
      <c r="C1731" s="175"/>
      <c r="D1731" s="175"/>
      <c r="E1731" s="146"/>
      <c r="F1731" s="407" t="e">
        <f>VLOOKUP('2. tábl. Előkezelő-Tov.Kezelő'!E1731,Munka1!$H$27:$I$58,2,FALSE)</f>
        <v>#N/A</v>
      </c>
      <c r="G1731" s="88"/>
      <c r="H1731" s="62" t="e">
        <f>VLOOKUP(G1731,Munka1!$A$1:$B$25,2,FALSE)</f>
        <v>#N/A</v>
      </c>
      <c r="I1731" s="466" t="e">
        <f>VLOOKUP(E1731,Munka1!$H$27:$J$58,3,FALSE)</f>
        <v>#N/A</v>
      </c>
      <c r="J1731" s="175"/>
      <c r="K1731" s="175"/>
      <c r="L1731" s="175"/>
      <c r="M1731" s="175"/>
      <c r="N1731" s="180"/>
      <c r="O1731" s="87"/>
      <c r="P1731" s="483"/>
      <c r="Q1731" s="484"/>
      <c r="R1731" s="56">
        <f>FŐLAP!$D$9</f>
        <v>0</v>
      </c>
      <c r="S1731" s="56">
        <f>FŐLAP!$F$9</f>
        <v>0</v>
      </c>
      <c r="T1731" s="13" t="str">
        <f>FŐLAP!$B$25</f>
        <v>Háztartási nagygépek (lakossági)</v>
      </c>
      <c r="U1731" s="398" t="s">
        <v>3425</v>
      </c>
      <c r="V1731" s="398" t="s">
        <v>3426</v>
      </c>
      <c r="W1731" s="398" t="s">
        <v>3427</v>
      </c>
    </row>
    <row r="1732" spans="1:23" ht="60.75" hidden="1" customHeight="1" x14ac:dyDescent="0.25">
      <c r="A1732" s="61" t="s">
        <v>1802</v>
      </c>
      <c r="B1732" s="87"/>
      <c r="C1732" s="175"/>
      <c r="D1732" s="175"/>
      <c r="E1732" s="146"/>
      <c r="F1732" s="407" t="e">
        <f>VLOOKUP('2. tábl. Előkezelő-Tov.Kezelő'!E1732,Munka1!$H$27:$I$58,2,FALSE)</f>
        <v>#N/A</v>
      </c>
      <c r="G1732" s="88"/>
      <c r="H1732" s="62" t="e">
        <f>VLOOKUP(G1732,Munka1!$A$1:$B$25,2,FALSE)</f>
        <v>#N/A</v>
      </c>
      <c r="I1732" s="466" t="e">
        <f>VLOOKUP(E1732,Munka1!$H$27:$J$58,3,FALSE)</f>
        <v>#N/A</v>
      </c>
      <c r="J1732" s="175"/>
      <c r="K1732" s="175"/>
      <c r="L1732" s="175"/>
      <c r="M1732" s="175"/>
      <c r="N1732" s="180"/>
      <c r="O1732" s="87"/>
      <c r="P1732" s="483"/>
      <c r="Q1732" s="484"/>
      <c r="R1732" s="56">
        <f>FŐLAP!$D$9</f>
        <v>0</v>
      </c>
      <c r="S1732" s="56">
        <f>FŐLAP!$F$9</f>
        <v>0</v>
      </c>
      <c r="T1732" s="13" t="str">
        <f>FŐLAP!$B$25</f>
        <v>Háztartási nagygépek (lakossági)</v>
      </c>
      <c r="U1732" s="398" t="s">
        <v>3425</v>
      </c>
      <c r="V1732" s="398" t="s">
        <v>3426</v>
      </c>
      <c r="W1732" s="398" t="s">
        <v>3427</v>
      </c>
    </row>
    <row r="1733" spans="1:23" ht="60.75" hidden="1" customHeight="1" x14ac:dyDescent="0.25">
      <c r="A1733" s="61" t="s">
        <v>1803</v>
      </c>
      <c r="B1733" s="87"/>
      <c r="C1733" s="175"/>
      <c r="D1733" s="175"/>
      <c r="E1733" s="146"/>
      <c r="F1733" s="407" t="e">
        <f>VLOOKUP('2. tábl. Előkezelő-Tov.Kezelő'!E1733,Munka1!$H$27:$I$58,2,FALSE)</f>
        <v>#N/A</v>
      </c>
      <c r="G1733" s="88"/>
      <c r="H1733" s="62" t="e">
        <f>VLOOKUP(G1733,Munka1!$A$1:$B$25,2,FALSE)</f>
        <v>#N/A</v>
      </c>
      <c r="I1733" s="466" t="e">
        <f>VLOOKUP(E1733,Munka1!$H$27:$J$58,3,FALSE)</f>
        <v>#N/A</v>
      </c>
      <c r="J1733" s="175"/>
      <c r="K1733" s="175"/>
      <c r="L1733" s="175"/>
      <c r="M1733" s="175"/>
      <c r="N1733" s="180"/>
      <c r="O1733" s="87"/>
      <c r="P1733" s="483"/>
      <c r="Q1733" s="484"/>
      <c r="R1733" s="56">
        <f>FŐLAP!$D$9</f>
        <v>0</v>
      </c>
      <c r="S1733" s="56">
        <f>FŐLAP!$F$9</f>
        <v>0</v>
      </c>
      <c r="T1733" s="13" t="str">
        <f>FŐLAP!$B$25</f>
        <v>Háztartási nagygépek (lakossági)</v>
      </c>
      <c r="U1733" s="398" t="s">
        <v>3425</v>
      </c>
      <c r="V1733" s="398" t="s">
        <v>3426</v>
      </c>
      <c r="W1733" s="398" t="s">
        <v>3427</v>
      </c>
    </row>
    <row r="1734" spans="1:23" ht="60.75" hidden="1" customHeight="1" x14ac:dyDescent="0.25">
      <c r="A1734" s="61" t="s">
        <v>1804</v>
      </c>
      <c r="B1734" s="87"/>
      <c r="C1734" s="175"/>
      <c r="D1734" s="175"/>
      <c r="E1734" s="146"/>
      <c r="F1734" s="407" t="e">
        <f>VLOOKUP('2. tábl. Előkezelő-Tov.Kezelő'!E1734,Munka1!$H$27:$I$58,2,FALSE)</f>
        <v>#N/A</v>
      </c>
      <c r="G1734" s="88"/>
      <c r="H1734" s="62" t="e">
        <f>VLOOKUP(G1734,Munka1!$A$1:$B$25,2,FALSE)</f>
        <v>#N/A</v>
      </c>
      <c r="I1734" s="466" t="e">
        <f>VLOOKUP(E1734,Munka1!$H$27:$J$58,3,FALSE)</f>
        <v>#N/A</v>
      </c>
      <c r="J1734" s="175"/>
      <c r="K1734" s="175"/>
      <c r="L1734" s="175"/>
      <c r="M1734" s="175"/>
      <c r="N1734" s="180"/>
      <c r="O1734" s="87"/>
      <c r="P1734" s="483"/>
      <c r="Q1734" s="484"/>
      <c r="R1734" s="56">
        <f>FŐLAP!$D$9</f>
        <v>0</v>
      </c>
      <c r="S1734" s="56">
        <f>FŐLAP!$F$9</f>
        <v>0</v>
      </c>
      <c r="T1734" s="13" t="str">
        <f>FŐLAP!$B$25</f>
        <v>Háztartási nagygépek (lakossági)</v>
      </c>
      <c r="U1734" s="398" t="s">
        <v>3425</v>
      </c>
      <c r="V1734" s="398" t="s">
        <v>3426</v>
      </c>
      <c r="W1734" s="398" t="s">
        <v>3427</v>
      </c>
    </row>
    <row r="1735" spans="1:23" ht="60.75" hidden="1" customHeight="1" x14ac:dyDescent="0.25">
      <c r="A1735" s="61" t="s">
        <v>1805</v>
      </c>
      <c r="B1735" s="87"/>
      <c r="C1735" s="175"/>
      <c r="D1735" s="175"/>
      <c r="E1735" s="146"/>
      <c r="F1735" s="407" t="e">
        <f>VLOOKUP('2. tábl. Előkezelő-Tov.Kezelő'!E1735,Munka1!$H$27:$I$58,2,FALSE)</f>
        <v>#N/A</v>
      </c>
      <c r="G1735" s="88"/>
      <c r="H1735" s="62" t="e">
        <f>VLOOKUP(G1735,Munka1!$A$1:$B$25,2,FALSE)</f>
        <v>#N/A</v>
      </c>
      <c r="I1735" s="466" t="e">
        <f>VLOOKUP(E1735,Munka1!$H$27:$J$58,3,FALSE)</f>
        <v>#N/A</v>
      </c>
      <c r="J1735" s="175"/>
      <c r="K1735" s="175"/>
      <c r="L1735" s="175"/>
      <c r="M1735" s="175"/>
      <c r="N1735" s="180"/>
      <c r="O1735" s="87"/>
      <c r="P1735" s="483"/>
      <c r="Q1735" s="484"/>
      <c r="R1735" s="56">
        <f>FŐLAP!$D$9</f>
        <v>0</v>
      </c>
      <c r="S1735" s="56">
        <f>FŐLAP!$F$9</f>
        <v>0</v>
      </c>
      <c r="T1735" s="13" t="str">
        <f>FŐLAP!$B$25</f>
        <v>Háztartási nagygépek (lakossági)</v>
      </c>
      <c r="U1735" s="398" t="s">
        <v>3425</v>
      </c>
      <c r="V1735" s="398" t="s">
        <v>3426</v>
      </c>
      <c r="W1735" s="398" t="s">
        <v>3427</v>
      </c>
    </row>
    <row r="1736" spans="1:23" ht="60.75" hidden="1" customHeight="1" x14ac:dyDescent="0.25">
      <c r="A1736" s="61" t="s">
        <v>1806</v>
      </c>
      <c r="B1736" s="87"/>
      <c r="C1736" s="175"/>
      <c r="D1736" s="175"/>
      <c r="E1736" s="146"/>
      <c r="F1736" s="407" t="e">
        <f>VLOOKUP('2. tábl. Előkezelő-Tov.Kezelő'!E1736,Munka1!$H$27:$I$58,2,FALSE)</f>
        <v>#N/A</v>
      </c>
      <c r="G1736" s="88"/>
      <c r="H1736" s="62" t="e">
        <f>VLOOKUP(G1736,Munka1!$A$1:$B$25,2,FALSE)</f>
        <v>#N/A</v>
      </c>
      <c r="I1736" s="466" t="e">
        <f>VLOOKUP(E1736,Munka1!$H$27:$J$58,3,FALSE)</f>
        <v>#N/A</v>
      </c>
      <c r="J1736" s="175"/>
      <c r="K1736" s="175"/>
      <c r="L1736" s="175"/>
      <c r="M1736" s="175"/>
      <c r="N1736" s="180"/>
      <c r="O1736" s="87"/>
      <c r="P1736" s="483"/>
      <c r="Q1736" s="484"/>
      <c r="R1736" s="56">
        <f>FŐLAP!$D$9</f>
        <v>0</v>
      </c>
      <c r="S1736" s="56">
        <f>FŐLAP!$F$9</f>
        <v>0</v>
      </c>
      <c r="T1736" s="13" t="str">
        <f>FŐLAP!$B$25</f>
        <v>Háztartási nagygépek (lakossági)</v>
      </c>
      <c r="U1736" s="398" t="s">
        <v>3425</v>
      </c>
      <c r="V1736" s="398" t="s">
        <v>3426</v>
      </c>
      <c r="W1736" s="398" t="s">
        <v>3427</v>
      </c>
    </row>
    <row r="1737" spans="1:23" ht="60.75" hidden="1" customHeight="1" x14ac:dyDescent="0.25">
      <c r="A1737" s="61" t="s">
        <v>1807</v>
      </c>
      <c r="B1737" s="87"/>
      <c r="C1737" s="175"/>
      <c r="D1737" s="175"/>
      <c r="E1737" s="146"/>
      <c r="F1737" s="407" t="e">
        <f>VLOOKUP('2. tábl. Előkezelő-Tov.Kezelő'!E1737,Munka1!$H$27:$I$58,2,FALSE)</f>
        <v>#N/A</v>
      </c>
      <c r="G1737" s="88"/>
      <c r="H1737" s="62" t="e">
        <f>VLOOKUP(G1737,Munka1!$A$1:$B$25,2,FALSE)</f>
        <v>#N/A</v>
      </c>
      <c r="I1737" s="466" t="e">
        <f>VLOOKUP(E1737,Munka1!$H$27:$J$58,3,FALSE)</f>
        <v>#N/A</v>
      </c>
      <c r="J1737" s="175"/>
      <c r="K1737" s="175"/>
      <c r="L1737" s="175"/>
      <c r="M1737" s="175"/>
      <c r="N1737" s="180"/>
      <c r="O1737" s="87"/>
      <c r="P1737" s="483"/>
      <c r="Q1737" s="484"/>
      <c r="R1737" s="56">
        <f>FŐLAP!$D$9</f>
        <v>0</v>
      </c>
      <c r="S1737" s="56">
        <f>FŐLAP!$F$9</f>
        <v>0</v>
      </c>
      <c r="T1737" s="13" t="str">
        <f>FŐLAP!$B$25</f>
        <v>Háztartási nagygépek (lakossági)</v>
      </c>
      <c r="U1737" s="398" t="s">
        <v>3425</v>
      </c>
      <c r="V1737" s="398" t="s">
        <v>3426</v>
      </c>
      <c r="W1737" s="398" t="s">
        <v>3427</v>
      </c>
    </row>
    <row r="1738" spans="1:23" ht="60.75" hidden="1" customHeight="1" x14ac:dyDescent="0.25">
      <c r="A1738" s="61" t="s">
        <v>1808</v>
      </c>
      <c r="B1738" s="87"/>
      <c r="C1738" s="175"/>
      <c r="D1738" s="175"/>
      <c r="E1738" s="146"/>
      <c r="F1738" s="407" t="e">
        <f>VLOOKUP('2. tábl. Előkezelő-Tov.Kezelő'!E1738,Munka1!$H$27:$I$58,2,FALSE)</f>
        <v>#N/A</v>
      </c>
      <c r="G1738" s="88"/>
      <c r="H1738" s="62" t="e">
        <f>VLOOKUP(G1738,Munka1!$A$1:$B$25,2,FALSE)</f>
        <v>#N/A</v>
      </c>
      <c r="I1738" s="466" t="e">
        <f>VLOOKUP(E1738,Munka1!$H$27:$J$58,3,FALSE)</f>
        <v>#N/A</v>
      </c>
      <c r="J1738" s="175"/>
      <c r="K1738" s="175"/>
      <c r="L1738" s="175"/>
      <c r="M1738" s="175"/>
      <c r="N1738" s="180"/>
      <c r="O1738" s="87"/>
      <c r="P1738" s="483"/>
      <c r="Q1738" s="484"/>
      <c r="R1738" s="56">
        <f>FŐLAP!$D$9</f>
        <v>0</v>
      </c>
      <c r="S1738" s="56">
        <f>FŐLAP!$F$9</f>
        <v>0</v>
      </c>
      <c r="T1738" s="13" t="str">
        <f>FŐLAP!$B$25</f>
        <v>Háztartási nagygépek (lakossági)</v>
      </c>
      <c r="U1738" s="398" t="s">
        <v>3425</v>
      </c>
      <c r="V1738" s="398" t="s">
        <v>3426</v>
      </c>
      <c r="W1738" s="398" t="s">
        <v>3427</v>
      </c>
    </row>
    <row r="1739" spans="1:23" ht="60.75" hidden="1" customHeight="1" x14ac:dyDescent="0.25">
      <c r="A1739" s="61" t="s">
        <v>1809</v>
      </c>
      <c r="B1739" s="87"/>
      <c r="C1739" s="175"/>
      <c r="D1739" s="175"/>
      <c r="E1739" s="146"/>
      <c r="F1739" s="407" t="e">
        <f>VLOOKUP('2. tábl. Előkezelő-Tov.Kezelő'!E1739,Munka1!$H$27:$I$58,2,FALSE)</f>
        <v>#N/A</v>
      </c>
      <c r="G1739" s="88"/>
      <c r="H1739" s="62" t="e">
        <f>VLOOKUP(G1739,Munka1!$A$1:$B$25,2,FALSE)</f>
        <v>#N/A</v>
      </c>
      <c r="I1739" s="466" t="e">
        <f>VLOOKUP(E1739,Munka1!$H$27:$J$58,3,FALSE)</f>
        <v>#N/A</v>
      </c>
      <c r="J1739" s="175"/>
      <c r="K1739" s="175"/>
      <c r="L1739" s="175"/>
      <c r="M1739" s="175"/>
      <c r="N1739" s="180"/>
      <c r="O1739" s="87"/>
      <c r="P1739" s="483"/>
      <c r="Q1739" s="484"/>
      <c r="R1739" s="56">
        <f>FŐLAP!$D$9</f>
        <v>0</v>
      </c>
      <c r="S1739" s="56">
        <f>FŐLAP!$F$9</f>
        <v>0</v>
      </c>
      <c r="T1739" s="13" t="str">
        <f>FŐLAP!$B$25</f>
        <v>Háztartási nagygépek (lakossági)</v>
      </c>
      <c r="U1739" s="398" t="s">
        <v>3425</v>
      </c>
      <c r="V1739" s="398" t="s">
        <v>3426</v>
      </c>
      <c r="W1739" s="398" t="s">
        <v>3427</v>
      </c>
    </row>
    <row r="1740" spans="1:23" ht="60.75" hidden="1" customHeight="1" x14ac:dyDescent="0.25">
      <c r="A1740" s="61" t="s">
        <v>1810</v>
      </c>
      <c r="B1740" s="87"/>
      <c r="C1740" s="175"/>
      <c r="D1740" s="175"/>
      <c r="E1740" s="146"/>
      <c r="F1740" s="407" t="e">
        <f>VLOOKUP('2. tábl. Előkezelő-Tov.Kezelő'!E1740,Munka1!$H$27:$I$58,2,FALSE)</f>
        <v>#N/A</v>
      </c>
      <c r="G1740" s="88"/>
      <c r="H1740" s="62" t="e">
        <f>VLOOKUP(G1740,Munka1!$A$1:$B$25,2,FALSE)</f>
        <v>#N/A</v>
      </c>
      <c r="I1740" s="466" t="e">
        <f>VLOOKUP(E1740,Munka1!$H$27:$J$58,3,FALSE)</f>
        <v>#N/A</v>
      </c>
      <c r="J1740" s="175"/>
      <c r="K1740" s="175"/>
      <c r="L1740" s="175"/>
      <c r="M1740" s="175"/>
      <c r="N1740" s="180"/>
      <c r="O1740" s="87"/>
      <c r="P1740" s="483"/>
      <c r="Q1740" s="484"/>
      <c r="R1740" s="56">
        <f>FŐLAP!$D$9</f>
        <v>0</v>
      </c>
      <c r="S1740" s="56">
        <f>FŐLAP!$F$9</f>
        <v>0</v>
      </c>
      <c r="T1740" s="13" t="str">
        <f>FŐLAP!$B$25</f>
        <v>Háztartási nagygépek (lakossági)</v>
      </c>
      <c r="U1740" s="398" t="s">
        <v>3425</v>
      </c>
      <c r="V1740" s="398" t="s">
        <v>3426</v>
      </c>
      <c r="W1740" s="398" t="s">
        <v>3427</v>
      </c>
    </row>
    <row r="1741" spans="1:23" ht="60.75" hidden="1" customHeight="1" x14ac:dyDescent="0.25">
      <c r="A1741" s="61" t="s">
        <v>1811</v>
      </c>
      <c r="B1741" s="87"/>
      <c r="C1741" s="175"/>
      <c r="D1741" s="175"/>
      <c r="E1741" s="146"/>
      <c r="F1741" s="407" t="e">
        <f>VLOOKUP('2. tábl. Előkezelő-Tov.Kezelő'!E1741,Munka1!$H$27:$I$58,2,FALSE)</f>
        <v>#N/A</v>
      </c>
      <c r="G1741" s="88"/>
      <c r="H1741" s="62" t="e">
        <f>VLOOKUP(G1741,Munka1!$A$1:$B$25,2,FALSE)</f>
        <v>#N/A</v>
      </c>
      <c r="I1741" s="466" t="e">
        <f>VLOOKUP(E1741,Munka1!$H$27:$J$58,3,FALSE)</f>
        <v>#N/A</v>
      </c>
      <c r="J1741" s="175"/>
      <c r="K1741" s="175"/>
      <c r="L1741" s="175"/>
      <c r="M1741" s="175"/>
      <c r="N1741" s="180"/>
      <c r="O1741" s="87"/>
      <c r="P1741" s="483"/>
      <c r="Q1741" s="484"/>
      <c r="R1741" s="56">
        <f>FŐLAP!$D$9</f>
        <v>0</v>
      </c>
      <c r="S1741" s="56">
        <f>FŐLAP!$F$9</f>
        <v>0</v>
      </c>
      <c r="T1741" s="13" t="str">
        <f>FŐLAP!$B$25</f>
        <v>Háztartási nagygépek (lakossági)</v>
      </c>
      <c r="U1741" s="398" t="s">
        <v>3425</v>
      </c>
      <c r="V1741" s="398" t="s">
        <v>3426</v>
      </c>
      <c r="W1741" s="398" t="s">
        <v>3427</v>
      </c>
    </row>
    <row r="1742" spans="1:23" ht="60.75" hidden="1" customHeight="1" x14ac:dyDescent="0.25">
      <c r="A1742" s="61" t="s">
        <v>1812</v>
      </c>
      <c r="B1742" s="87"/>
      <c r="C1742" s="175"/>
      <c r="D1742" s="175"/>
      <c r="E1742" s="146"/>
      <c r="F1742" s="407" t="e">
        <f>VLOOKUP('2. tábl. Előkezelő-Tov.Kezelő'!E1742,Munka1!$H$27:$I$58,2,FALSE)</f>
        <v>#N/A</v>
      </c>
      <c r="G1742" s="88"/>
      <c r="H1742" s="62" t="e">
        <f>VLOOKUP(G1742,Munka1!$A$1:$B$25,2,FALSE)</f>
        <v>#N/A</v>
      </c>
      <c r="I1742" s="466" t="e">
        <f>VLOOKUP(E1742,Munka1!$H$27:$J$58,3,FALSE)</f>
        <v>#N/A</v>
      </c>
      <c r="J1742" s="175"/>
      <c r="K1742" s="175"/>
      <c r="L1742" s="175"/>
      <c r="M1742" s="175"/>
      <c r="N1742" s="180"/>
      <c r="O1742" s="87"/>
      <c r="P1742" s="483"/>
      <c r="Q1742" s="484"/>
      <c r="R1742" s="56">
        <f>FŐLAP!$D$9</f>
        <v>0</v>
      </c>
      <c r="S1742" s="56">
        <f>FŐLAP!$F$9</f>
        <v>0</v>
      </c>
      <c r="T1742" s="13" t="str">
        <f>FŐLAP!$B$25</f>
        <v>Háztartási nagygépek (lakossági)</v>
      </c>
      <c r="U1742" s="398" t="s">
        <v>3425</v>
      </c>
      <c r="V1742" s="398" t="s">
        <v>3426</v>
      </c>
      <c r="W1742" s="398" t="s">
        <v>3427</v>
      </c>
    </row>
    <row r="1743" spans="1:23" ht="60.75" hidden="1" customHeight="1" x14ac:dyDescent="0.25">
      <c r="A1743" s="61" t="s">
        <v>1813</v>
      </c>
      <c r="B1743" s="87"/>
      <c r="C1743" s="175"/>
      <c r="D1743" s="175"/>
      <c r="E1743" s="146"/>
      <c r="F1743" s="407" t="e">
        <f>VLOOKUP('2. tábl. Előkezelő-Tov.Kezelő'!E1743,Munka1!$H$27:$I$58,2,FALSE)</f>
        <v>#N/A</v>
      </c>
      <c r="G1743" s="88"/>
      <c r="H1743" s="62" t="e">
        <f>VLOOKUP(G1743,Munka1!$A$1:$B$25,2,FALSE)</f>
        <v>#N/A</v>
      </c>
      <c r="I1743" s="466" t="e">
        <f>VLOOKUP(E1743,Munka1!$H$27:$J$58,3,FALSE)</f>
        <v>#N/A</v>
      </c>
      <c r="J1743" s="175"/>
      <c r="K1743" s="175"/>
      <c r="L1743" s="175"/>
      <c r="M1743" s="175"/>
      <c r="N1743" s="180"/>
      <c r="O1743" s="87"/>
      <c r="P1743" s="483"/>
      <c r="Q1743" s="484"/>
      <c r="R1743" s="56">
        <f>FŐLAP!$D$9</f>
        <v>0</v>
      </c>
      <c r="S1743" s="56">
        <f>FŐLAP!$F$9</f>
        <v>0</v>
      </c>
      <c r="T1743" s="13" t="str">
        <f>FŐLAP!$B$25</f>
        <v>Háztartási nagygépek (lakossági)</v>
      </c>
      <c r="U1743" s="398" t="s">
        <v>3425</v>
      </c>
      <c r="V1743" s="398" t="s">
        <v>3426</v>
      </c>
      <c r="W1743" s="398" t="s">
        <v>3427</v>
      </c>
    </row>
    <row r="1744" spans="1:23" ht="60.75" hidden="1" customHeight="1" x14ac:dyDescent="0.25">
      <c r="A1744" s="61" t="s">
        <v>1814</v>
      </c>
      <c r="B1744" s="87"/>
      <c r="C1744" s="175"/>
      <c r="D1744" s="175"/>
      <c r="E1744" s="146"/>
      <c r="F1744" s="407" t="e">
        <f>VLOOKUP('2. tábl. Előkezelő-Tov.Kezelő'!E1744,Munka1!$H$27:$I$58,2,FALSE)</f>
        <v>#N/A</v>
      </c>
      <c r="G1744" s="88"/>
      <c r="H1744" s="62" t="e">
        <f>VLOOKUP(G1744,Munka1!$A$1:$B$25,2,FALSE)</f>
        <v>#N/A</v>
      </c>
      <c r="I1744" s="466" t="e">
        <f>VLOOKUP(E1744,Munka1!$H$27:$J$58,3,FALSE)</f>
        <v>#N/A</v>
      </c>
      <c r="J1744" s="175"/>
      <c r="K1744" s="175"/>
      <c r="L1744" s="175"/>
      <c r="M1744" s="175"/>
      <c r="N1744" s="180"/>
      <c r="O1744" s="87"/>
      <c r="P1744" s="483"/>
      <c r="Q1744" s="484"/>
      <c r="R1744" s="56">
        <f>FŐLAP!$D$9</f>
        <v>0</v>
      </c>
      <c r="S1744" s="56">
        <f>FŐLAP!$F$9</f>
        <v>0</v>
      </c>
      <c r="T1744" s="13" t="str">
        <f>FŐLAP!$B$25</f>
        <v>Háztartási nagygépek (lakossági)</v>
      </c>
      <c r="U1744" s="398" t="s">
        <v>3425</v>
      </c>
      <c r="V1744" s="398" t="s">
        <v>3426</v>
      </c>
      <c r="W1744" s="398" t="s">
        <v>3427</v>
      </c>
    </row>
    <row r="1745" spans="1:23" ht="60.75" hidden="1" customHeight="1" x14ac:dyDescent="0.25">
      <c r="A1745" s="61" t="s">
        <v>1815</v>
      </c>
      <c r="B1745" s="87"/>
      <c r="C1745" s="175"/>
      <c r="D1745" s="175"/>
      <c r="E1745" s="146"/>
      <c r="F1745" s="407" t="e">
        <f>VLOOKUP('2. tábl. Előkezelő-Tov.Kezelő'!E1745,Munka1!$H$27:$I$58,2,FALSE)</f>
        <v>#N/A</v>
      </c>
      <c r="G1745" s="88"/>
      <c r="H1745" s="62" t="e">
        <f>VLOOKUP(G1745,Munka1!$A$1:$B$25,2,FALSE)</f>
        <v>#N/A</v>
      </c>
      <c r="I1745" s="466" t="e">
        <f>VLOOKUP(E1745,Munka1!$H$27:$J$58,3,FALSE)</f>
        <v>#N/A</v>
      </c>
      <c r="J1745" s="175"/>
      <c r="K1745" s="175"/>
      <c r="L1745" s="175"/>
      <c r="M1745" s="175"/>
      <c r="N1745" s="180"/>
      <c r="O1745" s="87"/>
      <c r="P1745" s="483"/>
      <c r="Q1745" s="484"/>
      <c r="R1745" s="56">
        <f>FŐLAP!$D$9</f>
        <v>0</v>
      </c>
      <c r="S1745" s="56">
        <f>FŐLAP!$F$9</f>
        <v>0</v>
      </c>
      <c r="T1745" s="13" t="str">
        <f>FŐLAP!$B$25</f>
        <v>Háztartási nagygépek (lakossági)</v>
      </c>
      <c r="U1745" s="398" t="s">
        <v>3425</v>
      </c>
      <c r="V1745" s="398" t="s">
        <v>3426</v>
      </c>
      <c r="W1745" s="398" t="s">
        <v>3427</v>
      </c>
    </row>
    <row r="1746" spans="1:23" ht="60.75" hidden="1" customHeight="1" x14ac:dyDescent="0.25">
      <c r="A1746" s="61" t="s">
        <v>1816</v>
      </c>
      <c r="B1746" s="87"/>
      <c r="C1746" s="175"/>
      <c r="D1746" s="175"/>
      <c r="E1746" s="146"/>
      <c r="F1746" s="407" t="e">
        <f>VLOOKUP('2. tábl. Előkezelő-Tov.Kezelő'!E1746,Munka1!$H$27:$I$58,2,FALSE)</f>
        <v>#N/A</v>
      </c>
      <c r="G1746" s="88"/>
      <c r="H1746" s="62" t="e">
        <f>VLOOKUP(G1746,Munka1!$A$1:$B$25,2,FALSE)</f>
        <v>#N/A</v>
      </c>
      <c r="I1746" s="466" t="e">
        <f>VLOOKUP(E1746,Munka1!$H$27:$J$58,3,FALSE)</f>
        <v>#N/A</v>
      </c>
      <c r="J1746" s="175"/>
      <c r="K1746" s="175"/>
      <c r="L1746" s="175"/>
      <c r="M1746" s="175"/>
      <c r="N1746" s="180"/>
      <c r="O1746" s="87"/>
      <c r="P1746" s="483"/>
      <c r="Q1746" s="484"/>
      <c r="R1746" s="56">
        <f>FŐLAP!$D$9</f>
        <v>0</v>
      </c>
      <c r="S1746" s="56">
        <f>FŐLAP!$F$9</f>
        <v>0</v>
      </c>
      <c r="T1746" s="13" t="str">
        <f>FŐLAP!$B$25</f>
        <v>Háztartási nagygépek (lakossági)</v>
      </c>
      <c r="U1746" s="398" t="s">
        <v>3425</v>
      </c>
      <c r="V1746" s="398" t="s">
        <v>3426</v>
      </c>
      <c r="W1746" s="398" t="s">
        <v>3427</v>
      </c>
    </row>
    <row r="1747" spans="1:23" ht="60.75" hidden="1" customHeight="1" x14ac:dyDescent="0.25">
      <c r="A1747" s="61" t="s">
        <v>1817</v>
      </c>
      <c r="B1747" s="87"/>
      <c r="C1747" s="175"/>
      <c r="D1747" s="175"/>
      <c r="E1747" s="146"/>
      <c r="F1747" s="407" t="e">
        <f>VLOOKUP('2. tábl. Előkezelő-Tov.Kezelő'!E1747,Munka1!$H$27:$I$58,2,FALSE)</f>
        <v>#N/A</v>
      </c>
      <c r="G1747" s="88"/>
      <c r="H1747" s="62" t="e">
        <f>VLOOKUP(G1747,Munka1!$A$1:$B$25,2,FALSE)</f>
        <v>#N/A</v>
      </c>
      <c r="I1747" s="466" t="e">
        <f>VLOOKUP(E1747,Munka1!$H$27:$J$58,3,FALSE)</f>
        <v>#N/A</v>
      </c>
      <c r="J1747" s="175"/>
      <c r="K1747" s="175"/>
      <c r="L1747" s="175"/>
      <c r="M1747" s="175"/>
      <c r="N1747" s="180"/>
      <c r="O1747" s="87"/>
      <c r="P1747" s="483"/>
      <c r="Q1747" s="484"/>
      <c r="R1747" s="56">
        <f>FŐLAP!$D$9</f>
        <v>0</v>
      </c>
      <c r="S1747" s="56">
        <f>FŐLAP!$F$9</f>
        <v>0</v>
      </c>
      <c r="T1747" s="13" t="str">
        <f>FŐLAP!$B$25</f>
        <v>Háztartási nagygépek (lakossági)</v>
      </c>
      <c r="U1747" s="398" t="s">
        <v>3425</v>
      </c>
      <c r="V1747" s="398" t="s">
        <v>3426</v>
      </c>
      <c r="W1747" s="398" t="s">
        <v>3427</v>
      </c>
    </row>
    <row r="1748" spans="1:23" ht="60.75" hidden="1" customHeight="1" x14ac:dyDescent="0.25">
      <c r="A1748" s="61" t="s">
        <v>1818</v>
      </c>
      <c r="B1748" s="87"/>
      <c r="C1748" s="175"/>
      <c r="D1748" s="175"/>
      <c r="E1748" s="146"/>
      <c r="F1748" s="407" t="e">
        <f>VLOOKUP('2. tábl. Előkezelő-Tov.Kezelő'!E1748,Munka1!$H$27:$I$58,2,FALSE)</f>
        <v>#N/A</v>
      </c>
      <c r="G1748" s="88"/>
      <c r="H1748" s="62" t="e">
        <f>VLOOKUP(G1748,Munka1!$A$1:$B$25,2,FALSE)</f>
        <v>#N/A</v>
      </c>
      <c r="I1748" s="466" t="e">
        <f>VLOOKUP(E1748,Munka1!$H$27:$J$58,3,FALSE)</f>
        <v>#N/A</v>
      </c>
      <c r="J1748" s="175"/>
      <c r="K1748" s="175"/>
      <c r="L1748" s="175"/>
      <c r="M1748" s="175"/>
      <c r="N1748" s="180"/>
      <c r="O1748" s="87"/>
      <c r="P1748" s="483"/>
      <c r="Q1748" s="484"/>
      <c r="R1748" s="56">
        <f>FŐLAP!$D$9</f>
        <v>0</v>
      </c>
      <c r="S1748" s="56">
        <f>FŐLAP!$F$9</f>
        <v>0</v>
      </c>
      <c r="T1748" s="13" t="str">
        <f>FŐLAP!$B$25</f>
        <v>Háztartási nagygépek (lakossági)</v>
      </c>
      <c r="U1748" s="398" t="s">
        <v>3425</v>
      </c>
      <c r="V1748" s="398" t="s">
        <v>3426</v>
      </c>
      <c r="W1748" s="398" t="s">
        <v>3427</v>
      </c>
    </row>
    <row r="1749" spans="1:23" ht="60.75" hidden="1" customHeight="1" x14ac:dyDescent="0.25">
      <c r="A1749" s="61" t="s">
        <v>1819</v>
      </c>
      <c r="B1749" s="87"/>
      <c r="C1749" s="175"/>
      <c r="D1749" s="175"/>
      <c r="E1749" s="146"/>
      <c r="F1749" s="407" t="e">
        <f>VLOOKUP('2. tábl. Előkezelő-Tov.Kezelő'!E1749,Munka1!$H$27:$I$58,2,FALSE)</f>
        <v>#N/A</v>
      </c>
      <c r="G1749" s="88"/>
      <c r="H1749" s="62" t="e">
        <f>VLOOKUP(G1749,Munka1!$A$1:$B$25,2,FALSE)</f>
        <v>#N/A</v>
      </c>
      <c r="I1749" s="466" t="e">
        <f>VLOOKUP(E1749,Munka1!$H$27:$J$58,3,FALSE)</f>
        <v>#N/A</v>
      </c>
      <c r="J1749" s="175"/>
      <c r="K1749" s="175"/>
      <c r="L1749" s="175"/>
      <c r="M1749" s="175"/>
      <c r="N1749" s="180"/>
      <c r="O1749" s="87"/>
      <c r="P1749" s="483"/>
      <c r="Q1749" s="484"/>
      <c r="R1749" s="56">
        <f>FŐLAP!$D$9</f>
        <v>0</v>
      </c>
      <c r="S1749" s="56">
        <f>FŐLAP!$F$9</f>
        <v>0</v>
      </c>
      <c r="T1749" s="13" t="str">
        <f>FŐLAP!$B$25</f>
        <v>Háztartási nagygépek (lakossági)</v>
      </c>
      <c r="U1749" s="398" t="s">
        <v>3425</v>
      </c>
      <c r="V1749" s="398" t="s">
        <v>3426</v>
      </c>
      <c r="W1749" s="398" t="s">
        <v>3427</v>
      </c>
    </row>
    <row r="1750" spans="1:23" ht="60.75" hidden="1" customHeight="1" x14ac:dyDescent="0.25">
      <c r="A1750" s="61" t="s">
        <v>1820</v>
      </c>
      <c r="B1750" s="87"/>
      <c r="C1750" s="175"/>
      <c r="D1750" s="175"/>
      <c r="E1750" s="146"/>
      <c r="F1750" s="407" t="e">
        <f>VLOOKUP('2. tábl. Előkezelő-Tov.Kezelő'!E1750,Munka1!$H$27:$I$58,2,FALSE)</f>
        <v>#N/A</v>
      </c>
      <c r="G1750" s="88"/>
      <c r="H1750" s="62" t="e">
        <f>VLOOKUP(G1750,Munka1!$A$1:$B$25,2,FALSE)</f>
        <v>#N/A</v>
      </c>
      <c r="I1750" s="466" t="e">
        <f>VLOOKUP(E1750,Munka1!$H$27:$J$58,3,FALSE)</f>
        <v>#N/A</v>
      </c>
      <c r="J1750" s="175"/>
      <c r="K1750" s="175"/>
      <c r="L1750" s="175"/>
      <c r="M1750" s="175"/>
      <c r="N1750" s="180"/>
      <c r="O1750" s="87"/>
      <c r="P1750" s="483"/>
      <c r="Q1750" s="484"/>
      <c r="R1750" s="56">
        <f>FŐLAP!$D$9</f>
        <v>0</v>
      </c>
      <c r="S1750" s="56">
        <f>FŐLAP!$F$9</f>
        <v>0</v>
      </c>
      <c r="T1750" s="13" t="str">
        <f>FŐLAP!$B$25</f>
        <v>Háztartási nagygépek (lakossági)</v>
      </c>
      <c r="U1750" s="398" t="s">
        <v>3425</v>
      </c>
      <c r="V1750" s="398" t="s">
        <v>3426</v>
      </c>
      <c r="W1750" s="398" t="s">
        <v>3427</v>
      </c>
    </row>
    <row r="1751" spans="1:23" ht="60.75" hidden="1" customHeight="1" x14ac:dyDescent="0.25">
      <c r="A1751" s="61" t="s">
        <v>1821</v>
      </c>
      <c r="B1751" s="87"/>
      <c r="C1751" s="175"/>
      <c r="D1751" s="175"/>
      <c r="E1751" s="146"/>
      <c r="F1751" s="407" t="e">
        <f>VLOOKUP('2. tábl. Előkezelő-Tov.Kezelő'!E1751,Munka1!$H$27:$I$58,2,FALSE)</f>
        <v>#N/A</v>
      </c>
      <c r="G1751" s="88"/>
      <c r="H1751" s="62" t="e">
        <f>VLOOKUP(G1751,Munka1!$A$1:$B$25,2,FALSE)</f>
        <v>#N/A</v>
      </c>
      <c r="I1751" s="466" t="e">
        <f>VLOOKUP(E1751,Munka1!$H$27:$J$58,3,FALSE)</f>
        <v>#N/A</v>
      </c>
      <c r="J1751" s="175"/>
      <c r="K1751" s="175"/>
      <c r="L1751" s="175"/>
      <c r="M1751" s="175"/>
      <c r="N1751" s="180"/>
      <c r="O1751" s="87"/>
      <c r="P1751" s="483"/>
      <c r="Q1751" s="484"/>
      <c r="R1751" s="56">
        <f>FŐLAP!$D$9</f>
        <v>0</v>
      </c>
      <c r="S1751" s="56">
        <f>FŐLAP!$F$9</f>
        <v>0</v>
      </c>
      <c r="T1751" s="13" t="str">
        <f>FŐLAP!$B$25</f>
        <v>Háztartási nagygépek (lakossági)</v>
      </c>
      <c r="U1751" s="398" t="s">
        <v>3425</v>
      </c>
      <c r="V1751" s="398" t="s">
        <v>3426</v>
      </c>
      <c r="W1751" s="398" t="s">
        <v>3427</v>
      </c>
    </row>
    <row r="1752" spans="1:23" ht="60.75" hidden="1" customHeight="1" x14ac:dyDescent="0.25">
      <c r="A1752" s="61" t="s">
        <v>1822</v>
      </c>
      <c r="B1752" s="87"/>
      <c r="C1752" s="175"/>
      <c r="D1752" s="175"/>
      <c r="E1752" s="146"/>
      <c r="F1752" s="407" t="e">
        <f>VLOOKUP('2. tábl. Előkezelő-Tov.Kezelő'!E1752,Munka1!$H$27:$I$58,2,FALSE)</f>
        <v>#N/A</v>
      </c>
      <c r="G1752" s="88"/>
      <c r="H1752" s="62" t="e">
        <f>VLOOKUP(G1752,Munka1!$A$1:$B$25,2,FALSE)</f>
        <v>#N/A</v>
      </c>
      <c r="I1752" s="466" t="e">
        <f>VLOOKUP(E1752,Munka1!$H$27:$J$58,3,FALSE)</f>
        <v>#N/A</v>
      </c>
      <c r="J1752" s="175"/>
      <c r="K1752" s="175"/>
      <c r="L1752" s="175"/>
      <c r="M1752" s="175"/>
      <c r="N1752" s="180"/>
      <c r="O1752" s="87"/>
      <c r="P1752" s="483"/>
      <c r="Q1752" s="484"/>
      <c r="R1752" s="56">
        <f>FŐLAP!$D$9</f>
        <v>0</v>
      </c>
      <c r="S1752" s="56">
        <f>FŐLAP!$F$9</f>
        <v>0</v>
      </c>
      <c r="T1752" s="13" t="str">
        <f>FŐLAP!$B$25</f>
        <v>Háztartási nagygépek (lakossági)</v>
      </c>
      <c r="U1752" s="398" t="s">
        <v>3425</v>
      </c>
      <c r="V1752" s="398" t="s">
        <v>3426</v>
      </c>
      <c r="W1752" s="398" t="s">
        <v>3427</v>
      </c>
    </row>
    <row r="1753" spans="1:23" ht="60.75" hidden="1" customHeight="1" x14ac:dyDescent="0.25">
      <c r="A1753" s="61" t="s">
        <v>1823</v>
      </c>
      <c r="B1753" s="87"/>
      <c r="C1753" s="175"/>
      <c r="D1753" s="175"/>
      <c r="E1753" s="146"/>
      <c r="F1753" s="407" t="e">
        <f>VLOOKUP('2. tábl. Előkezelő-Tov.Kezelő'!E1753,Munka1!$H$27:$I$58,2,FALSE)</f>
        <v>#N/A</v>
      </c>
      <c r="G1753" s="88"/>
      <c r="H1753" s="62" t="e">
        <f>VLOOKUP(G1753,Munka1!$A$1:$B$25,2,FALSE)</f>
        <v>#N/A</v>
      </c>
      <c r="I1753" s="466" t="e">
        <f>VLOOKUP(E1753,Munka1!$H$27:$J$58,3,FALSE)</f>
        <v>#N/A</v>
      </c>
      <c r="J1753" s="175"/>
      <c r="K1753" s="175"/>
      <c r="L1753" s="175"/>
      <c r="M1753" s="175"/>
      <c r="N1753" s="180"/>
      <c r="O1753" s="87"/>
      <c r="P1753" s="483"/>
      <c r="Q1753" s="484"/>
      <c r="R1753" s="56">
        <f>FŐLAP!$D$9</f>
        <v>0</v>
      </c>
      <c r="S1753" s="56">
        <f>FŐLAP!$F$9</f>
        <v>0</v>
      </c>
      <c r="T1753" s="13" t="str">
        <f>FŐLAP!$B$25</f>
        <v>Háztartási nagygépek (lakossági)</v>
      </c>
      <c r="U1753" s="398" t="s">
        <v>3425</v>
      </c>
      <c r="V1753" s="398" t="s">
        <v>3426</v>
      </c>
      <c r="W1753" s="398" t="s">
        <v>3427</v>
      </c>
    </row>
    <row r="1754" spans="1:23" ht="60.75" hidden="1" customHeight="1" x14ac:dyDescent="0.25">
      <c r="A1754" s="61" t="s">
        <v>1824</v>
      </c>
      <c r="B1754" s="87"/>
      <c r="C1754" s="175"/>
      <c r="D1754" s="175"/>
      <c r="E1754" s="146"/>
      <c r="F1754" s="407" t="e">
        <f>VLOOKUP('2. tábl. Előkezelő-Tov.Kezelő'!E1754,Munka1!$H$27:$I$58,2,FALSE)</f>
        <v>#N/A</v>
      </c>
      <c r="G1754" s="88"/>
      <c r="H1754" s="62" t="e">
        <f>VLOOKUP(G1754,Munka1!$A$1:$B$25,2,FALSE)</f>
        <v>#N/A</v>
      </c>
      <c r="I1754" s="466" t="e">
        <f>VLOOKUP(E1754,Munka1!$H$27:$J$58,3,FALSE)</f>
        <v>#N/A</v>
      </c>
      <c r="J1754" s="175"/>
      <c r="K1754" s="175"/>
      <c r="L1754" s="175"/>
      <c r="M1754" s="175"/>
      <c r="N1754" s="180"/>
      <c r="O1754" s="87"/>
      <c r="P1754" s="483"/>
      <c r="Q1754" s="484"/>
      <c r="R1754" s="56">
        <f>FŐLAP!$D$9</f>
        <v>0</v>
      </c>
      <c r="S1754" s="56">
        <f>FŐLAP!$F$9</f>
        <v>0</v>
      </c>
      <c r="T1754" s="13" t="str">
        <f>FŐLAP!$B$25</f>
        <v>Háztartási nagygépek (lakossági)</v>
      </c>
      <c r="U1754" s="398" t="s">
        <v>3425</v>
      </c>
      <c r="V1754" s="398" t="s">
        <v>3426</v>
      </c>
      <c r="W1754" s="398" t="s">
        <v>3427</v>
      </c>
    </row>
    <row r="1755" spans="1:23" ht="60.75" hidden="1" customHeight="1" x14ac:dyDescent="0.25">
      <c r="A1755" s="61" t="s">
        <v>1825</v>
      </c>
      <c r="B1755" s="87"/>
      <c r="C1755" s="175"/>
      <c r="D1755" s="175"/>
      <c r="E1755" s="146"/>
      <c r="F1755" s="407" t="e">
        <f>VLOOKUP('2. tábl. Előkezelő-Tov.Kezelő'!E1755,Munka1!$H$27:$I$58,2,FALSE)</f>
        <v>#N/A</v>
      </c>
      <c r="G1755" s="88"/>
      <c r="H1755" s="62" t="e">
        <f>VLOOKUP(G1755,Munka1!$A$1:$B$25,2,FALSE)</f>
        <v>#N/A</v>
      </c>
      <c r="I1755" s="466" t="e">
        <f>VLOOKUP(E1755,Munka1!$H$27:$J$58,3,FALSE)</f>
        <v>#N/A</v>
      </c>
      <c r="J1755" s="175"/>
      <c r="K1755" s="175"/>
      <c r="L1755" s="175"/>
      <c r="M1755" s="175"/>
      <c r="N1755" s="180"/>
      <c r="O1755" s="87"/>
      <c r="P1755" s="483"/>
      <c r="Q1755" s="484"/>
      <c r="R1755" s="56">
        <f>FŐLAP!$D$9</f>
        <v>0</v>
      </c>
      <c r="S1755" s="56">
        <f>FŐLAP!$F$9</f>
        <v>0</v>
      </c>
      <c r="T1755" s="13" t="str">
        <f>FŐLAP!$B$25</f>
        <v>Háztartási nagygépek (lakossági)</v>
      </c>
      <c r="U1755" s="398" t="s">
        <v>3425</v>
      </c>
      <c r="V1755" s="398" t="s">
        <v>3426</v>
      </c>
      <c r="W1755" s="398" t="s">
        <v>3427</v>
      </c>
    </row>
    <row r="1756" spans="1:23" ht="60.75" hidden="1" customHeight="1" x14ac:dyDescent="0.25">
      <c r="A1756" s="61" t="s">
        <v>1826</v>
      </c>
      <c r="B1756" s="87"/>
      <c r="C1756" s="175"/>
      <c r="D1756" s="175"/>
      <c r="E1756" s="146"/>
      <c r="F1756" s="407" t="e">
        <f>VLOOKUP('2. tábl. Előkezelő-Tov.Kezelő'!E1756,Munka1!$H$27:$I$58,2,FALSE)</f>
        <v>#N/A</v>
      </c>
      <c r="G1756" s="88"/>
      <c r="H1756" s="62" t="e">
        <f>VLOOKUP(G1756,Munka1!$A$1:$B$25,2,FALSE)</f>
        <v>#N/A</v>
      </c>
      <c r="I1756" s="466" t="e">
        <f>VLOOKUP(E1756,Munka1!$H$27:$J$58,3,FALSE)</f>
        <v>#N/A</v>
      </c>
      <c r="J1756" s="175"/>
      <c r="K1756" s="175"/>
      <c r="L1756" s="175"/>
      <c r="M1756" s="175"/>
      <c r="N1756" s="180"/>
      <c r="O1756" s="87"/>
      <c r="P1756" s="483"/>
      <c r="Q1756" s="484"/>
      <c r="R1756" s="56">
        <f>FŐLAP!$D$9</f>
        <v>0</v>
      </c>
      <c r="S1756" s="56">
        <f>FŐLAP!$F$9</f>
        <v>0</v>
      </c>
      <c r="T1756" s="13" t="str">
        <f>FŐLAP!$B$25</f>
        <v>Háztartási nagygépek (lakossági)</v>
      </c>
      <c r="U1756" s="398" t="s">
        <v>3425</v>
      </c>
      <c r="V1756" s="398" t="s">
        <v>3426</v>
      </c>
      <c r="W1756" s="398" t="s">
        <v>3427</v>
      </c>
    </row>
    <row r="1757" spans="1:23" ht="60.75" hidden="1" customHeight="1" x14ac:dyDescent="0.25">
      <c r="A1757" s="61" t="s">
        <v>1827</v>
      </c>
      <c r="B1757" s="87"/>
      <c r="C1757" s="175"/>
      <c r="D1757" s="175"/>
      <c r="E1757" s="146"/>
      <c r="F1757" s="407" t="e">
        <f>VLOOKUP('2. tábl. Előkezelő-Tov.Kezelő'!E1757,Munka1!$H$27:$I$58,2,FALSE)</f>
        <v>#N/A</v>
      </c>
      <c r="G1757" s="88"/>
      <c r="H1757" s="62" t="e">
        <f>VLOOKUP(G1757,Munka1!$A$1:$B$25,2,FALSE)</f>
        <v>#N/A</v>
      </c>
      <c r="I1757" s="466" t="e">
        <f>VLOOKUP(E1757,Munka1!$H$27:$J$58,3,FALSE)</f>
        <v>#N/A</v>
      </c>
      <c r="J1757" s="175"/>
      <c r="K1757" s="175"/>
      <c r="L1757" s="175"/>
      <c r="M1757" s="175"/>
      <c r="N1757" s="180"/>
      <c r="O1757" s="87"/>
      <c r="P1757" s="483"/>
      <c r="Q1757" s="484"/>
      <c r="R1757" s="56">
        <f>FŐLAP!$D$9</f>
        <v>0</v>
      </c>
      <c r="S1757" s="56">
        <f>FŐLAP!$F$9</f>
        <v>0</v>
      </c>
      <c r="T1757" s="13" t="str">
        <f>FŐLAP!$B$25</f>
        <v>Háztartási nagygépek (lakossági)</v>
      </c>
      <c r="U1757" s="398" t="s">
        <v>3425</v>
      </c>
      <c r="V1757" s="398" t="s">
        <v>3426</v>
      </c>
      <c r="W1757" s="398" t="s">
        <v>3427</v>
      </c>
    </row>
    <row r="1758" spans="1:23" ht="60.75" hidden="1" customHeight="1" x14ac:dyDescent="0.25">
      <c r="A1758" s="61" t="s">
        <v>1828</v>
      </c>
      <c r="B1758" s="87"/>
      <c r="C1758" s="175"/>
      <c r="D1758" s="175"/>
      <c r="E1758" s="146"/>
      <c r="F1758" s="407" t="e">
        <f>VLOOKUP('2. tábl. Előkezelő-Tov.Kezelő'!E1758,Munka1!$H$27:$I$58,2,FALSE)</f>
        <v>#N/A</v>
      </c>
      <c r="G1758" s="88"/>
      <c r="H1758" s="62" t="e">
        <f>VLOOKUP(G1758,Munka1!$A$1:$B$25,2,FALSE)</f>
        <v>#N/A</v>
      </c>
      <c r="I1758" s="466" t="e">
        <f>VLOOKUP(E1758,Munka1!$H$27:$J$58,3,FALSE)</f>
        <v>#N/A</v>
      </c>
      <c r="J1758" s="175"/>
      <c r="K1758" s="175"/>
      <c r="L1758" s="175"/>
      <c r="M1758" s="175"/>
      <c r="N1758" s="180"/>
      <c r="O1758" s="87"/>
      <c r="P1758" s="483"/>
      <c r="Q1758" s="484"/>
      <c r="R1758" s="56">
        <f>FŐLAP!$D$9</f>
        <v>0</v>
      </c>
      <c r="S1758" s="56">
        <f>FŐLAP!$F$9</f>
        <v>0</v>
      </c>
      <c r="T1758" s="13" t="str">
        <f>FŐLAP!$B$25</f>
        <v>Háztartási nagygépek (lakossági)</v>
      </c>
      <c r="U1758" s="398" t="s">
        <v>3425</v>
      </c>
      <c r="V1758" s="398" t="s">
        <v>3426</v>
      </c>
      <c r="W1758" s="398" t="s">
        <v>3427</v>
      </c>
    </row>
    <row r="1759" spans="1:23" ht="60.75" hidden="1" customHeight="1" x14ac:dyDescent="0.25">
      <c r="A1759" s="61" t="s">
        <v>1829</v>
      </c>
      <c r="B1759" s="87"/>
      <c r="C1759" s="175"/>
      <c r="D1759" s="175"/>
      <c r="E1759" s="146"/>
      <c r="F1759" s="407" t="e">
        <f>VLOOKUP('2. tábl. Előkezelő-Tov.Kezelő'!E1759,Munka1!$H$27:$I$58,2,FALSE)</f>
        <v>#N/A</v>
      </c>
      <c r="G1759" s="88"/>
      <c r="H1759" s="62" t="e">
        <f>VLOOKUP(G1759,Munka1!$A$1:$B$25,2,FALSE)</f>
        <v>#N/A</v>
      </c>
      <c r="I1759" s="466" t="e">
        <f>VLOOKUP(E1759,Munka1!$H$27:$J$58,3,FALSE)</f>
        <v>#N/A</v>
      </c>
      <c r="J1759" s="175"/>
      <c r="K1759" s="175"/>
      <c r="L1759" s="175"/>
      <c r="M1759" s="175"/>
      <c r="N1759" s="180"/>
      <c r="O1759" s="87"/>
      <c r="P1759" s="483"/>
      <c r="Q1759" s="484"/>
      <c r="R1759" s="56">
        <f>FŐLAP!$D$9</f>
        <v>0</v>
      </c>
      <c r="S1759" s="56">
        <f>FŐLAP!$F$9</f>
        <v>0</v>
      </c>
      <c r="T1759" s="13" t="str">
        <f>FŐLAP!$B$25</f>
        <v>Háztartási nagygépek (lakossági)</v>
      </c>
      <c r="U1759" s="398" t="s">
        <v>3425</v>
      </c>
      <c r="V1759" s="398" t="s">
        <v>3426</v>
      </c>
      <c r="W1759" s="398" t="s">
        <v>3427</v>
      </c>
    </row>
    <row r="1760" spans="1:23" ht="60.75" hidden="1" customHeight="1" x14ac:dyDescent="0.25">
      <c r="A1760" s="61" t="s">
        <v>1830</v>
      </c>
      <c r="B1760" s="87"/>
      <c r="C1760" s="175"/>
      <c r="D1760" s="175"/>
      <c r="E1760" s="146"/>
      <c r="F1760" s="407" t="e">
        <f>VLOOKUP('2. tábl. Előkezelő-Tov.Kezelő'!E1760,Munka1!$H$27:$I$58,2,FALSE)</f>
        <v>#N/A</v>
      </c>
      <c r="G1760" s="88"/>
      <c r="H1760" s="62" t="e">
        <f>VLOOKUP(G1760,Munka1!$A$1:$B$25,2,FALSE)</f>
        <v>#N/A</v>
      </c>
      <c r="I1760" s="466" t="e">
        <f>VLOOKUP(E1760,Munka1!$H$27:$J$58,3,FALSE)</f>
        <v>#N/A</v>
      </c>
      <c r="J1760" s="175"/>
      <c r="K1760" s="175"/>
      <c r="L1760" s="175"/>
      <c r="M1760" s="175"/>
      <c r="N1760" s="180"/>
      <c r="O1760" s="87"/>
      <c r="P1760" s="483"/>
      <c r="Q1760" s="484"/>
      <c r="R1760" s="56">
        <f>FŐLAP!$D$9</f>
        <v>0</v>
      </c>
      <c r="S1760" s="56">
        <f>FŐLAP!$F$9</f>
        <v>0</v>
      </c>
      <c r="T1760" s="13" t="str">
        <f>FŐLAP!$B$25</f>
        <v>Háztartási nagygépek (lakossági)</v>
      </c>
      <c r="U1760" s="398" t="s">
        <v>3425</v>
      </c>
      <c r="V1760" s="398" t="s">
        <v>3426</v>
      </c>
      <c r="W1760" s="398" t="s">
        <v>3427</v>
      </c>
    </row>
    <row r="1761" spans="1:23" ht="60.75" hidden="1" customHeight="1" x14ac:dyDescent="0.25">
      <c r="A1761" s="61" t="s">
        <v>1831</v>
      </c>
      <c r="B1761" s="87"/>
      <c r="C1761" s="175"/>
      <c r="D1761" s="175"/>
      <c r="E1761" s="146"/>
      <c r="F1761" s="407" t="e">
        <f>VLOOKUP('2. tábl. Előkezelő-Tov.Kezelő'!E1761,Munka1!$H$27:$I$58,2,FALSE)</f>
        <v>#N/A</v>
      </c>
      <c r="G1761" s="88"/>
      <c r="H1761" s="62" t="e">
        <f>VLOOKUP(G1761,Munka1!$A$1:$B$25,2,FALSE)</f>
        <v>#N/A</v>
      </c>
      <c r="I1761" s="466" t="e">
        <f>VLOOKUP(E1761,Munka1!$H$27:$J$58,3,FALSE)</f>
        <v>#N/A</v>
      </c>
      <c r="J1761" s="175"/>
      <c r="K1761" s="175"/>
      <c r="L1761" s="175"/>
      <c r="M1761" s="175"/>
      <c r="N1761" s="180"/>
      <c r="O1761" s="87"/>
      <c r="P1761" s="483"/>
      <c r="Q1761" s="484"/>
      <c r="R1761" s="56">
        <f>FŐLAP!$D$9</f>
        <v>0</v>
      </c>
      <c r="S1761" s="56">
        <f>FŐLAP!$F$9</f>
        <v>0</v>
      </c>
      <c r="T1761" s="13" t="str">
        <f>FŐLAP!$B$25</f>
        <v>Háztartási nagygépek (lakossági)</v>
      </c>
      <c r="U1761" s="398" t="s">
        <v>3425</v>
      </c>
      <c r="V1761" s="398" t="s">
        <v>3426</v>
      </c>
      <c r="W1761" s="398" t="s">
        <v>3427</v>
      </c>
    </row>
    <row r="1762" spans="1:23" ht="60.75" hidden="1" customHeight="1" x14ac:dyDescent="0.25">
      <c r="A1762" s="61" t="s">
        <v>1832</v>
      </c>
      <c r="B1762" s="87"/>
      <c r="C1762" s="175"/>
      <c r="D1762" s="175"/>
      <c r="E1762" s="146"/>
      <c r="F1762" s="407" t="e">
        <f>VLOOKUP('2. tábl. Előkezelő-Tov.Kezelő'!E1762,Munka1!$H$27:$I$58,2,FALSE)</f>
        <v>#N/A</v>
      </c>
      <c r="G1762" s="88"/>
      <c r="H1762" s="62" t="e">
        <f>VLOOKUP(G1762,Munka1!$A$1:$B$25,2,FALSE)</f>
        <v>#N/A</v>
      </c>
      <c r="I1762" s="466" t="e">
        <f>VLOOKUP(E1762,Munka1!$H$27:$J$58,3,FALSE)</f>
        <v>#N/A</v>
      </c>
      <c r="J1762" s="175"/>
      <c r="K1762" s="175"/>
      <c r="L1762" s="175"/>
      <c r="M1762" s="175"/>
      <c r="N1762" s="180"/>
      <c r="O1762" s="87"/>
      <c r="P1762" s="483"/>
      <c r="Q1762" s="484"/>
      <c r="R1762" s="56">
        <f>FŐLAP!$D$9</f>
        <v>0</v>
      </c>
      <c r="S1762" s="56">
        <f>FŐLAP!$F$9</f>
        <v>0</v>
      </c>
      <c r="T1762" s="13" t="str">
        <f>FŐLAP!$B$25</f>
        <v>Háztartási nagygépek (lakossági)</v>
      </c>
      <c r="U1762" s="398" t="s">
        <v>3425</v>
      </c>
      <c r="V1762" s="398" t="s">
        <v>3426</v>
      </c>
      <c r="W1762" s="398" t="s">
        <v>3427</v>
      </c>
    </row>
    <row r="1763" spans="1:23" ht="60.75" hidden="1" customHeight="1" x14ac:dyDescent="0.25">
      <c r="A1763" s="61" t="s">
        <v>1833</v>
      </c>
      <c r="B1763" s="87"/>
      <c r="C1763" s="175"/>
      <c r="D1763" s="175"/>
      <c r="E1763" s="146"/>
      <c r="F1763" s="407" t="e">
        <f>VLOOKUP('2. tábl. Előkezelő-Tov.Kezelő'!E1763,Munka1!$H$27:$I$58,2,FALSE)</f>
        <v>#N/A</v>
      </c>
      <c r="G1763" s="88"/>
      <c r="H1763" s="62" t="e">
        <f>VLOOKUP(G1763,Munka1!$A$1:$B$25,2,FALSE)</f>
        <v>#N/A</v>
      </c>
      <c r="I1763" s="466" t="e">
        <f>VLOOKUP(E1763,Munka1!$H$27:$J$58,3,FALSE)</f>
        <v>#N/A</v>
      </c>
      <c r="J1763" s="175"/>
      <c r="K1763" s="175"/>
      <c r="L1763" s="175"/>
      <c r="M1763" s="175"/>
      <c r="N1763" s="180"/>
      <c r="O1763" s="87"/>
      <c r="P1763" s="483"/>
      <c r="Q1763" s="484"/>
      <c r="R1763" s="56">
        <f>FŐLAP!$D$9</f>
        <v>0</v>
      </c>
      <c r="S1763" s="56">
        <f>FŐLAP!$F$9</f>
        <v>0</v>
      </c>
      <c r="T1763" s="13" t="str">
        <f>FŐLAP!$B$25</f>
        <v>Háztartási nagygépek (lakossági)</v>
      </c>
      <c r="U1763" s="398" t="s">
        <v>3425</v>
      </c>
      <c r="V1763" s="398" t="s">
        <v>3426</v>
      </c>
      <c r="W1763" s="398" t="s">
        <v>3427</v>
      </c>
    </row>
    <row r="1764" spans="1:23" ht="60.75" hidden="1" customHeight="1" x14ac:dyDescent="0.25">
      <c r="A1764" s="61" t="s">
        <v>1834</v>
      </c>
      <c r="B1764" s="87"/>
      <c r="C1764" s="175"/>
      <c r="D1764" s="175"/>
      <c r="E1764" s="146"/>
      <c r="F1764" s="407" t="e">
        <f>VLOOKUP('2. tábl. Előkezelő-Tov.Kezelő'!E1764,Munka1!$H$27:$I$58,2,FALSE)</f>
        <v>#N/A</v>
      </c>
      <c r="G1764" s="88"/>
      <c r="H1764" s="62" t="e">
        <f>VLOOKUP(G1764,Munka1!$A$1:$B$25,2,FALSE)</f>
        <v>#N/A</v>
      </c>
      <c r="I1764" s="466" t="e">
        <f>VLOOKUP(E1764,Munka1!$H$27:$J$58,3,FALSE)</f>
        <v>#N/A</v>
      </c>
      <c r="J1764" s="175"/>
      <c r="K1764" s="175"/>
      <c r="L1764" s="175"/>
      <c r="M1764" s="175"/>
      <c r="N1764" s="180"/>
      <c r="O1764" s="87"/>
      <c r="P1764" s="483"/>
      <c r="Q1764" s="484"/>
      <c r="R1764" s="56">
        <f>FŐLAP!$D$9</f>
        <v>0</v>
      </c>
      <c r="S1764" s="56">
        <f>FŐLAP!$F$9</f>
        <v>0</v>
      </c>
      <c r="T1764" s="13" t="str">
        <f>FŐLAP!$B$25</f>
        <v>Háztartási nagygépek (lakossági)</v>
      </c>
      <c r="U1764" s="398" t="s">
        <v>3425</v>
      </c>
      <c r="V1764" s="398" t="s">
        <v>3426</v>
      </c>
      <c r="W1764" s="398" t="s">
        <v>3427</v>
      </c>
    </row>
    <row r="1765" spans="1:23" ht="60.75" hidden="1" customHeight="1" x14ac:dyDescent="0.25">
      <c r="A1765" s="61" t="s">
        <v>1835</v>
      </c>
      <c r="B1765" s="87"/>
      <c r="C1765" s="175"/>
      <c r="D1765" s="175"/>
      <c r="E1765" s="146"/>
      <c r="F1765" s="407" t="e">
        <f>VLOOKUP('2. tábl. Előkezelő-Tov.Kezelő'!E1765,Munka1!$H$27:$I$58,2,FALSE)</f>
        <v>#N/A</v>
      </c>
      <c r="G1765" s="88"/>
      <c r="H1765" s="62" t="e">
        <f>VLOOKUP(G1765,Munka1!$A$1:$B$25,2,FALSE)</f>
        <v>#N/A</v>
      </c>
      <c r="I1765" s="466" t="e">
        <f>VLOOKUP(E1765,Munka1!$H$27:$J$58,3,FALSE)</f>
        <v>#N/A</v>
      </c>
      <c r="J1765" s="175"/>
      <c r="K1765" s="175"/>
      <c r="L1765" s="175"/>
      <c r="M1765" s="175"/>
      <c r="N1765" s="180"/>
      <c r="O1765" s="87"/>
      <c r="P1765" s="483"/>
      <c r="Q1765" s="484"/>
      <c r="R1765" s="56">
        <f>FŐLAP!$D$9</f>
        <v>0</v>
      </c>
      <c r="S1765" s="56">
        <f>FŐLAP!$F$9</f>
        <v>0</v>
      </c>
      <c r="T1765" s="13" t="str">
        <f>FŐLAP!$B$25</f>
        <v>Háztartási nagygépek (lakossági)</v>
      </c>
      <c r="U1765" s="398" t="s">
        <v>3425</v>
      </c>
      <c r="V1765" s="398" t="s">
        <v>3426</v>
      </c>
      <c r="W1765" s="398" t="s">
        <v>3427</v>
      </c>
    </row>
    <row r="1766" spans="1:23" ht="60.75" hidden="1" customHeight="1" x14ac:dyDescent="0.25">
      <c r="A1766" s="61" t="s">
        <v>1836</v>
      </c>
      <c r="B1766" s="87"/>
      <c r="C1766" s="175"/>
      <c r="D1766" s="175"/>
      <c r="E1766" s="146"/>
      <c r="F1766" s="407" t="e">
        <f>VLOOKUP('2. tábl. Előkezelő-Tov.Kezelő'!E1766,Munka1!$H$27:$I$58,2,FALSE)</f>
        <v>#N/A</v>
      </c>
      <c r="G1766" s="88"/>
      <c r="H1766" s="62" t="e">
        <f>VLOOKUP(G1766,Munka1!$A$1:$B$25,2,FALSE)</f>
        <v>#N/A</v>
      </c>
      <c r="I1766" s="466" t="e">
        <f>VLOOKUP(E1766,Munka1!$H$27:$J$58,3,FALSE)</f>
        <v>#N/A</v>
      </c>
      <c r="J1766" s="175"/>
      <c r="K1766" s="175"/>
      <c r="L1766" s="175"/>
      <c r="M1766" s="175"/>
      <c r="N1766" s="180"/>
      <c r="O1766" s="87"/>
      <c r="P1766" s="483"/>
      <c r="Q1766" s="484"/>
      <c r="R1766" s="56">
        <f>FŐLAP!$D$9</f>
        <v>0</v>
      </c>
      <c r="S1766" s="56">
        <f>FŐLAP!$F$9</f>
        <v>0</v>
      </c>
      <c r="T1766" s="13" t="str">
        <f>FŐLAP!$B$25</f>
        <v>Háztartási nagygépek (lakossági)</v>
      </c>
      <c r="U1766" s="398" t="s">
        <v>3425</v>
      </c>
      <c r="V1766" s="398" t="s">
        <v>3426</v>
      </c>
      <c r="W1766" s="398" t="s">
        <v>3427</v>
      </c>
    </row>
    <row r="1767" spans="1:23" ht="60.75" hidden="1" customHeight="1" x14ac:dyDescent="0.25">
      <c r="A1767" s="61" t="s">
        <v>1837</v>
      </c>
      <c r="B1767" s="87"/>
      <c r="C1767" s="175"/>
      <c r="D1767" s="175"/>
      <c r="E1767" s="146"/>
      <c r="F1767" s="407" t="e">
        <f>VLOOKUP('2. tábl. Előkezelő-Tov.Kezelő'!E1767,Munka1!$H$27:$I$58,2,FALSE)</f>
        <v>#N/A</v>
      </c>
      <c r="G1767" s="88"/>
      <c r="H1767" s="62" t="e">
        <f>VLOOKUP(G1767,Munka1!$A$1:$B$25,2,FALSE)</f>
        <v>#N/A</v>
      </c>
      <c r="I1767" s="466" t="e">
        <f>VLOOKUP(E1767,Munka1!$H$27:$J$58,3,FALSE)</f>
        <v>#N/A</v>
      </c>
      <c r="J1767" s="175"/>
      <c r="K1767" s="175"/>
      <c r="L1767" s="175"/>
      <c r="M1767" s="175"/>
      <c r="N1767" s="180"/>
      <c r="O1767" s="87"/>
      <c r="P1767" s="483"/>
      <c r="Q1767" s="484"/>
      <c r="R1767" s="56">
        <f>FŐLAP!$D$9</f>
        <v>0</v>
      </c>
      <c r="S1767" s="56">
        <f>FŐLAP!$F$9</f>
        <v>0</v>
      </c>
      <c r="T1767" s="13" t="str">
        <f>FŐLAP!$B$25</f>
        <v>Háztartási nagygépek (lakossági)</v>
      </c>
      <c r="U1767" s="398" t="s">
        <v>3425</v>
      </c>
      <c r="V1767" s="398" t="s">
        <v>3426</v>
      </c>
      <c r="W1767" s="398" t="s">
        <v>3427</v>
      </c>
    </row>
    <row r="1768" spans="1:23" ht="60.75" hidden="1" customHeight="1" x14ac:dyDescent="0.25">
      <c r="A1768" s="61" t="s">
        <v>1838</v>
      </c>
      <c r="B1768" s="87"/>
      <c r="C1768" s="175"/>
      <c r="D1768" s="175"/>
      <c r="E1768" s="146"/>
      <c r="F1768" s="407" t="e">
        <f>VLOOKUP('2. tábl. Előkezelő-Tov.Kezelő'!E1768,Munka1!$H$27:$I$58,2,FALSE)</f>
        <v>#N/A</v>
      </c>
      <c r="G1768" s="88"/>
      <c r="H1768" s="62" t="e">
        <f>VLOOKUP(G1768,Munka1!$A$1:$B$25,2,FALSE)</f>
        <v>#N/A</v>
      </c>
      <c r="I1768" s="466" t="e">
        <f>VLOOKUP(E1768,Munka1!$H$27:$J$58,3,FALSE)</f>
        <v>#N/A</v>
      </c>
      <c r="J1768" s="175"/>
      <c r="K1768" s="175"/>
      <c r="L1768" s="175"/>
      <c r="M1768" s="175"/>
      <c r="N1768" s="180"/>
      <c r="O1768" s="87"/>
      <c r="P1768" s="483"/>
      <c r="Q1768" s="484"/>
      <c r="R1768" s="56">
        <f>FŐLAP!$D$9</f>
        <v>0</v>
      </c>
      <c r="S1768" s="56">
        <f>FŐLAP!$F$9</f>
        <v>0</v>
      </c>
      <c r="T1768" s="13" t="str">
        <f>FŐLAP!$B$25</f>
        <v>Háztartási nagygépek (lakossági)</v>
      </c>
      <c r="U1768" s="398" t="s">
        <v>3425</v>
      </c>
      <c r="V1768" s="398" t="s">
        <v>3426</v>
      </c>
      <c r="W1768" s="398" t="s">
        <v>3427</v>
      </c>
    </row>
    <row r="1769" spans="1:23" ht="60.75" hidden="1" customHeight="1" x14ac:dyDescent="0.25">
      <c r="A1769" s="61" t="s">
        <v>1839</v>
      </c>
      <c r="B1769" s="87"/>
      <c r="C1769" s="175"/>
      <c r="D1769" s="175"/>
      <c r="E1769" s="146"/>
      <c r="F1769" s="407" t="e">
        <f>VLOOKUP('2. tábl. Előkezelő-Tov.Kezelő'!E1769,Munka1!$H$27:$I$58,2,FALSE)</f>
        <v>#N/A</v>
      </c>
      <c r="G1769" s="88"/>
      <c r="H1769" s="62" t="e">
        <f>VLOOKUP(G1769,Munka1!$A$1:$B$25,2,FALSE)</f>
        <v>#N/A</v>
      </c>
      <c r="I1769" s="466" t="e">
        <f>VLOOKUP(E1769,Munka1!$H$27:$J$58,3,FALSE)</f>
        <v>#N/A</v>
      </c>
      <c r="J1769" s="175"/>
      <c r="K1769" s="175"/>
      <c r="L1769" s="175"/>
      <c r="M1769" s="175"/>
      <c r="N1769" s="180"/>
      <c r="O1769" s="87"/>
      <c r="P1769" s="483"/>
      <c r="Q1769" s="484"/>
      <c r="R1769" s="56">
        <f>FŐLAP!$D$9</f>
        <v>0</v>
      </c>
      <c r="S1769" s="56">
        <f>FŐLAP!$F$9</f>
        <v>0</v>
      </c>
      <c r="T1769" s="13" t="str">
        <f>FŐLAP!$B$25</f>
        <v>Háztartási nagygépek (lakossági)</v>
      </c>
      <c r="U1769" s="398" t="s">
        <v>3425</v>
      </c>
      <c r="V1769" s="398" t="s">
        <v>3426</v>
      </c>
      <c r="W1769" s="398" t="s">
        <v>3427</v>
      </c>
    </row>
    <row r="1770" spans="1:23" ht="60.75" hidden="1" customHeight="1" x14ac:dyDescent="0.25">
      <c r="A1770" s="61" t="s">
        <v>1840</v>
      </c>
      <c r="B1770" s="87"/>
      <c r="C1770" s="175"/>
      <c r="D1770" s="175"/>
      <c r="E1770" s="146"/>
      <c r="F1770" s="407" t="e">
        <f>VLOOKUP('2. tábl. Előkezelő-Tov.Kezelő'!E1770,Munka1!$H$27:$I$58,2,FALSE)</f>
        <v>#N/A</v>
      </c>
      <c r="G1770" s="88"/>
      <c r="H1770" s="62" t="e">
        <f>VLOOKUP(G1770,Munka1!$A$1:$B$25,2,FALSE)</f>
        <v>#N/A</v>
      </c>
      <c r="I1770" s="466" t="e">
        <f>VLOOKUP(E1770,Munka1!$H$27:$J$58,3,FALSE)</f>
        <v>#N/A</v>
      </c>
      <c r="J1770" s="175"/>
      <c r="K1770" s="175"/>
      <c r="L1770" s="175"/>
      <c r="M1770" s="175"/>
      <c r="N1770" s="180"/>
      <c r="O1770" s="87"/>
      <c r="P1770" s="483"/>
      <c r="Q1770" s="484"/>
      <c r="R1770" s="56">
        <f>FŐLAP!$D$9</f>
        <v>0</v>
      </c>
      <c r="S1770" s="56">
        <f>FŐLAP!$F$9</f>
        <v>0</v>
      </c>
      <c r="T1770" s="13" t="str">
        <f>FŐLAP!$B$25</f>
        <v>Háztartási nagygépek (lakossági)</v>
      </c>
      <c r="U1770" s="398" t="s">
        <v>3425</v>
      </c>
      <c r="V1770" s="398" t="s">
        <v>3426</v>
      </c>
      <c r="W1770" s="398" t="s">
        <v>3427</v>
      </c>
    </row>
    <row r="1771" spans="1:23" ht="60.75" hidden="1" customHeight="1" x14ac:dyDescent="0.25">
      <c r="A1771" s="61" t="s">
        <v>1841</v>
      </c>
      <c r="B1771" s="87"/>
      <c r="C1771" s="175"/>
      <c r="D1771" s="175"/>
      <c r="E1771" s="146"/>
      <c r="F1771" s="407" t="e">
        <f>VLOOKUP('2. tábl. Előkezelő-Tov.Kezelő'!E1771,Munka1!$H$27:$I$58,2,FALSE)</f>
        <v>#N/A</v>
      </c>
      <c r="G1771" s="88"/>
      <c r="H1771" s="62" t="e">
        <f>VLOOKUP(G1771,Munka1!$A$1:$B$25,2,FALSE)</f>
        <v>#N/A</v>
      </c>
      <c r="I1771" s="466" t="e">
        <f>VLOOKUP(E1771,Munka1!$H$27:$J$58,3,FALSE)</f>
        <v>#N/A</v>
      </c>
      <c r="J1771" s="175"/>
      <c r="K1771" s="175"/>
      <c r="L1771" s="175"/>
      <c r="M1771" s="175"/>
      <c r="N1771" s="180"/>
      <c r="O1771" s="87"/>
      <c r="P1771" s="483"/>
      <c r="Q1771" s="484"/>
      <c r="R1771" s="56">
        <f>FŐLAP!$D$9</f>
        <v>0</v>
      </c>
      <c r="S1771" s="56">
        <f>FŐLAP!$F$9</f>
        <v>0</v>
      </c>
      <c r="T1771" s="13" t="str">
        <f>FŐLAP!$B$25</f>
        <v>Háztartási nagygépek (lakossági)</v>
      </c>
      <c r="U1771" s="398" t="s">
        <v>3425</v>
      </c>
      <c r="V1771" s="398" t="s">
        <v>3426</v>
      </c>
      <c r="W1771" s="398" t="s">
        <v>3427</v>
      </c>
    </row>
    <row r="1772" spans="1:23" ht="60.75" hidden="1" customHeight="1" x14ac:dyDescent="0.25">
      <c r="A1772" s="61" t="s">
        <v>1842</v>
      </c>
      <c r="B1772" s="87"/>
      <c r="C1772" s="175"/>
      <c r="D1772" s="175"/>
      <c r="E1772" s="146"/>
      <c r="F1772" s="407" t="e">
        <f>VLOOKUP('2. tábl. Előkezelő-Tov.Kezelő'!E1772,Munka1!$H$27:$I$58,2,FALSE)</f>
        <v>#N/A</v>
      </c>
      <c r="G1772" s="88"/>
      <c r="H1772" s="62" t="e">
        <f>VLOOKUP(G1772,Munka1!$A$1:$B$25,2,FALSE)</f>
        <v>#N/A</v>
      </c>
      <c r="I1772" s="466" t="e">
        <f>VLOOKUP(E1772,Munka1!$H$27:$J$58,3,FALSE)</f>
        <v>#N/A</v>
      </c>
      <c r="J1772" s="175"/>
      <c r="K1772" s="175"/>
      <c r="L1772" s="175"/>
      <c r="M1772" s="175"/>
      <c r="N1772" s="180"/>
      <c r="O1772" s="87"/>
      <c r="P1772" s="483"/>
      <c r="Q1772" s="484"/>
      <c r="R1772" s="56">
        <f>FŐLAP!$D$9</f>
        <v>0</v>
      </c>
      <c r="S1772" s="56">
        <f>FŐLAP!$F$9</f>
        <v>0</v>
      </c>
      <c r="T1772" s="13" t="str">
        <f>FŐLAP!$B$25</f>
        <v>Háztartási nagygépek (lakossági)</v>
      </c>
      <c r="U1772" s="398" t="s">
        <v>3425</v>
      </c>
      <c r="V1772" s="398" t="s">
        <v>3426</v>
      </c>
      <c r="W1772" s="398" t="s">
        <v>3427</v>
      </c>
    </row>
    <row r="1773" spans="1:23" ht="60.75" hidden="1" customHeight="1" x14ac:dyDescent="0.25">
      <c r="A1773" s="61" t="s">
        <v>1843</v>
      </c>
      <c r="B1773" s="87"/>
      <c r="C1773" s="175"/>
      <c r="D1773" s="175"/>
      <c r="E1773" s="146"/>
      <c r="F1773" s="407" t="e">
        <f>VLOOKUP('2. tábl. Előkezelő-Tov.Kezelő'!E1773,Munka1!$H$27:$I$58,2,FALSE)</f>
        <v>#N/A</v>
      </c>
      <c r="G1773" s="88"/>
      <c r="H1773" s="62" t="e">
        <f>VLOOKUP(G1773,Munka1!$A$1:$B$25,2,FALSE)</f>
        <v>#N/A</v>
      </c>
      <c r="I1773" s="466" t="e">
        <f>VLOOKUP(E1773,Munka1!$H$27:$J$58,3,FALSE)</f>
        <v>#N/A</v>
      </c>
      <c r="J1773" s="175"/>
      <c r="K1773" s="175"/>
      <c r="L1773" s="175"/>
      <c r="M1773" s="175"/>
      <c r="N1773" s="180"/>
      <c r="O1773" s="87"/>
      <c r="P1773" s="483"/>
      <c r="Q1773" s="484"/>
      <c r="R1773" s="56">
        <f>FŐLAP!$D$9</f>
        <v>0</v>
      </c>
      <c r="S1773" s="56">
        <f>FŐLAP!$F$9</f>
        <v>0</v>
      </c>
      <c r="T1773" s="13" t="str">
        <f>FŐLAP!$B$25</f>
        <v>Háztartási nagygépek (lakossági)</v>
      </c>
      <c r="U1773" s="398" t="s">
        <v>3425</v>
      </c>
      <c r="V1773" s="398" t="s">
        <v>3426</v>
      </c>
      <c r="W1773" s="398" t="s">
        <v>3427</v>
      </c>
    </row>
    <row r="1774" spans="1:23" ht="60.75" hidden="1" customHeight="1" x14ac:dyDescent="0.25">
      <c r="A1774" s="61" t="s">
        <v>1844</v>
      </c>
      <c r="B1774" s="87"/>
      <c r="C1774" s="175"/>
      <c r="D1774" s="175"/>
      <c r="E1774" s="146"/>
      <c r="F1774" s="407" t="e">
        <f>VLOOKUP('2. tábl. Előkezelő-Tov.Kezelő'!E1774,Munka1!$H$27:$I$58,2,FALSE)</f>
        <v>#N/A</v>
      </c>
      <c r="G1774" s="88"/>
      <c r="H1774" s="62" t="e">
        <f>VLOOKUP(G1774,Munka1!$A$1:$B$25,2,FALSE)</f>
        <v>#N/A</v>
      </c>
      <c r="I1774" s="466" t="e">
        <f>VLOOKUP(E1774,Munka1!$H$27:$J$58,3,FALSE)</f>
        <v>#N/A</v>
      </c>
      <c r="J1774" s="175"/>
      <c r="K1774" s="175"/>
      <c r="L1774" s="175"/>
      <c r="M1774" s="175"/>
      <c r="N1774" s="180"/>
      <c r="O1774" s="87"/>
      <c r="P1774" s="483"/>
      <c r="Q1774" s="484"/>
      <c r="R1774" s="56">
        <f>FŐLAP!$D$9</f>
        <v>0</v>
      </c>
      <c r="S1774" s="56">
        <f>FŐLAP!$F$9</f>
        <v>0</v>
      </c>
      <c r="T1774" s="13" t="str">
        <f>FŐLAP!$B$25</f>
        <v>Háztartási nagygépek (lakossági)</v>
      </c>
      <c r="U1774" s="398" t="s">
        <v>3425</v>
      </c>
      <c r="V1774" s="398" t="s">
        <v>3426</v>
      </c>
      <c r="W1774" s="398" t="s">
        <v>3427</v>
      </c>
    </row>
    <row r="1775" spans="1:23" ht="60.75" hidden="1" customHeight="1" x14ac:dyDescent="0.25">
      <c r="A1775" s="61" t="s">
        <v>1845</v>
      </c>
      <c r="B1775" s="87"/>
      <c r="C1775" s="175"/>
      <c r="D1775" s="175"/>
      <c r="E1775" s="146"/>
      <c r="F1775" s="407" t="e">
        <f>VLOOKUP('2. tábl. Előkezelő-Tov.Kezelő'!E1775,Munka1!$H$27:$I$58,2,FALSE)</f>
        <v>#N/A</v>
      </c>
      <c r="G1775" s="88"/>
      <c r="H1775" s="62" t="e">
        <f>VLOOKUP(G1775,Munka1!$A$1:$B$25,2,FALSE)</f>
        <v>#N/A</v>
      </c>
      <c r="I1775" s="466" t="e">
        <f>VLOOKUP(E1775,Munka1!$H$27:$J$58,3,FALSE)</f>
        <v>#N/A</v>
      </c>
      <c r="J1775" s="175"/>
      <c r="K1775" s="175"/>
      <c r="L1775" s="175"/>
      <c r="M1775" s="175"/>
      <c r="N1775" s="180"/>
      <c r="O1775" s="87"/>
      <c r="P1775" s="483"/>
      <c r="Q1775" s="484"/>
      <c r="R1775" s="56">
        <f>FŐLAP!$D$9</f>
        <v>0</v>
      </c>
      <c r="S1775" s="56">
        <f>FŐLAP!$F$9</f>
        <v>0</v>
      </c>
      <c r="T1775" s="13" t="str">
        <f>FŐLAP!$B$25</f>
        <v>Háztartási nagygépek (lakossági)</v>
      </c>
      <c r="U1775" s="398" t="s">
        <v>3425</v>
      </c>
      <c r="V1775" s="398" t="s">
        <v>3426</v>
      </c>
      <c r="W1775" s="398" t="s">
        <v>3427</v>
      </c>
    </row>
    <row r="1776" spans="1:23" ht="60.75" hidden="1" customHeight="1" x14ac:dyDescent="0.25">
      <c r="A1776" s="61" t="s">
        <v>1846</v>
      </c>
      <c r="B1776" s="87"/>
      <c r="C1776" s="175"/>
      <c r="D1776" s="175"/>
      <c r="E1776" s="146"/>
      <c r="F1776" s="407" t="e">
        <f>VLOOKUP('2. tábl. Előkezelő-Tov.Kezelő'!E1776,Munka1!$H$27:$I$58,2,FALSE)</f>
        <v>#N/A</v>
      </c>
      <c r="G1776" s="88"/>
      <c r="H1776" s="62" t="e">
        <f>VLOOKUP(G1776,Munka1!$A$1:$B$25,2,FALSE)</f>
        <v>#N/A</v>
      </c>
      <c r="I1776" s="466" t="e">
        <f>VLOOKUP(E1776,Munka1!$H$27:$J$58,3,FALSE)</f>
        <v>#N/A</v>
      </c>
      <c r="J1776" s="175"/>
      <c r="K1776" s="175"/>
      <c r="L1776" s="175"/>
      <c r="M1776" s="175"/>
      <c r="N1776" s="180"/>
      <c r="O1776" s="87"/>
      <c r="P1776" s="483"/>
      <c r="Q1776" s="484"/>
      <c r="R1776" s="56">
        <f>FŐLAP!$D$9</f>
        <v>0</v>
      </c>
      <c r="S1776" s="56">
        <f>FŐLAP!$F$9</f>
        <v>0</v>
      </c>
      <c r="T1776" s="13" t="str">
        <f>FŐLAP!$B$25</f>
        <v>Háztartási nagygépek (lakossági)</v>
      </c>
      <c r="U1776" s="398" t="s">
        <v>3425</v>
      </c>
      <c r="V1776" s="398" t="s">
        <v>3426</v>
      </c>
      <c r="W1776" s="398" t="s">
        <v>3427</v>
      </c>
    </row>
    <row r="1777" spans="1:23" ht="60.75" hidden="1" customHeight="1" x14ac:dyDescent="0.25">
      <c r="A1777" s="61" t="s">
        <v>1847</v>
      </c>
      <c r="B1777" s="87"/>
      <c r="C1777" s="175"/>
      <c r="D1777" s="175"/>
      <c r="E1777" s="146"/>
      <c r="F1777" s="407" t="e">
        <f>VLOOKUP('2. tábl. Előkezelő-Tov.Kezelő'!E1777,Munka1!$H$27:$I$58,2,FALSE)</f>
        <v>#N/A</v>
      </c>
      <c r="G1777" s="88"/>
      <c r="H1777" s="62" t="e">
        <f>VLOOKUP(G1777,Munka1!$A$1:$B$25,2,FALSE)</f>
        <v>#N/A</v>
      </c>
      <c r="I1777" s="466" t="e">
        <f>VLOOKUP(E1777,Munka1!$H$27:$J$58,3,FALSE)</f>
        <v>#N/A</v>
      </c>
      <c r="J1777" s="175"/>
      <c r="K1777" s="175"/>
      <c r="L1777" s="175"/>
      <c r="M1777" s="175"/>
      <c r="N1777" s="180"/>
      <c r="O1777" s="87"/>
      <c r="P1777" s="483"/>
      <c r="Q1777" s="484"/>
      <c r="R1777" s="56">
        <f>FŐLAP!$D$9</f>
        <v>0</v>
      </c>
      <c r="S1777" s="56">
        <f>FŐLAP!$F$9</f>
        <v>0</v>
      </c>
      <c r="T1777" s="13" t="str">
        <f>FŐLAP!$B$25</f>
        <v>Háztartási nagygépek (lakossági)</v>
      </c>
      <c r="U1777" s="398" t="s">
        <v>3425</v>
      </c>
      <c r="V1777" s="398" t="s">
        <v>3426</v>
      </c>
      <c r="W1777" s="398" t="s">
        <v>3427</v>
      </c>
    </row>
    <row r="1778" spans="1:23" ht="60.75" hidden="1" customHeight="1" x14ac:dyDescent="0.25">
      <c r="A1778" s="61" t="s">
        <v>1848</v>
      </c>
      <c r="B1778" s="87"/>
      <c r="C1778" s="175"/>
      <c r="D1778" s="175"/>
      <c r="E1778" s="146"/>
      <c r="F1778" s="407" t="e">
        <f>VLOOKUP('2. tábl. Előkezelő-Tov.Kezelő'!E1778,Munka1!$H$27:$I$58,2,FALSE)</f>
        <v>#N/A</v>
      </c>
      <c r="G1778" s="88"/>
      <c r="H1778" s="62" t="e">
        <f>VLOOKUP(G1778,Munka1!$A$1:$B$25,2,FALSE)</f>
        <v>#N/A</v>
      </c>
      <c r="I1778" s="466" t="e">
        <f>VLOOKUP(E1778,Munka1!$H$27:$J$58,3,FALSE)</f>
        <v>#N/A</v>
      </c>
      <c r="J1778" s="175"/>
      <c r="K1778" s="175"/>
      <c r="L1778" s="175"/>
      <c r="M1778" s="175"/>
      <c r="N1778" s="180"/>
      <c r="O1778" s="87"/>
      <c r="P1778" s="483"/>
      <c r="Q1778" s="484"/>
      <c r="R1778" s="56">
        <f>FŐLAP!$D$9</f>
        <v>0</v>
      </c>
      <c r="S1778" s="56">
        <f>FŐLAP!$F$9</f>
        <v>0</v>
      </c>
      <c r="T1778" s="13" t="str">
        <f>FŐLAP!$B$25</f>
        <v>Háztartási nagygépek (lakossági)</v>
      </c>
      <c r="U1778" s="398" t="s">
        <v>3425</v>
      </c>
      <c r="V1778" s="398" t="s">
        <v>3426</v>
      </c>
      <c r="W1778" s="398" t="s">
        <v>3427</v>
      </c>
    </row>
    <row r="1779" spans="1:23" ht="60.75" hidden="1" customHeight="1" x14ac:dyDescent="0.25">
      <c r="A1779" s="61" t="s">
        <v>1849</v>
      </c>
      <c r="B1779" s="87"/>
      <c r="C1779" s="175"/>
      <c r="D1779" s="175"/>
      <c r="E1779" s="146"/>
      <c r="F1779" s="407" t="e">
        <f>VLOOKUP('2. tábl. Előkezelő-Tov.Kezelő'!E1779,Munka1!$H$27:$I$58,2,FALSE)</f>
        <v>#N/A</v>
      </c>
      <c r="G1779" s="88"/>
      <c r="H1779" s="62" t="e">
        <f>VLOOKUP(G1779,Munka1!$A$1:$B$25,2,FALSE)</f>
        <v>#N/A</v>
      </c>
      <c r="I1779" s="466" t="e">
        <f>VLOOKUP(E1779,Munka1!$H$27:$J$58,3,FALSE)</f>
        <v>#N/A</v>
      </c>
      <c r="J1779" s="175"/>
      <c r="K1779" s="175"/>
      <c r="L1779" s="175"/>
      <c r="M1779" s="175"/>
      <c r="N1779" s="180"/>
      <c r="O1779" s="87"/>
      <c r="P1779" s="483"/>
      <c r="Q1779" s="484"/>
      <c r="R1779" s="56">
        <f>FŐLAP!$D$9</f>
        <v>0</v>
      </c>
      <c r="S1779" s="56">
        <f>FŐLAP!$F$9</f>
        <v>0</v>
      </c>
      <c r="T1779" s="13" t="str">
        <f>FŐLAP!$B$25</f>
        <v>Háztartási nagygépek (lakossági)</v>
      </c>
      <c r="U1779" s="398" t="s">
        <v>3425</v>
      </c>
      <c r="V1779" s="398" t="s">
        <v>3426</v>
      </c>
      <c r="W1779" s="398" t="s">
        <v>3427</v>
      </c>
    </row>
    <row r="1780" spans="1:23" ht="60.75" hidden="1" customHeight="1" x14ac:dyDescent="0.25">
      <c r="A1780" s="61" t="s">
        <v>1850</v>
      </c>
      <c r="B1780" s="87"/>
      <c r="C1780" s="175"/>
      <c r="D1780" s="175"/>
      <c r="E1780" s="146"/>
      <c r="F1780" s="407" t="e">
        <f>VLOOKUP('2. tábl. Előkezelő-Tov.Kezelő'!E1780,Munka1!$H$27:$I$58,2,FALSE)</f>
        <v>#N/A</v>
      </c>
      <c r="G1780" s="88"/>
      <c r="H1780" s="62" t="e">
        <f>VLOOKUP(G1780,Munka1!$A$1:$B$25,2,FALSE)</f>
        <v>#N/A</v>
      </c>
      <c r="I1780" s="466" t="e">
        <f>VLOOKUP(E1780,Munka1!$H$27:$J$58,3,FALSE)</f>
        <v>#N/A</v>
      </c>
      <c r="J1780" s="175"/>
      <c r="K1780" s="175"/>
      <c r="L1780" s="175"/>
      <c r="M1780" s="175"/>
      <c r="N1780" s="180"/>
      <c r="O1780" s="87"/>
      <c r="P1780" s="483"/>
      <c r="Q1780" s="484"/>
      <c r="R1780" s="56">
        <f>FŐLAP!$D$9</f>
        <v>0</v>
      </c>
      <c r="S1780" s="56">
        <f>FŐLAP!$F$9</f>
        <v>0</v>
      </c>
      <c r="T1780" s="13" t="str">
        <f>FŐLAP!$B$25</f>
        <v>Háztartási nagygépek (lakossági)</v>
      </c>
      <c r="U1780" s="398" t="s">
        <v>3425</v>
      </c>
      <c r="V1780" s="398" t="s">
        <v>3426</v>
      </c>
      <c r="W1780" s="398" t="s">
        <v>3427</v>
      </c>
    </row>
    <row r="1781" spans="1:23" ht="60.75" hidden="1" customHeight="1" x14ac:dyDescent="0.25">
      <c r="A1781" s="61" t="s">
        <v>1851</v>
      </c>
      <c r="B1781" s="87"/>
      <c r="C1781" s="175"/>
      <c r="D1781" s="175"/>
      <c r="E1781" s="146"/>
      <c r="F1781" s="407" t="e">
        <f>VLOOKUP('2. tábl. Előkezelő-Tov.Kezelő'!E1781,Munka1!$H$27:$I$58,2,FALSE)</f>
        <v>#N/A</v>
      </c>
      <c r="G1781" s="88"/>
      <c r="H1781" s="62" t="e">
        <f>VLOOKUP(G1781,Munka1!$A$1:$B$25,2,FALSE)</f>
        <v>#N/A</v>
      </c>
      <c r="I1781" s="466" t="e">
        <f>VLOOKUP(E1781,Munka1!$H$27:$J$58,3,FALSE)</f>
        <v>#N/A</v>
      </c>
      <c r="J1781" s="175"/>
      <c r="K1781" s="175"/>
      <c r="L1781" s="175"/>
      <c r="M1781" s="175"/>
      <c r="N1781" s="180"/>
      <c r="O1781" s="87"/>
      <c r="P1781" s="483"/>
      <c r="Q1781" s="484"/>
      <c r="R1781" s="56">
        <f>FŐLAP!$D$9</f>
        <v>0</v>
      </c>
      <c r="S1781" s="56">
        <f>FŐLAP!$F$9</f>
        <v>0</v>
      </c>
      <c r="T1781" s="13" t="str">
        <f>FŐLAP!$B$25</f>
        <v>Háztartási nagygépek (lakossági)</v>
      </c>
      <c r="U1781" s="398" t="s">
        <v>3425</v>
      </c>
      <c r="V1781" s="398" t="s">
        <v>3426</v>
      </c>
      <c r="W1781" s="398" t="s">
        <v>3427</v>
      </c>
    </row>
    <row r="1782" spans="1:23" ht="60.75" hidden="1" customHeight="1" x14ac:dyDescent="0.25">
      <c r="A1782" s="61" t="s">
        <v>1852</v>
      </c>
      <c r="B1782" s="87"/>
      <c r="C1782" s="175"/>
      <c r="D1782" s="175"/>
      <c r="E1782" s="146"/>
      <c r="F1782" s="407" t="e">
        <f>VLOOKUP('2. tábl. Előkezelő-Tov.Kezelő'!E1782,Munka1!$H$27:$I$58,2,FALSE)</f>
        <v>#N/A</v>
      </c>
      <c r="G1782" s="88"/>
      <c r="H1782" s="62" t="e">
        <f>VLOOKUP(G1782,Munka1!$A$1:$B$25,2,FALSE)</f>
        <v>#N/A</v>
      </c>
      <c r="I1782" s="466" t="e">
        <f>VLOOKUP(E1782,Munka1!$H$27:$J$58,3,FALSE)</f>
        <v>#N/A</v>
      </c>
      <c r="J1782" s="175"/>
      <c r="K1782" s="175"/>
      <c r="L1782" s="175"/>
      <c r="M1782" s="175"/>
      <c r="N1782" s="180"/>
      <c r="O1782" s="87"/>
      <c r="P1782" s="483"/>
      <c r="Q1782" s="484"/>
      <c r="R1782" s="56">
        <f>FŐLAP!$D$9</f>
        <v>0</v>
      </c>
      <c r="S1782" s="56">
        <f>FŐLAP!$F$9</f>
        <v>0</v>
      </c>
      <c r="T1782" s="13" t="str">
        <f>FŐLAP!$B$25</f>
        <v>Háztartási nagygépek (lakossági)</v>
      </c>
      <c r="U1782" s="398" t="s">
        <v>3425</v>
      </c>
      <c r="V1782" s="398" t="s">
        <v>3426</v>
      </c>
      <c r="W1782" s="398" t="s">
        <v>3427</v>
      </c>
    </row>
    <row r="1783" spans="1:23" ht="60.75" hidden="1" customHeight="1" x14ac:dyDescent="0.25">
      <c r="A1783" s="61" t="s">
        <v>1853</v>
      </c>
      <c r="B1783" s="87"/>
      <c r="C1783" s="175"/>
      <c r="D1783" s="175"/>
      <c r="E1783" s="146"/>
      <c r="F1783" s="407" t="e">
        <f>VLOOKUP('2. tábl. Előkezelő-Tov.Kezelő'!E1783,Munka1!$H$27:$I$58,2,FALSE)</f>
        <v>#N/A</v>
      </c>
      <c r="G1783" s="88"/>
      <c r="H1783" s="62" t="e">
        <f>VLOOKUP(G1783,Munka1!$A$1:$B$25,2,FALSE)</f>
        <v>#N/A</v>
      </c>
      <c r="I1783" s="466" t="e">
        <f>VLOOKUP(E1783,Munka1!$H$27:$J$58,3,FALSE)</f>
        <v>#N/A</v>
      </c>
      <c r="J1783" s="175"/>
      <c r="K1783" s="175"/>
      <c r="L1783" s="175"/>
      <c r="M1783" s="175"/>
      <c r="N1783" s="180"/>
      <c r="O1783" s="87"/>
      <c r="P1783" s="483"/>
      <c r="Q1783" s="484"/>
      <c r="R1783" s="56">
        <f>FŐLAP!$D$9</f>
        <v>0</v>
      </c>
      <c r="S1783" s="56">
        <f>FŐLAP!$F$9</f>
        <v>0</v>
      </c>
      <c r="T1783" s="13" t="str">
        <f>FŐLAP!$B$25</f>
        <v>Háztartási nagygépek (lakossági)</v>
      </c>
      <c r="U1783" s="398" t="s">
        <v>3425</v>
      </c>
      <c r="V1783" s="398" t="s">
        <v>3426</v>
      </c>
      <c r="W1783" s="398" t="s">
        <v>3427</v>
      </c>
    </row>
    <row r="1784" spans="1:23" ht="60.75" hidden="1" customHeight="1" x14ac:dyDescent="0.25">
      <c r="A1784" s="61" t="s">
        <v>1854</v>
      </c>
      <c r="B1784" s="87"/>
      <c r="C1784" s="175"/>
      <c r="D1784" s="175"/>
      <c r="E1784" s="146"/>
      <c r="F1784" s="407" t="e">
        <f>VLOOKUP('2. tábl. Előkezelő-Tov.Kezelő'!E1784,Munka1!$H$27:$I$58,2,FALSE)</f>
        <v>#N/A</v>
      </c>
      <c r="G1784" s="88"/>
      <c r="H1784" s="62" t="e">
        <f>VLOOKUP(G1784,Munka1!$A$1:$B$25,2,FALSE)</f>
        <v>#N/A</v>
      </c>
      <c r="I1784" s="466" t="e">
        <f>VLOOKUP(E1784,Munka1!$H$27:$J$58,3,FALSE)</f>
        <v>#N/A</v>
      </c>
      <c r="J1784" s="175"/>
      <c r="K1784" s="175"/>
      <c r="L1784" s="175"/>
      <c r="M1784" s="175"/>
      <c r="N1784" s="180"/>
      <c r="O1784" s="87"/>
      <c r="P1784" s="483"/>
      <c r="Q1784" s="484"/>
      <c r="R1784" s="56">
        <f>FŐLAP!$D$9</f>
        <v>0</v>
      </c>
      <c r="S1784" s="56">
        <f>FŐLAP!$F$9</f>
        <v>0</v>
      </c>
      <c r="T1784" s="13" t="str">
        <f>FŐLAP!$B$25</f>
        <v>Háztartási nagygépek (lakossági)</v>
      </c>
      <c r="U1784" s="398" t="s">
        <v>3425</v>
      </c>
      <c r="V1784" s="398" t="s">
        <v>3426</v>
      </c>
      <c r="W1784" s="398" t="s">
        <v>3427</v>
      </c>
    </row>
    <row r="1785" spans="1:23" ht="60.75" hidden="1" customHeight="1" x14ac:dyDescent="0.25">
      <c r="A1785" s="61" t="s">
        <v>1855</v>
      </c>
      <c r="B1785" s="87"/>
      <c r="C1785" s="175"/>
      <c r="D1785" s="175"/>
      <c r="E1785" s="146"/>
      <c r="F1785" s="407" t="e">
        <f>VLOOKUP('2. tábl. Előkezelő-Tov.Kezelő'!E1785,Munka1!$H$27:$I$58,2,FALSE)</f>
        <v>#N/A</v>
      </c>
      <c r="G1785" s="88"/>
      <c r="H1785" s="62" t="e">
        <f>VLOOKUP(G1785,Munka1!$A$1:$B$25,2,FALSE)</f>
        <v>#N/A</v>
      </c>
      <c r="I1785" s="466" t="e">
        <f>VLOOKUP(E1785,Munka1!$H$27:$J$58,3,FALSE)</f>
        <v>#N/A</v>
      </c>
      <c r="J1785" s="175"/>
      <c r="K1785" s="175"/>
      <c r="L1785" s="175"/>
      <c r="M1785" s="175"/>
      <c r="N1785" s="180"/>
      <c r="O1785" s="87"/>
      <c r="P1785" s="483"/>
      <c r="Q1785" s="484"/>
      <c r="R1785" s="56">
        <f>FŐLAP!$D$9</f>
        <v>0</v>
      </c>
      <c r="S1785" s="56">
        <f>FŐLAP!$F$9</f>
        <v>0</v>
      </c>
      <c r="T1785" s="13" t="str">
        <f>FŐLAP!$B$25</f>
        <v>Háztartási nagygépek (lakossági)</v>
      </c>
      <c r="U1785" s="398" t="s">
        <v>3425</v>
      </c>
      <c r="V1785" s="398" t="s">
        <v>3426</v>
      </c>
      <c r="W1785" s="398" t="s">
        <v>3427</v>
      </c>
    </row>
    <row r="1786" spans="1:23" ht="60.75" hidden="1" customHeight="1" x14ac:dyDescent="0.25">
      <c r="A1786" s="61" t="s">
        <v>1856</v>
      </c>
      <c r="B1786" s="87"/>
      <c r="C1786" s="175"/>
      <c r="D1786" s="175"/>
      <c r="E1786" s="146"/>
      <c r="F1786" s="407" t="e">
        <f>VLOOKUP('2. tábl. Előkezelő-Tov.Kezelő'!E1786,Munka1!$H$27:$I$58,2,FALSE)</f>
        <v>#N/A</v>
      </c>
      <c r="G1786" s="88"/>
      <c r="H1786" s="62" t="e">
        <f>VLOOKUP(G1786,Munka1!$A$1:$B$25,2,FALSE)</f>
        <v>#N/A</v>
      </c>
      <c r="I1786" s="466" t="e">
        <f>VLOOKUP(E1786,Munka1!$H$27:$J$58,3,FALSE)</f>
        <v>#N/A</v>
      </c>
      <c r="J1786" s="175"/>
      <c r="K1786" s="175"/>
      <c r="L1786" s="175"/>
      <c r="M1786" s="175"/>
      <c r="N1786" s="180"/>
      <c r="O1786" s="87"/>
      <c r="P1786" s="483"/>
      <c r="Q1786" s="484"/>
      <c r="R1786" s="56">
        <f>FŐLAP!$D$9</f>
        <v>0</v>
      </c>
      <c r="S1786" s="56">
        <f>FŐLAP!$F$9</f>
        <v>0</v>
      </c>
      <c r="T1786" s="13" t="str">
        <f>FŐLAP!$B$25</f>
        <v>Háztartási nagygépek (lakossági)</v>
      </c>
      <c r="U1786" s="398" t="s">
        <v>3425</v>
      </c>
      <c r="V1786" s="398" t="s">
        <v>3426</v>
      </c>
      <c r="W1786" s="398" t="s">
        <v>3427</v>
      </c>
    </row>
    <row r="1787" spans="1:23" ht="60.75" hidden="1" customHeight="1" x14ac:dyDescent="0.25">
      <c r="A1787" s="61" t="s">
        <v>1857</v>
      </c>
      <c r="B1787" s="87"/>
      <c r="C1787" s="175"/>
      <c r="D1787" s="175"/>
      <c r="E1787" s="146"/>
      <c r="F1787" s="407" t="e">
        <f>VLOOKUP('2. tábl. Előkezelő-Tov.Kezelő'!E1787,Munka1!$H$27:$I$58,2,FALSE)</f>
        <v>#N/A</v>
      </c>
      <c r="G1787" s="88"/>
      <c r="H1787" s="62" t="e">
        <f>VLOOKUP(G1787,Munka1!$A$1:$B$25,2,FALSE)</f>
        <v>#N/A</v>
      </c>
      <c r="I1787" s="466" t="e">
        <f>VLOOKUP(E1787,Munka1!$H$27:$J$58,3,FALSE)</f>
        <v>#N/A</v>
      </c>
      <c r="J1787" s="175"/>
      <c r="K1787" s="175"/>
      <c r="L1787" s="175"/>
      <c r="M1787" s="175"/>
      <c r="N1787" s="180"/>
      <c r="O1787" s="87"/>
      <c r="P1787" s="483"/>
      <c r="Q1787" s="484"/>
      <c r="R1787" s="56">
        <f>FŐLAP!$D$9</f>
        <v>0</v>
      </c>
      <c r="S1787" s="56">
        <f>FŐLAP!$F$9</f>
        <v>0</v>
      </c>
      <c r="T1787" s="13" t="str">
        <f>FŐLAP!$B$25</f>
        <v>Háztartási nagygépek (lakossági)</v>
      </c>
      <c r="U1787" s="398" t="s">
        <v>3425</v>
      </c>
      <c r="V1787" s="398" t="s">
        <v>3426</v>
      </c>
      <c r="W1787" s="398" t="s">
        <v>3427</v>
      </c>
    </row>
    <row r="1788" spans="1:23" ht="60.75" hidden="1" customHeight="1" x14ac:dyDescent="0.25">
      <c r="A1788" s="61" t="s">
        <v>1858</v>
      </c>
      <c r="B1788" s="87"/>
      <c r="C1788" s="175"/>
      <c r="D1788" s="175"/>
      <c r="E1788" s="146"/>
      <c r="F1788" s="407" t="e">
        <f>VLOOKUP('2. tábl. Előkezelő-Tov.Kezelő'!E1788,Munka1!$H$27:$I$58,2,FALSE)</f>
        <v>#N/A</v>
      </c>
      <c r="G1788" s="88"/>
      <c r="H1788" s="62" t="e">
        <f>VLOOKUP(G1788,Munka1!$A$1:$B$25,2,FALSE)</f>
        <v>#N/A</v>
      </c>
      <c r="I1788" s="466" t="e">
        <f>VLOOKUP(E1788,Munka1!$H$27:$J$58,3,FALSE)</f>
        <v>#N/A</v>
      </c>
      <c r="J1788" s="175"/>
      <c r="K1788" s="175"/>
      <c r="L1788" s="175"/>
      <c r="M1788" s="175"/>
      <c r="N1788" s="180"/>
      <c r="O1788" s="87"/>
      <c r="P1788" s="483"/>
      <c r="Q1788" s="484"/>
      <c r="R1788" s="56">
        <f>FŐLAP!$D$9</f>
        <v>0</v>
      </c>
      <c r="S1788" s="56">
        <f>FŐLAP!$F$9</f>
        <v>0</v>
      </c>
      <c r="T1788" s="13" t="str">
        <f>FŐLAP!$B$25</f>
        <v>Háztartási nagygépek (lakossági)</v>
      </c>
      <c r="U1788" s="398" t="s">
        <v>3425</v>
      </c>
      <c r="V1788" s="398" t="s">
        <v>3426</v>
      </c>
      <c r="W1788" s="398" t="s">
        <v>3427</v>
      </c>
    </row>
    <row r="1789" spans="1:23" ht="60.75" hidden="1" customHeight="1" x14ac:dyDescent="0.25">
      <c r="A1789" s="61" t="s">
        <v>1859</v>
      </c>
      <c r="B1789" s="87"/>
      <c r="C1789" s="175"/>
      <c r="D1789" s="175"/>
      <c r="E1789" s="146"/>
      <c r="F1789" s="407" t="e">
        <f>VLOOKUP('2. tábl. Előkezelő-Tov.Kezelő'!E1789,Munka1!$H$27:$I$58,2,FALSE)</f>
        <v>#N/A</v>
      </c>
      <c r="G1789" s="88"/>
      <c r="H1789" s="62" t="e">
        <f>VLOOKUP(G1789,Munka1!$A$1:$B$25,2,FALSE)</f>
        <v>#N/A</v>
      </c>
      <c r="I1789" s="466" t="e">
        <f>VLOOKUP(E1789,Munka1!$H$27:$J$58,3,FALSE)</f>
        <v>#N/A</v>
      </c>
      <c r="J1789" s="175"/>
      <c r="K1789" s="175"/>
      <c r="L1789" s="175"/>
      <c r="M1789" s="175"/>
      <c r="N1789" s="180"/>
      <c r="O1789" s="87"/>
      <c r="P1789" s="483"/>
      <c r="Q1789" s="484"/>
      <c r="R1789" s="56">
        <f>FŐLAP!$D$9</f>
        <v>0</v>
      </c>
      <c r="S1789" s="56">
        <f>FŐLAP!$F$9</f>
        <v>0</v>
      </c>
      <c r="T1789" s="13" t="str">
        <f>FŐLAP!$B$25</f>
        <v>Háztartási nagygépek (lakossági)</v>
      </c>
      <c r="U1789" s="398" t="s">
        <v>3425</v>
      </c>
      <c r="V1789" s="398" t="s">
        <v>3426</v>
      </c>
      <c r="W1789" s="398" t="s">
        <v>3427</v>
      </c>
    </row>
    <row r="1790" spans="1:23" ht="60.75" hidden="1" customHeight="1" x14ac:dyDescent="0.25">
      <c r="A1790" s="61" t="s">
        <v>1860</v>
      </c>
      <c r="B1790" s="87"/>
      <c r="C1790" s="175"/>
      <c r="D1790" s="175"/>
      <c r="E1790" s="146"/>
      <c r="F1790" s="407" t="e">
        <f>VLOOKUP('2. tábl. Előkezelő-Tov.Kezelő'!E1790,Munka1!$H$27:$I$58,2,FALSE)</f>
        <v>#N/A</v>
      </c>
      <c r="G1790" s="88"/>
      <c r="H1790" s="62" t="e">
        <f>VLOOKUP(G1790,Munka1!$A$1:$B$25,2,FALSE)</f>
        <v>#N/A</v>
      </c>
      <c r="I1790" s="466" t="e">
        <f>VLOOKUP(E1790,Munka1!$H$27:$J$58,3,FALSE)</f>
        <v>#N/A</v>
      </c>
      <c r="J1790" s="175"/>
      <c r="K1790" s="175"/>
      <c r="L1790" s="175"/>
      <c r="M1790" s="175"/>
      <c r="N1790" s="180"/>
      <c r="O1790" s="87"/>
      <c r="P1790" s="483"/>
      <c r="Q1790" s="484"/>
      <c r="R1790" s="56">
        <f>FŐLAP!$D$9</f>
        <v>0</v>
      </c>
      <c r="S1790" s="56">
        <f>FŐLAP!$F$9</f>
        <v>0</v>
      </c>
      <c r="T1790" s="13" t="str">
        <f>FŐLAP!$B$25</f>
        <v>Háztartási nagygépek (lakossági)</v>
      </c>
      <c r="U1790" s="398" t="s">
        <v>3425</v>
      </c>
      <c r="V1790" s="398" t="s">
        <v>3426</v>
      </c>
      <c r="W1790" s="398" t="s">
        <v>3427</v>
      </c>
    </row>
    <row r="1791" spans="1:23" ht="60.75" hidden="1" customHeight="1" x14ac:dyDescent="0.25">
      <c r="A1791" s="61" t="s">
        <v>1861</v>
      </c>
      <c r="B1791" s="87"/>
      <c r="C1791" s="175"/>
      <c r="D1791" s="175"/>
      <c r="E1791" s="146"/>
      <c r="F1791" s="407" t="e">
        <f>VLOOKUP('2. tábl. Előkezelő-Tov.Kezelő'!E1791,Munka1!$H$27:$I$58,2,FALSE)</f>
        <v>#N/A</v>
      </c>
      <c r="G1791" s="88"/>
      <c r="H1791" s="62" t="e">
        <f>VLOOKUP(G1791,Munka1!$A$1:$B$25,2,FALSE)</f>
        <v>#N/A</v>
      </c>
      <c r="I1791" s="466" t="e">
        <f>VLOOKUP(E1791,Munka1!$H$27:$J$58,3,FALSE)</f>
        <v>#N/A</v>
      </c>
      <c r="J1791" s="175"/>
      <c r="K1791" s="175"/>
      <c r="L1791" s="175"/>
      <c r="M1791" s="175"/>
      <c r="N1791" s="180"/>
      <c r="O1791" s="87"/>
      <c r="P1791" s="483"/>
      <c r="Q1791" s="484"/>
      <c r="R1791" s="56">
        <f>FŐLAP!$D$9</f>
        <v>0</v>
      </c>
      <c r="S1791" s="56">
        <f>FŐLAP!$F$9</f>
        <v>0</v>
      </c>
      <c r="T1791" s="13" t="str">
        <f>FŐLAP!$B$25</f>
        <v>Háztartási nagygépek (lakossági)</v>
      </c>
      <c r="U1791" s="398" t="s">
        <v>3425</v>
      </c>
      <c r="V1791" s="398" t="s">
        <v>3426</v>
      </c>
      <c r="W1791" s="398" t="s">
        <v>3427</v>
      </c>
    </row>
    <row r="1792" spans="1:23" ht="60.75" hidden="1" customHeight="1" x14ac:dyDescent="0.25">
      <c r="A1792" s="61" t="s">
        <v>1862</v>
      </c>
      <c r="B1792" s="87"/>
      <c r="C1792" s="175"/>
      <c r="D1792" s="175"/>
      <c r="E1792" s="146"/>
      <c r="F1792" s="407" t="e">
        <f>VLOOKUP('2. tábl. Előkezelő-Tov.Kezelő'!E1792,Munka1!$H$27:$I$58,2,FALSE)</f>
        <v>#N/A</v>
      </c>
      <c r="G1792" s="88"/>
      <c r="H1792" s="62" t="e">
        <f>VLOOKUP(G1792,Munka1!$A$1:$B$25,2,FALSE)</f>
        <v>#N/A</v>
      </c>
      <c r="I1792" s="466" t="e">
        <f>VLOOKUP(E1792,Munka1!$H$27:$J$58,3,FALSE)</f>
        <v>#N/A</v>
      </c>
      <c r="J1792" s="175"/>
      <c r="K1792" s="175"/>
      <c r="L1792" s="175"/>
      <c r="M1792" s="175"/>
      <c r="N1792" s="180"/>
      <c r="O1792" s="87"/>
      <c r="P1792" s="483"/>
      <c r="Q1792" s="484"/>
      <c r="R1792" s="56">
        <f>FŐLAP!$D$9</f>
        <v>0</v>
      </c>
      <c r="S1792" s="56">
        <f>FŐLAP!$F$9</f>
        <v>0</v>
      </c>
      <c r="T1792" s="13" t="str">
        <f>FŐLAP!$B$25</f>
        <v>Háztartási nagygépek (lakossági)</v>
      </c>
      <c r="U1792" s="398" t="s">
        <v>3425</v>
      </c>
      <c r="V1792" s="398" t="s">
        <v>3426</v>
      </c>
      <c r="W1792" s="398" t="s">
        <v>3427</v>
      </c>
    </row>
    <row r="1793" spans="1:23" ht="60.75" hidden="1" customHeight="1" x14ac:dyDescent="0.25">
      <c r="A1793" s="61" t="s">
        <v>1863</v>
      </c>
      <c r="B1793" s="87"/>
      <c r="C1793" s="175"/>
      <c r="D1793" s="175"/>
      <c r="E1793" s="146"/>
      <c r="F1793" s="407" t="e">
        <f>VLOOKUP('2. tábl. Előkezelő-Tov.Kezelő'!E1793,Munka1!$H$27:$I$58,2,FALSE)</f>
        <v>#N/A</v>
      </c>
      <c r="G1793" s="88"/>
      <c r="H1793" s="62" t="e">
        <f>VLOOKUP(G1793,Munka1!$A$1:$B$25,2,FALSE)</f>
        <v>#N/A</v>
      </c>
      <c r="I1793" s="466" t="e">
        <f>VLOOKUP(E1793,Munka1!$H$27:$J$58,3,FALSE)</f>
        <v>#N/A</v>
      </c>
      <c r="J1793" s="175"/>
      <c r="K1793" s="175"/>
      <c r="L1793" s="175"/>
      <c r="M1793" s="175"/>
      <c r="N1793" s="180"/>
      <c r="O1793" s="87"/>
      <c r="P1793" s="483"/>
      <c r="Q1793" s="484"/>
      <c r="R1793" s="56">
        <f>FŐLAP!$D$9</f>
        <v>0</v>
      </c>
      <c r="S1793" s="56">
        <f>FŐLAP!$F$9</f>
        <v>0</v>
      </c>
      <c r="T1793" s="13" t="str">
        <f>FŐLAP!$B$25</f>
        <v>Háztartási nagygépek (lakossági)</v>
      </c>
      <c r="U1793" s="398" t="s">
        <v>3425</v>
      </c>
      <c r="V1793" s="398" t="s">
        <v>3426</v>
      </c>
      <c r="W1793" s="398" t="s">
        <v>3427</v>
      </c>
    </row>
    <row r="1794" spans="1:23" ht="60.75" hidden="1" customHeight="1" x14ac:dyDescent="0.25">
      <c r="A1794" s="61" t="s">
        <v>1864</v>
      </c>
      <c r="B1794" s="87"/>
      <c r="C1794" s="175"/>
      <c r="D1794" s="175"/>
      <c r="E1794" s="146"/>
      <c r="F1794" s="407" t="e">
        <f>VLOOKUP('2. tábl. Előkezelő-Tov.Kezelő'!E1794,Munka1!$H$27:$I$58,2,FALSE)</f>
        <v>#N/A</v>
      </c>
      <c r="G1794" s="88"/>
      <c r="H1794" s="62" t="e">
        <f>VLOOKUP(G1794,Munka1!$A$1:$B$25,2,FALSE)</f>
        <v>#N/A</v>
      </c>
      <c r="I1794" s="466" t="e">
        <f>VLOOKUP(E1794,Munka1!$H$27:$J$58,3,FALSE)</f>
        <v>#N/A</v>
      </c>
      <c r="J1794" s="175"/>
      <c r="K1794" s="175"/>
      <c r="L1794" s="175"/>
      <c r="M1794" s="175"/>
      <c r="N1794" s="180"/>
      <c r="O1794" s="87"/>
      <c r="P1794" s="483"/>
      <c r="Q1794" s="484"/>
      <c r="R1794" s="56">
        <f>FŐLAP!$D$9</f>
        <v>0</v>
      </c>
      <c r="S1794" s="56">
        <f>FŐLAP!$F$9</f>
        <v>0</v>
      </c>
      <c r="T1794" s="13" t="str">
        <f>FŐLAP!$B$25</f>
        <v>Háztartási nagygépek (lakossági)</v>
      </c>
      <c r="U1794" s="398" t="s">
        <v>3425</v>
      </c>
      <c r="V1794" s="398" t="s">
        <v>3426</v>
      </c>
      <c r="W1794" s="398" t="s">
        <v>3427</v>
      </c>
    </row>
    <row r="1795" spans="1:23" ht="60.75" hidden="1" customHeight="1" x14ac:dyDescent="0.25">
      <c r="A1795" s="61" t="s">
        <v>1865</v>
      </c>
      <c r="B1795" s="87"/>
      <c r="C1795" s="175"/>
      <c r="D1795" s="175"/>
      <c r="E1795" s="146"/>
      <c r="F1795" s="407" t="e">
        <f>VLOOKUP('2. tábl. Előkezelő-Tov.Kezelő'!E1795,Munka1!$H$27:$I$58,2,FALSE)</f>
        <v>#N/A</v>
      </c>
      <c r="G1795" s="88"/>
      <c r="H1795" s="62" t="e">
        <f>VLOOKUP(G1795,Munka1!$A$1:$B$25,2,FALSE)</f>
        <v>#N/A</v>
      </c>
      <c r="I1795" s="466" t="e">
        <f>VLOOKUP(E1795,Munka1!$H$27:$J$58,3,FALSE)</f>
        <v>#N/A</v>
      </c>
      <c r="J1795" s="175"/>
      <c r="K1795" s="175"/>
      <c r="L1795" s="175"/>
      <c r="M1795" s="175"/>
      <c r="N1795" s="180"/>
      <c r="O1795" s="87"/>
      <c r="P1795" s="483"/>
      <c r="Q1795" s="484"/>
      <c r="R1795" s="56">
        <f>FŐLAP!$D$9</f>
        <v>0</v>
      </c>
      <c r="S1795" s="56">
        <f>FŐLAP!$F$9</f>
        <v>0</v>
      </c>
      <c r="T1795" s="13" t="str">
        <f>FŐLAP!$B$25</f>
        <v>Háztartási nagygépek (lakossági)</v>
      </c>
      <c r="U1795" s="398" t="s">
        <v>3425</v>
      </c>
      <c r="V1795" s="398" t="s">
        <v>3426</v>
      </c>
      <c r="W1795" s="398" t="s">
        <v>3427</v>
      </c>
    </row>
    <row r="1796" spans="1:23" ht="60.75" hidden="1" customHeight="1" x14ac:dyDescent="0.25">
      <c r="A1796" s="61" t="s">
        <v>1866</v>
      </c>
      <c r="B1796" s="87"/>
      <c r="C1796" s="175"/>
      <c r="D1796" s="175"/>
      <c r="E1796" s="146"/>
      <c r="F1796" s="407" t="e">
        <f>VLOOKUP('2. tábl. Előkezelő-Tov.Kezelő'!E1796,Munka1!$H$27:$I$58,2,FALSE)</f>
        <v>#N/A</v>
      </c>
      <c r="G1796" s="88"/>
      <c r="H1796" s="62" t="e">
        <f>VLOOKUP(G1796,Munka1!$A$1:$B$25,2,FALSE)</f>
        <v>#N/A</v>
      </c>
      <c r="I1796" s="466" t="e">
        <f>VLOOKUP(E1796,Munka1!$H$27:$J$58,3,FALSE)</f>
        <v>#N/A</v>
      </c>
      <c r="J1796" s="175"/>
      <c r="K1796" s="175"/>
      <c r="L1796" s="175"/>
      <c r="M1796" s="175"/>
      <c r="N1796" s="180"/>
      <c r="O1796" s="87"/>
      <c r="P1796" s="483"/>
      <c r="Q1796" s="484"/>
      <c r="R1796" s="56">
        <f>FŐLAP!$D$9</f>
        <v>0</v>
      </c>
      <c r="S1796" s="56">
        <f>FŐLAP!$F$9</f>
        <v>0</v>
      </c>
      <c r="T1796" s="13" t="str">
        <f>FŐLAP!$B$25</f>
        <v>Háztartási nagygépek (lakossági)</v>
      </c>
      <c r="U1796" s="398" t="s">
        <v>3425</v>
      </c>
      <c r="V1796" s="398" t="s">
        <v>3426</v>
      </c>
      <c r="W1796" s="398" t="s">
        <v>3427</v>
      </c>
    </row>
    <row r="1797" spans="1:23" ht="60.75" hidden="1" customHeight="1" x14ac:dyDescent="0.25">
      <c r="A1797" s="61" t="s">
        <v>1867</v>
      </c>
      <c r="B1797" s="87"/>
      <c r="C1797" s="175"/>
      <c r="D1797" s="175"/>
      <c r="E1797" s="146"/>
      <c r="F1797" s="407" t="e">
        <f>VLOOKUP('2. tábl. Előkezelő-Tov.Kezelő'!E1797,Munka1!$H$27:$I$58,2,FALSE)</f>
        <v>#N/A</v>
      </c>
      <c r="G1797" s="88"/>
      <c r="H1797" s="62" t="e">
        <f>VLOOKUP(G1797,Munka1!$A$1:$B$25,2,FALSE)</f>
        <v>#N/A</v>
      </c>
      <c r="I1797" s="466" t="e">
        <f>VLOOKUP(E1797,Munka1!$H$27:$J$58,3,FALSE)</f>
        <v>#N/A</v>
      </c>
      <c r="J1797" s="175"/>
      <c r="K1797" s="175"/>
      <c r="L1797" s="175"/>
      <c r="M1797" s="175"/>
      <c r="N1797" s="180"/>
      <c r="O1797" s="87"/>
      <c r="P1797" s="483"/>
      <c r="Q1797" s="484"/>
      <c r="R1797" s="56">
        <f>FŐLAP!$D$9</f>
        <v>0</v>
      </c>
      <c r="S1797" s="56">
        <f>FŐLAP!$F$9</f>
        <v>0</v>
      </c>
      <c r="T1797" s="13" t="str">
        <f>FŐLAP!$B$25</f>
        <v>Háztartási nagygépek (lakossági)</v>
      </c>
      <c r="U1797" s="398" t="s">
        <v>3425</v>
      </c>
      <c r="V1797" s="398" t="s">
        <v>3426</v>
      </c>
      <c r="W1797" s="398" t="s">
        <v>3427</v>
      </c>
    </row>
    <row r="1798" spans="1:23" ht="60.75" hidden="1" customHeight="1" x14ac:dyDescent="0.25">
      <c r="A1798" s="61" t="s">
        <v>1868</v>
      </c>
      <c r="B1798" s="87"/>
      <c r="C1798" s="175"/>
      <c r="D1798" s="175"/>
      <c r="E1798" s="146"/>
      <c r="F1798" s="407" t="e">
        <f>VLOOKUP('2. tábl. Előkezelő-Tov.Kezelő'!E1798,Munka1!$H$27:$I$58,2,FALSE)</f>
        <v>#N/A</v>
      </c>
      <c r="G1798" s="88"/>
      <c r="H1798" s="62" t="e">
        <f>VLOOKUP(G1798,Munka1!$A$1:$B$25,2,FALSE)</f>
        <v>#N/A</v>
      </c>
      <c r="I1798" s="466" t="e">
        <f>VLOOKUP(E1798,Munka1!$H$27:$J$58,3,FALSE)</f>
        <v>#N/A</v>
      </c>
      <c r="J1798" s="175"/>
      <c r="K1798" s="175"/>
      <c r="L1798" s="175"/>
      <c r="M1798" s="175"/>
      <c r="N1798" s="180"/>
      <c r="O1798" s="87"/>
      <c r="P1798" s="483"/>
      <c r="Q1798" s="484"/>
      <c r="R1798" s="56">
        <f>FŐLAP!$D$9</f>
        <v>0</v>
      </c>
      <c r="S1798" s="56">
        <f>FŐLAP!$F$9</f>
        <v>0</v>
      </c>
      <c r="T1798" s="13" t="str">
        <f>FŐLAP!$B$25</f>
        <v>Háztartási nagygépek (lakossági)</v>
      </c>
      <c r="U1798" s="398" t="s">
        <v>3425</v>
      </c>
      <c r="V1798" s="398" t="s">
        <v>3426</v>
      </c>
      <c r="W1798" s="398" t="s">
        <v>3427</v>
      </c>
    </row>
    <row r="1799" spans="1:23" ht="60.75" hidden="1" customHeight="1" x14ac:dyDescent="0.25">
      <c r="A1799" s="61" t="s">
        <v>1869</v>
      </c>
      <c r="B1799" s="87"/>
      <c r="C1799" s="175"/>
      <c r="D1799" s="175"/>
      <c r="E1799" s="146"/>
      <c r="F1799" s="407" t="e">
        <f>VLOOKUP('2. tábl. Előkezelő-Tov.Kezelő'!E1799,Munka1!$H$27:$I$58,2,FALSE)</f>
        <v>#N/A</v>
      </c>
      <c r="G1799" s="88"/>
      <c r="H1799" s="62" t="e">
        <f>VLOOKUP(G1799,Munka1!$A$1:$B$25,2,FALSE)</f>
        <v>#N/A</v>
      </c>
      <c r="I1799" s="466" t="e">
        <f>VLOOKUP(E1799,Munka1!$H$27:$J$58,3,FALSE)</f>
        <v>#N/A</v>
      </c>
      <c r="J1799" s="175"/>
      <c r="K1799" s="175"/>
      <c r="L1799" s="175"/>
      <c r="M1799" s="175"/>
      <c r="N1799" s="180"/>
      <c r="O1799" s="87"/>
      <c r="P1799" s="483"/>
      <c r="Q1799" s="484"/>
      <c r="R1799" s="56">
        <f>FŐLAP!$D$9</f>
        <v>0</v>
      </c>
      <c r="S1799" s="56">
        <f>FŐLAP!$F$9</f>
        <v>0</v>
      </c>
      <c r="T1799" s="13" t="str">
        <f>FŐLAP!$B$25</f>
        <v>Háztartási nagygépek (lakossági)</v>
      </c>
      <c r="U1799" s="398" t="s">
        <v>3425</v>
      </c>
      <c r="V1799" s="398" t="s">
        <v>3426</v>
      </c>
      <c r="W1799" s="398" t="s">
        <v>3427</v>
      </c>
    </row>
    <row r="1800" spans="1:23" ht="60.75" hidden="1" customHeight="1" x14ac:dyDescent="0.25">
      <c r="A1800" s="61" t="s">
        <v>1870</v>
      </c>
      <c r="B1800" s="87"/>
      <c r="C1800" s="175"/>
      <c r="D1800" s="175"/>
      <c r="E1800" s="146"/>
      <c r="F1800" s="407" t="e">
        <f>VLOOKUP('2. tábl. Előkezelő-Tov.Kezelő'!E1800,Munka1!$H$27:$I$58,2,FALSE)</f>
        <v>#N/A</v>
      </c>
      <c r="G1800" s="88"/>
      <c r="H1800" s="62" t="e">
        <f>VLOOKUP(G1800,Munka1!$A$1:$B$25,2,FALSE)</f>
        <v>#N/A</v>
      </c>
      <c r="I1800" s="466" t="e">
        <f>VLOOKUP(E1800,Munka1!$H$27:$J$58,3,FALSE)</f>
        <v>#N/A</v>
      </c>
      <c r="J1800" s="175"/>
      <c r="K1800" s="175"/>
      <c r="L1800" s="175"/>
      <c r="M1800" s="175"/>
      <c r="N1800" s="180"/>
      <c r="O1800" s="87"/>
      <c r="P1800" s="483"/>
      <c r="Q1800" s="484"/>
      <c r="R1800" s="56">
        <f>FŐLAP!$D$9</f>
        <v>0</v>
      </c>
      <c r="S1800" s="56">
        <f>FŐLAP!$F$9</f>
        <v>0</v>
      </c>
      <c r="T1800" s="13" t="str">
        <f>FŐLAP!$B$25</f>
        <v>Háztartási nagygépek (lakossági)</v>
      </c>
      <c r="U1800" s="398" t="s">
        <v>3425</v>
      </c>
      <c r="V1800" s="398" t="s">
        <v>3426</v>
      </c>
      <c r="W1800" s="398" t="s">
        <v>3427</v>
      </c>
    </row>
    <row r="1801" spans="1:23" ht="60.75" hidden="1" customHeight="1" x14ac:dyDescent="0.25">
      <c r="A1801" s="61" t="s">
        <v>1871</v>
      </c>
      <c r="B1801" s="87"/>
      <c r="C1801" s="175"/>
      <c r="D1801" s="175"/>
      <c r="E1801" s="146"/>
      <c r="F1801" s="407" t="e">
        <f>VLOOKUP('2. tábl. Előkezelő-Tov.Kezelő'!E1801,Munka1!$H$27:$I$58,2,FALSE)</f>
        <v>#N/A</v>
      </c>
      <c r="G1801" s="88"/>
      <c r="H1801" s="62" t="e">
        <f>VLOOKUP(G1801,Munka1!$A$1:$B$25,2,FALSE)</f>
        <v>#N/A</v>
      </c>
      <c r="I1801" s="466" t="e">
        <f>VLOOKUP(E1801,Munka1!$H$27:$J$58,3,FALSE)</f>
        <v>#N/A</v>
      </c>
      <c r="J1801" s="175"/>
      <c r="K1801" s="175"/>
      <c r="L1801" s="175"/>
      <c r="M1801" s="175"/>
      <c r="N1801" s="180"/>
      <c r="O1801" s="87"/>
      <c r="P1801" s="483"/>
      <c r="Q1801" s="484"/>
      <c r="R1801" s="56">
        <f>FŐLAP!$D$9</f>
        <v>0</v>
      </c>
      <c r="S1801" s="56">
        <f>FŐLAP!$F$9</f>
        <v>0</v>
      </c>
      <c r="T1801" s="13" t="str">
        <f>FŐLAP!$B$25</f>
        <v>Háztartási nagygépek (lakossági)</v>
      </c>
      <c r="U1801" s="398" t="s">
        <v>3425</v>
      </c>
      <c r="V1801" s="398" t="s">
        <v>3426</v>
      </c>
      <c r="W1801" s="398" t="s">
        <v>3427</v>
      </c>
    </row>
    <row r="1802" spans="1:23" ht="60.75" hidden="1" customHeight="1" x14ac:dyDescent="0.25">
      <c r="A1802" s="61" t="s">
        <v>1872</v>
      </c>
      <c r="B1802" s="87"/>
      <c r="C1802" s="175"/>
      <c r="D1802" s="175"/>
      <c r="E1802" s="146"/>
      <c r="F1802" s="407" t="e">
        <f>VLOOKUP('2. tábl. Előkezelő-Tov.Kezelő'!E1802,Munka1!$H$27:$I$58,2,FALSE)</f>
        <v>#N/A</v>
      </c>
      <c r="G1802" s="88"/>
      <c r="H1802" s="62" t="e">
        <f>VLOOKUP(G1802,Munka1!$A$1:$B$25,2,FALSE)</f>
        <v>#N/A</v>
      </c>
      <c r="I1802" s="466" t="e">
        <f>VLOOKUP(E1802,Munka1!$H$27:$J$58,3,FALSE)</f>
        <v>#N/A</v>
      </c>
      <c r="J1802" s="175"/>
      <c r="K1802" s="175"/>
      <c r="L1802" s="175"/>
      <c r="M1802" s="175"/>
      <c r="N1802" s="180"/>
      <c r="O1802" s="87"/>
      <c r="P1802" s="483"/>
      <c r="Q1802" s="484"/>
      <c r="R1802" s="56">
        <f>FŐLAP!$D$9</f>
        <v>0</v>
      </c>
      <c r="S1802" s="56">
        <f>FŐLAP!$F$9</f>
        <v>0</v>
      </c>
      <c r="T1802" s="13" t="str">
        <f>FŐLAP!$B$25</f>
        <v>Háztartási nagygépek (lakossági)</v>
      </c>
      <c r="U1802" s="398" t="s">
        <v>3425</v>
      </c>
      <c r="V1802" s="398" t="s">
        <v>3426</v>
      </c>
      <c r="W1802" s="398" t="s">
        <v>3427</v>
      </c>
    </row>
    <row r="1803" spans="1:23" ht="60.75" hidden="1" customHeight="1" x14ac:dyDescent="0.25">
      <c r="A1803" s="61" t="s">
        <v>1873</v>
      </c>
      <c r="B1803" s="87"/>
      <c r="C1803" s="175"/>
      <c r="D1803" s="175"/>
      <c r="E1803" s="146"/>
      <c r="F1803" s="407" t="e">
        <f>VLOOKUP('2. tábl. Előkezelő-Tov.Kezelő'!E1803,Munka1!$H$27:$I$58,2,FALSE)</f>
        <v>#N/A</v>
      </c>
      <c r="G1803" s="88"/>
      <c r="H1803" s="62" t="e">
        <f>VLOOKUP(G1803,Munka1!$A$1:$B$25,2,FALSE)</f>
        <v>#N/A</v>
      </c>
      <c r="I1803" s="466" t="e">
        <f>VLOOKUP(E1803,Munka1!$H$27:$J$58,3,FALSE)</f>
        <v>#N/A</v>
      </c>
      <c r="J1803" s="175"/>
      <c r="K1803" s="175"/>
      <c r="L1803" s="175"/>
      <c r="M1803" s="175"/>
      <c r="N1803" s="180"/>
      <c r="O1803" s="87"/>
      <c r="P1803" s="483"/>
      <c r="Q1803" s="484"/>
      <c r="R1803" s="56">
        <f>FŐLAP!$D$9</f>
        <v>0</v>
      </c>
      <c r="S1803" s="56">
        <f>FŐLAP!$F$9</f>
        <v>0</v>
      </c>
      <c r="T1803" s="13" t="str">
        <f>FŐLAP!$B$25</f>
        <v>Háztartási nagygépek (lakossági)</v>
      </c>
      <c r="U1803" s="398" t="s">
        <v>3425</v>
      </c>
      <c r="V1803" s="398" t="s">
        <v>3426</v>
      </c>
      <c r="W1803" s="398" t="s">
        <v>3427</v>
      </c>
    </row>
    <row r="1804" spans="1:23" ht="60.75" hidden="1" customHeight="1" x14ac:dyDescent="0.25">
      <c r="A1804" s="61" t="s">
        <v>1874</v>
      </c>
      <c r="B1804" s="87"/>
      <c r="C1804" s="175"/>
      <c r="D1804" s="175"/>
      <c r="E1804" s="146"/>
      <c r="F1804" s="407" t="e">
        <f>VLOOKUP('2. tábl. Előkezelő-Tov.Kezelő'!E1804,Munka1!$H$27:$I$58,2,FALSE)</f>
        <v>#N/A</v>
      </c>
      <c r="G1804" s="88"/>
      <c r="H1804" s="62" t="e">
        <f>VLOOKUP(G1804,Munka1!$A$1:$B$25,2,FALSE)</f>
        <v>#N/A</v>
      </c>
      <c r="I1804" s="466" t="e">
        <f>VLOOKUP(E1804,Munka1!$H$27:$J$58,3,FALSE)</f>
        <v>#N/A</v>
      </c>
      <c r="J1804" s="175"/>
      <c r="K1804" s="175"/>
      <c r="L1804" s="175"/>
      <c r="M1804" s="175"/>
      <c r="N1804" s="180"/>
      <c r="O1804" s="87"/>
      <c r="P1804" s="483"/>
      <c r="Q1804" s="484"/>
      <c r="R1804" s="56">
        <f>FŐLAP!$D$9</f>
        <v>0</v>
      </c>
      <c r="S1804" s="56">
        <f>FŐLAP!$F$9</f>
        <v>0</v>
      </c>
      <c r="T1804" s="13" t="str">
        <f>FŐLAP!$B$25</f>
        <v>Háztartási nagygépek (lakossági)</v>
      </c>
      <c r="U1804" s="398" t="s">
        <v>3425</v>
      </c>
      <c r="V1804" s="398" t="s">
        <v>3426</v>
      </c>
      <c r="W1804" s="398" t="s">
        <v>3427</v>
      </c>
    </row>
    <row r="1805" spans="1:23" ht="60.75" hidden="1" customHeight="1" x14ac:dyDescent="0.25">
      <c r="A1805" s="61" t="s">
        <v>1875</v>
      </c>
      <c r="B1805" s="87"/>
      <c r="C1805" s="175"/>
      <c r="D1805" s="175"/>
      <c r="E1805" s="146"/>
      <c r="F1805" s="407" t="e">
        <f>VLOOKUP('2. tábl. Előkezelő-Tov.Kezelő'!E1805,Munka1!$H$27:$I$58,2,FALSE)</f>
        <v>#N/A</v>
      </c>
      <c r="G1805" s="88"/>
      <c r="H1805" s="62" t="e">
        <f>VLOOKUP(G1805,Munka1!$A$1:$B$25,2,FALSE)</f>
        <v>#N/A</v>
      </c>
      <c r="I1805" s="466" t="e">
        <f>VLOOKUP(E1805,Munka1!$H$27:$J$58,3,FALSE)</f>
        <v>#N/A</v>
      </c>
      <c r="J1805" s="175"/>
      <c r="K1805" s="175"/>
      <c r="L1805" s="175"/>
      <c r="M1805" s="175"/>
      <c r="N1805" s="180"/>
      <c r="O1805" s="87"/>
      <c r="P1805" s="483"/>
      <c r="Q1805" s="484"/>
      <c r="R1805" s="56">
        <f>FŐLAP!$D$9</f>
        <v>0</v>
      </c>
      <c r="S1805" s="56">
        <f>FŐLAP!$F$9</f>
        <v>0</v>
      </c>
      <c r="T1805" s="13" t="str">
        <f>FŐLAP!$B$25</f>
        <v>Háztartási nagygépek (lakossági)</v>
      </c>
      <c r="U1805" s="398" t="s">
        <v>3425</v>
      </c>
      <c r="V1805" s="398" t="s">
        <v>3426</v>
      </c>
      <c r="W1805" s="398" t="s">
        <v>3427</v>
      </c>
    </row>
    <row r="1806" spans="1:23" ht="60.75" hidden="1" customHeight="1" x14ac:dyDescent="0.25">
      <c r="A1806" s="61" t="s">
        <v>1876</v>
      </c>
      <c r="B1806" s="87"/>
      <c r="C1806" s="175"/>
      <c r="D1806" s="175"/>
      <c r="E1806" s="146"/>
      <c r="F1806" s="407" t="e">
        <f>VLOOKUP('2. tábl. Előkezelő-Tov.Kezelő'!E1806,Munka1!$H$27:$I$58,2,FALSE)</f>
        <v>#N/A</v>
      </c>
      <c r="G1806" s="88"/>
      <c r="H1806" s="62" t="e">
        <f>VLOOKUP(G1806,Munka1!$A$1:$B$25,2,FALSE)</f>
        <v>#N/A</v>
      </c>
      <c r="I1806" s="466" t="e">
        <f>VLOOKUP(E1806,Munka1!$H$27:$J$58,3,FALSE)</f>
        <v>#N/A</v>
      </c>
      <c r="J1806" s="175"/>
      <c r="K1806" s="175"/>
      <c r="L1806" s="175"/>
      <c r="M1806" s="175"/>
      <c r="N1806" s="180"/>
      <c r="O1806" s="87"/>
      <c r="P1806" s="483"/>
      <c r="Q1806" s="484"/>
      <c r="R1806" s="56">
        <f>FŐLAP!$D$9</f>
        <v>0</v>
      </c>
      <c r="S1806" s="56">
        <f>FŐLAP!$F$9</f>
        <v>0</v>
      </c>
      <c r="T1806" s="13" t="str">
        <f>FŐLAP!$B$25</f>
        <v>Háztartási nagygépek (lakossági)</v>
      </c>
      <c r="U1806" s="398" t="s">
        <v>3425</v>
      </c>
      <c r="V1806" s="398" t="s">
        <v>3426</v>
      </c>
      <c r="W1806" s="398" t="s">
        <v>3427</v>
      </c>
    </row>
    <row r="1807" spans="1:23" ht="60.75" hidden="1" customHeight="1" x14ac:dyDescent="0.25">
      <c r="A1807" s="61" t="s">
        <v>1877</v>
      </c>
      <c r="B1807" s="87"/>
      <c r="C1807" s="175"/>
      <c r="D1807" s="175"/>
      <c r="E1807" s="146"/>
      <c r="F1807" s="407" t="e">
        <f>VLOOKUP('2. tábl. Előkezelő-Tov.Kezelő'!E1807,Munka1!$H$27:$I$58,2,FALSE)</f>
        <v>#N/A</v>
      </c>
      <c r="G1807" s="88"/>
      <c r="H1807" s="62" t="e">
        <f>VLOOKUP(G1807,Munka1!$A$1:$B$25,2,FALSE)</f>
        <v>#N/A</v>
      </c>
      <c r="I1807" s="466" t="e">
        <f>VLOOKUP(E1807,Munka1!$H$27:$J$58,3,FALSE)</f>
        <v>#N/A</v>
      </c>
      <c r="J1807" s="175"/>
      <c r="K1807" s="175"/>
      <c r="L1807" s="175"/>
      <c r="M1807" s="175"/>
      <c r="N1807" s="180"/>
      <c r="O1807" s="87"/>
      <c r="P1807" s="483"/>
      <c r="Q1807" s="484"/>
      <c r="R1807" s="56">
        <f>FŐLAP!$D$9</f>
        <v>0</v>
      </c>
      <c r="S1807" s="56">
        <f>FŐLAP!$F$9</f>
        <v>0</v>
      </c>
      <c r="T1807" s="13" t="str">
        <f>FŐLAP!$B$25</f>
        <v>Háztartási nagygépek (lakossági)</v>
      </c>
      <c r="U1807" s="398" t="s">
        <v>3425</v>
      </c>
      <c r="V1807" s="398" t="s">
        <v>3426</v>
      </c>
      <c r="W1807" s="398" t="s">
        <v>3427</v>
      </c>
    </row>
    <row r="1808" spans="1:23" ht="60.75" hidden="1" customHeight="1" x14ac:dyDescent="0.25">
      <c r="A1808" s="61" t="s">
        <v>1878</v>
      </c>
      <c r="B1808" s="87"/>
      <c r="C1808" s="175"/>
      <c r="D1808" s="175"/>
      <c r="E1808" s="146"/>
      <c r="F1808" s="407" t="e">
        <f>VLOOKUP('2. tábl. Előkezelő-Tov.Kezelő'!E1808,Munka1!$H$27:$I$58,2,FALSE)</f>
        <v>#N/A</v>
      </c>
      <c r="G1808" s="88"/>
      <c r="H1808" s="62" t="e">
        <f>VLOOKUP(G1808,Munka1!$A$1:$B$25,2,FALSE)</f>
        <v>#N/A</v>
      </c>
      <c r="I1808" s="466" t="e">
        <f>VLOOKUP(E1808,Munka1!$H$27:$J$58,3,FALSE)</f>
        <v>#N/A</v>
      </c>
      <c r="J1808" s="175"/>
      <c r="K1808" s="175"/>
      <c r="L1808" s="175"/>
      <c r="M1808" s="175"/>
      <c r="N1808" s="180"/>
      <c r="O1808" s="87"/>
      <c r="P1808" s="483"/>
      <c r="Q1808" s="484"/>
      <c r="R1808" s="56">
        <f>FŐLAP!$D$9</f>
        <v>0</v>
      </c>
      <c r="S1808" s="56">
        <f>FŐLAP!$F$9</f>
        <v>0</v>
      </c>
      <c r="T1808" s="13" t="str">
        <f>FŐLAP!$B$25</f>
        <v>Háztartási nagygépek (lakossági)</v>
      </c>
      <c r="U1808" s="398" t="s">
        <v>3425</v>
      </c>
      <c r="V1808" s="398" t="s">
        <v>3426</v>
      </c>
      <c r="W1808" s="398" t="s">
        <v>3427</v>
      </c>
    </row>
    <row r="1809" spans="1:23" ht="60.75" hidden="1" customHeight="1" x14ac:dyDescent="0.25">
      <c r="A1809" s="61" t="s">
        <v>1879</v>
      </c>
      <c r="B1809" s="87"/>
      <c r="C1809" s="175"/>
      <c r="D1809" s="175"/>
      <c r="E1809" s="146"/>
      <c r="F1809" s="407" t="e">
        <f>VLOOKUP('2. tábl. Előkezelő-Tov.Kezelő'!E1809,Munka1!$H$27:$I$58,2,FALSE)</f>
        <v>#N/A</v>
      </c>
      <c r="G1809" s="88"/>
      <c r="H1809" s="62" t="e">
        <f>VLOOKUP(G1809,Munka1!$A$1:$B$25,2,FALSE)</f>
        <v>#N/A</v>
      </c>
      <c r="I1809" s="466" t="e">
        <f>VLOOKUP(E1809,Munka1!$H$27:$J$58,3,FALSE)</f>
        <v>#N/A</v>
      </c>
      <c r="J1809" s="175"/>
      <c r="K1809" s="175"/>
      <c r="L1809" s="175"/>
      <c r="M1809" s="175"/>
      <c r="N1809" s="180"/>
      <c r="O1809" s="87"/>
      <c r="P1809" s="483"/>
      <c r="Q1809" s="484"/>
      <c r="R1809" s="56">
        <f>FŐLAP!$D$9</f>
        <v>0</v>
      </c>
      <c r="S1809" s="56">
        <f>FŐLAP!$F$9</f>
        <v>0</v>
      </c>
      <c r="T1809" s="13" t="str">
        <f>FŐLAP!$B$25</f>
        <v>Háztartási nagygépek (lakossági)</v>
      </c>
      <c r="U1809" s="398" t="s">
        <v>3425</v>
      </c>
      <c r="V1809" s="398" t="s">
        <v>3426</v>
      </c>
      <c r="W1809" s="398" t="s">
        <v>3427</v>
      </c>
    </row>
    <row r="1810" spans="1:23" ht="60.75" hidden="1" customHeight="1" x14ac:dyDescent="0.25">
      <c r="A1810" s="61" t="s">
        <v>1880</v>
      </c>
      <c r="B1810" s="87"/>
      <c r="C1810" s="175"/>
      <c r="D1810" s="175"/>
      <c r="E1810" s="146"/>
      <c r="F1810" s="407" t="e">
        <f>VLOOKUP('2. tábl. Előkezelő-Tov.Kezelő'!E1810,Munka1!$H$27:$I$58,2,FALSE)</f>
        <v>#N/A</v>
      </c>
      <c r="G1810" s="88"/>
      <c r="H1810" s="62" t="e">
        <f>VLOOKUP(G1810,Munka1!$A$1:$B$25,2,FALSE)</f>
        <v>#N/A</v>
      </c>
      <c r="I1810" s="466" t="e">
        <f>VLOOKUP(E1810,Munka1!$H$27:$J$58,3,FALSE)</f>
        <v>#N/A</v>
      </c>
      <c r="J1810" s="175"/>
      <c r="K1810" s="175"/>
      <c r="L1810" s="175"/>
      <c r="M1810" s="175"/>
      <c r="N1810" s="180"/>
      <c r="O1810" s="87"/>
      <c r="P1810" s="483"/>
      <c r="Q1810" s="484"/>
      <c r="R1810" s="56">
        <f>FŐLAP!$D$9</f>
        <v>0</v>
      </c>
      <c r="S1810" s="56">
        <f>FŐLAP!$F$9</f>
        <v>0</v>
      </c>
      <c r="T1810" s="13" t="str">
        <f>FŐLAP!$B$25</f>
        <v>Háztartási nagygépek (lakossági)</v>
      </c>
      <c r="U1810" s="398" t="s">
        <v>3425</v>
      </c>
      <c r="V1810" s="398" t="s">
        <v>3426</v>
      </c>
      <c r="W1810" s="398" t="s">
        <v>3427</v>
      </c>
    </row>
    <row r="1811" spans="1:23" ht="60.75" hidden="1" customHeight="1" x14ac:dyDescent="0.25">
      <c r="A1811" s="61" t="s">
        <v>1881</v>
      </c>
      <c r="B1811" s="87"/>
      <c r="C1811" s="175"/>
      <c r="D1811" s="175"/>
      <c r="E1811" s="146"/>
      <c r="F1811" s="407" t="e">
        <f>VLOOKUP('2. tábl. Előkezelő-Tov.Kezelő'!E1811,Munka1!$H$27:$I$58,2,FALSE)</f>
        <v>#N/A</v>
      </c>
      <c r="G1811" s="88"/>
      <c r="H1811" s="62" t="e">
        <f>VLOOKUP(G1811,Munka1!$A$1:$B$25,2,FALSE)</f>
        <v>#N/A</v>
      </c>
      <c r="I1811" s="466" t="e">
        <f>VLOOKUP(E1811,Munka1!$H$27:$J$58,3,FALSE)</f>
        <v>#N/A</v>
      </c>
      <c r="J1811" s="175"/>
      <c r="K1811" s="175"/>
      <c r="L1811" s="175"/>
      <c r="M1811" s="175"/>
      <c r="N1811" s="180"/>
      <c r="O1811" s="87"/>
      <c r="P1811" s="483"/>
      <c r="Q1811" s="484"/>
      <c r="R1811" s="56">
        <f>FŐLAP!$D$9</f>
        <v>0</v>
      </c>
      <c r="S1811" s="56">
        <f>FŐLAP!$F$9</f>
        <v>0</v>
      </c>
      <c r="T1811" s="13" t="str">
        <f>FŐLAP!$B$25</f>
        <v>Háztartási nagygépek (lakossági)</v>
      </c>
      <c r="U1811" s="398" t="s">
        <v>3425</v>
      </c>
      <c r="V1811" s="398" t="s">
        <v>3426</v>
      </c>
      <c r="W1811" s="398" t="s">
        <v>3427</v>
      </c>
    </row>
    <row r="1812" spans="1:23" ht="60.75" hidden="1" customHeight="1" x14ac:dyDescent="0.25">
      <c r="A1812" s="61" t="s">
        <v>1882</v>
      </c>
      <c r="B1812" s="87"/>
      <c r="C1812" s="175"/>
      <c r="D1812" s="175"/>
      <c r="E1812" s="146"/>
      <c r="F1812" s="407" t="e">
        <f>VLOOKUP('2. tábl. Előkezelő-Tov.Kezelő'!E1812,Munka1!$H$27:$I$58,2,FALSE)</f>
        <v>#N/A</v>
      </c>
      <c r="G1812" s="88"/>
      <c r="H1812" s="62" t="e">
        <f>VLOOKUP(G1812,Munka1!$A$1:$B$25,2,FALSE)</f>
        <v>#N/A</v>
      </c>
      <c r="I1812" s="466" t="e">
        <f>VLOOKUP(E1812,Munka1!$H$27:$J$58,3,FALSE)</f>
        <v>#N/A</v>
      </c>
      <c r="J1812" s="175"/>
      <c r="K1812" s="175"/>
      <c r="L1812" s="175"/>
      <c r="M1812" s="175"/>
      <c r="N1812" s="180"/>
      <c r="O1812" s="87"/>
      <c r="P1812" s="483"/>
      <c r="Q1812" s="484"/>
      <c r="R1812" s="56">
        <f>FŐLAP!$D$9</f>
        <v>0</v>
      </c>
      <c r="S1812" s="56">
        <f>FŐLAP!$F$9</f>
        <v>0</v>
      </c>
      <c r="T1812" s="13" t="str">
        <f>FŐLAP!$B$25</f>
        <v>Háztartási nagygépek (lakossági)</v>
      </c>
      <c r="U1812" s="398" t="s">
        <v>3425</v>
      </c>
      <c r="V1812" s="398" t="s">
        <v>3426</v>
      </c>
      <c r="W1812" s="398" t="s">
        <v>3427</v>
      </c>
    </row>
    <row r="1813" spans="1:23" ht="60.75" hidden="1" customHeight="1" x14ac:dyDescent="0.25">
      <c r="A1813" s="61" t="s">
        <v>1883</v>
      </c>
      <c r="B1813" s="87"/>
      <c r="C1813" s="175"/>
      <c r="D1813" s="175"/>
      <c r="E1813" s="146"/>
      <c r="F1813" s="407" t="e">
        <f>VLOOKUP('2. tábl. Előkezelő-Tov.Kezelő'!E1813,Munka1!$H$27:$I$58,2,FALSE)</f>
        <v>#N/A</v>
      </c>
      <c r="G1813" s="88"/>
      <c r="H1813" s="62" t="e">
        <f>VLOOKUP(G1813,Munka1!$A$1:$B$25,2,FALSE)</f>
        <v>#N/A</v>
      </c>
      <c r="I1813" s="466" t="e">
        <f>VLOOKUP(E1813,Munka1!$H$27:$J$58,3,FALSE)</f>
        <v>#N/A</v>
      </c>
      <c r="J1813" s="175"/>
      <c r="K1813" s="175"/>
      <c r="L1813" s="175"/>
      <c r="M1813" s="175"/>
      <c r="N1813" s="180"/>
      <c r="O1813" s="87"/>
      <c r="P1813" s="483"/>
      <c r="Q1813" s="484"/>
      <c r="R1813" s="56">
        <f>FŐLAP!$D$9</f>
        <v>0</v>
      </c>
      <c r="S1813" s="56">
        <f>FŐLAP!$F$9</f>
        <v>0</v>
      </c>
      <c r="T1813" s="13" t="str">
        <f>FŐLAP!$B$25</f>
        <v>Háztartási nagygépek (lakossági)</v>
      </c>
      <c r="U1813" s="398" t="s">
        <v>3425</v>
      </c>
      <c r="V1813" s="398" t="s">
        <v>3426</v>
      </c>
      <c r="W1813" s="398" t="s">
        <v>3427</v>
      </c>
    </row>
    <row r="1814" spans="1:23" ht="60.75" hidden="1" customHeight="1" x14ac:dyDescent="0.25">
      <c r="A1814" s="61" t="s">
        <v>1884</v>
      </c>
      <c r="B1814" s="87"/>
      <c r="C1814" s="175"/>
      <c r="D1814" s="175"/>
      <c r="E1814" s="146"/>
      <c r="F1814" s="407" t="e">
        <f>VLOOKUP('2. tábl. Előkezelő-Tov.Kezelő'!E1814,Munka1!$H$27:$I$58,2,FALSE)</f>
        <v>#N/A</v>
      </c>
      <c r="G1814" s="88"/>
      <c r="H1814" s="62" t="e">
        <f>VLOOKUP(G1814,Munka1!$A$1:$B$25,2,FALSE)</f>
        <v>#N/A</v>
      </c>
      <c r="I1814" s="466" t="e">
        <f>VLOOKUP(E1814,Munka1!$H$27:$J$58,3,FALSE)</f>
        <v>#N/A</v>
      </c>
      <c r="J1814" s="175"/>
      <c r="K1814" s="175"/>
      <c r="L1814" s="175"/>
      <c r="M1814" s="175"/>
      <c r="N1814" s="180"/>
      <c r="O1814" s="87"/>
      <c r="P1814" s="483"/>
      <c r="Q1814" s="484"/>
      <c r="R1814" s="56">
        <f>FŐLAP!$D$9</f>
        <v>0</v>
      </c>
      <c r="S1814" s="56">
        <f>FŐLAP!$F$9</f>
        <v>0</v>
      </c>
      <c r="T1814" s="13" t="str">
        <f>FŐLAP!$B$25</f>
        <v>Háztartási nagygépek (lakossági)</v>
      </c>
      <c r="U1814" s="398" t="s">
        <v>3425</v>
      </c>
      <c r="V1814" s="398" t="s">
        <v>3426</v>
      </c>
      <c r="W1814" s="398" t="s">
        <v>3427</v>
      </c>
    </row>
    <row r="1815" spans="1:23" ht="60.75" hidden="1" customHeight="1" x14ac:dyDescent="0.25">
      <c r="A1815" s="61" t="s">
        <v>1885</v>
      </c>
      <c r="B1815" s="87"/>
      <c r="C1815" s="175"/>
      <c r="D1815" s="175"/>
      <c r="E1815" s="146"/>
      <c r="F1815" s="407" t="e">
        <f>VLOOKUP('2. tábl. Előkezelő-Tov.Kezelő'!E1815,Munka1!$H$27:$I$58,2,FALSE)</f>
        <v>#N/A</v>
      </c>
      <c r="G1815" s="88"/>
      <c r="H1815" s="62" t="e">
        <f>VLOOKUP(G1815,Munka1!$A$1:$B$25,2,FALSE)</f>
        <v>#N/A</v>
      </c>
      <c r="I1815" s="466" t="e">
        <f>VLOOKUP(E1815,Munka1!$H$27:$J$58,3,FALSE)</f>
        <v>#N/A</v>
      </c>
      <c r="J1815" s="175"/>
      <c r="K1815" s="175"/>
      <c r="L1815" s="175"/>
      <c r="M1815" s="175"/>
      <c r="N1815" s="180"/>
      <c r="O1815" s="87"/>
      <c r="P1815" s="483"/>
      <c r="Q1815" s="484"/>
      <c r="R1815" s="56">
        <f>FŐLAP!$D$9</f>
        <v>0</v>
      </c>
      <c r="S1815" s="56">
        <f>FŐLAP!$F$9</f>
        <v>0</v>
      </c>
      <c r="T1815" s="13" t="str">
        <f>FŐLAP!$B$25</f>
        <v>Háztartási nagygépek (lakossági)</v>
      </c>
      <c r="U1815" s="398" t="s">
        <v>3425</v>
      </c>
      <c r="V1815" s="398" t="s">
        <v>3426</v>
      </c>
      <c r="W1815" s="398" t="s">
        <v>3427</v>
      </c>
    </row>
    <row r="1816" spans="1:23" ht="60.75" hidden="1" customHeight="1" x14ac:dyDescent="0.25">
      <c r="A1816" s="61" t="s">
        <v>1886</v>
      </c>
      <c r="B1816" s="87"/>
      <c r="C1816" s="175"/>
      <c r="D1816" s="175"/>
      <c r="E1816" s="146"/>
      <c r="F1816" s="407" t="e">
        <f>VLOOKUP('2. tábl. Előkezelő-Tov.Kezelő'!E1816,Munka1!$H$27:$I$58,2,FALSE)</f>
        <v>#N/A</v>
      </c>
      <c r="G1816" s="88"/>
      <c r="H1816" s="62" t="e">
        <f>VLOOKUP(G1816,Munka1!$A$1:$B$25,2,FALSE)</f>
        <v>#N/A</v>
      </c>
      <c r="I1816" s="466" t="e">
        <f>VLOOKUP(E1816,Munka1!$H$27:$J$58,3,FALSE)</f>
        <v>#N/A</v>
      </c>
      <c r="J1816" s="175"/>
      <c r="K1816" s="175"/>
      <c r="L1816" s="175"/>
      <c r="M1816" s="175"/>
      <c r="N1816" s="180"/>
      <c r="O1816" s="87"/>
      <c r="P1816" s="483"/>
      <c r="Q1816" s="484"/>
      <c r="R1816" s="56">
        <f>FŐLAP!$D$9</f>
        <v>0</v>
      </c>
      <c r="S1816" s="56">
        <f>FŐLAP!$F$9</f>
        <v>0</v>
      </c>
      <c r="T1816" s="13" t="str">
        <f>FŐLAP!$B$25</f>
        <v>Háztartási nagygépek (lakossági)</v>
      </c>
      <c r="U1816" s="398" t="s">
        <v>3425</v>
      </c>
      <c r="V1816" s="398" t="s">
        <v>3426</v>
      </c>
      <c r="W1816" s="398" t="s">
        <v>3427</v>
      </c>
    </row>
    <row r="1817" spans="1:23" ht="60.75" hidden="1" customHeight="1" x14ac:dyDescent="0.25">
      <c r="A1817" s="61" t="s">
        <v>1887</v>
      </c>
      <c r="B1817" s="87"/>
      <c r="C1817" s="175"/>
      <c r="D1817" s="175"/>
      <c r="E1817" s="146"/>
      <c r="F1817" s="407" t="e">
        <f>VLOOKUP('2. tábl. Előkezelő-Tov.Kezelő'!E1817,Munka1!$H$27:$I$58,2,FALSE)</f>
        <v>#N/A</v>
      </c>
      <c r="G1817" s="88"/>
      <c r="H1817" s="62" t="e">
        <f>VLOOKUP(G1817,Munka1!$A$1:$B$25,2,FALSE)</f>
        <v>#N/A</v>
      </c>
      <c r="I1817" s="466" t="e">
        <f>VLOOKUP(E1817,Munka1!$H$27:$J$58,3,FALSE)</f>
        <v>#N/A</v>
      </c>
      <c r="J1817" s="175"/>
      <c r="K1817" s="175"/>
      <c r="L1817" s="176"/>
      <c r="M1817" s="176"/>
      <c r="N1817" s="179"/>
      <c r="O1817" s="87"/>
      <c r="P1817" s="483"/>
      <c r="Q1817" s="484"/>
      <c r="R1817" s="56">
        <f>FŐLAP!$D$9</f>
        <v>0</v>
      </c>
      <c r="S1817" s="56">
        <f>FŐLAP!$F$9</f>
        <v>0</v>
      </c>
      <c r="T1817" s="13" t="str">
        <f>FŐLAP!$B$25</f>
        <v>Háztartási nagygépek (lakossági)</v>
      </c>
      <c r="U1817" s="398" t="s">
        <v>3425</v>
      </c>
      <c r="V1817" s="398" t="s">
        <v>3426</v>
      </c>
      <c r="W1817" s="398" t="s">
        <v>3427</v>
      </c>
    </row>
    <row r="1818" spans="1:23" ht="60.75" hidden="1" customHeight="1" x14ac:dyDescent="0.25">
      <c r="A1818" s="61" t="s">
        <v>1888</v>
      </c>
      <c r="B1818" s="87"/>
      <c r="C1818" s="175"/>
      <c r="D1818" s="175"/>
      <c r="E1818" s="146"/>
      <c r="F1818" s="407" t="e">
        <f>VLOOKUP('2. tábl. Előkezelő-Tov.Kezelő'!E1818,Munka1!$H$27:$I$58,2,FALSE)</f>
        <v>#N/A</v>
      </c>
      <c r="G1818" s="88"/>
      <c r="H1818" s="62" t="e">
        <f>VLOOKUP(G1818,Munka1!$A$1:$B$25,2,FALSE)</f>
        <v>#N/A</v>
      </c>
      <c r="I1818" s="466" t="e">
        <f>VLOOKUP(E1818,Munka1!$H$27:$J$58,3,FALSE)</f>
        <v>#N/A</v>
      </c>
      <c r="J1818" s="175"/>
      <c r="K1818" s="175"/>
      <c r="L1818" s="175"/>
      <c r="M1818" s="175"/>
      <c r="N1818" s="180"/>
      <c r="O1818" s="87"/>
      <c r="P1818" s="483"/>
      <c r="Q1818" s="484"/>
      <c r="R1818" s="56">
        <f>FŐLAP!$D$9</f>
        <v>0</v>
      </c>
      <c r="S1818" s="56">
        <f>FŐLAP!$F$9</f>
        <v>0</v>
      </c>
      <c r="T1818" s="13" t="str">
        <f>FŐLAP!$B$25</f>
        <v>Háztartási nagygépek (lakossági)</v>
      </c>
      <c r="U1818" s="398" t="s">
        <v>3425</v>
      </c>
      <c r="V1818" s="398" t="s">
        <v>3426</v>
      </c>
      <c r="W1818" s="398" t="s">
        <v>3427</v>
      </c>
    </row>
    <row r="1819" spans="1:23" ht="60.75" hidden="1" customHeight="1" x14ac:dyDescent="0.25">
      <c r="A1819" s="61" t="s">
        <v>1889</v>
      </c>
      <c r="B1819" s="87"/>
      <c r="C1819" s="175"/>
      <c r="D1819" s="176"/>
      <c r="E1819" s="146"/>
      <c r="F1819" s="407" t="e">
        <f>VLOOKUP('2. tábl. Előkezelő-Tov.Kezelő'!E1819,Munka1!$H$27:$I$58,2,FALSE)</f>
        <v>#N/A</v>
      </c>
      <c r="G1819" s="88"/>
      <c r="H1819" s="62" t="e">
        <f>VLOOKUP(G1819,Munka1!$A$1:$B$25,2,FALSE)</f>
        <v>#N/A</v>
      </c>
      <c r="I1819" s="466" t="e">
        <f>VLOOKUP(E1819,Munka1!$H$27:$J$58,3,FALSE)</f>
        <v>#N/A</v>
      </c>
      <c r="J1819" s="175"/>
      <c r="K1819" s="175"/>
      <c r="L1819" s="176"/>
      <c r="M1819" s="176"/>
      <c r="N1819" s="179"/>
      <c r="O1819" s="87"/>
      <c r="P1819" s="483"/>
      <c r="Q1819" s="484"/>
      <c r="R1819" s="56">
        <f>FŐLAP!$D$9</f>
        <v>0</v>
      </c>
      <c r="S1819" s="56">
        <f>FŐLAP!$F$9</f>
        <v>0</v>
      </c>
      <c r="T1819" s="13" t="str">
        <f>FŐLAP!$B$25</f>
        <v>Háztartási nagygépek (lakossági)</v>
      </c>
      <c r="U1819" s="398" t="s">
        <v>3425</v>
      </c>
      <c r="V1819" s="398" t="s">
        <v>3426</v>
      </c>
      <c r="W1819" s="398" t="s">
        <v>3427</v>
      </c>
    </row>
    <row r="1820" spans="1:23" ht="60.75" hidden="1" customHeight="1" x14ac:dyDescent="0.25">
      <c r="A1820" s="61" t="s">
        <v>1890</v>
      </c>
      <c r="B1820" s="87"/>
      <c r="C1820" s="175"/>
      <c r="D1820" s="175"/>
      <c r="E1820" s="146"/>
      <c r="F1820" s="407" t="e">
        <f>VLOOKUP('2. tábl. Előkezelő-Tov.Kezelő'!E1820,Munka1!$H$27:$I$58,2,FALSE)</f>
        <v>#N/A</v>
      </c>
      <c r="G1820" s="88"/>
      <c r="H1820" s="62" t="e">
        <f>VLOOKUP(G1820,Munka1!$A$1:$B$25,2,FALSE)</f>
        <v>#N/A</v>
      </c>
      <c r="I1820" s="466" t="e">
        <f>VLOOKUP(E1820,Munka1!$H$27:$J$58,3,FALSE)</f>
        <v>#N/A</v>
      </c>
      <c r="J1820" s="175"/>
      <c r="K1820" s="175"/>
      <c r="L1820" s="175"/>
      <c r="M1820" s="175"/>
      <c r="N1820" s="180"/>
      <c r="O1820" s="87"/>
      <c r="P1820" s="483"/>
      <c r="Q1820" s="484"/>
      <c r="R1820" s="56">
        <f>FŐLAP!$D$9</f>
        <v>0</v>
      </c>
      <c r="S1820" s="56">
        <f>FŐLAP!$F$9</f>
        <v>0</v>
      </c>
      <c r="T1820" s="13" t="str">
        <f>FŐLAP!$B$25</f>
        <v>Háztartási nagygépek (lakossági)</v>
      </c>
      <c r="U1820" s="398" t="s">
        <v>3425</v>
      </c>
      <c r="V1820" s="398" t="s">
        <v>3426</v>
      </c>
      <c r="W1820" s="398" t="s">
        <v>3427</v>
      </c>
    </row>
    <row r="1821" spans="1:23" ht="60.75" hidden="1" customHeight="1" x14ac:dyDescent="0.25">
      <c r="A1821" s="61" t="s">
        <v>1891</v>
      </c>
      <c r="B1821" s="87"/>
      <c r="C1821" s="175"/>
      <c r="D1821" s="176"/>
      <c r="E1821" s="146"/>
      <c r="F1821" s="407" t="e">
        <f>VLOOKUP('2. tábl. Előkezelő-Tov.Kezelő'!E1821,Munka1!$H$27:$I$58,2,FALSE)</f>
        <v>#N/A</v>
      </c>
      <c r="G1821" s="88"/>
      <c r="H1821" s="62" t="e">
        <f>VLOOKUP(G1821,Munka1!$A$1:$B$25,2,FALSE)</f>
        <v>#N/A</v>
      </c>
      <c r="I1821" s="466" t="e">
        <f>VLOOKUP(E1821,Munka1!$H$27:$J$58,3,FALSE)</f>
        <v>#N/A</v>
      </c>
      <c r="J1821" s="175"/>
      <c r="K1821" s="175"/>
      <c r="L1821" s="176"/>
      <c r="M1821" s="176"/>
      <c r="N1821" s="179"/>
      <c r="O1821" s="87"/>
      <c r="P1821" s="483"/>
      <c r="Q1821" s="484"/>
      <c r="R1821" s="56">
        <f>FŐLAP!$D$9</f>
        <v>0</v>
      </c>
      <c r="S1821" s="56">
        <f>FŐLAP!$F$9</f>
        <v>0</v>
      </c>
      <c r="T1821" s="13" t="str">
        <f>FŐLAP!$B$25</f>
        <v>Háztartási nagygépek (lakossági)</v>
      </c>
      <c r="U1821" s="398" t="s">
        <v>3425</v>
      </c>
      <c r="V1821" s="398" t="s">
        <v>3426</v>
      </c>
      <c r="W1821" s="398" t="s">
        <v>3427</v>
      </c>
    </row>
    <row r="1822" spans="1:23" ht="60.75" hidden="1" customHeight="1" x14ac:dyDescent="0.25">
      <c r="A1822" s="61" t="s">
        <v>1892</v>
      </c>
      <c r="B1822" s="87"/>
      <c r="C1822" s="175"/>
      <c r="D1822" s="175"/>
      <c r="E1822" s="146"/>
      <c r="F1822" s="407" t="e">
        <f>VLOOKUP('2. tábl. Előkezelő-Tov.Kezelő'!E1822,Munka1!$H$27:$I$58,2,FALSE)</f>
        <v>#N/A</v>
      </c>
      <c r="G1822" s="88"/>
      <c r="H1822" s="62" t="e">
        <f>VLOOKUP(G1822,Munka1!$A$1:$B$25,2,FALSE)</f>
        <v>#N/A</v>
      </c>
      <c r="I1822" s="466" t="e">
        <f>VLOOKUP(E1822,Munka1!$H$27:$J$58,3,FALSE)</f>
        <v>#N/A</v>
      </c>
      <c r="J1822" s="175"/>
      <c r="K1822" s="175"/>
      <c r="L1822" s="175"/>
      <c r="M1822" s="175"/>
      <c r="N1822" s="180"/>
      <c r="O1822" s="87"/>
      <c r="P1822" s="483"/>
      <c r="Q1822" s="484"/>
      <c r="R1822" s="56">
        <f>FŐLAP!$D$9</f>
        <v>0</v>
      </c>
      <c r="S1822" s="56">
        <f>FŐLAP!$F$9</f>
        <v>0</v>
      </c>
      <c r="T1822" s="13" t="str">
        <f>FŐLAP!$B$25</f>
        <v>Háztartási nagygépek (lakossági)</v>
      </c>
      <c r="U1822" s="398" t="s">
        <v>3425</v>
      </c>
      <c r="V1822" s="398" t="s">
        <v>3426</v>
      </c>
      <c r="W1822" s="398" t="s">
        <v>3427</v>
      </c>
    </row>
    <row r="1823" spans="1:23" ht="60.75" hidden="1" customHeight="1" x14ac:dyDescent="0.25">
      <c r="A1823" s="61" t="s">
        <v>1893</v>
      </c>
      <c r="B1823" s="87"/>
      <c r="C1823" s="175"/>
      <c r="D1823" s="176"/>
      <c r="E1823" s="146"/>
      <c r="F1823" s="407" t="e">
        <f>VLOOKUP('2. tábl. Előkezelő-Tov.Kezelő'!E1823,Munka1!$H$27:$I$58,2,FALSE)</f>
        <v>#N/A</v>
      </c>
      <c r="G1823" s="88"/>
      <c r="H1823" s="62" t="e">
        <f>VLOOKUP(G1823,Munka1!$A$1:$B$25,2,FALSE)</f>
        <v>#N/A</v>
      </c>
      <c r="I1823" s="466" t="e">
        <f>VLOOKUP(E1823,Munka1!$H$27:$J$58,3,FALSE)</f>
        <v>#N/A</v>
      </c>
      <c r="J1823" s="175"/>
      <c r="K1823" s="175"/>
      <c r="L1823" s="176"/>
      <c r="M1823" s="176"/>
      <c r="N1823" s="179"/>
      <c r="O1823" s="87"/>
      <c r="P1823" s="483"/>
      <c r="Q1823" s="484"/>
      <c r="R1823" s="56">
        <f>FŐLAP!$D$9</f>
        <v>0</v>
      </c>
      <c r="S1823" s="56">
        <f>FŐLAP!$F$9</f>
        <v>0</v>
      </c>
      <c r="T1823" s="13" t="str">
        <f>FŐLAP!$B$25</f>
        <v>Háztartási nagygépek (lakossági)</v>
      </c>
      <c r="U1823" s="398" t="s">
        <v>3425</v>
      </c>
      <c r="V1823" s="398" t="s">
        <v>3426</v>
      </c>
      <c r="W1823" s="398" t="s">
        <v>3427</v>
      </c>
    </row>
    <row r="1824" spans="1:23" ht="60.75" hidden="1" customHeight="1" x14ac:dyDescent="0.25">
      <c r="A1824" s="61" t="s">
        <v>1894</v>
      </c>
      <c r="B1824" s="87"/>
      <c r="C1824" s="175"/>
      <c r="D1824" s="175"/>
      <c r="E1824" s="146"/>
      <c r="F1824" s="407" t="e">
        <f>VLOOKUP('2. tábl. Előkezelő-Tov.Kezelő'!E1824,Munka1!$H$27:$I$58,2,FALSE)</f>
        <v>#N/A</v>
      </c>
      <c r="G1824" s="88"/>
      <c r="H1824" s="62" t="e">
        <f>VLOOKUP(G1824,Munka1!$A$1:$B$25,2,FALSE)</f>
        <v>#N/A</v>
      </c>
      <c r="I1824" s="466" t="e">
        <f>VLOOKUP(E1824,Munka1!$H$27:$J$58,3,FALSE)</f>
        <v>#N/A</v>
      </c>
      <c r="J1824" s="175"/>
      <c r="K1824" s="175"/>
      <c r="L1824" s="175"/>
      <c r="M1824" s="175"/>
      <c r="N1824" s="180"/>
      <c r="O1824" s="87"/>
      <c r="P1824" s="483"/>
      <c r="Q1824" s="484"/>
      <c r="R1824" s="56">
        <f>FŐLAP!$D$9</f>
        <v>0</v>
      </c>
      <c r="S1824" s="56">
        <f>FŐLAP!$F$9</f>
        <v>0</v>
      </c>
      <c r="T1824" s="13" t="str">
        <f>FŐLAP!$B$25</f>
        <v>Háztartási nagygépek (lakossági)</v>
      </c>
      <c r="U1824" s="398" t="s">
        <v>3425</v>
      </c>
      <c r="V1824" s="398" t="s">
        <v>3426</v>
      </c>
      <c r="W1824" s="398" t="s">
        <v>3427</v>
      </c>
    </row>
    <row r="1825" spans="1:23" ht="60.75" hidden="1" customHeight="1" x14ac:dyDescent="0.25">
      <c r="A1825" s="61" t="s">
        <v>1895</v>
      </c>
      <c r="B1825" s="87"/>
      <c r="C1825" s="175"/>
      <c r="D1825" s="176"/>
      <c r="E1825" s="146"/>
      <c r="F1825" s="407" t="e">
        <f>VLOOKUP('2. tábl. Előkezelő-Tov.Kezelő'!E1825,Munka1!$H$27:$I$58,2,FALSE)</f>
        <v>#N/A</v>
      </c>
      <c r="G1825" s="88"/>
      <c r="H1825" s="62" t="e">
        <f>VLOOKUP(G1825,Munka1!$A$1:$B$25,2,FALSE)</f>
        <v>#N/A</v>
      </c>
      <c r="I1825" s="466" t="e">
        <f>VLOOKUP(E1825,Munka1!$H$27:$J$58,3,FALSE)</f>
        <v>#N/A</v>
      </c>
      <c r="J1825" s="175"/>
      <c r="K1825" s="175"/>
      <c r="L1825" s="176"/>
      <c r="M1825" s="176"/>
      <c r="N1825" s="179"/>
      <c r="O1825" s="87"/>
      <c r="P1825" s="483"/>
      <c r="Q1825" s="484"/>
      <c r="R1825" s="56">
        <f>FŐLAP!$D$9</f>
        <v>0</v>
      </c>
      <c r="S1825" s="56">
        <f>FŐLAP!$F$9</f>
        <v>0</v>
      </c>
      <c r="T1825" s="13" t="str">
        <f>FŐLAP!$B$25</f>
        <v>Háztartási nagygépek (lakossági)</v>
      </c>
      <c r="U1825" s="398" t="s">
        <v>3425</v>
      </c>
      <c r="V1825" s="398" t="s">
        <v>3426</v>
      </c>
      <c r="W1825" s="398" t="s">
        <v>3427</v>
      </c>
    </row>
    <row r="1826" spans="1:23" ht="60.75" hidden="1" customHeight="1" x14ac:dyDescent="0.25">
      <c r="A1826" s="61" t="s">
        <v>1896</v>
      </c>
      <c r="B1826" s="87"/>
      <c r="C1826" s="175"/>
      <c r="D1826" s="175"/>
      <c r="E1826" s="146"/>
      <c r="F1826" s="407" t="e">
        <f>VLOOKUP('2. tábl. Előkezelő-Tov.Kezelő'!E1826,Munka1!$H$27:$I$58,2,FALSE)</f>
        <v>#N/A</v>
      </c>
      <c r="G1826" s="88"/>
      <c r="H1826" s="62" t="e">
        <f>VLOOKUP(G1826,Munka1!$A$1:$B$25,2,FALSE)</f>
        <v>#N/A</v>
      </c>
      <c r="I1826" s="466" t="e">
        <f>VLOOKUP(E1826,Munka1!$H$27:$J$58,3,FALSE)</f>
        <v>#N/A</v>
      </c>
      <c r="J1826" s="175"/>
      <c r="K1826" s="175"/>
      <c r="L1826" s="175"/>
      <c r="M1826" s="175"/>
      <c r="N1826" s="180"/>
      <c r="O1826" s="87"/>
      <c r="P1826" s="483"/>
      <c r="Q1826" s="484"/>
      <c r="R1826" s="56">
        <f>FŐLAP!$D$9</f>
        <v>0</v>
      </c>
      <c r="S1826" s="56">
        <f>FŐLAP!$F$9</f>
        <v>0</v>
      </c>
      <c r="T1826" s="13" t="str">
        <f>FŐLAP!$B$25</f>
        <v>Háztartási nagygépek (lakossági)</v>
      </c>
      <c r="U1826" s="398" t="s">
        <v>3425</v>
      </c>
      <c r="V1826" s="398" t="s">
        <v>3426</v>
      </c>
      <c r="W1826" s="398" t="s">
        <v>3427</v>
      </c>
    </row>
    <row r="1827" spans="1:23" ht="60.75" hidden="1" customHeight="1" x14ac:dyDescent="0.25">
      <c r="A1827" s="61" t="s">
        <v>1897</v>
      </c>
      <c r="B1827" s="87"/>
      <c r="C1827" s="175"/>
      <c r="D1827" s="176"/>
      <c r="E1827" s="146"/>
      <c r="F1827" s="407" t="e">
        <f>VLOOKUP('2. tábl. Előkezelő-Tov.Kezelő'!E1827,Munka1!$H$27:$I$58,2,FALSE)</f>
        <v>#N/A</v>
      </c>
      <c r="G1827" s="88"/>
      <c r="H1827" s="62" t="e">
        <f>VLOOKUP(G1827,Munka1!$A$1:$B$25,2,FALSE)</f>
        <v>#N/A</v>
      </c>
      <c r="I1827" s="466" t="e">
        <f>VLOOKUP(E1827,Munka1!$H$27:$J$58,3,FALSE)</f>
        <v>#N/A</v>
      </c>
      <c r="J1827" s="175"/>
      <c r="K1827" s="175"/>
      <c r="L1827" s="176"/>
      <c r="M1827" s="176"/>
      <c r="N1827" s="179"/>
      <c r="O1827" s="87"/>
      <c r="P1827" s="483"/>
      <c r="Q1827" s="484"/>
      <c r="R1827" s="56">
        <f>FŐLAP!$D$9</f>
        <v>0</v>
      </c>
      <c r="S1827" s="56">
        <f>FŐLAP!$F$9</f>
        <v>0</v>
      </c>
      <c r="T1827" s="13" t="str">
        <f>FŐLAP!$B$25</f>
        <v>Háztartási nagygépek (lakossági)</v>
      </c>
      <c r="U1827" s="398" t="s">
        <v>3425</v>
      </c>
      <c r="V1827" s="398" t="s">
        <v>3426</v>
      </c>
      <c r="W1827" s="398" t="s">
        <v>3427</v>
      </c>
    </row>
    <row r="1828" spans="1:23" ht="60.75" hidden="1" customHeight="1" x14ac:dyDescent="0.25">
      <c r="A1828" s="61" t="s">
        <v>1898</v>
      </c>
      <c r="B1828" s="87"/>
      <c r="C1828" s="175"/>
      <c r="D1828" s="175"/>
      <c r="E1828" s="146"/>
      <c r="F1828" s="407" t="e">
        <f>VLOOKUP('2. tábl. Előkezelő-Tov.Kezelő'!E1828,Munka1!$H$27:$I$58,2,FALSE)</f>
        <v>#N/A</v>
      </c>
      <c r="G1828" s="88"/>
      <c r="H1828" s="62" t="e">
        <f>VLOOKUP(G1828,Munka1!$A$1:$B$25,2,FALSE)</f>
        <v>#N/A</v>
      </c>
      <c r="I1828" s="466" t="e">
        <f>VLOOKUP(E1828,Munka1!$H$27:$J$58,3,FALSE)</f>
        <v>#N/A</v>
      </c>
      <c r="J1828" s="175"/>
      <c r="K1828" s="175"/>
      <c r="L1828" s="175"/>
      <c r="M1828" s="175"/>
      <c r="N1828" s="180"/>
      <c r="O1828" s="87"/>
      <c r="P1828" s="483"/>
      <c r="Q1828" s="484"/>
      <c r="R1828" s="56">
        <f>FŐLAP!$D$9</f>
        <v>0</v>
      </c>
      <c r="S1828" s="56">
        <f>FŐLAP!$F$9</f>
        <v>0</v>
      </c>
      <c r="T1828" s="13" t="str">
        <f>FŐLAP!$B$25</f>
        <v>Háztartási nagygépek (lakossági)</v>
      </c>
      <c r="U1828" s="398" t="s">
        <v>3425</v>
      </c>
      <c r="V1828" s="398" t="s">
        <v>3426</v>
      </c>
      <c r="W1828" s="398" t="s">
        <v>3427</v>
      </c>
    </row>
    <row r="1829" spans="1:23" ht="60.75" hidden="1" customHeight="1" x14ac:dyDescent="0.25">
      <c r="A1829" s="61" t="s">
        <v>1899</v>
      </c>
      <c r="B1829" s="87"/>
      <c r="C1829" s="175"/>
      <c r="D1829" s="176"/>
      <c r="E1829" s="146"/>
      <c r="F1829" s="407" t="e">
        <f>VLOOKUP('2. tábl. Előkezelő-Tov.Kezelő'!E1829,Munka1!$H$27:$I$58,2,FALSE)</f>
        <v>#N/A</v>
      </c>
      <c r="G1829" s="88"/>
      <c r="H1829" s="62" t="e">
        <f>VLOOKUP(G1829,Munka1!$A$1:$B$25,2,FALSE)</f>
        <v>#N/A</v>
      </c>
      <c r="I1829" s="466" t="e">
        <f>VLOOKUP(E1829,Munka1!$H$27:$J$58,3,FALSE)</f>
        <v>#N/A</v>
      </c>
      <c r="J1829" s="175"/>
      <c r="K1829" s="175"/>
      <c r="L1829" s="176"/>
      <c r="M1829" s="176"/>
      <c r="N1829" s="179"/>
      <c r="O1829" s="87"/>
      <c r="P1829" s="483"/>
      <c r="Q1829" s="484"/>
      <c r="R1829" s="56">
        <f>FŐLAP!$D$9</f>
        <v>0</v>
      </c>
      <c r="S1829" s="56">
        <f>FŐLAP!$F$9</f>
        <v>0</v>
      </c>
      <c r="T1829" s="13" t="str">
        <f>FŐLAP!$B$25</f>
        <v>Háztartási nagygépek (lakossági)</v>
      </c>
      <c r="U1829" s="398" t="s">
        <v>3425</v>
      </c>
      <c r="V1829" s="398" t="s">
        <v>3426</v>
      </c>
      <c r="W1829" s="398" t="s">
        <v>3427</v>
      </c>
    </row>
    <row r="1830" spans="1:23" ht="60.75" hidden="1" customHeight="1" x14ac:dyDescent="0.25">
      <c r="A1830" s="61" t="s">
        <v>1900</v>
      </c>
      <c r="B1830" s="87"/>
      <c r="C1830" s="175"/>
      <c r="D1830" s="175"/>
      <c r="E1830" s="146"/>
      <c r="F1830" s="407" t="e">
        <f>VLOOKUP('2. tábl. Előkezelő-Tov.Kezelő'!E1830,Munka1!$H$27:$I$58,2,FALSE)</f>
        <v>#N/A</v>
      </c>
      <c r="G1830" s="88"/>
      <c r="H1830" s="62" t="e">
        <f>VLOOKUP(G1830,Munka1!$A$1:$B$25,2,FALSE)</f>
        <v>#N/A</v>
      </c>
      <c r="I1830" s="466" t="e">
        <f>VLOOKUP(E1830,Munka1!$H$27:$J$58,3,FALSE)</f>
        <v>#N/A</v>
      </c>
      <c r="J1830" s="175"/>
      <c r="K1830" s="175"/>
      <c r="L1830" s="175"/>
      <c r="M1830" s="175"/>
      <c r="N1830" s="180"/>
      <c r="O1830" s="87"/>
      <c r="P1830" s="483"/>
      <c r="Q1830" s="484"/>
      <c r="R1830" s="56">
        <f>FŐLAP!$D$9</f>
        <v>0</v>
      </c>
      <c r="S1830" s="56">
        <f>FŐLAP!$F$9</f>
        <v>0</v>
      </c>
      <c r="T1830" s="13" t="str">
        <f>FŐLAP!$B$25</f>
        <v>Háztartási nagygépek (lakossági)</v>
      </c>
      <c r="U1830" s="398" t="s">
        <v>3425</v>
      </c>
      <c r="V1830" s="398" t="s">
        <v>3426</v>
      </c>
      <c r="W1830" s="398" t="s">
        <v>3427</v>
      </c>
    </row>
    <row r="1831" spans="1:23" ht="60.75" hidden="1" customHeight="1" x14ac:dyDescent="0.25">
      <c r="A1831" s="61" t="s">
        <v>1901</v>
      </c>
      <c r="B1831" s="87"/>
      <c r="C1831" s="175"/>
      <c r="D1831" s="176"/>
      <c r="E1831" s="146"/>
      <c r="F1831" s="407" t="e">
        <f>VLOOKUP('2. tábl. Előkezelő-Tov.Kezelő'!E1831,Munka1!$H$27:$I$58,2,FALSE)</f>
        <v>#N/A</v>
      </c>
      <c r="G1831" s="88"/>
      <c r="H1831" s="62" t="e">
        <f>VLOOKUP(G1831,Munka1!$A$1:$B$25,2,FALSE)</f>
        <v>#N/A</v>
      </c>
      <c r="I1831" s="466" t="e">
        <f>VLOOKUP(E1831,Munka1!$H$27:$J$58,3,FALSE)</f>
        <v>#N/A</v>
      </c>
      <c r="J1831" s="175"/>
      <c r="K1831" s="175"/>
      <c r="L1831" s="176"/>
      <c r="M1831" s="176"/>
      <c r="N1831" s="179"/>
      <c r="O1831" s="87"/>
      <c r="P1831" s="483"/>
      <c r="Q1831" s="484"/>
      <c r="R1831" s="56">
        <f>FŐLAP!$D$9</f>
        <v>0</v>
      </c>
      <c r="S1831" s="56">
        <f>FŐLAP!$F$9</f>
        <v>0</v>
      </c>
      <c r="T1831" s="13" t="str">
        <f>FŐLAP!$B$25</f>
        <v>Háztartási nagygépek (lakossági)</v>
      </c>
      <c r="U1831" s="398" t="s">
        <v>3425</v>
      </c>
      <c r="V1831" s="398" t="s">
        <v>3426</v>
      </c>
      <c r="W1831" s="398" t="s">
        <v>3427</v>
      </c>
    </row>
    <row r="1832" spans="1:23" ht="60.75" hidden="1" customHeight="1" x14ac:dyDescent="0.25">
      <c r="A1832" s="61" t="s">
        <v>1902</v>
      </c>
      <c r="B1832" s="87"/>
      <c r="C1832" s="175"/>
      <c r="D1832" s="175"/>
      <c r="E1832" s="146"/>
      <c r="F1832" s="407" t="e">
        <f>VLOOKUP('2. tábl. Előkezelő-Tov.Kezelő'!E1832,Munka1!$H$27:$I$58,2,FALSE)</f>
        <v>#N/A</v>
      </c>
      <c r="G1832" s="88"/>
      <c r="H1832" s="62" t="e">
        <f>VLOOKUP(G1832,Munka1!$A$1:$B$25,2,FALSE)</f>
        <v>#N/A</v>
      </c>
      <c r="I1832" s="466" t="e">
        <f>VLOOKUP(E1832,Munka1!$H$27:$J$58,3,FALSE)</f>
        <v>#N/A</v>
      </c>
      <c r="J1832" s="175"/>
      <c r="K1832" s="175"/>
      <c r="L1832" s="175"/>
      <c r="M1832" s="175"/>
      <c r="N1832" s="180"/>
      <c r="O1832" s="87"/>
      <c r="P1832" s="483"/>
      <c r="Q1832" s="484"/>
      <c r="R1832" s="56">
        <f>FŐLAP!$D$9</f>
        <v>0</v>
      </c>
      <c r="S1832" s="56">
        <f>FŐLAP!$F$9</f>
        <v>0</v>
      </c>
      <c r="T1832" s="13" t="str">
        <f>FŐLAP!$B$25</f>
        <v>Háztartási nagygépek (lakossági)</v>
      </c>
      <c r="U1832" s="398" t="s">
        <v>3425</v>
      </c>
      <c r="V1832" s="398" t="s">
        <v>3426</v>
      </c>
      <c r="W1832" s="398" t="s">
        <v>3427</v>
      </c>
    </row>
    <row r="1833" spans="1:23" ht="60.75" hidden="1" customHeight="1" x14ac:dyDescent="0.25">
      <c r="A1833" s="61" t="s">
        <v>1903</v>
      </c>
      <c r="B1833" s="87"/>
      <c r="C1833" s="175"/>
      <c r="D1833" s="176"/>
      <c r="E1833" s="146"/>
      <c r="F1833" s="407" t="e">
        <f>VLOOKUP('2. tábl. Előkezelő-Tov.Kezelő'!E1833,Munka1!$H$27:$I$58,2,FALSE)</f>
        <v>#N/A</v>
      </c>
      <c r="G1833" s="88"/>
      <c r="H1833" s="62" t="e">
        <f>VLOOKUP(G1833,Munka1!$A$1:$B$25,2,FALSE)</f>
        <v>#N/A</v>
      </c>
      <c r="I1833" s="466" t="e">
        <f>VLOOKUP(E1833,Munka1!$H$27:$J$58,3,FALSE)</f>
        <v>#N/A</v>
      </c>
      <c r="J1833" s="175"/>
      <c r="K1833" s="175"/>
      <c r="L1833" s="176"/>
      <c r="M1833" s="176"/>
      <c r="N1833" s="179"/>
      <c r="O1833" s="87"/>
      <c r="P1833" s="483"/>
      <c r="Q1833" s="484"/>
      <c r="R1833" s="56">
        <f>FŐLAP!$D$9</f>
        <v>0</v>
      </c>
      <c r="S1833" s="56">
        <f>FŐLAP!$F$9</f>
        <v>0</v>
      </c>
      <c r="T1833" s="13" t="str">
        <f>FŐLAP!$B$25</f>
        <v>Háztartási nagygépek (lakossági)</v>
      </c>
      <c r="U1833" s="398" t="s">
        <v>3425</v>
      </c>
      <c r="V1833" s="398" t="s">
        <v>3426</v>
      </c>
      <c r="W1833" s="398" t="s">
        <v>3427</v>
      </c>
    </row>
    <row r="1834" spans="1:23" ht="60.75" hidden="1" customHeight="1" x14ac:dyDescent="0.25">
      <c r="A1834" s="61" t="s">
        <v>1904</v>
      </c>
      <c r="B1834" s="87"/>
      <c r="C1834" s="175"/>
      <c r="D1834" s="175"/>
      <c r="E1834" s="146"/>
      <c r="F1834" s="407" t="e">
        <f>VLOOKUP('2. tábl. Előkezelő-Tov.Kezelő'!E1834,Munka1!$H$27:$I$58,2,FALSE)</f>
        <v>#N/A</v>
      </c>
      <c r="G1834" s="88"/>
      <c r="H1834" s="62" t="e">
        <f>VLOOKUP(G1834,Munka1!$A$1:$B$25,2,FALSE)</f>
        <v>#N/A</v>
      </c>
      <c r="I1834" s="466" t="e">
        <f>VLOOKUP(E1834,Munka1!$H$27:$J$58,3,FALSE)</f>
        <v>#N/A</v>
      </c>
      <c r="J1834" s="175"/>
      <c r="K1834" s="175"/>
      <c r="L1834" s="175"/>
      <c r="M1834" s="175"/>
      <c r="N1834" s="180"/>
      <c r="O1834" s="87"/>
      <c r="P1834" s="483"/>
      <c r="Q1834" s="484"/>
      <c r="R1834" s="56">
        <f>FŐLAP!$D$9</f>
        <v>0</v>
      </c>
      <c r="S1834" s="56">
        <f>FŐLAP!$F$9</f>
        <v>0</v>
      </c>
      <c r="T1834" s="13" t="str">
        <f>FŐLAP!$B$25</f>
        <v>Háztartási nagygépek (lakossági)</v>
      </c>
      <c r="U1834" s="398" t="s">
        <v>3425</v>
      </c>
      <c r="V1834" s="398" t="s">
        <v>3426</v>
      </c>
      <c r="W1834" s="398" t="s">
        <v>3427</v>
      </c>
    </row>
    <row r="1835" spans="1:23" ht="60.75" hidden="1" customHeight="1" x14ac:dyDescent="0.25">
      <c r="A1835" s="61" t="s">
        <v>1905</v>
      </c>
      <c r="B1835" s="87"/>
      <c r="C1835" s="175"/>
      <c r="D1835" s="175"/>
      <c r="E1835" s="146"/>
      <c r="F1835" s="407" t="e">
        <f>VLOOKUP('2. tábl. Előkezelő-Tov.Kezelő'!E1835,Munka1!$H$27:$I$58,2,FALSE)</f>
        <v>#N/A</v>
      </c>
      <c r="G1835" s="88"/>
      <c r="H1835" s="62" t="e">
        <f>VLOOKUP(G1835,Munka1!$A$1:$B$25,2,FALSE)</f>
        <v>#N/A</v>
      </c>
      <c r="I1835" s="466" t="e">
        <f>VLOOKUP(E1835,Munka1!$H$27:$J$58,3,FALSE)</f>
        <v>#N/A</v>
      </c>
      <c r="J1835" s="175"/>
      <c r="K1835" s="175"/>
      <c r="L1835" s="175"/>
      <c r="M1835" s="175"/>
      <c r="N1835" s="180"/>
      <c r="O1835" s="87"/>
      <c r="P1835" s="483"/>
      <c r="Q1835" s="484"/>
      <c r="R1835" s="56">
        <f>FŐLAP!$D$9</f>
        <v>0</v>
      </c>
      <c r="S1835" s="56">
        <f>FŐLAP!$F$9</f>
        <v>0</v>
      </c>
      <c r="T1835" s="13" t="str">
        <f>FŐLAP!$B$25</f>
        <v>Háztartási nagygépek (lakossági)</v>
      </c>
      <c r="U1835" s="398" t="s">
        <v>3425</v>
      </c>
      <c r="V1835" s="398" t="s">
        <v>3426</v>
      </c>
      <c r="W1835" s="398" t="s">
        <v>3427</v>
      </c>
    </row>
    <row r="1836" spans="1:23" ht="60.75" hidden="1" customHeight="1" x14ac:dyDescent="0.25">
      <c r="A1836" s="61" t="s">
        <v>1906</v>
      </c>
      <c r="B1836" s="87"/>
      <c r="C1836" s="175"/>
      <c r="D1836" s="175"/>
      <c r="E1836" s="146"/>
      <c r="F1836" s="407" t="e">
        <f>VLOOKUP('2. tábl. Előkezelő-Tov.Kezelő'!E1836,Munka1!$H$27:$I$58,2,FALSE)</f>
        <v>#N/A</v>
      </c>
      <c r="G1836" s="88"/>
      <c r="H1836" s="62" t="e">
        <f>VLOOKUP(G1836,Munka1!$A$1:$B$25,2,FALSE)</f>
        <v>#N/A</v>
      </c>
      <c r="I1836" s="466" t="e">
        <f>VLOOKUP(E1836,Munka1!$H$27:$J$58,3,FALSE)</f>
        <v>#N/A</v>
      </c>
      <c r="J1836" s="175"/>
      <c r="K1836" s="175"/>
      <c r="L1836" s="175"/>
      <c r="M1836" s="175"/>
      <c r="N1836" s="180"/>
      <c r="O1836" s="87"/>
      <c r="P1836" s="483"/>
      <c r="Q1836" s="484"/>
      <c r="R1836" s="56">
        <f>FŐLAP!$D$9</f>
        <v>0</v>
      </c>
      <c r="S1836" s="56">
        <f>FŐLAP!$F$9</f>
        <v>0</v>
      </c>
      <c r="T1836" s="13" t="str">
        <f>FŐLAP!$B$25</f>
        <v>Háztartási nagygépek (lakossági)</v>
      </c>
      <c r="U1836" s="398" t="s">
        <v>3425</v>
      </c>
      <c r="V1836" s="398" t="s">
        <v>3426</v>
      </c>
      <c r="W1836" s="398" t="s">
        <v>3427</v>
      </c>
    </row>
    <row r="1837" spans="1:23" ht="60.75" hidden="1" customHeight="1" x14ac:dyDescent="0.25">
      <c r="A1837" s="61" t="s">
        <v>1907</v>
      </c>
      <c r="B1837" s="87"/>
      <c r="C1837" s="175"/>
      <c r="D1837" s="175"/>
      <c r="E1837" s="146"/>
      <c r="F1837" s="407" t="e">
        <f>VLOOKUP('2. tábl. Előkezelő-Tov.Kezelő'!E1837,Munka1!$H$27:$I$58,2,FALSE)</f>
        <v>#N/A</v>
      </c>
      <c r="G1837" s="88"/>
      <c r="H1837" s="62" t="e">
        <f>VLOOKUP(G1837,Munka1!$A$1:$B$25,2,FALSE)</f>
        <v>#N/A</v>
      </c>
      <c r="I1837" s="466" t="e">
        <f>VLOOKUP(E1837,Munka1!$H$27:$J$58,3,FALSE)</f>
        <v>#N/A</v>
      </c>
      <c r="J1837" s="175"/>
      <c r="K1837" s="175"/>
      <c r="L1837" s="175"/>
      <c r="M1837" s="175"/>
      <c r="N1837" s="180"/>
      <c r="O1837" s="87"/>
      <c r="P1837" s="483"/>
      <c r="Q1837" s="484"/>
      <c r="R1837" s="56">
        <f>FŐLAP!$D$9</f>
        <v>0</v>
      </c>
      <c r="S1837" s="56">
        <f>FŐLAP!$F$9</f>
        <v>0</v>
      </c>
      <c r="T1837" s="13" t="str">
        <f>FŐLAP!$B$25</f>
        <v>Háztartási nagygépek (lakossági)</v>
      </c>
      <c r="U1837" s="398" t="s">
        <v>3425</v>
      </c>
      <c r="V1837" s="398" t="s">
        <v>3426</v>
      </c>
      <c r="W1837" s="398" t="s">
        <v>3427</v>
      </c>
    </row>
    <row r="1838" spans="1:23" ht="60.75" hidden="1" customHeight="1" x14ac:dyDescent="0.25">
      <c r="A1838" s="61" t="s">
        <v>1908</v>
      </c>
      <c r="B1838" s="87"/>
      <c r="C1838" s="175"/>
      <c r="D1838" s="175"/>
      <c r="E1838" s="146"/>
      <c r="F1838" s="407" t="e">
        <f>VLOOKUP('2. tábl. Előkezelő-Tov.Kezelő'!E1838,Munka1!$H$27:$I$58,2,FALSE)</f>
        <v>#N/A</v>
      </c>
      <c r="G1838" s="88"/>
      <c r="H1838" s="62" t="e">
        <f>VLOOKUP(G1838,Munka1!$A$1:$B$25,2,FALSE)</f>
        <v>#N/A</v>
      </c>
      <c r="I1838" s="466" t="e">
        <f>VLOOKUP(E1838,Munka1!$H$27:$J$58,3,FALSE)</f>
        <v>#N/A</v>
      </c>
      <c r="J1838" s="175"/>
      <c r="K1838" s="175"/>
      <c r="L1838" s="175"/>
      <c r="M1838" s="175"/>
      <c r="N1838" s="180"/>
      <c r="O1838" s="87"/>
      <c r="P1838" s="483"/>
      <c r="Q1838" s="484"/>
      <c r="R1838" s="56">
        <f>FŐLAP!$D$9</f>
        <v>0</v>
      </c>
      <c r="S1838" s="56">
        <f>FŐLAP!$F$9</f>
        <v>0</v>
      </c>
      <c r="T1838" s="13" t="str">
        <f>FŐLAP!$B$25</f>
        <v>Háztartási nagygépek (lakossági)</v>
      </c>
      <c r="U1838" s="398" t="s">
        <v>3425</v>
      </c>
      <c r="V1838" s="398" t="s">
        <v>3426</v>
      </c>
      <c r="W1838" s="398" t="s">
        <v>3427</v>
      </c>
    </row>
    <row r="1839" spans="1:23" ht="60.75" hidden="1" customHeight="1" x14ac:dyDescent="0.25">
      <c r="A1839" s="61" t="s">
        <v>1909</v>
      </c>
      <c r="B1839" s="87"/>
      <c r="C1839" s="175"/>
      <c r="D1839" s="175"/>
      <c r="E1839" s="146"/>
      <c r="F1839" s="407" t="e">
        <f>VLOOKUP('2. tábl. Előkezelő-Tov.Kezelő'!E1839,Munka1!$H$27:$I$58,2,FALSE)</f>
        <v>#N/A</v>
      </c>
      <c r="G1839" s="88"/>
      <c r="H1839" s="62" t="e">
        <f>VLOOKUP(G1839,Munka1!$A$1:$B$25,2,FALSE)</f>
        <v>#N/A</v>
      </c>
      <c r="I1839" s="466" t="e">
        <f>VLOOKUP(E1839,Munka1!$H$27:$J$58,3,FALSE)</f>
        <v>#N/A</v>
      </c>
      <c r="J1839" s="175"/>
      <c r="K1839" s="175"/>
      <c r="L1839" s="175"/>
      <c r="M1839" s="175"/>
      <c r="N1839" s="180"/>
      <c r="O1839" s="87"/>
      <c r="P1839" s="483"/>
      <c r="Q1839" s="484"/>
      <c r="R1839" s="56">
        <f>FŐLAP!$D$9</f>
        <v>0</v>
      </c>
      <c r="S1839" s="56">
        <f>FŐLAP!$F$9</f>
        <v>0</v>
      </c>
      <c r="T1839" s="13" t="str">
        <f>FŐLAP!$B$25</f>
        <v>Háztartási nagygépek (lakossági)</v>
      </c>
      <c r="U1839" s="398" t="s">
        <v>3425</v>
      </c>
      <c r="V1839" s="398" t="s">
        <v>3426</v>
      </c>
      <c r="W1839" s="398" t="s">
        <v>3427</v>
      </c>
    </row>
    <row r="1840" spans="1:23" ht="60.75" hidden="1" customHeight="1" x14ac:dyDescent="0.25">
      <c r="A1840" s="61" t="s">
        <v>1910</v>
      </c>
      <c r="B1840" s="87"/>
      <c r="C1840" s="175"/>
      <c r="D1840" s="175"/>
      <c r="E1840" s="146"/>
      <c r="F1840" s="407" t="e">
        <f>VLOOKUP('2. tábl. Előkezelő-Tov.Kezelő'!E1840,Munka1!$H$27:$I$58,2,FALSE)</f>
        <v>#N/A</v>
      </c>
      <c r="G1840" s="88"/>
      <c r="H1840" s="62" t="e">
        <f>VLOOKUP(G1840,Munka1!$A$1:$B$25,2,FALSE)</f>
        <v>#N/A</v>
      </c>
      <c r="I1840" s="466" t="e">
        <f>VLOOKUP(E1840,Munka1!$H$27:$J$58,3,FALSE)</f>
        <v>#N/A</v>
      </c>
      <c r="J1840" s="175"/>
      <c r="K1840" s="175"/>
      <c r="L1840" s="175"/>
      <c r="M1840" s="175"/>
      <c r="N1840" s="180"/>
      <c r="O1840" s="87"/>
      <c r="P1840" s="483"/>
      <c r="Q1840" s="484"/>
      <c r="R1840" s="56">
        <f>FŐLAP!$D$9</f>
        <v>0</v>
      </c>
      <c r="S1840" s="56">
        <f>FŐLAP!$F$9</f>
        <v>0</v>
      </c>
      <c r="T1840" s="13" t="str">
        <f>FŐLAP!$B$25</f>
        <v>Háztartási nagygépek (lakossági)</v>
      </c>
      <c r="U1840" s="398" t="s">
        <v>3425</v>
      </c>
      <c r="V1840" s="398" t="s">
        <v>3426</v>
      </c>
      <c r="W1840" s="398" t="s">
        <v>3427</v>
      </c>
    </row>
    <row r="1841" spans="1:23" ht="60.75" hidden="1" customHeight="1" x14ac:dyDescent="0.25">
      <c r="A1841" s="61" t="s">
        <v>1911</v>
      </c>
      <c r="B1841" s="87"/>
      <c r="C1841" s="175"/>
      <c r="D1841" s="175"/>
      <c r="E1841" s="146"/>
      <c r="F1841" s="407" t="e">
        <f>VLOOKUP('2. tábl. Előkezelő-Tov.Kezelő'!E1841,Munka1!$H$27:$I$58,2,FALSE)</f>
        <v>#N/A</v>
      </c>
      <c r="G1841" s="88"/>
      <c r="H1841" s="62" t="e">
        <f>VLOOKUP(G1841,Munka1!$A$1:$B$25,2,FALSE)</f>
        <v>#N/A</v>
      </c>
      <c r="I1841" s="466" t="e">
        <f>VLOOKUP(E1841,Munka1!$H$27:$J$58,3,FALSE)</f>
        <v>#N/A</v>
      </c>
      <c r="J1841" s="175"/>
      <c r="K1841" s="175"/>
      <c r="L1841" s="175"/>
      <c r="M1841" s="175"/>
      <c r="N1841" s="180"/>
      <c r="O1841" s="87"/>
      <c r="P1841" s="483"/>
      <c r="Q1841" s="484"/>
      <c r="R1841" s="56">
        <f>FŐLAP!$D$9</f>
        <v>0</v>
      </c>
      <c r="S1841" s="56">
        <f>FŐLAP!$F$9</f>
        <v>0</v>
      </c>
      <c r="T1841" s="13" t="str">
        <f>FŐLAP!$B$25</f>
        <v>Háztartási nagygépek (lakossági)</v>
      </c>
      <c r="U1841" s="398" t="s">
        <v>3425</v>
      </c>
      <c r="V1841" s="398" t="s">
        <v>3426</v>
      </c>
      <c r="W1841" s="398" t="s">
        <v>3427</v>
      </c>
    </row>
    <row r="1842" spans="1:23" ht="60.75" hidden="1" customHeight="1" x14ac:dyDescent="0.25">
      <c r="A1842" s="61" t="s">
        <v>1912</v>
      </c>
      <c r="B1842" s="87"/>
      <c r="C1842" s="175"/>
      <c r="D1842" s="175"/>
      <c r="E1842" s="146"/>
      <c r="F1842" s="407" t="e">
        <f>VLOOKUP('2. tábl. Előkezelő-Tov.Kezelő'!E1842,Munka1!$H$27:$I$58,2,FALSE)</f>
        <v>#N/A</v>
      </c>
      <c r="G1842" s="88"/>
      <c r="H1842" s="62" t="e">
        <f>VLOOKUP(G1842,Munka1!$A$1:$B$25,2,FALSE)</f>
        <v>#N/A</v>
      </c>
      <c r="I1842" s="466" t="e">
        <f>VLOOKUP(E1842,Munka1!$H$27:$J$58,3,FALSE)</f>
        <v>#N/A</v>
      </c>
      <c r="J1842" s="175"/>
      <c r="K1842" s="175"/>
      <c r="L1842" s="175"/>
      <c r="M1842" s="175"/>
      <c r="N1842" s="180"/>
      <c r="O1842" s="87"/>
      <c r="P1842" s="483"/>
      <c r="Q1842" s="484"/>
      <c r="R1842" s="56">
        <f>FŐLAP!$D$9</f>
        <v>0</v>
      </c>
      <c r="S1842" s="56">
        <f>FŐLAP!$F$9</f>
        <v>0</v>
      </c>
      <c r="T1842" s="13" t="str">
        <f>FŐLAP!$B$25</f>
        <v>Háztartási nagygépek (lakossági)</v>
      </c>
      <c r="U1842" s="398" t="s">
        <v>3425</v>
      </c>
      <c r="V1842" s="398" t="s">
        <v>3426</v>
      </c>
      <c r="W1842" s="398" t="s">
        <v>3427</v>
      </c>
    </row>
    <row r="1843" spans="1:23" ht="60.75" hidden="1" customHeight="1" x14ac:dyDescent="0.25">
      <c r="A1843" s="61" t="s">
        <v>1913</v>
      </c>
      <c r="B1843" s="87"/>
      <c r="C1843" s="175"/>
      <c r="D1843" s="175"/>
      <c r="E1843" s="146"/>
      <c r="F1843" s="407" t="e">
        <f>VLOOKUP('2. tábl. Előkezelő-Tov.Kezelő'!E1843,Munka1!$H$27:$I$58,2,FALSE)</f>
        <v>#N/A</v>
      </c>
      <c r="G1843" s="88"/>
      <c r="H1843" s="62" t="e">
        <f>VLOOKUP(G1843,Munka1!$A$1:$B$25,2,FALSE)</f>
        <v>#N/A</v>
      </c>
      <c r="I1843" s="466" t="e">
        <f>VLOOKUP(E1843,Munka1!$H$27:$J$58,3,FALSE)</f>
        <v>#N/A</v>
      </c>
      <c r="J1843" s="175"/>
      <c r="K1843" s="175"/>
      <c r="L1843" s="175"/>
      <c r="M1843" s="175"/>
      <c r="N1843" s="180"/>
      <c r="O1843" s="87"/>
      <c r="P1843" s="483"/>
      <c r="Q1843" s="484"/>
      <c r="R1843" s="56">
        <f>FŐLAP!$D$9</f>
        <v>0</v>
      </c>
      <c r="S1843" s="56">
        <f>FŐLAP!$F$9</f>
        <v>0</v>
      </c>
      <c r="T1843" s="13" t="str">
        <f>FŐLAP!$B$25</f>
        <v>Háztartási nagygépek (lakossági)</v>
      </c>
      <c r="U1843" s="398" t="s">
        <v>3425</v>
      </c>
      <c r="V1843" s="398" t="s">
        <v>3426</v>
      </c>
      <c r="W1843" s="398" t="s">
        <v>3427</v>
      </c>
    </row>
    <row r="1844" spans="1:23" ht="60.75" hidden="1" customHeight="1" x14ac:dyDescent="0.25">
      <c r="A1844" s="61" t="s">
        <v>1914</v>
      </c>
      <c r="B1844" s="87"/>
      <c r="C1844" s="175"/>
      <c r="D1844" s="175"/>
      <c r="E1844" s="146"/>
      <c r="F1844" s="407" t="e">
        <f>VLOOKUP('2. tábl. Előkezelő-Tov.Kezelő'!E1844,Munka1!$H$27:$I$58,2,FALSE)</f>
        <v>#N/A</v>
      </c>
      <c r="G1844" s="88"/>
      <c r="H1844" s="62" t="e">
        <f>VLOOKUP(G1844,Munka1!$A$1:$B$25,2,FALSE)</f>
        <v>#N/A</v>
      </c>
      <c r="I1844" s="466" t="e">
        <f>VLOOKUP(E1844,Munka1!$H$27:$J$58,3,FALSE)</f>
        <v>#N/A</v>
      </c>
      <c r="J1844" s="175"/>
      <c r="K1844" s="175"/>
      <c r="L1844" s="175"/>
      <c r="M1844" s="175"/>
      <c r="N1844" s="180"/>
      <c r="O1844" s="87"/>
      <c r="P1844" s="483"/>
      <c r="Q1844" s="484"/>
      <c r="R1844" s="56">
        <f>FŐLAP!$D$9</f>
        <v>0</v>
      </c>
      <c r="S1844" s="56">
        <f>FŐLAP!$F$9</f>
        <v>0</v>
      </c>
      <c r="T1844" s="13" t="str">
        <f>FŐLAP!$B$25</f>
        <v>Háztartási nagygépek (lakossági)</v>
      </c>
      <c r="U1844" s="398" t="s">
        <v>3425</v>
      </c>
      <c r="V1844" s="398" t="s">
        <v>3426</v>
      </c>
      <c r="W1844" s="398" t="s">
        <v>3427</v>
      </c>
    </row>
    <row r="1845" spans="1:23" ht="60.75" hidden="1" customHeight="1" x14ac:dyDescent="0.25">
      <c r="A1845" s="61" t="s">
        <v>1915</v>
      </c>
      <c r="B1845" s="87"/>
      <c r="C1845" s="175"/>
      <c r="D1845" s="175"/>
      <c r="E1845" s="146"/>
      <c r="F1845" s="407" t="e">
        <f>VLOOKUP('2. tábl. Előkezelő-Tov.Kezelő'!E1845,Munka1!$H$27:$I$58,2,FALSE)</f>
        <v>#N/A</v>
      </c>
      <c r="G1845" s="88"/>
      <c r="H1845" s="62" t="e">
        <f>VLOOKUP(G1845,Munka1!$A$1:$B$25,2,FALSE)</f>
        <v>#N/A</v>
      </c>
      <c r="I1845" s="466" t="e">
        <f>VLOOKUP(E1845,Munka1!$H$27:$J$58,3,FALSE)</f>
        <v>#N/A</v>
      </c>
      <c r="J1845" s="175"/>
      <c r="K1845" s="175"/>
      <c r="L1845" s="175"/>
      <c r="M1845" s="175"/>
      <c r="N1845" s="180"/>
      <c r="O1845" s="87"/>
      <c r="P1845" s="483"/>
      <c r="Q1845" s="484"/>
      <c r="R1845" s="56">
        <f>FŐLAP!$D$9</f>
        <v>0</v>
      </c>
      <c r="S1845" s="56">
        <f>FŐLAP!$F$9</f>
        <v>0</v>
      </c>
      <c r="T1845" s="13" t="str">
        <f>FŐLAP!$B$25</f>
        <v>Háztartási nagygépek (lakossági)</v>
      </c>
      <c r="U1845" s="398" t="s">
        <v>3425</v>
      </c>
      <c r="V1845" s="398" t="s">
        <v>3426</v>
      </c>
      <c r="W1845" s="398" t="s">
        <v>3427</v>
      </c>
    </row>
    <row r="1846" spans="1:23" ht="60.75" hidden="1" customHeight="1" x14ac:dyDescent="0.25">
      <c r="A1846" s="61" t="s">
        <v>1916</v>
      </c>
      <c r="B1846" s="87"/>
      <c r="C1846" s="175"/>
      <c r="D1846" s="175"/>
      <c r="E1846" s="146"/>
      <c r="F1846" s="407" t="e">
        <f>VLOOKUP('2. tábl. Előkezelő-Tov.Kezelő'!E1846,Munka1!$H$27:$I$58,2,FALSE)</f>
        <v>#N/A</v>
      </c>
      <c r="G1846" s="88"/>
      <c r="H1846" s="62" t="e">
        <f>VLOOKUP(G1846,Munka1!$A$1:$B$25,2,FALSE)</f>
        <v>#N/A</v>
      </c>
      <c r="I1846" s="466" t="e">
        <f>VLOOKUP(E1846,Munka1!$H$27:$J$58,3,FALSE)</f>
        <v>#N/A</v>
      </c>
      <c r="J1846" s="175"/>
      <c r="K1846" s="175"/>
      <c r="L1846" s="175"/>
      <c r="M1846" s="175"/>
      <c r="N1846" s="180"/>
      <c r="O1846" s="87"/>
      <c r="P1846" s="483"/>
      <c r="Q1846" s="484"/>
      <c r="R1846" s="56">
        <f>FŐLAP!$D$9</f>
        <v>0</v>
      </c>
      <c r="S1846" s="56">
        <f>FŐLAP!$F$9</f>
        <v>0</v>
      </c>
      <c r="T1846" s="13" t="str">
        <f>FŐLAP!$B$25</f>
        <v>Háztartási nagygépek (lakossági)</v>
      </c>
      <c r="U1846" s="398" t="s">
        <v>3425</v>
      </c>
      <c r="V1846" s="398" t="s">
        <v>3426</v>
      </c>
      <c r="W1846" s="398" t="s">
        <v>3427</v>
      </c>
    </row>
    <row r="1847" spans="1:23" ht="60.75" hidden="1" customHeight="1" x14ac:dyDescent="0.25">
      <c r="A1847" s="61" t="s">
        <v>1917</v>
      </c>
      <c r="B1847" s="87"/>
      <c r="C1847" s="175"/>
      <c r="D1847" s="175"/>
      <c r="E1847" s="146"/>
      <c r="F1847" s="407" t="e">
        <f>VLOOKUP('2. tábl. Előkezelő-Tov.Kezelő'!E1847,Munka1!$H$27:$I$58,2,FALSE)</f>
        <v>#N/A</v>
      </c>
      <c r="G1847" s="88"/>
      <c r="H1847" s="62" t="e">
        <f>VLOOKUP(G1847,Munka1!$A$1:$B$25,2,FALSE)</f>
        <v>#N/A</v>
      </c>
      <c r="I1847" s="466" t="e">
        <f>VLOOKUP(E1847,Munka1!$H$27:$J$58,3,FALSE)</f>
        <v>#N/A</v>
      </c>
      <c r="J1847" s="175"/>
      <c r="K1847" s="175"/>
      <c r="L1847" s="175"/>
      <c r="M1847" s="175"/>
      <c r="N1847" s="180"/>
      <c r="O1847" s="87"/>
      <c r="P1847" s="483"/>
      <c r="Q1847" s="484"/>
      <c r="R1847" s="56">
        <f>FŐLAP!$D$9</f>
        <v>0</v>
      </c>
      <c r="S1847" s="56">
        <f>FŐLAP!$F$9</f>
        <v>0</v>
      </c>
      <c r="T1847" s="13" t="str">
        <f>FŐLAP!$B$25</f>
        <v>Háztartási nagygépek (lakossági)</v>
      </c>
      <c r="U1847" s="398" t="s">
        <v>3425</v>
      </c>
      <c r="V1847" s="398" t="s">
        <v>3426</v>
      </c>
      <c r="W1847" s="398" t="s">
        <v>3427</v>
      </c>
    </row>
    <row r="1848" spans="1:23" ht="60.75" hidden="1" customHeight="1" x14ac:dyDescent="0.25">
      <c r="A1848" s="61" t="s">
        <v>1918</v>
      </c>
      <c r="B1848" s="87"/>
      <c r="C1848" s="175"/>
      <c r="D1848" s="175"/>
      <c r="E1848" s="146"/>
      <c r="F1848" s="407" t="e">
        <f>VLOOKUP('2. tábl. Előkezelő-Tov.Kezelő'!E1848,Munka1!$H$27:$I$58,2,FALSE)</f>
        <v>#N/A</v>
      </c>
      <c r="G1848" s="88"/>
      <c r="H1848" s="62" t="e">
        <f>VLOOKUP(G1848,Munka1!$A$1:$B$25,2,FALSE)</f>
        <v>#N/A</v>
      </c>
      <c r="I1848" s="466" t="e">
        <f>VLOOKUP(E1848,Munka1!$H$27:$J$58,3,FALSE)</f>
        <v>#N/A</v>
      </c>
      <c r="J1848" s="175"/>
      <c r="K1848" s="175"/>
      <c r="L1848" s="175"/>
      <c r="M1848" s="175"/>
      <c r="N1848" s="180"/>
      <c r="O1848" s="87"/>
      <c r="P1848" s="483"/>
      <c r="Q1848" s="484"/>
      <c r="R1848" s="56">
        <f>FŐLAP!$D$9</f>
        <v>0</v>
      </c>
      <c r="S1848" s="56">
        <f>FŐLAP!$F$9</f>
        <v>0</v>
      </c>
      <c r="T1848" s="13" t="str">
        <f>FŐLAP!$B$25</f>
        <v>Háztartási nagygépek (lakossági)</v>
      </c>
      <c r="U1848" s="398" t="s">
        <v>3425</v>
      </c>
      <c r="V1848" s="398" t="s">
        <v>3426</v>
      </c>
      <c r="W1848" s="398" t="s">
        <v>3427</v>
      </c>
    </row>
    <row r="1849" spans="1:23" ht="60.75" hidden="1" customHeight="1" x14ac:dyDescent="0.25">
      <c r="A1849" s="61" t="s">
        <v>1919</v>
      </c>
      <c r="B1849" s="87"/>
      <c r="C1849" s="175"/>
      <c r="D1849" s="175"/>
      <c r="E1849" s="146"/>
      <c r="F1849" s="407" t="e">
        <f>VLOOKUP('2. tábl. Előkezelő-Tov.Kezelő'!E1849,Munka1!$H$27:$I$58,2,FALSE)</f>
        <v>#N/A</v>
      </c>
      <c r="G1849" s="88"/>
      <c r="H1849" s="62" t="e">
        <f>VLOOKUP(G1849,Munka1!$A$1:$B$25,2,FALSE)</f>
        <v>#N/A</v>
      </c>
      <c r="I1849" s="466" t="e">
        <f>VLOOKUP(E1849,Munka1!$H$27:$J$58,3,FALSE)</f>
        <v>#N/A</v>
      </c>
      <c r="J1849" s="175"/>
      <c r="K1849" s="175"/>
      <c r="L1849" s="175"/>
      <c r="M1849" s="175"/>
      <c r="N1849" s="180"/>
      <c r="O1849" s="87"/>
      <c r="P1849" s="483"/>
      <c r="Q1849" s="484"/>
      <c r="R1849" s="56">
        <f>FŐLAP!$D$9</f>
        <v>0</v>
      </c>
      <c r="S1849" s="56">
        <f>FŐLAP!$F$9</f>
        <v>0</v>
      </c>
      <c r="T1849" s="13" t="str">
        <f>FŐLAP!$B$25</f>
        <v>Háztartási nagygépek (lakossági)</v>
      </c>
      <c r="U1849" s="398" t="s">
        <v>3425</v>
      </c>
      <c r="V1849" s="398" t="s">
        <v>3426</v>
      </c>
      <c r="W1849" s="398" t="s">
        <v>3427</v>
      </c>
    </row>
    <row r="1850" spans="1:23" ht="60.75" hidden="1" customHeight="1" x14ac:dyDescent="0.25">
      <c r="A1850" s="61" t="s">
        <v>1920</v>
      </c>
      <c r="B1850" s="87"/>
      <c r="C1850" s="175"/>
      <c r="D1850" s="175"/>
      <c r="E1850" s="146"/>
      <c r="F1850" s="407" t="e">
        <f>VLOOKUP('2. tábl. Előkezelő-Tov.Kezelő'!E1850,Munka1!$H$27:$I$58,2,FALSE)</f>
        <v>#N/A</v>
      </c>
      <c r="G1850" s="88"/>
      <c r="H1850" s="62" t="e">
        <f>VLOOKUP(G1850,Munka1!$A$1:$B$25,2,FALSE)</f>
        <v>#N/A</v>
      </c>
      <c r="I1850" s="466" t="e">
        <f>VLOOKUP(E1850,Munka1!$H$27:$J$58,3,FALSE)</f>
        <v>#N/A</v>
      </c>
      <c r="J1850" s="175"/>
      <c r="K1850" s="175"/>
      <c r="L1850" s="175"/>
      <c r="M1850" s="175"/>
      <c r="N1850" s="180"/>
      <c r="O1850" s="87"/>
      <c r="P1850" s="483"/>
      <c r="Q1850" s="484"/>
      <c r="R1850" s="56">
        <f>FŐLAP!$D$9</f>
        <v>0</v>
      </c>
      <c r="S1850" s="56">
        <f>FŐLAP!$F$9</f>
        <v>0</v>
      </c>
      <c r="T1850" s="13" t="str">
        <f>FŐLAP!$B$25</f>
        <v>Háztartási nagygépek (lakossági)</v>
      </c>
      <c r="U1850" s="398" t="s">
        <v>3425</v>
      </c>
      <c r="V1850" s="398" t="s">
        <v>3426</v>
      </c>
      <c r="W1850" s="398" t="s">
        <v>3427</v>
      </c>
    </row>
    <row r="1851" spans="1:23" ht="60.75" hidden="1" customHeight="1" x14ac:dyDescent="0.25">
      <c r="A1851" s="61" t="s">
        <v>1921</v>
      </c>
      <c r="B1851" s="87"/>
      <c r="C1851" s="175"/>
      <c r="D1851" s="175"/>
      <c r="E1851" s="146"/>
      <c r="F1851" s="407" t="e">
        <f>VLOOKUP('2. tábl. Előkezelő-Tov.Kezelő'!E1851,Munka1!$H$27:$I$58,2,FALSE)</f>
        <v>#N/A</v>
      </c>
      <c r="G1851" s="88"/>
      <c r="H1851" s="62" t="e">
        <f>VLOOKUP(G1851,Munka1!$A$1:$B$25,2,FALSE)</f>
        <v>#N/A</v>
      </c>
      <c r="I1851" s="466" t="e">
        <f>VLOOKUP(E1851,Munka1!$H$27:$J$58,3,FALSE)</f>
        <v>#N/A</v>
      </c>
      <c r="J1851" s="175"/>
      <c r="K1851" s="175"/>
      <c r="L1851" s="175"/>
      <c r="M1851" s="175"/>
      <c r="N1851" s="180"/>
      <c r="O1851" s="87"/>
      <c r="P1851" s="483"/>
      <c r="Q1851" s="484"/>
      <c r="R1851" s="56">
        <f>FŐLAP!$D$9</f>
        <v>0</v>
      </c>
      <c r="S1851" s="56">
        <f>FŐLAP!$F$9</f>
        <v>0</v>
      </c>
      <c r="T1851" s="13" t="str">
        <f>FŐLAP!$B$25</f>
        <v>Háztartási nagygépek (lakossági)</v>
      </c>
      <c r="U1851" s="398" t="s">
        <v>3425</v>
      </c>
      <c r="V1851" s="398" t="s">
        <v>3426</v>
      </c>
      <c r="W1851" s="398" t="s">
        <v>3427</v>
      </c>
    </row>
    <row r="1852" spans="1:23" ht="60.75" hidden="1" customHeight="1" x14ac:dyDescent="0.25">
      <c r="A1852" s="61" t="s">
        <v>1922</v>
      </c>
      <c r="B1852" s="87"/>
      <c r="C1852" s="175"/>
      <c r="D1852" s="175"/>
      <c r="E1852" s="146"/>
      <c r="F1852" s="407" t="e">
        <f>VLOOKUP('2. tábl. Előkezelő-Tov.Kezelő'!E1852,Munka1!$H$27:$I$58,2,FALSE)</f>
        <v>#N/A</v>
      </c>
      <c r="G1852" s="88"/>
      <c r="H1852" s="62" t="e">
        <f>VLOOKUP(G1852,Munka1!$A$1:$B$25,2,FALSE)</f>
        <v>#N/A</v>
      </c>
      <c r="I1852" s="466" t="e">
        <f>VLOOKUP(E1852,Munka1!$H$27:$J$58,3,FALSE)</f>
        <v>#N/A</v>
      </c>
      <c r="J1852" s="175"/>
      <c r="K1852" s="175"/>
      <c r="L1852" s="175"/>
      <c r="M1852" s="175"/>
      <c r="N1852" s="180"/>
      <c r="O1852" s="87"/>
      <c r="P1852" s="483"/>
      <c r="Q1852" s="484"/>
      <c r="R1852" s="56">
        <f>FŐLAP!$D$9</f>
        <v>0</v>
      </c>
      <c r="S1852" s="56">
        <f>FŐLAP!$F$9</f>
        <v>0</v>
      </c>
      <c r="T1852" s="13" t="str">
        <f>FŐLAP!$B$25</f>
        <v>Háztartási nagygépek (lakossági)</v>
      </c>
      <c r="U1852" s="398" t="s">
        <v>3425</v>
      </c>
      <c r="V1852" s="398" t="s">
        <v>3426</v>
      </c>
      <c r="W1852" s="398" t="s">
        <v>3427</v>
      </c>
    </row>
    <row r="1853" spans="1:23" ht="60.75" hidden="1" customHeight="1" x14ac:dyDescent="0.25">
      <c r="A1853" s="61" t="s">
        <v>1923</v>
      </c>
      <c r="B1853" s="87"/>
      <c r="C1853" s="175"/>
      <c r="D1853" s="175"/>
      <c r="E1853" s="146"/>
      <c r="F1853" s="407" t="e">
        <f>VLOOKUP('2. tábl. Előkezelő-Tov.Kezelő'!E1853,Munka1!$H$27:$I$58,2,FALSE)</f>
        <v>#N/A</v>
      </c>
      <c r="G1853" s="88"/>
      <c r="H1853" s="62" t="e">
        <f>VLOOKUP(G1853,Munka1!$A$1:$B$25,2,FALSE)</f>
        <v>#N/A</v>
      </c>
      <c r="I1853" s="466" t="e">
        <f>VLOOKUP(E1853,Munka1!$H$27:$J$58,3,FALSE)</f>
        <v>#N/A</v>
      </c>
      <c r="J1853" s="175"/>
      <c r="K1853" s="175"/>
      <c r="L1853" s="175"/>
      <c r="M1853" s="175"/>
      <c r="N1853" s="180"/>
      <c r="O1853" s="87"/>
      <c r="P1853" s="483"/>
      <c r="Q1853" s="484"/>
      <c r="R1853" s="56">
        <f>FŐLAP!$D$9</f>
        <v>0</v>
      </c>
      <c r="S1853" s="56">
        <f>FŐLAP!$F$9</f>
        <v>0</v>
      </c>
      <c r="T1853" s="13" t="str">
        <f>FŐLAP!$B$25</f>
        <v>Háztartási nagygépek (lakossági)</v>
      </c>
      <c r="U1853" s="398" t="s">
        <v>3425</v>
      </c>
      <c r="V1853" s="398" t="s">
        <v>3426</v>
      </c>
      <c r="W1853" s="398" t="s">
        <v>3427</v>
      </c>
    </row>
    <row r="1854" spans="1:23" ht="60.75" hidden="1" customHeight="1" x14ac:dyDescent="0.25">
      <c r="A1854" s="61" t="s">
        <v>1924</v>
      </c>
      <c r="B1854" s="87"/>
      <c r="C1854" s="175"/>
      <c r="D1854" s="175"/>
      <c r="E1854" s="146"/>
      <c r="F1854" s="407" t="e">
        <f>VLOOKUP('2. tábl. Előkezelő-Tov.Kezelő'!E1854,Munka1!$H$27:$I$58,2,FALSE)</f>
        <v>#N/A</v>
      </c>
      <c r="G1854" s="88"/>
      <c r="H1854" s="62" t="e">
        <f>VLOOKUP(G1854,Munka1!$A$1:$B$25,2,FALSE)</f>
        <v>#N/A</v>
      </c>
      <c r="I1854" s="466" t="e">
        <f>VLOOKUP(E1854,Munka1!$H$27:$J$58,3,FALSE)</f>
        <v>#N/A</v>
      </c>
      <c r="J1854" s="175"/>
      <c r="K1854" s="175"/>
      <c r="L1854" s="175"/>
      <c r="M1854" s="175"/>
      <c r="N1854" s="180"/>
      <c r="O1854" s="87"/>
      <c r="P1854" s="483"/>
      <c r="Q1854" s="484"/>
      <c r="R1854" s="56">
        <f>FŐLAP!$D$9</f>
        <v>0</v>
      </c>
      <c r="S1854" s="56">
        <f>FŐLAP!$F$9</f>
        <v>0</v>
      </c>
      <c r="T1854" s="13" t="str">
        <f>FŐLAP!$B$25</f>
        <v>Háztartási nagygépek (lakossági)</v>
      </c>
      <c r="U1854" s="398" t="s">
        <v>3425</v>
      </c>
      <c r="V1854" s="398" t="s">
        <v>3426</v>
      </c>
      <c r="W1854" s="398" t="s">
        <v>3427</v>
      </c>
    </row>
    <row r="1855" spans="1:23" ht="60.75" hidden="1" customHeight="1" x14ac:dyDescent="0.25">
      <c r="A1855" s="61" t="s">
        <v>1925</v>
      </c>
      <c r="B1855" s="87"/>
      <c r="C1855" s="175"/>
      <c r="D1855" s="175"/>
      <c r="E1855" s="146"/>
      <c r="F1855" s="407" t="e">
        <f>VLOOKUP('2. tábl. Előkezelő-Tov.Kezelő'!E1855,Munka1!$H$27:$I$58,2,FALSE)</f>
        <v>#N/A</v>
      </c>
      <c r="G1855" s="88"/>
      <c r="H1855" s="62" t="e">
        <f>VLOOKUP(G1855,Munka1!$A$1:$B$25,2,FALSE)</f>
        <v>#N/A</v>
      </c>
      <c r="I1855" s="466" t="e">
        <f>VLOOKUP(E1855,Munka1!$H$27:$J$58,3,FALSE)</f>
        <v>#N/A</v>
      </c>
      <c r="J1855" s="175"/>
      <c r="K1855" s="175"/>
      <c r="L1855" s="175"/>
      <c r="M1855" s="175"/>
      <c r="N1855" s="180"/>
      <c r="O1855" s="87"/>
      <c r="P1855" s="483"/>
      <c r="Q1855" s="484"/>
      <c r="R1855" s="56">
        <f>FŐLAP!$D$9</f>
        <v>0</v>
      </c>
      <c r="S1855" s="56">
        <f>FŐLAP!$F$9</f>
        <v>0</v>
      </c>
      <c r="T1855" s="13" t="str">
        <f>FŐLAP!$B$25</f>
        <v>Háztartási nagygépek (lakossági)</v>
      </c>
      <c r="U1855" s="398" t="s">
        <v>3425</v>
      </c>
      <c r="V1855" s="398" t="s">
        <v>3426</v>
      </c>
      <c r="W1855" s="398" t="s">
        <v>3427</v>
      </c>
    </row>
    <row r="1856" spans="1:23" ht="60.75" hidden="1" customHeight="1" x14ac:dyDescent="0.25">
      <c r="A1856" s="61" t="s">
        <v>1926</v>
      </c>
      <c r="B1856" s="87"/>
      <c r="C1856" s="175"/>
      <c r="D1856" s="175"/>
      <c r="E1856" s="146"/>
      <c r="F1856" s="407" t="e">
        <f>VLOOKUP('2. tábl. Előkezelő-Tov.Kezelő'!E1856,Munka1!$H$27:$I$58,2,FALSE)</f>
        <v>#N/A</v>
      </c>
      <c r="G1856" s="88"/>
      <c r="H1856" s="62" t="e">
        <f>VLOOKUP(G1856,Munka1!$A$1:$B$25,2,FALSE)</f>
        <v>#N/A</v>
      </c>
      <c r="I1856" s="466" t="e">
        <f>VLOOKUP(E1856,Munka1!$H$27:$J$58,3,FALSE)</f>
        <v>#N/A</v>
      </c>
      <c r="J1856" s="175"/>
      <c r="K1856" s="175"/>
      <c r="L1856" s="175"/>
      <c r="M1856" s="175"/>
      <c r="N1856" s="180"/>
      <c r="O1856" s="87"/>
      <c r="P1856" s="483"/>
      <c r="Q1856" s="484"/>
      <c r="R1856" s="56">
        <f>FŐLAP!$D$9</f>
        <v>0</v>
      </c>
      <c r="S1856" s="56">
        <f>FŐLAP!$F$9</f>
        <v>0</v>
      </c>
      <c r="T1856" s="13" t="str">
        <f>FŐLAP!$B$25</f>
        <v>Háztartási nagygépek (lakossági)</v>
      </c>
      <c r="U1856" s="398" t="s">
        <v>3425</v>
      </c>
      <c r="V1856" s="398" t="s">
        <v>3426</v>
      </c>
      <c r="W1856" s="398" t="s">
        <v>3427</v>
      </c>
    </row>
    <row r="1857" spans="1:23" ht="60.75" hidden="1" customHeight="1" x14ac:dyDescent="0.25">
      <c r="A1857" s="61" t="s">
        <v>1927</v>
      </c>
      <c r="B1857" s="87"/>
      <c r="C1857" s="175"/>
      <c r="D1857" s="175"/>
      <c r="E1857" s="146"/>
      <c r="F1857" s="407" t="e">
        <f>VLOOKUP('2. tábl. Előkezelő-Tov.Kezelő'!E1857,Munka1!$H$27:$I$58,2,FALSE)</f>
        <v>#N/A</v>
      </c>
      <c r="G1857" s="88"/>
      <c r="H1857" s="62" t="e">
        <f>VLOOKUP(G1857,Munka1!$A$1:$B$25,2,FALSE)</f>
        <v>#N/A</v>
      </c>
      <c r="I1857" s="466" t="e">
        <f>VLOOKUP(E1857,Munka1!$H$27:$J$58,3,FALSE)</f>
        <v>#N/A</v>
      </c>
      <c r="J1857" s="175"/>
      <c r="K1857" s="175"/>
      <c r="L1857" s="175"/>
      <c r="M1857" s="175"/>
      <c r="N1857" s="180"/>
      <c r="O1857" s="87"/>
      <c r="P1857" s="483"/>
      <c r="Q1857" s="484"/>
      <c r="R1857" s="56">
        <f>FŐLAP!$D$9</f>
        <v>0</v>
      </c>
      <c r="S1857" s="56">
        <f>FŐLAP!$F$9</f>
        <v>0</v>
      </c>
      <c r="T1857" s="13" t="str">
        <f>FŐLAP!$B$25</f>
        <v>Háztartási nagygépek (lakossági)</v>
      </c>
      <c r="U1857" s="398" t="s">
        <v>3425</v>
      </c>
      <c r="V1857" s="398" t="s">
        <v>3426</v>
      </c>
      <c r="W1857" s="398" t="s">
        <v>3427</v>
      </c>
    </row>
    <row r="1858" spans="1:23" ht="60.75" hidden="1" customHeight="1" x14ac:dyDescent="0.25">
      <c r="A1858" s="61" t="s">
        <v>1928</v>
      </c>
      <c r="B1858" s="87"/>
      <c r="C1858" s="175"/>
      <c r="D1858" s="175"/>
      <c r="E1858" s="146"/>
      <c r="F1858" s="407" t="e">
        <f>VLOOKUP('2. tábl. Előkezelő-Tov.Kezelő'!E1858,Munka1!$H$27:$I$58,2,FALSE)</f>
        <v>#N/A</v>
      </c>
      <c r="G1858" s="88"/>
      <c r="H1858" s="62" t="e">
        <f>VLOOKUP(G1858,Munka1!$A$1:$B$25,2,FALSE)</f>
        <v>#N/A</v>
      </c>
      <c r="I1858" s="466" t="e">
        <f>VLOOKUP(E1858,Munka1!$H$27:$J$58,3,FALSE)</f>
        <v>#N/A</v>
      </c>
      <c r="J1858" s="175"/>
      <c r="K1858" s="175"/>
      <c r="L1858" s="175"/>
      <c r="M1858" s="175"/>
      <c r="N1858" s="180"/>
      <c r="O1858" s="87"/>
      <c r="P1858" s="483"/>
      <c r="Q1858" s="484"/>
      <c r="R1858" s="56">
        <f>FŐLAP!$D$9</f>
        <v>0</v>
      </c>
      <c r="S1858" s="56">
        <f>FŐLAP!$F$9</f>
        <v>0</v>
      </c>
      <c r="T1858" s="13" t="str">
        <f>FŐLAP!$B$25</f>
        <v>Háztartási nagygépek (lakossági)</v>
      </c>
      <c r="U1858" s="398" t="s">
        <v>3425</v>
      </c>
      <c r="V1858" s="398" t="s">
        <v>3426</v>
      </c>
      <c r="W1858" s="398" t="s">
        <v>3427</v>
      </c>
    </row>
    <row r="1859" spans="1:23" ht="60.75" hidden="1" customHeight="1" x14ac:dyDescent="0.25">
      <c r="A1859" s="61" t="s">
        <v>1929</v>
      </c>
      <c r="B1859" s="87"/>
      <c r="C1859" s="175"/>
      <c r="D1859" s="175"/>
      <c r="E1859" s="146"/>
      <c r="F1859" s="407" t="e">
        <f>VLOOKUP('2. tábl. Előkezelő-Tov.Kezelő'!E1859,Munka1!$H$27:$I$58,2,FALSE)</f>
        <v>#N/A</v>
      </c>
      <c r="G1859" s="88"/>
      <c r="H1859" s="62" t="e">
        <f>VLOOKUP(G1859,Munka1!$A$1:$B$25,2,FALSE)</f>
        <v>#N/A</v>
      </c>
      <c r="I1859" s="466" t="e">
        <f>VLOOKUP(E1859,Munka1!$H$27:$J$58,3,FALSE)</f>
        <v>#N/A</v>
      </c>
      <c r="J1859" s="175"/>
      <c r="K1859" s="175"/>
      <c r="L1859" s="175"/>
      <c r="M1859" s="175"/>
      <c r="N1859" s="180"/>
      <c r="O1859" s="87"/>
      <c r="P1859" s="483"/>
      <c r="Q1859" s="484"/>
      <c r="R1859" s="56">
        <f>FŐLAP!$D$9</f>
        <v>0</v>
      </c>
      <c r="S1859" s="56">
        <f>FŐLAP!$F$9</f>
        <v>0</v>
      </c>
      <c r="T1859" s="13" t="str">
        <f>FŐLAP!$B$25</f>
        <v>Háztartási nagygépek (lakossági)</v>
      </c>
      <c r="U1859" s="398" t="s">
        <v>3425</v>
      </c>
      <c r="V1859" s="398" t="s">
        <v>3426</v>
      </c>
      <c r="W1859" s="398" t="s">
        <v>3427</v>
      </c>
    </row>
    <row r="1860" spans="1:23" ht="60.75" hidden="1" customHeight="1" x14ac:dyDescent="0.25">
      <c r="A1860" s="61" t="s">
        <v>1930</v>
      </c>
      <c r="B1860" s="87"/>
      <c r="C1860" s="175"/>
      <c r="D1860" s="175"/>
      <c r="E1860" s="146"/>
      <c r="F1860" s="407" t="e">
        <f>VLOOKUP('2. tábl. Előkezelő-Tov.Kezelő'!E1860,Munka1!$H$27:$I$58,2,FALSE)</f>
        <v>#N/A</v>
      </c>
      <c r="G1860" s="88"/>
      <c r="H1860" s="62" t="e">
        <f>VLOOKUP(G1860,Munka1!$A$1:$B$25,2,FALSE)</f>
        <v>#N/A</v>
      </c>
      <c r="I1860" s="466" t="e">
        <f>VLOOKUP(E1860,Munka1!$H$27:$J$58,3,FALSE)</f>
        <v>#N/A</v>
      </c>
      <c r="J1860" s="175"/>
      <c r="K1860" s="175"/>
      <c r="L1860" s="175"/>
      <c r="M1860" s="175"/>
      <c r="N1860" s="180"/>
      <c r="O1860" s="87"/>
      <c r="P1860" s="483"/>
      <c r="Q1860" s="484"/>
      <c r="R1860" s="56">
        <f>FŐLAP!$D$9</f>
        <v>0</v>
      </c>
      <c r="S1860" s="56">
        <f>FŐLAP!$F$9</f>
        <v>0</v>
      </c>
      <c r="T1860" s="13" t="str">
        <f>FŐLAP!$B$25</f>
        <v>Háztartási nagygépek (lakossági)</v>
      </c>
      <c r="U1860" s="398" t="s">
        <v>3425</v>
      </c>
      <c r="V1860" s="398" t="s">
        <v>3426</v>
      </c>
      <c r="W1860" s="398" t="s">
        <v>3427</v>
      </c>
    </row>
    <row r="1861" spans="1:23" ht="60.75" hidden="1" customHeight="1" x14ac:dyDescent="0.25">
      <c r="A1861" s="61" t="s">
        <v>1931</v>
      </c>
      <c r="B1861" s="87"/>
      <c r="C1861" s="175"/>
      <c r="D1861" s="175"/>
      <c r="E1861" s="146"/>
      <c r="F1861" s="407" t="e">
        <f>VLOOKUP('2. tábl. Előkezelő-Tov.Kezelő'!E1861,Munka1!$H$27:$I$58,2,FALSE)</f>
        <v>#N/A</v>
      </c>
      <c r="G1861" s="88"/>
      <c r="H1861" s="62" t="e">
        <f>VLOOKUP(G1861,Munka1!$A$1:$B$25,2,FALSE)</f>
        <v>#N/A</v>
      </c>
      <c r="I1861" s="466" t="e">
        <f>VLOOKUP(E1861,Munka1!$H$27:$J$58,3,FALSE)</f>
        <v>#N/A</v>
      </c>
      <c r="J1861" s="175"/>
      <c r="K1861" s="175"/>
      <c r="L1861" s="175"/>
      <c r="M1861" s="175"/>
      <c r="N1861" s="180"/>
      <c r="O1861" s="87"/>
      <c r="P1861" s="483"/>
      <c r="Q1861" s="484"/>
      <c r="R1861" s="56">
        <f>FŐLAP!$D$9</f>
        <v>0</v>
      </c>
      <c r="S1861" s="56">
        <f>FŐLAP!$F$9</f>
        <v>0</v>
      </c>
      <c r="T1861" s="13" t="str">
        <f>FŐLAP!$B$25</f>
        <v>Háztartási nagygépek (lakossági)</v>
      </c>
      <c r="U1861" s="398" t="s">
        <v>3425</v>
      </c>
      <c r="V1861" s="398" t="s">
        <v>3426</v>
      </c>
      <c r="W1861" s="398" t="s">
        <v>3427</v>
      </c>
    </row>
    <row r="1862" spans="1:23" ht="60.75" hidden="1" customHeight="1" x14ac:dyDescent="0.25">
      <c r="A1862" s="61" t="s">
        <v>1932</v>
      </c>
      <c r="B1862" s="87"/>
      <c r="C1862" s="175"/>
      <c r="D1862" s="175"/>
      <c r="E1862" s="146"/>
      <c r="F1862" s="407" t="e">
        <f>VLOOKUP('2. tábl. Előkezelő-Tov.Kezelő'!E1862,Munka1!$H$27:$I$58,2,FALSE)</f>
        <v>#N/A</v>
      </c>
      <c r="G1862" s="88"/>
      <c r="H1862" s="62" t="e">
        <f>VLOOKUP(G1862,Munka1!$A$1:$B$25,2,FALSE)</f>
        <v>#N/A</v>
      </c>
      <c r="I1862" s="466" t="e">
        <f>VLOOKUP(E1862,Munka1!$H$27:$J$58,3,FALSE)</f>
        <v>#N/A</v>
      </c>
      <c r="J1862" s="175"/>
      <c r="K1862" s="175"/>
      <c r="L1862" s="175"/>
      <c r="M1862" s="175"/>
      <c r="N1862" s="180"/>
      <c r="O1862" s="87"/>
      <c r="P1862" s="483"/>
      <c r="Q1862" s="484"/>
      <c r="R1862" s="56">
        <f>FŐLAP!$D$9</f>
        <v>0</v>
      </c>
      <c r="S1862" s="56">
        <f>FŐLAP!$F$9</f>
        <v>0</v>
      </c>
      <c r="T1862" s="13" t="str">
        <f>FŐLAP!$B$25</f>
        <v>Háztartási nagygépek (lakossági)</v>
      </c>
      <c r="U1862" s="398" t="s">
        <v>3425</v>
      </c>
      <c r="V1862" s="398" t="s">
        <v>3426</v>
      </c>
      <c r="W1862" s="398" t="s">
        <v>3427</v>
      </c>
    </row>
    <row r="1863" spans="1:23" ht="60.75" hidden="1" customHeight="1" x14ac:dyDescent="0.25">
      <c r="A1863" s="61" t="s">
        <v>1933</v>
      </c>
      <c r="B1863" s="87"/>
      <c r="C1863" s="175"/>
      <c r="D1863" s="175"/>
      <c r="E1863" s="146"/>
      <c r="F1863" s="407" t="e">
        <f>VLOOKUP('2. tábl. Előkezelő-Tov.Kezelő'!E1863,Munka1!$H$27:$I$58,2,FALSE)</f>
        <v>#N/A</v>
      </c>
      <c r="G1863" s="88"/>
      <c r="H1863" s="62" t="e">
        <f>VLOOKUP(G1863,Munka1!$A$1:$B$25,2,FALSE)</f>
        <v>#N/A</v>
      </c>
      <c r="I1863" s="466" t="e">
        <f>VLOOKUP(E1863,Munka1!$H$27:$J$58,3,FALSE)</f>
        <v>#N/A</v>
      </c>
      <c r="J1863" s="175"/>
      <c r="K1863" s="175"/>
      <c r="L1863" s="175"/>
      <c r="M1863" s="175"/>
      <c r="N1863" s="180"/>
      <c r="O1863" s="87"/>
      <c r="P1863" s="483"/>
      <c r="Q1863" s="484"/>
      <c r="R1863" s="56">
        <f>FŐLAP!$D$9</f>
        <v>0</v>
      </c>
      <c r="S1863" s="56">
        <f>FŐLAP!$F$9</f>
        <v>0</v>
      </c>
      <c r="T1863" s="13" t="str">
        <f>FŐLAP!$B$25</f>
        <v>Háztartási nagygépek (lakossági)</v>
      </c>
      <c r="U1863" s="398" t="s">
        <v>3425</v>
      </c>
      <c r="V1863" s="398" t="s">
        <v>3426</v>
      </c>
      <c r="W1863" s="398" t="s">
        <v>3427</v>
      </c>
    </row>
    <row r="1864" spans="1:23" ht="60.75" hidden="1" customHeight="1" x14ac:dyDescent="0.25">
      <c r="A1864" s="61" t="s">
        <v>1934</v>
      </c>
      <c r="B1864" s="87"/>
      <c r="C1864" s="175"/>
      <c r="D1864" s="175"/>
      <c r="E1864" s="146"/>
      <c r="F1864" s="407" t="e">
        <f>VLOOKUP('2. tábl. Előkezelő-Tov.Kezelő'!E1864,Munka1!$H$27:$I$58,2,FALSE)</f>
        <v>#N/A</v>
      </c>
      <c r="G1864" s="88"/>
      <c r="H1864" s="62" t="e">
        <f>VLOOKUP(G1864,Munka1!$A$1:$B$25,2,FALSE)</f>
        <v>#N/A</v>
      </c>
      <c r="I1864" s="466" t="e">
        <f>VLOOKUP(E1864,Munka1!$H$27:$J$58,3,FALSE)</f>
        <v>#N/A</v>
      </c>
      <c r="J1864" s="175"/>
      <c r="K1864" s="175"/>
      <c r="L1864" s="175"/>
      <c r="M1864" s="175"/>
      <c r="N1864" s="180"/>
      <c r="O1864" s="87"/>
      <c r="P1864" s="483"/>
      <c r="Q1864" s="484"/>
      <c r="R1864" s="56">
        <f>FŐLAP!$D$9</f>
        <v>0</v>
      </c>
      <c r="S1864" s="56">
        <f>FŐLAP!$F$9</f>
        <v>0</v>
      </c>
      <c r="T1864" s="13" t="str">
        <f>FŐLAP!$B$25</f>
        <v>Háztartási nagygépek (lakossági)</v>
      </c>
      <c r="U1864" s="398" t="s">
        <v>3425</v>
      </c>
      <c r="V1864" s="398" t="s">
        <v>3426</v>
      </c>
      <c r="W1864" s="398" t="s">
        <v>3427</v>
      </c>
    </row>
    <row r="1865" spans="1:23" ht="60.75" hidden="1" customHeight="1" x14ac:dyDescent="0.25">
      <c r="A1865" s="61" t="s">
        <v>1935</v>
      </c>
      <c r="B1865" s="87"/>
      <c r="C1865" s="175"/>
      <c r="D1865" s="175"/>
      <c r="E1865" s="146"/>
      <c r="F1865" s="407" t="e">
        <f>VLOOKUP('2. tábl. Előkezelő-Tov.Kezelő'!E1865,Munka1!$H$27:$I$58,2,FALSE)</f>
        <v>#N/A</v>
      </c>
      <c r="G1865" s="88"/>
      <c r="H1865" s="62" t="e">
        <f>VLOOKUP(G1865,Munka1!$A$1:$B$25,2,FALSE)</f>
        <v>#N/A</v>
      </c>
      <c r="I1865" s="466" t="e">
        <f>VLOOKUP(E1865,Munka1!$H$27:$J$58,3,FALSE)</f>
        <v>#N/A</v>
      </c>
      <c r="J1865" s="175"/>
      <c r="K1865" s="175"/>
      <c r="L1865" s="175"/>
      <c r="M1865" s="175"/>
      <c r="N1865" s="180"/>
      <c r="O1865" s="87"/>
      <c r="P1865" s="483"/>
      <c r="Q1865" s="484"/>
      <c r="R1865" s="56">
        <f>FŐLAP!$D$9</f>
        <v>0</v>
      </c>
      <c r="S1865" s="56">
        <f>FŐLAP!$F$9</f>
        <v>0</v>
      </c>
      <c r="T1865" s="13" t="str">
        <f>FŐLAP!$B$25</f>
        <v>Háztartási nagygépek (lakossági)</v>
      </c>
      <c r="U1865" s="398" t="s">
        <v>3425</v>
      </c>
      <c r="V1865" s="398" t="s">
        <v>3426</v>
      </c>
      <c r="W1865" s="398" t="s">
        <v>3427</v>
      </c>
    </row>
    <row r="1866" spans="1:23" ht="60.75" hidden="1" customHeight="1" x14ac:dyDescent="0.25">
      <c r="A1866" s="61" t="s">
        <v>1936</v>
      </c>
      <c r="B1866" s="87"/>
      <c r="C1866" s="175"/>
      <c r="D1866" s="175"/>
      <c r="E1866" s="146"/>
      <c r="F1866" s="407" t="e">
        <f>VLOOKUP('2. tábl. Előkezelő-Tov.Kezelő'!E1866,Munka1!$H$27:$I$58,2,FALSE)</f>
        <v>#N/A</v>
      </c>
      <c r="G1866" s="88"/>
      <c r="H1866" s="62" t="e">
        <f>VLOOKUP(G1866,Munka1!$A$1:$B$25,2,FALSE)</f>
        <v>#N/A</v>
      </c>
      <c r="I1866" s="466" t="e">
        <f>VLOOKUP(E1866,Munka1!$H$27:$J$58,3,FALSE)</f>
        <v>#N/A</v>
      </c>
      <c r="J1866" s="175"/>
      <c r="K1866" s="175"/>
      <c r="L1866" s="175"/>
      <c r="M1866" s="175"/>
      <c r="N1866" s="180"/>
      <c r="O1866" s="87"/>
      <c r="P1866" s="483"/>
      <c r="Q1866" s="484"/>
      <c r="R1866" s="56">
        <f>FŐLAP!$D$9</f>
        <v>0</v>
      </c>
      <c r="S1866" s="56">
        <f>FŐLAP!$F$9</f>
        <v>0</v>
      </c>
      <c r="T1866" s="13" t="str">
        <f>FŐLAP!$B$25</f>
        <v>Háztartási nagygépek (lakossági)</v>
      </c>
      <c r="U1866" s="398" t="s">
        <v>3425</v>
      </c>
      <c r="V1866" s="398" t="s">
        <v>3426</v>
      </c>
      <c r="W1866" s="398" t="s">
        <v>3427</v>
      </c>
    </row>
    <row r="1867" spans="1:23" ht="60.75" hidden="1" customHeight="1" x14ac:dyDescent="0.25">
      <c r="A1867" s="61" t="s">
        <v>1937</v>
      </c>
      <c r="B1867" s="87"/>
      <c r="C1867" s="175"/>
      <c r="D1867" s="175"/>
      <c r="E1867" s="146"/>
      <c r="F1867" s="407" t="e">
        <f>VLOOKUP('2. tábl. Előkezelő-Tov.Kezelő'!E1867,Munka1!$H$27:$I$58,2,FALSE)</f>
        <v>#N/A</v>
      </c>
      <c r="G1867" s="88"/>
      <c r="H1867" s="62" t="e">
        <f>VLOOKUP(G1867,Munka1!$A$1:$B$25,2,FALSE)</f>
        <v>#N/A</v>
      </c>
      <c r="I1867" s="466" t="e">
        <f>VLOOKUP(E1867,Munka1!$H$27:$J$58,3,FALSE)</f>
        <v>#N/A</v>
      </c>
      <c r="J1867" s="175"/>
      <c r="K1867" s="175"/>
      <c r="L1867" s="175"/>
      <c r="M1867" s="175"/>
      <c r="N1867" s="180"/>
      <c r="O1867" s="87"/>
      <c r="P1867" s="483"/>
      <c r="Q1867" s="484"/>
      <c r="R1867" s="56">
        <f>FŐLAP!$D$9</f>
        <v>0</v>
      </c>
      <c r="S1867" s="56">
        <f>FŐLAP!$F$9</f>
        <v>0</v>
      </c>
      <c r="T1867" s="13" t="str">
        <f>FŐLAP!$B$25</f>
        <v>Háztartási nagygépek (lakossági)</v>
      </c>
      <c r="U1867" s="398" t="s">
        <v>3425</v>
      </c>
      <c r="V1867" s="398" t="s">
        <v>3426</v>
      </c>
      <c r="W1867" s="398" t="s">
        <v>3427</v>
      </c>
    </row>
    <row r="1868" spans="1:23" ht="60.75" hidden="1" customHeight="1" x14ac:dyDescent="0.25">
      <c r="A1868" s="61" t="s">
        <v>1938</v>
      </c>
      <c r="B1868" s="87"/>
      <c r="C1868" s="175"/>
      <c r="D1868" s="175"/>
      <c r="E1868" s="146"/>
      <c r="F1868" s="407" t="e">
        <f>VLOOKUP('2. tábl. Előkezelő-Tov.Kezelő'!E1868,Munka1!$H$27:$I$58,2,FALSE)</f>
        <v>#N/A</v>
      </c>
      <c r="G1868" s="88"/>
      <c r="H1868" s="62" t="e">
        <f>VLOOKUP(G1868,Munka1!$A$1:$B$25,2,FALSE)</f>
        <v>#N/A</v>
      </c>
      <c r="I1868" s="466" t="e">
        <f>VLOOKUP(E1868,Munka1!$H$27:$J$58,3,FALSE)</f>
        <v>#N/A</v>
      </c>
      <c r="J1868" s="175"/>
      <c r="K1868" s="175"/>
      <c r="L1868" s="175"/>
      <c r="M1868" s="175"/>
      <c r="N1868" s="180"/>
      <c r="O1868" s="87"/>
      <c r="P1868" s="483"/>
      <c r="Q1868" s="484"/>
      <c r="R1868" s="56">
        <f>FŐLAP!$D$9</f>
        <v>0</v>
      </c>
      <c r="S1868" s="56">
        <f>FŐLAP!$F$9</f>
        <v>0</v>
      </c>
      <c r="T1868" s="13" t="str">
        <f>FŐLAP!$B$25</f>
        <v>Háztartási nagygépek (lakossági)</v>
      </c>
      <c r="U1868" s="398" t="s">
        <v>3425</v>
      </c>
      <c r="V1868" s="398" t="s">
        <v>3426</v>
      </c>
      <c r="W1868" s="398" t="s">
        <v>3427</v>
      </c>
    </row>
    <row r="1869" spans="1:23" ht="60.75" hidden="1" customHeight="1" x14ac:dyDescent="0.25">
      <c r="A1869" s="61" t="s">
        <v>1939</v>
      </c>
      <c r="B1869" s="87"/>
      <c r="C1869" s="175"/>
      <c r="D1869" s="175"/>
      <c r="E1869" s="146"/>
      <c r="F1869" s="407" t="e">
        <f>VLOOKUP('2. tábl. Előkezelő-Tov.Kezelő'!E1869,Munka1!$H$27:$I$58,2,FALSE)</f>
        <v>#N/A</v>
      </c>
      <c r="G1869" s="88"/>
      <c r="H1869" s="62" t="e">
        <f>VLOOKUP(G1869,Munka1!$A$1:$B$25,2,FALSE)</f>
        <v>#N/A</v>
      </c>
      <c r="I1869" s="466" t="e">
        <f>VLOOKUP(E1869,Munka1!$H$27:$J$58,3,FALSE)</f>
        <v>#N/A</v>
      </c>
      <c r="J1869" s="175"/>
      <c r="K1869" s="175"/>
      <c r="L1869" s="175"/>
      <c r="M1869" s="175"/>
      <c r="N1869" s="180"/>
      <c r="O1869" s="87"/>
      <c r="P1869" s="483"/>
      <c r="Q1869" s="484"/>
      <c r="R1869" s="56">
        <f>FŐLAP!$D$9</f>
        <v>0</v>
      </c>
      <c r="S1869" s="56">
        <f>FŐLAP!$F$9</f>
        <v>0</v>
      </c>
      <c r="T1869" s="13" t="str">
        <f>FŐLAP!$B$25</f>
        <v>Háztartási nagygépek (lakossági)</v>
      </c>
      <c r="U1869" s="398" t="s">
        <v>3425</v>
      </c>
      <c r="V1869" s="398" t="s">
        <v>3426</v>
      </c>
      <c r="W1869" s="398" t="s">
        <v>3427</v>
      </c>
    </row>
    <row r="1870" spans="1:23" ht="60.75" hidden="1" customHeight="1" x14ac:dyDescent="0.25">
      <c r="A1870" s="61" t="s">
        <v>1940</v>
      </c>
      <c r="B1870" s="87"/>
      <c r="C1870" s="175"/>
      <c r="D1870" s="175"/>
      <c r="E1870" s="146"/>
      <c r="F1870" s="407" t="e">
        <f>VLOOKUP('2. tábl. Előkezelő-Tov.Kezelő'!E1870,Munka1!$H$27:$I$58,2,FALSE)</f>
        <v>#N/A</v>
      </c>
      <c r="G1870" s="88"/>
      <c r="H1870" s="62" t="e">
        <f>VLOOKUP(G1870,Munka1!$A$1:$B$25,2,FALSE)</f>
        <v>#N/A</v>
      </c>
      <c r="I1870" s="466" t="e">
        <f>VLOOKUP(E1870,Munka1!$H$27:$J$58,3,FALSE)</f>
        <v>#N/A</v>
      </c>
      <c r="J1870" s="175"/>
      <c r="K1870" s="175"/>
      <c r="L1870" s="175"/>
      <c r="M1870" s="175"/>
      <c r="N1870" s="180"/>
      <c r="O1870" s="87"/>
      <c r="P1870" s="483"/>
      <c r="Q1870" s="484"/>
      <c r="R1870" s="56">
        <f>FŐLAP!$D$9</f>
        <v>0</v>
      </c>
      <c r="S1870" s="56">
        <f>FŐLAP!$F$9</f>
        <v>0</v>
      </c>
      <c r="T1870" s="13" t="str">
        <f>FŐLAP!$B$25</f>
        <v>Háztartási nagygépek (lakossági)</v>
      </c>
      <c r="U1870" s="398" t="s">
        <v>3425</v>
      </c>
      <c r="V1870" s="398" t="s">
        <v>3426</v>
      </c>
      <c r="W1870" s="398" t="s">
        <v>3427</v>
      </c>
    </row>
    <row r="1871" spans="1:23" ht="60.75" hidden="1" customHeight="1" x14ac:dyDescent="0.25">
      <c r="A1871" s="61" t="s">
        <v>1941</v>
      </c>
      <c r="B1871" s="87"/>
      <c r="C1871" s="175"/>
      <c r="D1871" s="175"/>
      <c r="E1871" s="146"/>
      <c r="F1871" s="407" t="e">
        <f>VLOOKUP('2. tábl. Előkezelő-Tov.Kezelő'!E1871,Munka1!$H$27:$I$58,2,FALSE)</f>
        <v>#N/A</v>
      </c>
      <c r="G1871" s="88"/>
      <c r="H1871" s="62" t="e">
        <f>VLOOKUP(G1871,Munka1!$A$1:$B$25,2,FALSE)</f>
        <v>#N/A</v>
      </c>
      <c r="I1871" s="466" t="e">
        <f>VLOOKUP(E1871,Munka1!$H$27:$J$58,3,FALSE)</f>
        <v>#N/A</v>
      </c>
      <c r="J1871" s="175"/>
      <c r="K1871" s="175"/>
      <c r="L1871" s="175"/>
      <c r="M1871" s="175"/>
      <c r="N1871" s="180"/>
      <c r="O1871" s="87"/>
      <c r="P1871" s="483"/>
      <c r="Q1871" s="484"/>
      <c r="R1871" s="56">
        <f>FŐLAP!$D$9</f>
        <v>0</v>
      </c>
      <c r="S1871" s="56">
        <f>FŐLAP!$F$9</f>
        <v>0</v>
      </c>
      <c r="T1871" s="13" t="str">
        <f>FŐLAP!$B$25</f>
        <v>Háztartási nagygépek (lakossági)</v>
      </c>
      <c r="U1871" s="398" t="s">
        <v>3425</v>
      </c>
      <c r="V1871" s="398" t="s">
        <v>3426</v>
      </c>
      <c r="W1871" s="398" t="s">
        <v>3427</v>
      </c>
    </row>
    <row r="1872" spans="1:23" ht="60.75" hidden="1" customHeight="1" x14ac:dyDescent="0.25">
      <c r="A1872" s="61" t="s">
        <v>1942</v>
      </c>
      <c r="B1872" s="87"/>
      <c r="C1872" s="175"/>
      <c r="D1872" s="175"/>
      <c r="E1872" s="146"/>
      <c r="F1872" s="407" t="e">
        <f>VLOOKUP('2. tábl. Előkezelő-Tov.Kezelő'!E1872,Munka1!$H$27:$I$58,2,FALSE)</f>
        <v>#N/A</v>
      </c>
      <c r="G1872" s="88"/>
      <c r="H1872" s="62" t="e">
        <f>VLOOKUP(G1872,Munka1!$A$1:$B$25,2,FALSE)</f>
        <v>#N/A</v>
      </c>
      <c r="I1872" s="466" t="e">
        <f>VLOOKUP(E1872,Munka1!$H$27:$J$58,3,FALSE)</f>
        <v>#N/A</v>
      </c>
      <c r="J1872" s="175"/>
      <c r="K1872" s="175"/>
      <c r="L1872" s="175"/>
      <c r="M1872" s="175"/>
      <c r="N1872" s="180"/>
      <c r="O1872" s="87"/>
      <c r="P1872" s="483"/>
      <c r="Q1872" s="484"/>
      <c r="R1872" s="56">
        <f>FŐLAP!$D$9</f>
        <v>0</v>
      </c>
      <c r="S1872" s="56">
        <f>FŐLAP!$F$9</f>
        <v>0</v>
      </c>
      <c r="T1872" s="13" t="str">
        <f>FŐLAP!$B$25</f>
        <v>Háztartási nagygépek (lakossági)</v>
      </c>
      <c r="U1872" s="398" t="s">
        <v>3425</v>
      </c>
      <c r="V1872" s="398" t="s">
        <v>3426</v>
      </c>
      <c r="W1872" s="398" t="s">
        <v>3427</v>
      </c>
    </row>
    <row r="1873" spans="1:23" ht="60.75" hidden="1" customHeight="1" x14ac:dyDescent="0.25">
      <c r="A1873" s="61" t="s">
        <v>1943</v>
      </c>
      <c r="B1873" s="87"/>
      <c r="C1873" s="175"/>
      <c r="D1873" s="175"/>
      <c r="E1873" s="146"/>
      <c r="F1873" s="407" t="e">
        <f>VLOOKUP('2. tábl. Előkezelő-Tov.Kezelő'!E1873,Munka1!$H$27:$I$58,2,FALSE)</f>
        <v>#N/A</v>
      </c>
      <c r="G1873" s="88"/>
      <c r="H1873" s="62" t="e">
        <f>VLOOKUP(G1873,Munka1!$A$1:$B$25,2,FALSE)</f>
        <v>#N/A</v>
      </c>
      <c r="I1873" s="466" t="e">
        <f>VLOOKUP(E1873,Munka1!$H$27:$J$58,3,FALSE)</f>
        <v>#N/A</v>
      </c>
      <c r="J1873" s="175"/>
      <c r="K1873" s="175"/>
      <c r="L1873" s="175"/>
      <c r="M1873" s="175"/>
      <c r="N1873" s="180"/>
      <c r="O1873" s="87"/>
      <c r="P1873" s="483"/>
      <c r="Q1873" s="484"/>
      <c r="R1873" s="56">
        <f>FŐLAP!$D$9</f>
        <v>0</v>
      </c>
      <c r="S1873" s="56">
        <f>FŐLAP!$F$9</f>
        <v>0</v>
      </c>
      <c r="T1873" s="13" t="str">
        <f>FŐLAP!$B$25</f>
        <v>Háztartási nagygépek (lakossági)</v>
      </c>
      <c r="U1873" s="398" t="s">
        <v>3425</v>
      </c>
      <c r="V1873" s="398" t="s">
        <v>3426</v>
      </c>
      <c r="W1873" s="398" t="s">
        <v>3427</v>
      </c>
    </row>
    <row r="1874" spans="1:23" ht="60.75" hidden="1" customHeight="1" x14ac:dyDescent="0.25">
      <c r="A1874" s="61" t="s">
        <v>1944</v>
      </c>
      <c r="B1874" s="87"/>
      <c r="C1874" s="175"/>
      <c r="D1874" s="175"/>
      <c r="E1874" s="146"/>
      <c r="F1874" s="407" t="e">
        <f>VLOOKUP('2. tábl. Előkezelő-Tov.Kezelő'!E1874,Munka1!$H$27:$I$58,2,FALSE)</f>
        <v>#N/A</v>
      </c>
      <c r="G1874" s="88"/>
      <c r="H1874" s="62" t="e">
        <f>VLOOKUP(G1874,Munka1!$A$1:$B$25,2,FALSE)</f>
        <v>#N/A</v>
      </c>
      <c r="I1874" s="466" t="e">
        <f>VLOOKUP(E1874,Munka1!$H$27:$J$58,3,FALSE)</f>
        <v>#N/A</v>
      </c>
      <c r="J1874" s="175"/>
      <c r="K1874" s="175"/>
      <c r="L1874" s="175"/>
      <c r="M1874" s="175"/>
      <c r="N1874" s="180"/>
      <c r="O1874" s="87"/>
      <c r="P1874" s="483"/>
      <c r="Q1874" s="484"/>
      <c r="R1874" s="56">
        <f>FŐLAP!$D$9</f>
        <v>0</v>
      </c>
      <c r="S1874" s="56">
        <f>FŐLAP!$F$9</f>
        <v>0</v>
      </c>
      <c r="T1874" s="13" t="str">
        <f>FŐLAP!$B$25</f>
        <v>Háztartási nagygépek (lakossági)</v>
      </c>
      <c r="U1874" s="398" t="s">
        <v>3425</v>
      </c>
      <c r="V1874" s="398" t="s">
        <v>3426</v>
      </c>
      <c r="W1874" s="398" t="s">
        <v>3427</v>
      </c>
    </row>
    <row r="1875" spans="1:23" ht="60.75" hidden="1" customHeight="1" x14ac:dyDescent="0.25">
      <c r="A1875" s="61" t="s">
        <v>1945</v>
      </c>
      <c r="B1875" s="87"/>
      <c r="C1875" s="175"/>
      <c r="D1875" s="175"/>
      <c r="E1875" s="146"/>
      <c r="F1875" s="407" t="e">
        <f>VLOOKUP('2. tábl. Előkezelő-Tov.Kezelő'!E1875,Munka1!$H$27:$I$58,2,FALSE)</f>
        <v>#N/A</v>
      </c>
      <c r="G1875" s="88"/>
      <c r="H1875" s="62" t="e">
        <f>VLOOKUP(G1875,Munka1!$A$1:$B$25,2,FALSE)</f>
        <v>#N/A</v>
      </c>
      <c r="I1875" s="466" t="e">
        <f>VLOOKUP(E1875,Munka1!$H$27:$J$58,3,FALSE)</f>
        <v>#N/A</v>
      </c>
      <c r="J1875" s="175"/>
      <c r="K1875" s="175"/>
      <c r="L1875" s="175"/>
      <c r="M1875" s="175"/>
      <c r="N1875" s="180"/>
      <c r="O1875" s="87"/>
      <c r="P1875" s="483"/>
      <c r="Q1875" s="484"/>
      <c r="R1875" s="56">
        <f>FŐLAP!$D$9</f>
        <v>0</v>
      </c>
      <c r="S1875" s="56">
        <f>FŐLAP!$F$9</f>
        <v>0</v>
      </c>
      <c r="T1875" s="13" t="str">
        <f>FŐLAP!$B$25</f>
        <v>Háztartási nagygépek (lakossági)</v>
      </c>
      <c r="U1875" s="398" t="s">
        <v>3425</v>
      </c>
      <c r="V1875" s="398" t="s">
        <v>3426</v>
      </c>
      <c r="W1875" s="398" t="s">
        <v>3427</v>
      </c>
    </row>
    <row r="1876" spans="1:23" ht="60.75" hidden="1" customHeight="1" x14ac:dyDescent="0.25">
      <c r="A1876" s="61" t="s">
        <v>1946</v>
      </c>
      <c r="B1876" s="87"/>
      <c r="C1876" s="175"/>
      <c r="D1876" s="175"/>
      <c r="E1876" s="146"/>
      <c r="F1876" s="407" t="e">
        <f>VLOOKUP('2. tábl. Előkezelő-Tov.Kezelő'!E1876,Munka1!$H$27:$I$58,2,FALSE)</f>
        <v>#N/A</v>
      </c>
      <c r="G1876" s="88"/>
      <c r="H1876" s="62" t="e">
        <f>VLOOKUP(G1876,Munka1!$A$1:$B$25,2,FALSE)</f>
        <v>#N/A</v>
      </c>
      <c r="I1876" s="466" t="e">
        <f>VLOOKUP(E1876,Munka1!$H$27:$J$58,3,FALSE)</f>
        <v>#N/A</v>
      </c>
      <c r="J1876" s="175"/>
      <c r="K1876" s="175"/>
      <c r="L1876" s="175"/>
      <c r="M1876" s="175"/>
      <c r="N1876" s="180"/>
      <c r="O1876" s="87"/>
      <c r="P1876" s="483"/>
      <c r="Q1876" s="484"/>
      <c r="R1876" s="56">
        <f>FŐLAP!$D$9</f>
        <v>0</v>
      </c>
      <c r="S1876" s="56">
        <f>FŐLAP!$F$9</f>
        <v>0</v>
      </c>
      <c r="T1876" s="13" t="str">
        <f>FŐLAP!$B$25</f>
        <v>Háztartási nagygépek (lakossági)</v>
      </c>
      <c r="U1876" s="398" t="s">
        <v>3425</v>
      </c>
      <c r="V1876" s="398" t="s">
        <v>3426</v>
      </c>
      <c r="W1876" s="398" t="s">
        <v>3427</v>
      </c>
    </row>
    <row r="1877" spans="1:23" ht="60.75" hidden="1" customHeight="1" x14ac:dyDescent="0.25">
      <c r="A1877" s="61" t="s">
        <v>1947</v>
      </c>
      <c r="B1877" s="87"/>
      <c r="C1877" s="175"/>
      <c r="D1877" s="175"/>
      <c r="E1877" s="146"/>
      <c r="F1877" s="407" t="e">
        <f>VLOOKUP('2. tábl. Előkezelő-Tov.Kezelő'!E1877,Munka1!$H$27:$I$58,2,FALSE)</f>
        <v>#N/A</v>
      </c>
      <c r="G1877" s="88"/>
      <c r="H1877" s="62" t="e">
        <f>VLOOKUP(G1877,Munka1!$A$1:$B$25,2,FALSE)</f>
        <v>#N/A</v>
      </c>
      <c r="I1877" s="466" t="e">
        <f>VLOOKUP(E1877,Munka1!$H$27:$J$58,3,FALSE)</f>
        <v>#N/A</v>
      </c>
      <c r="J1877" s="175"/>
      <c r="K1877" s="175"/>
      <c r="L1877" s="175"/>
      <c r="M1877" s="175"/>
      <c r="N1877" s="180"/>
      <c r="O1877" s="87"/>
      <c r="P1877" s="483"/>
      <c r="Q1877" s="484"/>
      <c r="R1877" s="56">
        <f>FŐLAP!$D$9</f>
        <v>0</v>
      </c>
      <c r="S1877" s="56">
        <f>FŐLAP!$F$9</f>
        <v>0</v>
      </c>
      <c r="T1877" s="13" t="str">
        <f>FŐLAP!$B$25</f>
        <v>Háztartási nagygépek (lakossági)</v>
      </c>
      <c r="U1877" s="398" t="s">
        <v>3425</v>
      </c>
      <c r="V1877" s="398" t="s">
        <v>3426</v>
      </c>
      <c r="W1877" s="398" t="s">
        <v>3427</v>
      </c>
    </row>
    <row r="1878" spans="1:23" ht="60.75" hidden="1" customHeight="1" x14ac:dyDescent="0.25">
      <c r="A1878" s="61" t="s">
        <v>1948</v>
      </c>
      <c r="B1878" s="87"/>
      <c r="C1878" s="175"/>
      <c r="D1878" s="175"/>
      <c r="E1878" s="146"/>
      <c r="F1878" s="407" t="e">
        <f>VLOOKUP('2. tábl. Előkezelő-Tov.Kezelő'!E1878,Munka1!$H$27:$I$58,2,FALSE)</f>
        <v>#N/A</v>
      </c>
      <c r="G1878" s="88"/>
      <c r="H1878" s="62" t="e">
        <f>VLOOKUP(G1878,Munka1!$A$1:$B$25,2,FALSE)</f>
        <v>#N/A</v>
      </c>
      <c r="I1878" s="466" t="e">
        <f>VLOOKUP(E1878,Munka1!$H$27:$J$58,3,FALSE)</f>
        <v>#N/A</v>
      </c>
      <c r="J1878" s="175"/>
      <c r="K1878" s="175"/>
      <c r="L1878" s="175"/>
      <c r="M1878" s="175"/>
      <c r="N1878" s="180"/>
      <c r="O1878" s="87"/>
      <c r="P1878" s="483"/>
      <c r="Q1878" s="484"/>
      <c r="R1878" s="56">
        <f>FŐLAP!$D$9</f>
        <v>0</v>
      </c>
      <c r="S1878" s="56">
        <f>FŐLAP!$F$9</f>
        <v>0</v>
      </c>
      <c r="T1878" s="13" t="str">
        <f>FŐLAP!$B$25</f>
        <v>Háztartási nagygépek (lakossági)</v>
      </c>
      <c r="U1878" s="398" t="s">
        <v>3425</v>
      </c>
      <c r="V1878" s="398" t="s">
        <v>3426</v>
      </c>
      <c r="W1878" s="398" t="s">
        <v>3427</v>
      </c>
    </row>
    <row r="1879" spans="1:23" ht="60.75" hidden="1" customHeight="1" x14ac:dyDescent="0.25">
      <c r="A1879" s="61" t="s">
        <v>1949</v>
      </c>
      <c r="B1879" s="87"/>
      <c r="C1879" s="175"/>
      <c r="D1879" s="175"/>
      <c r="E1879" s="146"/>
      <c r="F1879" s="407" t="e">
        <f>VLOOKUP('2. tábl. Előkezelő-Tov.Kezelő'!E1879,Munka1!$H$27:$I$58,2,FALSE)</f>
        <v>#N/A</v>
      </c>
      <c r="G1879" s="88"/>
      <c r="H1879" s="62" t="e">
        <f>VLOOKUP(G1879,Munka1!$A$1:$B$25,2,FALSE)</f>
        <v>#N/A</v>
      </c>
      <c r="I1879" s="466" t="e">
        <f>VLOOKUP(E1879,Munka1!$H$27:$J$58,3,FALSE)</f>
        <v>#N/A</v>
      </c>
      <c r="J1879" s="175"/>
      <c r="K1879" s="175"/>
      <c r="L1879" s="175"/>
      <c r="M1879" s="175"/>
      <c r="N1879" s="180"/>
      <c r="O1879" s="87"/>
      <c r="P1879" s="483"/>
      <c r="Q1879" s="484"/>
      <c r="R1879" s="56">
        <f>FŐLAP!$D$9</f>
        <v>0</v>
      </c>
      <c r="S1879" s="56">
        <f>FŐLAP!$F$9</f>
        <v>0</v>
      </c>
      <c r="T1879" s="13" t="str">
        <f>FŐLAP!$B$25</f>
        <v>Háztartási nagygépek (lakossági)</v>
      </c>
      <c r="U1879" s="398" t="s">
        <v>3425</v>
      </c>
      <c r="V1879" s="398" t="s">
        <v>3426</v>
      </c>
      <c r="W1879" s="398" t="s">
        <v>3427</v>
      </c>
    </row>
    <row r="1880" spans="1:23" ht="60.75" hidden="1" customHeight="1" x14ac:dyDescent="0.25">
      <c r="A1880" s="61" t="s">
        <v>1950</v>
      </c>
      <c r="B1880" s="87"/>
      <c r="C1880" s="175"/>
      <c r="D1880" s="175"/>
      <c r="E1880" s="146"/>
      <c r="F1880" s="407" t="e">
        <f>VLOOKUP('2. tábl. Előkezelő-Tov.Kezelő'!E1880,Munka1!$H$27:$I$58,2,FALSE)</f>
        <v>#N/A</v>
      </c>
      <c r="G1880" s="88"/>
      <c r="H1880" s="62" t="e">
        <f>VLOOKUP(G1880,Munka1!$A$1:$B$25,2,FALSE)</f>
        <v>#N/A</v>
      </c>
      <c r="I1880" s="466" t="e">
        <f>VLOOKUP(E1880,Munka1!$H$27:$J$58,3,FALSE)</f>
        <v>#N/A</v>
      </c>
      <c r="J1880" s="175"/>
      <c r="K1880" s="175"/>
      <c r="L1880" s="175"/>
      <c r="M1880" s="175"/>
      <c r="N1880" s="180"/>
      <c r="O1880" s="87"/>
      <c r="P1880" s="483"/>
      <c r="Q1880" s="484"/>
      <c r="R1880" s="56">
        <f>FŐLAP!$D$9</f>
        <v>0</v>
      </c>
      <c r="S1880" s="56">
        <f>FŐLAP!$F$9</f>
        <v>0</v>
      </c>
      <c r="T1880" s="13" t="str">
        <f>FŐLAP!$B$25</f>
        <v>Háztartási nagygépek (lakossági)</v>
      </c>
      <c r="U1880" s="398" t="s">
        <v>3425</v>
      </c>
      <c r="V1880" s="398" t="s">
        <v>3426</v>
      </c>
      <c r="W1880" s="398" t="s">
        <v>3427</v>
      </c>
    </row>
    <row r="1881" spans="1:23" ht="60.75" hidden="1" customHeight="1" x14ac:dyDescent="0.25">
      <c r="A1881" s="61" t="s">
        <v>1951</v>
      </c>
      <c r="B1881" s="87"/>
      <c r="C1881" s="175"/>
      <c r="D1881" s="175"/>
      <c r="E1881" s="146"/>
      <c r="F1881" s="407" t="e">
        <f>VLOOKUP('2. tábl. Előkezelő-Tov.Kezelő'!E1881,Munka1!$H$27:$I$58,2,FALSE)</f>
        <v>#N/A</v>
      </c>
      <c r="G1881" s="88"/>
      <c r="H1881" s="62" t="e">
        <f>VLOOKUP(G1881,Munka1!$A$1:$B$25,2,FALSE)</f>
        <v>#N/A</v>
      </c>
      <c r="I1881" s="466" t="e">
        <f>VLOOKUP(E1881,Munka1!$H$27:$J$58,3,FALSE)</f>
        <v>#N/A</v>
      </c>
      <c r="J1881" s="175"/>
      <c r="K1881" s="175"/>
      <c r="L1881" s="175"/>
      <c r="M1881" s="175"/>
      <c r="N1881" s="180"/>
      <c r="O1881" s="87"/>
      <c r="P1881" s="483"/>
      <c r="Q1881" s="484"/>
      <c r="R1881" s="56">
        <f>FŐLAP!$D$9</f>
        <v>0</v>
      </c>
      <c r="S1881" s="56">
        <f>FŐLAP!$F$9</f>
        <v>0</v>
      </c>
      <c r="T1881" s="13" t="str">
        <f>FŐLAP!$B$25</f>
        <v>Háztartási nagygépek (lakossági)</v>
      </c>
      <c r="U1881" s="398" t="s">
        <v>3425</v>
      </c>
      <c r="V1881" s="398" t="s">
        <v>3426</v>
      </c>
      <c r="W1881" s="398" t="s">
        <v>3427</v>
      </c>
    </row>
    <row r="1882" spans="1:23" ht="60.75" hidden="1" customHeight="1" x14ac:dyDescent="0.25">
      <c r="A1882" s="61" t="s">
        <v>1952</v>
      </c>
      <c r="B1882" s="87"/>
      <c r="C1882" s="175"/>
      <c r="D1882" s="175"/>
      <c r="E1882" s="146"/>
      <c r="F1882" s="407" t="e">
        <f>VLOOKUP('2. tábl. Előkezelő-Tov.Kezelő'!E1882,Munka1!$H$27:$I$58,2,FALSE)</f>
        <v>#N/A</v>
      </c>
      <c r="G1882" s="88"/>
      <c r="H1882" s="62" t="e">
        <f>VLOOKUP(G1882,Munka1!$A$1:$B$25,2,FALSE)</f>
        <v>#N/A</v>
      </c>
      <c r="I1882" s="466" t="e">
        <f>VLOOKUP(E1882,Munka1!$H$27:$J$58,3,FALSE)</f>
        <v>#N/A</v>
      </c>
      <c r="J1882" s="175"/>
      <c r="K1882" s="175"/>
      <c r="L1882" s="175"/>
      <c r="M1882" s="175"/>
      <c r="N1882" s="180"/>
      <c r="O1882" s="87"/>
      <c r="P1882" s="483"/>
      <c r="Q1882" s="484"/>
      <c r="R1882" s="56">
        <f>FŐLAP!$D$9</f>
        <v>0</v>
      </c>
      <c r="S1882" s="56">
        <f>FŐLAP!$F$9</f>
        <v>0</v>
      </c>
      <c r="T1882" s="13" t="str">
        <f>FŐLAP!$B$25</f>
        <v>Háztartási nagygépek (lakossági)</v>
      </c>
      <c r="U1882" s="398" t="s">
        <v>3425</v>
      </c>
      <c r="V1882" s="398" t="s">
        <v>3426</v>
      </c>
      <c r="W1882" s="398" t="s">
        <v>3427</v>
      </c>
    </row>
    <row r="1883" spans="1:23" ht="60.75" hidden="1" customHeight="1" x14ac:dyDescent="0.25">
      <c r="A1883" s="61" t="s">
        <v>1953</v>
      </c>
      <c r="B1883" s="87"/>
      <c r="C1883" s="175"/>
      <c r="D1883" s="175"/>
      <c r="E1883" s="146"/>
      <c r="F1883" s="407" t="e">
        <f>VLOOKUP('2. tábl. Előkezelő-Tov.Kezelő'!E1883,Munka1!$H$27:$I$58,2,FALSE)</f>
        <v>#N/A</v>
      </c>
      <c r="G1883" s="88"/>
      <c r="H1883" s="62" t="e">
        <f>VLOOKUP(G1883,Munka1!$A$1:$B$25,2,FALSE)</f>
        <v>#N/A</v>
      </c>
      <c r="I1883" s="466" t="e">
        <f>VLOOKUP(E1883,Munka1!$H$27:$J$58,3,FALSE)</f>
        <v>#N/A</v>
      </c>
      <c r="J1883" s="175"/>
      <c r="K1883" s="175"/>
      <c r="L1883" s="175"/>
      <c r="M1883" s="175"/>
      <c r="N1883" s="180"/>
      <c r="O1883" s="87"/>
      <c r="P1883" s="483"/>
      <c r="Q1883" s="484"/>
      <c r="R1883" s="56">
        <f>FŐLAP!$D$9</f>
        <v>0</v>
      </c>
      <c r="S1883" s="56">
        <f>FŐLAP!$F$9</f>
        <v>0</v>
      </c>
      <c r="T1883" s="13" t="str">
        <f>FŐLAP!$B$25</f>
        <v>Háztartási nagygépek (lakossági)</v>
      </c>
      <c r="U1883" s="398" t="s">
        <v>3425</v>
      </c>
      <c r="V1883" s="398" t="s">
        <v>3426</v>
      </c>
      <c r="W1883" s="398" t="s">
        <v>3427</v>
      </c>
    </row>
    <row r="1884" spans="1:23" ht="60.75" hidden="1" customHeight="1" x14ac:dyDescent="0.25">
      <c r="A1884" s="61" t="s">
        <v>1954</v>
      </c>
      <c r="B1884" s="87"/>
      <c r="C1884" s="175"/>
      <c r="D1884" s="175"/>
      <c r="E1884" s="146"/>
      <c r="F1884" s="407" t="e">
        <f>VLOOKUP('2. tábl. Előkezelő-Tov.Kezelő'!E1884,Munka1!$H$27:$I$58,2,FALSE)</f>
        <v>#N/A</v>
      </c>
      <c r="G1884" s="88"/>
      <c r="H1884" s="62" t="e">
        <f>VLOOKUP(G1884,Munka1!$A$1:$B$25,2,FALSE)</f>
        <v>#N/A</v>
      </c>
      <c r="I1884" s="466" t="e">
        <f>VLOOKUP(E1884,Munka1!$H$27:$J$58,3,FALSE)</f>
        <v>#N/A</v>
      </c>
      <c r="J1884" s="175"/>
      <c r="K1884" s="175"/>
      <c r="L1884" s="175"/>
      <c r="M1884" s="175"/>
      <c r="N1884" s="180"/>
      <c r="O1884" s="87"/>
      <c r="P1884" s="483"/>
      <c r="Q1884" s="484"/>
      <c r="R1884" s="56">
        <f>FŐLAP!$D$9</f>
        <v>0</v>
      </c>
      <c r="S1884" s="56">
        <f>FŐLAP!$F$9</f>
        <v>0</v>
      </c>
      <c r="T1884" s="13" t="str">
        <f>FŐLAP!$B$25</f>
        <v>Háztartási nagygépek (lakossági)</v>
      </c>
      <c r="U1884" s="398" t="s">
        <v>3425</v>
      </c>
      <c r="V1884" s="398" t="s">
        <v>3426</v>
      </c>
      <c r="W1884" s="398" t="s">
        <v>3427</v>
      </c>
    </row>
    <row r="1885" spans="1:23" ht="60.75" hidden="1" customHeight="1" x14ac:dyDescent="0.25">
      <c r="A1885" s="61" t="s">
        <v>1955</v>
      </c>
      <c r="B1885" s="87"/>
      <c r="C1885" s="175"/>
      <c r="D1885" s="175"/>
      <c r="E1885" s="146"/>
      <c r="F1885" s="407" t="e">
        <f>VLOOKUP('2. tábl. Előkezelő-Tov.Kezelő'!E1885,Munka1!$H$27:$I$58,2,FALSE)</f>
        <v>#N/A</v>
      </c>
      <c r="G1885" s="88"/>
      <c r="H1885" s="62" t="e">
        <f>VLOOKUP(G1885,Munka1!$A$1:$B$25,2,FALSE)</f>
        <v>#N/A</v>
      </c>
      <c r="I1885" s="466" t="e">
        <f>VLOOKUP(E1885,Munka1!$H$27:$J$58,3,FALSE)</f>
        <v>#N/A</v>
      </c>
      <c r="J1885" s="175"/>
      <c r="K1885" s="175"/>
      <c r="L1885" s="175"/>
      <c r="M1885" s="175"/>
      <c r="N1885" s="180"/>
      <c r="O1885" s="87"/>
      <c r="P1885" s="483"/>
      <c r="Q1885" s="484"/>
      <c r="R1885" s="56">
        <f>FŐLAP!$D$9</f>
        <v>0</v>
      </c>
      <c r="S1885" s="56">
        <f>FŐLAP!$F$9</f>
        <v>0</v>
      </c>
      <c r="T1885" s="13" t="str">
        <f>FŐLAP!$B$25</f>
        <v>Háztartási nagygépek (lakossági)</v>
      </c>
      <c r="U1885" s="398" t="s">
        <v>3425</v>
      </c>
      <c r="V1885" s="398" t="s">
        <v>3426</v>
      </c>
      <c r="W1885" s="398" t="s">
        <v>3427</v>
      </c>
    </row>
    <row r="1886" spans="1:23" ht="60.75" hidden="1" customHeight="1" x14ac:dyDescent="0.25">
      <c r="A1886" s="61" t="s">
        <v>1956</v>
      </c>
      <c r="B1886" s="87"/>
      <c r="C1886" s="175"/>
      <c r="D1886" s="175"/>
      <c r="E1886" s="146"/>
      <c r="F1886" s="407" t="e">
        <f>VLOOKUP('2. tábl. Előkezelő-Tov.Kezelő'!E1886,Munka1!$H$27:$I$58,2,FALSE)</f>
        <v>#N/A</v>
      </c>
      <c r="G1886" s="88"/>
      <c r="H1886" s="62" t="e">
        <f>VLOOKUP(G1886,Munka1!$A$1:$B$25,2,FALSE)</f>
        <v>#N/A</v>
      </c>
      <c r="I1886" s="466" t="e">
        <f>VLOOKUP(E1886,Munka1!$H$27:$J$58,3,FALSE)</f>
        <v>#N/A</v>
      </c>
      <c r="J1886" s="175"/>
      <c r="K1886" s="175"/>
      <c r="L1886" s="175"/>
      <c r="M1886" s="175"/>
      <c r="N1886" s="180"/>
      <c r="O1886" s="87"/>
      <c r="P1886" s="483"/>
      <c r="Q1886" s="484"/>
      <c r="R1886" s="56">
        <f>FŐLAP!$D$9</f>
        <v>0</v>
      </c>
      <c r="S1886" s="56">
        <f>FŐLAP!$F$9</f>
        <v>0</v>
      </c>
      <c r="T1886" s="13" t="str">
        <f>FŐLAP!$B$25</f>
        <v>Háztartási nagygépek (lakossági)</v>
      </c>
      <c r="U1886" s="398" t="s">
        <v>3425</v>
      </c>
      <c r="V1886" s="398" t="s">
        <v>3426</v>
      </c>
      <c r="W1886" s="398" t="s">
        <v>3427</v>
      </c>
    </row>
    <row r="1887" spans="1:23" ht="60.75" hidden="1" customHeight="1" x14ac:dyDescent="0.25">
      <c r="A1887" s="61" t="s">
        <v>1957</v>
      </c>
      <c r="B1887" s="87"/>
      <c r="C1887" s="175"/>
      <c r="D1887" s="175"/>
      <c r="E1887" s="146"/>
      <c r="F1887" s="407" t="e">
        <f>VLOOKUP('2. tábl. Előkezelő-Tov.Kezelő'!E1887,Munka1!$H$27:$I$58,2,FALSE)</f>
        <v>#N/A</v>
      </c>
      <c r="G1887" s="88"/>
      <c r="H1887" s="62" t="e">
        <f>VLOOKUP(G1887,Munka1!$A$1:$B$25,2,FALSE)</f>
        <v>#N/A</v>
      </c>
      <c r="I1887" s="466" t="e">
        <f>VLOOKUP(E1887,Munka1!$H$27:$J$58,3,FALSE)</f>
        <v>#N/A</v>
      </c>
      <c r="J1887" s="175"/>
      <c r="K1887" s="175"/>
      <c r="L1887" s="175"/>
      <c r="M1887" s="175"/>
      <c r="N1887" s="180"/>
      <c r="O1887" s="87"/>
      <c r="P1887" s="483"/>
      <c r="Q1887" s="484"/>
      <c r="R1887" s="56">
        <f>FŐLAP!$D$9</f>
        <v>0</v>
      </c>
      <c r="S1887" s="56">
        <f>FŐLAP!$F$9</f>
        <v>0</v>
      </c>
      <c r="T1887" s="13" t="str">
        <f>FŐLAP!$B$25</f>
        <v>Háztartási nagygépek (lakossági)</v>
      </c>
      <c r="U1887" s="398" t="s">
        <v>3425</v>
      </c>
      <c r="V1887" s="398" t="s">
        <v>3426</v>
      </c>
      <c r="W1887" s="398" t="s">
        <v>3427</v>
      </c>
    </row>
    <row r="1888" spans="1:23" ht="60.75" hidden="1" customHeight="1" x14ac:dyDescent="0.25">
      <c r="A1888" s="61" t="s">
        <v>1958</v>
      </c>
      <c r="B1888" s="87"/>
      <c r="C1888" s="175"/>
      <c r="D1888" s="175"/>
      <c r="E1888" s="146"/>
      <c r="F1888" s="407" t="e">
        <f>VLOOKUP('2. tábl. Előkezelő-Tov.Kezelő'!E1888,Munka1!$H$27:$I$58,2,FALSE)</f>
        <v>#N/A</v>
      </c>
      <c r="G1888" s="88"/>
      <c r="H1888" s="62" t="e">
        <f>VLOOKUP(G1888,Munka1!$A$1:$B$25,2,FALSE)</f>
        <v>#N/A</v>
      </c>
      <c r="I1888" s="466" t="e">
        <f>VLOOKUP(E1888,Munka1!$H$27:$J$58,3,FALSE)</f>
        <v>#N/A</v>
      </c>
      <c r="J1888" s="175"/>
      <c r="K1888" s="175"/>
      <c r="L1888" s="175"/>
      <c r="M1888" s="175"/>
      <c r="N1888" s="180"/>
      <c r="O1888" s="87"/>
      <c r="P1888" s="483"/>
      <c r="Q1888" s="484"/>
      <c r="R1888" s="56">
        <f>FŐLAP!$D$9</f>
        <v>0</v>
      </c>
      <c r="S1888" s="56">
        <f>FŐLAP!$F$9</f>
        <v>0</v>
      </c>
      <c r="T1888" s="13" t="str">
        <f>FŐLAP!$B$25</f>
        <v>Háztartási nagygépek (lakossági)</v>
      </c>
      <c r="U1888" s="398" t="s">
        <v>3425</v>
      </c>
      <c r="V1888" s="398" t="s">
        <v>3426</v>
      </c>
      <c r="W1888" s="398" t="s">
        <v>3427</v>
      </c>
    </row>
    <row r="1889" spans="1:23" ht="60.75" hidden="1" customHeight="1" x14ac:dyDescent="0.25">
      <c r="A1889" s="61" t="s">
        <v>1959</v>
      </c>
      <c r="B1889" s="87"/>
      <c r="C1889" s="175"/>
      <c r="D1889" s="175"/>
      <c r="E1889" s="146"/>
      <c r="F1889" s="407" t="e">
        <f>VLOOKUP('2. tábl. Előkezelő-Tov.Kezelő'!E1889,Munka1!$H$27:$I$58,2,FALSE)</f>
        <v>#N/A</v>
      </c>
      <c r="G1889" s="88"/>
      <c r="H1889" s="62" t="e">
        <f>VLOOKUP(G1889,Munka1!$A$1:$B$25,2,FALSE)</f>
        <v>#N/A</v>
      </c>
      <c r="I1889" s="466" t="e">
        <f>VLOOKUP(E1889,Munka1!$H$27:$J$58,3,FALSE)</f>
        <v>#N/A</v>
      </c>
      <c r="J1889" s="175"/>
      <c r="K1889" s="175"/>
      <c r="L1889" s="175"/>
      <c r="M1889" s="175"/>
      <c r="N1889" s="180"/>
      <c r="O1889" s="87"/>
      <c r="P1889" s="483"/>
      <c r="Q1889" s="484"/>
      <c r="R1889" s="56">
        <f>FŐLAP!$D$9</f>
        <v>0</v>
      </c>
      <c r="S1889" s="56">
        <f>FŐLAP!$F$9</f>
        <v>0</v>
      </c>
      <c r="T1889" s="13" t="str">
        <f>FŐLAP!$B$25</f>
        <v>Háztartási nagygépek (lakossági)</v>
      </c>
      <c r="U1889" s="398" t="s">
        <v>3425</v>
      </c>
      <c r="V1889" s="398" t="s">
        <v>3426</v>
      </c>
      <c r="W1889" s="398" t="s">
        <v>3427</v>
      </c>
    </row>
    <row r="1890" spans="1:23" ht="60.75" hidden="1" customHeight="1" x14ac:dyDescent="0.25">
      <c r="A1890" s="61" t="s">
        <v>1960</v>
      </c>
      <c r="B1890" s="87"/>
      <c r="C1890" s="175"/>
      <c r="D1890" s="175"/>
      <c r="E1890" s="146"/>
      <c r="F1890" s="407" t="e">
        <f>VLOOKUP('2. tábl. Előkezelő-Tov.Kezelő'!E1890,Munka1!$H$27:$I$58,2,FALSE)</f>
        <v>#N/A</v>
      </c>
      <c r="G1890" s="88"/>
      <c r="H1890" s="62" t="e">
        <f>VLOOKUP(G1890,Munka1!$A$1:$B$25,2,FALSE)</f>
        <v>#N/A</v>
      </c>
      <c r="I1890" s="466" t="e">
        <f>VLOOKUP(E1890,Munka1!$H$27:$J$58,3,FALSE)</f>
        <v>#N/A</v>
      </c>
      <c r="J1890" s="175"/>
      <c r="K1890" s="175"/>
      <c r="L1890" s="175"/>
      <c r="M1890" s="175"/>
      <c r="N1890" s="180"/>
      <c r="O1890" s="87"/>
      <c r="P1890" s="483"/>
      <c r="Q1890" s="484"/>
      <c r="R1890" s="56">
        <f>FŐLAP!$D$9</f>
        <v>0</v>
      </c>
      <c r="S1890" s="56">
        <f>FŐLAP!$F$9</f>
        <v>0</v>
      </c>
      <c r="T1890" s="13" t="str">
        <f>FŐLAP!$B$25</f>
        <v>Háztartási nagygépek (lakossági)</v>
      </c>
      <c r="U1890" s="398" t="s">
        <v>3425</v>
      </c>
      <c r="V1890" s="398" t="s">
        <v>3426</v>
      </c>
      <c r="W1890" s="398" t="s">
        <v>3427</v>
      </c>
    </row>
    <row r="1891" spans="1:23" ht="60.75" hidden="1" customHeight="1" x14ac:dyDescent="0.25">
      <c r="A1891" s="61" t="s">
        <v>1961</v>
      </c>
      <c r="B1891" s="87"/>
      <c r="C1891" s="175"/>
      <c r="D1891" s="175"/>
      <c r="E1891" s="146"/>
      <c r="F1891" s="407" t="e">
        <f>VLOOKUP('2. tábl. Előkezelő-Tov.Kezelő'!E1891,Munka1!$H$27:$I$58,2,FALSE)</f>
        <v>#N/A</v>
      </c>
      <c r="G1891" s="88"/>
      <c r="H1891" s="62" t="e">
        <f>VLOOKUP(G1891,Munka1!$A$1:$B$25,2,FALSE)</f>
        <v>#N/A</v>
      </c>
      <c r="I1891" s="466" t="e">
        <f>VLOOKUP(E1891,Munka1!$H$27:$J$58,3,FALSE)</f>
        <v>#N/A</v>
      </c>
      <c r="J1891" s="175"/>
      <c r="K1891" s="175"/>
      <c r="L1891" s="175"/>
      <c r="M1891" s="175"/>
      <c r="N1891" s="180"/>
      <c r="O1891" s="87"/>
      <c r="P1891" s="483"/>
      <c r="Q1891" s="484"/>
      <c r="R1891" s="56">
        <f>FŐLAP!$D$9</f>
        <v>0</v>
      </c>
      <c r="S1891" s="56">
        <f>FŐLAP!$F$9</f>
        <v>0</v>
      </c>
      <c r="T1891" s="13" t="str">
        <f>FŐLAP!$B$25</f>
        <v>Háztartási nagygépek (lakossági)</v>
      </c>
      <c r="U1891" s="398" t="s">
        <v>3425</v>
      </c>
      <c r="V1891" s="398" t="s">
        <v>3426</v>
      </c>
      <c r="W1891" s="398" t="s">
        <v>3427</v>
      </c>
    </row>
    <row r="1892" spans="1:23" ht="60.75" hidden="1" customHeight="1" x14ac:dyDescent="0.25">
      <c r="A1892" s="61" t="s">
        <v>1962</v>
      </c>
      <c r="B1892" s="87"/>
      <c r="C1892" s="175"/>
      <c r="D1892" s="175"/>
      <c r="E1892" s="146"/>
      <c r="F1892" s="407" t="e">
        <f>VLOOKUP('2. tábl. Előkezelő-Tov.Kezelő'!E1892,Munka1!$H$27:$I$58,2,FALSE)</f>
        <v>#N/A</v>
      </c>
      <c r="G1892" s="88"/>
      <c r="H1892" s="62" t="e">
        <f>VLOOKUP(G1892,Munka1!$A$1:$B$25,2,FALSE)</f>
        <v>#N/A</v>
      </c>
      <c r="I1892" s="466" t="e">
        <f>VLOOKUP(E1892,Munka1!$H$27:$J$58,3,FALSE)</f>
        <v>#N/A</v>
      </c>
      <c r="J1892" s="175"/>
      <c r="K1892" s="175"/>
      <c r="L1892" s="175"/>
      <c r="M1892" s="175"/>
      <c r="N1892" s="180"/>
      <c r="O1892" s="87"/>
      <c r="P1892" s="483"/>
      <c r="Q1892" s="484"/>
      <c r="R1892" s="56">
        <f>FŐLAP!$D$9</f>
        <v>0</v>
      </c>
      <c r="S1892" s="56">
        <f>FŐLAP!$F$9</f>
        <v>0</v>
      </c>
      <c r="T1892" s="13" t="str">
        <f>FŐLAP!$B$25</f>
        <v>Háztartási nagygépek (lakossági)</v>
      </c>
      <c r="U1892" s="398" t="s">
        <v>3425</v>
      </c>
      <c r="V1892" s="398" t="s">
        <v>3426</v>
      </c>
      <c r="W1892" s="398" t="s">
        <v>3427</v>
      </c>
    </row>
    <row r="1893" spans="1:23" ht="60.75" hidden="1" customHeight="1" x14ac:dyDescent="0.25">
      <c r="A1893" s="61" t="s">
        <v>1963</v>
      </c>
      <c r="B1893" s="87"/>
      <c r="C1893" s="175"/>
      <c r="D1893" s="175"/>
      <c r="E1893" s="146"/>
      <c r="F1893" s="407" t="e">
        <f>VLOOKUP('2. tábl. Előkezelő-Tov.Kezelő'!E1893,Munka1!$H$27:$I$58,2,FALSE)</f>
        <v>#N/A</v>
      </c>
      <c r="G1893" s="88"/>
      <c r="H1893" s="62" t="e">
        <f>VLOOKUP(G1893,Munka1!$A$1:$B$25,2,FALSE)</f>
        <v>#N/A</v>
      </c>
      <c r="I1893" s="466" t="e">
        <f>VLOOKUP(E1893,Munka1!$H$27:$J$58,3,FALSE)</f>
        <v>#N/A</v>
      </c>
      <c r="J1893" s="175"/>
      <c r="K1893" s="175"/>
      <c r="L1893" s="175"/>
      <c r="M1893" s="175"/>
      <c r="N1893" s="180"/>
      <c r="O1893" s="87"/>
      <c r="P1893" s="483"/>
      <c r="Q1893" s="484"/>
      <c r="R1893" s="56">
        <f>FŐLAP!$D$9</f>
        <v>0</v>
      </c>
      <c r="S1893" s="56">
        <f>FŐLAP!$F$9</f>
        <v>0</v>
      </c>
      <c r="T1893" s="13" t="str">
        <f>FŐLAP!$B$25</f>
        <v>Háztartási nagygépek (lakossági)</v>
      </c>
      <c r="U1893" s="398" t="s">
        <v>3425</v>
      </c>
      <c r="V1893" s="398" t="s">
        <v>3426</v>
      </c>
      <c r="W1893" s="398" t="s">
        <v>3427</v>
      </c>
    </row>
    <row r="1894" spans="1:23" ht="60.75" hidden="1" customHeight="1" x14ac:dyDescent="0.25">
      <c r="A1894" s="61" t="s">
        <v>1964</v>
      </c>
      <c r="B1894" s="87"/>
      <c r="C1894" s="175"/>
      <c r="D1894" s="175"/>
      <c r="E1894" s="146"/>
      <c r="F1894" s="407" t="e">
        <f>VLOOKUP('2. tábl. Előkezelő-Tov.Kezelő'!E1894,Munka1!$H$27:$I$58,2,FALSE)</f>
        <v>#N/A</v>
      </c>
      <c r="G1894" s="88"/>
      <c r="H1894" s="62" t="e">
        <f>VLOOKUP(G1894,Munka1!$A$1:$B$25,2,FALSE)</f>
        <v>#N/A</v>
      </c>
      <c r="I1894" s="466" t="e">
        <f>VLOOKUP(E1894,Munka1!$H$27:$J$58,3,FALSE)</f>
        <v>#N/A</v>
      </c>
      <c r="J1894" s="175"/>
      <c r="K1894" s="175"/>
      <c r="L1894" s="175"/>
      <c r="M1894" s="175"/>
      <c r="N1894" s="180"/>
      <c r="O1894" s="87"/>
      <c r="P1894" s="483"/>
      <c r="Q1894" s="484"/>
      <c r="R1894" s="56">
        <f>FŐLAP!$D$9</f>
        <v>0</v>
      </c>
      <c r="S1894" s="56">
        <f>FŐLAP!$F$9</f>
        <v>0</v>
      </c>
      <c r="T1894" s="13" t="str">
        <f>FŐLAP!$B$25</f>
        <v>Háztartási nagygépek (lakossági)</v>
      </c>
      <c r="U1894" s="398" t="s">
        <v>3425</v>
      </c>
      <c r="V1894" s="398" t="s">
        <v>3426</v>
      </c>
      <c r="W1894" s="398" t="s">
        <v>3427</v>
      </c>
    </row>
    <row r="1895" spans="1:23" ht="60.75" hidden="1" customHeight="1" x14ac:dyDescent="0.25">
      <c r="A1895" s="61" t="s">
        <v>1965</v>
      </c>
      <c r="B1895" s="87"/>
      <c r="C1895" s="175"/>
      <c r="D1895" s="175"/>
      <c r="E1895" s="146"/>
      <c r="F1895" s="407" t="e">
        <f>VLOOKUP('2. tábl. Előkezelő-Tov.Kezelő'!E1895,Munka1!$H$27:$I$58,2,FALSE)</f>
        <v>#N/A</v>
      </c>
      <c r="G1895" s="88"/>
      <c r="H1895" s="62" t="e">
        <f>VLOOKUP(G1895,Munka1!$A$1:$B$25,2,FALSE)</f>
        <v>#N/A</v>
      </c>
      <c r="I1895" s="466" t="e">
        <f>VLOOKUP(E1895,Munka1!$H$27:$J$58,3,FALSE)</f>
        <v>#N/A</v>
      </c>
      <c r="J1895" s="175"/>
      <c r="K1895" s="175"/>
      <c r="L1895" s="175"/>
      <c r="M1895" s="175"/>
      <c r="N1895" s="180"/>
      <c r="O1895" s="87"/>
      <c r="P1895" s="483"/>
      <c r="Q1895" s="484"/>
      <c r="R1895" s="56">
        <f>FŐLAP!$D$9</f>
        <v>0</v>
      </c>
      <c r="S1895" s="56">
        <f>FŐLAP!$F$9</f>
        <v>0</v>
      </c>
      <c r="T1895" s="13" t="str">
        <f>FŐLAP!$B$25</f>
        <v>Háztartási nagygépek (lakossági)</v>
      </c>
      <c r="U1895" s="398" t="s">
        <v>3425</v>
      </c>
      <c r="V1895" s="398" t="s">
        <v>3426</v>
      </c>
      <c r="W1895" s="398" t="s">
        <v>3427</v>
      </c>
    </row>
    <row r="1896" spans="1:23" ht="60.75" hidden="1" customHeight="1" x14ac:dyDescent="0.25">
      <c r="A1896" s="61" t="s">
        <v>1966</v>
      </c>
      <c r="B1896" s="87"/>
      <c r="C1896" s="175"/>
      <c r="D1896" s="175"/>
      <c r="E1896" s="146"/>
      <c r="F1896" s="407" t="e">
        <f>VLOOKUP('2. tábl. Előkezelő-Tov.Kezelő'!E1896,Munka1!$H$27:$I$58,2,FALSE)</f>
        <v>#N/A</v>
      </c>
      <c r="G1896" s="88"/>
      <c r="H1896" s="62" t="e">
        <f>VLOOKUP(G1896,Munka1!$A$1:$B$25,2,FALSE)</f>
        <v>#N/A</v>
      </c>
      <c r="I1896" s="466" t="e">
        <f>VLOOKUP(E1896,Munka1!$H$27:$J$58,3,FALSE)</f>
        <v>#N/A</v>
      </c>
      <c r="J1896" s="175"/>
      <c r="K1896" s="175"/>
      <c r="L1896" s="175"/>
      <c r="M1896" s="175"/>
      <c r="N1896" s="180"/>
      <c r="O1896" s="87"/>
      <c r="P1896" s="483"/>
      <c r="Q1896" s="484"/>
      <c r="R1896" s="56">
        <f>FŐLAP!$D$9</f>
        <v>0</v>
      </c>
      <c r="S1896" s="56">
        <f>FŐLAP!$F$9</f>
        <v>0</v>
      </c>
      <c r="T1896" s="13" t="str">
        <f>FŐLAP!$B$25</f>
        <v>Háztartási nagygépek (lakossági)</v>
      </c>
      <c r="U1896" s="398" t="s">
        <v>3425</v>
      </c>
      <c r="V1896" s="398" t="s">
        <v>3426</v>
      </c>
      <c r="W1896" s="398" t="s">
        <v>3427</v>
      </c>
    </row>
    <row r="1897" spans="1:23" ht="60.75" hidden="1" customHeight="1" x14ac:dyDescent="0.25">
      <c r="A1897" s="61" t="s">
        <v>1967</v>
      </c>
      <c r="B1897" s="87"/>
      <c r="C1897" s="175"/>
      <c r="D1897" s="175"/>
      <c r="E1897" s="146"/>
      <c r="F1897" s="407" t="e">
        <f>VLOOKUP('2. tábl. Előkezelő-Tov.Kezelő'!E1897,Munka1!$H$27:$I$58,2,FALSE)</f>
        <v>#N/A</v>
      </c>
      <c r="G1897" s="88"/>
      <c r="H1897" s="62" t="e">
        <f>VLOOKUP(G1897,Munka1!$A$1:$B$25,2,FALSE)</f>
        <v>#N/A</v>
      </c>
      <c r="I1897" s="466" t="e">
        <f>VLOOKUP(E1897,Munka1!$H$27:$J$58,3,FALSE)</f>
        <v>#N/A</v>
      </c>
      <c r="J1897" s="175"/>
      <c r="K1897" s="175"/>
      <c r="L1897" s="175"/>
      <c r="M1897" s="175"/>
      <c r="N1897" s="180"/>
      <c r="O1897" s="87"/>
      <c r="P1897" s="483"/>
      <c r="Q1897" s="484"/>
      <c r="R1897" s="56">
        <f>FŐLAP!$D$9</f>
        <v>0</v>
      </c>
      <c r="S1897" s="56">
        <f>FŐLAP!$F$9</f>
        <v>0</v>
      </c>
      <c r="T1897" s="13" t="str">
        <f>FŐLAP!$B$25</f>
        <v>Háztartási nagygépek (lakossági)</v>
      </c>
      <c r="U1897" s="398" t="s">
        <v>3425</v>
      </c>
      <c r="V1897" s="398" t="s">
        <v>3426</v>
      </c>
      <c r="W1897" s="398" t="s">
        <v>3427</v>
      </c>
    </row>
    <row r="1898" spans="1:23" ht="60.75" hidden="1" customHeight="1" x14ac:dyDescent="0.25">
      <c r="A1898" s="61" t="s">
        <v>1968</v>
      </c>
      <c r="B1898" s="87"/>
      <c r="C1898" s="175"/>
      <c r="D1898" s="175"/>
      <c r="E1898" s="146"/>
      <c r="F1898" s="407" t="e">
        <f>VLOOKUP('2. tábl. Előkezelő-Tov.Kezelő'!E1898,Munka1!$H$27:$I$58,2,FALSE)</f>
        <v>#N/A</v>
      </c>
      <c r="G1898" s="88"/>
      <c r="H1898" s="62" t="e">
        <f>VLOOKUP(G1898,Munka1!$A$1:$B$25,2,FALSE)</f>
        <v>#N/A</v>
      </c>
      <c r="I1898" s="466" t="e">
        <f>VLOOKUP(E1898,Munka1!$H$27:$J$58,3,FALSE)</f>
        <v>#N/A</v>
      </c>
      <c r="J1898" s="175"/>
      <c r="K1898" s="175"/>
      <c r="L1898" s="175"/>
      <c r="M1898" s="175"/>
      <c r="N1898" s="180"/>
      <c r="O1898" s="87"/>
      <c r="P1898" s="483"/>
      <c r="Q1898" s="484"/>
      <c r="R1898" s="56">
        <f>FŐLAP!$D$9</f>
        <v>0</v>
      </c>
      <c r="S1898" s="56">
        <f>FŐLAP!$F$9</f>
        <v>0</v>
      </c>
      <c r="T1898" s="13" t="str">
        <f>FŐLAP!$B$25</f>
        <v>Háztartási nagygépek (lakossági)</v>
      </c>
      <c r="U1898" s="398" t="s">
        <v>3425</v>
      </c>
      <c r="V1898" s="398" t="s">
        <v>3426</v>
      </c>
      <c r="W1898" s="398" t="s">
        <v>3427</v>
      </c>
    </row>
    <row r="1899" spans="1:23" ht="60.75" hidden="1" customHeight="1" x14ac:dyDescent="0.25">
      <c r="A1899" s="61" t="s">
        <v>1969</v>
      </c>
      <c r="B1899" s="87"/>
      <c r="C1899" s="175"/>
      <c r="D1899" s="175"/>
      <c r="E1899" s="146"/>
      <c r="F1899" s="407" t="e">
        <f>VLOOKUP('2. tábl. Előkezelő-Tov.Kezelő'!E1899,Munka1!$H$27:$I$58,2,FALSE)</f>
        <v>#N/A</v>
      </c>
      <c r="G1899" s="88"/>
      <c r="H1899" s="62" t="e">
        <f>VLOOKUP(G1899,Munka1!$A$1:$B$25,2,FALSE)</f>
        <v>#N/A</v>
      </c>
      <c r="I1899" s="466" t="e">
        <f>VLOOKUP(E1899,Munka1!$H$27:$J$58,3,FALSE)</f>
        <v>#N/A</v>
      </c>
      <c r="J1899" s="175"/>
      <c r="K1899" s="175"/>
      <c r="L1899" s="175"/>
      <c r="M1899" s="175"/>
      <c r="N1899" s="180"/>
      <c r="O1899" s="87"/>
      <c r="P1899" s="483"/>
      <c r="Q1899" s="484"/>
      <c r="R1899" s="56">
        <f>FŐLAP!$D$9</f>
        <v>0</v>
      </c>
      <c r="S1899" s="56">
        <f>FŐLAP!$F$9</f>
        <v>0</v>
      </c>
      <c r="T1899" s="13" t="str">
        <f>FŐLAP!$B$25</f>
        <v>Háztartási nagygépek (lakossági)</v>
      </c>
      <c r="U1899" s="398" t="s">
        <v>3425</v>
      </c>
      <c r="V1899" s="398" t="s">
        <v>3426</v>
      </c>
      <c r="W1899" s="398" t="s">
        <v>3427</v>
      </c>
    </row>
    <row r="1900" spans="1:23" ht="60.75" hidden="1" customHeight="1" x14ac:dyDescent="0.25">
      <c r="A1900" s="61" t="s">
        <v>1970</v>
      </c>
      <c r="B1900" s="87"/>
      <c r="C1900" s="175"/>
      <c r="D1900" s="175"/>
      <c r="E1900" s="146"/>
      <c r="F1900" s="407" t="e">
        <f>VLOOKUP('2. tábl. Előkezelő-Tov.Kezelő'!E1900,Munka1!$H$27:$I$58,2,FALSE)</f>
        <v>#N/A</v>
      </c>
      <c r="G1900" s="88"/>
      <c r="H1900" s="62" t="e">
        <f>VLOOKUP(G1900,Munka1!$A$1:$B$25,2,FALSE)</f>
        <v>#N/A</v>
      </c>
      <c r="I1900" s="466" t="e">
        <f>VLOOKUP(E1900,Munka1!$H$27:$J$58,3,FALSE)</f>
        <v>#N/A</v>
      </c>
      <c r="J1900" s="175"/>
      <c r="K1900" s="175"/>
      <c r="L1900" s="175"/>
      <c r="M1900" s="175"/>
      <c r="N1900" s="180"/>
      <c r="O1900" s="87"/>
      <c r="P1900" s="483"/>
      <c r="Q1900" s="484"/>
      <c r="R1900" s="56">
        <f>FŐLAP!$D$9</f>
        <v>0</v>
      </c>
      <c r="S1900" s="56">
        <f>FŐLAP!$F$9</f>
        <v>0</v>
      </c>
      <c r="T1900" s="13" t="str">
        <f>FŐLAP!$B$25</f>
        <v>Háztartási nagygépek (lakossági)</v>
      </c>
      <c r="U1900" s="398" t="s">
        <v>3425</v>
      </c>
      <c r="V1900" s="398" t="s">
        <v>3426</v>
      </c>
      <c r="W1900" s="398" t="s">
        <v>3427</v>
      </c>
    </row>
    <row r="1901" spans="1:23" ht="60.75" hidden="1" customHeight="1" x14ac:dyDescent="0.25">
      <c r="A1901" s="61" t="s">
        <v>1971</v>
      </c>
      <c r="B1901" s="87"/>
      <c r="C1901" s="175"/>
      <c r="D1901" s="175"/>
      <c r="E1901" s="146"/>
      <c r="F1901" s="407" t="e">
        <f>VLOOKUP('2. tábl. Előkezelő-Tov.Kezelő'!E1901,Munka1!$H$27:$I$58,2,FALSE)</f>
        <v>#N/A</v>
      </c>
      <c r="G1901" s="88"/>
      <c r="H1901" s="62" t="e">
        <f>VLOOKUP(G1901,Munka1!$A$1:$B$25,2,FALSE)</f>
        <v>#N/A</v>
      </c>
      <c r="I1901" s="466" t="e">
        <f>VLOOKUP(E1901,Munka1!$H$27:$J$58,3,FALSE)</f>
        <v>#N/A</v>
      </c>
      <c r="J1901" s="175"/>
      <c r="K1901" s="175"/>
      <c r="L1901" s="175"/>
      <c r="M1901" s="175"/>
      <c r="N1901" s="180"/>
      <c r="O1901" s="87"/>
      <c r="P1901" s="483"/>
      <c r="Q1901" s="484"/>
      <c r="R1901" s="56">
        <f>FŐLAP!$D$9</f>
        <v>0</v>
      </c>
      <c r="S1901" s="56">
        <f>FŐLAP!$F$9</f>
        <v>0</v>
      </c>
      <c r="T1901" s="13" t="str">
        <f>FŐLAP!$B$25</f>
        <v>Háztartási nagygépek (lakossági)</v>
      </c>
      <c r="U1901" s="398" t="s">
        <v>3425</v>
      </c>
      <c r="V1901" s="398" t="s">
        <v>3426</v>
      </c>
      <c r="W1901" s="398" t="s">
        <v>3427</v>
      </c>
    </row>
    <row r="1902" spans="1:23" ht="60.75" hidden="1" customHeight="1" x14ac:dyDescent="0.25">
      <c r="A1902" s="61" t="s">
        <v>1972</v>
      </c>
      <c r="B1902" s="87"/>
      <c r="C1902" s="175"/>
      <c r="D1902" s="175"/>
      <c r="E1902" s="146"/>
      <c r="F1902" s="407" t="e">
        <f>VLOOKUP('2. tábl. Előkezelő-Tov.Kezelő'!E1902,Munka1!$H$27:$I$58,2,FALSE)</f>
        <v>#N/A</v>
      </c>
      <c r="G1902" s="88"/>
      <c r="H1902" s="62" t="e">
        <f>VLOOKUP(G1902,Munka1!$A$1:$B$25,2,FALSE)</f>
        <v>#N/A</v>
      </c>
      <c r="I1902" s="466" t="e">
        <f>VLOOKUP(E1902,Munka1!$H$27:$J$58,3,FALSE)</f>
        <v>#N/A</v>
      </c>
      <c r="J1902" s="175"/>
      <c r="K1902" s="175"/>
      <c r="L1902" s="175"/>
      <c r="M1902" s="175"/>
      <c r="N1902" s="180"/>
      <c r="O1902" s="87"/>
      <c r="P1902" s="483"/>
      <c r="Q1902" s="484"/>
      <c r="R1902" s="56">
        <f>FŐLAP!$D$9</f>
        <v>0</v>
      </c>
      <c r="S1902" s="56">
        <f>FŐLAP!$F$9</f>
        <v>0</v>
      </c>
      <c r="T1902" s="13" t="str">
        <f>FŐLAP!$B$25</f>
        <v>Háztartási nagygépek (lakossági)</v>
      </c>
      <c r="U1902" s="398" t="s">
        <v>3425</v>
      </c>
      <c r="V1902" s="398" t="s">
        <v>3426</v>
      </c>
      <c r="W1902" s="398" t="s">
        <v>3427</v>
      </c>
    </row>
    <row r="1903" spans="1:23" ht="60.75" hidden="1" customHeight="1" x14ac:dyDescent="0.25">
      <c r="A1903" s="61" t="s">
        <v>1973</v>
      </c>
      <c r="B1903" s="87"/>
      <c r="C1903" s="175"/>
      <c r="D1903" s="175"/>
      <c r="E1903" s="146"/>
      <c r="F1903" s="407" t="e">
        <f>VLOOKUP('2. tábl. Előkezelő-Tov.Kezelő'!E1903,Munka1!$H$27:$I$58,2,FALSE)</f>
        <v>#N/A</v>
      </c>
      <c r="G1903" s="88"/>
      <c r="H1903" s="62" t="e">
        <f>VLOOKUP(G1903,Munka1!$A$1:$B$25,2,FALSE)</f>
        <v>#N/A</v>
      </c>
      <c r="I1903" s="466" t="e">
        <f>VLOOKUP(E1903,Munka1!$H$27:$J$58,3,FALSE)</f>
        <v>#N/A</v>
      </c>
      <c r="J1903" s="175"/>
      <c r="K1903" s="175"/>
      <c r="L1903" s="175"/>
      <c r="M1903" s="175"/>
      <c r="N1903" s="180"/>
      <c r="O1903" s="87"/>
      <c r="P1903" s="483"/>
      <c r="Q1903" s="484"/>
      <c r="R1903" s="56">
        <f>FŐLAP!$D$9</f>
        <v>0</v>
      </c>
      <c r="S1903" s="56">
        <f>FŐLAP!$F$9</f>
        <v>0</v>
      </c>
      <c r="T1903" s="13" t="str">
        <f>FŐLAP!$B$25</f>
        <v>Háztartási nagygépek (lakossági)</v>
      </c>
      <c r="U1903" s="398" t="s">
        <v>3425</v>
      </c>
      <c r="V1903" s="398" t="s">
        <v>3426</v>
      </c>
      <c r="W1903" s="398" t="s">
        <v>3427</v>
      </c>
    </row>
    <row r="1904" spans="1:23" ht="60.75" hidden="1" customHeight="1" x14ac:dyDescent="0.25">
      <c r="A1904" s="61" t="s">
        <v>1974</v>
      </c>
      <c r="B1904" s="87"/>
      <c r="C1904" s="175"/>
      <c r="D1904" s="175"/>
      <c r="E1904" s="146"/>
      <c r="F1904" s="407" t="e">
        <f>VLOOKUP('2. tábl. Előkezelő-Tov.Kezelő'!E1904,Munka1!$H$27:$I$58,2,FALSE)</f>
        <v>#N/A</v>
      </c>
      <c r="G1904" s="88"/>
      <c r="H1904" s="62" t="e">
        <f>VLOOKUP(G1904,Munka1!$A$1:$B$25,2,FALSE)</f>
        <v>#N/A</v>
      </c>
      <c r="I1904" s="466" t="e">
        <f>VLOOKUP(E1904,Munka1!$H$27:$J$58,3,FALSE)</f>
        <v>#N/A</v>
      </c>
      <c r="J1904" s="175"/>
      <c r="K1904" s="175"/>
      <c r="L1904" s="175"/>
      <c r="M1904" s="175"/>
      <c r="N1904" s="180"/>
      <c r="O1904" s="87"/>
      <c r="P1904" s="483"/>
      <c r="Q1904" s="484"/>
      <c r="R1904" s="56">
        <f>FŐLAP!$D$9</f>
        <v>0</v>
      </c>
      <c r="S1904" s="56">
        <f>FŐLAP!$F$9</f>
        <v>0</v>
      </c>
      <c r="T1904" s="13" t="str">
        <f>FŐLAP!$B$25</f>
        <v>Háztartási nagygépek (lakossági)</v>
      </c>
      <c r="U1904" s="398" t="s">
        <v>3425</v>
      </c>
      <c r="V1904" s="398" t="s">
        <v>3426</v>
      </c>
      <c r="W1904" s="398" t="s">
        <v>3427</v>
      </c>
    </row>
    <row r="1905" spans="1:23" ht="60.75" hidden="1" customHeight="1" x14ac:dyDescent="0.25">
      <c r="A1905" s="61" t="s">
        <v>1975</v>
      </c>
      <c r="B1905" s="87"/>
      <c r="C1905" s="175"/>
      <c r="D1905" s="175"/>
      <c r="E1905" s="146"/>
      <c r="F1905" s="407" t="e">
        <f>VLOOKUP('2. tábl. Előkezelő-Tov.Kezelő'!E1905,Munka1!$H$27:$I$58,2,FALSE)</f>
        <v>#N/A</v>
      </c>
      <c r="G1905" s="88"/>
      <c r="H1905" s="62" t="e">
        <f>VLOOKUP(G1905,Munka1!$A$1:$B$25,2,FALSE)</f>
        <v>#N/A</v>
      </c>
      <c r="I1905" s="466" t="e">
        <f>VLOOKUP(E1905,Munka1!$H$27:$J$58,3,FALSE)</f>
        <v>#N/A</v>
      </c>
      <c r="J1905" s="175"/>
      <c r="K1905" s="175"/>
      <c r="L1905" s="175"/>
      <c r="M1905" s="175"/>
      <c r="N1905" s="180"/>
      <c r="O1905" s="87"/>
      <c r="P1905" s="483"/>
      <c r="Q1905" s="484"/>
      <c r="R1905" s="56">
        <f>FŐLAP!$D$9</f>
        <v>0</v>
      </c>
      <c r="S1905" s="56">
        <f>FŐLAP!$F$9</f>
        <v>0</v>
      </c>
      <c r="T1905" s="13" t="str">
        <f>FŐLAP!$B$25</f>
        <v>Háztartási nagygépek (lakossági)</v>
      </c>
      <c r="U1905" s="398" t="s">
        <v>3425</v>
      </c>
      <c r="V1905" s="398" t="s">
        <v>3426</v>
      </c>
      <c r="W1905" s="398" t="s">
        <v>3427</v>
      </c>
    </row>
    <row r="1906" spans="1:23" ht="60.75" hidden="1" customHeight="1" x14ac:dyDescent="0.25">
      <c r="A1906" s="61" t="s">
        <v>1976</v>
      </c>
      <c r="B1906" s="87"/>
      <c r="C1906" s="175"/>
      <c r="D1906" s="175"/>
      <c r="E1906" s="146"/>
      <c r="F1906" s="407" t="e">
        <f>VLOOKUP('2. tábl. Előkezelő-Tov.Kezelő'!E1906,Munka1!$H$27:$I$58,2,FALSE)</f>
        <v>#N/A</v>
      </c>
      <c r="G1906" s="88"/>
      <c r="H1906" s="62" t="e">
        <f>VLOOKUP(G1906,Munka1!$A$1:$B$25,2,FALSE)</f>
        <v>#N/A</v>
      </c>
      <c r="I1906" s="466" t="e">
        <f>VLOOKUP(E1906,Munka1!$H$27:$J$58,3,FALSE)</f>
        <v>#N/A</v>
      </c>
      <c r="J1906" s="175"/>
      <c r="K1906" s="175"/>
      <c r="L1906" s="175"/>
      <c r="M1906" s="175"/>
      <c r="N1906" s="180"/>
      <c r="O1906" s="87"/>
      <c r="P1906" s="483"/>
      <c r="Q1906" s="484"/>
      <c r="R1906" s="56">
        <f>FŐLAP!$D$9</f>
        <v>0</v>
      </c>
      <c r="S1906" s="56">
        <f>FŐLAP!$F$9</f>
        <v>0</v>
      </c>
      <c r="T1906" s="13" t="str">
        <f>FŐLAP!$B$25</f>
        <v>Háztartási nagygépek (lakossági)</v>
      </c>
      <c r="U1906" s="398" t="s">
        <v>3425</v>
      </c>
      <c r="V1906" s="398" t="s">
        <v>3426</v>
      </c>
      <c r="W1906" s="398" t="s">
        <v>3427</v>
      </c>
    </row>
    <row r="1907" spans="1:23" ht="60.75" hidden="1" customHeight="1" x14ac:dyDescent="0.25">
      <c r="A1907" s="61" t="s">
        <v>1977</v>
      </c>
      <c r="B1907" s="87"/>
      <c r="C1907" s="175"/>
      <c r="D1907" s="175"/>
      <c r="E1907" s="146"/>
      <c r="F1907" s="407" t="e">
        <f>VLOOKUP('2. tábl. Előkezelő-Tov.Kezelő'!E1907,Munka1!$H$27:$I$58,2,FALSE)</f>
        <v>#N/A</v>
      </c>
      <c r="G1907" s="88"/>
      <c r="H1907" s="62" t="e">
        <f>VLOOKUP(G1907,Munka1!$A$1:$B$25,2,FALSE)</f>
        <v>#N/A</v>
      </c>
      <c r="I1907" s="466" t="e">
        <f>VLOOKUP(E1907,Munka1!$H$27:$J$58,3,FALSE)</f>
        <v>#N/A</v>
      </c>
      <c r="J1907" s="175"/>
      <c r="K1907" s="175"/>
      <c r="L1907" s="175"/>
      <c r="M1907" s="175"/>
      <c r="N1907" s="180"/>
      <c r="O1907" s="87"/>
      <c r="P1907" s="483"/>
      <c r="Q1907" s="484"/>
      <c r="R1907" s="56">
        <f>FŐLAP!$D$9</f>
        <v>0</v>
      </c>
      <c r="S1907" s="56">
        <f>FŐLAP!$F$9</f>
        <v>0</v>
      </c>
      <c r="T1907" s="13" t="str">
        <f>FŐLAP!$B$25</f>
        <v>Háztartási nagygépek (lakossági)</v>
      </c>
      <c r="U1907" s="398" t="s">
        <v>3425</v>
      </c>
      <c r="V1907" s="398" t="s">
        <v>3426</v>
      </c>
      <c r="W1907" s="398" t="s">
        <v>3427</v>
      </c>
    </row>
    <row r="1908" spans="1:23" ht="60.75" hidden="1" customHeight="1" x14ac:dyDescent="0.25">
      <c r="A1908" s="61" t="s">
        <v>1978</v>
      </c>
      <c r="B1908" s="87"/>
      <c r="C1908" s="175"/>
      <c r="D1908" s="175"/>
      <c r="E1908" s="146"/>
      <c r="F1908" s="407" t="e">
        <f>VLOOKUP('2. tábl. Előkezelő-Tov.Kezelő'!E1908,Munka1!$H$27:$I$58,2,FALSE)</f>
        <v>#N/A</v>
      </c>
      <c r="G1908" s="88"/>
      <c r="H1908" s="62" t="e">
        <f>VLOOKUP(G1908,Munka1!$A$1:$B$25,2,FALSE)</f>
        <v>#N/A</v>
      </c>
      <c r="I1908" s="466" t="e">
        <f>VLOOKUP(E1908,Munka1!$H$27:$J$58,3,FALSE)</f>
        <v>#N/A</v>
      </c>
      <c r="J1908" s="175"/>
      <c r="K1908" s="175"/>
      <c r="L1908" s="175"/>
      <c r="M1908" s="175"/>
      <c r="N1908" s="180"/>
      <c r="O1908" s="87"/>
      <c r="P1908" s="483"/>
      <c r="Q1908" s="484"/>
      <c r="R1908" s="56">
        <f>FŐLAP!$D$9</f>
        <v>0</v>
      </c>
      <c r="S1908" s="56">
        <f>FŐLAP!$F$9</f>
        <v>0</v>
      </c>
      <c r="T1908" s="13" t="str">
        <f>FŐLAP!$B$25</f>
        <v>Háztartási nagygépek (lakossági)</v>
      </c>
      <c r="U1908" s="398" t="s">
        <v>3425</v>
      </c>
      <c r="V1908" s="398" t="s">
        <v>3426</v>
      </c>
      <c r="W1908" s="398" t="s">
        <v>3427</v>
      </c>
    </row>
    <row r="1909" spans="1:23" ht="60.75" hidden="1" customHeight="1" x14ac:dyDescent="0.25">
      <c r="A1909" s="61" t="s">
        <v>1979</v>
      </c>
      <c r="B1909" s="87"/>
      <c r="C1909" s="175"/>
      <c r="D1909" s="175"/>
      <c r="E1909" s="146"/>
      <c r="F1909" s="407" t="e">
        <f>VLOOKUP('2. tábl. Előkezelő-Tov.Kezelő'!E1909,Munka1!$H$27:$I$58,2,FALSE)</f>
        <v>#N/A</v>
      </c>
      <c r="G1909" s="88"/>
      <c r="H1909" s="62" t="e">
        <f>VLOOKUP(G1909,Munka1!$A$1:$B$25,2,FALSE)</f>
        <v>#N/A</v>
      </c>
      <c r="I1909" s="466" t="e">
        <f>VLOOKUP(E1909,Munka1!$H$27:$J$58,3,FALSE)</f>
        <v>#N/A</v>
      </c>
      <c r="J1909" s="175"/>
      <c r="K1909" s="175"/>
      <c r="L1909" s="175"/>
      <c r="M1909" s="175"/>
      <c r="N1909" s="180"/>
      <c r="O1909" s="87"/>
      <c r="P1909" s="483"/>
      <c r="Q1909" s="484"/>
      <c r="R1909" s="56">
        <f>FŐLAP!$D$9</f>
        <v>0</v>
      </c>
      <c r="S1909" s="56">
        <f>FŐLAP!$F$9</f>
        <v>0</v>
      </c>
      <c r="T1909" s="13" t="str">
        <f>FŐLAP!$B$25</f>
        <v>Háztartási nagygépek (lakossági)</v>
      </c>
      <c r="U1909" s="398" t="s">
        <v>3425</v>
      </c>
      <c r="V1909" s="398" t="s">
        <v>3426</v>
      </c>
      <c r="W1909" s="398" t="s">
        <v>3427</v>
      </c>
    </row>
    <row r="1910" spans="1:23" ht="60.75" hidden="1" customHeight="1" x14ac:dyDescent="0.25">
      <c r="A1910" s="61" t="s">
        <v>1980</v>
      </c>
      <c r="B1910" s="87"/>
      <c r="C1910" s="175"/>
      <c r="D1910" s="175"/>
      <c r="E1910" s="146"/>
      <c r="F1910" s="407" t="e">
        <f>VLOOKUP('2. tábl. Előkezelő-Tov.Kezelő'!E1910,Munka1!$H$27:$I$58,2,FALSE)</f>
        <v>#N/A</v>
      </c>
      <c r="G1910" s="88"/>
      <c r="H1910" s="62" t="e">
        <f>VLOOKUP(G1910,Munka1!$A$1:$B$25,2,FALSE)</f>
        <v>#N/A</v>
      </c>
      <c r="I1910" s="466" t="e">
        <f>VLOOKUP(E1910,Munka1!$H$27:$J$58,3,FALSE)</f>
        <v>#N/A</v>
      </c>
      <c r="J1910" s="175"/>
      <c r="K1910" s="175"/>
      <c r="L1910" s="175"/>
      <c r="M1910" s="175"/>
      <c r="N1910" s="180"/>
      <c r="O1910" s="87"/>
      <c r="P1910" s="483"/>
      <c r="Q1910" s="484"/>
      <c r="R1910" s="56">
        <f>FŐLAP!$D$9</f>
        <v>0</v>
      </c>
      <c r="S1910" s="56">
        <f>FŐLAP!$F$9</f>
        <v>0</v>
      </c>
      <c r="T1910" s="13" t="str">
        <f>FŐLAP!$B$25</f>
        <v>Háztartási nagygépek (lakossági)</v>
      </c>
      <c r="U1910" s="398" t="s">
        <v>3425</v>
      </c>
      <c r="V1910" s="398" t="s">
        <v>3426</v>
      </c>
      <c r="W1910" s="398" t="s">
        <v>3427</v>
      </c>
    </row>
    <row r="1911" spans="1:23" ht="60.75" hidden="1" customHeight="1" x14ac:dyDescent="0.25">
      <c r="A1911" s="61" t="s">
        <v>1981</v>
      </c>
      <c r="B1911" s="87"/>
      <c r="C1911" s="175"/>
      <c r="D1911" s="175"/>
      <c r="E1911" s="146"/>
      <c r="F1911" s="407" t="e">
        <f>VLOOKUP('2. tábl. Előkezelő-Tov.Kezelő'!E1911,Munka1!$H$27:$I$58,2,FALSE)</f>
        <v>#N/A</v>
      </c>
      <c r="G1911" s="88"/>
      <c r="H1911" s="62" t="e">
        <f>VLOOKUP(G1911,Munka1!$A$1:$B$25,2,FALSE)</f>
        <v>#N/A</v>
      </c>
      <c r="I1911" s="466" t="e">
        <f>VLOOKUP(E1911,Munka1!$H$27:$J$58,3,FALSE)</f>
        <v>#N/A</v>
      </c>
      <c r="J1911" s="175"/>
      <c r="K1911" s="175"/>
      <c r="L1911" s="175"/>
      <c r="M1911" s="175"/>
      <c r="N1911" s="180"/>
      <c r="O1911" s="87"/>
      <c r="P1911" s="483"/>
      <c r="Q1911" s="484"/>
      <c r="R1911" s="56">
        <f>FŐLAP!$D$9</f>
        <v>0</v>
      </c>
      <c r="S1911" s="56">
        <f>FŐLAP!$F$9</f>
        <v>0</v>
      </c>
      <c r="T1911" s="13" t="str">
        <f>FŐLAP!$B$25</f>
        <v>Háztartási nagygépek (lakossági)</v>
      </c>
      <c r="U1911" s="398" t="s">
        <v>3425</v>
      </c>
      <c r="V1911" s="398" t="s">
        <v>3426</v>
      </c>
      <c r="W1911" s="398" t="s">
        <v>3427</v>
      </c>
    </row>
    <row r="1912" spans="1:23" ht="60.75" hidden="1" customHeight="1" x14ac:dyDescent="0.25">
      <c r="A1912" s="61" t="s">
        <v>1982</v>
      </c>
      <c r="B1912" s="87"/>
      <c r="C1912" s="175"/>
      <c r="D1912" s="175"/>
      <c r="E1912" s="146"/>
      <c r="F1912" s="407" t="e">
        <f>VLOOKUP('2. tábl. Előkezelő-Tov.Kezelő'!E1912,Munka1!$H$27:$I$58,2,FALSE)</f>
        <v>#N/A</v>
      </c>
      <c r="G1912" s="88"/>
      <c r="H1912" s="62" t="e">
        <f>VLOOKUP(G1912,Munka1!$A$1:$B$25,2,FALSE)</f>
        <v>#N/A</v>
      </c>
      <c r="I1912" s="466" t="e">
        <f>VLOOKUP(E1912,Munka1!$H$27:$J$58,3,FALSE)</f>
        <v>#N/A</v>
      </c>
      <c r="J1912" s="175"/>
      <c r="K1912" s="175"/>
      <c r="L1912" s="175"/>
      <c r="M1912" s="175"/>
      <c r="N1912" s="180"/>
      <c r="O1912" s="87"/>
      <c r="P1912" s="483"/>
      <c r="Q1912" s="484"/>
      <c r="R1912" s="56">
        <f>FŐLAP!$D$9</f>
        <v>0</v>
      </c>
      <c r="S1912" s="56">
        <f>FŐLAP!$F$9</f>
        <v>0</v>
      </c>
      <c r="T1912" s="13" t="str">
        <f>FŐLAP!$B$25</f>
        <v>Háztartási nagygépek (lakossági)</v>
      </c>
      <c r="U1912" s="398" t="s">
        <v>3425</v>
      </c>
      <c r="V1912" s="398" t="s">
        <v>3426</v>
      </c>
      <c r="W1912" s="398" t="s">
        <v>3427</v>
      </c>
    </row>
    <row r="1913" spans="1:23" ht="60.75" hidden="1" customHeight="1" x14ac:dyDescent="0.25">
      <c r="A1913" s="61" t="s">
        <v>1983</v>
      </c>
      <c r="B1913" s="87"/>
      <c r="C1913" s="175"/>
      <c r="D1913" s="175"/>
      <c r="E1913" s="146"/>
      <c r="F1913" s="407" t="e">
        <f>VLOOKUP('2. tábl. Előkezelő-Tov.Kezelő'!E1913,Munka1!$H$27:$I$58,2,FALSE)</f>
        <v>#N/A</v>
      </c>
      <c r="G1913" s="88"/>
      <c r="H1913" s="62" t="e">
        <f>VLOOKUP(G1913,Munka1!$A$1:$B$25,2,FALSE)</f>
        <v>#N/A</v>
      </c>
      <c r="I1913" s="466" t="e">
        <f>VLOOKUP(E1913,Munka1!$H$27:$J$58,3,FALSE)</f>
        <v>#N/A</v>
      </c>
      <c r="J1913" s="175"/>
      <c r="K1913" s="175"/>
      <c r="L1913" s="175"/>
      <c r="M1913" s="175"/>
      <c r="N1913" s="180"/>
      <c r="O1913" s="87"/>
      <c r="P1913" s="483"/>
      <c r="Q1913" s="484"/>
      <c r="R1913" s="56">
        <f>FŐLAP!$D$9</f>
        <v>0</v>
      </c>
      <c r="S1913" s="56">
        <f>FŐLAP!$F$9</f>
        <v>0</v>
      </c>
      <c r="T1913" s="13" t="str">
        <f>FŐLAP!$B$25</f>
        <v>Háztartási nagygépek (lakossági)</v>
      </c>
      <c r="U1913" s="398" t="s">
        <v>3425</v>
      </c>
      <c r="V1913" s="398" t="s">
        <v>3426</v>
      </c>
      <c r="W1913" s="398" t="s">
        <v>3427</v>
      </c>
    </row>
    <row r="1914" spans="1:23" ht="60.75" hidden="1" customHeight="1" x14ac:dyDescent="0.25">
      <c r="A1914" s="61" t="s">
        <v>1984</v>
      </c>
      <c r="B1914" s="87"/>
      <c r="C1914" s="175"/>
      <c r="D1914" s="175"/>
      <c r="E1914" s="146"/>
      <c r="F1914" s="407" t="e">
        <f>VLOOKUP('2. tábl. Előkezelő-Tov.Kezelő'!E1914,Munka1!$H$27:$I$58,2,FALSE)</f>
        <v>#N/A</v>
      </c>
      <c r="G1914" s="88"/>
      <c r="H1914" s="62" t="e">
        <f>VLOOKUP(G1914,Munka1!$A$1:$B$25,2,FALSE)</f>
        <v>#N/A</v>
      </c>
      <c r="I1914" s="466" t="e">
        <f>VLOOKUP(E1914,Munka1!$H$27:$J$58,3,FALSE)</f>
        <v>#N/A</v>
      </c>
      <c r="J1914" s="175"/>
      <c r="K1914" s="175"/>
      <c r="L1914" s="175"/>
      <c r="M1914" s="175"/>
      <c r="N1914" s="180"/>
      <c r="O1914" s="87"/>
      <c r="P1914" s="483"/>
      <c r="Q1914" s="484"/>
      <c r="R1914" s="56">
        <f>FŐLAP!$D$9</f>
        <v>0</v>
      </c>
      <c r="S1914" s="56">
        <f>FŐLAP!$F$9</f>
        <v>0</v>
      </c>
      <c r="T1914" s="13" t="str">
        <f>FŐLAP!$B$25</f>
        <v>Háztartási nagygépek (lakossági)</v>
      </c>
      <c r="U1914" s="398" t="s">
        <v>3425</v>
      </c>
      <c r="V1914" s="398" t="s">
        <v>3426</v>
      </c>
      <c r="W1914" s="398" t="s">
        <v>3427</v>
      </c>
    </row>
    <row r="1915" spans="1:23" ht="60.75" hidden="1" customHeight="1" x14ac:dyDescent="0.25">
      <c r="A1915" s="61" t="s">
        <v>1985</v>
      </c>
      <c r="B1915" s="87"/>
      <c r="C1915" s="175"/>
      <c r="D1915" s="175"/>
      <c r="E1915" s="146"/>
      <c r="F1915" s="407" t="e">
        <f>VLOOKUP('2. tábl. Előkezelő-Tov.Kezelő'!E1915,Munka1!$H$27:$I$58,2,FALSE)</f>
        <v>#N/A</v>
      </c>
      <c r="G1915" s="88"/>
      <c r="H1915" s="62" t="e">
        <f>VLOOKUP(G1915,Munka1!$A$1:$B$25,2,FALSE)</f>
        <v>#N/A</v>
      </c>
      <c r="I1915" s="466" t="e">
        <f>VLOOKUP(E1915,Munka1!$H$27:$J$58,3,FALSE)</f>
        <v>#N/A</v>
      </c>
      <c r="J1915" s="175"/>
      <c r="K1915" s="175"/>
      <c r="L1915" s="175"/>
      <c r="M1915" s="175"/>
      <c r="N1915" s="180"/>
      <c r="O1915" s="87"/>
      <c r="P1915" s="483"/>
      <c r="Q1915" s="484"/>
      <c r="R1915" s="56">
        <f>FŐLAP!$D$9</f>
        <v>0</v>
      </c>
      <c r="S1915" s="56">
        <f>FŐLAP!$F$9</f>
        <v>0</v>
      </c>
      <c r="T1915" s="13" t="str">
        <f>FŐLAP!$B$25</f>
        <v>Háztartási nagygépek (lakossági)</v>
      </c>
      <c r="U1915" s="398" t="s">
        <v>3425</v>
      </c>
      <c r="V1915" s="398" t="s">
        <v>3426</v>
      </c>
      <c r="W1915" s="398" t="s">
        <v>3427</v>
      </c>
    </row>
    <row r="1916" spans="1:23" ht="60.75" hidden="1" customHeight="1" x14ac:dyDescent="0.25">
      <c r="A1916" s="61" t="s">
        <v>1986</v>
      </c>
      <c r="B1916" s="87"/>
      <c r="C1916" s="175"/>
      <c r="D1916" s="175"/>
      <c r="E1916" s="146"/>
      <c r="F1916" s="407" t="e">
        <f>VLOOKUP('2. tábl. Előkezelő-Tov.Kezelő'!E1916,Munka1!$H$27:$I$58,2,FALSE)</f>
        <v>#N/A</v>
      </c>
      <c r="G1916" s="88"/>
      <c r="H1916" s="62" t="e">
        <f>VLOOKUP(G1916,Munka1!$A$1:$B$25,2,FALSE)</f>
        <v>#N/A</v>
      </c>
      <c r="I1916" s="466" t="e">
        <f>VLOOKUP(E1916,Munka1!$H$27:$J$58,3,FALSE)</f>
        <v>#N/A</v>
      </c>
      <c r="J1916" s="175"/>
      <c r="K1916" s="175"/>
      <c r="L1916" s="175"/>
      <c r="M1916" s="175"/>
      <c r="N1916" s="180"/>
      <c r="O1916" s="87"/>
      <c r="P1916" s="483"/>
      <c r="Q1916" s="484"/>
      <c r="R1916" s="56">
        <f>FŐLAP!$D$9</f>
        <v>0</v>
      </c>
      <c r="S1916" s="56">
        <f>FŐLAP!$F$9</f>
        <v>0</v>
      </c>
      <c r="T1916" s="13" t="str">
        <f>FŐLAP!$B$25</f>
        <v>Háztartási nagygépek (lakossági)</v>
      </c>
      <c r="U1916" s="398" t="s">
        <v>3425</v>
      </c>
      <c r="V1916" s="398" t="s">
        <v>3426</v>
      </c>
      <c r="W1916" s="398" t="s">
        <v>3427</v>
      </c>
    </row>
    <row r="1917" spans="1:23" ht="60.75" hidden="1" customHeight="1" x14ac:dyDescent="0.25">
      <c r="A1917" s="61" t="s">
        <v>1987</v>
      </c>
      <c r="B1917" s="87"/>
      <c r="C1917" s="175"/>
      <c r="D1917" s="175"/>
      <c r="E1917" s="146"/>
      <c r="F1917" s="407" t="e">
        <f>VLOOKUP('2. tábl. Előkezelő-Tov.Kezelő'!E1917,Munka1!$H$27:$I$58,2,FALSE)</f>
        <v>#N/A</v>
      </c>
      <c r="G1917" s="88"/>
      <c r="H1917" s="62" t="e">
        <f>VLOOKUP(G1917,Munka1!$A$1:$B$25,2,FALSE)</f>
        <v>#N/A</v>
      </c>
      <c r="I1917" s="466" t="e">
        <f>VLOOKUP(E1917,Munka1!$H$27:$J$58,3,FALSE)</f>
        <v>#N/A</v>
      </c>
      <c r="J1917" s="175"/>
      <c r="K1917" s="175"/>
      <c r="L1917" s="175"/>
      <c r="M1917" s="175"/>
      <c r="N1917" s="180"/>
      <c r="O1917" s="87"/>
      <c r="P1917" s="483"/>
      <c r="Q1917" s="484"/>
      <c r="R1917" s="56">
        <f>FŐLAP!$D$9</f>
        <v>0</v>
      </c>
      <c r="S1917" s="56">
        <f>FŐLAP!$F$9</f>
        <v>0</v>
      </c>
      <c r="T1917" s="13" t="str">
        <f>FŐLAP!$B$25</f>
        <v>Háztartási nagygépek (lakossági)</v>
      </c>
      <c r="U1917" s="398" t="s">
        <v>3425</v>
      </c>
      <c r="V1917" s="398" t="s">
        <v>3426</v>
      </c>
      <c r="W1917" s="398" t="s">
        <v>3427</v>
      </c>
    </row>
    <row r="1918" spans="1:23" ht="60.75" hidden="1" customHeight="1" x14ac:dyDescent="0.25">
      <c r="A1918" s="61" t="s">
        <v>1988</v>
      </c>
      <c r="B1918" s="87"/>
      <c r="C1918" s="175"/>
      <c r="D1918" s="175"/>
      <c r="E1918" s="146"/>
      <c r="F1918" s="407" t="e">
        <f>VLOOKUP('2. tábl. Előkezelő-Tov.Kezelő'!E1918,Munka1!$H$27:$I$58,2,FALSE)</f>
        <v>#N/A</v>
      </c>
      <c r="G1918" s="88"/>
      <c r="H1918" s="62" t="e">
        <f>VLOOKUP(G1918,Munka1!$A$1:$B$25,2,FALSE)</f>
        <v>#N/A</v>
      </c>
      <c r="I1918" s="466" t="e">
        <f>VLOOKUP(E1918,Munka1!$H$27:$J$58,3,FALSE)</f>
        <v>#N/A</v>
      </c>
      <c r="J1918" s="175"/>
      <c r="K1918" s="175"/>
      <c r="L1918" s="175"/>
      <c r="M1918" s="175"/>
      <c r="N1918" s="180"/>
      <c r="O1918" s="87"/>
      <c r="P1918" s="483"/>
      <c r="Q1918" s="484"/>
      <c r="R1918" s="56">
        <f>FŐLAP!$D$9</f>
        <v>0</v>
      </c>
      <c r="S1918" s="56">
        <f>FŐLAP!$F$9</f>
        <v>0</v>
      </c>
      <c r="T1918" s="13" t="str">
        <f>FŐLAP!$B$25</f>
        <v>Háztartási nagygépek (lakossági)</v>
      </c>
      <c r="U1918" s="398" t="s">
        <v>3425</v>
      </c>
      <c r="V1918" s="398" t="s">
        <v>3426</v>
      </c>
      <c r="W1918" s="398" t="s">
        <v>3427</v>
      </c>
    </row>
    <row r="1919" spans="1:23" ht="60.75" hidden="1" customHeight="1" x14ac:dyDescent="0.25">
      <c r="A1919" s="61" t="s">
        <v>1989</v>
      </c>
      <c r="B1919" s="87"/>
      <c r="C1919" s="175"/>
      <c r="D1919" s="175"/>
      <c r="E1919" s="146"/>
      <c r="F1919" s="407" t="e">
        <f>VLOOKUP('2. tábl. Előkezelő-Tov.Kezelő'!E1919,Munka1!$H$27:$I$58,2,FALSE)</f>
        <v>#N/A</v>
      </c>
      <c r="G1919" s="88"/>
      <c r="H1919" s="62" t="e">
        <f>VLOOKUP(G1919,Munka1!$A$1:$B$25,2,FALSE)</f>
        <v>#N/A</v>
      </c>
      <c r="I1919" s="466" t="e">
        <f>VLOOKUP(E1919,Munka1!$H$27:$J$58,3,FALSE)</f>
        <v>#N/A</v>
      </c>
      <c r="J1919" s="175"/>
      <c r="K1919" s="175"/>
      <c r="L1919" s="175"/>
      <c r="M1919" s="175"/>
      <c r="N1919" s="180"/>
      <c r="O1919" s="87"/>
      <c r="P1919" s="483"/>
      <c r="Q1919" s="484"/>
      <c r="R1919" s="56">
        <f>FŐLAP!$D$9</f>
        <v>0</v>
      </c>
      <c r="S1919" s="56">
        <f>FŐLAP!$F$9</f>
        <v>0</v>
      </c>
      <c r="T1919" s="13" t="str">
        <f>FŐLAP!$B$25</f>
        <v>Háztartási nagygépek (lakossági)</v>
      </c>
      <c r="U1919" s="398" t="s">
        <v>3425</v>
      </c>
      <c r="V1919" s="398" t="s">
        <v>3426</v>
      </c>
      <c r="W1919" s="398" t="s">
        <v>3427</v>
      </c>
    </row>
    <row r="1920" spans="1:23" ht="60.75" hidden="1" customHeight="1" x14ac:dyDescent="0.25">
      <c r="A1920" s="61" t="s">
        <v>1990</v>
      </c>
      <c r="B1920" s="87"/>
      <c r="C1920" s="175"/>
      <c r="D1920" s="175"/>
      <c r="E1920" s="146"/>
      <c r="F1920" s="407" t="e">
        <f>VLOOKUP('2. tábl. Előkezelő-Tov.Kezelő'!E1920,Munka1!$H$27:$I$58,2,FALSE)</f>
        <v>#N/A</v>
      </c>
      <c r="G1920" s="88"/>
      <c r="H1920" s="62" t="e">
        <f>VLOOKUP(G1920,Munka1!$A$1:$B$25,2,FALSE)</f>
        <v>#N/A</v>
      </c>
      <c r="I1920" s="466" t="e">
        <f>VLOOKUP(E1920,Munka1!$H$27:$J$58,3,FALSE)</f>
        <v>#N/A</v>
      </c>
      <c r="J1920" s="175"/>
      <c r="K1920" s="175"/>
      <c r="L1920" s="175"/>
      <c r="M1920" s="175"/>
      <c r="N1920" s="180"/>
      <c r="O1920" s="87"/>
      <c r="P1920" s="483"/>
      <c r="Q1920" s="484"/>
      <c r="R1920" s="56">
        <f>FŐLAP!$D$9</f>
        <v>0</v>
      </c>
      <c r="S1920" s="56">
        <f>FŐLAP!$F$9</f>
        <v>0</v>
      </c>
      <c r="T1920" s="13" t="str">
        <f>FŐLAP!$B$25</f>
        <v>Háztartási nagygépek (lakossági)</v>
      </c>
      <c r="U1920" s="398" t="s">
        <v>3425</v>
      </c>
      <c r="V1920" s="398" t="s">
        <v>3426</v>
      </c>
      <c r="W1920" s="398" t="s">
        <v>3427</v>
      </c>
    </row>
    <row r="1921" spans="1:23" ht="60.75" hidden="1" customHeight="1" x14ac:dyDescent="0.25">
      <c r="A1921" s="61" t="s">
        <v>1991</v>
      </c>
      <c r="B1921" s="87"/>
      <c r="C1921" s="175"/>
      <c r="D1921" s="175"/>
      <c r="E1921" s="146"/>
      <c r="F1921" s="407" t="e">
        <f>VLOOKUP('2. tábl. Előkezelő-Tov.Kezelő'!E1921,Munka1!$H$27:$I$58,2,FALSE)</f>
        <v>#N/A</v>
      </c>
      <c r="G1921" s="88"/>
      <c r="H1921" s="62" t="e">
        <f>VLOOKUP(G1921,Munka1!$A$1:$B$25,2,FALSE)</f>
        <v>#N/A</v>
      </c>
      <c r="I1921" s="466" t="e">
        <f>VLOOKUP(E1921,Munka1!$H$27:$J$58,3,FALSE)</f>
        <v>#N/A</v>
      </c>
      <c r="J1921" s="175"/>
      <c r="K1921" s="175"/>
      <c r="L1921" s="175"/>
      <c r="M1921" s="175"/>
      <c r="N1921" s="180"/>
      <c r="O1921" s="87"/>
      <c r="P1921" s="483"/>
      <c r="Q1921" s="484"/>
      <c r="R1921" s="56">
        <f>FŐLAP!$D$9</f>
        <v>0</v>
      </c>
      <c r="S1921" s="56">
        <f>FŐLAP!$F$9</f>
        <v>0</v>
      </c>
      <c r="T1921" s="13" t="str">
        <f>FŐLAP!$B$25</f>
        <v>Háztartási nagygépek (lakossági)</v>
      </c>
      <c r="U1921" s="398" t="s">
        <v>3425</v>
      </c>
      <c r="V1921" s="398" t="s">
        <v>3426</v>
      </c>
      <c r="W1921" s="398" t="s">
        <v>3427</v>
      </c>
    </row>
    <row r="1922" spans="1:23" ht="60.75" hidden="1" customHeight="1" x14ac:dyDescent="0.25">
      <c r="A1922" s="61" t="s">
        <v>1992</v>
      </c>
      <c r="B1922" s="87"/>
      <c r="C1922" s="175"/>
      <c r="D1922" s="175"/>
      <c r="E1922" s="146"/>
      <c r="F1922" s="407" t="e">
        <f>VLOOKUP('2. tábl. Előkezelő-Tov.Kezelő'!E1922,Munka1!$H$27:$I$58,2,FALSE)</f>
        <v>#N/A</v>
      </c>
      <c r="G1922" s="88"/>
      <c r="H1922" s="62" t="e">
        <f>VLOOKUP(G1922,Munka1!$A$1:$B$25,2,FALSE)</f>
        <v>#N/A</v>
      </c>
      <c r="I1922" s="466" t="e">
        <f>VLOOKUP(E1922,Munka1!$H$27:$J$58,3,FALSE)</f>
        <v>#N/A</v>
      </c>
      <c r="J1922" s="175"/>
      <c r="K1922" s="175"/>
      <c r="L1922" s="175"/>
      <c r="M1922" s="175"/>
      <c r="N1922" s="180"/>
      <c r="O1922" s="87"/>
      <c r="P1922" s="483"/>
      <c r="Q1922" s="484"/>
      <c r="R1922" s="56">
        <f>FŐLAP!$D$9</f>
        <v>0</v>
      </c>
      <c r="S1922" s="56">
        <f>FŐLAP!$F$9</f>
        <v>0</v>
      </c>
      <c r="T1922" s="13" t="str">
        <f>FŐLAP!$B$25</f>
        <v>Háztartási nagygépek (lakossági)</v>
      </c>
      <c r="U1922" s="398" t="s">
        <v>3425</v>
      </c>
      <c r="V1922" s="398" t="s">
        <v>3426</v>
      </c>
      <c r="W1922" s="398" t="s">
        <v>3427</v>
      </c>
    </row>
    <row r="1923" spans="1:23" ht="60.75" hidden="1" customHeight="1" x14ac:dyDescent="0.25">
      <c r="A1923" s="61" t="s">
        <v>1993</v>
      </c>
      <c r="B1923" s="87"/>
      <c r="C1923" s="175"/>
      <c r="D1923" s="175"/>
      <c r="E1923" s="146"/>
      <c r="F1923" s="407" t="e">
        <f>VLOOKUP('2. tábl. Előkezelő-Tov.Kezelő'!E1923,Munka1!$H$27:$I$58,2,FALSE)</f>
        <v>#N/A</v>
      </c>
      <c r="G1923" s="88"/>
      <c r="H1923" s="62" t="e">
        <f>VLOOKUP(G1923,Munka1!$A$1:$B$25,2,FALSE)</f>
        <v>#N/A</v>
      </c>
      <c r="I1923" s="466" t="e">
        <f>VLOOKUP(E1923,Munka1!$H$27:$J$58,3,FALSE)</f>
        <v>#N/A</v>
      </c>
      <c r="J1923" s="175"/>
      <c r="K1923" s="175"/>
      <c r="L1923" s="175"/>
      <c r="M1923" s="175"/>
      <c r="N1923" s="180"/>
      <c r="O1923" s="87"/>
      <c r="P1923" s="483"/>
      <c r="Q1923" s="484"/>
      <c r="R1923" s="56">
        <f>FŐLAP!$D$9</f>
        <v>0</v>
      </c>
      <c r="S1923" s="56">
        <f>FŐLAP!$F$9</f>
        <v>0</v>
      </c>
      <c r="T1923" s="13" t="str">
        <f>FŐLAP!$B$25</f>
        <v>Háztartási nagygépek (lakossági)</v>
      </c>
      <c r="U1923" s="398" t="s">
        <v>3425</v>
      </c>
      <c r="V1923" s="398" t="s">
        <v>3426</v>
      </c>
      <c r="W1923" s="398" t="s">
        <v>3427</v>
      </c>
    </row>
    <row r="1924" spans="1:23" ht="60.75" hidden="1" customHeight="1" x14ac:dyDescent="0.25">
      <c r="A1924" s="61" t="s">
        <v>1994</v>
      </c>
      <c r="B1924" s="87"/>
      <c r="C1924" s="175"/>
      <c r="D1924" s="175"/>
      <c r="E1924" s="146"/>
      <c r="F1924" s="407" t="e">
        <f>VLOOKUP('2. tábl. Előkezelő-Tov.Kezelő'!E1924,Munka1!$H$27:$I$58,2,FALSE)</f>
        <v>#N/A</v>
      </c>
      <c r="G1924" s="88"/>
      <c r="H1924" s="62" t="e">
        <f>VLOOKUP(G1924,Munka1!$A$1:$B$25,2,FALSE)</f>
        <v>#N/A</v>
      </c>
      <c r="I1924" s="466" t="e">
        <f>VLOOKUP(E1924,Munka1!$H$27:$J$58,3,FALSE)</f>
        <v>#N/A</v>
      </c>
      <c r="J1924" s="175"/>
      <c r="K1924" s="175"/>
      <c r="L1924" s="175"/>
      <c r="M1924" s="175"/>
      <c r="N1924" s="180"/>
      <c r="O1924" s="87"/>
      <c r="P1924" s="483"/>
      <c r="Q1924" s="484"/>
      <c r="R1924" s="56">
        <f>FŐLAP!$D$9</f>
        <v>0</v>
      </c>
      <c r="S1924" s="56">
        <f>FŐLAP!$F$9</f>
        <v>0</v>
      </c>
      <c r="T1924" s="13" t="str">
        <f>FŐLAP!$B$25</f>
        <v>Háztartási nagygépek (lakossági)</v>
      </c>
      <c r="U1924" s="398" t="s">
        <v>3425</v>
      </c>
      <c r="V1924" s="398" t="s">
        <v>3426</v>
      </c>
      <c r="W1924" s="398" t="s">
        <v>3427</v>
      </c>
    </row>
    <row r="1925" spans="1:23" ht="60.75" hidden="1" customHeight="1" x14ac:dyDescent="0.25">
      <c r="A1925" s="61" t="s">
        <v>1995</v>
      </c>
      <c r="B1925" s="87"/>
      <c r="C1925" s="175"/>
      <c r="D1925" s="175"/>
      <c r="E1925" s="146"/>
      <c r="F1925" s="407" t="e">
        <f>VLOOKUP('2. tábl. Előkezelő-Tov.Kezelő'!E1925,Munka1!$H$27:$I$58,2,FALSE)</f>
        <v>#N/A</v>
      </c>
      <c r="G1925" s="88"/>
      <c r="H1925" s="62" t="e">
        <f>VLOOKUP(G1925,Munka1!$A$1:$B$25,2,FALSE)</f>
        <v>#N/A</v>
      </c>
      <c r="I1925" s="466" t="e">
        <f>VLOOKUP(E1925,Munka1!$H$27:$J$58,3,FALSE)</f>
        <v>#N/A</v>
      </c>
      <c r="J1925" s="175"/>
      <c r="K1925" s="175"/>
      <c r="L1925" s="175"/>
      <c r="M1925" s="175"/>
      <c r="N1925" s="180"/>
      <c r="O1925" s="87"/>
      <c r="P1925" s="483"/>
      <c r="Q1925" s="484"/>
      <c r="R1925" s="56">
        <f>FŐLAP!$D$9</f>
        <v>0</v>
      </c>
      <c r="S1925" s="56">
        <f>FŐLAP!$F$9</f>
        <v>0</v>
      </c>
      <c r="T1925" s="13" t="str">
        <f>FŐLAP!$B$25</f>
        <v>Háztartási nagygépek (lakossági)</v>
      </c>
      <c r="U1925" s="398" t="s">
        <v>3425</v>
      </c>
      <c r="V1925" s="398" t="s">
        <v>3426</v>
      </c>
      <c r="W1925" s="398" t="s">
        <v>3427</v>
      </c>
    </row>
    <row r="1926" spans="1:23" ht="60.75" hidden="1" customHeight="1" x14ac:dyDescent="0.25">
      <c r="A1926" s="61" t="s">
        <v>1996</v>
      </c>
      <c r="B1926" s="87"/>
      <c r="C1926" s="175"/>
      <c r="D1926" s="175"/>
      <c r="E1926" s="146"/>
      <c r="F1926" s="407" t="e">
        <f>VLOOKUP('2. tábl. Előkezelő-Tov.Kezelő'!E1926,Munka1!$H$27:$I$58,2,FALSE)</f>
        <v>#N/A</v>
      </c>
      <c r="G1926" s="88"/>
      <c r="H1926" s="62" t="e">
        <f>VLOOKUP(G1926,Munka1!$A$1:$B$25,2,FALSE)</f>
        <v>#N/A</v>
      </c>
      <c r="I1926" s="466" t="e">
        <f>VLOOKUP(E1926,Munka1!$H$27:$J$58,3,FALSE)</f>
        <v>#N/A</v>
      </c>
      <c r="J1926" s="175"/>
      <c r="K1926" s="175"/>
      <c r="L1926" s="175"/>
      <c r="M1926" s="175"/>
      <c r="N1926" s="180"/>
      <c r="O1926" s="87"/>
      <c r="P1926" s="483"/>
      <c r="Q1926" s="484"/>
      <c r="R1926" s="56">
        <f>FŐLAP!$D$9</f>
        <v>0</v>
      </c>
      <c r="S1926" s="56">
        <f>FŐLAP!$F$9</f>
        <v>0</v>
      </c>
      <c r="T1926" s="13" t="str">
        <f>FŐLAP!$B$25</f>
        <v>Háztartási nagygépek (lakossági)</v>
      </c>
      <c r="U1926" s="398" t="s">
        <v>3425</v>
      </c>
      <c r="V1926" s="398" t="s">
        <v>3426</v>
      </c>
      <c r="W1926" s="398" t="s">
        <v>3427</v>
      </c>
    </row>
    <row r="1927" spans="1:23" ht="60.75" hidden="1" customHeight="1" x14ac:dyDescent="0.25">
      <c r="A1927" s="61" t="s">
        <v>1997</v>
      </c>
      <c r="B1927" s="87"/>
      <c r="C1927" s="175"/>
      <c r="D1927" s="175"/>
      <c r="E1927" s="146"/>
      <c r="F1927" s="407" t="e">
        <f>VLOOKUP('2. tábl. Előkezelő-Tov.Kezelő'!E1927,Munka1!$H$27:$I$58,2,FALSE)</f>
        <v>#N/A</v>
      </c>
      <c r="G1927" s="88"/>
      <c r="H1927" s="62" t="e">
        <f>VLOOKUP(G1927,Munka1!$A$1:$B$25,2,FALSE)</f>
        <v>#N/A</v>
      </c>
      <c r="I1927" s="466" t="e">
        <f>VLOOKUP(E1927,Munka1!$H$27:$J$58,3,FALSE)</f>
        <v>#N/A</v>
      </c>
      <c r="J1927" s="175"/>
      <c r="K1927" s="175"/>
      <c r="L1927" s="175"/>
      <c r="M1927" s="175"/>
      <c r="N1927" s="180"/>
      <c r="O1927" s="87"/>
      <c r="P1927" s="483"/>
      <c r="Q1927" s="484"/>
      <c r="R1927" s="56">
        <f>FŐLAP!$D$9</f>
        <v>0</v>
      </c>
      <c r="S1927" s="56">
        <f>FŐLAP!$F$9</f>
        <v>0</v>
      </c>
      <c r="T1927" s="13" t="str">
        <f>FŐLAP!$B$25</f>
        <v>Háztartási nagygépek (lakossági)</v>
      </c>
      <c r="U1927" s="398" t="s">
        <v>3425</v>
      </c>
      <c r="V1927" s="398" t="s">
        <v>3426</v>
      </c>
      <c r="W1927" s="398" t="s">
        <v>3427</v>
      </c>
    </row>
    <row r="1928" spans="1:23" ht="60.75" hidden="1" customHeight="1" x14ac:dyDescent="0.25">
      <c r="A1928" s="61" t="s">
        <v>1998</v>
      </c>
      <c r="B1928" s="87"/>
      <c r="C1928" s="175"/>
      <c r="D1928" s="175"/>
      <c r="E1928" s="146"/>
      <c r="F1928" s="407" t="e">
        <f>VLOOKUP('2. tábl. Előkezelő-Tov.Kezelő'!E1928,Munka1!$H$27:$I$58,2,FALSE)</f>
        <v>#N/A</v>
      </c>
      <c r="G1928" s="88"/>
      <c r="H1928" s="62" t="e">
        <f>VLOOKUP(G1928,Munka1!$A$1:$B$25,2,FALSE)</f>
        <v>#N/A</v>
      </c>
      <c r="I1928" s="466" t="e">
        <f>VLOOKUP(E1928,Munka1!$H$27:$J$58,3,FALSE)</f>
        <v>#N/A</v>
      </c>
      <c r="J1928" s="175"/>
      <c r="K1928" s="175"/>
      <c r="L1928" s="175"/>
      <c r="M1928" s="175"/>
      <c r="N1928" s="180"/>
      <c r="O1928" s="87"/>
      <c r="P1928" s="483"/>
      <c r="Q1928" s="484"/>
      <c r="R1928" s="56">
        <f>FŐLAP!$D$9</f>
        <v>0</v>
      </c>
      <c r="S1928" s="56">
        <f>FŐLAP!$F$9</f>
        <v>0</v>
      </c>
      <c r="T1928" s="13" t="str">
        <f>FŐLAP!$B$25</f>
        <v>Háztartási nagygépek (lakossági)</v>
      </c>
      <c r="U1928" s="398" t="s">
        <v>3425</v>
      </c>
      <c r="V1928" s="398" t="s">
        <v>3426</v>
      </c>
      <c r="W1928" s="398" t="s">
        <v>3427</v>
      </c>
    </row>
    <row r="1929" spans="1:23" ht="60.75" hidden="1" customHeight="1" x14ac:dyDescent="0.25">
      <c r="A1929" s="61" t="s">
        <v>1999</v>
      </c>
      <c r="B1929" s="87"/>
      <c r="C1929" s="175"/>
      <c r="D1929" s="175"/>
      <c r="E1929" s="146"/>
      <c r="F1929" s="407" t="e">
        <f>VLOOKUP('2. tábl. Előkezelő-Tov.Kezelő'!E1929,Munka1!$H$27:$I$58,2,FALSE)</f>
        <v>#N/A</v>
      </c>
      <c r="G1929" s="88"/>
      <c r="H1929" s="62" t="e">
        <f>VLOOKUP(G1929,Munka1!$A$1:$B$25,2,FALSE)</f>
        <v>#N/A</v>
      </c>
      <c r="I1929" s="466" t="e">
        <f>VLOOKUP(E1929,Munka1!$H$27:$J$58,3,FALSE)</f>
        <v>#N/A</v>
      </c>
      <c r="J1929" s="175"/>
      <c r="K1929" s="175"/>
      <c r="L1929" s="175"/>
      <c r="M1929" s="175"/>
      <c r="N1929" s="180"/>
      <c r="O1929" s="87"/>
      <c r="P1929" s="483"/>
      <c r="Q1929" s="484"/>
      <c r="R1929" s="56">
        <f>FŐLAP!$D$9</f>
        <v>0</v>
      </c>
      <c r="S1929" s="56">
        <f>FŐLAP!$F$9</f>
        <v>0</v>
      </c>
      <c r="T1929" s="13" t="str">
        <f>FŐLAP!$B$25</f>
        <v>Háztartási nagygépek (lakossági)</v>
      </c>
      <c r="U1929" s="398" t="s">
        <v>3425</v>
      </c>
      <c r="V1929" s="398" t="s">
        <v>3426</v>
      </c>
      <c r="W1929" s="398" t="s">
        <v>3427</v>
      </c>
    </row>
    <row r="1930" spans="1:23" ht="60.75" hidden="1" customHeight="1" x14ac:dyDescent="0.25">
      <c r="A1930" s="61" t="s">
        <v>2000</v>
      </c>
      <c r="B1930" s="87"/>
      <c r="C1930" s="175"/>
      <c r="D1930" s="175"/>
      <c r="E1930" s="146"/>
      <c r="F1930" s="407" t="e">
        <f>VLOOKUP('2. tábl. Előkezelő-Tov.Kezelő'!E1930,Munka1!$H$27:$I$58,2,FALSE)</f>
        <v>#N/A</v>
      </c>
      <c r="G1930" s="88"/>
      <c r="H1930" s="62" t="e">
        <f>VLOOKUP(G1930,Munka1!$A$1:$B$25,2,FALSE)</f>
        <v>#N/A</v>
      </c>
      <c r="I1930" s="466" t="e">
        <f>VLOOKUP(E1930,Munka1!$H$27:$J$58,3,FALSE)</f>
        <v>#N/A</v>
      </c>
      <c r="J1930" s="175"/>
      <c r="K1930" s="175"/>
      <c r="L1930" s="175"/>
      <c r="M1930" s="175"/>
      <c r="N1930" s="180"/>
      <c r="O1930" s="87"/>
      <c r="P1930" s="483"/>
      <c r="Q1930" s="484"/>
      <c r="R1930" s="56">
        <f>FŐLAP!$D$9</f>
        <v>0</v>
      </c>
      <c r="S1930" s="56">
        <f>FŐLAP!$F$9</f>
        <v>0</v>
      </c>
      <c r="T1930" s="13" t="str">
        <f>FŐLAP!$B$25</f>
        <v>Háztartási nagygépek (lakossági)</v>
      </c>
      <c r="U1930" s="398" t="s">
        <v>3425</v>
      </c>
      <c r="V1930" s="398" t="s">
        <v>3426</v>
      </c>
      <c r="W1930" s="398" t="s">
        <v>3427</v>
      </c>
    </row>
    <row r="1931" spans="1:23" ht="60.75" hidden="1" customHeight="1" x14ac:dyDescent="0.25">
      <c r="A1931" s="61" t="s">
        <v>2001</v>
      </c>
      <c r="B1931" s="87"/>
      <c r="C1931" s="175"/>
      <c r="D1931" s="175"/>
      <c r="E1931" s="146"/>
      <c r="F1931" s="407" t="e">
        <f>VLOOKUP('2. tábl. Előkezelő-Tov.Kezelő'!E1931,Munka1!$H$27:$I$58,2,FALSE)</f>
        <v>#N/A</v>
      </c>
      <c r="G1931" s="88"/>
      <c r="H1931" s="62" t="e">
        <f>VLOOKUP(G1931,Munka1!$A$1:$B$25,2,FALSE)</f>
        <v>#N/A</v>
      </c>
      <c r="I1931" s="466" t="e">
        <f>VLOOKUP(E1931,Munka1!$H$27:$J$58,3,FALSE)</f>
        <v>#N/A</v>
      </c>
      <c r="J1931" s="175"/>
      <c r="K1931" s="175"/>
      <c r="L1931" s="175"/>
      <c r="M1931" s="175"/>
      <c r="N1931" s="180"/>
      <c r="O1931" s="87"/>
      <c r="P1931" s="483"/>
      <c r="Q1931" s="484"/>
      <c r="R1931" s="56">
        <f>FŐLAP!$D$9</f>
        <v>0</v>
      </c>
      <c r="S1931" s="56">
        <f>FŐLAP!$F$9</f>
        <v>0</v>
      </c>
      <c r="T1931" s="13" t="str">
        <f>FŐLAP!$B$25</f>
        <v>Háztartási nagygépek (lakossági)</v>
      </c>
      <c r="U1931" s="398" t="s">
        <v>3425</v>
      </c>
      <c r="V1931" s="398" t="s">
        <v>3426</v>
      </c>
      <c r="W1931" s="398" t="s">
        <v>3427</v>
      </c>
    </row>
    <row r="1932" spans="1:23" ht="60.75" hidden="1" customHeight="1" x14ac:dyDescent="0.25">
      <c r="A1932" s="61" t="s">
        <v>2002</v>
      </c>
      <c r="B1932" s="87"/>
      <c r="C1932" s="175"/>
      <c r="D1932" s="175"/>
      <c r="E1932" s="146"/>
      <c r="F1932" s="407" t="e">
        <f>VLOOKUP('2. tábl. Előkezelő-Tov.Kezelő'!E1932,Munka1!$H$27:$I$58,2,FALSE)</f>
        <v>#N/A</v>
      </c>
      <c r="G1932" s="88"/>
      <c r="H1932" s="62" t="e">
        <f>VLOOKUP(G1932,Munka1!$A$1:$B$25,2,FALSE)</f>
        <v>#N/A</v>
      </c>
      <c r="I1932" s="466" t="e">
        <f>VLOOKUP(E1932,Munka1!$H$27:$J$58,3,FALSE)</f>
        <v>#N/A</v>
      </c>
      <c r="J1932" s="175"/>
      <c r="K1932" s="175"/>
      <c r="L1932" s="175"/>
      <c r="M1932" s="175"/>
      <c r="N1932" s="180"/>
      <c r="O1932" s="87"/>
      <c r="P1932" s="483"/>
      <c r="Q1932" s="484"/>
      <c r="R1932" s="56">
        <f>FŐLAP!$D$9</f>
        <v>0</v>
      </c>
      <c r="S1932" s="56">
        <f>FŐLAP!$F$9</f>
        <v>0</v>
      </c>
      <c r="T1932" s="13" t="str">
        <f>FŐLAP!$B$25</f>
        <v>Háztartási nagygépek (lakossági)</v>
      </c>
      <c r="U1932" s="398" t="s">
        <v>3425</v>
      </c>
      <c r="V1932" s="398" t="s">
        <v>3426</v>
      </c>
      <c r="W1932" s="398" t="s">
        <v>3427</v>
      </c>
    </row>
    <row r="1933" spans="1:23" ht="60.75" hidden="1" customHeight="1" x14ac:dyDescent="0.25">
      <c r="A1933" s="61" t="s">
        <v>2003</v>
      </c>
      <c r="B1933" s="87"/>
      <c r="C1933" s="175"/>
      <c r="D1933" s="175"/>
      <c r="E1933" s="146"/>
      <c r="F1933" s="407" t="e">
        <f>VLOOKUP('2. tábl. Előkezelő-Tov.Kezelő'!E1933,Munka1!$H$27:$I$58,2,FALSE)</f>
        <v>#N/A</v>
      </c>
      <c r="G1933" s="88"/>
      <c r="H1933" s="62" t="e">
        <f>VLOOKUP(G1933,Munka1!$A$1:$B$25,2,FALSE)</f>
        <v>#N/A</v>
      </c>
      <c r="I1933" s="466" t="e">
        <f>VLOOKUP(E1933,Munka1!$H$27:$J$58,3,FALSE)</f>
        <v>#N/A</v>
      </c>
      <c r="J1933" s="175"/>
      <c r="K1933" s="175"/>
      <c r="L1933" s="175"/>
      <c r="M1933" s="175"/>
      <c r="N1933" s="180"/>
      <c r="O1933" s="87"/>
      <c r="P1933" s="483"/>
      <c r="Q1933" s="484"/>
      <c r="R1933" s="56">
        <f>FŐLAP!$D$9</f>
        <v>0</v>
      </c>
      <c r="S1933" s="56">
        <f>FŐLAP!$F$9</f>
        <v>0</v>
      </c>
      <c r="T1933" s="13" t="str">
        <f>FŐLAP!$B$25</f>
        <v>Háztartási nagygépek (lakossági)</v>
      </c>
      <c r="U1933" s="398" t="s">
        <v>3425</v>
      </c>
      <c r="V1933" s="398" t="s">
        <v>3426</v>
      </c>
      <c r="W1933" s="398" t="s">
        <v>3427</v>
      </c>
    </row>
    <row r="1934" spans="1:23" ht="60.75" hidden="1" customHeight="1" x14ac:dyDescent="0.25">
      <c r="A1934" s="61" t="s">
        <v>2004</v>
      </c>
      <c r="B1934" s="87"/>
      <c r="C1934" s="175"/>
      <c r="D1934" s="175"/>
      <c r="E1934" s="146"/>
      <c r="F1934" s="407" t="e">
        <f>VLOOKUP('2. tábl. Előkezelő-Tov.Kezelő'!E1934,Munka1!$H$27:$I$58,2,FALSE)</f>
        <v>#N/A</v>
      </c>
      <c r="G1934" s="88"/>
      <c r="H1934" s="62" t="e">
        <f>VLOOKUP(G1934,Munka1!$A$1:$B$25,2,FALSE)</f>
        <v>#N/A</v>
      </c>
      <c r="I1934" s="466" t="e">
        <f>VLOOKUP(E1934,Munka1!$H$27:$J$58,3,FALSE)</f>
        <v>#N/A</v>
      </c>
      <c r="J1934" s="175"/>
      <c r="K1934" s="175"/>
      <c r="L1934" s="175"/>
      <c r="M1934" s="175"/>
      <c r="N1934" s="180"/>
      <c r="O1934" s="87"/>
      <c r="P1934" s="483"/>
      <c r="Q1934" s="484"/>
      <c r="R1934" s="56">
        <f>FŐLAP!$D$9</f>
        <v>0</v>
      </c>
      <c r="S1934" s="56">
        <f>FŐLAP!$F$9</f>
        <v>0</v>
      </c>
      <c r="T1934" s="13" t="str">
        <f>FŐLAP!$B$25</f>
        <v>Háztartási nagygépek (lakossági)</v>
      </c>
      <c r="U1934" s="398" t="s">
        <v>3425</v>
      </c>
      <c r="V1934" s="398" t="s">
        <v>3426</v>
      </c>
      <c r="W1934" s="398" t="s">
        <v>3427</v>
      </c>
    </row>
    <row r="1935" spans="1:23" ht="60.75" hidden="1" customHeight="1" x14ac:dyDescent="0.25">
      <c r="A1935" s="61" t="s">
        <v>2005</v>
      </c>
      <c r="B1935" s="87"/>
      <c r="C1935" s="175"/>
      <c r="D1935" s="175"/>
      <c r="E1935" s="146"/>
      <c r="F1935" s="407" t="e">
        <f>VLOOKUP('2. tábl. Előkezelő-Tov.Kezelő'!E1935,Munka1!$H$27:$I$58,2,FALSE)</f>
        <v>#N/A</v>
      </c>
      <c r="G1935" s="88"/>
      <c r="H1935" s="62" t="e">
        <f>VLOOKUP(G1935,Munka1!$A$1:$B$25,2,FALSE)</f>
        <v>#N/A</v>
      </c>
      <c r="I1935" s="466" t="e">
        <f>VLOOKUP(E1935,Munka1!$H$27:$J$58,3,FALSE)</f>
        <v>#N/A</v>
      </c>
      <c r="J1935" s="175"/>
      <c r="K1935" s="175"/>
      <c r="L1935" s="175"/>
      <c r="M1935" s="175"/>
      <c r="N1935" s="180"/>
      <c r="O1935" s="87"/>
      <c r="P1935" s="483"/>
      <c r="Q1935" s="484"/>
      <c r="R1935" s="56">
        <f>FŐLAP!$D$9</f>
        <v>0</v>
      </c>
      <c r="S1935" s="56">
        <f>FŐLAP!$F$9</f>
        <v>0</v>
      </c>
      <c r="T1935" s="13" t="str">
        <f>FŐLAP!$B$25</f>
        <v>Háztartási nagygépek (lakossági)</v>
      </c>
      <c r="U1935" s="398" t="s">
        <v>3425</v>
      </c>
      <c r="V1935" s="398" t="s">
        <v>3426</v>
      </c>
      <c r="W1935" s="398" t="s">
        <v>3427</v>
      </c>
    </row>
    <row r="1936" spans="1:23" ht="60.75" hidden="1" customHeight="1" x14ac:dyDescent="0.25">
      <c r="A1936" s="61" t="s">
        <v>2006</v>
      </c>
      <c r="B1936" s="87"/>
      <c r="C1936" s="175"/>
      <c r="D1936" s="175"/>
      <c r="E1936" s="146"/>
      <c r="F1936" s="407" t="e">
        <f>VLOOKUP('2. tábl. Előkezelő-Tov.Kezelő'!E1936,Munka1!$H$27:$I$58,2,FALSE)</f>
        <v>#N/A</v>
      </c>
      <c r="G1936" s="88"/>
      <c r="H1936" s="62" t="e">
        <f>VLOOKUP(G1936,Munka1!$A$1:$B$25,2,FALSE)</f>
        <v>#N/A</v>
      </c>
      <c r="I1936" s="466" t="e">
        <f>VLOOKUP(E1936,Munka1!$H$27:$J$58,3,FALSE)</f>
        <v>#N/A</v>
      </c>
      <c r="J1936" s="175"/>
      <c r="K1936" s="175"/>
      <c r="L1936" s="175"/>
      <c r="M1936" s="175"/>
      <c r="N1936" s="180"/>
      <c r="O1936" s="87"/>
      <c r="P1936" s="483"/>
      <c r="Q1936" s="484"/>
      <c r="R1936" s="56">
        <f>FŐLAP!$D$9</f>
        <v>0</v>
      </c>
      <c r="S1936" s="56">
        <f>FŐLAP!$F$9</f>
        <v>0</v>
      </c>
      <c r="T1936" s="13" t="str">
        <f>FŐLAP!$B$25</f>
        <v>Háztartási nagygépek (lakossági)</v>
      </c>
      <c r="U1936" s="398" t="s">
        <v>3425</v>
      </c>
      <c r="V1936" s="398" t="s">
        <v>3426</v>
      </c>
      <c r="W1936" s="398" t="s">
        <v>3427</v>
      </c>
    </row>
    <row r="1937" spans="1:23" ht="60.75" hidden="1" customHeight="1" x14ac:dyDescent="0.25">
      <c r="A1937" s="61" t="s">
        <v>2007</v>
      </c>
      <c r="B1937" s="87"/>
      <c r="C1937" s="175"/>
      <c r="D1937" s="175"/>
      <c r="E1937" s="146"/>
      <c r="F1937" s="407" t="e">
        <f>VLOOKUP('2. tábl. Előkezelő-Tov.Kezelő'!E1937,Munka1!$H$27:$I$58,2,FALSE)</f>
        <v>#N/A</v>
      </c>
      <c r="G1937" s="88"/>
      <c r="H1937" s="62" t="e">
        <f>VLOOKUP(G1937,Munka1!$A$1:$B$25,2,FALSE)</f>
        <v>#N/A</v>
      </c>
      <c r="I1937" s="466" t="e">
        <f>VLOOKUP(E1937,Munka1!$H$27:$J$58,3,FALSE)</f>
        <v>#N/A</v>
      </c>
      <c r="J1937" s="175"/>
      <c r="K1937" s="175"/>
      <c r="L1937" s="175"/>
      <c r="M1937" s="175"/>
      <c r="N1937" s="180"/>
      <c r="O1937" s="87"/>
      <c r="P1937" s="483"/>
      <c r="Q1937" s="484"/>
      <c r="R1937" s="56">
        <f>FŐLAP!$D$9</f>
        <v>0</v>
      </c>
      <c r="S1937" s="56">
        <f>FŐLAP!$F$9</f>
        <v>0</v>
      </c>
      <c r="T1937" s="13" t="str">
        <f>FŐLAP!$B$25</f>
        <v>Háztartási nagygépek (lakossági)</v>
      </c>
      <c r="U1937" s="398" t="s">
        <v>3425</v>
      </c>
      <c r="V1937" s="398" t="s">
        <v>3426</v>
      </c>
      <c r="W1937" s="398" t="s">
        <v>3427</v>
      </c>
    </row>
    <row r="1938" spans="1:23" ht="60.75" hidden="1" customHeight="1" x14ac:dyDescent="0.25">
      <c r="A1938" s="61" t="s">
        <v>2008</v>
      </c>
      <c r="B1938" s="87"/>
      <c r="C1938" s="175"/>
      <c r="D1938" s="175"/>
      <c r="E1938" s="146"/>
      <c r="F1938" s="407" t="e">
        <f>VLOOKUP('2. tábl. Előkezelő-Tov.Kezelő'!E1938,Munka1!$H$27:$I$58,2,FALSE)</f>
        <v>#N/A</v>
      </c>
      <c r="G1938" s="88"/>
      <c r="H1938" s="62" t="e">
        <f>VLOOKUP(G1938,Munka1!$A$1:$B$25,2,FALSE)</f>
        <v>#N/A</v>
      </c>
      <c r="I1938" s="466" t="e">
        <f>VLOOKUP(E1938,Munka1!$H$27:$J$58,3,FALSE)</f>
        <v>#N/A</v>
      </c>
      <c r="J1938" s="175"/>
      <c r="K1938" s="175"/>
      <c r="L1938" s="175"/>
      <c r="M1938" s="175"/>
      <c r="N1938" s="180"/>
      <c r="O1938" s="87"/>
      <c r="P1938" s="483"/>
      <c r="Q1938" s="484"/>
      <c r="R1938" s="56">
        <f>FŐLAP!$D$9</f>
        <v>0</v>
      </c>
      <c r="S1938" s="56">
        <f>FŐLAP!$F$9</f>
        <v>0</v>
      </c>
      <c r="T1938" s="13" t="str">
        <f>FŐLAP!$B$25</f>
        <v>Háztartási nagygépek (lakossági)</v>
      </c>
      <c r="U1938" s="398" t="s">
        <v>3425</v>
      </c>
      <c r="V1938" s="398" t="s">
        <v>3426</v>
      </c>
      <c r="W1938" s="398" t="s">
        <v>3427</v>
      </c>
    </row>
    <row r="1939" spans="1:23" ht="60.75" hidden="1" customHeight="1" x14ac:dyDescent="0.25">
      <c r="A1939" s="61" t="s">
        <v>2009</v>
      </c>
      <c r="B1939" s="87"/>
      <c r="C1939" s="175"/>
      <c r="D1939" s="175"/>
      <c r="E1939" s="146"/>
      <c r="F1939" s="407" t="e">
        <f>VLOOKUP('2. tábl. Előkezelő-Tov.Kezelő'!E1939,Munka1!$H$27:$I$58,2,FALSE)</f>
        <v>#N/A</v>
      </c>
      <c r="G1939" s="88"/>
      <c r="H1939" s="62" t="e">
        <f>VLOOKUP(G1939,Munka1!$A$1:$B$25,2,FALSE)</f>
        <v>#N/A</v>
      </c>
      <c r="I1939" s="466" t="e">
        <f>VLOOKUP(E1939,Munka1!$H$27:$J$58,3,FALSE)</f>
        <v>#N/A</v>
      </c>
      <c r="J1939" s="175"/>
      <c r="K1939" s="175"/>
      <c r="L1939" s="175"/>
      <c r="M1939" s="175"/>
      <c r="N1939" s="180"/>
      <c r="O1939" s="87"/>
      <c r="P1939" s="483"/>
      <c r="Q1939" s="484"/>
      <c r="R1939" s="56">
        <f>FŐLAP!$D$9</f>
        <v>0</v>
      </c>
      <c r="S1939" s="56">
        <f>FŐLAP!$F$9</f>
        <v>0</v>
      </c>
      <c r="T1939" s="13" t="str">
        <f>FŐLAP!$B$25</f>
        <v>Háztartási nagygépek (lakossági)</v>
      </c>
      <c r="U1939" s="398" t="s">
        <v>3425</v>
      </c>
      <c r="V1939" s="398" t="s">
        <v>3426</v>
      </c>
      <c r="W1939" s="398" t="s">
        <v>3427</v>
      </c>
    </row>
    <row r="1940" spans="1:23" ht="60.75" hidden="1" customHeight="1" x14ac:dyDescent="0.25">
      <c r="A1940" s="61" t="s">
        <v>2010</v>
      </c>
      <c r="B1940" s="87"/>
      <c r="C1940" s="175"/>
      <c r="D1940" s="175"/>
      <c r="E1940" s="146"/>
      <c r="F1940" s="407" t="e">
        <f>VLOOKUP('2. tábl. Előkezelő-Tov.Kezelő'!E1940,Munka1!$H$27:$I$58,2,FALSE)</f>
        <v>#N/A</v>
      </c>
      <c r="G1940" s="88"/>
      <c r="H1940" s="62" t="e">
        <f>VLOOKUP(G1940,Munka1!$A$1:$B$25,2,FALSE)</f>
        <v>#N/A</v>
      </c>
      <c r="I1940" s="466" t="e">
        <f>VLOOKUP(E1940,Munka1!$H$27:$J$58,3,FALSE)</f>
        <v>#N/A</v>
      </c>
      <c r="J1940" s="175"/>
      <c r="K1940" s="175"/>
      <c r="L1940" s="175"/>
      <c r="M1940" s="175"/>
      <c r="N1940" s="180"/>
      <c r="O1940" s="87"/>
      <c r="P1940" s="483"/>
      <c r="Q1940" s="484"/>
      <c r="R1940" s="56">
        <f>FŐLAP!$D$9</f>
        <v>0</v>
      </c>
      <c r="S1940" s="56">
        <f>FŐLAP!$F$9</f>
        <v>0</v>
      </c>
      <c r="T1940" s="13" t="str">
        <f>FŐLAP!$B$25</f>
        <v>Háztartási nagygépek (lakossági)</v>
      </c>
      <c r="U1940" s="398" t="s">
        <v>3425</v>
      </c>
      <c r="V1940" s="398" t="s">
        <v>3426</v>
      </c>
      <c r="W1940" s="398" t="s">
        <v>3427</v>
      </c>
    </row>
    <row r="1941" spans="1:23" ht="60.75" hidden="1" customHeight="1" x14ac:dyDescent="0.25">
      <c r="A1941" s="61" t="s">
        <v>2011</v>
      </c>
      <c r="B1941" s="87"/>
      <c r="C1941" s="175"/>
      <c r="D1941" s="175"/>
      <c r="E1941" s="146"/>
      <c r="F1941" s="407" t="e">
        <f>VLOOKUP('2. tábl. Előkezelő-Tov.Kezelő'!E1941,Munka1!$H$27:$I$58,2,FALSE)</f>
        <v>#N/A</v>
      </c>
      <c r="G1941" s="88"/>
      <c r="H1941" s="62" t="e">
        <f>VLOOKUP(G1941,Munka1!$A$1:$B$25,2,FALSE)</f>
        <v>#N/A</v>
      </c>
      <c r="I1941" s="466" t="e">
        <f>VLOOKUP(E1941,Munka1!$H$27:$J$58,3,FALSE)</f>
        <v>#N/A</v>
      </c>
      <c r="J1941" s="175"/>
      <c r="K1941" s="175"/>
      <c r="L1941" s="175"/>
      <c r="M1941" s="175"/>
      <c r="N1941" s="180"/>
      <c r="O1941" s="87"/>
      <c r="P1941" s="483"/>
      <c r="Q1941" s="484"/>
      <c r="R1941" s="56">
        <f>FŐLAP!$D$9</f>
        <v>0</v>
      </c>
      <c r="S1941" s="56">
        <f>FŐLAP!$F$9</f>
        <v>0</v>
      </c>
      <c r="T1941" s="13" t="str">
        <f>FŐLAP!$B$25</f>
        <v>Háztartási nagygépek (lakossági)</v>
      </c>
      <c r="U1941" s="398" t="s">
        <v>3425</v>
      </c>
      <c r="V1941" s="398" t="s">
        <v>3426</v>
      </c>
      <c r="W1941" s="398" t="s">
        <v>3427</v>
      </c>
    </row>
    <row r="1942" spans="1:23" ht="60.75" hidden="1" customHeight="1" x14ac:dyDescent="0.25">
      <c r="A1942" s="61" t="s">
        <v>2012</v>
      </c>
      <c r="B1942" s="87"/>
      <c r="C1942" s="175"/>
      <c r="D1942" s="175"/>
      <c r="E1942" s="146"/>
      <c r="F1942" s="407" t="e">
        <f>VLOOKUP('2. tábl. Előkezelő-Tov.Kezelő'!E1942,Munka1!$H$27:$I$58,2,FALSE)</f>
        <v>#N/A</v>
      </c>
      <c r="G1942" s="88"/>
      <c r="H1942" s="62" t="e">
        <f>VLOOKUP(G1942,Munka1!$A$1:$B$25,2,FALSE)</f>
        <v>#N/A</v>
      </c>
      <c r="I1942" s="466" t="e">
        <f>VLOOKUP(E1942,Munka1!$H$27:$J$58,3,FALSE)</f>
        <v>#N/A</v>
      </c>
      <c r="J1942" s="175"/>
      <c r="K1942" s="175"/>
      <c r="L1942" s="175"/>
      <c r="M1942" s="175"/>
      <c r="N1942" s="180"/>
      <c r="O1942" s="87"/>
      <c r="P1942" s="483"/>
      <c r="Q1942" s="484"/>
      <c r="R1942" s="56">
        <f>FŐLAP!$D$9</f>
        <v>0</v>
      </c>
      <c r="S1942" s="56">
        <f>FŐLAP!$F$9</f>
        <v>0</v>
      </c>
      <c r="T1942" s="13" t="str">
        <f>FŐLAP!$B$25</f>
        <v>Háztartási nagygépek (lakossági)</v>
      </c>
      <c r="U1942" s="398" t="s">
        <v>3425</v>
      </c>
      <c r="V1942" s="398" t="s">
        <v>3426</v>
      </c>
      <c r="W1942" s="398" t="s">
        <v>3427</v>
      </c>
    </row>
    <row r="1943" spans="1:23" ht="60.75" hidden="1" customHeight="1" x14ac:dyDescent="0.25">
      <c r="A1943" s="61" t="s">
        <v>2013</v>
      </c>
      <c r="B1943" s="87"/>
      <c r="C1943" s="175"/>
      <c r="D1943" s="175"/>
      <c r="E1943" s="146"/>
      <c r="F1943" s="407" t="e">
        <f>VLOOKUP('2. tábl. Előkezelő-Tov.Kezelő'!E1943,Munka1!$H$27:$I$58,2,FALSE)</f>
        <v>#N/A</v>
      </c>
      <c r="G1943" s="88"/>
      <c r="H1943" s="62" t="e">
        <f>VLOOKUP(G1943,Munka1!$A$1:$B$25,2,FALSE)</f>
        <v>#N/A</v>
      </c>
      <c r="I1943" s="466" t="e">
        <f>VLOOKUP(E1943,Munka1!$H$27:$J$58,3,FALSE)</f>
        <v>#N/A</v>
      </c>
      <c r="J1943" s="175"/>
      <c r="K1943" s="175"/>
      <c r="L1943" s="175"/>
      <c r="M1943" s="175"/>
      <c r="N1943" s="180"/>
      <c r="O1943" s="87"/>
      <c r="P1943" s="483"/>
      <c r="Q1943" s="484"/>
      <c r="R1943" s="56">
        <f>FŐLAP!$D$9</f>
        <v>0</v>
      </c>
      <c r="S1943" s="56">
        <f>FŐLAP!$F$9</f>
        <v>0</v>
      </c>
      <c r="T1943" s="13" t="str">
        <f>FŐLAP!$B$25</f>
        <v>Háztartási nagygépek (lakossági)</v>
      </c>
      <c r="U1943" s="398" t="s">
        <v>3425</v>
      </c>
      <c r="V1943" s="398" t="s">
        <v>3426</v>
      </c>
      <c r="W1943" s="398" t="s">
        <v>3427</v>
      </c>
    </row>
    <row r="1944" spans="1:23" ht="60.75" hidden="1" customHeight="1" x14ac:dyDescent="0.25">
      <c r="A1944" s="61" t="s">
        <v>2014</v>
      </c>
      <c r="B1944" s="87"/>
      <c r="C1944" s="175"/>
      <c r="D1944" s="175"/>
      <c r="E1944" s="146"/>
      <c r="F1944" s="407" t="e">
        <f>VLOOKUP('2. tábl. Előkezelő-Tov.Kezelő'!E1944,Munka1!$H$27:$I$58,2,FALSE)</f>
        <v>#N/A</v>
      </c>
      <c r="G1944" s="88"/>
      <c r="H1944" s="62" t="e">
        <f>VLOOKUP(G1944,Munka1!$A$1:$B$25,2,FALSE)</f>
        <v>#N/A</v>
      </c>
      <c r="I1944" s="466" t="e">
        <f>VLOOKUP(E1944,Munka1!$H$27:$J$58,3,FALSE)</f>
        <v>#N/A</v>
      </c>
      <c r="J1944" s="175"/>
      <c r="K1944" s="175"/>
      <c r="L1944" s="175"/>
      <c r="M1944" s="175"/>
      <c r="N1944" s="180"/>
      <c r="O1944" s="87"/>
      <c r="P1944" s="483"/>
      <c r="Q1944" s="484"/>
      <c r="R1944" s="56">
        <f>FŐLAP!$D$9</f>
        <v>0</v>
      </c>
      <c r="S1944" s="56">
        <f>FŐLAP!$F$9</f>
        <v>0</v>
      </c>
      <c r="T1944" s="13" t="str">
        <f>FŐLAP!$B$25</f>
        <v>Háztartási nagygépek (lakossági)</v>
      </c>
      <c r="U1944" s="398" t="s">
        <v>3425</v>
      </c>
      <c r="V1944" s="398" t="s">
        <v>3426</v>
      </c>
      <c r="W1944" s="398" t="s">
        <v>3427</v>
      </c>
    </row>
    <row r="1945" spans="1:23" ht="60.75" hidden="1" customHeight="1" x14ac:dyDescent="0.25">
      <c r="A1945" s="61" t="s">
        <v>2015</v>
      </c>
      <c r="B1945" s="87"/>
      <c r="C1945" s="175"/>
      <c r="D1945" s="175"/>
      <c r="E1945" s="146"/>
      <c r="F1945" s="407" t="e">
        <f>VLOOKUP('2. tábl. Előkezelő-Tov.Kezelő'!E1945,Munka1!$H$27:$I$58,2,FALSE)</f>
        <v>#N/A</v>
      </c>
      <c r="G1945" s="88"/>
      <c r="H1945" s="62" t="e">
        <f>VLOOKUP(G1945,Munka1!$A$1:$B$25,2,FALSE)</f>
        <v>#N/A</v>
      </c>
      <c r="I1945" s="466" t="e">
        <f>VLOOKUP(E1945,Munka1!$H$27:$J$58,3,FALSE)</f>
        <v>#N/A</v>
      </c>
      <c r="J1945" s="175"/>
      <c r="K1945" s="175"/>
      <c r="L1945" s="175"/>
      <c r="M1945" s="175"/>
      <c r="N1945" s="180"/>
      <c r="O1945" s="87"/>
      <c r="P1945" s="483"/>
      <c r="Q1945" s="484"/>
      <c r="R1945" s="56">
        <f>FŐLAP!$D$9</f>
        <v>0</v>
      </c>
      <c r="S1945" s="56">
        <f>FŐLAP!$F$9</f>
        <v>0</v>
      </c>
      <c r="T1945" s="13" t="str">
        <f>FŐLAP!$B$25</f>
        <v>Háztartási nagygépek (lakossági)</v>
      </c>
      <c r="U1945" s="398" t="s">
        <v>3425</v>
      </c>
      <c r="V1945" s="398" t="s">
        <v>3426</v>
      </c>
      <c r="W1945" s="398" t="s">
        <v>3427</v>
      </c>
    </row>
    <row r="1946" spans="1:23" ht="60.75" hidden="1" customHeight="1" x14ac:dyDescent="0.25">
      <c r="A1946" s="61" t="s">
        <v>2016</v>
      </c>
      <c r="B1946" s="87"/>
      <c r="C1946" s="175"/>
      <c r="D1946" s="175"/>
      <c r="E1946" s="146"/>
      <c r="F1946" s="407" t="e">
        <f>VLOOKUP('2. tábl. Előkezelő-Tov.Kezelő'!E1946,Munka1!$H$27:$I$58,2,FALSE)</f>
        <v>#N/A</v>
      </c>
      <c r="G1946" s="88"/>
      <c r="H1946" s="62" t="e">
        <f>VLOOKUP(G1946,Munka1!$A$1:$B$25,2,FALSE)</f>
        <v>#N/A</v>
      </c>
      <c r="I1946" s="466" t="e">
        <f>VLOOKUP(E1946,Munka1!$H$27:$J$58,3,FALSE)</f>
        <v>#N/A</v>
      </c>
      <c r="J1946" s="175"/>
      <c r="K1946" s="175"/>
      <c r="L1946" s="175"/>
      <c r="M1946" s="175"/>
      <c r="N1946" s="180"/>
      <c r="O1946" s="87"/>
      <c r="P1946" s="483"/>
      <c r="Q1946" s="484"/>
      <c r="R1946" s="56">
        <f>FŐLAP!$D$9</f>
        <v>0</v>
      </c>
      <c r="S1946" s="56">
        <f>FŐLAP!$F$9</f>
        <v>0</v>
      </c>
      <c r="T1946" s="13" t="str">
        <f>FŐLAP!$B$25</f>
        <v>Háztartási nagygépek (lakossági)</v>
      </c>
      <c r="U1946" s="398" t="s">
        <v>3425</v>
      </c>
      <c r="V1946" s="398" t="s">
        <v>3426</v>
      </c>
      <c r="W1946" s="398" t="s">
        <v>3427</v>
      </c>
    </row>
    <row r="1947" spans="1:23" ht="60.75" hidden="1" customHeight="1" x14ac:dyDescent="0.25">
      <c r="A1947" s="61" t="s">
        <v>2017</v>
      </c>
      <c r="B1947" s="87"/>
      <c r="C1947" s="175"/>
      <c r="D1947" s="175"/>
      <c r="E1947" s="146"/>
      <c r="F1947" s="407" t="e">
        <f>VLOOKUP('2. tábl. Előkezelő-Tov.Kezelő'!E1947,Munka1!$H$27:$I$58,2,FALSE)</f>
        <v>#N/A</v>
      </c>
      <c r="G1947" s="88"/>
      <c r="H1947" s="62" t="e">
        <f>VLOOKUP(G1947,Munka1!$A$1:$B$25,2,FALSE)</f>
        <v>#N/A</v>
      </c>
      <c r="I1947" s="466" t="e">
        <f>VLOOKUP(E1947,Munka1!$H$27:$J$58,3,FALSE)</f>
        <v>#N/A</v>
      </c>
      <c r="J1947" s="175"/>
      <c r="K1947" s="175"/>
      <c r="L1947" s="175"/>
      <c r="M1947" s="175"/>
      <c r="N1947" s="180"/>
      <c r="O1947" s="87"/>
      <c r="P1947" s="483"/>
      <c r="Q1947" s="484"/>
      <c r="R1947" s="56">
        <f>FŐLAP!$D$9</f>
        <v>0</v>
      </c>
      <c r="S1947" s="56">
        <f>FŐLAP!$F$9</f>
        <v>0</v>
      </c>
      <c r="T1947" s="13" t="str">
        <f>FŐLAP!$B$25</f>
        <v>Háztartási nagygépek (lakossági)</v>
      </c>
      <c r="U1947" s="398" t="s">
        <v>3425</v>
      </c>
      <c r="V1947" s="398" t="s">
        <v>3426</v>
      </c>
      <c r="W1947" s="398" t="s">
        <v>3427</v>
      </c>
    </row>
    <row r="1948" spans="1:23" ht="60.75" hidden="1" customHeight="1" x14ac:dyDescent="0.25">
      <c r="A1948" s="61" t="s">
        <v>2018</v>
      </c>
      <c r="B1948" s="87"/>
      <c r="C1948" s="175"/>
      <c r="D1948" s="175"/>
      <c r="E1948" s="146"/>
      <c r="F1948" s="407" t="e">
        <f>VLOOKUP('2. tábl. Előkezelő-Tov.Kezelő'!E1948,Munka1!$H$27:$I$58,2,FALSE)</f>
        <v>#N/A</v>
      </c>
      <c r="G1948" s="88"/>
      <c r="H1948" s="62" t="e">
        <f>VLOOKUP(G1948,Munka1!$A$1:$B$25,2,FALSE)</f>
        <v>#N/A</v>
      </c>
      <c r="I1948" s="466" t="e">
        <f>VLOOKUP(E1948,Munka1!$H$27:$J$58,3,FALSE)</f>
        <v>#N/A</v>
      </c>
      <c r="J1948" s="175"/>
      <c r="K1948" s="175"/>
      <c r="L1948" s="175"/>
      <c r="M1948" s="175"/>
      <c r="N1948" s="180"/>
      <c r="O1948" s="87"/>
      <c r="P1948" s="483"/>
      <c r="Q1948" s="484"/>
      <c r="R1948" s="56">
        <f>FŐLAP!$D$9</f>
        <v>0</v>
      </c>
      <c r="S1948" s="56">
        <f>FŐLAP!$F$9</f>
        <v>0</v>
      </c>
      <c r="T1948" s="13" t="str">
        <f>FŐLAP!$B$25</f>
        <v>Háztartási nagygépek (lakossági)</v>
      </c>
      <c r="U1948" s="398" t="s">
        <v>3425</v>
      </c>
      <c r="V1948" s="398" t="s">
        <v>3426</v>
      </c>
      <c r="W1948" s="398" t="s">
        <v>3427</v>
      </c>
    </row>
    <row r="1949" spans="1:23" ht="60.75" hidden="1" customHeight="1" x14ac:dyDescent="0.25">
      <c r="A1949" s="61" t="s">
        <v>2019</v>
      </c>
      <c r="B1949" s="87"/>
      <c r="C1949" s="175"/>
      <c r="D1949" s="175"/>
      <c r="E1949" s="146"/>
      <c r="F1949" s="407" t="e">
        <f>VLOOKUP('2. tábl. Előkezelő-Tov.Kezelő'!E1949,Munka1!$H$27:$I$58,2,FALSE)</f>
        <v>#N/A</v>
      </c>
      <c r="G1949" s="88"/>
      <c r="H1949" s="62" t="e">
        <f>VLOOKUP(G1949,Munka1!$A$1:$B$25,2,FALSE)</f>
        <v>#N/A</v>
      </c>
      <c r="I1949" s="466" t="e">
        <f>VLOOKUP(E1949,Munka1!$H$27:$J$58,3,FALSE)</f>
        <v>#N/A</v>
      </c>
      <c r="J1949" s="175"/>
      <c r="K1949" s="175"/>
      <c r="L1949" s="175"/>
      <c r="M1949" s="175"/>
      <c r="N1949" s="180"/>
      <c r="O1949" s="87"/>
      <c r="P1949" s="483"/>
      <c r="Q1949" s="484"/>
      <c r="R1949" s="56">
        <f>FŐLAP!$D$9</f>
        <v>0</v>
      </c>
      <c r="S1949" s="56">
        <f>FŐLAP!$F$9</f>
        <v>0</v>
      </c>
      <c r="T1949" s="13" t="str">
        <f>FŐLAP!$B$25</f>
        <v>Háztartási nagygépek (lakossági)</v>
      </c>
      <c r="U1949" s="398" t="s">
        <v>3425</v>
      </c>
      <c r="V1949" s="398" t="s">
        <v>3426</v>
      </c>
      <c r="W1949" s="398" t="s">
        <v>3427</v>
      </c>
    </row>
    <row r="1950" spans="1:23" ht="60.75" hidden="1" customHeight="1" x14ac:dyDescent="0.25">
      <c r="A1950" s="61" t="s">
        <v>2020</v>
      </c>
      <c r="B1950" s="87"/>
      <c r="C1950" s="175"/>
      <c r="D1950" s="175"/>
      <c r="E1950" s="146"/>
      <c r="F1950" s="407" t="e">
        <f>VLOOKUP('2. tábl. Előkezelő-Tov.Kezelő'!E1950,Munka1!$H$27:$I$58,2,FALSE)</f>
        <v>#N/A</v>
      </c>
      <c r="G1950" s="88"/>
      <c r="H1950" s="62" t="e">
        <f>VLOOKUP(G1950,Munka1!$A$1:$B$25,2,FALSE)</f>
        <v>#N/A</v>
      </c>
      <c r="I1950" s="466" t="e">
        <f>VLOOKUP(E1950,Munka1!$H$27:$J$58,3,FALSE)</f>
        <v>#N/A</v>
      </c>
      <c r="J1950" s="175"/>
      <c r="K1950" s="175"/>
      <c r="L1950" s="175"/>
      <c r="M1950" s="175"/>
      <c r="N1950" s="180"/>
      <c r="O1950" s="87"/>
      <c r="P1950" s="483"/>
      <c r="Q1950" s="484"/>
      <c r="R1950" s="56">
        <f>FŐLAP!$D$9</f>
        <v>0</v>
      </c>
      <c r="S1950" s="56">
        <f>FŐLAP!$F$9</f>
        <v>0</v>
      </c>
      <c r="T1950" s="13" t="str">
        <f>FŐLAP!$B$25</f>
        <v>Háztartási nagygépek (lakossági)</v>
      </c>
      <c r="U1950" s="398" t="s">
        <v>3425</v>
      </c>
      <c r="V1950" s="398" t="s">
        <v>3426</v>
      </c>
      <c r="W1950" s="398" t="s">
        <v>3427</v>
      </c>
    </row>
    <row r="1951" spans="1:23" ht="60.75" hidden="1" customHeight="1" x14ac:dyDescent="0.25">
      <c r="A1951" s="61" t="s">
        <v>2021</v>
      </c>
      <c r="B1951" s="87"/>
      <c r="C1951" s="175"/>
      <c r="D1951" s="175"/>
      <c r="E1951" s="146"/>
      <c r="F1951" s="407" t="e">
        <f>VLOOKUP('2. tábl. Előkezelő-Tov.Kezelő'!E1951,Munka1!$H$27:$I$58,2,FALSE)</f>
        <v>#N/A</v>
      </c>
      <c r="G1951" s="88"/>
      <c r="H1951" s="62" t="e">
        <f>VLOOKUP(G1951,Munka1!$A$1:$B$25,2,FALSE)</f>
        <v>#N/A</v>
      </c>
      <c r="I1951" s="466" t="e">
        <f>VLOOKUP(E1951,Munka1!$H$27:$J$58,3,FALSE)</f>
        <v>#N/A</v>
      </c>
      <c r="J1951" s="175"/>
      <c r="K1951" s="175"/>
      <c r="L1951" s="175"/>
      <c r="M1951" s="175"/>
      <c r="N1951" s="180"/>
      <c r="O1951" s="87"/>
      <c r="P1951" s="483"/>
      <c r="Q1951" s="484"/>
      <c r="R1951" s="56">
        <f>FŐLAP!$D$9</f>
        <v>0</v>
      </c>
      <c r="S1951" s="56">
        <f>FŐLAP!$F$9</f>
        <v>0</v>
      </c>
      <c r="T1951" s="13" t="str">
        <f>FŐLAP!$B$25</f>
        <v>Háztartási nagygépek (lakossági)</v>
      </c>
      <c r="U1951" s="398" t="s">
        <v>3425</v>
      </c>
      <c r="V1951" s="398" t="s">
        <v>3426</v>
      </c>
      <c r="W1951" s="398" t="s">
        <v>3427</v>
      </c>
    </row>
    <row r="1952" spans="1:23" ht="60.75" hidden="1" customHeight="1" x14ac:dyDescent="0.25">
      <c r="A1952" s="61" t="s">
        <v>2022</v>
      </c>
      <c r="B1952" s="87"/>
      <c r="C1952" s="175"/>
      <c r="D1952" s="175"/>
      <c r="E1952" s="146"/>
      <c r="F1952" s="407" t="e">
        <f>VLOOKUP('2. tábl. Előkezelő-Tov.Kezelő'!E1952,Munka1!$H$27:$I$58,2,FALSE)</f>
        <v>#N/A</v>
      </c>
      <c r="G1952" s="88"/>
      <c r="H1952" s="62" t="e">
        <f>VLOOKUP(G1952,Munka1!$A$1:$B$25,2,FALSE)</f>
        <v>#N/A</v>
      </c>
      <c r="I1952" s="466" t="e">
        <f>VLOOKUP(E1952,Munka1!$H$27:$J$58,3,FALSE)</f>
        <v>#N/A</v>
      </c>
      <c r="J1952" s="175"/>
      <c r="K1952" s="175"/>
      <c r="L1952" s="175"/>
      <c r="M1952" s="175"/>
      <c r="N1952" s="180"/>
      <c r="O1952" s="87"/>
      <c r="P1952" s="483"/>
      <c r="Q1952" s="484"/>
      <c r="R1952" s="56">
        <f>FŐLAP!$D$9</f>
        <v>0</v>
      </c>
      <c r="S1952" s="56">
        <f>FŐLAP!$F$9</f>
        <v>0</v>
      </c>
      <c r="T1952" s="13" t="str">
        <f>FŐLAP!$B$25</f>
        <v>Háztartási nagygépek (lakossági)</v>
      </c>
      <c r="U1952" s="398" t="s">
        <v>3425</v>
      </c>
      <c r="V1952" s="398" t="s">
        <v>3426</v>
      </c>
      <c r="W1952" s="398" t="s">
        <v>3427</v>
      </c>
    </row>
    <row r="1953" spans="1:23" ht="60.75" hidden="1" customHeight="1" x14ac:dyDescent="0.25">
      <c r="A1953" s="61" t="s">
        <v>2023</v>
      </c>
      <c r="B1953" s="87"/>
      <c r="C1953" s="175"/>
      <c r="D1953" s="175"/>
      <c r="E1953" s="146"/>
      <c r="F1953" s="407" t="e">
        <f>VLOOKUP('2. tábl. Előkezelő-Tov.Kezelő'!E1953,Munka1!$H$27:$I$58,2,FALSE)</f>
        <v>#N/A</v>
      </c>
      <c r="G1953" s="88"/>
      <c r="H1953" s="62" t="e">
        <f>VLOOKUP(G1953,Munka1!$A$1:$B$25,2,FALSE)</f>
        <v>#N/A</v>
      </c>
      <c r="I1953" s="466" t="e">
        <f>VLOOKUP(E1953,Munka1!$H$27:$J$58,3,FALSE)</f>
        <v>#N/A</v>
      </c>
      <c r="J1953" s="175"/>
      <c r="K1953" s="175"/>
      <c r="L1953" s="175"/>
      <c r="M1953" s="175"/>
      <c r="N1953" s="180"/>
      <c r="O1953" s="87"/>
      <c r="P1953" s="483"/>
      <c r="Q1953" s="484"/>
      <c r="R1953" s="56">
        <f>FŐLAP!$D$9</f>
        <v>0</v>
      </c>
      <c r="S1953" s="56">
        <f>FŐLAP!$F$9</f>
        <v>0</v>
      </c>
      <c r="T1953" s="13" t="str">
        <f>FŐLAP!$B$25</f>
        <v>Háztartási nagygépek (lakossági)</v>
      </c>
      <c r="U1953" s="398" t="s">
        <v>3425</v>
      </c>
      <c r="V1953" s="398" t="s">
        <v>3426</v>
      </c>
      <c r="W1953" s="398" t="s">
        <v>3427</v>
      </c>
    </row>
    <row r="1954" spans="1:23" ht="60.75" hidden="1" customHeight="1" x14ac:dyDescent="0.25">
      <c r="A1954" s="61" t="s">
        <v>2024</v>
      </c>
      <c r="B1954" s="87"/>
      <c r="C1954" s="175"/>
      <c r="D1954" s="175"/>
      <c r="E1954" s="146"/>
      <c r="F1954" s="407" t="e">
        <f>VLOOKUP('2. tábl. Előkezelő-Tov.Kezelő'!E1954,Munka1!$H$27:$I$58,2,FALSE)</f>
        <v>#N/A</v>
      </c>
      <c r="G1954" s="88"/>
      <c r="H1954" s="62" t="e">
        <f>VLOOKUP(G1954,Munka1!$A$1:$B$25,2,FALSE)</f>
        <v>#N/A</v>
      </c>
      <c r="I1954" s="466" t="e">
        <f>VLOOKUP(E1954,Munka1!$H$27:$J$58,3,FALSE)</f>
        <v>#N/A</v>
      </c>
      <c r="J1954" s="175"/>
      <c r="K1954" s="175"/>
      <c r="L1954" s="175"/>
      <c r="M1954" s="175"/>
      <c r="N1954" s="180"/>
      <c r="O1954" s="87"/>
      <c r="P1954" s="483"/>
      <c r="Q1954" s="484"/>
      <c r="R1954" s="56">
        <f>FŐLAP!$D$9</f>
        <v>0</v>
      </c>
      <c r="S1954" s="56">
        <f>FŐLAP!$F$9</f>
        <v>0</v>
      </c>
      <c r="T1954" s="13" t="str">
        <f>FŐLAP!$B$25</f>
        <v>Háztartási nagygépek (lakossági)</v>
      </c>
      <c r="U1954" s="398" t="s">
        <v>3425</v>
      </c>
      <c r="V1954" s="398" t="s">
        <v>3426</v>
      </c>
      <c r="W1954" s="398" t="s">
        <v>3427</v>
      </c>
    </row>
    <row r="1955" spans="1:23" ht="60.75" hidden="1" customHeight="1" x14ac:dyDescent="0.25">
      <c r="A1955" s="61" t="s">
        <v>2025</v>
      </c>
      <c r="B1955" s="87"/>
      <c r="C1955" s="175"/>
      <c r="D1955" s="175"/>
      <c r="E1955" s="146"/>
      <c r="F1955" s="407" t="e">
        <f>VLOOKUP('2. tábl. Előkezelő-Tov.Kezelő'!E1955,Munka1!$H$27:$I$58,2,FALSE)</f>
        <v>#N/A</v>
      </c>
      <c r="G1955" s="88"/>
      <c r="H1955" s="62" t="e">
        <f>VLOOKUP(G1955,Munka1!$A$1:$B$25,2,FALSE)</f>
        <v>#N/A</v>
      </c>
      <c r="I1955" s="466" t="e">
        <f>VLOOKUP(E1955,Munka1!$H$27:$J$58,3,FALSE)</f>
        <v>#N/A</v>
      </c>
      <c r="J1955" s="175"/>
      <c r="K1955" s="175"/>
      <c r="L1955" s="175"/>
      <c r="M1955" s="175"/>
      <c r="N1955" s="180"/>
      <c r="O1955" s="87"/>
      <c r="P1955" s="483"/>
      <c r="Q1955" s="484"/>
      <c r="R1955" s="56">
        <f>FŐLAP!$D$9</f>
        <v>0</v>
      </c>
      <c r="S1955" s="56">
        <f>FŐLAP!$F$9</f>
        <v>0</v>
      </c>
      <c r="T1955" s="13" t="str">
        <f>FŐLAP!$B$25</f>
        <v>Háztartási nagygépek (lakossági)</v>
      </c>
      <c r="U1955" s="398" t="s">
        <v>3425</v>
      </c>
      <c r="V1955" s="398" t="s">
        <v>3426</v>
      </c>
      <c r="W1955" s="398" t="s">
        <v>3427</v>
      </c>
    </row>
    <row r="1956" spans="1:23" ht="60.75" hidden="1" customHeight="1" x14ac:dyDescent="0.25">
      <c r="A1956" s="61" t="s">
        <v>2026</v>
      </c>
      <c r="B1956" s="87"/>
      <c r="C1956" s="175"/>
      <c r="D1956" s="175"/>
      <c r="E1956" s="146"/>
      <c r="F1956" s="407" t="e">
        <f>VLOOKUP('2. tábl. Előkezelő-Tov.Kezelő'!E1956,Munka1!$H$27:$I$58,2,FALSE)</f>
        <v>#N/A</v>
      </c>
      <c r="G1956" s="88"/>
      <c r="H1956" s="62" t="e">
        <f>VLOOKUP(G1956,Munka1!$A$1:$B$25,2,FALSE)</f>
        <v>#N/A</v>
      </c>
      <c r="I1956" s="466" t="e">
        <f>VLOOKUP(E1956,Munka1!$H$27:$J$58,3,FALSE)</f>
        <v>#N/A</v>
      </c>
      <c r="J1956" s="175"/>
      <c r="K1956" s="175"/>
      <c r="L1956" s="175"/>
      <c r="M1956" s="175"/>
      <c r="N1956" s="180"/>
      <c r="O1956" s="87"/>
      <c r="P1956" s="483"/>
      <c r="Q1956" s="484"/>
      <c r="R1956" s="56">
        <f>FŐLAP!$D$9</f>
        <v>0</v>
      </c>
      <c r="S1956" s="56">
        <f>FŐLAP!$F$9</f>
        <v>0</v>
      </c>
      <c r="T1956" s="13" t="str">
        <f>FŐLAP!$B$25</f>
        <v>Háztartási nagygépek (lakossági)</v>
      </c>
      <c r="U1956" s="398" t="s">
        <v>3425</v>
      </c>
      <c r="V1956" s="398" t="s">
        <v>3426</v>
      </c>
      <c r="W1956" s="398" t="s">
        <v>3427</v>
      </c>
    </row>
    <row r="1957" spans="1:23" ht="60.75" hidden="1" customHeight="1" x14ac:dyDescent="0.25">
      <c r="A1957" s="61" t="s">
        <v>2027</v>
      </c>
      <c r="B1957" s="87"/>
      <c r="C1957" s="175"/>
      <c r="D1957" s="175"/>
      <c r="E1957" s="146"/>
      <c r="F1957" s="407" t="e">
        <f>VLOOKUP('2. tábl. Előkezelő-Tov.Kezelő'!E1957,Munka1!$H$27:$I$58,2,FALSE)</f>
        <v>#N/A</v>
      </c>
      <c r="G1957" s="88"/>
      <c r="H1957" s="62" t="e">
        <f>VLOOKUP(G1957,Munka1!$A$1:$B$25,2,FALSE)</f>
        <v>#N/A</v>
      </c>
      <c r="I1957" s="466" t="e">
        <f>VLOOKUP(E1957,Munka1!$H$27:$J$58,3,FALSE)</f>
        <v>#N/A</v>
      </c>
      <c r="J1957" s="175"/>
      <c r="K1957" s="175"/>
      <c r="L1957" s="175"/>
      <c r="M1957" s="175"/>
      <c r="N1957" s="180"/>
      <c r="O1957" s="87"/>
      <c r="P1957" s="483"/>
      <c r="Q1957" s="484"/>
      <c r="R1957" s="56">
        <f>FŐLAP!$D$9</f>
        <v>0</v>
      </c>
      <c r="S1957" s="56">
        <f>FŐLAP!$F$9</f>
        <v>0</v>
      </c>
      <c r="T1957" s="13" t="str">
        <f>FŐLAP!$B$25</f>
        <v>Háztartási nagygépek (lakossági)</v>
      </c>
      <c r="U1957" s="398" t="s">
        <v>3425</v>
      </c>
      <c r="V1957" s="398" t="s">
        <v>3426</v>
      </c>
      <c r="W1957" s="398" t="s">
        <v>3427</v>
      </c>
    </row>
    <row r="1958" spans="1:23" ht="60.75" hidden="1" customHeight="1" x14ac:dyDescent="0.25">
      <c r="A1958" s="61" t="s">
        <v>2028</v>
      </c>
      <c r="B1958" s="87"/>
      <c r="C1958" s="175"/>
      <c r="D1958" s="175"/>
      <c r="E1958" s="146"/>
      <c r="F1958" s="407" t="e">
        <f>VLOOKUP('2. tábl. Előkezelő-Tov.Kezelő'!E1958,Munka1!$H$27:$I$58,2,FALSE)</f>
        <v>#N/A</v>
      </c>
      <c r="G1958" s="88"/>
      <c r="H1958" s="62" t="e">
        <f>VLOOKUP(G1958,Munka1!$A$1:$B$25,2,FALSE)</f>
        <v>#N/A</v>
      </c>
      <c r="I1958" s="466" t="e">
        <f>VLOOKUP(E1958,Munka1!$H$27:$J$58,3,FALSE)</f>
        <v>#N/A</v>
      </c>
      <c r="J1958" s="175"/>
      <c r="K1958" s="175"/>
      <c r="L1958" s="175"/>
      <c r="M1958" s="175"/>
      <c r="N1958" s="180"/>
      <c r="O1958" s="87"/>
      <c r="P1958" s="483"/>
      <c r="Q1958" s="484"/>
      <c r="R1958" s="56">
        <f>FŐLAP!$D$9</f>
        <v>0</v>
      </c>
      <c r="S1958" s="56">
        <f>FŐLAP!$F$9</f>
        <v>0</v>
      </c>
      <c r="T1958" s="13" t="str">
        <f>FŐLAP!$B$25</f>
        <v>Háztartási nagygépek (lakossági)</v>
      </c>
      <c r="U1958" s="398" t="s">
        <v>3425</v>
      </c>
      <c r="V1958" s="398" t="s">
        <v>3426</v>
      </c>
      <c r="W1958" s="398" t="s">
        <v>3427</v>
      </c>
    </row>
    <row r="1959" spans="1:23" ht="60.75" hidden="1" customHeight="1" x14ac:dyDescent="0.25">
      <c r="A1959" s="61" t="s">
        <v>2029</v>
      </c>
      <c r="B1959" s="87"/>
      <c r="C1959" s="175"/>
      <c r="D1959" s="175"/>
      <c r="E1959" s="146"/>
      <c r="F1959" s="407" t="e">
        <f>VLOOKUP('2. tábl. Előkezelő-Tov.Kezelő'!E1959,Munka1!$H$27:$I$58,2,FALSE)</f>
        <v>#N/A</v>
      </c>
      <c r="G1959" s="88"/>
      <c r="H1959" s="62" t="e">
        <f>VLOOKUP(G1959,Munka1!$A$1:$B$25,2,FALSE)</f>
        <v>#N/A</v>
      </c>
      <c r="I1959" s="466" t="e">
        <f>VLOOKUP(E1959,Munka1!$H$27:$J$58,3,FALSE)</f>
        <v>#N/A</v>
      </c>
      <c r="J1959" s="175"/>
      <c r="K1959" s="175"/>
      <c r="L1959" s="175"/>
      <c r="M1959" s="175"/>
      <c r="N1959" s="180"/>
      <c r="O1959" s="87"/>
      <c r="P1959" s="483"/>
      <c r="Q1959" s="484"/>
      <c r="R1959" s="56">
        <f>FŐLAP!$D$9</f>
        <v>0</v>
      </c>
      <c r="S1959" s="56">
        <f>FŐLAP!$F$9</f>
        <v>0</v>
      </c>
      <c r="T1959" s="13" t="str">
        <f>FŐLAP!$B$25</f>
        <v>Háztartási nagygépek (lakossági)</v>
      </c>
      <c r="U1959" s="398" t="s">
        <v>3425</v>
      </c>
      <c r="V1959" s="398" t="s">
        <v>3426</v>
      </c>
      <c r="W1959" s="398" t="s">
        <v>3427</v>
      </c>
    </row>
    <row r="1960" spans="1:23" ht="60.75" hidden="1" customHeight="1" x14ac:dyDescent="0.25">
      <c r="A1960" s="61" t="s">
        <v>2030</v>
      </c>
      <c r="B1960" s="87"/>
      <c r="C1960" s="175"/>
      <c r="D1960" s="175"/>
      <c r="E1960" s="146"/>
      <c r="F1960" s="407" t="e">
        <f>VLOOKUP('2. tábl. Előkezelő-Tov.Kezelő'!E1960,Munka1!$H$27:$I$58,2,FALSE)</f>
        <v>#N/A</v>
      </c>
      <c r="G1960" s="88"/>
      <c r="H1960" s="62" t="e">
        <f>VLOOKUP(G1960,Munka1!$A$1:$B$25,2,FALSE)</f>
        <v>#N/A</v>
      </c>
      <c r="I1960" s="466" t="e">
        <f>VLOOKUP(E1960,Munka1!$H$27:$J$58,3,FALSE)</f>
        <v>#N/A</v>
      </c>
      <c r="J1960" s="175"/>
      <c r="K1960" s="175"/>
      <c r="L1960" s="175"/>
      <c r="M1960" s="175"/>
      <c r="N1960" s="180"/>
      <c r="O1960" s="87"/>
      <c r="P1960" s="483"/>
      <c r="Q1960" s="484"/>
      <c r="R1960" s="56">
        <f>FŐLAP!$D$9</f>
        <v>0</v>
      </c>
      <c r="S1960" s="56">
        <f>FŐLAP!$F$9</f>
        <v>0</v>
      </c>
      <c r="T1960" s="13" t="str">
        <f>FŐLAP!$B$25</f>
        <v>Háztartási nagygépek (lakossági)</v>
      </c>
      <c r="U1960" s="398" t="s">
        <v>3425</v>
      </c>
      <c r="V1960" s="398" t="s">
        <v>3426</v>
      </c>
      <c r="W1960" s="398" t="s">
        <v>3427</v>
      </c>
    </row>
    <row r="1961" spans="1:23" ht="60.75" hidden="1" customHeight="1" x14ac:dyDescent="0.25">
      <c r="A1961" s="61" t="s">
        <v>2031</v>
      </c>
      <c r="B1961" s="87"/>
      <c r="C1961" s="175"/>
      <c r="D1961" s="175"/>
      <c r="E1961" s="146"/>
      <c r="F1961" s="407" t="e">
        <f>VLOOKUP('2. tábl. Előkezelő-Tov.Kezelő'!E1961,Munka1!$H$27:$I$58,2,FALSE)</f>
        <v>#N/A</v>
      </c>
      <c r="G1961" s="88"/>
      <c r="H1961" s="62" t="e">
        <f>VLOOKUP(G1961,Munka1!$A$1:$B$25,2,FALSE)</f>
        <v>#N/A</v>
      </c>
      <c r="I1961" s="466" t="e">
        <f>VLOOKUP(E1961,Munka1!$H$27:$J$58,3,FALSE)</f>
        <v>#N/A</v>
      </c>
      <c r="J1961" s="175"/>
      <c r="K1961" s="175"/>
      <c r="L1961" s="175"/>
      <c r="M1961" s="175"/>
      <c r="N1961" s="180"/>
      <c r="O1961" s="87"/>
      <c r="P1961" s="483"/>
      <c r="Q1961" s="484"/>
      <c r="R1961" s="56">
        <f>FŐLAP!$D$9</f>
        <v>0</v>
      </c>
      <c r="S1961" s="56">
        <f>FŐLAP!$F$9</f>
        <v>0</v>
      </c>
      <c r="T1961" s="13" t="str">
        <f>FŐLAP!$B$25</f>
        <v>Háztartási nagygépek (lakossági)</v>
      </c>
      <c r="U1961" s="398" t="s">
        <v>3425</v>
      </c>
      <c r="V1961" s="398" t="s">
        <v>3426</v>
      </c>
      <c r="W1961" s="398" t="s">
        <v>3427</v>
      </c>
    </row>
    <row r="1962" spans="1:23" ht="60.75" hidden="1" customHeight="1" x14ac:dyDescent="0.25">
      <c r="A1962" s="61" t="s">
        <v>2032</v>
      </c>
      <c r="B1962" s="87"/>
      <c r="C1962" s="175"/>
      <c r="D1962" s="175"/>
      <c r="E1962" s="146"/>
      <c r="F1962" s="407" t="e">
        <f>VLOOKUP('2. tábl. Előkezelő-Tov.Kezelő'!E1962,Munka1!$H$27:$I$58,2,FALSE)</f>
        <v>#N/A</v>
      </c>
      <c r="G1962" s="88"/>
      <c r="H1962" s="62" t="e">
        <f>VLOOKUP(G1962,Munka1!$A$1:$B$25,2,FALSE)</f>
        <v>#N/A</v>
      </c>
      <c r="I1962" s="466" t="e">
        <f>VLOOKUP(E1962,Munka1!$H$27:$J$58,3,FALSE)</f>
        <v>#N/A</v>
      </c>
      <c r="J1962" s="175"/>
      <c r="K1962" s="175"/>
      <c r="L1962" s="175"/>
      <c r="M1962" s="175"/>
      <c r="N1962" s="180"/>
      <c r="O1962" s="87"/>
      <c r="P1962" s="483"/>
      <c r="Q1962" s="484"/>
      <c r="R1962" s="56">
        <f>FŐLAP!$D$9</f>
        <v>0</v>
      </c>
      <c r="S1962" s="56">
        <f>FŐLAP!$F$9</f>
        <v>0</v>
      </c>
      <c r="T1962" s="13" t="str">
        <f>FŐLAP!$B$25</f>
        <v>Háztartási nagygépek (lakossági)</v>
      </c>
      <c r="U1962" s="398" t="s">
        <v>3425</v>
      </c>
      <c r="V1962" s="398" t="s">
        <v>3426</v>
      </c>
      <c r="W1962" s="398" t="s">
        <v>3427</v>
      </c>
    </row>
    <row r="1963" spans="1:23" ht="60.75" hidden="1" customHeight="1" x14ac:dyDescent="0.25">
      <c r="A1963" s="61" t="s">
        <v>2033</v>
      </c>
      <c r="B1963" s="87"/>
      <c r="C1963" s="175"/>
      <c r="D1963" s="175"/>
      <c r="E1963" s="146"/>
      <c r="F1963" s="407" t="e">
        <f>VLOOKUP('2. tábl. Előkezelő-Tov.Kezelő'!E1963,Munka1!$H$27:$I$58,2,FALSE)</f>
        <v>#N/A</v>
      </c>
      <c r="G1963" s="88"/>
      <c r="H1963" s="62" t="e">
        <f>VLOOKUP(G1963,Munka1!$A$1:$B$25,2,FALSE)</f>
        <v>#N/A</v>
      </c>
      <c r="I1963" s="466" t="e">
        <f>VLOOKUP(E1963,Munka1!$H$27:$J$58,3,FALSE)</f>
        <v>#N/A</v>
      </c>
      <c r="J1963" s="175"/>
      <c r="K1963" s="175"/>
      <c r="L1963" s="175"/>
      <c r="M1963" s="175"/>
      <c r="N1963" s="180"/>
      <c r="O1963" s="87"/>
      <c r="P1963" s="483"/>
      <c r="Q1963" s="484"/>
      <c r="R1963" s="56">
        <f>FŐLAP!$D$9</f>
        <v>0</v>
      </c>
      <c r="S1963" s="56">
        <f>FŐLAP!$F$9</f>
        <v>0</v>
      </c>
      <c r="T1963" s="13" t="str">
        <f>FŐLAP!$B$25</f>
        <v>Háztartási nagygépek (lakossági)</v>
      </c>
      <c r="U1963" s="398" t="s">
        <v>3425</v>
      </c>
      <c r="V1963" s="398" t="s">
        <v>3426</v>
      </c>
      <c r="W1963" s="398" t="s">
        <v>3427</v>
      </c>
    </row>
    <row r="1964" spans="1:23" ht="60.75" hidden="1" customHeight="1" x14ac:dyDescent="0.25">
      <c r="A1964" s="61" t="s">
        <v>2034</v>
      </c>
      <c r="B1964" s="87"/>
      <c r="C1964" s="175"/>
      <c r="D1964" s="175"/>
      <c r="E1964" s="146"/>
      <c r="F1964" s="407" t="e">
        <f>VLOOKUP('2. tábl. Előkezelő-Tov.Kezelő'!E1964,Munka1!$H$27:$I$58,2,FALSE)</f>
        <v>#N/A</v>
      </c>
      <c r="G1964" s="88"/>
      <c r="H1964" s="62" t="e">
        <f>VLOOKUP(G1964,Munka1!$A$1:$B$25,2,FALSE)</f>
        <v>#N/A</v>
      </c>
      <c r="I1964" s="466" t="e">
        <f>VLOOKUP(E1964,Munka1!$H$27:$J$58,3,FALSE)</f>
        <v>#N/A</v>
      </c>
      <c r="J1964" s="175"/>
      <c r="K1964" s="175"/>
      <c r="L1964" s="175"/>
      <c r="M1964" s="175"/>
      <c r="N1964" s="180"/>
      <c r="O1964" s="87"/>
      <c r="P1964" s="483"/>
      <c r="Q1964" s="484"/>
      <c r="R1964" s="56">
        <f>FŐLAP!$D$9</f>
        <v>0</v>
      </c>
      <c r="S1964" s="56">
        <f>FŐLAP!$F$9</f>
        <v>0</v>
      </c>
      <c r="T1964" s="13" t="str">
        <f>FŐLAP!$B$25</f>
        <v>Háztartási nagygépek (lakossági)</v>
      </c>
      <c r="U1964" s="398" t="s">
        <v>3425</v>
      </c>
      <c r="V1964" s="398" t="s">
        <v>3426</v>
      </c>
      <c r="W1964" s="398" t="s">
        <v>3427</v>
      </c>
    </row>
    <row r="1965" spans="1:23" ht="60.75" hidden="1" customHeight="1" x14ac:dyDescent="0.25">
      <c r="A1965" s="61" t="s">
        <v>2035</v>
      </c>
      <c r="B1965" s="87"/>
      <c r="C1965" s="175"/>
      <c r="D1965" s="175"/>
      <c r="E1965" s="146"/>
      <c r="F1965" s="407" t="e">
        <f>VLOOKUP('2. tábl. Előkezelő-Tov.Kezelő'!E1965,Munka1!$H$27:$I$58,2,FALSE)</f>
        <v>#N/A</v>
      </c>
      <c r="G1965" s="88"/>
      <c r="H1965" s="62" t="e">
        <f>VLOOKUP(G1965,Munka1!$A$1:$B$25,2,FALSE)</f>
        <v>#N/A</v>
      </c>
      <c r="I1965" s="466" t="e">
        <f>VLOOKUP(E1965,Munka1!$H$27:$J$58,3,FALSE)</f>
        <v>#N/A</v>
      </c>
      <c r="J1965" s="175"/>
      <c r="K1965" s="175"/>
      <c r="L1965" s="175"/>
      <c r="M1965" s="175"/>
      <c r="N1965" s="180"/>
      <c r="O1965" s="87"/>
      <c r="P1965" s="483"/>
      <c r="Q1965" s="484"/>
      <c r="R1965" s="56">
        <f>FŐLAP!$D$9</f>
        <v>0</v>
      </c>
      <c r="S1965" s="56">
        <f>FŐLAP!$F$9</f>
        <v>0</v>
      </c>
      <c r="T1965" s="13" t="str">
        <f>FŐLAP!$B$25</f>
        <v>Háztartási nagygépek (lakossági)</v>
      </c>
      <c r="U1965" s="398" t="s">
        <v>3425</v>
      </c>
      <c r="V1965" s="398" t="s">
        <v>3426</v>
      </c>
      <c r="W1965" s="398" t="s">
        <v>3427</v>
      </c>
    </row>
    <row r="1966" spans="1:23" ht="60.75" hidden="1" customHeight="1" x14ac:dyDescent="0.25">
      <c r="A1966" s="61" t="s">
        <v>2036</v>
      </c>
      <c r="B1966" s="87"/>
      <c r="C1966" s="175"/>
      <c r="D1966" s="175"/>
      <c r="E1966" s="146"/>
      <c r="F1966" s="407" t="e">
        <f>VLOOKUP('2. tábl. Előkezelő-Tov.Kezelő'!E1966,Munka1!$H$27:$I$58,2,FALSE)</f>
        <v>#N/A</v>
      </c>
      <c r="G1966" s="88"/>
      <c r="H1966" s="62" t="e">
        <f>VLOOKUP(G1966,Munka1!$A$1:$B$25,2,FALSE)</f>
        <v>#N/A</v>
      </c>
      <c r="I1966" s="466" t="e">
        <f>VLOOKUP(E1966,Munka1!$H$27:$J$58,3,FALSE)</f>
        <v>#N/A</v>
      </c>
      <c r="J1966" s="175"/>
      <c r="K1966" s="175"/>
      <c r="L1966" s="175"/>
      <c r="M1966" s="175"/>
      <c r="N1966" s="180"/>
      <c r="O1966" s="87"/>
      <c r="P1966" s="483"/>
      <c r="Q1966" s="484"/>
      <c r="R1966" s="56">
        <f>FŐLAP!$D$9</f>
        <v>0</v>
      </c>
      <c r="S1966" s="56">
        <f>FŐLAP!$F$9</f>
        <v>0</v>
      </c>
      <c r="T1966" s="13" t="str">
        <f>FŐLAP!$B$25</f>
        <v>Háztartási nagygépek (lakossági)</v>
      </c>
      <c r="U1966" s="398" t="s">
        <v>3425</v>
      </c>
      <c r="V1966" s="398" t="s">
        <v>3426</v>
      </c>
      <c r="W1966" s="398" t="s">
        <v>3427</v>
      </c>
    </row>
    <row r="1967" spans="1:23" ht="60.75" hidden="1" customHeight="1" x14ac:dyDescent="0.25">
      <c r="A1967" s="61" t="s">
        <v>2037</v>
      </c>
      <c r="B1967" s="87"/>
      <c r="C1967" s="175"/>
      <c r="D1967" s="175"/>
      <c r="E1967" s="146"/>
      <c r="F1967" s="407" t="e">
        <f>VLOOKUP('2. tábl. Előkezelő-Tov.Kezelő'!E1967,Munka1!$H$27:$I$58,2,FALSE)</f>
        <v>#N/A</v>
      </c>
      <c r="G1967" s="88"/>
      <c r="H1967" s="62" t="e">
        <f>VLOOKUP(G1967,Munka1!$A$1:$B$25,2,FALSE)</f>
        <v>#N/A</v>
      </c>
      <c r="I1967" s="466" t="e">
        <f>VLOOKUP(E1967,Munka1!$H$27:$J$58,3,FALSE)</f>
        <v>#N/A</v>
      </c>
      <c r="J1967" s="175"/>
      <c r="K1967" s="175"/>
      <c r="L1967" s="175"/>
      <c r="M1967" s="175"/>
      <c r="N1967" s="180"/>
      <c r="O1967" s="87"/>
      <c r="P1967" s="483"/>
      <c r="Q1967" s="484"/>
      <c r="R1967" s="56">
        <f>FŐLAP!$D$9</f>
        <v>0</v>
      </c>
      <c r="S1967" s="56">
        <f>FŐLAP!$F$9</f>
        <v>0</v>
      </c>
      <c r="T1967" s="13" t="str">
        <f>FŐLAP!$B$25</f>
        <v>Háztartási nagygépek (lakossági)</v>
      </c>
      <c r="U1967" s="398" t="s">
        <v>3425</v>
      </c>
      <c r="V1967" s="398" t="s">
        <v>3426</v>
      </c>
      <c r="W1967" s="398" t="s">
        <v>3427</v>
      </c>
    </row>
    <row r="1968" spans="1:23" ht="60.75" hidden="1" customHeight="1" x14ac:dyDescent="0.25">
      <c r="A1968" s="61" t="s">
        <v>2038</v>
      </c>
      <c r="B1968" s="87"/>
      <c r="C1968" s="175"/>
      <c r="D1968" s="175"/>
      <c r="E1968" s="146"/>
      <c r="F1968" s="407" t="e">
        <f>VLOOKUP('2. tábl. Előkezelő-Tov.Kezelő'!E1968,Munka1!$H$27:$I$58,2,FALSE)</f>
        <v>#N/A</v>
      </c>
      <c r="G1968" s="88"/>
      <c r="H1968" s="62" t="e">
        <f>VLOOKUP(G1968,Munka1!$A$1:$B$25,2,FALSE)</f>
        <v>#N/A</v>
      </c>
      <c r="I1968" s="466" t="e">
        <f>VLOOKUP(E1968,Munka1!$H$27:$J$58,3,FALSE)</f>
        <v>#N/A</v>
      </c>
      <c r="J1968" s="175"/>
      <c r="K1968" s="175"/>
      <c r="L1968" s="175"/>
      <c r="M1968" s="175"/>
      <c r="N1968" s="180"/>
      <c r="O1968" s="87"/>
      <c r="P1968" s="483"/>
      <c r="Q1968" s="484"/>
      <c r="R1968" s="56">
        <f>FŐLAP!$D$9</f>
        <v>0</v>
      </c>
      <c r="S1968" s="56">
        <f>FŐLAP!$F$9</f>
        <v>0</v>
      </c>
      <c r="T1968" s="13" t="str">
        <f>FŐLAP!$B$25</f>
        <v>Háztartási nagygépek (lakossági)</v>
      </c>
      <c r="U1968" s="398" t="s">
        <v>3425</v>
      </c>
      <c r="V1968" s="398" t="s">
        <v>3426</v>
      </c>
      <c r="W1968" s="398" t="s">
        <v>3427</v>
      </c>
    </row>
    <row r="1969" spans="1:23" ht="60.75" hidden="1" customHeight="1" x14ac:dyDescent="0.25">
      <c r="A1969" s="61" t="s">
        <v>2039</v>
      </c>
      <c r="B1969" s="87"/>
      <c r="C1969" s="175"/>
      <c r="D1969" s="175"/>
      <c r="E1969" s="146"/>
      <c r="F1969" s="407" t="e">
        <f>VLOOKUP('2. tábl. Előkezelő-Tov.Kezelő'!E1969,Munka1!$H$27:$I$58,2,FALSE)</f>
        <v>#N/A</v>
      </c>
      <c r="G1969" s="88"/>
      <c r="H1969" s="62" t="e">
        <f>VLOOKUP(G1969,Munka1!$A$1:$B$25,2,FALSE)</f>
        <v>#N/A</v>
      </c>
      <c r="I1969" s="466" t="e">
        <f>VLOOKUP(E1969,Munka1!$H$27:$J$58,3,FALSE)</f>
        <v>#N/A</v>
      </c>
      <c r="J1969" s="175"/>
      <c r="K1969" s="175"/>
      <c r="L1969" s="175"/>
      <c r="M1969" s="175"/>
      <c r="N1969" s="180"/>
      <c r="O1969" s="87"/>
      <c r="P1969" s="483"/>
      <c r="Q1969" s="484"/>
      <c r="R1969" s="56">
        <f>FŐLAP!$D$9</f>
        <v>0</v>
      </c>
      <c r="S1969" s="56">
        <f>FŐLAP!$F$9</f>
        <v>0</v>
      </c>
      <c r="T1969" s="13" t="str">
        <f>FŐLAP!$B$25</f>
        <v>Háztartási nagygépek (lakossági)</v>
      </c>
      <c r="U1969" s="398" t="s">
        <v>3425</v>
      </c>
      <c r="V1969" s="398" t="s">
        <v>3426</v>
      </c>
      <c r="W1969" s="398" t="s">
        <v>3427</v>
      </c>
    </row>
    <row r="1970" spans="1:23" ht="60.75" hidden="1" customHeight="1" x14ac:dyDescent="0.25">
      <c r="A1970" s="61" t="s">
        <v>2040</v>
      </c>
      <c r="B1970" s="87"/>
      <c r="C1970" s="175"/>
      <c r="D1970" s="175"/>
      <c r="E1970" s="146"/>
      <c r="F1970" s="407" t="e">
        <f>VLOOKUP('2. tábl. Előkezelő-Tov.Kezelő'!E1970,Munka1!$H$27:$I$58,2,FALSE)</f>
        <v>#N/A</v>
      </c>
      <c r="G1970" s="88"/>
      <c r="H1970" s="62" t="e">
        <f>VLOOKUP(G1970,Munka1!$A$1:$B$25,2,FALSE)</f>
        <v>#N/A</v>
      </c>
      <c r="I1970" s="466" t="e">
        <f>VLOOKUP(E1970,Munka1!$H$27:$J$58,3,FALSE)</f>
        <v>#N/A</v>
      </c>
      <c r="J1970" s="175"/>
      <c r="K1970" s="175"/>
      <c r="L1970" s="175"/>
      <c r="M1970" s="175"/>
      <c r="N1970" s="180"/>
      <c r="O1970" s="87"/>
      <c r="P1970" s="483"/>
      <c r="Q1970" s="484"/>
      <c r="R1970" s="56">
        <f>FŐLAP!$D$9</f>
        <v>0</v>
      </c>
      <c r="S1970" s="56">
        <f>FŐLAP!$F$9</f>
        <v>0</v>
      </c>
      <c r="T1970" s="13" t="str">
        <f>FŐLAP!$B$25</f>
        <v>Háztartási nagygépek (lakossági)</v>
      </c>
      <c r="U1970" s="398" t="s">
        <v>3425</v>
      </c>
      <c r="V1970" s="398" t="s">
        <v>3426</v>
      </c>
      <c r="W1970" s="398" t="s">
        <v>3427</v>
      </c>
    </row>
    <row r="1971" spans="1:23" ht="60.75" hidden="1" customHeight="1" x14ac:dyDescent="0.25">
      <c r="A1971" s="61" t="s">
        <v>2041</v>
      </c>
      <c r="B1971" s="87"/>
      <c r="C1971" s="175"/>
      <c r="D1971" s="175"/>
      <c r="E1971" s="146"/>
      <c r="F1971" s="407" t="e">
        <f>VLOOKUP('2. tábl. Előkezelő-Tov.Kezelő'!E1971,Munka1!$H$27:$I$58,2,FALSE)</f>
        <v>#N/A</v>
      </c>
      <c r="G1971" s="88"/>
      <c r="H1971" s="62" t="e">
        <f>VLOOKUP(G1971,Munka1!$A$1:$B$25,2,FALSE)</f>
        <v>#N/A</v>
      </c>
      <c r="I1971" s="466" t="e">
        <f>VLOOKUP(E1971,Munka1!$H$27:$J$58,3,FALSE)</f>
        <v>#N/A</v>
      </c>
      <c r="J1971" s="175"/>
      <c r="K1971" s="175"/>
      <c r="L1971" s="175"/>
      <c r="M1971" s="175"/>
      <c r="N1971" s="180"/>
      <c r="O1971" s="87"/>
      <c r="P1971" s="483"/>
      <c r="Q1971" s="484"/>
      <c r="R1971" s="56">
        <f>FŐLAP!$D$9</f>
        <v>0</v>
      </c>
      <c r="S1971" s="56">
        <f>FŐLAP!$F$9</f>
        <v>0</v>
      </c>
      <c r="T1971" s="13" t="str">
        <f>FŐLAP!$B$25</f>
        <v>Háztartási nagygépek (lakossági)</v>
      </c>
      <c r="U1971" s="398" t="s">
        <v>3425</v>
      </c>
      <c r="V1971" s="398" t="s">
        <v>3426</v>
      </c>
      <c r="W1971" s="398" t="s">
        <v>3427</v>
      </c>
    </row>
    <row r="1972" spans="1:23" ht="60.75" hidden="1" customHeight="1" x14ac:dyDescent="0.25">
      <c r="A1972" s="61" t="s">
        <v>2042</v>
      </c>
      <c r="B1972" s="87"/>
      <c r="C1972" s="175"/>
      <c r="D1972" s="175"/>
      <c r="E1972" s="146"/>
      <c r="F1972" s="407" t="e">
        <f>VLOOKUP('2. tábl. Előkezelő-Tov.Kezelő'!E1972,Munka1!$H$27:$I$58,2,FALSE)</f>
        <v>#N/A</v>
      </c>
      <c r="G1972" s="88"/>
      <c r="H1972" s="62" t="e">
        <f>VLOOKUP(G1972,Munka1!$A$1:$B$25,2,FALSE)</f>
        <v>#N/A</v>
      </c>
      <c r="I1972" s="466" t="e">
        <f>VLOOKUP(E1972,Munka1!$H$27:$J$58,3,FALSE)</f>
        <v>#N/A</v>
      </c>
      <c r="J1972" s="175"/>
      <c r="K1972" s="175"/>
      <c r="L1972" s="175"/>
      <c r="M1972" s="175"/>
      <c r="N1972" s="180"/>
      <c r="O1972" s="87"/>
      <c r="P1972" s="483"/>
      <c r="Q1972" s="484"/>
      <c r="R1972" s="56">
        <f>FŐLAP!$D$9</f>
        <v>0</v>
      </c>
      <c r="S1972" s="56">
        <f>FŐLAP!$F$9</f>
        <v>0</v>
      </c>
      <c r="T1972" s="13" t="str">
        <f>FŐLAP!$B$25</f>
        <v>Háztartási nagygépek (lakossági)</v>
      </c>
      <c r="U1972" s="398" t="s">
        <v>3425</v>
      </c>
      <c r="V1972" s="398" t="s">
        <v>3426</v>
      </c>
      <c r="W1972" s="398" t="s">
        <v>3427</v>
      </c>
    </row>
    <row r="1973" spans="1:23" ht="60.75" hidden="1" customHeight="1" x14ac:dyDescent="0.25">
      <c r="A1973" s="61" t="s">
        <v>2043</v>
      </c>
      <c r="B1973" s="87"/>
      <c r="C1973" s="175"/>
      <c r="D1973" s="175"/>
      <c r="E1973" s="146"/>
      <c r="F1973" s="407" t="e">
        <f>VLOOKUP('2. tábl. Előkezelő-Tov.Kezelő'!E1973,Munka1!$H$27:$I$58,2,FALSE)</f>
        <v>#N/A</v>
      </c>
      <c r="G1973" s="88"/>
      <c r="H1973" s="62" t="e">
        <f>VLOOKUP(G1973,Munka1!$A$1:$B$25,2,FALSE)</f>
        <v>#N/A</v>
      </c>
      <c r="I1973" s="466" t="e">
        <f>VLOOKUP(E1973,Munka1!$H$27:$J$58,3,FALSE)</f>
        <v>#N/A</v>
      </c>
      <c r="J1973" s="175"/>
      <c r="K1973" s="175"/>
      <c r="L1973" s="175"/>
      <c r="M1973" s="175"/>
      <c r="N1973" s="180"/>
      <c r="O1973" s="87"/>
      <c r="P1973" s="483"/>
      <c r="Q1973" s="484"/>
      <c r="R1973" s="56">
        <f>FŐLAP!$D$9</f>
        <v>0</v>
      </c>
      <c r="S1973" s="56">
        <f>FŐLAP!$F$9</f>
        <v>0</v>
      </c>
      <c r="T1973" s="13" t="str">
        <f>FŐLAP!$B$25</f>
        <v>Háztartási nagygépek (lakossági)</v>
      </c>
      <c r="U1973" s="398" t="s">
        <v>3425</v>
      </c>
      <c r="V1973" s="398" t="s">
        <v>3426</v>
      </c>
      <c r="W1973" s="398" t="s">
        <v>3427</v>
      </c>
    </row>
    <row r="1974" spans="1:23" ht="60.75" hidden="1" customHeight="1" x14ac:dyDescent="0.25">
      <c r="A1974" s="61" t="s">
        <v>2044</v>
      </c>
      <c r="B1974" s="87"/>
      <c r="C1974" s="175"/>
      <c r="D1974" s="175"/>
      <c r="E1974" s="146"/>
      <c r="F1974" s="407" t="e">
        <f>VLOOKUP('2. tábl. Előkezelő-Tov.Kezelő'!E1974,Munka1!$H$27:$I$58,2,FALSE)</f>
        <v>#N/A</v>
      </c>
      <c r="G1974" s="88"/>
      <c r="H1974" s="62" t="e">
        <f>VLOOKUP(G1974,Munka1!$A$1:$B$25,2,FALSE)</f>
        <v>#N/A</v>
      </c>
      <c r="I1974" s="466" t="e">
        <f>VLOOKUP(E1974,Munka1!$H$27:$J$58,3,FALSE)</f>
        <v>#N/A</v>
      </c>
      <c r="J1974" s="175"/>
      <c r="K1974" s="175"/>
      <c r="L1974" s="175"/>
      <c r="M1974" s="175"/>
      <c r="N1974" s="180"/>
      <c r="O1974" s="87"/>
      <c r="P1974" s="483"/>
      <c r="Q1974" s="484"/>
      <c r="R1974" s="56">
        <f>FŐLAP!$D$9</f>
        <v>0</v>
      </c>
      <c r="S1974" s="56">
        <f>FŐLAP!$F$9</f>
        <v>0</v>
      </c>
      <c r="T1974" s="13" t="str">
        <f>FŐLAP!$B$25</f>
        <v>Háztartási nagygépek (lakossági)</v>
      </c>
      <c r="U1974" s="398" t="s">
        <v>3425</v>
      </c>
      <c r="V1974" s="398" t="s">
        <v>3426</v>
      </c>
      <c r="W1974" s="398" t="s">
        <v>3427</v>
      </c>
    </row>
    <row r="1975" spans="1:23" ht="60.75" hidden="1" customHeight="1" x14ac:dyDescent="0.25">
      <c r="A1975" s="61" t="s">
        <v>2045</v>
      </c>
      <c r="B1975" s="87"/>
      <c r="C1975" s="175"/>
      <c r="D1975" s="175"/>
      <c r="E1975" s="146"/>
      <c r="F1975" s="407" t="e">
        <f>VLOOKUP('2. tábl. Előkezelő-Tov.Kezelő'!E1975,Munka1!$H$27:$I$58,2,FALSE)</f>
        <v>#N/A</v>
      </c>
      <c r="G1975" s="88"/>
      <c r="H1975" s="62" t="e">
        <f>VLOOKUP(G1975,Munka1!$A$1:$B$25,2,FALSE)</f>
        <v>#N/A</v>
      </c>
      <c r="I1975" s="466" t="e">
        <f>VLOOKUP(E1975,Munka1!$H$27:$J$58,3,FALSE)</f>
        <v>#N/A</v>
      </c>
      <c r="J1975" s="175"/>
      <c r="K1975" s="175"/>
      <c r="L1975" s="175"/>
      <c r="M1975" s="175"/>
      <c r="N1975" s="180"/>
      <c r="O1975" s="87"/>
      <c r="P1975" s="483"/>
      <c r="Q1975" s="484"/>
      <c r="R1975" s="56">
        <f>FŐLAP!$D$9</f>
        <v>0</v>
      </c>
      <c r="S1975" s="56">
        <f>FŐLAP!$F$9</f>
        <v>0</v>
      </c>
      <c r="T1975" s="13" t="str">
        <f>FŐLAP!$B$25</f>
        <v>Háztartási nagygépek (lakossági)</v>
      </c>
      <c r="U1975" s="398" t="s">
        <v>3425</v>
      </c>
      <c r="V1975" s="398" t="s">
        <v>3426</v>
      </c>
      <c r="W1975" s="398" t="s">
        <v>3427</v>
      </c>
    </row>
    <row r="1976" spans="1:23" ht="60.75" hidden="1" customHeight="1" x14ac:dyDescent="0.25">
      <c r="A1976" s="61" t="s">
        <v>2046</v>
      </c>
      <c r="B1976" s="87"/>
      <c r="C1976" s="175"/>
      <c r="D1976" s="175"/>
      <c r="E1976" s="146"/>
      <c r="F1976" s="407" t="e">
        <f>VLOOKUP('2. tábl. Előkezelő-Tov.Kezelő'!E1976,Munka1!$H$27:$I$58,2,FALSE)</f>
        <v>#N/A</v>
      </c>
      <c r="G1976" s="88"/>
      <c r="H1976" s="62" t="e">
        <f>VLOOKUP(G1976,Munka1!$A$1:$B$25,2,FALSE)</f>
        <v>#N/A</v>
      </c>
      <c r="I1976" s="466" t="e">
        <f>VLOOKUP(E1976,Munka1!$H$27:$J$58,3,FALSE)</f>
        <v>#N/A</v>
      </c>
      <c r="J1976" s="175"/>
      <c r="K1976" s="175"/>
      <c r="L1976" s="175"/>
      <c r="M1976" s="175"/>
      <c r="N1976" s="180"/>
      <c r="O1976" s="87"/>
      <c r="P1976" s="483"/>
      <c r="Q1976" s="484"/>
      <c r="R1976" s="56">
        <f>FŐLAP!$D$9</f>
        <v>0</v>
      </c>
      <c r="S1976" s="56">
        <f>FŐLAP!$F$9</f>
        <v>0</v>
      </c>
      <c r="T1976" s="13" t="str">
        <f>FŐLAP!$B$25</f>
        <v>Háztartási nagygépek (lakossági)</v>
      </c>
      <c r="U1976" s="398" t="s">
        <v>3425</v>
      </c>
      <c r="V1976" s="398" t="s">
        <v>3426</v>
      </c>
      <c r="W1976" s="398" t="s">
        <v>3427</v>
      </c>
    </row>
    <row r="1977" spans="1:23" ht="60.75" hidden="1" customHeight="1" x14ac:dyDescent="0.25">
      <c r="A1977" s="61" t="s">
        <v>2047</v>
      </c>
      <c r="B1977" s="87"/>
      <c r="C1977" s="175"/>
      <c r="D1977" s="175"/>
      <c r="E1977" s="146"/>
      <c r="F1977" s="407" t="e">
        <f>VLOOKUP('2. tábl. Előkezelő-Tov.Kezelő'!E1977,Munka1!$H$27:$I$58,2,FALSE)</f>
        <v>#N/A</v>
      </c>
      <c r="G1977" s="88"/>
      <c r="H1977" s="62" t="e">
        <f>VLOOKUP(G1977,Munka1!$A$1:$B$25,2,FALSE)</f>
        <v>#N/A</v>
      </c>
      <c r="I1977" s="466" t="e">
        <f>VLOOKUP(E1977,Munka1!$H$27:$J$58,3,FALSE)</f>
        <v>#N/A</v>
      </c>
      <c r="J1977" s="175"/>
      <c r="K1977" s="175"/>
      <c r="L1977" s="175"/>
      <c r="M1977" s="175"/>
      <c r="N1977" s="180"/>
      <c r="O1977" s="87"/>
      <c r="P1977" s="483"/>
      <c r="Q1977" s="484"/>
      <c r="R1977" s="56">
        <f>FŐLAP!$D$9</f>
        <v>0</v>
      </c>
      <c r="S1977" s="56">
        <f>FŐLAP!$F$9</f>
        <v>0</v>
      </c>
      <c r="T1977" s="13" t="str">
        <f>FŐLAP!$B$25</f>
        <v>Háztartási nagygépek (lakossági)</v>
      </c>
      <c r="U1977" s="398" t="s">
        <v>3425</v>
      </c>
      <c r="V1977" s="398" t="s">
        <v>3426</v>
      </c>
      <c r="W1977" s="398" t="s">
        <v>3427</v>
      </c>
    </row>
    <row r="1978" spans="1:23" ht="60.75" hidden="1" customHeight="1" x14ac:dyDescent="0.25">
      <c r="A1978" s="61" t="s">
        <v>2048</v>
      </c>
      <c r="B1978" s="87"/>
      <c r="C1978" s="175"/>
      <c r="D1978" s="175"/>
      <c r="E1978" s="146"/>
      <c r="F1978" s="407" t="e">
        <f>VLOOKUP('2. tábl. Előkezelő-Tov.Kezelő'!E1978,Munka1!$H$27:$I$58,2,FALSE)</f>
        <v>#N/A</v>
      </c>
      <c r="G1978" s="88"/>
      <c r="H1978" s="62" t="e">
        <f>VLOOKUP(G1978,Munka1!$A$1:$B$25,2,FALSE)</f>
        <v>#N/A</v>
      </c>
      <c r="I1978" s="466" t="e">
        <f>VLOOKUP(E1978,Munka1!$H$27:$J$58,3,FALSE)</f>
        <v>#N/A</v>
      </c>
      <c r="J1978" s="175"/>
      <c r="K1978" s="175"/>
      <c r="L1978" s="175"/>
      <c r="M1978" s="175"/>
      <c r="N1978" s="180"/>
      <c r="O1978" s="87"/>
      <c r="P1978" s="483"/>
      <c r="Q1978" s="484"/>
      <c r="R1978" s="56">
        <f>FŐLAP!$D$9</f>
        <v>0</v>
      </c>
      <c r="S1978" s="56">
        <f>FŐLAP!$F$9</f>
        <v>0</v>
      </c>
      <c r="T1978" s="13" t="str">
        <f>FŐLAP!$B$25</f>
        <v>Háztartási nagygépek (lakossági)</v>
      </c>
      <c r="U1978" s="398" t="s">
        <v>3425</v>
      </c>
      <c r="V1978" s="398" t="s">
        <v>3426</v>
      </c>
      <c r="W1978" s="398" t="s">
        <v>3427</v>
      </c>
    </row>
    <row r="1979" spans="1:23" ht="60.75" hidden="1" customHeight="1" x14ac:dyDescent="0.25">
      <c r="A1979" s="61" t="s">
        <v>2049</v>
      </c>
      <c r="B1979" s="87"/>
      <c r="C1979" s="175"/>
      <c r="D1979" s="175"/>
      <c r="E1979" s="146"/>
      <c r="F1979" s="407" t="e">
        <f>VLOOKUP('2. tábl. Előkezelő-Tov.Kezelő'!E1979,Munka1!$H$27:$I$58,2,FALSE)</f>
        <v>#N/A</v>
      </c>
      <c r="G1979" s="88"/>
      <c r="H1979" s="62" t="e">
        <f>VLOOKUP(G1979,Munka1!$A$1:$B$25,2,FALSE)</f>
        <v>#N/A</v>
      </c>
      <c r="I1979" s="466" t="e">
        <f>VLOOKUP(E1979,Munka1!$H$27:$J$58,3,FALSE)</f>
        <v>#N/A</v>
      </c>
      <c r="J1979" s="175"/>
      <c r="K1979" s="175"/>
      <c r="L1979" s="175"/>
      <c r="M1979" s="175"/>
      <c r="N1979" s="180"/>
      <c r="O1979" s="87"/>
      <c r="P1979" s="483"/>
      <c r="Q1979" s="484"/>
      <c r="R1979" s="56">
        <f>FŐLAP!$D$9</f>
        <v>0</v>
      </c>
      <c r="S1979" s="56">
        <f>FŐLAP!$F$9</f>
        <v>0</v>
      </c>
      <c r="T1979" s="13" t="str">
        <f>FŐLAP!$B$25</f>
        <v>Háztartási nagygépek (lakossági)</v>
      </c>
      <c r="U1979" s="398" t="s">
        <v>3425</v>
      </c>
      <c r="V1979" s="398" t="s">
        <v>3426</v>
      </c>
      <c r="W1979" s="398" t="s">
        <v>3427</v>
      </c>
    </row>
    <row r="1980" spans="1:23" ht="60.75" hidden="1" customHeight="1" x14ac:dyDescent="0.25">
      <c r="A1980" s="61" t="s">
        <v>2050</v>
      </c>
      <c r="B1980" s="87"/>
      <c r="C1980" s="175"/>
      <c r="D1980" s="175"/>
      <c r="E1980" s="146"/>
      <c r="F1980" s="407" t="e">
        <f>VLOOKUP('2. tábl. Előkezelő-Tov.Kezelő'!E1980,Munka1!$H$27:$I$58,2,FALSE)</f>
        <v>#N/A</v>
      </c>
      <c r="G1980" s="88"/>
      <c r="H1980" s="62" t="e">
        <f>VLOOKUP(G1980,Munka1!$A$1:$B$25,2,FALSE)</f>
        <v>#N/A</v>
      </c>
      <c r="I1980" s="466" t="e">
        <f>VLOOKUP(E1980,Munka1!$H$27:$J$58,3,FALSE)</f>
        <v>#N/A</v>
      </c>
      <c r="J1980" s="175"/>
      <c r="K1980" s="175"/>
      <c r="L1980" s="175"/>
      <c r="M1980" s="175"/>
      <c r="N1980" s="180"/>
      <c r="O1980" s="87"/>
      <c r="P1980" s="483"/>
      <c r="Q1980" s="484"/>
      <c r="R1980" s="56">
        <f>FŐLAP!$D$9</f>
        <v>0</v>
      </c>
      <c r="S1980" s="56">
        <f>FŐLAP!$F$9</f>
        <v>0</v>
      </c>
      <c r="T1980" s="13" t="str">
        <f>FŐLAP!$B$25</f>
        <v>Háztartási nagygépek (lakossági)</v>
      </c>
      <c r="U1980" s="398" t="s">
        <v>3425</v>
      </c>
      <c r="V1980" s="398" t="s">
        <v>3426</v>
      </c>
      <c r="W1980" s="398" t="s">
        <v>3427</v>
      </c>
    </row>
    <row r="1981" spans="1:23" ht="60.75" hidden="1" customHeight="1" x14ac:dyDescent="0.25">
      <c r="A1981" s="61" t="s">
        <v>2051</v>
      </c>
      <c r="B1981" s="87"/>
      <c r="C1981" s="175"/>
      <c r="D1981" s="175"/>
      <c r="E1981" s="146"/>
      <c r="F1981" s="407" t="e">
        <f>VLOOKUP('2. tábl. Előkezelő-Tov.Kezelő'!E1981,Munka1!$H$27:$I$58,2,FALSE)</f>
        <v>#N/A</v>
      </c>
      <c r="G1981" s="88"/>
      <c r="H1981" s="62" t="e">
        <f>VLOOKUP(G1981,Munka1!$A$1:$B$25,2,FALSE)</f>
        <v>#N/A</v>
      </c>
      <c r="I1981" s="466" t="e">
        <f>VLOOKUP(E1981,Munka1!$H$27:$J$58,3,FALSE)</f>
        <v>#N/A</v>
      </c>
      <c r="J1981" s="175"/>
      <c r="K1981" s="175"/>
      <c r="L1981" s="175"/>
      <c r="M1981" s="175"/>
      <c r="N1981" s="180"/>
      <c r="O1981" s="87"/>
      <c r="P1981" s="483"/>
      <c r="Q1981" s="484"/>
      <c r="R1981" s="56">
        <f>FŐLAP!$D$9</f>
        <v>0</v>
      </c>
      <c r="S1981" s="56">
        <f>FŐLAP!$F$9</f>
        <v>0</v>
      </c>
      <c r="T1981" s="13" t="str">
        <f>FŐLAP!$B$25</f>
        <v>Háztartási nagygépek (lakossági)</v>
      </c>
      <c r="U1981" s="398" t="s">
        <v>3425</v>
      </c>
      <c r="V1981" s="398" t="s">
        <v>3426</v>
      </c>
      <c r="W1981" s="398" t="s">
        <v>3427</v>
      </c>
    </row>
    <row r="1982" spans="1:23" ht="60.75" hidden="1" customHeight="1" x14ac:dyDescent="0.25">
      <c r="A1982" s="61" t="s">
        <v>2052</v>
      </c>
      <c r="B1982" s="87"/>
      <c r="C1982" s="175"/>
      <c r="D1982" s="175"/>
      <c r="E1982" s="146"/>
      <c r="F1982" s="407" t="e">
        <f>VLOOKUP('2. tábl. Előkezelő-Tov.Kezelő'!E1982,Munka1!$H$27:$I$58,2,FALSE)</f>
        <v>#N/A</v>
      </c>
      <c r="G1982" s="88"/>
      <c r="H1982" s="62" t="e">
        <f>VLOOKUP(G1982,Munka1!$A$1:$B$25,2,FALSE)</f>
        <v>#N/A</v>
      </c>
      <c r="I1982" s="466" t="e">
        <f>VLOOKUP(E1982,Munka1!$H$27:$J$58,3,FALSE)</f>
        <v>#N/A</v>
      </c>
      <c r="J1982" s="175"/>
      <c r="K1982" s="175"/>
      <c r="L1982" s="175"/>
      <c r="M1982" s="175"/>
      <c r="N1982" s="180"/>
      <c r="O1982" s="87"/>
      <c r="P1982" s="483"/>
      <c r="Q1982" s="484"/>
      <c r="R1982" s="56">
        <f>FŐLAP!$D$9</f>
        <v>0</v>
      </c>
      <c r="S1982" s="56">
        <f>FŐLAP!$F$9</f>
        <v>0</v>
      </c>
      <c r="T1982" s="13" t="str">
        <f>FŐLAP!$B$25</f>
        <v>Háztartási nagygépek (lakossági)</v>
      </c>
      <c r="U1982" s="398" t="s">
        <v>3425</v>
      </c>
      <c r="V1982" s="398" t="s">
        <v>3426</v>
      </c>
      <c r="W1982" s="398" t="s">
        <v>3427</v>
      </c>
    </row>
    <row r="1983" spans="1:23" ht="60.75" hidden="1" customHeight="1" x14ac:dyDescent="0.25">
      <c r="A1983" s="61" t="s">
        <v>2053</v>
      </c>
      <c r="B1983" s="87"/>
      <c r="C1983" s="175"/>
      <c r="D1983" s="175"/>
      <c r="E1983" s="146"/>
      <c r="F1983" s="407" t="e">
        <f>VLOOKUP('2. tábl. Előkezelő-Tov.Kezelő'!E1983,Munka1!$H$27:$I$58,2,FALSE)</f>
        <v>#N/A</v>
      </c>
      <c r="G1983" s="88"/>
      <c r="H1983" s="62" t="e">
        <f>VLOOKUP(G1983,Munka1!$A$1:$B$25,2,FALSE)</f>
        <v>#N/A</v>
      </c>
      <c r="I1983" s="466" t="e">
        <f>VLOOKUP(E1983,Munka1!$H$27:$J$58,3,FALSE)</f>
        <v>#N/A</v>
      </c>
      <c r="J1983" s="175"/>
      <c r="K1983" s="175"/>
      <c r="L1983" s="175"/>
      <c r="M1983" s="175"/>
      <c r="N1983" s="180"/>
      <c r="O1983" s="87"/>
      <c r="P1983" s="483"/>
      <c r="Q1983" s="484"/>
      <c r="R1983" s="56">
        <f>FŐLAP!$D$9</f>
        <v>0</v>
      </c>
      <c r="S1983" s="56">
        <f>FŐLAP!$F$9</f>
        <v>0</v>
      </c>
      <c r="T1983" s="13" t="str">
        <f>FŐLAP!$B$25</f>
        <v>Háztartási nagygépek (lakossági)</v>
      </c>
      <c r="U1983" s="398" t="s">
        <v>3425</v>
      </c>
      <c r="V1983" s="398" t="s">
        <v>3426</v>
      </c>
      <c r="W1983" s="398" t="s">
        <v>3427</v>
      </c>
    </row>
    <row r="1984" spans="1:23" ht="60.75" hidden="1" customHeight="1" x14ac:dyDescent="0.25">
      <c r="A1984" s="61" t="s">
        <v>2054</v>
      </c>
      <c r="B1984" s="87"/>
      <c r="C1984" s="175"/>
      <c r="D1984" s="175"/>
      <c r="E1984" s="146"/>
      <c r="F1984" s="407" t="e">
        <f>VLOOKUP('2. tábl. Előkezelő-Tov.Kezelő'!E1984,Munka1!$H$27:$I$58,2,FALSE)</f>
        <v>#N/A</v>
      </c>
      <c r="G1984" s="88"/>
      <c r="H1984" s="62" t="e">
        <f>VLOOKUP(G1984,Munka1!$A$1:$B$25,2,FALSE)</f>
        <v>#N/A</v>
      </c>
      <c r="I1984" s="466" t="e">
        <f>VLOOKUP(E1984,Munka1!$H$27:$J$58,3,FALSE)</f>
        <v>#N/A</v>
      </c>
      <c r="J1984" s="175"/>
      <c r="K1984" s="175"/>
      <c r="L1984" s="175"/>
      <c r="M1984" s="175"/>
      <c r="N1984" s="180"/>
      <c r="O1984" s="87"/>
      <c r="P1984" s="483"/>
      <c r="Q1984" s="484"/>
      <c r="R1984" s="56">
        <f>FŐLAP!$D$9</f>
        <v>0</v>
      </c>
      <c r="S1984" s="56">
        <f>FŐLAP!$F$9</f>
        <v>0</v>
      </c>
      <c r="T1984" s="13" t="str">
        <f>FŐLAP!$B$25</f>
        <v>Háztartási nagygépek (lakossági)</v>
      </c>
      <c r="U1984" s="398" t="s">
        <v>3425</v>
      </c>
      <c r="V1984" s="398" t="s">
        <v>3426</v>
      </c>
      <c r="W1984" s="398" t="s">
        <v>3427</v>
      </c>
    </row>
    <row r="1985" spans="1:23" ht="60.75" hidden="1" customHeight="1" x14ac:dyDescent="0.25">
      <c r="A1985" s="61" t="s">
        <v>2055</v>
      </c>
      <c r="B1985" s="87"/>
      <c r="C1985" s="175"/>
      <c r="D1985" s="175"/>
      <c r="E1985" s="146"/>
      <c r="F1985" s="407" t="e">
        <f>VLOOKUP('2. tábl. Előkezelő-Tov.Kezelő'!E1985,Munka1!$H$27:$I$58,2,FALSE)</f>
        <v>#N/A</v>
      </c>
      <c r="G1985" s="88"/>
      <c r="H1985" s="62" t="e">
        <f>VLOOKUP(G1985,Munka1!$A$1:$B$25,2,FALSE)</f>
        <v>#N/A</v>
      </c>
      <c r="I1985" s="466" t="e">
        <f>VLOOKUP(E1985,Munka1!$H$27:$J$58,3,FALSE)</f>
        <v>#N/A</v>
      </c>
      <c r="J1985" s="175"/>
      <c r="K1985" s="175"/>
      <c r="L1985" s="175"/>
      <c r="M1985" s="175"/>
      <c r="N1985" s="180"/>
      <c r="O1985" s="87"/>
      <c r="P1985" s="483"/>
      <c r="Q1985" s="484"/>
      <c r="R1985" s="56">
        <f>FŐLAP!$D$9</f>
        <v>0</v>
      </c>
      <c r="S1985" s="56">
        <f>FŐLAP!$F$9</f>
        <v>0</v>
      </c>
      <c r="T1985" s="13" t="str">
        <f>FŐLAP!$B$25</f>
        <v>Háztartási nagygépek (lakossági)</v>
      </c>
      <c r="U1985" s="398" t="s">
        <v>3425</v>
      </c>
      <c r="V1985" s="398" t="s">
        <v>3426</v>
      </c>
      <c r="W1985" s="398" t="s">
        <v>3427</v>
      </c>
    </row>
    <row r="1986" spans="1:23" ht="60.75" hidden="1" customHeight="1" x14ac:dyDescent="0.25">
      <c r="A1986" s="61" t="s">
        <v>2056</v>
      </c>
      <c r="B1986" s="87"/>
      <c r="C1986" s="175"/>
      <c r="D1986" s="175"/>
      <c r="E1986" s="146"/>
      <c r="F1986" s="407" t="e">
        <f>VLOOKUP('2. tábl. Előkezelő-Tov.Kezelő'!E1986,Munka1!$H$27:$I$58,2,FALSE)</f>
        <v>#N/A</v>
      </c>
      <c r="G1986" s="88"/>
      <c r="H1986" s="62" t="e">
        <f>VLOOKUP(G1986,Munka1!$A$1:$B$25,2,FALSE)</f>
        <v>#N/A</v>
      </c>
      <c r="I1986" s="466" t="e">
        <f>VLOOKUP(E1986,Munka1!$H$27:$J$58,3,FALSE)</f>
        <v>#N/A</v>
      </c>
      <c r="J1986" s="175"/>
      <c r="K1986" s="175"/>
      <c r="L1986" s="175"/>
      <c r="M1986" s="175"/>
      <c r="N1986" s="180"/>
      <c r="O1986" s="87"/>
      <c r="P1986" s="483"/>
      <c r="Q1986" s="484"/>
      <c r="R1986" s="56">
        <f>FŐLAP!$D$9</f>
        <v>0</v>
      </c>
      <c r="S1986" s="56">
        <f>FŐLAP!$F$9</f>
        <v>0</v>
      </c>
      <c r="T1986" s="13" t="str">
        <f>FŐLAP!$B$25</f>
        <v>Háztartási nagygépek (lakossági)</v>
      </c>
      <c r="U1986" s="398" t="s">
        <v>3425</v>
      </c>
      <c r="V1986" s="398" t="s">
        <v>3426</v>
      </c>
      <c r="W1986" s="398" t="s">
        <v>3427</v>
      </c>
    </row>
    <row r="1987" spans="1:23" ht="60.75" hidden="1" customHeight="1" x14ac:dyDescent="0.25">
      <c r="A1987" s="61" t="s">
        <v>2057</v>
      </c>
      <c r="B1987" s="87"/>
      <c r="C1987" s="175"/>
      <c r="D1987" s="175"/>
      <c r="E1987" s="146"/>
      <c r="F1987" s="407" t="e">
        <f>VLOOKUP('2. tábl. Előkezelő-Tov.Kezelő'!E1987,Munka1!$H$27:$I$58,2,FALSE)</f>
        <v>#N/A</v>
      </c>
      <c r="G1987" s="88"/>
      <c r="H1987" s="62" t="e">
        <f>VLOOKUP(G1987,Munka1!$A$1:$B$25,2,FALSE)</f>
        <v>#N/A</v>
      </c>
      <c r="I1987" s="466" t="e">
        <f>VLOOKUP(E1987,Munka1!$H$27:$J$58,3,FALSE)</f>
        <v>#N/A</v>
      </c>
      <c r="J1987" s="175"/>
      <c r="K1987" s="175"/>
      <c r="L1987" s="175"/>
      <c r="M1987" s="175"/>
      <c r="N1987" s="180"/>
      <c r="O1987" s="87"/>
      <c r="P1987" s="483"/>
      <c r="Q1987" s="484"/>
      <c r="R1987" s="56">
        <f>FŐLAP!$D$9</f>
        <v>0</v>
      </c>
      <c r="S1987" s="56">
        <f>FŐLAP!$F$9</f>
        <v>0</v>
      </c>
      <c r="T1987" s="13" t="str">
        <f>FŐLAP!$B$25</f>
        <v>Háztartási nagygépek (lakossági)</v>
      </c>
      <c r="U1987" s="398" t="s">
        <v>3425</v>
      </c>
      <c r="V1987" s="398" t="s">
        <v>3426</v>
      </c>
      <c r="W1987" s="398" t="s">
        <v>3427</v>
      </c>
    </row>
    <row r="1988" spans="1:23" ht="60.75" hidden="1" customHeight="1" x14ac:dyDescent="0.25">
      <c r="A1988" s="61" t="s">
        <v>2058</v>
      </c>
      <c r="B1988" s="87"/>
      <c r="C1988" s="175"/>
      <c r="D1988" s="175"/>
      <c r="E1988" s="146"/>
      <c r="F1988" s="407" t="e">
        <f>VLOOKUP('2. tábl. Előkezelő-Tov.Kezelő'!E1988,Munka1!$H$27:$I$58,2,FALSE)</f>
        <v>#N/A</v>
      </c>
      <c r="G1988" s="88"/>
      <c r="H1988" s="62" t="e">
        <f>VLOOKUP(G1988,Munka1!$A$1:$B$25,2,FALSE)</f>
        <v>#N/A</v>
      </c>
      <c r="I1988" s="466" t="e">
        <f>VLOOKUP(E1988,Munka1!$H$27:$J$58,3,FALSE)</f>
        <v>#N/A</v>
      </c>
      <c r="J1988" s="175"/>
      <c r="K1988" s="175"/>
      <c r="L1988" s="175"/>
      <c r="M1988" s="175"/>
      <c r="N1988" s="180"/>
      <c r="O1988" s="87"/>
      <c r="P1988" s="483"/>
      <c r="Q1988" s="484"/>
      <c r="R1988" s="56">
        <f>FŐLAP!$D$9</f>
        <v>0</v>
      </c>
      <c r="S1988" s="56">
        <f>FŐLAP!$F$9</f>
        <v>0</v>
      </c>
      <c r="T1988" s="13" t="str">
        <f>FŐLAP!$B$25</f>
        <v>Háztartási nagygépek (lakossági)</v>
      </c>
      <c r="U1988" s="398" t="s">
        <v>3425</v>
      </c>
      <c r="V1988" s="398" t="s">
        <v>3426</v>
      </c>
      <c r="W1988" s="398" t="s">
        <v>3427</v>
      </c>
    </row>
    <row r="1989" spans="1:23" ht="60.75" hidden="1" customHeight="1" x14ac:dyDescent="0.25">
      <c r="A1989" s="61" t="s">
        <v>2059</v>
      </c>
      <c r="B1989" s="87"/>
      <c r="C1989" s="175"/>
      <c r="D1989" s="175"/>
      <c r="E1989" s="146"/>
      <c r="F1989" s="407" t="e">
        <f>VLOOKUP('2. tábl. Előkezelő-Tov.Kezelő'!E1989,Munka1!$H$27:$I$58,2,FALSE)</f>
        <v>#N/A</v>
      </c>
      <c r="G1989" s="88"/>
      <c r="H1989" s="62" t="e">
        <f>VLOOKUP(G1989,Munka1!$A$1:$B$25,2,FALSE)</f>
        <v>#N/A</v>
      </c>
      <c r="I1989" s="466" t="e">
        <f>VLOOKUP(E1989,Munka1!$H$27:$J$58,3,FALSE)</f>
        <v>#N/A</v>
      </c>
      <c r="J1989" s="175"/>
      <c r="K1989" s="175"/>
      <c r="L1989" s="175"/>
      <c r="M1989" s="175"/>
      <c r="N1989" s="180"/>
      <c r="O1989" s="87"/>
      <c r="P1989" s="483"/>
      <c r="Q1989" s="484"/>
      <c r="R1989" s="56">
        <f>FŐLAP!$D$9</f>
        <v>0</v>
      </c>
      <c r="S1989" s="56">
        <f>FŐLAP!$F$9</f>
        <v>0</v>
      </c>
      <c r="T1989" s="13" t="str">
        <f>FŐLAP!$B$25</f>
        <v>Háztartási nagygépek (lakossági)</v>
      </c>
      <c r="U1989" s="398" t="s">
        <v>3425</v>
      </c>
      <c r="V1989" s="398" t="s">
        <v>3426</v>
      </c>
      <c r="W1989" s="398" t="s">
        <v>3427</v>
      </c>
    </row>
    <row r="1990" spans="1:23" ht="60.75" hidden="1" customHeight="1" x14ac:dyDescent="0.25">
      <c r="A1990" s="61" t="s">
        <v>2060</v>
      </c>
      <c r="B1990" s="87"/>
      <c r="C1990" s="175"/>
      <c r="D1990" s="175"/>
      <c r="E1990" s="146"/>
      <c r="F1990" s="407" t="e">
        <f>VLOOKUP('2. tábl. Előkezelő-Tov.Kezelő'!E1990,Munka1!$H$27:$I$58,2,FALSE)</f>
        <v>#N/A</v>
      </c>
      <c r="G1990" s="88"/>
      <c r="H1990" s="62" t="e">
        <f>VLOOKUP(G1990,Munka1!$A$1:$B$25,2,FALSE)</f>
        <v>#N/A</v>
      </c>
      <c r="I1990" s="466" t="e">
        <f>VLOOKUP(E1990,Munka1!$H$27:$J$58,3,FALSE)</f>
        <v>#N/A</v>
      </c>
      <c r="J1990" s="175"/>
      <c r="K1990" s="175"/>
      <c r="L1990" s="175"/>
      <c r="M1990" s="175"/>
      <c r="N1990" s="180"/>
      <c r="O1990" s="87"/>
      <c r="P1990" s="483"/>
      <c r="Q1990" s="484"/>
      <c r="R1990" s="56">
        <f>FŐLAP!$D$9</f>
        <v>0</v>
      </c>
      <c r="S1990" s="56">
        <f>FŐLAP!$F$9</f>
        <v>0</v>
      </c>
      <c r="T1990" s="13" t="str">
        <f>FŐLAP!$B$25</f>
        <v>Háztartási nagygépek (lakossági)</v>
      </c>
      <c r="U1990" s="398" t="s">
        <v>3425</v>
      </c>
      <c r="V1990" s="398" t="s">
        <v>3426</v>
      </c>
      <c r="W1990" s="398" t="s">
        <v>3427</v>
      </c>
    </row>
    <row r="1991" spans="1:23" ht="60.75" hidden="1" customHeight="1" x14ac:dyDescent="0.25">
      <c r="A1991" s="61" t="s">
        <v>2061</v>
      </c>
      <c r="B1991" s="87"/>
      <c r="C1991" s="175"/>
      <c r="D1991" s="175"/>
      <c r="E1991" s="146"/>
      <c r="F1991" s="407" t="e">
        <f>VLOOKUP('2. tábl. Előkezelő-Tov.Kezelő'!E1991,Munka1!$H$27:$I$58,2,FALSE)</f>
        <v>#N/A</v>
      </c>
      <c r="G1991" s="88"/>
      <c r="H1991" s="62" t="e">
        <f>VLOOKUP(G1991,Munka1!$A$1:$B$25,2,FALSE)</f>
        <v>#N/A</v>
      </c>
      <c r="I1991" s="466" t="e">
        <f>VLOOKUP(E1991,Munka1!$H$27:$J$58,3,FALSE)</f>
        <v>#N/A</v>
      </c>
      <c r="J1991" s="175"/>
      <c r="K1991" s="175"/>
      <c r="L1991" s="175"/>
      <c r="M1991" s="175"/>
      <c r="N1991" s="180"/>
      <c r="O1991" s="87"/>
      <c r="P1991" s="483"/>
      <c r="Q1991" s="484"/>
      <c r="R1991" s="56">
        <f>FŐLAP!$D$9</f>
        <v>0</v>
      </c>
      <c r="S1991" s="56">
        <f>FŐLAP!$F$9</f>
        <v>0</v>
      </c>
      <c r="T1991" s="13" t="str">
        <f>FŐLAP!$B$25</f>
        <v>Háztartási nagygépek (lakossági)</v>
      </c>
      <c r="U1991" s="398" t="s">
        <v>3425</v>
      </c>
      <c r="V1991" s="398" t="s">
        <v>3426</v>
      </c>
      <c r="W1991" s="398" t="s">
        <v>3427</v>
      </c>
    </row>
    <row r="1992" spans="1:23" ht="60.75" hidden="1" customHeight="1" x14ac:dyDescent="0.25">
      <c r="A1992" s="61" t="s">
        <v>2062</v>
      </c>
      <c r="B1992" s="87"/>
      <c r="C1992" s="175"/>
      <c r="D1992" s="175"/>
      <c r="E1992" s="146"/>
      <c r="F1992" s="407" t="e">
        <f>VLOOKUP('2. tábl. Előkezelő-Tov.Kezelő'!E1992,Munka1!$H$27:$I$58,2,FALSE)</f>
        <v>#N/A</v>
      </c>
      <c r="G1992" s="88"/>
      <c r="H1992" s="62" t="e">
        <f>VLOOKUP(G1992,Munka1!$A$1:$B$25,2,FALSE)</f>
        <v>#N/A</v>
      </c>
      <c r="I1992" s="466" t="e">
        <f>VLOOKUP(E1992,Munka1!$H$27:$J$58,3,FALSE)</f>
        <v>#N/A</v>
      </c>
      <c r="J1992" s="175"/>
      <c r="K1992" s="175"/>
      <c r="L1992" s="175"/>
      <c r="M1992" s="175"/>
      <c r="N1992" s="180"/>
      <c r="O1992" s="87"/>
      <c r="P1992" s="483"/>
      <c r="Q1992" s="484"/>
      <c r="R1992" s="56">
        <f>FŐLAP!$D$9</f>
        <v>0</v>
      </c>
      <c r="S1992" s="56">
        <f>FŐLAP!$F$9</f>
        <v>0</v>
      </c>
      <c r="T1992" s="13" t="str">
        <f>FŐLAP!$B$25</f>
        <v>Háztartási nagygépek (lakossági)</v>
      </c>
      <c r="U1992" s="398" t="s">
        <v>3425</v>
      </c>
      <c r="V1992" s="398" t="s">
        <v>3426</v>
      </c>
      <c r="W1992" s="398" t="s">
        <v>3427</v>
      </c>
    </row>
    <row r="1993" spans="1:23" ht="60.75" hidden="1" customHeight="1" x14ac:dyDescent="0.25">
      <c r="A1993" s="61" t="s">
        <v>2063</v>
      </c>
      <c r="B1993" s="87"/>
      <c r="C1993" s="175"/>
      <c r="D1993" s="175"/>
      <c r="E1993" s="146"/>
      <c r="F1993" s="407" t="e">
        <f>VLOOKUP('2. tábl. Előkezelő-Tov.Kezelő'!E1993,Munka1!$H$27:$I$58,2,FALSE)</f>
        <v>#N/A</v>
      </c>
      <c r="G1993" s="88"/>
      <c r="H1993" s="62" t="e">
        <f>VLOOKUP(G1993,Munka1!$A$1:$B$25,2,FALSE)</f>
        <v>#N/A</v>
      </c>
      <c r="I1993" s="466" t="e">
        <f>VLOOKUP(E1993,Munka1!$H$27:$J$58,3,FALSE)</f>
        <v>#N/A</v>
      </c>
      <c r="J1993" s="175"/>
      <c r="K1993" s="175"/>
      <c r="L1993" s="175"/>
      <c r="M1993" s="175"/>
      <c r="N1993" s="180"/>
      <c r="O1993" s="87"/>
      <c r="P1993" s="483"/>
      <c r="Q1993" s="484"/>
      <c r="R1993" s="56">
        <f>FŐLAP!$D$9</f>
        <v>0</v>
      </c>
      <c r="S1993" s="56">
        <f>FŐLAP!$F$9</f>
        <v>0</v>
      </c>
      <c r="T1993" s="13" t="str">
        <f>FŐLAP!$B$25</f>
        <v>Háztartási nagygépek (lakossági)</v>
      </c>
      <c r="U1993" s="398" t="s">
        <v>3425</v>
      </c>
      <c r="V1993" s="398" t="s">
        <v>3426</v>
      </c>
      <c r="W1993" s="398" t="s">
        <v>3427</v>
      </c>
    </row>
    <row r="1994" spans="1:23" ht="60.75" hidden="1" customHeight="1" x14ac:dyDescent="0.25">
      <c r="A1994" s="61" t="s">
        <v>2064</v>
      </c>
      <c r="B1994" s="87"/>
      <c r="C1994" s="175"/>
      <c r="D1994" s="175"/>
      <c r="E1994" s="146"/>
      <c r="F1994" s="407" t="e">
        <f>VLOOKUP('2. tábl. Előkezelő-Tov.Kezelő'!E1994,Munka1!$H$27:$I$58,2,FALSE)</f>
        <v>#N/A</v>
      </c>
      <c r="G1994" s="88"/>
      <c r="H1994" s="62" t="e">
        <f>VLOOKUP(G1994,Munka1!$A$1:$B$25,2,FALSE)</f>
        <v>#N/A</v>
      </c>
      <c r="I1994" s="466" t="e">
        <f>VLOOKUP(E1994,Munka1!$H$27:$J$58,3,FALSE)</f>
        <v>#N/A</v>
      </c>
      <c r="J1994" s="175"/>
      <c r="K1994" s="175"/>
      <c r="L1994" s="175"/>
      <c r="M1994" s="175"/>
      <c r="N1994" s="180"/>
      <c r="O1994" s="87"/>
      <c r="P1994" s="483"/>
      <c r="Q1994" s="484"/>
      <c r="R1994" s="56">
        <f>FŐLAP!$D$9</f>
        <v>0</v>
      </c>
      <c r="S1994" s="56">
        <f>FŐLAP!$F$9</f>
        <v>0</v>
      </c>
      <c r="T1994" s="13" t="str">
        <f>FŐLAP!$B$25</f>
        <v>Háztartási nagygépek (lakossági)</v>
      </c>
      <c r="U1994" s="398" t="s">
        <v>3425</v>
      </c>
      <c r="V1994" s="398" t="s">
        <v>3426</v>
      </c>
      <c r="W1994" s="398" t="s">
        <v>3427</v>
      </c>
    </row>
    <row r="1995" spans="1:23" ht="60.75" hidden="1" customHeight="1" x14ac:dyDescent="0.25">
      <c r="A1995" s="61" t="s">
        <v>2065</v>
      </c>
      <c r="B1995" s="87"/>
      <c r="C1995" s="175"/>
      <c r="D1995" s="175"/>
      <c r="E1995" s="146"/>
      <c r="F1995" s="407" t="e">
        <f>VLOOKUP('2. tábl. Előkezelő-Tov.Kezelő'!E1995,Munka1!$H$27:$I$58,2,FALSE)</f>
        <v>#N/A</v>
      </c>
      <c r="G1995" s="88"/>
      <c r="H1995" s="62" t="e">
        <f>VLOOKUP(G1995,Munka1!$A$1:$B$25,2,FALSE)</f>
        <v>#N/A</v>
      </c>
      <c r="I1995" s="466" t="e">
        <f>VLOOKUP(E1995,Munka1!$H$27:$J$58,3,FALSE)</f>
        <v>#N/A</v>
      </c>
      <c r="J1995" s="175"/>
      <c r="K1995" s="175"/>
      <c r="L1995" s="175"/>
      <c r="M1995" s="175"/>
      <c r="N1995" s="180"/>
      <c r="O1995" s="87"/>
      <c r="P1995" s="483"/>
      <c r="Q1995" s="484"/>
      <c r="R1995" s="56">
        <f>FŐLAP!$D$9</f>
        <v>0</v>
      </c>
      <c r="S1995" s="56">
        <f>FŐLAP!$F$9</f>
        <v>0</v>
      </c>
      <c r="T1995" s="13" t="str">
        <f>FŐLAP!$B$25</f>
        <v>Háztartási nagygépek (lakossági)</v>
      </c>
      <c r="U1995" s="398" t="s">
        <v>3425</v>
      </c>
      <c r="V1995" s="398" t="s">
        <v>3426</v>
      </c>
      <c r="W1995" s="398" t="s">
        <v>3427</v>
      </c>
    </row>
    <row r="1996" spans="1:23" ht="60.75" hidden="1" customHeight="1" x14ac:dyDescent="0.25">
      <c r="A1996" s="61" t="s">
        <v>2066</v>
      </c>
      <c r="B1996" s="87"/>
      <c r="C1996" s="175"/>
      <c r="D1996" s="175"/>
      <c r="E1996" s="146"/>
      <c r="F1996" s="407" t="e">
        <f>VLOOKUP('2. tábl. Előkezelő-Tov.Kezelő'!E1996,Munka1!$H$27:$I$58,2,FALSE)</f>
        <v>#N/A</v>
      </c>
      <c r="G1996" s="88"/>
      <c r="H1996" s="62" t="e">
        <f>VLOOKUP(G1996,Munka1!$A$1:$B$25,2,FALSE)</f>
        <v>#N/A</v>
      </c>
      <c r="I1996" s="466" t="e">
        <f>VLOOKUP(E1996,Munka1!$H$27:$J$58,3,FALSE)</f>
        <v>#N/A</v>
      </c>
      <c r="J1996" s="175"/>
      <c r="K1996" s="175"/>
      <c r="L1996" s="175"/>
      <c r="M1996" s="175"/>
      <c r="N1996" s="180"/>
      <c r="O1996" s="87"/>
      <c r="P1996" s="483"/>
      <c r="Q1996" s="484"/>
      <c r="R1996" s="56">
        <f>FŐLAP!$D$9</f>
        <v>0</v>
      </c>
      <c r="S1996" s="56">
        <f>FŐLAP!$F$9</f>
        <v>0</v>
      </c>
      <c r="T1996" s="13" t="str">
        <f>FŐLAP!$B$25</f>
        <v>Háztartási nagygépek (lakossági)</v>
      </c>
      <c r="U1996" s="398" t="s">
        <v>3425</v>
      </c>
      <c r="V1996" s="398" t="s">
        <v>3426</v>
      </c>
      <c r="W1996" s="398" t="s">
        <v>3427</v>
      </c>
    </row>
    <row r="1997" spans="1:23" ht="60.75" hidden="1" customHeight="1" x14ac:dyDescent="0.25">
      <c r="A1997" s="61" t="s">
        <v>2067</v>
      </c>
      <c r="B1997" s="87"/>
      <c r="C1997" s="175"/>
      <c r="D1997" s="175"/>
      <c r="E1997" s="146"/>
      <c r="F1997" s="407" t="e">
        <f>VLOOKUP('2. tábl. Előkezelő-Tov.Kezelő'!E1997,Munka1!$H$27:$I$58,2,FALSE)</f>
        <v>#N/A</v>
      </c>
      <c r="G1997" s="88"/>
      <c r="H1997" s="62" t="e">
        <f>VLOOKUP(G1997,Munka1!$A$1:$B$25,2,FALSE)</f>
        <v>#N/A</v>
      </c>
      <c r="I1997" s="466" t="e">
        <f>VLOOKUP(E1997,Munka1!$H$27:$J$58,3,FALSE)</f>
        <v>#N/A</v>
      </c>
      <c r="J1997" s="175"/>
      <c r="K1997" s="175"/>
      <c r="L1997" s="175"/>
      <c r="M1997" s="175"/>
      <c r="N1997" s="180"/>
      <c r="O1997" s="87"/>
      <c r="P1997" s="483"/>
      <c r="Q1997" s="484"/>
      <c r="R1997" s="56">
        <f>FŐLAP!$D$9</f>
        <v>0</v>
      </c>
      <c r="S1997" s="56">
        <f>FŐLAP!$F$9</f>
        <v>0</v>
      </c>
      <c r="T1997" s="13" t="str">
        <f>FŐLAP!$B$25</f>
        <v>Háztartási nagygépek (lakossági)</v>
      </c>
      <c r="U1997" s="398" t="s">
        <v>3425</v>
      </c>
      <c r="V1997" s="398" t="s">
        <v>3426</v>
      </c>
      <c r="W1997" s="398" t="s">
        <v>3427</v>
      </c>
    </row>
    <row r="1998" spans="1:23" ht="60.75" hidden="1" customHeight="1" x14ac:dyDescent="0.25">
      <c r="A1998" s="61" t="s">
        <v>2068</v>
      </c>
      <c r="B1998" s="87"/>
      <c r="C1998" s="175"/>
      <c r="D1998" s="175"/>
      <c r="E1998" s="146"/>
      <c r="F1998" s="407" t="e">
        <f>VLOOKUP('2. tábl. Előkezelő-Tov.Kezelő'!E1998,Munka1!$H$27:$I$58,2,FALSE)</f>
        <v>#N/A</v>
      </c>
      <c r="G1998" s="88"/>
      <c r="H1998" s="62" t="e">
        <f>VLOOKUP(G1998,Munka1!$A$1:$B$25,2,FALSE)</f>
        <v>#N/A</v>
      </c>
      <c r="I1998" s="466" t="e">
        <f>VLOOKUP(E1998,Munka1!$H$27:$J$58,3,FALSE)</f>
        <v>#N/A</v>
      </c>
      <c r="J1998" s="175"/>
      <c r="K1998" s="175"/>
      <c r="L1998" s="175"/>
      <c r="M1998" s="175"/>
      <c r="N1998" s="180"/>
      <c r="O1998" s="87"/>
      <c r="P1998" s="483"/>
      <c r="Q1998" s="484"/>
      <c r="R1998" s="56">
        <f>FŐLAP!$D$9</f>
        <v>0</v>
      </c>
      <c r="S1998" s="56">
        <f>FŐLAP!$F$9</f>
        <v>0</v>
      </c>
      <c r="T1998" s="13" t="str">
        <f>FŐLAP!$B$25</f>
        <v>Háztartási nagygépek (lakossági)</v>
      </c>
      <c r="U1998" s="398" t="s">
        <v>3425</v>
      </c>
      <c r="V1998" s="398" t="s">
        <v>3426</v>
      </c>
      <c r="W1998" s="398" t="s">
        <v>3427</v>
      </c>
    </row>
    <row r="1999" spans="1:23" ht="60.75" hidden="1" customHeight="1" x14ac:dyDescent="0.25">
      <c r="A1999" s="61" t="s">
        <v>2069</v>
      </c>
      <c r="B1999" s="87"/>
      <c r="C1999" s="175"/>
      <c r="D1999" s="175"/>
      <c r="E1999" s="146"/>
      <c r="F1999" s="407" t="e">
        <f>VLOOKUP('2. tábl. Előkezelő-Tov.Kezelő'!E1999,Munka1!$H$27:$I$58,2,FALSE)</f>
        <v>#N/A</v>
      </c>
      <c r="G1999" s="88"/>
      <c r="H1999" s="62" t="e">
        <f>VLOOKUP(G1999,Munka1!$A$1:$B$25,2,FALSE)</f>
        <v>#N/A</v>
      </c>
      <c r="I1999" s="466" t="e">
        <f>VLOOKUP(E1999,Munka1!$H$27:$J$58,3,FALSE)</f>
        <v>#N/A</v>
      </c>
      <c r="J1999" s="175"/>
      <c r="K1999" s="175"/>
      <c r="L1999" s="175"/>
      <c r="M1999" s="175"/>
      <c r="N1999" s="180"/>
      <c r="O1999" s="87"/>
      <c r="P1999" s="483"/>
      <c r="Q1999" s="484"/>
      <c r="R1999" s="56">
        <f>FŐLAP!$D$9</f>
        <v>0</v>
      </c>
      <c r="S1999" s="56">
        <f>FŐLAP!$F$9</f>
        <v>0</v>
      </c>
      <c r="T1999" s="13" t="str">
        <f>FŐLAP!$B$25</f>
        <v>Háztartási nagygépek (lakossági)</v>
      </c>
      <c r="U1999" s="398" t="s">
        <v>3425</v>
      </c>
      <c r="V1999" s="398" t="s">
        <v>3426</v>
      </c>
      <c r="W1999" s="398" t="s">
        <v>3427</v>
      </c>
    </row>
    <row r="2000" spans="1:23" ht="60.75" hidden="1" customHeight="1" x14ac:dyDescent="0.25">
      <c r="A2000" s="61" t="s">
        <v>2070</v>
      </c>
      <c r="B2000" s="87"/>
      <c r="C2000" s="175"/>
      <c r="D2000" s="175"/>
      <c r="E2000" s="146"/>
      <c r="F2000" s="407" t="e">
        <f>VLOOKUP('2. tábl. Előkezelő-Tov.Kezelő'!E2000,Munka1!$H$27:$I$58,2,FALSE)</f>
        <v>#N/A</v>
      </c>
      <c r="G2000" s="88"/>
      <c r="H2000" s="62" t="e">
        <f>VLOOKUP(G2000,Munka1!$A$1:$B$25,2,FALSE)</f>
        <v>#N/A</v>
      </c>
      <c r="I2000" s="466" t="e">
        <f>VLOOKUP(E2000,Munka1!$H$27:$J$58,3,FALSE)</f>
        <v>#N/A</v>
      </c>
      <c r="J2000" s="175"/>
      <c r="K2000" s="175"/>
      <c r="L2000" s="175"/>
      <c r="M2000" s="175"/>
      <c r="N2000" s="180"/>
      <c r="O2000" s="87"/>
      <c r="P2000" s="483"/>
      <c r="Q2000" s="484"/>
      <c r="R2000" s="56">
        <f>FŐLAP!$D$9</f>
        <v>0</v>
      </c>
      <c r="S2000" s="56">
        <f>FŐLAP!$F$9</f>
        <v>0</v>
      </c>
      <c r="T2000" s="13" t="str">
        <f>FŐLAP!$B$25</f>
        <v>Háztartási nagygépek (lakossági)</v>
      </c>
      <c r="U2000" s="398" t="s">
        <v>3425</v>
      </c>
      <c r="V2000" s="398" t="s">
        <v>3426</v>
      </c>
      <c r="W2000" s="398" t="s">
        <v>3427</v>
      </c>
    </row>
    <row r="2001" spans="1:23" ht="60.75" hidden="1" customHeight="1" x14ac:dyDescent="0.25">
      <c r="A2001" s="61" t="s">
        <v>2071</v>
      </c>
      <c r="B2001" s="87"/>
      <c r="C2001" s="175"/>
      <c r="D2001" s="175"/>
      <c r="E2001" s="146"/>
      <c r="F2001" s="407" t="e">
        <f>VLOOKUP('2. tábl. Előkezelő-Tov.Kezelő'!E2001,Munka1!$H$27:$I$58,2,FALSE)</f>
        <v>#N/A</v>
      </c>
      <c r="G2001" s="88"/>
      <c r="H2001" s="62" t="e">
        <f>VLOOKUP(G2001,Munka1!$A$1:$B$25,2,FALSE)</f>
        <v>#N/A</v>
      </c>
      <c r="I2001" s="466" t="e">
        <f>VLOOKUP(E2001,Munka1!$H$27:$J$58,3,FALSE)</f>
        <v>#N/A</v>
      </c>
      <c r="J2001" s="175"/>
      <c r="K2001" s="175"/>
      <c r="L2001" s="175"/>
      <c r="M2001" s="175"/>
      <c r="N2001" s="180"/>
      <c r="O2001" s="87"/>
      <c r="P2001" s="483"/>
      <c r="Q2001" s="484"/>
      <c r="R2001" s="56">
        <f>FŐLAP!$D$9</f>
        <v>0</v>
      </c>
      <c r="S2001" s="56">
        <f>FŐLAP!$F$9</f>
        <v>0</v>
      </c>
      <c r="T2001" s="13" t="str">
        <f>FŐLAP!$B$25</f>
        <v>Háztartási nagygépek (lakossági)</v>
      </c>
      <c r="U2001" s="398" t="s">
        <v>3425</v>
      </c>
      <c r="V2001" s="398" t="s">
        <v>3426</v>
      </c>
      <c r="W2001" s="398" t="s">
        <v>3427</v>
      </c>
    </row>
    <row r="2002" spans="1:23" ht="60.75" hidden="1" customHeight="1" x14ac:dyDescent="0.25">
      <c r="A2002" s="61" t="s">
        <v>2072</v>
      </c>
      <c r="B2002" s="87"/>
      <c r="C2002" s="175"/>
      <c r="D2002" s="175"/>
      <c r="E2002" s="146"/>
      <c r="F2002" s="407" t="e">
        <f>VLOOKUP('2. tábl. Előkezelő-Tov.Kezelő'!E2002,Munka1!$H$27:$I$58,2,FALSE)</f>
        <v>#N/A</v>
      </c>
      <c r="G2002" s="88"/>
      <c r="H2002" s="62" t="e">
        <f>VLOOKUP(G2002,Munka1!$A$1:$B$25,2,FALSE)</f>
        <v>#N/A</v>
      </c>
      <c r="I2002" s="466" t="e">
        <f>VLOOKUP(E2002,Munka1!$H$27:$J$58,3,FALSE)</f>
        <v>#N/A</v>
      </c>
      <c r="J2002" s="175"/>
      <c r="K2002" s="175"/>
      <c r="L2002" s="175"/>
      <c r="M2002" s="175"/>
      <c r="N2002" s="180"/>
      <c r="O2002" s="87"/>
      <c r="P2002" s="483"/>
      <c r="Q2002" s="484"/>
      <c r="R2002" s="56">
        <f>FŐLAP!$D$9</f>
        <v>0</v>
      </c>
      <c r="S2002" s="56">
        <f>FŐLAP!$F$9</f>
        <v>0</v>
      </c>
      <c r="T2002" s="13" t="str">
        <f>FŐLAP!$B$25</f>
        <v>Háztartási nagygépek (lakossági)</v>
      </c>
      <c r="U2002" s="398" t="s">
        <v>3425</v>
      </c>
      <c r="V2002" s="398" t="s">
        <v>3426</v>
      </c>
      <c r="W2002" s="398" t="s">
        <v>3427</v>
      </c>
    </row>
    <row r="2003" spans="1:23" ht="60.75" hidden="1" customHeight="1" x14ac:dyDescent="0.25">
      <c r="A2003" s="61" t="s">
        <v>2073</v>
      </c>
      <c r="B2003" s="87"/>
      <c r="C2003" s="175"/>
      <c r="D2003" s="175"/>
      <c r="E2003" s="146"/>
      <c r="F2003" s="407" t="e">
        <f>VLOOKUP('2. tábl. Előkezelő-Tov.Kezelő'!E2003,Munka1!$H$27:$I$58,2,FALSE)</f>
        <v>#N/A</v>
      </c>
      <c r="G2003" s="88"/>
      <c r="H2003" s="62" t="e">
        <f>VLOOKUP(G2003,Munka1!$A$1:$B$25,2,FALSE)</f>
        <v>#N/A</v>
      </c>
      <c r="I2003" s="466" t="e">
        <f>VLOOKUP(E2003,Munka1!$H$27:$J$58,3,FALSE)</f>
        <v>#N/A</v>
      </c>
      <c r="J2003" s="175"/>
      <c r="K2003" s="175"/>
      <c r="L2003" s="175"/>
      <c r="M2003" s="175"/>
      <c r="N2003" s="180"/>
      <c r="O2003" s="87"/>
      <c r="P2003" s="483"/>
      <c r="Q2003" s="484"/>
      <c r="R2003" s="56">
        <f>FŐLAP!$D$9</f>
        <v>0</v>
      </c>
      <c r="S2003" s="56">
        <f>FŐLAP!$F$9</f>
        <v>0</v>
      </c>
      <c r="T2003" s="13" t="str">
        <f>FŐLAP!$B$25</f>
        <v>Háztartási nagygépek (lakossági)</v>
      </c>
      <c r="U2003" s="398" t="s">
        <v>3425</v>
      </c>
      <c r="V2003" s="398" t="s">
        <v>3426</v>
      </c>
      <c r="W2003" s="398" t="s">
        <v>3427</v>
      </c>
    </row>
    <row r="2004" spans="1:23" ht="60.75" hidden="1" customHeight="1" x14ac:dyDescent="0.25">
      <c r="A2004" s="61" t="s">
        <v>2074</v>
      </c>
      <c r="B2004" s="87"/>
      <c r="C2004" s="175"/>
      <c r="D2004" s="175"/>
      <c r="E2004" s="146"/>
      <c r="F2004" s="407" t="e">
        <f>VLOOKUP('2. tábl. Előkezelő-Tov.Kezelő'!E2004,Munka1!$H$27:$I$58,2,FALSE)</f>
        <v>#N/A</v>
      </c>
      <c r="G2004" s="88"/>
      <c r="H2004" s="62" t="e">
        <f>VLOOKUP(G2004,Munka1!$A$1:$B$25,2,FALSE)</f>
        <v>#N/A</v>
      </c>
      <c r="I2004" s="466" t="e">
        <f>VLOOKUP(E2004,Munka1!$H$27:$J$58,3,FALSE)</f>
        <v>#N/A</v>
      </c>
      <c r="J2004" s="175"/>
      <c r="K2004" s="175"/>
      <c r="L2004" s="175"/>
      <c r="M2004" s="175"/>
      <c r="N2004" s="180"/>
      <c r="O2004" s="87"/>
      <c r="P2004" s="483"/>
      <c r="Q2004" s="484"/>
      <c r="R2004" s="56">
        <f>FŐLAP!$D$9</f>
        <v>0</v>
      </c>
      <c r="S2004" s="56">
        <f>FŐLAP!$F$9</f>
        <v>0</v>
      </c>
      <c r="T2004" s="13" t="str">
        <f>FŐLAP!$B$25</f>
        <v>Háztartási nagygépek (lakossági)</v>
      </c>
      <c r="U2004" s="398" t="s">
        <v>3425</v>
      </c>
      <c r="V2004" s="398" t="s">
        <v>3426</v>
      </c>
      <c r="W2004" s="398" t="s">
        <v>3427</v>
      </c>
    </row>
    <row r="2005" spans="1:23" ht="60.75" hidden="1" customHeight="1" x14ac:dyDescent="0.25">
      <c r="A2005" s="61" t="s">
        <v>2075</v>
      </c>
      <c r="B2005" s="87"/>
      <c r="C2005" s="175"/>
      <c r="D2005" s="175"/>
      <c r="E2005" s="146"/>
      <c r="F2005" s="407" t="e">
        <f>VLOOKUP('2. tábl. Előkezelő-Tov.Kezelő'!E2005,Munka1!$H$27:$I$58,2,FALSE)</f>
        <v>#N/A</v>
      </c>
      <c r="G2005" s="88"/>
      <c r="H2005" s="62" t="e">
        <f>VLOOKUP(G2005,Munka1!$A$1:$B$25,2,FALSE)</f>
        <v>#N/A</v>
      </c>
      <c r="I2005" s="466" t="e">
        <f>VLOOKUP(E2005,Munka1!$H$27:$J$58,3,FALSE)</f>
        <v>#N/A</v>
      </c>
      <c r="J2005" s="175"/>
      <c r="K2005" s="175"/>
      <c r="L2005" s="175"/>
      <c r="M2005" s="175"/>
      <c r="N2005" s="180"/>
      <c r="O2005" s="87"/>
      <c r="P2005" s="483"/>
      <c r="Q2005" s="484"/>
      <c r="R2005" s="56">
        <f>FŐLAP!$D$9</f>
        <v>0</v>
      </c>
      <c r="S2005" s="56">
        <f>FŐLAP!$F$9</f>
        <v>0</v>
      </c>
      <c r="T2005" s="13" t="str">
        <f>FŐLAP!$B$25</f>
        <v>Háztartási nagygépek (lakossági)</v>
      </c>
      <c r="U2005" s="398" t="s">
        <v>3425</v>
      </c>
      <c r="V2005" s="398" t="s">
        <v>3426</v>
      </c>
      <c r="W2005" s="398" t="s">
        <v>3427</v>
      </c>
    </row>
    <row r="2006" spans="1:23" ht="60.75" hidden="1" customHeight="1" x14ac:dyDescent="0.25">
      <c r="A2006" s="61" t="s">
        <v>2076</v>
      </c>
      <c r="B2006" s="87"/>
      <c r="C2006" s="175"/>
      <c r="D2006" s="175"/>
      <c r="E2006" s="146"/>
      <c r="F2006" s="407" t="e">
        <f>VLOOKUP('2. tábl. Előkezelő-Tov.Kezelő'!E2006,Munka1!$H$27:$I$58,2,FALSE)</f>
        <v>#N/A</v>
      </c>
      <c r="G2006" s="88"/>
      <c r="H2006" s="62" t="e">
        <f>VLOOKUP(G2006,Munka1!$A$1:$B$25,2,FALSE)</f>
        <v>#N/A</v>
      </c>
      <c r="I2006" s="466" t="e">
        <f>VLOOKUP(E2006,Munka1!$H$27:$J$58,3,FALSE)</f>
        <v>#N/A</v>
      </c>
      <c r="J2006" s="175"/>
      <c r="K2006" s="175"/>
      <c r="L2006" s="175"/>
      <c r="M2006" s="175"/>
      <c r="N2006" s="180"/>
      <c r="O2006" s="87"/>
      <c r="P2006" s="483"/>
      <c r="Q2006" s="484"/>
      <c r="R2006" s="56">
        <f>FŐLAP!$D$9</f>
        <v>0</v>
      </c>
      <c r="S2006" s="56">
        <f>FŐLAP!$F$9</f>
        <v>0</v>
      </c>
      <c r="T2006" s="13" t="str">
        <f>FŐLAP!$B$25</f>
        <v>Háztartási nagygépek (lakossági)</v>
      </c>
      <c r="U2006" s="398" t="s">
        <v>3425</v>
      </c>
      <c r="V2006" s="398" t="s">
        <v>3426</v>
      </c>
      <c r="W2006" s="398" t="s">
        <v>3427</v>
      </c>
    </row>
    <row r="2007" spans="1:23" ht="60.75" hidden="1" customHeight="1" x14ac:dyDescent="0.25">
      <c r="A2007" s="61" t="s">
        <v>2077</v>
      </c>
      <c r="B2007" s="87"/>
      <c r="C2007" s="175"/>
      <c r="D2007" s="175"/>
      <c r="E2007" s="146"/>
      <c r="F2007" s="407" t="e">
        <f>VLOOKUP('2. tábl. Előkezelő-Tov.Kezelő'!E2007,Munka1!$H$27:$I$58,2,FALSE)</f>
        <v>#N/A</v>
      </c>
      <c r="G2007" s="88"/>
      <c r="H2007" s="62" t="e">
        <f>VLOOKUP(G2007,Munka1!$A$1:$B$25,2,FALSE)</f>
        <v>#N/A</v>
      </c>
      <c r="I2007" s="466" t="e">
        <f>VLOOKUP(E2007,Munka1!$H$27:$J$58,3,FALSE)</f>
        <v>#N/A</v>
      </c>
      <c r="J2007" s="175"/>
      <c r="K2007" s="175"/>
      <c r="L2007" s="175"/>
      <c r="M2007" s="175"/>
      <c r="N2007" s="180"/>
      <c r="O2007" s="87"/>
      <c r="P2007" s="483"/>
      <c r="Q2007" s="484"/>
      <c r="R2007" s="56">
        <f>FŐLAP!$D$9</f>
        <v>0</v>
      </c>
      <c r="S2007" s="56">
        <f>FŐLAP!$F$9</f>
        <v>0</v>
      </c>
      <c r="T2007" s="13" t="str">
        <f>FŐLAP!$B$25</f>
        <v>Háztartási nagygépek (lakossági)</v>
      </c>
      <c r="U2007" s="398" t="s">
        <v>3425</v>
      </c>
      <c r="V2007" s="398" t="s">
        <v>3426</v>
      </c>
      <c r="W2007" s="398" t="s">
        <v>3427</v>
      </c>
    </row>
    <row r="2008" spans="1:23" ht="60.75" hidden="1" customHeight="1" x14ac:dyDescent="0.25">
      <c r="A2008" s="61" t="s">
        <v>2078</v>
      </c>
      <c r="B2008" s="87"/>
      <c r="C2008" s="175"/>
      <c r="D2008" s="175"/>
      <c r="E2008" s="146"/>
      <c r="F2008" s="407" t="e">
        <f>VLOOKUP('2. tábl. Előkezelő-Tov.Kezelő'!E2008,Munka1!$H$27:$I$58,2,FALSE)</f>
        <v>#N/A</v>
      </c>
      <c r="G2008" s="88"/>
      <c r="H2008" s="62" t="e">
        <f>VLOOKUP(G2008,Munka1!$A$1:$B$25,2,FALSE)</f>
        <v>#N/A</v>
      </c>
      <c r="I2008" s="466" t="e">
        <f>VLOOKUP(E2008,Munka1!$H$27:$J$58,3,FALSE)</f>
        <v>#N/A</v>
      </c>
      <c r="J2008" s="175"/>
      <c r="K2008" s="175"/>
      <c r="L2008" s="175"/>
      <c r="M2008" s="175"/>
      <c r="N2008" s="180"/>
      <c r="O2008" s="87"/>
      <c r="P2008" s="483"/>
      <c r="Q2008" s="484"/>
      <c r="R2008" s="56">
        <f>FŐLAP!$D$9</f>
        <v>0</v>
      </c>
      <c r="S2008" s="56">
        <f>FŐLAP!$F$9</f>
        <v>0</v>
      </c>
      <c r="T2008" s="13" t="str">
        <f>FŐLAP!$B$25</f>
        <v>Háztartási nagygépek (lakossági)</v>
      </c>
      <c r="U2008" s="398" t="s">
        <v>3425</v>
      </c>
      <c r="V2008" s="398" t="s">
        <v>3426</v>
      </c>
      <c r="W2008" s="398" t="s">
        <v>3427</v>
      </c>
    </row>
    <row r="2009" spans="1:23" ht="60.75" hidden="1" customHeight="1" x14ac:dyDescent="0.25">
      <c r="A2009" s="61" t="s">
        <v>2079</v>
      </c>
      <c r="B2009" s="87"/>
      <c r="C2009" s="175"/>
      <c r="D2009" s="175"/>
      <c r="E2009" s="146"/>
      <c r="F2009" s="407" t="e">
        <f>VLOOKUP('2. tábl. Előkezelő-Tov.Kezelő'!E2009,Munka1!$H$27:$I$58,2,FALSE)</f>
        <v>#N/A</v>
      </c>
      <c r="G2009" s="88"/>
      <c r="H2009" s="62" t="e">
        <f>VLOOKUP(G2009,Munka1!$A$1:$B$25,2,FALSE)</f>
        <v>#N/A</v>
      </c>
      <c r="I2009" s="466" t="e">
        <f>VLOOKUP(E2009,Munka1!$H$27:$J$58,3,FALSE)</f>
        <v>#N/A</v>
      </c>
      <c r="J2009" s="175"/>
      <c r="K2009" s="175"/>
      <c r="L2009" s="175"/>
      <c r="M2009" s="175"/>
      <c r="N2009" s="180"/>
      <c r="O2009" s="87"/>
      <c r="P2009" s="483"/>
      <c r="Q2009" s="484"/>
      <c r="R2009" s="56">
        <f>FŐLAP!$D$9</f>
        <v>0</v>
      </c>
      <c r="S2009" s="56">
        <f>FŐLAP!$F$9</f>
        <v>0</v>
      </c>
      <c r="T2009" s="13" t="str">
        <f>FŐLAP!$B$25</f>
        <v>Háztartási nagygépek (lakossági)</v>
      </c>
      <c r="U2009" s="398" t="s">
        <v>3425</v>
      </c>
      <c r="V2009" s="398" t="s">
        <v>3426</v>
      </c>
      <c r="W2009" s="398" t="s">
        <v>3427</v>
      </c>
    </row>
    <row r="2010" spans="1:23" ht="60.75" hidden="1" customHeight="1" x14ac:dyDescent="0.25">
      <c r="A2010" s="61" t="s">
        <v>2080</v>
      </c>
      <c r="B2010" s="87"/>
      <c r="C2010" s="175"/>
      <c r="D2010" s="175"/>
      <c r="E2010" s="146"/>
      <c r="F2010" s="407" t="e">
        <f>VLOOKUP('2. tábl. Előkezelő-Tov.Kezelő'!E2010,Munka1!$H$27:$I$58,2,FALSE)</f>
        <v>#N/A</v>
      </c>
      <c r="G2010" s="88"/>
      <c r="H2010" s="62" t="e">
        <f>VLOOKUP(G2010,Munka1!$A$1:$B$25,2,FALSE)</f>
        <v>#N/A</v>
      </c>
      <c r="I2010" s="466" t="e">
        <f>VLOOKUP(E2010,Munka1!$H$27:$J$58,3,FALSE)</f>
        <v>#N/A</v>
      </c>
      <c r="J2010" s="175"/>
      <c r="K2010" s="175"/>
      <c r="L2010" s="175"/>
      <c r="M2010" s="175"/>
      <c r="N2010" s="180"/>
      <c r="O2010" s="87"/>
      <c r="P2010" s="483"/>
      <c r="Q2010" s="484"/>
      <c r="R2010" s="56">
        <f>FŐLAP!$D$9</f>
        <v>0</v>
      </c>
      <c r="S2010" s="56">
        <f>FŐLAP!$F$9</f>
        <v>0</v>
      </c>
      <c r="T2010" s="13" t="str">
        <f>FŐLAP!$B$25</f>
        <v>Háztartási nagygépek (lakossági)</v>
      </c>
      <c r="U2010" s="398" t="s">
        <v>3425</v>
      </c>
      <c r="V2010" s="398" t="s">
        <v>3426</v>
      </c>
      <c r="W2010" s="398" t="s">
        <v>3427</v>
      </c>
    </row>
    <row r="2011" spans="1:23" ht="60.75" hidden="1" customHeight="1" x14ac:dyDescent="0.25">
      <c r="A2011" s="61" t="s">
        <v>2081</v>
      </c>
      <c r="B2011" s="87"/>
      <c r="C2011" s="175"/>
      <c r="D2011" s="175"/>
      <c r="E2011" s="146"/>
      <c r="F2011" s="407" t="e">
        <f>VLOOKUP('2. tábl. Előkezelő-Tov.Kezelő'!E2011,Munka1!$H$27:$I$58,2,FALSE)</f>
        <v>#N/A</v>
      </c>
      <c r="G2011" s="88"/>
      <c r="H2011" s="62" t="e">
        <f>VLOOKUP(G2011,Munka1!$A$1:$B$25,2,FALSE)</f>
        <v>#N/A</v>
      </c>
      <c r="I2011" s="466" t="e">
        <f>VLOOKUP(E2011,Munka1!$H$27:$J$58,3,FALSE)</f>
        <v>#N/A</v>
      </c>
      <c r="J2011" s="175"/>
      <c r="K2011" s="175"/>
      <c r="L2011" s="175"/>
      <c r="M2011" s="175"/>
      <c r="N2011" s="180"/>
      <c r="O2011" s="87"/>
      <c r="P2011" s="483"/>
      <c r="Q2011" s="484"/>
      <c r="R2011" s="56">
        <f>FŐLAP!$D$9</f>
        <v>0</v>
      </c>
      <c r="S2011" s="56">
        <f>FŐLAP!$F$9</f>
        <v>0</v>
      </c>
      <c r="T2011" s="13" t="str">
        <f>FŐLAP!$B$25</f>
        <v>Háztartási nagygépek (lakossági)</v>
      </c>
      <c r="U2011" s="398" t="s">
        <v>3425</v>
      </c>
      <c r="V2011" s="398" t="s">
        <v>3426</v>
      </c>
      <c r="W2011" s="398" t="s">
        <v>3427</v>
      </c>
    </row>
    <row r="2012" spans="1:23" ht="60.75" hidden="1" customHeight="1" x14ac:dyDescent="0.25">
      <c r="A2012" s="61" t="s">
        <v>2082</v>
      </c>
      <c r="B2012" s="87"/>
      <c r="C2012" s="175"/>
      <c r="D2012" s="175"/>
      <c r="E2012" s="146"/>
      <c r="F2012" s="407" t="e">
        <f>VLOOKUP('2. tábl. Előkezelő-Tov.Kezelő'!E2012,Munka1!$H$27:$I$58,2,FALSE)</f>
        <v>#N/A</v>
      </c>
      <c r="G2012" s="88"/>
      <c r="H2012" s="62" t="e">
        <f>VLOOKUP(G2012,Munka1!$A$1:$B$25,2,FALSE)</f>
        <v>#N/A</v>
      </c>
      <c r="I2012" s="466" t="e">
        <f>VLOOKUP(E2012,Munka1!$H$27:$J$58,3,FALSE)</f>
        <v>#N/A</v>
      </c>
      <c r="J2012" s="175"/>
      <c r="K2012" s="175"/>
      <c r="L2012" s="175"/>
      <c r="M2012" s="175"/>
      <c r="N2012" s="180"/>
      <c r="O2012" s="87"/>
      <c r="P2012" s="483"/>
      <c r="Q2012" s="484"/>
      <c r="R2012" s="56">
        <f>FŐLAP!$D$9</f>
        <v>0</v>
      </c>
      <c r="S2012" s="56">
        <f>FŐLAP!$F$9</f>
        <v>0</v>
      </c>
      <c r="T2012" s="13" t="str">
        <f>FŐLAP!$B$25</f>
        <v>Háztartási nagygépek (lakossági)</v>
      </c>
      <c r="U2012" s="398" t="s">
        <v>3425</v>
      </c>
      <c r="V2012" s="398" t="s">
        <v>3426</v>
      </c>
      <c r="W2012" s="398" t="s">
        <v>3427</v>
      </c>
    </row>
    <row r="2013" spans="1:23" ht="60.75" hidden="1" customHeight="1" x14ac:dyDescent="0.25">
      <c r="A2013" s="61" t="s">
        <v>2083</v>
      </c>
      <c r="B2013" s="87"/>
      <c r="C2013" s="175"/>
      <c r="D2013" s="175"/>
      <c r="E2013" s="146"/>
      <c r="F2013" s="407" t="e">
        <f>VLOOKUP('2. tábl. Előkezelő-Tov.Kezelő'!E2013,Munka1!$H$27:$I$58,2,FALSE)</f>
        <v>#N/A</v>
      </c>
      <c r="G2013" s="88"/>
      <c r="H2013" s="62" t="e">
        <f>VLOOKUP(G2013,Munka1!$A$1:$B$25,2,FALSE)</f>
        <v>#N/A</v>
      </c>
      <c r="I2013" s="466" t="e">
        <f>VLOOKUP(E2013,Munka1!$H$27:$J$58,3,FALSE)</f>
        <v>#N/A</v>
      </c>
      <c r="J2013" s="175"/>
      <c r="K2013" s="175"/>
      <c r="L2013" s="175"/>
      <c r="M2013" s="175"/>
      <c r="N2013" s="180"/>
      <c r="O2013" s="87"/>
      <c r="P2013" s="483"/>
      <c r="Q2013" s="484"/>
      <c r="R2013" s="56">
        <f>FŐLAP!$D$9</f>
        <v>0</v>
      </c>
      <c r="S2013" s="56">
        <f>FŐLAP!$F$9</f>
        <v>0</v>
      </c>
      <c r="T2013" s="13" t="str">
        <f>FŐLAP!$B$25</f>
        <v>Háztartási nagygépek (lakossági)</v>
      </c>
      <c r="U2013" s="398" t="s">
        <v>3425</v>
      </c>
      <c r="V2013" s="398" t="s">
        <v>3426</v>
      </c>
      <c r="W2013" s="398" t="s">
        <v>3427</v>
      </c>
    </row>
    <row r="2014" spans="1:23" ht="60.75" hidden="1" customHeight="1" x14ac:dyDescent="0.25">
      <c r="A2014" s="61" t="s">
        <v>2084</v>
      </c>
      <c r="B2014" s="87"/>
      <c r="C2014" s="175"/>
      <c r="D2014" s="175"/>
      <c r="E2014" s="146"/>
      <c r="F2014" s="407" t="e">
        <f>VLOOKUP('2. tábl. Előkezelő-Tov.Kezelő'!E2014,Munka1!$H$27:$I$58,2,FALSE)</f>
        <v>#N/A</v>
      </c>
      <c r="G2014" s="88"/>
      <c r="H2014" s="62" t="e">
        <f>VLOOKUP(G2014,Munka1!$A$1:$B$25,2,FALSE)</f>
        <v>#N/A</v>
      </c>
      <c r="I2014" s="466" t="e">
        <f>VLOOKUP(E2014,Munka1!$H$27:$J$58,3,FALSE)</f>
        <v>#N/A</v>
      </c>
      <c r="J2014" s="175"/>
      <c r="K2014" s="175"/>
      <c r="L2014" s="175"/>
      <c r="M2014" s="175"/>
      <c r="N2014" s="180"/>
      <c r="O2014" s="87"/>
      <c r="P2014" s="483"/>
      <c r="Q2014" s="484"/>
      <c r="R2014" s="56">
        <f>FŐLAP!$D$9</f>
        <v>0</v>
      </c>
      <c r="S2014" s="56">
        <f>FŐLAP!$F$9</f>
        <v>0</v>
      </c>
      <c r="T2014" s="13" t="str">
        <f>FŐLAP!$B$25</f>
        <v>Háztartási nagygépek (lakossági)</v>
      </c>
      <c r="U2014" s="398" t="s">
        <v>3425</v>
      </c>
      <c r="V2014" s="398" t="s">
        <v>3426</v>
      </c>
      <c r="W2014" s="398" t="s">
        <v>3427</v>
      </c>
    </row>
    <row r="2015" spans="1:23" ht="60.75" hidden="1" customHeight="1" x14ac:dyDescent="0.25">
      <c r="A2015" s="61" t="s">
        <v>2085</v>
      </c>
      <c r="B2015" s="87"/>
      <c r="C2015" s="175"/>
      <c r="D2015" s="175"/>
      <c r="E2015" s="146"/>
      <c r="F2015" s="407" t="e">
        <f>VLOOKUP('2. tábl. Előkezelő-Tov.Kezelő'!E2015,Munka1!$H$27:$I$58,2,FALSE)</f>
        <v>#N/A</v>
      </c>
      <c r="G2015" s="88"/>
      <c r="H2015" s="62" t="e">
        <f>VLOOKUP(G2015,Munka1!$A$1:$B$25,2,FALSE)</f>
        <v>#N/A</v>
      </c>
      <c r="I2015" s="466" t="e">
        <f>VLOOKUP(E2015,Munka1!$H$27:$J$58,3,FALSE)</f>
        <v>#N/A</v>
      </c>
      <c r="J2015" s="175"/>
      <c r="K2015" s="175"/>
      <c r="L2015" s="175"/>
      <c r="M2015" s="175"/>
      <c r="N2015" s="180"/>
      <c r="O2015" s="87"/>
      <c r="P2015" s="483"/>
      <c r="Q2015" s="484"/>
      <c r="R2015" s="56">
        <f>FŐLAP!$D$9</f>
        <v>0</v>
      </c>
      <c r="S2015" s="56">
        <f>FŐLAP!$F$9</f>
        <v>0</v>
      </c>
      <c r="T2015" s="13" t="str">
        <f>FŐLAP!$B$25</f>
        <v>Háztartási nagygépek (lakossági)</v>
      </c>
      <c r="U2015" s="398" t="s">
        <v>3425</v>
      </c>
      <c r="V2015" s="398" t="s">
        <v>3426</v>
      </c>
      <c r="W2015" s="398" t="s">
        <v>3427</v>
      </c>
    </row>
    <row r="2016" spans="1:23" ht="60.75" hidden="1" customHeight="1" x14ac:dyDescent="0.25">
      <c r="A2016" s="61" t="s">
        <v>2086</v>
      </c>
      <c r="B2016" s="87"/>
      <c r="C2016" s="175"/>
      <c r="D2016" s="175"/>
      <c r="E2016" s="146"/>
      <c r="F2016" s="407" t="e">
        <f>VLOOKUP('2. tábl. Előkezelő-Tov.Kezelő'!E2016,Munka1!$H$27:$I$58,2,FALSE)</f>
        <v>#N/A</v>
      </c>
      <c r="G2016" s="88"/>
      <c r="H2016" s="62" t="e">
        <f>VLOOKUP(G2016,Munka1!$A$1:$B$25,2,FALSE)</f>
        <v>#N/A</v>
      </c>
      <c r="I2016" s="466" t="e">
        <f>VLOOKUP(E2016,Munka1!$H$27:$J$58,3,FALSE)</f>
        <v>#N/A</v>
      </c>
      <c r="J2016" s="175"/>
      <c r="K2016" s="175"/>
      <c r="L2016" s="175"/>
      <c r="M2016" s="175"/>
      <c r="N2016" s="180"/>
      <c r="O2016" s="87"/>
      <c r="P2016" s="483"/>
      <c r="Q2016" s="484"/>
      <c r="R2016" s="56">
        <f>FŐLAP!$D$9</f>
        <v>0</v>
      </c>
      <c r="S2016" s="56">
        <f>FŐLAP!$F$9</f>
        <v>0</v>
      </c>
      <c r="T2016" s="13" t="str">
        <f>FŐLAP!$B$25</f>
        <v>Háztartási nagygépek (lakossági)</v>
      </c>
      <c r="U2016" s="398" t="s">
        <v>3425</v>
      </c>
      <c r="V2016" s="398" t="s">
        <v>3426</v>
      </c>
      <c r="W2016" s="398" t="s">
        <v>3427</v>
      </c>
    </row>
    <row r="2017" spans="1:23" ht="60.75" hidden="1" customHeight="1" x14ac:dyDescent="0.25">
      <c r="A2017" s="61" t="s">
        <v>2087</v>
      </c>
      <c r="B2017" s="87"/>
      <c r="C2017" s="175"/>
      <c r="D2017" s="175"/>
      <c r="E2017" s="146"/>
      <c r="F2017" s="407" t="e">
        <f>VLOOKUP('2. tábl. Előkezelő-Tov.Kezelő'!E2017,Munka1!$H$27:$I$58,2,FALSE)</f>
        <v>#N/A</v>
      </c>
      <c r="G2017" s="88"/>
      <c r="H2017" s="62" t="e">
        <f>VLOOKUP(G2017,Munka1!$A$1:$B$25,2,FALSE)</f>
        <v>#N/A</v>
      </c>
      <c r="I2017" s="466" t="e">
        <f>VLOOKUP(E2017,Munka1!$H$27:$J$58,3,FALSE)</f>
        <v>#N/A</v>
      </c>
      <c r="J2017" s="175"/>
      <c r="K2017" s="175"/>
      <c r="L2017" s="175"/>
      <c r="M2017" s="175"/>
      <c r="N2017" s="180"/>
      <c r="O2017" s="87"/>
      <c r="P2017" s="483"/>
      <c r="Q2017" s="484"/>
      <c r="R2017" s="56">
        <f>FŐLAP!$D$9</f>
        <v>0</v>
      </c>
      <c r="S2017" s="56">
        <f>FŐLAP!$F$9</f>
        <v>0</v>
      </c>
      <c r="T2017" s="13" t="str">
        <f>FŐLAP!$B$25</f>
        <v>Háztartási nagygépek (lakossági)</v>
      </c>
      <c r="U2017" s="398" t="s">
        <v>3425</v>
      </c>
      <c r="V2017" s="398" t="s">
        <v>3426</v>
      </c>
      <c r="W2017" s="398" t="s">
        <v>3427</v>
      </c>
    </row>
    <row r="2018" spans="1:23" ht="60.75" hidden="1" customHeight="1" x14ac:dyDescent="0.25">
      <c r="A2018" s="61" t="s">
        <v>2088</v>
      </c>
      <c r="B2018" s="87"/>
      <c r="C2018" s="175"/>
      <c r="D2018" s="175"/>
      <c r="E2018" s="146"/>
      <c r="F2018" s="407" t="e">
        <f>VLOOKUP('2. tábl. Előkezelő-Tov.Kezelő'!E2018,Munka1!$H$27:$I$58,2,FALSE)</f>
        <v>#N/A</v>
      </c>
      <c r="G2018" s="88"/>
      <c r="H2018" s="62" t="e">
        <f>VLOOKUP(G2018,Munka1!$A$1:$B$25,2,FALSE)</f>
        <v>#N/A</v>
      </c>
      <c r="I2018" s="466" t="e">
        <f>VLOOKUP(E2018,Munka1!$H$27:$J$58,3,FALSE)</f>
        <v>#N/A</v>
      </c>
      <c r="J2018" s="175"/>
      <c r="K2018" s="175"/>
      <c r="L2018" s="175"/>
      <c r="M2018" s="175"/>
      <c r="N2018" s="180"/>
      <c r="O2018" s="87"/>
      <c r="P2018" s="483"/>
      <c r="Q2018" s="484"/>
      <c r="R2018" s="56">
        <f>FŐLAP!$D$9</f>
        <v>0</v>
      </c>
      <c r="S2018" s="56">
        <f>FŐLAP!$F$9</f>
        <v>0</v>
      </c>
      <c r="T2018" s="13" t="str">
        <f>FŐLAP!$B$25</f>
        <v>Háztartási nagygépek (lakossági)</v>
      </c>
      <c r="U2018" s="398" t="s">
        <v>3425</v>
      </c>
      <c r="V2018" s="398" t="s">
        <v>3426</v>
      </c>
      <c r="W2018" s="398" t="s">
        <v>3427</v>
      </c>
    </row>
    <row r="2019" spans="1:23" ht="60.75" hidden="1" customHeight="1" x14ac:dyDescent="0.25">
      <c r="A2019" s="61" t="s">
        <v>2089</v>
      </c>
      <c r="B2019" s="87"/>
      <c r="C2019" s="175"/>
      <c r="D2019" s="175"/>
      <c r="E2019" s="146"/>
      <c r="F2019" s="407" t="e">
        <f>VLOOKUP('2. tábl. Előkezelő-Tov.Kezelő'!E2019,Munka1!$H$27:$I$58,2,FALSE)</f>
        <v>#N/A</v>
      </c>
      <c r="G2019" s="88"/>
      <c r="H2019" s="62" t="e">
        <f>VLOOKUP(G2019,Munka1!$A$1:$B$25,2,FALSE)</f>
        <v>#N/A</v>
      </c>
      <c r="I2019" s="466" t="e">
        <f>VLOOKUP(E2019,Munka1!$H$27:$J$58,3,FALSE)</f>
        <v>#N/A</v>
      </c>
      <c r="J2019" s="175"/>
      <c r="K2019" s="175"/>
      <c r="L2019" s="175"/>
      <c r="M2019" s="175"/>
      <c r="N2019" s="180"/>
      <c r="O2019" s="87"/>
      <c r="P2019" s="483"/>
      <c r="Q2019" s="484"/>
      <c r="R2019" s="56">
        <f>FŐLAP!$D$9</f>
        <v>0</v>
      </c>
      <c r="S2019" s="56">
        <f>FŐLAP!$F$9</f>
        <v>0</v>
      </c>
      <c r="T2019" s="13" t="str">
        <f>FŐLAP!$B$25</f>
        <v>Háztartási nagygépek (lakossági)</v>
      </c>
      <c r="U2019" s="398" t="s">
        <v>3425</v>
      </c>
      <c r="V2019" s="398" t="s">
        <v>3426</v>
      </c>
      <c r="W2019" s="398" t="s">
        <v>3427</v>
      </c>
    </row>
    <row r="2020" spans="1:23" ht="60.75" hidden="1" customHeight="1" x14ac:dyDescent="0.25">
      <c r="A2020" s="61" t="s">
        <v>2090</v>
      </c>
      <c r="B2020" s="87"/>
      <c r="C2020" s="175"/>
      <c r="D2020" s="175"/>
      <c r="E2020" s="146"/>
      <c r="F2020" s="407" t="e">
        <f>VLOOKUP('2. tábl. Előkezelő-Tov.Kezelő'!E2020,Munka1!$H$27:$I$58,2,FALSE)</f>
        <v>#N/A</v>
      </c>
      <c r="G2020" s="88"/>
      <c r="H2020" s="62" t="e">
        <f>VLOOKUP(G2020,Munka1!$A$1:$B$25,2,FALSE)</f>
        <v>#N/A</v>
      </c>
      <c r="I2020" s="466" t="e">
        <f>VLOOKUP(E2020,Munka1!$H$27:$J$58,3,FALSE)</f>
        <v>#N/A</v>
      </c>
      <c r="J2020" s="175"/>
      <c r="K2020" s="175"/>
      <c r="L2020" s="175"/>
      <c r="M2020" s="175"/>
      <c r="N2020" s="180"/>
      <c r="O2020" s="87"/>
      <c r="P2020" s="483"/>
      <c r="Q2020" s="484"/>
      <c r="R2020" s="56">
        <f>FŐLAP!$D$9</f>
        <v>0</v>
      </c>
      <c r="S2020" s="56">
        <f>FŐLAP!$F$9</f>
        <v>0</v>
      </c>
      <c r="T2020" s="13" t="str">
        <f>FŐLAP!$B$25</f>
        <v>Háztartási nagygépek (lakossági)</v>
      </c>
      <c r="U2020" s="398" t="s">
        <v>3425</v>
      </c>
      <c r="V2020" s="398" t="s">
        <v>3426</v>
      </c>
      <c r="W2020" s="398" t="s">
        <v>3427</v>
      </c>
    </row>
    <row r="2021" spans="1:23" ht="60.75" hidden="1" customHeight="1" x14ac:dyDescent="0.25">
      <c r="A2021" s="61" t="s">
        <v>2091</v>
      </c>
      <c r="B2021" s="87"/>
      <c r="C2021" s="175"/>
      <c r="D2021" s="175"/>
      <c r="E2021" s="146"/>
      <c r="F2021" s="407" t="e">
        <f>VLOOKUP('2. tábl. Előkezelő-Tov.Kezelő'!E2021,Munka1!$H$27:$I$58,2,FALSE)</f>
        <v>#N/A</v>
      </c>
      <c r="G2021" s="88"/>
      <c r="H2021" s="62" t="e">
        <f>VLOOKUP(G2021,Munka1!$A$1:$B$25,2,FALSE)</f>
        <v>#N/A</v>
      </c>
      <c r="I2021" s="466" t="e">
        <f>VLOOKUP(E2021,Munka1!$H$27:$J$58,3,FALSE)</f>
        <v>#N/A</v>
      </c>
      <c r="J2021" s="175"/>
      <c r="K2021" s="175"/>
      <c r="L2021" s="175"/>
      <c r="M2021" s="175"/>
      <c r="N2021" s="180"/>
      <c r="O2021" s="87"/>
      <c r="P2021" s="483"/>
      <c r="Q2021" s="484"/>
      <c r="R2021" s="56">
        <f>FŐLAP!$D$9</f>
        <v>0</v>
      </c>
      <c r="S2021" s="56">
        <f>FŐLAP!$F$9</f>
        <v>0</v>
      </c>
      <c r="T2021" s="13" t="str">
        <f>FŐLAP!$B$25</f>
        <v>Háztartási nagygépek (lakossági)</v>
      </c>
      <c r="U2021" s="398" t="s">
        <v>3425</v>
      </c>
      <c r="V2021" s="398" t="s">
        <v>3426</v>
      </c>
      <c r="W2021" s="398" t="s">
        <v>3427</v>
      </c>
    </row>
    <row r="2022" spans="1:23" ht="60.75" hidden="1" customHeight="1" x14ac:dyDescent="0.25">
      <c r="A2022" s="61" t="s">
        <v>2092</v>
      </c>
      <c r="B2022" s="87"/>
      <c r="C2022" s="175"/>
      <c r="D2022" s="175"/>
      <c r="E2022" s="146"/>
      <c r="F2022" s="407" t="e">
        <f>VLOOKUP('2. tábl. Előkezelő-Tov.Kezelő'!E2022,Munka1!$H$27:$I$58,2,FALSE)</f>
        <v>#N/A</v>
      </c>
      <c r="G2022" s="88"/>
      <c r="H2022" s="62" t="e">
        <f>VLOOKUP(G2022,Munka1!$A$1:$B$25,2,FALSE)</f>
        <v>#N/A</v>
      </c>
      <c r="I2022" s="466" t="e">
        <f>VLOOKUP(E2022,Munka1!$H$27:$J$58,3,FALSE)</f>
        <v>#N/A</v>
      </c>
      <c r="J2022" s="175"/>
      <c r="K2022" s="175"/>
      <c r="L2022" s="175"/>
      <c r="M2022" s="175"/>
      <c r="N2022" s="180"/>
      <c r="O2022" s="87"/>
      <c r="P2022" s="483"/>
      <c r="Q2022" s="484"/>
      <c r="R2022" s="56">
        <f>FŐLAP!$D$9</f>
        <v>0</v>
      </c>
      <c r="S2022" s="56">
        <f>FŐLAP!$F$9</f>
        <v>0</v>
      </c>
      <c r="T2022" s="13" t="str">
        <f>FŐLAP!$B$25</f>
        <v>Háztartási nagygépek (lakossági)</v>
      </c>
      <c r="U2022" s="398" t="s">
        <v>3425</v>
      </c>
      <c r="V2022" s="398" t="s">
        <v>3426</v>
      </c>
      <c r="W2022" s="398" t="s">
        <v>3427</v>
      </c>
    </row>
    <row r="2023" spans="1:23" ht="60.75" hidden="1" customHeight="1" x14ac:dyDescent="0.25">
      <c r="A2023" s="61" t="s">
        <v>2093</v>
      </c>
      <c r="B2023" s="87"/>
      <c r="C2023" s="175"/>
      <c r="D2023" s="175"/>
      <c r="E2023" s="146"/>
      <c r="F2023" s="407" t="e">
        <f>VLOOKUP('2. tábl. Előkezelő-Tov.Kezelő'!E2023,Munka1!$H$27:$I$58,2,FALSE)</f>
        <v>#N/A</v>
      </c>
      <c r="G2023" s="88"/>
      <c r="H2023" s="62" t="e">
        <f>VLOOKUP(G2023,Munka1!$A$1:$B$25,2,FALSE)</f>
        <v>#N/A</v>
      </c>
      <c r="I2023" s="466" t="e">
        <f>VLOOKUP(E2023,Munka1!$H$27:$J$58,3,FALSE)</f>
        <v>#N/A</v>
      </c>
      <c r="J2023" s="175"/>
      <c r="K2023" s="175"/>
      <c r="L2023" s="175"/>
      <c r="M2023" s="175"/>
      <c r="N2023" s="180"/>
      <c r="O2023" s="87"/>
      <c r="P2023" s="483"/>
      <c r="Q2023" s="484"/>
      <c r="R2023" s="56">
        <f>FŐLAP!$D$9</f>
        <v>0</v>
      </c>
      <c r="S2023" s="56">
        <f>FŐLAP!$F$9</f>
        <v>0</v>
      </c>
      <c r="T2023" s="13" t="str">
        <f>FŐLAP!$B$25</f>
        <v>Háztartási nagygépek (lakossági)</v>
      </c>
      <c r="U2023" s="398" t="s">
        <v>3425</v>
      </c>
      <c r="V2023" s="398" t="s">
        <v>3426</v>
      </c>
      <c r="W2023" s="398" t="s">
        <v>3427</v>
      </c>
    </row>
    <row r="2024" spans="1:23" ht="60.75" hidden="1" customHeight="1" x14ac:dyDescent="0.25">
      <c r="A2024" s="61" t="s">
        <v>2094</v>
      </c>
      <c r="B2024" s="87"/>
      <c r="C2024" s="175"/>
      <c r="D2024" s="175"/>
      <c r="E2024" s="146"/>
      <c r="F2024" s="407" t="e">
        <f>VLOOKUP('2. tábl. Előkezelő-Tov.Kezelő'!E2024,Munka1!$H$27:$I$58,2,FALSE)</f>
        <v>#N/A</v>
      </c>
      <c r="G2024" s="88"/>
      <c r="H2024" s="62" t="e">
        <f>VLOOKUP(G2024,Munka1!$A$1:$B$25,2,FALSE)</f>
        <v>#N/A</v>
      </c>
      <c r="I2024" s="466" t="e">
        <f>VLOOKUP(E2024,Munka1!$H$27:$J$58,3,FALSE)</f>
        <v>#N/A</v>
      </c>
      <c r="J2024" s="175"/>
      <c r="K2024" s="175"/>
      <c r="L2024" s="175"/>
      <c r="M2024" s="175"/>
      <c r="N2024" s="180"/>
      <c r="O2024" s="87"/>
      <c r="P2024" s="483"/>
      <c r="Q2024" s="484"/>
      <c r="R2024" s="56">
        <f>FŐLAP!$D$9</f>
        <v>0</v>
      </c>
      <c r="S2024" s="56">
        <f>FŐLAP!$F$9</f>
        <v>0</v>
      </c>
      <c r="T2024" s="13" t="str">
        <f>FŐLAP!$B$25</f>
        <v>Háztartási nagygépek (lakossági)</v>
      </c>
      <c r="U2024" s="398" t="s">
        <v>3425</v>
      </c>
      <c r="V2024" s="398" t="s">
        <v>3426</v>
      </c>
      <c r="W2024" s="398" t="s">
        <v>3427</v>
      </c>
    </row>
    <row r="2025" spans="1:23" ht="60.75" hidden="1" customHeight="1" x14ac:dyDescent="0.25">
      <c r="A2025" s="61" t="s">
        <v>2095</v>
      </c>
      <c r="B2025" s="87"/>
      <c r="C2025" s="175"/>
      <c r="D2025" s="175"/>
      <c r="E2025" s="146"/>
      <c r="F2025" s="407" t="e">
        <f>VLOOKUP('2. tábl. Előkezelő-Tov.Kezelő'!E2025,Munka1!$H$27:$I$58,2,FALSE)</f>
        <v>#N/A</v>
      </c>
      <c r="G2025" s="88"/>
      <c r="H2025" s="62" t="e">
        <f>VLOOKUP(G2025,Munka1!$A$1:$B$25,2,FALSE)</f>
        <v>#N/A</v>
      </c>
      <c r="I2025" s="466" t="e">
        <f>VLOOKUP(E2025,Munka1!$H$27:$J$58,3,FALSE)</f>
        <v>#N/A</v>
      </c>
      <c r="J2025" s="175"/>
      <c r="K2025" s="175"/>
      <c r="L2025" s="175"/>
      <c r="M2025" s="175"/>
      <c r="N2025" s="180"/>
      <c r="O2025" s="87"/>
      <c r="P2025" s="483"/>
      <c r="Q2025" s="484"/>
      <c r="R2025" s="56">
        <f>FŐLAP!$D$9</f>
        <v>0</v>
      </c>
      <c r="S2025" s="56">
        <f>FŐLAP!$F$9</f>
        <v>0</v>
      </c>
      <c r="T2025" s="13" t="str">
        <f>FŐLAP!$B$25</f>
        <v>Háztartási nagygépek (lakossági)</v>
      </c>
      <c r="U2025" s="398" t="s">
        <v>3425</v>
      </c>
      <c r="V2025" s="398" t="s">
        <v>3426</v>
      </c>
      <c r="W2025" s="398" t="s">
        <v>3427</v>
      </c>
    </row>
    <row r="2026" spans="1:23" ht="60.75" hidden="1" customHeight="1" x14ac:dyDescent="0.25">
      <c r="A2026" s="61" t="s">
        <v>2096</v>
      </c>
      <c r="B2026" s="87"/>
      <c r="C2026" s="175"/>
      <c r="D2026" s="175"/>
      <c r="E2026" s="146"/>
      <c r="F2026" s="407" t="e">
        <f>VLOOKUP('2. tábl. Előkezelő-Tov.Kezelő'!E2026,Munka1!$H$27:$I$58,2,FALSE)</f>
        <v>#N/A</v>
      </c>
      <c r="G2026" s="88"/>
      <c r="H2026" s="62" t="e">
        <f>VLOOKUP(G2026,Munka1!$A$1:$B$25,2,FALSE)</f>
        <v>#N/A</v>
      </c>
      <c r="I2026" s="466" t="e">
        <f>VLOOKUP(E2026,Munka1!$H$27:$J$58,3,FALSE)</f>
        <v>#N/A</v>
      </c>
      <c r="J2026" s="175"/>
      <c r="K2026" s="175"/>
      <c r="L2026" s="175"/>
      <c r="M2026" s="175"/>
      <c r="N2026" s="180"/>
      <c r="O2026" s="87"/>
      <c r="P2026" s="483"/>
      <c r="Q2026" s="484"/>
      <c r="R2026" s="56">
        <f>FŐLAP!$D$9</f>
        <v>0</v>
      </c>
      <c r="S2026" s="56">
        <f>FŐLAP!$F$9</f>
        <v>0</v>
      </c>
      <c r="T2026" s="13" t="str">
        <f>FŐLAP!$B$25</f>
        <v>Háztartási nagygépek (lakossági)</v>
      </c>
      <c r="U2026" s="398" t="s">
        <v>3425</v>
      </c>
      <c r="V2026" s="398" t="s">
        <v>3426</v>
      </c>
      <c r="W2026" s="398" t="s">
        <v>3427</v>
      </c>
    </row>
    <row r="2027" spans="1:23" ht="60.75" hidden="1" customHeight="1" x14ac:dyDescent="0.25">
      <c r="A2027" s="61" t="s">
        <v>2097</v>
      </c>
      <c r="B2027" s="87"/>
      <c r="C2027" s="175"/>
      <c r="D2027" s="175"/>
      <c r="E2027" s="146"/>
      <c r="F2027" s="407" t="e">
        <f>VLOOKUP('2. tábl. Előkezelő-Tov.Kezelő'!E2027,Munka1!$H$27:$I$58,2,FALSE)</f>
        <v>#N/A</v>
      </c>
      <c r="G2027" s="88"/>
      <c r="H2027" s="62" t="e">
        <f>VLOOKUP(G2027,Munka1!$A$1:$B$25,2,FALSE)</f>
        <v>#N/A</v>
      </c>
      <c r="I2027" s="466" t="e">
        <f>VLOOKUP(E2027,Munka1!$H$27:$J$58,3,FALSE)</f>
        <v>#N/A</v>
      </c>
      <c r="J2027" s="175"/>
      <c r="K2027" s="175"/>
      <c r="L2027" s="175"/>
      <c r="M2027" s="175"/>
      <c r="N2027" s="180"/>
      <c r="O2027" s="87"/>
      <c r="P2027" s="483"/>
      <c r="Q2027" s="484"/>
      <c r="R2027" s="56">
        <f>FŐLAP!$D$9</f>
        <v>0</v>
      </c>
      <c r="S2027" s="56">
        <f>FŐLAP!$F$9</f>
        <v>0</v>
      </c>
      <c r="T2027" s="13" t="str">
        <f>FŐLAP!$B$25</f>
        <v>Háztartási nagygépek (lakossági)</v>
      </c>
      <c r="U2027" s="398" t="s">
        <v>3425</v>
      </c>
      <c r="V2027" s="398" t="s">
        <v>3426</v>
      </c>
      <c r="W2027" s="398" t="s">
        <v>3427</v>
      </c>
    </row>
    <row r="2028" spans="1:23" ht="60.75" hidden="1" customHeight="1" x14ac:dyDescent="0.25">
      <c r="A2028" s="61" t="s">
        <v>2098</v>
      </c>
      <c r="B2028" s="87"/>
      <c r="C2028" s="175"/>
      <c r="D2028" s="175"/>
      <c r="E2028" s="146"/>
      <c r="F2028" s="407" t="e">
        <f>VLOOKUP('2. tábl. Előkezelő-Tov.Kezelő'!E2028,Munka1!$H$27:$I$58,2,FALSE)</f>
        <v>#N/A</v>
      </c>
      <c r="G2028" s="88"/>
      <c r="H2028" s="62" t="e">
        <f>VLOOKUP(G2028,Munka1!$A$1:$B$25,2,FALSE)</f>
        <v>#N/A</v>
      </c>
      <c r="I2028" s="466" t="e">
        <f>VLOOKUP(E2028,Munka1!$H$27:$J$58,3,FALSE)</f>
        <v>#N/A</v>
      </c>
      <c r="J2028" s="175"/>
      <c r="K2028" s="175"/>
      <c r="L2028" s="175"/>
      <c r="M2028" s="175"/>
      <c r="N2028" s="180"/>
      <c r="O2028" s="87"/>
      <c r="P2028" s="483"/>
      <c r="Q2028" s="484"/>
      <c r="R2028" s="56">
        <f>FŐLAP!$D$9</f>
        <v>0</v>
      </c>
      <c r="S2028" s="56">
        <f>FŐLAP!$F$9</f>
        <v>0</v>
      </c>
      <c r="T2028" s="13" t="str">
        <f>FŐLAP!$B$25</f>
        <v>Háztartási nagygépek (lakossági)</v>
      </c>
      <c r="U2028" s="398" t="s">
        <v>3425</v>
      </c>
      <c r="V2028" s="398" t="s">
        <v>3426</v>
      </c>
      <c r="W2028" s="398" t="s">
        <v>3427</v>
      </c>
    </row>
    <row r="2029" spans="1:23" ht="60.75" hidden="1" customHeight="1" x14ac:dyDescent="0.25">
      <c r="A2029" s="61" t="s">
        <v>2099</v>
      </c>
      <c r="B2029" s="87"/>
      <c r="C2029" s="175"/>
      <c r="D2029" s="175"/>
      <c r="E2029" s="146"/>
      <c r="F2029" s="407" t="e">
        <f>VLOOKUP('2. tábl. Előkezelő-Tov.Kezelő'!E2029,Munka1!$H$27:$I$58,2,FALSE)</f>
        <v>#N/A</v>
      </c>
      <c r="G2029" s="88"/>
      <c r="H2029" s="62" t="e">
        <f>VLOOKUP(G2029,Munka1!$A$1:$B$25,2,FALSE)</f>
        <v>#N/A</v>
      </c>
      <c r="I2029" s="466" t="e">
        <f>VLOOKUP(E2029,Munka1!$H$27:$J$58,3,FALSE)</f>
        <v>#N/A</v>
      </c>
      <c r="J2029" s="175"/>
      <c r="K2029" s="175"/>
      <c r="L2029" s="175"/>
      <c r="M2029" s="175"/>
      <c r="N2029" s="180"/>
      <c r="O2029" s="87"/>
      <c r="P2029" s="483"/>
      <c r="Q2029" s="484"/>
      <c r="R2029" s="56">
        <f>FŐLAP!$D$9</f>
        <v>0</v>
      </c>
      <c r="S2029" s="56">
        <f>FŐLAP!$F$9</f>
        <v>0</v>
      </c>
      <c r="T2029" s="13" t="str">
        <f>FŐLAP!$B$25</f>
        <v>Háztartási nagygépek (lakossági)</v>
      </c>
      <c r="U2029" s="398" t="s">
        <v>3425</v>
      </c>
      <c r="V2029" s="398" t="s">
        <v>3426</v>
      </c>
      <c r="W2029" s="398" t="s">
        <v>3427</v>
      </c>
    </row>
    <row r="2030" spans="1:23" ht="60.75" hidden="1" customHeight="1" x14ac:dyDescent="0.25">
      <c r="A2030" s="61" t="s">
        <v>2100</v>
      </c>
      <c r="B2030" s="87"/>
      <c r="C2030" s="175"/>
      <c r="D2030" s="175"/>
      <c r="E2030" s="146"/>
      <c r="F2030" s="407" t="e">
        <f>VLOOKUP('2. tábl. Előkezelő-Tov.Kezelő'!E2030,Munka1!$H$27:$I$58,2,FALSE)</f>
        <v>#N/A</v>
      </c>
      <c r="G2030" s="88"/>
      <c r="H2030" s="62" t="e">
        <f>VLOOKUP(G2030,Munka1!$A$1:$B$25,2,FALSE)</f>
        <v>#N/A</v>
      </c>
      <c r="I2030" s="466" t="e">
        <f>VLOOKUP(E2030,Munka1!$H$27:$J$58,3,FALSE)</f>
        <v>#N/A</v>
      </c>
      <c r="J2030" s="175"/>
      <c r="K2030" s="175"/>
      <c r="L2030" s="175"/>
      <c r="M2030" s="175"/>
      <c r="N2030" s="180"/>
      <c r="O2030" s="87"/>
      <c r="P2030" s="483"/>
      <c r="Q2030" s="484"/>
      <c r="R2030" s="56">
        <f>FŐLAP!$D$9</f>
        <v>0</v>
      </c>
      <c r="S2030" s="56">
        <f>FŐLAP!$F$9</f>
        <v>0</v>
      </c>
      <c r="T2030" s="13" t="str">
        <f>FŐLAP!$B$25</f>
        <v>Háztartási nagygépek (lakossági)</v>
      </c>
      <c r="U2030" s="398" t="s">
        <v>3425</v>
      </c>
      <c r="V2030" s="398" t="s">
        <v>3426</v>
      </c>
      <c r="W2030" s="398" t="s">
        <v>3427</v>
      </c>
    </row>
    <row r="2031" spans="1:23" ht="60.75" hidden="1" customHeight="1" x14ac:dyDescent="0.25">
      <c r="A2031" s="61" t="s">
        <v>2101</v>
      </c>
      <c r="B2031" s="87"/>
      <c r="C2031" s="175"/>
      <c r="D2031" s="175"/>
      <c r="E2031" s="146"/>
      <c r="F2031" s="407" t="e">
        <f>VLOOKUP('2. tábl. Előkezelő-Tov.Kezelő'!E2031,Munka1!$H$27:$I$58,2,FALSE)</f>
        <v>#N/A</v>
      </c>
      <c r="G2031" s="88"/>
      <c r="H2031" s="62" t="e">
        <f>VLOOKUP(G2031,Munka1!$A$1:$B$25,2,FALSE)</f>
        <v>#N/A</v>
      </c>
      <c r="I2031" s="466" t="e">
        <f>VLOOKUP(E2031,Munka1!$H$27:$J$58,3,FALSE)</f>
        <v>#N/A</v>
      </c>
      <c r="J2031" s="175"/>
      <c r="K2031" s="175"/>
      <c r="L2031" s="175"/>
      <c r="M2031" s="175"/>
      <c r="N2031" s="180"/>
      <c r="O2031" s="87"/>
      <c r="P2031" s="483"/>
      <c r="Q2031" s="484"/>
      <c r="R2031" s="56">
        <f>FŐLAP!$D$9</f>
        <v>0</v>
      </c>
      <c r="S2031" s="56">
        <f>FŐLAP!$F$9</f>
        <v>0</v>
      </c>
      <c r="T2031" s="13" t="str">
        <f>FŐLAP!$B$25</f>
        <v>Háztartási nagygépek (lakossági)</v>
      </c>
      <c r="U2031" s="398" t="s">
        <v>3425</v>
      </c>
      <c r="V2031" s="398" t="s">
        <v>3426</v>
      </c>
      <c r="W2031" s="398" t="s">
        <v>3427</v>
      </c>
    </row>
    <row r="2032" spans="1:23" ht="60.75" hidden="1" customHeight="1" x14ac:dyDescent="0.25">
      <c r="A2032" s="61" t="s">
        <v>2102</v>
      </c>
      <c r="B2032" s="87"/>
      <c r="C2032" s="175"/>
      <c r="D2032" s="175"/>
      <c r="E2032" s="146"/>
      <c r="F2032" s="407" t="e">
        <f>VLOOKUP('2. tábl. Előkezelő-Tov.Kezelő'!E2032,Munka1!$H$27:$I$58,2,FALSE)</f>
        <v>#N/A</v>
      </c>
      <c r="G2032" s="88"/>
      <c r="H2032" s="62" t="e">
        <f>VLOOKUP(G2032,Munka1!$A$1:$B$25,2,FALSE)</f>
        <v>#N/A</v>
      </c>
      <c r="I2032" s="466" t="e">
        <f>VLOOKUP(E2032,Munka1!$H$27:$J$58,3,FALSE)</f>
        <v>#N/A</v>
      </c>
      <c r="J2032" s="175"/>
      <c r="K2032" s="175"/>
      <c r="L2032" s="175"/>
      <c r="M2032" s="175"/>
      <c r="N2032" s="180"/>
      <c r="O2032" s="87"/>
      <c r="P2032" s="483"/>
      <c r="Q2032" s="484"/>
      <c r="R2032" s="56">
        <f>FŐLAP!$D$9</f>
        <v>0</v>
      </c>
      <c r="S2032" s="56">
        <f>FŐLAP!$F$9</f>
        <v>0</v>
      </c>
      <c r="T2032" s="13" t="str">
        <f>FŐLAP!$B$25</f>
        <v>Háztartási nagygépek (lakossági)</v>
      </c>
      <c r="U2032" s="398" t="s">
        <v>3425</v>
      </c>
      <c r="V2032" s="398" t="s">
        <v>3426</v>
      </c>
      <c r="W2032" s="398" t="s">
        <v>3427</v>
      </c>
    </row>
    <row r="2033" spans="1:23" ht="60.75" hidden="1" customHeight="1" x14ac:dyDescent="0.25">
      <c r="A2033" s="61" t="s">
        <v>2103</v>
      </c>
      <c r="B2033" s="87"/>
      <c r="C2033" s="175"/>
      <c r="D2033" s="175"/>
      <c r="E2033" s="146"/>
      <c r="F2033" s="407" t="e">
        <f>VLOOKUP('2. tábl. Előkezelő-Tov.Kezelő'!E2033,Munka1!$H$27:$I$58,2,FALSE)</f>
        <v>#N/A</v>
      </c>
      <c r="G2033" s="88"/>
      <c r="H2033" s="62" t="e">
        <f>VLOOKUP(G2033,Munka1!$A$1:$B$25,2,FALSE)</f>
        <v>#N/A</v>
      </c>
      <c r="I2033" s="466" t="e">
        <f>VLOOKUP(E2033,Munka1!$H$27:$J$58,3,FALSE)</f>
        <v>#N/A</v>
      </c>
      <c r="J2033" s="175"/>
      <c r="K2033" s="175"/>
      <c r="L2033" s="175"/>
      <c r="M2033" s="175"/>
      <c r="N2033" s="180"/>
      <c r="O2033" s="87"/>
      <c r="P2033" s="483"/>
      <c r="Q2033" s="484"/>
      <c r="R2033" s="56">
        <f>FŐLAP!$D$9</f>
        <v>0</v>
      </c>
      <c r="S2033" s="56">
        <f>FŐLAP!$F$9</f>
        <v>0</v>
      </c>
      <c r="T2033" s="13" t="str">
        <f>FŐLAP!$B$25</f>
        <v>Háztartási nagygépek (lakossági)</v>
      </c>
      <c r="U2033" s="398" t="s">
        <v>3425</v>
      </c>
      <c r="V2033" s="398" t="s">
        <v>3426</v>
      </c>
      <c r="W2033" s="398" t="s">
        <v>3427</v>
      </c>
    </row>
    <row r="2034" spans="1:23" ht="60.75" hidden="1" customHeight="1" x14ac:dyDescent="0.25">
      <c r="A2034" s="61" t="s">
        <v>2104</v>
      </c>
      <c r="B2034" s="87"/>
      <c r="C2034" s="175"/>
      <c r="D2034" s="175"/>
      <c r="E2034" s="146"/>
      <c r="F2034" s="407" t="e">
        <f>VLOOKUP('2. tábl. Előkezelő-Tov.Kezelő'!E2034,Munka1!$H$27:$I$58,2,FALSE)</f>
        <v>#N/A</v>
      </c>
      <c r="G2034" s="88"/>
      <c r="H2034" s="62" t="e">
        <f>VLOOKUP(G2034,Munka1!$A$1:$B$25,2,FALSE)</f>
        <v>#N/A</v>
      </c>
      <c r="I2034" s="466" t="e">
        <f>VLOOKUP(E2034,Munka1!$H$27:$J$58,3,FALSE)</f>
        <v>#N/A</v>
      </c>
      <c r="J2034" s="175"/>
      <c r="K2034" s="175"/>
      <c r="L2034" s="175"/>
      <c r="M2034" s="175"/>
      <c r="N2034" s="180"/>
      <c r="O2034" s="87"/>
      <c r="P2034" s="483"/>
      <c r="Q2034" s="484"/>
      <c r="R2034" s="56">
        <f>FŐLAP!$D$9</f>
        <v>0</v>
      </c>
      <c r="S2034" s="56">
        <f>FŐLAP!$F$9</f>
        <v>0</v>
      </c>
      <c r="T2034" s="13" t="str">
        <f>FŐLAP!$B$25</f>
        <v>Háztartási nagygépek (lakossági)</v>
      </c>
      <c r="U2034" s="398" t="s">
        <v>3425</v>
      </c>
      <c r="V2034" s="398" t="s">
        <v>3426</v>
      </c>
      <c r="W2034" s="398" t="s">
        <v>3427</v>
      </c>
    </row>
    <row r="2035" spans="1:23" ht="60.75" hidden="1" customHeight="1" x14ac:dyDescent="0.25">
      <c r="A2035" s="61" t="s">
        <v>2105</v>
      </c>
      <c r="B2035" s="87"/>
      <c r="C2035" s="175"/>
      <c r="D2035" s="175"/>
      <c r="E2035" s="146"/>
      <c r="F2035" s="407" t="e">
        <f>VLOOKUP('2. tábl. Előkezelő-Tov.Kezelő'!E2035,Munka1!$H$27:$I$58,2,FALSE)</f>
        <v>#N/A</v>
      </c>
      <c r="G2035" s="88"/>
      <c r="H2035" s="62" t="e">
        <f>VLOOKUP(G2035,Munka1!$A$1:$B$25,2,FALSE)</f>
        <v>#N/A</v>
      </c>
      <c r="I2035" s="466" t="e">
        <f>VLOOKUP(E2035,Munka1!$H$27:$J$58,3,FALSE)</f>
        <v>#N/A</v>
      </c>
      <c r="J2035" s="175"/>
      <c r="K2035" s="175"/>
      <c r="L2035" s="175"/>
      <c r="M2035" s="175"/>
      <c r="N2035" s="180"/>
      <c r="O2035" s="87"/>
      <c r="P2035" s="483"/>
      <c r="Q2035" s="484"/>
      <c r="R2035" s="56">
        <f>FŐLAP!$D$9</f>
        <v>0</v>
      </c>
      <c r="S2035" s="56">
        <f>FŐLAP!$F$9</f>
        <v>0</v>
      </c>
      <c r="T2035" s="13" t="str">
        <f>FŐLAP!$B$25</f>
        <v>Háztartási nagygépek (lakossági)</v>
      </c>
      <c r="U2035" s="398" t="s">
        <v>3425</v>
      </c>
      <c r="V2035" s="398" t="s">
        <v>3426</v>
      </c>
      <c r="W2035" s="398" t="s">
        <v>3427</v>
      </c>
    </row>
    <row r="2036" spans="1:23" ht="60.75" hidden="1" customHeight="1" x14ac:dyDescent="0.25">
      <c r="A2036" s="61" t="s">
        <v>2106</v>
      </c>
      <c r="B2036" s="87"/>
      <c r="C2036" s="175"/>
      <c r="D2036" s="175"/>
      <c r="E2036" s="146"/>
      <c r="F2036" s="407" t="e">
        <f>VLOOKUP('2. tábl. Előkezelő-Tov.Kezelő'!E2036,Munka1!$H$27:$I$58,2,FALSE)</f>
        <v>#N/A</v>
      </c>
      <c r="G2036" s="88"/>
      <c r="H2036" s="62" t="e">
        <f>VLOOKUP(G2036,Munka1!$A$1:$B$25,2,FALSE)</f>
        <v>#N/A</v>
      </c>
      <c r="I2036" s="466" t="e">
        <f>VLOOKUP(E2036,Munka1!$H$27:$J$58,3,FALSE)</f>
        <v>#N/A</v>
      </c>
      <c r="J2036" s="175"/>
      <c r="K2036" s="175"/>
      <c r="L2036" s="175"/>
      <c r="M2036" s="175"/>
      <c r="N2036" s="180"/>
      <c r="O2036" s="87"/>
      <c r="P2036" s="483"/>
      <c r="Q2036" s="484"/>
      <c r="R2036" s="56">
        <f>FŐLAP!$D$9</f>
        <v>0</v>
      </c>
      <c r="S2036" s="56">
        <f>FŐLAP!$F$9</f>
        <v>0</v>
      </c>
      <c r="T2036" s="13" t="str">
        <f>FŐLAP!$B$25</f>
        <v>Háztartási nagygépek (lakossági)</v>
      </c>
      <c r="U2036" s="398" t="s">
        <v>3425</v>
      </c>
      <c r="V2036" s="398" t="s">
        <v>3426</v>
      </c>
      <c r="W2036" s="398" t="s">
        <v>3427</v>
      </c>
    </row>
    <row r="2037" spans="1:23" ht="60.75" hidden="1" customHeight="1" x14ac:dyDescent="0.25">
      <c r="A2037" s="61" t="s">
        <v>2107</v>
      </c>
      <c r="B2037" s="87"/>
      <c r="C2037" s="175"/>
      <c r="D2037" s="175"/>
      <c r="E2037" s="146"/>
      <c r="F2037" s="407" t="e">
        <f>VLOOKUP('2. tábl. Előkezelő-Tov.Kezelő'!E2037,Munka1!$H$27:$I$58,2,FALSE)</f>
        <v>#N/A</v>
      </c>
      <c r="G2037" s="88"/>
      <c r="H2037" s="62" t="e">
        <f>VLOOKUP(G2037,Munka1!$A$1:$B$25,2,FALSE)</f>
        <v>#N/A</v>
      </c>
      <c r="I2037" s="466" t="e">
        <f>VLOOKUP(E2037,Munka1!$H$27:$J$58,3,FALSE)</f>
        <v>#N/A</v>
      </c>
      <c r="J2037" s="175"/>
      <c r="K2037" s="175"/>
      <c r="L2037" s="175"/>
      <c r="M2037" s="175"/>
      <c r="N2037" s="180"/>
      <c r="O2037" s="87"/>
      <c r="P2037" s="483"/>
      <c r="Q2037" s="484"/>
      <c r="R2037" s="56">
        <f>FŐLAP!$D$9</f>
        <v>0</v>
      </c>
      <c r="S2037" s="56">
        <f>FŐLAP!$F$9</f>
        <v>0</v>
      </c>
      <c r="T2037" s="13" t="str">
        <f>FŐLAP!$B$25</f>
        <v>Háztartási nagygépek (lakossági)</v>
      </c>
      <c r="U2037" s="398" t="s">
        <v>3425</v>
      </c>
      <c r="V2037" s="398" t="s">
        <v>3426</v>
      </c>
      <c r="W2037" s="398" t="s">
        <v>3427</v>
      </c>
    </row>
    <row r="2038" spans="1:23" ht="60.75" hidden="1" customHeight="1" x14ac:dyDescent="0.25">
      <c r="A2038" s="61" t="s">
        <v>2108</v>
      </c>
      <c r="B2038" s="87"/>
      <c r="C2038" s="175"/>
      <c r="D2038" s="175"/>
      <c r="E2038" s="146"/>
      <c r="F2038" s="407" t="e">
        <f>VLOOKUP('2. tábl. Előkezelő-Tov.Kezelő'!E2038,Munka1!$H$27:$I$58,2,FALSE)</f>
        <v>#N/A</v>
      </c>
      <c r="G2038" s="88"/>
      <c r="H2038" s="62" t="e">
        <f>VLOOKUP(G2038,Munka1!$A$1:$B$25,2,FALSE)</f>
        <v>#N/A</v>
      </c>
      <c r="I2038" s="466" t="e">
        <f>VLOOKUP(E2038,Munka1!$H$27:$J$58,3,FALSE)</f>
        <v>#N/A</v>
      </c>
      <c r="J2038" s="175"/>
      <c r="K2038" s="175"/>
      <c r="L2038" s="175"/>
      <c r="M2038" s="175"/>
      <c r="N2038" s="180"/>
      <c r="O2038" s="87"/>
      <c r="P2038" s="483"/>
      <c r="Q2038" s="484"/>
      <c r="R2038" s="56">
        <f>FŐLAP!$D$9</f>
        <v>0</v>
      </c>
      <c r="S2038" s="56">
        <f>FŐLAP!$F$9</f>
        <v>0</v>
      </c>
      <c r="T2038" s="13" t="str">
        <f>FŐLAP!$B$25</f>
        <v>Háztartási nagygépek (lakossági)</v>
      </c>
      <c r="U2038" s="398" t="s">
        <v>3425</v>
      </c>
      <c r="V2038" s="398" t="s">
        <v>3426</v>
      </c>
      <c r="W2038" s="398" t="s">
        <v>3427</v>
      </c>
    </row>
    <row r="2039" spans="1:23" ht="60.75" hidden="1" customHeight="1" x14ac:dyDescent="0.25">
      <c r="A2039" s="61" t="s">
        <v>2109</v>
      </c>
      <c r="B2039" s="87"/>
      <c r="C2039" s="175"/>
      <c r="D2039" s="175"/>
      <c r="E2039" s="146"/>
      <c r="F2039" s="407" t="e">
        <f>VLOOKUP('2. tábl. Előkezelő-Tov.Kezelő'!E2039,Munka1!$H$27:$I$58,2,FALSE)</f>
        <v>#N/A</v>
      </c>
      <c r="G2039" s="88"/>
      <c r="H2039" s="62" t="e">
        <f>VLOOKUP(G2039,Munka1!$A$1:$B$25,2,FALSE)</f>
        <v>#N/A</v>
      </c>
      <c r="I2039" s="466" t="e">
        <f>VLOOKUP(E2039,Munka1!$H$27:$J$58,3,FALSE)</f>
        <v>#N/A</v>
      </c>
      <c r="J2039" s="175"/>
      <c r="K2039" s="175"/>
      <c r="L2039" s="175"/>
      <c r="M2039" s="175"/>
      <c r="N2039" s="180"/>
      <c r="O2039" s="87"/>
      <c r="P2039" s="483"/>
      <c r="Q2039" s="484"/>
      <c r="R2039" s="56">
        <f>FŐLAP!$D$9</f>
        <v>0</v>
      </c>
      <c r="S2039" s="56">
        <f>FŐLAP!$F$9</f>
        <v>0</v>
      </c>
      <c r="T2039" s="13" t="str">
        <f>FŐLAP!$B$25</f>
        <v>Háztartási nagygépek (lakossági)</v>
      </c>
      <c r="U2039" s="398" t="s">
        <v>3425</v>
      </c>
      <c r="V2039" s="398" t="s">
        <v>3426</v>
      </c>
      <c r="W2039" s="398" t="s">
        <v>3427</v>
      </c>
    </row>
    <row r="2040" spans="1:23" ht="60.75" hidden="1" customHeight="1" x14ac:dyDescent="0.25">
      <c r="A2040" s="61" t="s">
        <v>2110</v>
      </c>
      <c r="B2040" s="87"/>
      <c r="C2040" s="175"/>
      <c r="D2040" s="175"/>
      <c r="E2040" s="146"/>
      <c r="F2040" s="407" t="e">
        <f>VLOOKUP('2. tábl. Előkezelő-Tov.Kezelő'!E2040,Munka1!$H$27:$I$58,2,FALSE)</f>
        <v>#N/A</v>
      </c>
      <c r="G2040" s="88"/>
      <c r="H2040" s="62" t="e">
        <f>VLOOKUP(G2040,Munka1!$A$1:$B$25,2,FALSE)</f>
        <v>#N/A</v>
      </c>
      <c r="I2040" s="466" t="e">
        <f>VLOOKUP(E2040,Munka1!$H$27:$J$58,3,FALSE)</f>
        <v>#N/A</v>
      </c>
      <c r="J2040" s="175"/>
      <c r="K2040" s="175"/>
      <c r="L2040" s="175"/>
      <c r="M2040" s="175"/>
      <c r="N2040" s="180"/>
      <c r="O2040" s="87"/>
      <c r="P2040" s="483"/>
      <c r="Q2040" s="484"/>
      <c r="R2040" s="56">
        <f>FŐLAP!$D$9</f>
        <v>0</v>
      </c>
      <c r="S2040" s="56">
        <f>FŐLAP!$F$9</f>
        <v>0</v>
      </c>
      <c r="T2040" s="13" t="str">
        <f>FŐLAP!$B$25</f>
        <v>Háztartási nagygépek (lakossági)</v>
      </c>
      <c r="U2040" s="398" t="s">
        <v>3425</v>
      </c>
      <c r="V2040" s="398" t="s">
        <v>3426</v>
      </c>
      <c r="W2040" s="398" t="s">
        <v>3427</v>
      </c>
    </row>
    <row r="2041" spans="1:23" ht="60.75" hidden="1" customHeight="1" x14ac:dyDescent="0.25">
      <c r="A2041" s="61" t="s">
        <v>2111</v>
      </c>
      <c r="B2041" s="87"/>
      <c r="C2041" s="175"/>
      <c r="D2041" s="175"/>
      <c r="E2041" s="146"/>
      <c r="F2041" s="407" t="e">
        <f>VLOOKUP('2. tábl. Előkezelő-Tov.Kezelő'!E2041,Munka1!$H$27:$I$58,2,FALSE)</f>
        <v>#N/A</v>
      </c>
      <c r="G2041" s="88"/>
      <c r="H2041" s="62" t="e">
        <f>VLOOKUP(G2041,Munka1!$A$1:$B$25,2,FALSE)</f>
        <v>#N/A</v>
      </c>
      <c r="I2041" s="466" t="e">
        <f>VLOOKUP(E2041,Munka1!$H$27:$J$58,3,FALSE)</f>
        <v>#N/A</v>
      </c>
      <c r="J2041" s="175"/>
      <c r="K2041" s="175"/>
      <c r="L2041" s="175"/>
      <c r="M2041" s="175"/>
      <c r="N2041" s="180"/>
      <c r="O2041" s="87"/>
      <c r="P2041" s="483"/>
      <c r="Q2041" s="484"/>
      <c r="R2041" s="56">
        <f>FŐLAP!$D$9</f>
        <v>0</v>
      </c>
      <c r="S2041" s="56">
        <f>FŐLAP!$F$9</f>
        <v>0</v>
      </c>
      <c r="T2041" s="13" t="str">
        <f>FŐLAP!$B$25</f>
        <v>Háztartási nagygépek (lakossági)</v>
      </c>
      <c r="U2041" s="398" t="s">
        <v>3425</v>
      </c>
      <c r="V2041" s="398" t="s">
        <v>3426</v>
      </c>
      <c r="W2041" s="398" t="s">
        <v>3427</v>
      </c>
    </row>
    <row r="2042" spans="1:23" ht="60.75" hidden="1" customHeight="1" x14ac:dyDescent="0.25">
      <c r="A2042" s="61" t="s">
        <v>2112</v>
      </c>
      <c r="B2042" s="87"/>
      <c r="C2042" s="175"/>
      <c r="D2042" s="175"/>
      <c r="E2042" s="146"/>
      <c r="F2042" s="407" t="e">
        <f>VLOOKUP('2. tábl. Előkezelő-Tov.Kezelő'!E2042,Munka1!$H$27:$I$58,2,FALSE)</f>
        <v>#N/A</v>
      </c>
      <c r="G2042" s="88"/>
      <c r="H2042" s="62" t="e">
        <f>VLOOKUP(G2042,Munka1!$A$1:$B$25,2,FALSE)</f>
        <v>#N/A</v>
      </c>
      <c r="I2042" s="466" t="e">
        <f>VLOOKUP(E2042,Munka1!$H$27:$J$58,3,FALSE)</f>
        <v>#N/A</v>
      </c>
      <c r="J2042" s="175"/>
      <c r="K2042" s="175"/>
      <c r="L2042" s="175"/>
      <c r="M2042" s="175"/>
      <c r="N2042" s="180"/>
      <c r="O2042" s="87"/>
      <c r="P2042" s="483"/>
      <c r="Q2042" s="484"/>
      <c r="R2042" s="56">
        <f>FŐLAP!$D$9</f>
        <v>0</v>
      </c>
      <c r="S2042" s="56">
        <f>FŐLAP!$F$9</f>
        <v>0</v>
      </c>
      <c r="T2042" s="13" t="str">
        <f>FŐLAP!$B$25</f>
        <v>Háztartási nagygépek (lakossági)</v>
      </c>
      <c r="U2042" s="398" t="s">
        <v>3425</v>
      </c>
      <c r="V2042" s="398" t="s">
        <v>3426</v>
      </c>
      <c r="W2042" s="398" t="s">
        <v>3427</v>
      </c>
    </row>
    <row r="2043" spans="1:23" ht="60.75" hidden="1" customHeight="1" x14ac:dyDescent="0.25">
      <c r="A2043" s="61" t="s">
        <v>2113</v>
      </c>
      <c r="B2043" s="87"/>
      <c r="C2043" s="175"/>
      <c r="D2043" s="175"/>
      <c r="E2043" s="146"/>
      <c r="F2043" s="407" t="e">
        <f>VLOOKUP('2. tábl. Előkezelő-Tov.Kezelő'!E2043,Munka1!$H$27:$I$58,2,FALSE)</f>
        <v>#N/A</v>
      </c>
      <c r="G2043" s="88"/>
      <c r="H2043" s="62" t="e">
        <f>VLOOKUP(G2043,Munka1!$A$1:$B$25,2,FALSE)</f>
        <v>#N/A</v>
      </c>
      <c r="I2043" s="466" t="e">
        <f>VLOOKUP(E2043,Munka1!$H$27:$J$58,3,FALSE)</f>
        <v>#N/A</v>
      </c>
      <c r="J2043" s="175"/>
      <c r="K2043" s="175"/>
      <c r="L2043" s="175"/>
      <c r="M2043" s="175"/>
      <c r="N2043" s="180"/>
      <c r="O2043" s="87"/>
      <c r="P2043" s="483"/>
      <c r="Q2043" s="484"/>
      <c r="R2043" s="56">
        <f>FŐLAP!$D$9</f>
        <v>0</v>
      </c>
      <c r="S2043" s="56">
        <f>FŐLAP!$F$9</f>
        <v>0</v>
      </c>
      <c r="T2043" s="13" t="str">
        <f>FŐLAP!$B$25</f>
        <v>Háztartási nagygépek (lakossági)</v>
      </c>
      <c r="U2043" s="398" t="s">
        <v>3425</v>
      </c>
      <c r="V2043" s="398" t="s">
        <v>3426</v>
      </c>
      <c r="W2043" s="398" t="s">
        <v>3427</v>
      </c>
    </row>
    <row r="2044" spans="1:23" ht="60.75" hidden="1" customHeight="1" x14ac:dyDescent="0.25">
      <c r="A2044" s="61" t="s">
        <v>2114</v>
      </c>
      <c r="B2044" s="87"/>
      <c r="C2044" s="175"/>
      <c r="D2044" s="175"/>
      <c r="E2044" s="146"/>
      <c r="F2044" s="407" t="e">
        <f>VLOOKUP('2. tábl. Előkezelő-Tov.Kezelő'!E2044,Munka1!$H$27:$I$58,2,FALSE)</f>
        <v>#N/A</v>
      </c>
      <c r="G2044" s="88"/>
      <c r="H2044" s="62" t="e">
        <f>VLOOKUP(G2044,Munka1!$A$1:$B$25,2,FALSE)</f>
        <v>#N/A</v>
      </c>
      <c r="I2044" s="466" t="e">
        <f>VLOOKUP(E2044,Munka1!$H$27:$J$58,3,FALSE)</f>
        <v>#N/A</v>
      </c>
      <c r="J2044" s="175"/>
      <c r="K2044" s="175"/>
      <c r="L2044" s="175"/>
      <c r="M2044" s="175"/>
      <c r="N2044" s="180"/>
      <c r="O2044" s="87"/>
      <c r="P2044" s="483"/>
      <c r="Q2044" s="484"/>
      <c r="R2044" s="56">
        <f>FŐLAP!$D$9</f>
        <v>0</v>
      </c>
      <c r="S2044" s="56">
        <f>FŐLAP!$F$9</f>
        <v>0</v>
      </c>
      <c r="T2044" s="13" t="str">
        <f>FŐLAP!$B$25</f>
        <v>Háztartási nagygépek (lakossági)</v>
      </c>
      <c r="U2044" s="398" t="s">
        <v>3425</v>
      </c>
      <c r="V2044" s="398" t="s">
        <v>3426</v>
      </c>
      <c r="W2044" s="398" t="s">
        <v>3427</v>
      </c>
    </row>
    <row r="2045" spans="1:23" ht="60.75" hidden="1" customHeight="1" x14ac:dyDescent="0.25">
      <c r="A2045" s="61" t="s">
        <v>2115</v>
      </c>
      <c r="B2045" s="87"/>
      <c r="C2045" s="175"/>
      <c r="D2045" s="175"/>
      <c r="E2045" s="146"/>
      <c r="F2045" s="407" t="e">
        <f>VLOOKUP('2. tábl. Előkezelő-Tov.Kezelő'!E2045,Munka1!$H$27:$I$58,2,FALSE)</f>
        <v>#N/A</v>
      </c>
      <c r="G2045" s="88"/>
      <c r="H2045" s="62" t="e">
        <f>VLOOKUP(G2045,Munka1!$A$1:$B$25,2,FALSE)</f>
        <v>#N/A</v>
      </c>
      <c r="I2045" s="466" t="e">
        <f>VLOOKUP(E2045,Munka1!$H$27:$J$58,3,FALSE)</f>
        <v>#N/A</v>
      </c>
      <c r="J2045" s="175"/>
      <c r="K2045" s="175"/>
      <c r="L2045" s="175"/>
      <c r="M2045" s="175"/>
      <c r="N2045" s="180"/>
      <c r="O2045" s="87"/>
      <c r="P2045" s="483"/>
      <c r="Q2045" s="484"/>
      <c r="R2045" s="56">
        <f>FŐLAP!$D$9</f>
        <v>0</v>
      </c>
      <c r="S2045" s="56">
        <f>FŐLAP!$F$9</f>
        <v>0</v>
      </c>
      <c r="T2045" s="13" t="str">
        <f>FŐLAP!$B$25</f>
        <v>Háztartási nagygépek (lakossági)</v>
      </c>
      <c r="U2045" s="398" t="s">
        <v>3425</v>
      </c>
      <c r="V2045" s="398" t="s">
        <v>3426</v>
      </c>
      <c r="W2045" s="398" t="s">
        <v>3427</v>
      </c>
    </row>
    <row r="2046" spans="1:23" ht="60.75" hidden="1" customHeight="1" x14ac:dyDescent="0.25">
      <c r="A2046" s="61" t="s">
        <v>2116</v>
      </c>
      <c r="B2046" s="87"/>
      <c r="C2046" s="175"/>
      <c r="D2046" s="175"/>
      <c r="E2046" s="146"/>
      <c r="F2046" s="407" t="e">
        <f>VLOOKUP('2. tábl. Előkezelő-Tov.Kezelő'!E2046,Munka1!$H$27:$I$58,2,FALSE)</f>
        <v>#N/A</v>
      </c>
      <c r="G2046" s="88"/>
      <c r="H2046" s="62" t="e">
        <f>VLOOKUP(G2046,Munka1!$A$1:$B$25,2,FALSE)</f>
        <v>#N/A</v>
      </c>
      <c r="I2046" s="466" t="e">
        <f>VLOOKUP(E2046,Munka1!$H$27:$J$58,3,FALSE)</f>
        <v>#N/A</v>
      </c>
      <c r="J2046" s="175"/>
      <c r="K2046" s="175"/>
      <c r="L2046" s="175"/>
      <c r="M2046" s="175"/>
      <c r="N2046" s="180"/>
      <c r="O2046" s="87"/>
      <c r="P2046" s="483"/>
      <c r="Q2046" s="484"/>
      <c r="R2046" s="56">
        <f>FŐLAP!$D$9</f>
        <v>0</v>
      </c>
      <c r="S2046" s="56">
        <f>FŐLAP!$F$9</f>
        <v>0</v>
      </c>
      <c r="T2046" s="13" t="str">
        <f>FŐLAP!$B$25</f>
        <v>Háztartási nagygépek (lakossági)</v>
      </c>
      <c r="U2046" s="398" t="s">
        <v>3425</v>
      </c>
      <c r="V2046" s="398" t="s">
        <v>3426</v>
      </c>
      <c r="W2046" s="398" t="s">
        <v>3427</v>
      </c>
    </row>
    <row r="2047" spans="1:23" ht="60.75" hidden="1" customHeight="1" x14ac:dyDescent="0.25">
      <c r="A2047" s="61" t="s">
        <v>2117</v>
      </c>
      <c r="B2047" s="87"/>
      <c r="C2047" s="175"/>
      <c r="D2047" s="175"/>
      <c r="E2047" s="146"/>
      <c r="F2047" s="407" t="e">
        <f>VLOOKUP('2. tábl. Előkezelő-Tov.Kezelő'!E2047,Munka1!$H$27:$I$58,2,FALSE)</f>
        <v>#N/A</v>
      </c>
      <c r="G2047" s="88"/>
      <c r="H2047" s="62" t="e">
        <f>VLOOKUP(G2047,Munka1!$A$1:$B$25,2,FALSE)</f>
        <v>#N/A</v>
      </c>
      <c r="I2047" s="466" t="e">
        <f>VLOOKUP(E2047,Munka1!$H$27:$J$58,3,FALSE)</f>
        <v>#N/A</v>
      </c>
      <c r="J2047" s="175"/>
      <c r="K2047" s="175"/>
      <c r="L2047" s="175"/>
      <c r="M2047" s="175"/>
      <c r="N2047" s="180"/>
      <c r="O2047" s="87"/>
      <c r="P2047" s="483"/>
      <c r="Q2047" s="484"/>
      <c r="R2047" s="56">
        <f>FŐLAP!$D$9</f>
        <v>0</v>
      </c>
      <c r="S2047" s="56">
        <f>FŐLAP!$F$9</f>
        <v>0</v>
      </c>
      <c r="T2047" s="13" t="str">
        <f>FŐLAP!$B$25</f>
        <v>Háztartási nagygépek (lakossági)</v>
      </c>
      <c r="U2047" s="398" t="s">
        <v>3425</v>
      </c>
      <c r="V2047" s="398" t="s">
        <v>3426</v>
      </c>
      <c r="W2047" s="398" t="s">
        <v>3427</v>
      </c>
    </row>
    <row r="2048" spans="1:23" ht="60.75" hidden="1" customHeight="1" x14ac:dyDescent="0.25">
      <c r="A2048" s="61" t="s">
        <v>2118</v>
      </c>
      <c r="B2048" s="87"/>
      <c r="C2048" s="175"/>
      <c r="D2048" s="175"/>
      <c r="E2048" s="146"/>
      <c r="F2048" s="407" t="e">
        <f>VLOOKUP('2. tábl. Előkezelő-Tov.Kezelő'!E2048,Munka1!$H$27:$I$58,2,FALSE)</f>
        <v>#N/A</v>
      </c>
      <c r="G2048" s="88"/>
      <c r="H2048" s="62" t="e">
        <f>VLOOKUP(G2048,Munka1!$A$1:$B$25,2,FALSE)</f>
        <v>#N/A</v>
      </c>
      <c r="I2048" s="466" t="e">
        <f>VLOOKUP(E2048,Munka1!$H$27:$J$58,3,FALSE)</f>
        <v>#N/A</v>
      </c>
      <c r="J2048" s="175"/>
      <c r="K2048" s="175"/>
      <c r="L2048" s="175"/>
      <c r="M2048" s="175"/>
      <c r="N2048" s="180"/>
      <c r="O2048" s="87"/>
      <c r="P2048" s="483"/>
      <c r="Q2048" s="484"/>
      <c r="R2048" s="56">
        <f>FŐLAP!$D$9</f>
        <v>0</v>
      </c>
      <c r="S2048" s="56">
        <f>FŐLAP!$F$9</f>
        <v>0</v>
      </c>
      <c r="T2048" s="13" t="str">
        <f>FŐLAP!$B$25</f>
        <v>Háztartási nagygépek (lakossági)</v>
      </c>
      <c r="U2048" s="398" t="s">
        <v>3425</v>
      </c>
      <c r="V2048" s="398" t="s">
        <v>3426</v>
      </c>
      <c r="W2048" s="398" t="s">
        <v>3427</v>
      </c>
    </row>
    <row r="2049" spans="1:23" ht="60.75" hidden="1" customHeight="1" x14ac:dyDescent="0.25">
      <c r="A2049" s="61" t="s">
        <v>2119</v>
      </c>
      <c r="B2049" s="87"/>
      <c r="C2049" s="175"/>
      <c r="D2049" s="175"/>
      <c r="E2049" s="146"/>
      <c r="F2049" s="407" t="e">
        <f>VLOOKUP('2. tábl. Előkezelő-Tov.Kezelő'!E2049,Munka1!$H$27:$I$58,2,FALSE)</f>
        <v>#N/A</v>
      </c>
      <c r="G2049" s="88"/>
      <c r="H2049" s="62" t="e">
        <f>VLOOKUP(G2049,Munka1!$A$1:$B$25,2,FALSE)</f>
        <v>#N/A</v>
      </c>
      <c r="I2049" s="466" t="e">
        <f>VLOOKUP(E2049,Munka1!$H$27:$J$58,3,FALSE)</f>
        <v>#N/A</v>
      </c>
      <c r="J2049" s="175"/>
      <c r="K2049" s="175"/>
      <c r="L2049" s="175"/>
      <c r="M2049" s="175"/>
      <c r="N2049" s="180"/>
      <c r="O2049" s="87"/>
      <c r="P2049" s="483"/>
      <c r="Q2049" s="484"/>
      <c r="R2049" s="56">
        <f>FŐLAP!$D$9</f>
        <v>0</v>
      </c>
      <c r="S2049" s="56">
        <f>FŐLAP!$F$9</f>
        <v>0</v>
      </c>
      <c r="T2049" s="13" t="str">
        <f>FŐLAP!$B$25</f>
        <v>Háztartási nagygépek (lakossági)</v>
      </c>
      <c r="U2049" s="398" t="s">
        <v>3425</v>
      </c>
      <c r="V2049" s="398" t="s">
        <v>3426</v>
      </c>
      <c r="W2049" s="398" t="s">
        <v>3427</v>
      </c>
    </row>
    <row r="2050" spans="1:23" ht="60.75" hidden="1" customHeight="1" x14ac:dyDescent="0.25">
      <c r="A2050" s="61" t="s">
        <v>2120</v>
      </c>
      <c r="B2050" s="87"/>
      <c r="C2050" s="175"/>
      <c r="D2050" s="175"/>
      <c r="E2050" s="146"/>
      <c r="F2050" s="407" t="e">
        <f>VLOOKUP('2. tábl. Előkezelő-Tov.Kezelő'!E2050,Munka1!$H$27:$I$58,2,FALSE)</f>
        <v>#N/A</v>
      </c>
      <c r="G2050" s="88"/>
      <c r="H2050" s="62" t="e">
        <f>VLOOKUP(G2050,Munka1!$A$1:$B$25,2,FALSE)</f>
        <v>#N/A</v>
      </c>
      <c r="I2050" s="466" t="e">
        <f>VLOOKUP(E2050,Munka1!$H$27:$J$58,3,FALSE)</f>
        <v>#N/A</v>
      </c>
      <c r="J2050" s="175"/>
      <c r="K2050" s="175"/>
      <c r="L2050" s="175"/>
      <c r="M2050" s="175"/>
      <c r="N2050" s="180"/>
      <c r="O2050" s="87"/>
      <c r="P2050" s="483"/>
      <c r="Q2050" s="484"/>
      <c r="R2050" s="56">
        <f>FŐLAP!$D$9</f>
        <v>0</v>
      </c>
      <c r="S2050" s="56">
        <f>FŐLAP!$F$9</f>
        <v>0</v>
      </c>
      <c r="T2050" s="13" t="str">
        <f>FŐLAP!$B$25</f>
        <v>Háztartási nagygépek (lakossági)</v>
      </c>
      <c r="U2050" s="398" t="s">
        <v>3425</v>
      </c>
      <c r="V2050" s="398" t="s">
        <v>3426</v>
      </c>
      <c r="W2050" s="398" t="s">
        <v>3427</v>
      </c>
    </row>
    <row r="2051" spans="1:23" ht="60.75" hidden="1" customHeight="1" x14ac:dyDescent="0.25">
      <c r="A2051" s="61" t="s">
        <v>2121</v>
      </c>
      <c r="B2051" s="87"/>
      <c r="C2051" s="175"/>
      <c r="D2051" s="175"/>
      <c r="E2051" s="146"/>
      <c r="F2051" s="407" t="e">
        <f>VLOOKUP('2. tábl. Előkezelő-Tov.Kezelő'!E2051,Munka1!$H$27:$I$58,2,FALSE)</f>
        <v>#N/A</v>
      </c>
      <c r="G2051" s="88"/>
      <c r="H2051" s="62" t="e">
        <f>VLOOKUP(G2051,Munka1!$A$1:$B$25,2,FALSE)</f>
        <v>#N/A</v>
      </c>
      <c r="I2051" s="466" t="e">
        <f>VLOOKUP(E2051,Munka1!$H$27:$J$58,3,FALSE)</f>
        <v>#N/A</v>
      </c>
      <c r="J2051" s="175"/>
      <c r="K2051" s="175"/>
      <c r="L2051" s="175"/>
      <c r="M2051" s="175"/>
      <c r="N2051" s="180"/>
      <c r="O2051" s="87"/>
      <c r="P2051" s="483"/>
      <c r="Q2051" s="484"/>
      <c r="R2051" s="56">
        <f>FŐLAP!$D$9</f>
        <v>0</v>
      </c>
      <c r="S2051" s="56">
        <f>FŐLAP!$F$9</f>
        <v>0</v>
      </c>
      <c r="T2051" s="13" t="str">
        <f>FŐLAP!$B$25</f>
        <v>Háztartási nagygépek (lakossági)</v>
      </c>
      <c r="U2051" s="398" t="s">
        <v>3425</v>
      </c>
      <c r="V2051" s="398" t="s">
        <v>3426</v>
      </c>
      <c r="W2051" s="398" t="s">
        <v>3427</v>
      </c>
    </row>
    <row r="2052" spans="1:23" ht="60.75" hidden="1" customHeight="1" x14ac:dyDescent="0.25">
      <c r="A2052" s="61" t="s">
        <v>2122</v>
      </c>
      <c r="B2052" s="87"/>
      <c r="C2052" s="175"/>
      <c r="D2052" s="175"/>
      <c r="E2052" s="146"/>
      <c r="F2052" s="407" t="e">
        <f>VLOOKUP('2. tábl. Előkezelő-Tov.Kezelő'!E2052,Munka1!$H$27:$I$58,2,FALSE)</f>
        <v>#N/A</v>
      </c>
      <c r="G2052" s="88"/>
      <c r="H2052" s="62" t="e">
        <f>VLOOKUP(G2052,Munka1!$A$1:$B$25,2,FALSE)</f>
        <v>#N/A</v>
      </c>
      <c r="I2052" s="466" t="e">
        <f>VLOOKUP(E2052,Munka1!$H$27:$J$58,3,FALSE)</f>
        <v>#N/A</v>
      </c>
      <c r="J2052" s="175"/>
      <c r="K2052" s="175"/>
      <c r="L2052" s="175"/>
      <c r="M2052" s="175"/>
      <c r="N2052" s="180"/>
      <c r="O2052" s="87"/>
      <c r="P2052" s="483"/>
      <c r="Q2052" s="484"/>
      <c r="R2052" s="56">
        <f>FŐLAP!$D$9</f>
        <v>0</v>
      </c>
      <c r="S2052" s="56">
        <f>FŐLAP!$F$9</f>
        <v>0</v>
      </c>
      <c r="T2052" s="13" t="str">
        <f>FŐLAP!$B$25</f>
        <v>Háztartási nagygépek (lakossági)</v>
      </c>
      <c r="U2052" s="398" t="s">
        <v>3425</v>
      </c>
      <c r="V2052" s="398" t="s">
        <v>3426</v>
      </c>
      <c r="W2052" s="398" t="s">
        <v>3427</v>
      </c>
    </row>
    <row r="2053" spans="1:23" ht="60.75" hidden="1" customHeight="1" x14ac:dyDescent="0.25">
      <c r="A2053" s="61" t="s">
        <v>2123</v>
      </c>
      <c r="B2053" s="87"/>
      <c r="C2053" s="175"/>
      <c r="D2053" s="175"/>
      <c r="E2053" s="146"/>
      <c r="F2053" s="407" t="e">
        <f>VLOOKUP('2. tábl. Előkezelő-Tov.Kezelő'!E2053,Munka1!$H$27:$I$58,2,FALSE)</f>
        <v>#N/A</v>
      </c>
      <c r="G2053" s="88"/>
      <c r="H2053" s="62" t="e">
        <f>VLOOKUP(G2053,Munka1!$A$1:$B$25,2,FALSE)</f>
        <v>#N/A</v>
      </c>
      <c r="I2053" s="466" t="e">
        <f>VLOOKUP(E2053,Munka1!$H$27:$J$58,3,FALSE)</f>
        <v>#N/A</v>
      </c>
      <c r="J2053" s="175"/>
      <c r="K2053" s="175"/>
      <c r="L2053" s="175"/>
      <c r="M2053" s="175"/>
      <c r="N2053" s="180"/>
      <c r="O2053" s="87"/>
      <c r="P2053" s="483"/>
      <c r="Q2053" s="484"/>
      <c r="R2053" s="56">
        <f>FŐLAP!$D$9</f>
        <v>0</v>
      </c>
      <c r="S2053" s="56">
        <f>FŐLAP!$F$9</f>
        <v>0</v>
      </c>
      <c r="T2053" s="13" t="str">
        <f>FŐLAP!$B$25</f>
        <v>Háztartási nagygépek (lakossági)</v>
      </c>
      <c r="U2053" s="398" t="s">
        <v>3425</v>
      </c>
      <c r="V2053" s="398" t="s">
        <v>3426</v>
      </c>
      <c r="W2053" s="398" t="s">
        <v>3427</v>
      </c>
    </row>
    <row r="2054" spans="1:23" ht="60.75" hidden="1" customHeight="1" x14ac:dyDescent="0.25">
      <c r="A2054" s="61" t="s">
        <v>2124</v>
      </c>
      <c r="B2054" s="87"/>
      <c r="C2054" s="175"/>
      <c r="D2054" s="175"/>
      <c r="E2054" s="146"/>
      <c r="F2054" s="407" t="e">
        <f>VLOOKUP('2. tábl. Előkezelő-Tov.Kezelő'!E2054,Munka1!$H$27:$I$58,2,FALSE)</f>
        <v>#N/A</v>
      </c>
      <c r="G2054" s="88"/>
      <c r="H2054" s="62" t="e">
        <f>VLOOKUP(G2054,Munka1!$A$1:$B$25,2,FALSE)</f>
        <v>#N/A</v>
      </c>
      <c r="I2054" s="466" t="e">
        <f>VLOOKUP(E2054,Munka1!$H$27:$J$58,3,FALSE)</f>
        <v>#N/A</v>
      </c>
      <c r="J2054" s="175"/>
      <c r="K2054" s="175"/>
      <c r="L2054" s="175"/>
      <c r="M2054" s="175"/>
      <c r="N2054" s="180"/>
      <c r="O2054" s="87"/>
      <c r="P2054" s="483"/>
      <c r="Q2054" s="484"/>
      <c r="R2054" s="56">
        <f>FŐLAP!$D$9</f>
        <v>0</v>
      </c>
      <c r="S2054" s="56">
        <f>FŐLAP!$F$9</f>
        <v>0</v>
      </c>
      <c r="T2054" s="13" t="str">
        <f>FŐLAP!$B$25</f>
        <v>Háztartási nagygépek (lakossági)</v>
      </c>
      <c r="U2054" s="398" t="s">
        <v>3425</v>
      </c>
      <c r="V2054" s="398" t="s">
        <v>3426</v>
      </c>
      <c r="W2054" s="398" t="s">
        <v>3427</v>
      </c>
    </row>
    <row r="2055" spans="1:23" ht="60.75" hidden="1" customHeight="1" x14ac:dyDescent="0.25">
      <c r="A2055" s="61" t="s">
        <v>2125</v>
      </c>
      <c r="B2055" s="87"/>
      <c r="C2055" s="175"/>
      <c r="D2055" s="175"/>
      <c r="E2055" s="146"/>
      <c r="F2055" s="407" t="e">
        <f>VLOOKUP('2. tábl. Előkezelő-Tov.Kezelő'!E2055,Munka1!$H$27:$I$58,2,FALSE)</f>
        <v>#N/A</v>
      </c>
      <c r="G2055" s="88"/>
      <c r="H2055" s="62" t="e">
        <f>VLOOKUP(G2055,Munka1!$A$1:$B$25,2,FALSE)</f>
        <v>#N/A</v>
      </c>
      <c r="I2055" s="466" t="e">
        <f>VLOOKUP(E2055,Munka1!$H$27:$J$58,3,FALSE)</f>
        <v>#N/A</v>
      </c>
      <c r="J2055" s="175"/>
      <c r="K2055" s="175"/>
      <c r="L2055" s="175"/>
      <c r="M2055" s="175"/>
      <c r="N2055" s="180"/>
      <c r="O2055" s="87"/>
      <c r="P2055" s="483"/>
      <c r="Q2055" s="484"/>
      <c r="R2055" s="56">
        <f>FŐLAP!$D$9</f>
        <v>0</v>
      </c>
      <c r="S2055" s="56">
        <f>FŐLAP!$F$9</f>
        <v>0</v>
      </c>
      <c r="T2055" s="13" t="str">
        <f>FŐLAP!$B$25</f>
        <v>Háztartási nagygépek (lakossági)</v>
      </c>
      <c r="U2055" s="398" t="s">
        <v>3425</v>
      </c>
      <c r="V2055" s="398" t="s">
        <v>3426</v>
      </c>
      <c r="W2055" s="398" t="s">
        <v>3427</v>
      </c>
    </row>
    <row r="2056" spans="1:23" ht="60.75" hidden="1" customHeight="1" x14ac:dyDescent="0.25">
      <c r="A2056" s="61" t="s">
        <v>2126</v>
      </c>
      <c r="B2056" s="87"/>
      <c r="C2056" s="175"/>
      <c r="D2056" s="175"/>
      <c r="E2056" s="146"/>
      <c r="F2056" s="407" t="e">
        <f>VLOOKUP('2. tábl. Előkezelő-Tov.Kezelő'!E2056,Munka1!$H$27:$I$58,2,FALSE)</f>
        <v>#N/A</v>
      </c>
      <c r="G2056" s="88"/>
      <c r="H2056" s="62" t="e">
        <f>VLOOKUP(G2056,Munka1!$A$1:$B$25,2,FALSE)</f>
        <v>#N/A</v>
      </c>
      <c r="I2056" s="466" t="e">
        <f>VLOOKUP(E2056,Munka1!$H$27:$J$58,3,FALSE)</f>
        <v>#N/A</v>
      </c>
      <c r="J2056" s="175"/>
      <c r="K2056" s="175"/>
      <c r="L2056" s="175"/>
      <c r="M2056" s="175"/>
      <c r="N2056" s="180"/>
      <c r="O2056" s="87"/>
      <c r="P2056" s="483"/>
      <c r="Q2056" s="484"/>
      <c r="R2056" s="56">
        <f>FŐLAP!$D$9</f>
        <v>0</v>
      </c>
      <c r="S2056" s="56">
        <f>FŐLAP!$F$9</f>
        <v>0</v>
      </c>
      <c r="T2056" s="13" t="str">
        <f>FŐLAP!$B$25</f>
        <v>Háztartási nagygépek (lakossági)</v>
      </c>
      <c r="U2056" s="398" t="s">
        <v>3425</v>
      </c>
      <c r="V2056" s="398" t="s">
        <v>3426</v>
      </c>
      <c r="W2056" s="398" t="s">
        <v>3427</v>
      </c>
    </row>
    <row r="2057" spans="1:23" ht="60.75" hidden="1" customHeight="1" x14ac:dyDescent="0.25">
      <c r="A2057" s="61" t="s">
        <v>2127</v>
      </c>
      <c r="B2057" s="87"/>
      <c r="C2057" s="175"/>
      <c r="D2057" s="175"/>
      <c r="E2057" s="146"/>
      <c r="F2057" s="407" t="e">
        <f>VLOOKUP('2. tábl. Előkezelő-Tov.Kezelő'!E2057,Munka1!$H$27:$I$58,2,FALSE)</f>
        <v>#N/A</v>
      </c>
      <c r="G2057" s="88"/>
      <c r="H2057" s="62" t="e">
        <f>VLOOKUP(G2057,Munka1!$A$1:$B$25,2,FALSE)</f>
        <v>#N/A</v>
      </c>
      <c r="I2057" s="466" t="e">
        <f>VLOOKUP(E2057,Munka1!$H$27:$J$58,3,FALSE)</f>
        <v>#N/A</v>
      </c>
      <c r="J2057" s="175"/>
      <c r="K2057" s="175"/>
      <c r="L2057" s="175"/>
      <c r="M2057" s="175"/>
      <c r="N2057" s="180"/>
      <c r="O2057" s="87"/>
      <c r="P2057" s="483"/>
      <c r="Q2057" s="484"/>
      <c r="R2057" s="56">
        <f>FŐLAP!$D$9</f>
        <v>0</v>
      </c>
      <c r="S2057" s="56">
        <f>FŐLAP!$F$9</f>
        <v>0</v>
      </c>
      <c r="T2057" s="13" t="str">
        <f>FŐLAP!$B$25</f>
        <v>Háztartási nagygépek (lakossági)</v>
      </c>
      <c r="U2057" s="398" t="s">
        <v>3425</v>
      </c>
      <c r="V2057" s="398" t="s">
        <v>3426</v>
      </c>
      <c r="W2057" s="398" t="s">
        <v>3427</v>
      </c>
    </row>
    <row r="2058" spans="1:23" ht="60.75" hidden="1" customHeight="1" x14ac:dyDescent="0.25">
      <c r="A2058" s="61" t="s">
        <v>2128</v>
      </c>
      <c r="B2058" s="87"/>
      <c r="C2058" s="175"/>
      <c r="D2058" s="175"/>
      <c r="E2058" s="146"/>
      <c r="F2058" s="407" t="e">
        <f>VLOOKUP('2. tábl. Előkezelő-Tov.Kezelő'!E2058,Munka1!$H$27:$I$58,2,FALSE)</f>
        <v>#N/A</v>
      </c>
      <c r="G2058" s="88"/>
      <c r="H2058" s="62" t="e">
        <f>VLOOKUP(G2058,Munka1!$A$1:$B$25,2,FALSE)</f>
        <v>#N/A</v>
      </c>
      <c r="I2058" s="466" t="e">
        <f>VLOOKUP(E2058,Munka1!$H$27:$J$58,3,FALSE)</f>
        <v>#N/A</v>
      </c>
      <c r="J2058" s="175"/>
      <c r="K2058" s="175"/>
      <c r="L2058" s="175"/>
      <c r="M2058" s="175"/>
      <c r="N2058" s="180"/>
      <c r="O2058" s="87"/>
      <c r="P2058" s="483"/>
      <c r="Q2058" s="484"/>
      <c r="R2058" s="56">
        <f>FŐLAP!$D$9</f>
        <v>0</v>
      </c>
      <c r="S2058" s="56">
        <f>FŐLAP!$F$9</f>
        <v>0</v>
      </c>
      <c r="T2058" s="13" t="str">
        <f>FŐLAP!$B$25</f>
        <v>Háztartási nagygépek (lakossági)</v>
      </c>
      <c r="U2058" s="398" t="s">
        <v>3425</v>
      </c>
      <c r="V2058" s="398" t="s">
        <v>3426</v>
      </c>
      <c r="W2058" s="398" t="s">
        <v>3427</v>
      </c>
    </row>
    <row r="2059" spans="1:23" ht="60.75" hidden="1" customHeight="1" x14ac:dyDescent="0.25">
      <c r="A2059" s="61" t="s">
        <v>2129</v>
      </c>
      <c r="B2059" s="87"/>
      <c r="C2059" s="175"/>
      <c r="D2059" s="175"/>
      <c r="E2059" s="146"/>
      <c r="F2059" s="407" t="e">
        <f>VLOOKUP('2. tábl. Előkezelő-Tov.Kezelő'!E2059,Munka1!$H$27:$I$58,2,FALSE)</f>
        <v>#N/A</v>
      </c>
      <c r="G2059" s="88"/>
      <c r="H2059" s="62" t="e">
        <f>VLOOKUP(G2059,Munka1!$A$1:$B$25,2,FALSE)</f>
        <v>#N/A</v>
      </c>
      <c r="I2059" s="466" t="e">
        <f>VLOOKUP(E2059,Munka1!$H$27:$J$58,3,FALSE)</f>
        <v>#N/A</v>
      </c>
      <c r="J2059" s="175"/>
      <c r="K2059" s="175"/>
      <c r="L2059" s="175"/>
      <c r="M2059" s="175"/>
      <c r="N2059" s="180"/>
      <c r="O2059" s="87"/>
      <c r="P2059" s="483"/>
      <c r="Q2059" s="484"/>
      <c r="R2059" s="56">
        <f>FŐLAP!$D$9</f>
        <v>0</v>
      </c>
      <c r="S2059" s="56">
        <f>FŐLAP!$F$9</f>
        <v>0</v>
      </c>
      <c r="T2059" s="13" t="str">
        <f>FŐLAP!$B$25</f>
        <v>Háztartási nagygépek (lakossági)</v>
      </c>
      <c r="U2059" s="398" t="s">
        <v>3425</v>
      </c>
      <c r="V2059" s="398" t="s">
        <v>3426</v>
      </c>
      <c r="W2059" s="398" t="s">
        <v>3427</v>
      </c>
    </row>
    <row r="2060" spans="1:23" ht="60.75" hidden="1" customHeight="1" x14ac:dyDescent="0.25">
      <c r="A2060" s="61" t="s">
        <v>2130</v>
      </c>
      <c r="B2060" s="87"/>
      <c r="C2060" s="175"/>
      <c r="D2060" s="175"/>
      <c r="E2060" s="146"/>
      <c r="F2060" s="407" t="e">
        <f>VLOOKUP('2. tábl. Előkezelő-Tov.Kezelő'!E2060,Munka1!$H$27:$I$58,2,FALSE)</f>
        <v>#N/A</v>
      </c>
      <c r="G2060" s="88"/>
      <c r="H2060" s="62" t="e">
        <f>VLOOKUP(G2060,Munka1!$A$1:$B$25,2,FALSE)</f>
        <v>#N/A</v>
      </c>
      <c r="I2060" s="466" t="e">
        <f>VLOOKUP(E2060,Munka1!$H$27:$J$58,3,FALSE)</f>
        <v>#N/A</v>
      </c>
      <c r="J2060" s="175"/>
      <c r="K2060" s="175"/>
      <c r="L2060" s="175"/>
      <c r="M2060" s="175"/>
      <c r="N2060" s="180"/>
      <c r="O2060" s="87"/>
      <c r="P2060" s="483"/>
      <c r="Q2060" s="484"/>
      <c r="R2060" s="56">
        <f>FŐLAP!$D$9</f>
        <v>0</v>
      </c>
      <c r="S2060" s="56">
        <f>FŐLAP!$F$9</f>
        <v>0</v>
      </c>
      <c r="T2060" s="13" t="str">
        <f>FŐLAP!$B$25</f>
        <v>Háztartási nagygépek (lakossági)</v>
      </c>
      <c r="U2060" s="398" t="s">
        <v>3425</v>
      </c>
      <c r="V2060" s="398" t="s">
        <v>3426</v>
      </c>
      <c r="W2060" s="398" t="s">
        <v>3427</v>
      </c>
    </row>
    <row r="2061" spans="1:23" ht="60.75" hidden="1" customHeight="1" x14ac:dyDescent="0.25">
      <c r="A2061" s="61" t="s">
        <v>2131</v>
      </c>
      <c r="B2061" s="87"/>
      <c r="C2061" s="175"/>
      <c r="D2061" s="175"/>
      <c r="E2061" s="146"/>
      <c r="F2061" s="407" t="e">
        <f>VLOOKUP('2. tábl. Előkezelő-Tov.Kezelő'!E2061,Munka1!$H$27:$I$58,2,FALSE)</f>
        <v>#N/A</v>
      </c>
      <c r="G2061" s="88"/>
      <c r="H2061" s="62" t="e">
        <f>VLOOKUP(G2061,Munka1!$A$1:$B$25,2,FALSE)</f>
        <v>#N/A</v>
      </c>
      <c r="I2061" s="466" t="e">
        <f>VLOOKUP(E2061,Munka1!$H$27:$J$58,3,FALSE)</f>
        <v>#N/A</v>
      </c>
      <c r="J2061" s="175"/>
      <c r="K2061" s="175"/>
      <c r="L2061" s="175"/>
      <c r="M2061" s="175"/>
      <c r="N2061" s="180"/>
      <c r="O2061" s="87"/>
      <c r="P2061" s="483"/>
      <c r="Q2061" s="484"/>
      <c r="R2061" s="56">
        <f>FŐLAP!$D$9</f>
        <v>0</v>
      </c>
      <c r="S2061" s="56">
        <f>FŐLAP!$F$9</f>
        <v>0</v>
      </c>
      <c r="T2061" s="13" t="str">
        <f>FŐLAP!$B$25</f>
        <v>Háztartási nagygépek (lakossági)</v>
      </c>
      <c r="U2061" s="398" t="s">
        <v>3425</v>
      </c>
      <c r="V2061" s="398" t="s">
        <v>3426</v>
      </c>
      <c r="W2061" s="398" t="s">
        <v>3427</v>
      </c>
    </row>
    <row r="2062" spans="1:23" ht="60.75" hidden="1" customHeight="1" x14ac:dyDescent="0.25">
      <c r="A2062" s="61" t="s">
        <v>2132</v>
      </c>
      <c r="B2062" s="87"/>
      <c r="C2062" s="175"/>
      <c r="D2062" s="175"/>
      <c r="E2062" s="146"/>
      <c r="F2062" s="407" t="e">
        <f>VLOOKUP('2. tábl. Előkezelő-Tov.Kezelő'!E2062,Munka1!$H$27:$I$58,2,FALSE)</f>
        <v>#N/A</v>
      </c>
      <c r="G2062" s="88"/>
      <c r="H2062" s="62" t="e">
        <f>VLOOKUP(G2062,Munka1!$A$1:$B$25,2,FALSE)</f>
        <v>#N/A</v>
      </c>
      <c r="I2062" s="466" t="e">
        <f>VLOOKUP(E2062,Munka1!$H$27:$J$58,3,FALSE)</f>
        <v>#N/A</v>
      </c>
      <c r="J2062" s="175"/>
      <c r="K2062" s="175"/>
      <c r="L2062" s="175"/>
      <c r="M2062" s="175"/>
      <c r="N2062" s="180"/>
      <c r="O2062" s="87"/>
      <c r="P2062" s="483"/>
      <c r="Q2062" s="484"/>
      <c r="R2062" s="56">
        <f>FŐLAP!$D$9</f>
        <v>0</v>
      </c>
      <c r="S2062" s="56">
        <f>FŐLAP!$F$9</f>
        <v>0</v>
      </c>
      <c r="T2062" s="13" t="str">
        <f>FŐLAP!$B$25</f>
        <v>Háztartási nagygépek (lakossági)</v>
      </c>
      <c r="U2062" s="398" t="s">
        <v>3425</v>
      </c>
      <c r="V2062" s="398" t="s">
        <v>3426</v>
      </c>
      <c r="W2062" s="398" t="s">
        <v>3427</v>
      </c>
    </row>
    <row r="2063" spans="1:23" ht="60.75" hidden="1" customHeight="1" x14ac:dyDescent="0.25">
      <c r="A2063" s="61" t="s">
        <v>2133</v>
      </c>
      <c r="B2063" s="87"/>
      <c r="C2063" s="175"/>
      <c r="D2063" s="175"/>
      <c r="E2063" s="146"/>
      <c r="F2063" s="407" t="e">
        <f>VLOOKUP('2. tábl. Előkezelő-Tov.Kezelő'!E2063,Munka1!$H$27:$I$58,2,FALSE)</f>
        <v>#N/A</v>
      </c>
      <c r="G2063" s="88"/>
      <c r="H2063" s="62" t="e">
        <f>VLOOKUP(G2063,Munka1!$A$1:$B$25,2,FALSE)</f>
        <v>#N/A</v>
      </c>
      <c r="I2063" s="466" t="e">
        <f>VLOOKUP(E2063,Munka1!$H$27:$J$58,3,FALSE)</f>
        <v>#N/A</v>
      </c>
      <c r="J2063" s="175"/>
      <c r="K2063" s="175"/>
      <c r="L2063" s="175"/>
      <c r="M2063" s="175"/>
      <c r="N2063" s="180"/>
      <c r="O2063" s="87"/>
      <c r="P2063" s="483"/>
      <c r="Q2063" s="484"/>
      <c r="R2063" s="56">
        <f>FŐLAP!$D$9</f>
        <v>0</v>
      </c>
      <c r="S2063" s="56">
        <f>FŐLAP!$F$9</f>
        <v>0</v>
      </c>
      <c r="T2063" s="13" t="str">
        <f>FŐLAP!$B$25</f>
        <v>Háztartási nagygépek (lakossági)</v>
      </c>
      <c r="U2063" s="398" t="s">
        <v>3425</v>
      </c>
      <c r="V2063" s="398" t="s">
        <v>3426</v>
      </c>
      <c r="W2063" s="398" t="s">
        <v>3427</v>
      </c>
    </row>
    <row r="2064" spans="1:23" ht="60.75" hidden="1" customHeight="1" x14ac:dyDescent="0.25">
      <c r="A2064" s="61" t="s">
        <v>2134</v>
      </c>
      <c r="B2064" s="87"/>
      <c r="C2064" s="175"/>
      <c r="D2064" s="175"/>
      <c r="E2064" s="146"/>
      <c r="F2064" s="407" t="e">
        <f>VLOOKUP('2. tábl. Előkezelő-Tov.Kezelő'!E2064,Munka1!$H$27:$I$58,2,FALSE)</f>
        <v>#N/A</v>
      </c>
      <c r="G2064" s="88"/>
      <c r="H2064" s="62" t="e">
        <f>VLOOKUP(G2064,Munka1!$A$1:$B$25,2,FALSE)</f>
        <v>#N/A</v>
      </c>
      <c r="I2064" s="466" t="e">
        <f>VLOOKUP(E2064,Munka1!$H$27:$J$58,3,FALSE)</f>
        <v>#N/A</v>
      </c>
      <c r="J2064" s="175"/>
      <c r="K2064" s="175"/>
      <c r="L2064" s="175"/>
      <c r="M2064" s="175"/>
      <c r="N2064" s="180"/>
      <c r="O2064" s="87"/>
      <c r="P2064" s="483"/>
      <c r="Q2064" s="484"/>
      <c r="R2064" s="56">
        <f>FŐLAP!$D$9</f>
        <v>0</v>
      </c>
      <c r="S2064" s="56">
        <f>FŐLAP!$F$9</f>
        <v>0</v>
      </c>
      <c r="T2064" s="13" t="str">
        <f>FŐLAP!$B$25</f>
        <v>Háztartási nagygépek (lakossági)</v>
      </c>
      <c r="U2064" s="398" t="s">
        <v>3425</v>
      </c>
      <c r="V2064" s="398" t="s">
        <v>3426</v>
      </c>
      <c r="W2064" s="398" t="s">
        <v>3427</v>
      </c>
    </row>
    <row r="2065" spans="1:23" ht="60.75" hidden="1" customHeight="1" x14ac:dyDescent="0.25">
      <c r="A2065" s="61" t="s">
        <v>2135</v>
      </c>
      <c r="B2065" s="87"/>
      <c r="C2065" s="175"/>
      <c r="D2065" s="175"/>
      <c r="E2065" s="146"/>
      <c r="F2065" s="407" t="e">
        <f>VLOOKUP('2. tábl. Előkezelő-Tov.Kezelő'!E2065,Munka1!$H$27:$I$58,2,FALSE)</f>
        <v>#N/A</v>
      </c>
      <c r="G2065" s="88"/>
      <c r="H2065" s="62" t="e">
        <f>VLOOKUP(G2065,Munka1!$A$1:$B$25,2,FALSE)</f>
        <v>#N/A</v>
      </c>
      <c r="I2065" s="466" t="e">
        <f>VLOOKUP(E2065,Munka1!$H$27:$J$58,3,FALSE)</f>
        <v>#N/A</v>
      </c>
      <c r="J2065" s="175"/>
      <c r="K2065" s="175"/>
      <c r="L2065" s="175"/>
      <c r="M2065" s="175"/>
      <c r="N2065" s="180"/>
      <c r="O2065" s="87"/>
      <c r="P2065" s="483"/>
      <c r="Q2065" s="484"/>
      <c r="R2065" s="56">
        <f>FŐLAP!$D$9</f>
        <v>0</v>
      </c>
      <c r="S2065" s="56">
        <f>FŐLAP!$F$9</f>
        <v>0</v>
      </c>
      <c r="T2065" s="13" t="str">
        <f>FŐLAP!$B$25</f>
        <v>Háztartási nagygépek (lakossági)</v>
      </c>
      <c r="U2065" s="398" t="s">
        <v>3425</v>
      </c>
      <c r="V2065" s="398" t="s">
        <v>3426</v>
      </c>
      <c r="W2065" s="398" t="s">
        <v>3427</v>
      </c>
    </row>
    <row r="2066" spans="1:23" ht="60.75" hidden="1" customHeight="1" x14ac:dyDescent="0.25">
      <c r="A2066" s="61" t="s">
        <v>2136</v>
      </c>
      <c r="B2066" s="87"/>
      <c r="C2066" s="175"/>
      <c r="D2066" s="175"/>
      <c r="E2066" s="146"/>
      <c r="F2066" s="407" t="e">
        <f>VLOOKUP('2. tábl. Előkezelő-Tov.Kezelő'!E2066,Munka1!$H$27:$I$58,2,FALSE)</f>
        <v>#N/A</v>
      </c>
      <c r="G2066" s="88"/>
      <c r="H2066" s="62" t="e">
        <f>VLOOKUP(G2066,Munka1!$A$1:$B$25,2,FALSE)</f>
        <v>#N/A</v>
      </c>
      <c r="I2066" s="466" t="e">
        <f>VLOOKUP(E2066,Munka1!$H$27:$J$58,3,FALSE)</f>
        <v>#N/A</v>
      </c>
      <c r="J2066" s="175"/>
      <c r="K2066" s="175"/>
      <c r="L2066" s="175"/>
      <c r="M2066" s="175"/>
      <c r="N2066" s="180"/>
      <c r="O2066" s="87"/>
      <c r="P2066" s="483"/>
      <c r="Q2066" s="484"/>
      <c r="R2066" s="56">
        <f>FŐLAP!$D$9</f>
        <v>0</v>
      </c>
      <c r="S2066" s="56">
        <f>FŐLAP!$F$9</f>
        <v>0</v>
      </c>
      <c r="T2066" s="13" t="str">
        <f>FŐLAP!$B$25</f>
        <v>Háztartási nagygépek (lakossági)</v>
      </c>
      <c r="U2066" s="398" t="s">
        <v>3425</v>
      </c>
      <c r="V2066" s="398" t="s">
        <v>3426</v>
      </c>
      <c r="W2066" s="398" t="s">
        <v>3427</v>
      </c>
    </row>
    <row r="2067" spans="1:23" ht="60.75" hidden="1" customHeight="1" x14ac:dyDescent="0.25">
      <c r="A2067" s="61" t="s">
        <v>2137</v>
      </c>
      <c r="B2067" s="87"/>
      <c r="C2067" s="175"/>
      <c r="D2067" s="175"/>
      <c r="E2067" s="146"/>
      <c r="F2067" s="407" t="e">
        <f>VLOOKUP('2. tábl. Előkezelő-Tov.Kezelő'!E2067,Munka1!$H$27:$I$58,2,FALSE)</f>
        <v>#N/A</v>
      </c>
      <c r="G2067" s="88"/>
      <c r="H2067" s="62" t="e">
        <f>VLOOKUP(G2067,Munka1!$A$1:$B$25,2,FALSE)</f>
        <v>#N/A</v>
      </c>
      <c r="I2067" s="466" t="e">
        <f>VLOOKUP(E2067,Munka1!$H$27:$J$58,3,FALSE)</f>
        <v>#N/A</v>
      </c>
      <c r="J2067" s="175"/>
      <c r="K2067" s="175"/>
      <c r="L2067" s="175"/>
      <c r="M2067" s="175"/>
      <c r="N2067" s="180"/>
      <c r="O2067" s="87"/>
      <c r="P2067" s="483"/>
      <c r="Q2067" s="484"/>
      <c r="R2067" s="56">
        <f>FŐLAP!$D$9</f>
        <v>0</v>
      </c>
      <c r="S2067" s="56">
        <f>FŐLAP!$F$9</f>
        <v>0</v>
      </c>
      <c r="T2067" s="13" t="str">
        <f>FŐLAP!$B$25</f>
        <v>Háztartási nagygépek (lakossági)</v>
      </c>
      <c r="U2067" s="398" t="s">
        <v>3425</v>
      </c>
      <c r="V2067" s="398" t="s">
        <v>3426</v>
      </c>
      <c r="W2067" s="398" t="s">
        <v>3427</v>
      </c>
    </row>
    <row r="2068" spans="1:23" ht="60.75" hidden="1" customHeight="1" x14ac:dyDescent="0.25">
      <c r="A2068" s="61" t="s">
        <v>2138</v>
      </c>
      <c r="B2068" s="87"/>
      <c r="C2068" s="175"/>
      <c r="D2068" s="175"/>
      <c r="E2068" s="146"/>
      <c r="F2068" s="407" t="e">
        <f>VLOOKUP('2. tábl. Előkezelő-Tov.Kezelő'!E2068,Munka1!$H$27:$I$58,2,FALSE)</f>
        <v>#N/A</v>
      </c>
      <c r="G2068" s="88"/>
      <c r="H2068" s="62" t="e">
        <f>VLOOKUP(G2068,Munka1!$A$1:$B$25,2,FALSE)</f>
        <v>#N/A</v>
      </c>
      <c r="I2068" s="466" t="e">
        <f>VLOOKUP(E2068,Munka1!$H$27:$J$58,3,FALSE)</f>
        <v>#N/A</v>
      </c>
      <c r="J2068" s="175"/>
      <c r="K2068" s="175"/>
      <c r="L2068" s="175"/>
      <c r="M2068" s="175"/>
      <c r="N2068" s="180"/>
      <c r="O2068" s="87"/>
      <c r="P2068" s="483"/>
      <c r="Q2068" s="484"/>
      <c r="R2068" s="56">
        <f>FŐLAP!$D$9</f>
        <v>0</v>
      </c>
      <c r="S2068" s="56">
        <f>FŐLAP!$F$9</f>
        <v>0</v>
      </c>
      <c r="T2068" s="13" t="str">
        <f>FŐLAP!$B$25</f>
        <v>Háztartási nagygépek (lakossági)</v>
      </c>
      <c r="U2068" s="398" t="s">
        <v>3425</v>
      </c>
      <c r="V2068" s="398" t="s">
        <v>3426</v>
      </c>
      <c r="W2068" s="398" t="s">
        <v>3427</v>
      </c>
    </row>
    <row r="2069" spans="1:23" ht="60.75" hidden="1" customHeight="1" x14ac:dyDescent="0.25">
      <c r="A2069" s="61" t="s">
        <v>2139</v>
      </c>
      <c r="B2069" s="87"/>
      <c r="C2069" s="175"/>
      <c r="D2069" s="175"/>
      <c r="E2069" s="146"/>
      <c r="F2069" s="407" t="e">
        <f>VLOOKUP('2. tábl. Előkezelő-Tov.Kezelő'!E2069,Munka1!$H$27:$I$58,2,FALSE)</f>
        <v>#N/A</v>
      </c>
      <c r="G2069" s="88"/>
      <c r="H2069" s="62" t="e">
        <f>VLOOKUP(G2069,Munka1!$A$1:$B$25,2,FALSE)</f>
        <v>#N/A</v>
      </c>
      <c r="I2069" s="466" t="e">
        <f>VLOOKUP(E2069,Munka1!$H$27:$J$58,3,FALSE)</f>
        <v>#N/A</v>
      </c>
      <c r="J2069" s="175"/>
      <c r="K2069" s="175"/>
      <c r="L2069" s="175"/>
      <c r="M2069" s="175"/>
      <c r="N2069" s="180"/>
      <c r="O2069" s="87"/>
      <c r="P2069" s="483"/>
      <c r="Q2069" s="484"/>
      <c r="R2069" s="56">
        <f>FŐLAP!$D$9</f>
        <v>0</v>
      </c>
      <c r="S2069" s="56">
        <f>FŐLAP!$F$9</f>
        <v>0</v>
      </c>
      <c r="T2069" s="13" t="str">
        <f>FŐLAP!$B$25</f>
        <v>Háztartási nagygépek (lakossági)</v>
      </c>
      <c r="U2069" s="398" t="s">
        <v>3425</v>
      </c>
      <c r="V2069" s="398" t="s">
        <v>3426</v>
      </c>
      <c r="W2069" s="398" t="s">
        <v>3427</v>
      </c>
    </row>
    <row r="2070" spans="1:23" ht="60.75" hidden="1" customHeight="1" x14ac:dyDescent="0.25">
      <c r="A2070" s="61" t="s">
        <v>2140</v>
      </c>
      <c r="B2070" s="87"/>
      <c r="C2070" s="175"/>
      <c r="D2070" s="175"/>
      <c r="E2070" s="146"/>
      <c r="F2070" s="407" t="e">
        <f>VLOOKUP('2. tábl. Előkezelő-Tov.Kezelő'!E2070,Munka1!$H$27:$I$58,2,FALSE)</f>
        <v>#N/A</v>
      </c>
      <c r="G2070" s="88"/>
      <c r="H2070" s="62" t="e">
        <f>VLOOKUP(G2070,Munka1!$A$1:$B$25,2,FALSE)</f>
        <v>#N/A</v>
      </c>
      <c r="I2070" s="466" t="e">
        <f>VLOOKUP(E2070,Munka1!$H$27:$J$58,3,FALSE)</f>
        <v>#N/A</v>
      </c>
      <c r="J2070" s="175"/>
      <c r="K2070" s="175"/>
      <c r="L2070" s="175"/>
      <c r="M2070" s="175"/>
      <c r="N2070" s="180"/>
      <c r="O2070" s="87"/>
      <c r="P2070" s="483"/>
      <c r="Q2070" s="484"/>
      <c r="R2070" s="56">
        <f>FŐLAP!$D$9</f>
        <v>0</v>
      </c>
      <c r="S2070" s="56">
        <f>FŐLAP!$F$9</f>
        <v>0</v>
      </c>
      <c r="T2070" s="13" t="str">
        <f>FŐLAP!$B$25</f>
        <v>Háztartási nagygépek (lakossági)</v>
      </c>
      <c r="U2070" s="398" t="s">
        <v>3425</v>
      </c>
      <c r="V2070" s="398" t="s">
        <v>3426</v>
      </c>
      <c r="W2070" s="398" t="s">
        <v>3427</v>
      </c>
    </row>
    <row r="2071" spans="1:23" ht="60.75" hidden="1" customHeight="1" x14ac:dyDescent="0.25">
      <c r="A2071" s="61" t="s">
        <v>2141</v>
      </c>
      <c r="B2071" s="87"/>
      <c r="C2071" s="175"/>
      <c r="D2071" s="175"/>
      <c r="E2071" s="146"/>
      <c r="F2071" s="407" t="e">
        <f>VLOOKUP('2. tábl. Előkezelő-Tov.Kezelő'!E2071,Munka1!$H$27:$I$58,2,FALSE)</f>
        <v>#N/A</v>
      </c>
      <c r="G2071" s="88"/>
      <c r="H2071" s="62" t="e">
        <f>VLOOKUP(G2071,Munka1!$A$1:$B$25,2,FALSE)</f>
        <v>#N/A</v>
      </c>
      <c r="I2071" s="466" t="e">
        <f>VLOOKUP(E2071,Munka1!$H$27:$J$58,3,FALSE)</f>
        <v>#N/A</v>
      </c>
      <c r="J2071" s="175"/>
      <c r="K2071" s="175"/>
      <c r="L2071" s="175"/>
      <c r="M2071" s="175"/>
      <c r="N2071" s="180"/>
      <c r="O2071" s="87"/>
      <c r="P2071" s="483"/>
      <c r="Q2071" s="484"/>
      <c r="R2071" s="56">
        <f>FŐLAP!$D$9</f>
        <v>0</v>
      </c>
      <c r="S2071" s="56">
        <f>FŐLAP!$F$9</f>
        <v>0</v>
      </c>
      <c r="T2071" s="13" t="str">
        <f>FŐLAP!$B$25</f>
        <v>Háztartási nagygépek (lakossági)</v>
      </c>
      <c r="U2071" s="398" t="s">
        <v>3425</v>
      </c>
      <c r="V2071" s="398" t="s">
        <v>3426</v>
      </c>
      <c r="W2071" s="398" t="s">
        <v>3427</v>
      </c>
    </row>
    <row r="2072" spans="1:23" ht="60.75" hidden="1" customHeight="1" x14ac:dyDescent="0.25">
      <c r="A2072" s="61" t="s">
        <v>2142</v>
      </c>
      <c r="B2072" s="87"/>
      <c r="C2072" s="175"/>
      <c r="D2072" s="175"/>
      <c r="E2072" s="146"/>
      <c r="F2072" s="407" t="e">
        <f>VLOOKUP('2. tábl. Előkezelő-Tov.Kezelő'!E2072,Munka1!$H$27:$I$58,2,FALSE)</f>
        <v>#N/A</v>
      </c>
      <c r="G2072" s="88"/>
      <c r="H2072" s="62" t="e">
        <f>VLOOKUP(G2072,Munka1!$A$1:$B$25,2,FALSE)</f>
        <v>#N/A</v>
      </c>
      <c r="I2072" s="466" t="e">
        <f>VLOOKUP(E2072,Munka1!$H$27:$J$58,3,FALSE)</f>
        <v>#N/A</v>
      </c>
      <c r="J2072" s="175"/>
      <c r="K2072" s="175"/>
      <c r="L2072" s="175"/>
      <c r="M2072" s="175"/>
      <c r="N2072" s="180"/>
      <c r="O2072" s="87"/>
      <c r="P2072" s="483"/>
      <c r="Q2072" s="484"/>
      <c r="R2072" s="56">
        <f>FŐLAP!$D$9</f>
        <v>0</v>
      </c>
      <c r="S2072" s="56">
        <f>FŐLAP!$F$9</f>
        <v>0</v>
      </c>
      <c r="T2072" s="13" t="str">
        <f>FŐLAP!$B$25</f>
        <v>Háztartási nagygépek (lakossági)</v>
      </c>
      <c r="U2072" s="398" t="s">
        <v>3425</v>
      </c>
      <c r="V2072" s="398" t="s">
        <v>3426</v>
      </c>
      <c r="W2072" s="398" t="s">
        <v>3427</v>
      </c>
    </row>
    <row r="2073" spans="1:23" ht="60.75" hidden="1" customHeight="1" x14ac:dyDescent="0.25">
      <c r="A2073" s="61" t="s">
        <v>2143</v>
      </c>
      <c r="B2073" s="87"/>
      <c r="C2073" s="175"/>
      <c r="D2073" s="175"/>
      <c r="E2073" s="146"/>
      <c r="F2073" s="407" t="e">
        <f>VLOOKUP('2. tábl. Előkezelő-Tov.Kezelő'!E2073,Munka1!$H$27:$I$58,2,FALSE)</f>
        <v>#N/A</v>
      </c>
      <c r="G2073" s="88"/>
      <c r="H2073" s="62" t="e">
        <f>VLOOKUP(G2073,Munka1!$A$1:$B$25,2,FALSE)</f>
        <v>#N/A</v>
      </c>
      <c r="I2073" s="466" t="e">
        <f>VLOOKUP(E2073,Munka1!$H$27:$J$58,3,FALSE)</f>
        <v>#N/A</v>
      </c>
      <c r="J2073" s="175"/>
      <c r="K2073" s="175"/>
      <c r="L2073" s="175"/>
      <c r="M2073" s="175"/>
      <c r="N2073" s="180"/>
      <c r="O2073" s="87"/>
      <c r="P2073" s="483"/>
      <c r="Q2073" s="484"/>
      <c r="R2073" s="56">
        <f>FŐLAP!$D$9</f>
        <v>0</v>
      </c>
      <c r="S2073" s="56">
        <f>FŐLAP!$F$9</f>
        <v>0</v>
      </c>
      <c r="T2073" s="13" t="str">
        <f>FŐLAP!$B$25</f>
        <v>Háztartási nagygépek (lakossági)</v>
      </c>
      <c r="U2073" s="398" t="s">
        <v>3425</v>
      </c>
      <c r="V2073" s="398" t="s">
        <v>3426</v>
      </c>
      <c r="W2073" s="398" t="s">
        <v>3427</v>
      </c>
    </row>
    <row r="2074" spans="1:23" ht="60.75" hidden="1" customHeight="1" x14ac:dyDescent="0.25">
      <c r="A2074" s="61" t="s">
        <v>2144</v>
      </c>
      <c r="B2074" s="87"/>
      <c r="C2074" s="175"/>
      <c r="D2074" s="175"/>
      <c r="E2074" s="146"/>
      <c r="F2074" s="407" t="e">
        <f>VLOOKUP('2. tábl. Előkezelő-Tov.Kezelő'!E2074,Munka1!$H$27:$I$58,2,FALSE)</f>
        <v>#N/A</v>
      </c>
      <c r="G2074" s="88"/>
      <c r="H2074" s="62" t="e">
        <f>VLOOKUP(G2074,Munka1!$A$1:$B$25,2,FALSE)</f>
        <v>#N/A</v>
      </c>
      <c r="I2074" s="466" t="e">
        <f>VLOOKUP(E2074,Munka1!$H$27:$J$58,3,FALSE)</f>
        <v>#N/A</v>
      </c>
      <c r="J2074" s="175"/>
      <c r="K2074" s="175"/>
      <c r="L2074" s="175"/>
      <c r="M2074" s="175"/>
      <c r="N2074" s="180"/>
      <c r="O2074" s="87"/>
      <c r="P2074" s="483"/>
      <c r="Q2074" s="484"/>
      <c r="R2074" s="56">
        <f>FŐLAP!$D$9</f>
        <v>0</v>
      </c>
      <c r="S2074" s="56">
        <f>FŐLAP!$F$9</f>
        <v>0</v>
      </c>
      <c r="T2074" s="13" t="str">
        <f>FŐLAP!$B$25</f>
        <v>Háztartási nagygépek (lakossági)</v>
      </c>
      <c r="U2074" s="398" t="s">
        <v>3425</v>
      </c>
      <c r="V2074" s="398" t="s">
        <v>3426</v>
      </c>
      <c r="W2074" s="398" t="s">
        <v>3427</v>
      </c>
    </row>
    <row r="2075" spans="1:23" ht="60.75" hidden="1" customHeight="1" x14ac:dyDescent="0.25">
      <c r="A2075" s="61" t="s">
        <v>2145</v>
      </c>
      <c r="B2075" s="87"/>
      <c r="C2075" s="175"/>
      <c r="D2075" s="175"/>
      <c r="E2075" s="146"/>
      <c r="F2075" s="407" t="e">
        <f>VLOOKUP('2. tábl. Előkezelő-Tov.Kezelő'!E2075,Munka1!$H$27:$I$58,2,FALSE)</f>
        <v>#N/A</v>
      </c>
      <c r="G2075" s="88"/>
      <c r="H2075" s="62" t="e">
        <f>VLOOKUP(G2075,Munka1!$A$1:$B$25,2,FALSE)</f>
        <v>#N/A</v>
      </c>
      <c r="I2075" s="466" t="e">
        <f>VLOOKUP(E2075,Munka1!$H$27:$J$58,3,FALSE)</f>
        <v>#N/A</v>
      </c>
      <c r="J2075" s="175"/>
      <c r="K2075" s="175"/>
      <c r="L2075" s="175"/>
      <c r="M2075" s="175"/>
      <c r="N2075" s="180"/>
      <c r="O2075" s="87"/>
      <c r="P2075" s="483"/>
      <c r="Q2075" s="484"/>
      <c r="R2075" s="56">
        <f>FŐLAP!$D$9</f>
        <v>0</v>
      </c>
      <c r="S2075" s="56">
        <f>FŐLAP!$F$9</f>
        <v>0</v>
      </c>
      <c r="T2075" s="13" t="str">
        <f>FŐLAP!$B$25</f>
        <v>Háztartási nagygépek (lakossági)</v>
      </c>
      <c r="U2075" s="398" t="s">
        <v>3425</v>
      </c>
      <c r="V2075" s="398" t="s">
        <v>3426</v>
      </c>
      <c r="W2075" s="398" t="s">
        <v>3427</v>
      </c>
    </row>
    <row r="2076" spans="1:23" ht="60.75" hidden="1" customHeight="1" x14ac:dyDescent="0.25">
      <c r="A2076" s="61" t="s">
        <v>2146</v>
      </c>
      <c r="B2076" s="87"/>
      <c r="C2076" s="175"/>
      <c r="D2076" s="175"/>
      <c r="E2076" s="146"/>
      <c r="F2076" s="407" t="e">
        <f>VLOOKUP('2. tábl. Előkezelő-Tov.Kezelő'!E2076,Munka1!$H$27:$I$58,2,FALSE)</f>
        <v>#N/A</v>
      </c>
      <c r="G2076" s="88"/>
      <c r="H2076" s="62" t="e">
        <f>VLOOKUP(G2076,Munka1!$A$1:$B$25,2,FALSE)</f>
        <v>#N/A</v>
      </c>
      <c r="I2076" s="466" t="e">
        <f>VLOOKUP(E2076,Munka1!$H$27:$J$58,3,FALSE)</f>
        <v>#N/A</v>
      </c>
      <c r="J2076" s="175"/>
      <c r="K2076" s="175"/>
      <c r="L2076" s="175"/>
      <c r="M2076" s="175"/>
      <c r="N2076" s="180"/>
      <c r="O2076" s="87"/>
      <c r="P2076" s="483"/>
      <c r="Q2076" s="484"/>
      <c r="R2076" s="56">
        <f>FŐLAP!$D$9</f>
        <v>0</v>
      </c>
      <c r="S2076" s="56">
        <f>FŐLAP!$F$9</f>
        <v>0</v>
      </c>
      <c r="T2076" s="13" t="str">
        <f>FŐLAP!$B$25</f>
        <v>Háztartási nagygépek (lakossági)</v>
      </c>
      <c r="U2076" s="398" t="s">
        <v>3425</v>
      </c>
      <c r="V2076" s="398" t="s">
        <v>3426</v>
      </c>
      <c r="W2076" s="398" t="s">
        <v>3427</v>
      </c>
    </row>
    <row r="2077" spans="1:23" ht="60.75" hidden="1" customHeight="1" x14ac:dyDescent="0.25">
      <c r="A2077" s="61" t="s">
        <v>2147</v>
      </c>
      <c r="B2077" s="87"/>
      <c r="C2077" s="175"/>
      <c r="D2077" s="175"/>
      <c r="E2077" s="146"/>
      <c r="F2077" s="407" t="e">
        <f>VLOOKUP('2. tábl. Előkezelő-Tov.Kezelő'!E2077,Munka1!$H$27:$I$58,2,FALSE)</f>
        <v>#N/A</v>
      </c>
      <c r="G2077" s="88"/>
      <c r="H2077" s="62" t="e">
        <f>VLOOKUP(G2077,Munka1!$A$1:$B$25,2,FALSE)</f>
        <v>#N/A</v>
      </c>
      <c r="I2077" s="466" t="e">
        <f>VLOOKUP(E2077,Munka1!$H$27:$J$58,3,FALSE)</f>
        <v>#N/A</v>
      </c>
      <c r="J2077" s="175"/>
      <c r="K2077" s="175"/>
      <c r="L2077" s="175"/>
      <c r="M2077" s="175"/>
      <c r="N2077" s="180"/>
      <c r="O2077" s="87"/>
      <c r="P2077" s="483"/>
      <c r="Q2077" s="484"/>
      <c r="R2077" s="56">
        <f>FŐLAP!$D$9</f>
        <v>0</v>
      </c>
      <c r="S2077" s="56">
        <f>FŐLAP!$F$9</f>
        <v>0</v>
      </c>
      <c r="T2077" s="13" t="str">
        <f>FŐLAP!$B$25</f>
        <v>Háztartási nagygépek (lakossági)</v>
      </c>
      <c r="U2077" s="398" t="s">
        <v>3425</v>
      </c>
      <c r="V2077" s="398" t="s">
        <v>3426</v>
      </c>
      <c r="W2077" s="398" t="s">
        <v>3427</v>
      </c>
    </row>
    <row r="2078" spans="1:23" ht="60.75" hidden="1" customHeight="1" x14ac:dyDescent="0.25">
      <c r="A2078" s="61" t="s">
        <v>2148</v>
      </c>
      <c r="B2078" s="87"/>
      <c r="C2078" s="175"/>
      <c r="D2078" s="175"/>
      <c r="E2078" s="146"/>
      <c r="F2078" s="407" t="e">
        <f>VLOOKUP('2. tábl. Előkezelő-Tov.Kezelő'!E2078,Munka1!$H$27:$I$58,2,FALSE)</f>
        <v>#N/A</v>
      </c>
      <c r="G2078" s="88"/>
      <c r="H2078" s="62" t="e">
        <f>VLOOKUP(G2078,Munka1!$A$1:$B$25,2,FALSE)</f>
        <v>#N/A</v>
      </c>
      <c r="I2078" s="466" t="e">
        <f>VLOOKUP(E2078,Munka1!$H$27:$J$58,3,FALSE)</f>
        <v>#N/A</v>
      </c>
      <c r="J2078" s="175"/>
      <c r="K2078" s="175"/>
      <c r="L2078" s="175"/>
      <c r="M2078" s="175"/>
      <c r="N2078" s="180"/>
      <c r="O2078" s="87"/>
      <c r="P2078" s="483"/>
      <c r="Q2078" s="484"/>
      <c r="R2078" s="56">
        <f>FŐLAP!$D$9</f>
        <v>0</v>
      </c>
      <c r="S2078" s="56">
        <f>FŐLAP!$F$9</f>
        <v>0</v>
      </c>
      <c r="T2078" s="13" t="str">
        <f>FŐLAP!$B$25</f>
        <v>Háztartási nagygépek (lakossági)</v>
      </c>
      <c r="U2078" s="398" t="s">
        <v>3425</v>
      </c>
      <c r="V2078" s="398" t="s">
        <v>3426</v>
      </c>
      <c r="W2078" s="398" t="s">
        <v>3427</v>
      </c>
    </row>
    <row r="2079" spans="1:23" ht="60.75" hidden="1" customHeight="1" x14ac:dyDescent="0.25">
      <c r="A2079" s="61" t="s">
        <v>2149</v>
      </c>
      <c r="B2079" s="87"/>
      <c r="C2079" s="175"/>
      <c r="D2079" s="175"/>
      <c r="E2079" s="146"/>
      <c r="F2079" s="407" t="e">
        <f>VLOOKUP('2. tábl. Előkezelő-Tov.Kezelő'!E2079,Munka1!$H$27:$I$58,2,FALSE)</f>
        <v>#N/A</v>
      </c>
      <c r="G2079" s="88"/>
      <c r="H2079" s="62" t="e">
        <f>VLOOKUP(G2079,Munka1!$A$1:$B$25,2,FALSE)</f>
        <v>#N/A</v>
      </c>
      <c r="I2079" s="466" t="e">
        <f>VLOOKUP(E2079,Munka1!$H$27:$J$58,3,FALSE)</f>
        <v>#N/A</v>
      </c>
      <c r="J2079" s="175"/>
      <c r="K2079" s="175"/>
      <c r="L2079" s="175"/>
      <c r="M2079" s="175"/>
      <c r="N2079" s="180"/>
      <c r="O2079" s="87"/>
      <c r="P2079" s="483"/>
      <c r="Q2079" s="484"/>
      <c r="R2079" s="56">
        <f>FŐLAP!$D$9</f>
        <v>0</v>
      </c>
      <c r="S2079" s="56">
        <f>FŐLAP!$F$9</f>
        <v>0</v>
      </c>
      <c r="T2079" s="13" t="str">
        <f>FŐLAP!$B$25</f>
        <v>Háztartási nagygépek (lakossági)</v>
      </c>
      <c r="U2079" s="398" t="s">
        <v>3425</v>
      </c>
      <c r="V2079" s="398" t="s">
        <v>3426</v>
      </c>
      <c r="W2079" s="398" t="s">
        <v>3427</v>
      </c>
    </row>
    <row r="2080" spans="1:23" ht="60.75" hidden="1" customHeight="1" x14ac:dyDescent="0.25">
      <c r="A2080" s="61" t="s">
        <v>2150</v>
      </c>
      <c r="B2080" s="87"/>
      <c r="C2080" s="175"/>
      <c r="D2080" s="175"/>
      <c r="E2080" s="146"/>
      <c r="F2080" s="407" t="e">
        <f>VLOOKUP('2. tábl. Előkezelő-Tov.Kezelő'!E2080,Munka1!$H$27:$I$58,2,FALSE)</f>
        <v>#N/A</v>
      </c>
      <c r="G2080" s="88"/>
      <c r="H2080" s="62" t="e">
        <f>VLOOKUP(G2080,Munka1!$A$1:$B$25,2,FALSE)</f>
        <v>#N/A</v>
      </c>
      <c r="I2080" s="466" t="e">
        <f>VLOOKUP(E2080,Munka1!$H$27:$J$58,3,FALSE)</f>
        <v>#N/A</v>
      </c>
      <c r="J2080" s="175"/>
      <c r="K2080" s="175"/>
      <c r="L2080" s="175"/>
      <c r="M2080" s="175"/>
      <c r="N2080" s="180"/>
      <c r="O2080" s="87"/>
      <c r="P2080" s="483"/>
      <c r="Q2080" s="484"/>
      <c r="R2080" s="56">
        <f>FŐLAP!$D$9</f>
        <v>0</v>
      </c>
      <c r="S2080" s="56">
        <f>FŐLAP!$F$9</f>
        <v>0</v>
      </c>
      <c r="T2080" s="13" t="str">
        <f>FŐLAP!$B$25</f>
        <v>Háztartási nagygépek (lakossági)</v>
      </c>
      <c r="U2080" s="398" t="s">
        <v>3425</v>
      </c>
      <c r="V2080" s="398" t="s">
        <v>3426</v>
      </c>
      <c r="W2080" s="398" t="s">
        <v>3427</v>
      </c>
    </row>
    <row r="2081" spans="1:23" ht="60.75" hidden="1" customHeight="1" x14ac:dyDescent="0.25">
      <c r="A2081" s="61" t="s">
        <v>2151</v>
      </c>
      <c r="B2081" s="87"/>
      <c r="C2081" s="175"/>
      <c r="D2081" s="175"/>
      <c r="E2081" s="146"/>
      <c r="F2081" s="407" t="e">
        <f>VLOOKUP('2. tábl. Előkezelő-Tov.Kezelő'!E2081,Munka1!$H$27:$I$58,2,FALSE)</f>
        <v>#N/A</v>
      </c>
      <c r="G2081" s="88"/>
      <c r="H2081" s="62" t="e">
        <f>VLOOKUP(G2081,Munka1!$A$1:$B$25,2,FALSE)</f>
        <v>#N/A</v>
      </c>
      <c r="I2081" s="466" t="e">
        <f>VLOOKUP(E2081,Munka1!$H$27:$J$58,3,FALSE)</f>
        <v>#N/A</v>
      </c>
      <c r="J2081" s="175"/>
      <c r="K2081" s="175"/>
      <c r="L2081" s="175"/>
      <c r="M2081" s="175"/>
      <c r="N2081" s="180"/>
      <c r="O2081" s="87"/>
      <c r="P2081" s="483"/>
      <c r="Q2081" s="484"/>
      <c r="R2081" s="56">
        <f>FŐLAP!$D$9</f>
        <v>0</v>
      </c>
      <c r="S2081" s="56">
        <f>FŐLAP!$F$9</f>
        <v>0</v>
      </c>
      <c r="T2081" s="13" t="str">
        <f>FŐLAP!$B$25</f>
        <v>Háztartási nagygépek (lakossági)</v>
      </c>
      <c r="U2081" s="398" t="s">
        <v>3425</v>
      </c>
      <c r="V2081" s="398" t="s">
        <v>3426</v>
      </c>
      <c r="W2081" s="398" t="s">
        <v>3427</v>
      </c>
    </row>
    <row r="2082" spans="1:23" ht="60.75" hidden="1" customHeight="1" x14ac:dyDescent="0.25">
      <c r="A2082" s="61" t="s">
        <v>2152</v>
      </c>
      <c r="B2082" s="87"/>
      <c r="C2082" s="175"/>
      <c r="D2082" s="175"/>
      <c r="E2082" s="146"/>
      <c r="F2082" s="407" t="e">
        <f>VLOOKUP('2. tábl. Előkezelő-Tov.Kezelő'!E2082,Munka1!$H$27:$I$58,2,FALSE)</f>
        <v>#N/A</v>
      </c>
      <c r="G2082" s="88"/>
      <c r="H2082" s="62" t="e">
        <f>VLOOKUP(G2082,Munka1!$A$1:$B$25,2,FALSE)</f>
        <v>#N/A</v>
      </c>
      <c r="I2082" s="466" t="e">
        <f>VLOOKUP(E2082,Munka1!$H$27:$J$58,3,FALSE)</f>
        <v>#N/A</v>
      </c>
      <c r="J2082" s="175"/>
      <c r="K2082" s="175"/>
      <c r="L2082" s="175"/>
      <c r="M2082" s="175"/>
      <c r="N2082" s="180"/>
      <c r="O2082" s="87"/>
      <c r="P2082" s="483"/>
      <c r="Q2082" s="484"/>
      <c r="R2082" s="56">
        <f>FŐLAP!$D$9</f>
        <v>0</v>
      </c>
      <c r="S2082" s="56">
        <f>FŐLAP!$F$9</f>
        <v>0</v>
      </c>
      <c r="T2082" s="13" t="str">
        <f>FŐLAP!$B$25</f>
        <v>Háztartási nagygépek (lakossági)</v>
      </c>
      <c r="U2082" s="398" t="s">
        <v>3425</v>
      </c>
      <c r="V2082" s="398" t="s">
        <v>3426</v>
      </c>
      <c r="W2082" s="398" t="s">
        <v>3427</v>
      </c>
    </row>
    <row r="2083" spans="1:23" ht="60.75" hidden="1" customHeight="1" x14ac:dyDescent="0.25">
      <c r="A2083" s="61" t="s">
        <v>2153</v>
      </c>
      <c r="B2083" s="87"/>
      <c r="C2083" s="175"/>
      <c r="D2083" s="175"/>
      <c r="E2083" s="146"/>
      <c r="F2083" s="407" t="e">
        <f>VLOOKUP('2. tábl. Előkezelő-Tov.Kezelő'!E2083,Munka1!$H$27:$I$58,2,FALSE)</f>
        <v>#N/A</v>
      </c>
      <c r="G2083" s="88"/>
      <c r="H2083" s="62" t="e">
        <f>VLOOKUP(G2083,Munka1!$A$1:$B$25,2,FALSE)</f>
        <v>#N/A</v>
      </c>
      <c r="I2083" s="466" t="e">
        <f>VLOOKUP(E2083,Munka1!$H$27:$J$58,3,FALSE)</f>
        <v>#N/A</v>
      </c>
      <c r="J2083" s="175"/>
      <c r="K2083" s="175"/>
      <c r="L2083" s="175"/>
      <c r="M2083" s="175"/>
      <c r="N2083" s="180"/>
      <c r="O2083" s="87"/>
      <c r="P2083" s="483"/>
      <c r="Q2083" s="484"/>
      <c r="R2083" s="56">
        <f>FŐLAP!$D$9</f>
        <v>0</v>
      </c>
      <c r="S2083" s="56">
        <f>FŐLAP!$F$9</f>
        <v>0</v>
      </c>
      <c r="T2083" s="13" t="str">
        <f>FŐLAP!$B$25</f>
        <v>Háztartási nagygépek (lakossági)</v>
      </c>
      <c r="U2083" s="398" t="s">
        <v>3425</v>
      </c>
      <c r="V2083" s="398" t="s">
        <v>3426</v>
      </c>
      <c r="W2083" s="398" t="s">
        <v>3427</v>
      </c>
    </row>
    <row r="2084" spans="1:23" ht="60.75" hidden="1" customHeight="1" x14ac:dyDescent="0.25">
      <c r="A2084" s="61" t="s">
        <v>2154</v>
      </c>
      <c r="B2084" s="87"/>
      <c r="C2084" s="175"/>
      <c r="D2084" s="175"/>
      <c r="E2084" s="146"/>
      <c r="F2084" s="407" t="e">
        <f>VLOOKUP('2. tábl. Előkezelő-Tov.Kezelő'!E2084,Munka1!$H$27:$I$58,2,FALSE)</f>
        <v>#N/A</v>
      </c>
      <c r="G2084" s="88"/>
      <c r="H2084" s="62" t="e">
        <f>VLOOKUP(G2084,Munka1!$A$1:$B$25,2,FALSE)</f>
        <v>#N/A</v>
      </c>
      <c r="I2084" s="466" t="e">
        <f>VLOOKUP(E2084,Munka1!$H$27:$J$58,3,FALSE)</f>
        <v>#N/A</v>
      </c>
      <c r="J2084" s="175"/>
      <c r="K2084" s="175"/>
      <c r="L2084" s="175"/>
      <c r="M2084" s="175"/>
      <c r="N2084" s="180"/>
      <c r="O2084" s="87"/>
      <c r="P2084" s="483"/>
      <c r="Q2084" s="484"/>
      <c r="R2084" s="56">
        <f>FŐLAP!$D$9</f>
        <v>0</v>
      </c>
      <c r="S2084" s="56">
        <f>FŐLAP!$F$9</f>
        <v>0</v>
      </c>
      <c r="T2084" s="13" t="str">
        <f>FŐLAP!$B$25</f>
        <v>Háztartási nagygépek (lakossági)</v>
      </c>
      <c r="U2084" s="398" t="s">
        <v>3425</v>
      </c>
      <c r="V2084" s="398" t="s">
        <v>3426</v>
      </c>
      <c r="W2084" s="398" t="s">
        <v>3427</v>
      </c>
    </row>
    <row r="2085" spans="1:23" ht="60.75" hidden="1" customHeight="1" x14ac:dyDescent="0.25">
      <c r="A2085" s="61" t="s">
        <v>2155</v>
      </c>
      <c r="B2085" s="87"/>
      <c r="C2085" s="175"/>
      <c r="D2085" s="175"/>
      <c r="E2085" s="146"/>
      <c r="F2085" s="407" t="e">
        <f>VLOOKUP('2. tábl. Előkezelő-Tov.Kezelő'!E2085,Munka1!$H$27:$I$58,2,FALSE)</f>
        <v>#N/A</v>
      </c>
      <c r="G2085" s="88"/>
      <c r="H2085" s="62" t="e">
        <f>VLOOKUP(G2085,Munka1!$A$1:$B$25,2,FALSE)</f>
        <v>#N/A</v>
      </c>
      <c r="I2085" s="466" t="e">
        <f>VLOOKUP(E2085,Munka1!$H$27:$J$58,3,FALSE)</f>
        <v>#N/A</v>
      </c>
      <c r="J2085" s="175"/>
      <c r="K2085" s="175"/>
      <c r="L2085" s="175"/>
      <c r="M2085" s="175"/>
      <c r="N2085" s="180"/>
      <c r="O2085" s="87"/>
      <c r="P2085" s="483"/>
      <c r="Q2085" s="484"/>
      <c r="R2085" s="56">
        <f>FŐLAP!$D$9</f>
        <v>0</v>
      </c>
      <c r="S2085" s="56">
        <f>FŐLAP!$F$9</f>
        <v>0</v>
      </c>
      <c r="T2085" s="13" t="str">
        <f>FŐLAP!$B$25</f>
        <v>Háztartási nagygépek (lakossági)</v>
      </c>
      <c r="U2085" s="398" t="s">
        <v>3425</v>
      </c>
      <c r="V2085" s="398" t="s">
        <v>3426</v>
      </c>
      <c r="W2085" s="398" t="s">
        <v>3427</v>
      </c>
    </row>
    <row r="2086" spans="1:23" ht="60.75" hidden="1" customHeight="1" x14ac:dyDescent="0.25">
      <c r="A2086" s="61" t="s">
        <v>2156</v>
      </c>
      <c r="B2086" s="87"/>
      <c r="C2086" s="175"/>
      <c r="D2086" s="175"/>
      <c r="E2086" s="146"/>
      <c r="F2086" s="407" t="e">
        <f>VLOOKUP('2. tábl. Előkezelő-Tov.Kezelő'!E2086,Munka1!$H$27:$I$58,2,FALSE)</f>
        <v>#N/A</v>
      </c>
      <c r="G2086" s="88"/>
      <c r="H2086" s="62" t="e">
        <f>VLOOKUP(G2086,Munka1!$A$1:$B$25,2,FALSE)</f>
        <v>#N/A</v>
      </c>
      <c r="I2086" s="466" t="e">
        <f>VLOOKUP(E2086,Munka1!$H$27:$J$58,3,FALSE)</f>
        <v>#N/A</v>
      </c>
      <c r="J2086" s="175"/>
      <c r="K2086" s="175"/>
      <c r="L2086" s="175"/>
      <c r="M2086" s="175"/>
      <c r="N2086" s="180"/>
      <c r="O2086" s="87"/>
      <c r="P2086" s="483"/>
      <c r="Q2086" s="484"/>
      <c r="R2086" s="56">
        <f>FŐLAP!$D$9</f>
        <v>0</v>
      </c>
      <c r="S2086" s="56">
        <f>FŐLAP!$F$9</f>
        <v>0</v>
      </c>
      <c r="T2086" s="13" t="str">
        <f>FŐLAP!$B$25</f>
        <v>Háztartási nagygépek (lakossági)</v>
      </c>
      <c r="U2086" s="398" t="s">
        <v>3425</v>
      </c>
      <c r="V2086" s="398" t="s">
        <v>3426</v>
      </c>
      <c r="W2086" s="398" t="s">
        <v>3427</v>
      </c>
    </row>
    <row r="2087" spans="1:23" ht="60.75" hidden="1" customHeight="1" x14ac:dyDescent="0.25">
      <c r="A2087" s="61" t="s">
        <v>2157</v>
      </c>
      <c r="B2087" s="87"/>
      <c r="C2087" s="175"/>
      <c r="D2087" s="175"/>
      <c r="E2087" s="146"/>
      <c r="F2087" s="407" t="e">
        <f>VLOOKUP('2. tábl. Előkezelő-Tov.Kezelő'!E2087,Munka1!$H$27:$I$58,2,FALSE)</f>
        <v>#N/A</v>
      </c>
      <c r="G2087" s="88"/>
      <c r="H2087" s="62" t="e">
        <f>VLOOKUP(G2087,Munka1!$A$1:$B$25,2,FALSE)</f>
        <v>#N/A</v>
      </c>
      <c r="I2087" s="466" t="e">
        <f>VLOOKUP(E2087,Munka1!$H$27:$J$58,3,FALSE)</f>
        <v>#N/A</v>
      </c>
      <c r="J2087" s="175"/>
      <c r="K2087" s="175"/>
      <c r="L2087" s="175"/>
      <c r="M2087" s="175"/>
      <c r="N2087" s="180"/>
      <c r="O2087" s="87"/>
      <c r="P2087" s="483"/>
      <c r="Q2087" s="484"/>
      <c r="R2087" s="56">
        <f>FŐLAP!$D$9</f>
        <v>0</v>
      </c>
      <c r="S2087" s="56">
        <f>FŐLAP!$F$9</f>
        <v>0</v>
      </c>
      <c r="T2087" s="13" t="str">
        <f>FŐLAP!$B$25</f>
        <v>Háztartási nagygépek (lakossági)</v>
      </c>
      <c r="U2087" s="398" t="s">
        <v>3425</v>
      </c>
      <c r="V2087" s="398" t="s">
        <v>3426</v>
      </c>
      <c r="W2087" s="398" t="s">
        <v>3427</v>
      </c>
    </row>
    <row r="2088" spans="1:23" ht="60.75" hidden="1" customHeight="1" x14ac:dyDescent="0.25">
      <c r="A2088" s="61" t="s">
        <v>2158</v>
      </c>
      <c r="B2088" s="87"/>
      <c r="C2088" s="175"/>
      <c r="D2088" s="175"/>
      <c r="E2088" s="146"/>
      <c r="F2088" s="407" t="e">
        <f>VLOOKUP('2. tábl. Előkezelő-Tov.Kezelő'!E2088,Munka1!$H$27:$I$58,2,FALSE)</f>
        <v>#N/A</v>
      </c>
      <c r="G2088" s="88"/>
      <c r="H2088" s="62" t="e">
        <f>VLOOKUP(G2088,Munka1!$A$1:$B$25,2,FALSE)</f>
        <v>#N/A</v>
      </c>
      <c r="I2088" s="466" t="e">
        <f>VLOOKUP(E2088,Munka1!$H$27:$J$58,3,FALSE)</f>
        <v>#N/A</v>
      </c>
      <c r="J2088" s="175"/>
      <c r="K2088" s="175"/>
      <c r="L2088" s="175"/>
      <c r="M2088" s="175"/>
      <c r="N2088" s="180"/>
      <c r="O2088" s="87"/>
      <c r="P2088" s="483"/>
      <c r="Q2088" s="484"/>
      <c r="R2088" s="56">
        <f>FŐLAP!$D$9</f>
        <v>0</v>
      </c>
      <c r="S2088" s="56">
        <f>FŐLAP!$F$9</f>
        <v>0</v>
      </c>
      <c r="T2088" s="13" t="str">
        <f>FŐLAP!$B$25</f>
        <v>Háztartási nagygépek (lakossági)</v>
      </c>
      <c r="U2088" s="398" t="s">
        <v>3425</v>
      </c>
      <c r="V2088" s="398" t="s">
        <v>3426</v>
      </c>
      <c r="W2088" s="398" t="s">
        <v>3427</v>
      </c>
    </row>
    <row r="2089" spans="1:23" ht="60.75" hidden="1" customHeight="1" x14ac:dyDescent="0.25">
      <c r="A2089" s="61" t="s">
        <v>2159</v>
      </c>
      <c r="B2089" s="87"/>
      <c r="C2089" s="175"/>
      <c r="D2089" s="175"/>
      <c r="E2089" s="146"/>
      <c r="F2089" s="407" t="e">
        <f>VLOOKUP('2. tábl. Előkezelő-Tov.Kezelő'!E2089,Munka1!$H$27:$I$58,2,FALSE)</f>
        <v>#N/A</v>
      </c>
      <c r="G2089" s="88"/>
      <c r="H2089" s="62" t="e">
        <f>VLOOKUP(G2089,Munka1!$A$1:$B$25,2,FALSE)</f>
        <v>#N/A</v>
      </c>
      <c r="I2089" s="466" t="e">
        <f>VLOOKUP(E2089,Munka1!$H$27:$J$58,3,FALSE)</f>
        <v>#N/A</v>
      </c>
      <c r="J2089" s="175"/>
      <c r="K2089" s="175"/>
      <c r="L2089" s="175"/>
      <c r="M2089" s="175"/>
      <c r="N2089" s="180"/>
      <c r="O2089" s="87"/>
      <c r="P2089" s="483"/>
      <c r="Q2089" s="484"/>
      <c r="R2089" s="56">
        <f>FŐLAP!$D$9</f>
        <v>0</v>
      </c>
      <c r="S2089" s="56">
        <f>FŐLAP!$F$9</f>
        <v>0</v>
      </c>
      <c r="T2089" s="13" t="str">
        <f>FŐLAP!$B$25</f>
        <v>Háztartási nagygépek (lakossági)</v>
      </c>
      <c r="U2089" s="398" t="s">
        <v>3425</v>
      </c>
      <c r="V2089" s="398" t="s">
        <v>3426</v>
      </c>
      <c r="W2089" s="398" t="s">
        <v>3427</v>
      </c>
    </row>
    <row r="2090" spans="1:23" ht="60.75" hidden="1" customHeight="1" x14ac:dyDescent="0.25">
      <c r="A2090" s="61" t="s">
        <v>2160</v>
      </c>
      <c r="B2090" s="87"/>
      <c r="C2090" s="175"/>
      <c r="D2090" s="175"/>
      <c r="E2090" s="146"/>
      <c r="F2090" s="407" t="e">
        <f>VLOOKUP('2. tábl. Előkezelő-Tov.Kezelő'!E2090,Munka1!$H$27:$I$58,2,FALSE)</f>
        <v>#N/A</v>
      </c>
      <c r="G2090" s="88"/>
      <c r="H2090" s="62" t="e">
        <f>VLOOKUP(G2090,Munka1!$A$1:$B$25,2,FALSE)</f>
        <v>#N/A</v>
      </c>
      <c r="I2090" s="466" t="e">
        <f>VLOOKUP(E2090,Munka1!$H$27:$J$58,3,FALSE)</f>
        <v>#N/A</v>
      </c>
      <c r="J2090" s="175"/>
      <c r="K2090" s="175"/>
      <c r="L2090" s="175"/>
      <c r="M2090" s="175"/>
      <c r="N2090" s="180"/>
      <c r="O2090" s="87"/>
      <c r="P2090" s="483"/>
      <c r="Q2090" s="484"/>
      <c r="R2090" s="56">
        <f>FŐLAP!$D$9</f>
        <v>0</v>
      </c>
      <c r="S2090" s="56">
        <f>FŐLAP!$F$9</f>
        <v>0</v>
      </c>
      <c r="T2090" s="13" t="str">
        <f>FŐLAP!$B$25</f>
        <v>Háztartási nagygépek (lakossági)</v>
      </c>
      <c r="U2090" s="398" t="s">
        <v>3425</v>
      </c>
      <c r="V2090" s="398" t="s">
        <v>3426</v>
      </c>
      <c r="W2090" s="398" t="s">
        <v>3427</v>
      </c>
    </row>
    <row r="2091" spans="1:23" ht="60.75" hidden="1" customHeight="1" x14ac:dyDescent="0.25">
      <c r="A2091" s="61" t="s">
        <v>2161</v>
      </c>
      <c r="B2091" s="87"/>
      <c r="C2091" s="175"/>
      <c r="D2091" s="175"/>
      <c r="E2091" s="146"/>
      <c r="F2091" s="407" t="e">
        <f>VLOOKUP('2. tábl. Előkezelő-Tov.Kezelő'!E2091,Munka1!$H$27:$I$58,2,FALSE)</f>
        <v>#N/A</v>
      </c>
      <c r="G2091" s="88"/>
      <c r="H2091" s="62" t="e">
        <f>VLOOKUP(G2091,Munka1!$A$1:$B$25,2,FALSE)</f>
        <v>#N/A</v>
      </c>
      <c r="I2091" s="466" t="e">
        <f>VLOOKUP(E2091,Munka1!$H$27:$J$58,3,FALSE)</f>
        <v>#N/A</v>
      </c>
      <c r="J2091" s="175"/>
      <c r="K2091" s="175"/>
      <c r="L2091" s="175"/>
      <c r="M2091" s="175"/>
      <c r="N2091" s="180"/>
      <c r="O2091" s="87"/>
      <c r="P2091" s="483"/>
      <c r="Q2091" s="484"/>
      <c r="R2091" s="56">
        <f>FŐLAP!$D$9</f>
        <v>0</v>
      </c>
      <c r="S2091" s="56">
        <f>FŐLAP!$F$9</f>
        <v>0</v>
      </c>
      <c r="T2091" s="13" t="str">
        <f>FŐLAP!$B$25</f>
        <v>Háztartási nagygépek (lakossági)</v>
      </c>
      <c r="U2091" s="398" t="s">
        <v>3425</v>
      </c>
      <c r="V2091" s="398" t="s">
        <v>3426</v>
      </c>
      <c r="W2091" s="398" t="s">
        <v>3427</v>
      </c>
    </row>
    <row r="2092" spans="1:23" ht="60.75" hidden="1" customHeight="1" x14ac:dyDescent="0.25">
      <c r="A2092" s="61" t="s">
        <v>2162</v>
      </c>
      <c r="B2092" s="87"/>
      <c r="C2092" s="175"/>
      <c r="D2092" s="175"/>
      <c r="E2092" s="146"/>
      <c r="F2092" s="407" t="e">
        <f>VLOOKUP('2. tábl. Előkezelő-Tov.Kezelő'!E2092,Munka1!$H$27:$I$58,2,FALSE)</f>
        <v>#N/A</v>
      </c>
      <c r="G2092" s="88"/>
      <c r="H2092" s="62" t="e">
        <f>VLOOKUP(G2092,Munka1!$A$1:$B$25,2,FALSE)</f>
        <v>#N/A</v>
      </c>
      <c r="I2092" s="466" t="e">
        <f>VLOOKUP(E2092,Munka1!$H$27:$J$58,3,FALSE)</f>
        <v>#N/A</v>
      </c>
      <c r="J2092" s="175"/>
      <c r="K2092" s="175"/>
      <c r="L2092" s="175"/>
      <c r="M2092" s="175"/>
      <c r="N2092" s="180"/>
      <c r="O2092" s="87"/>
      <c r="P2092" s="483"/>
      <c r="Q2092" s="484"/>
      <c r="R2092" s="56">
        <f>FŐLAP!$D$9</f>
        <v>0</v>
      </c>
      <c r="S2092" s="56">
        <f>FŐLAP!$F$9</f>
        <v>0</v>
      </c>
      <c r="T2092" s="13" t="str">
        <f>FŐLAP!$B$25</f>
        <v>Háztartási nagygépek (lakossági)</v>
      </c>
      <c r="U2092" s="398" t="s">
        <v>3425</v>
      </c>
      <c r="V2092" s="398" t="s">
        <v>3426</v>
      </c>
      <c r="W2092" s="398" t="s">
        <v>3427</v>
      </c>
    </row>
    <row r="2093" spans="1:23" ht="60.75" hidden="1" customHeight="1" x14ac:dyDescent="0.25">
      <c r="A2093" s="61" t="s">
        <v>2163</v>
      </c>
      <c r="B2093" s="87"/>
      <c r="C2093" s="175"/>
      <c r="D2093" s="175"/>
      <c r="E2093" s="146"/>
      <c r="F2093" s="407" t="e">
        <f>VLOOKUP('2. tábl. Előkezelő-Tov.Kezelő'!E2093,Munka1!$H$27:$I$58,2,FALSE)</f>
        <v>#N/A</v>
      </c>
      <c r="G2093" s="88"/>
      <c r="H2093" s="62" t="e">
        <f>VLOOKUP(G2093,Munka1!$A$1:$B$25,2,FALSE)</f>
        <v>#N/A</v>
      </c>
      <c r="I2093" s="466" t="e">
        <f>VLOOKUP(E2093,Munka1!$H$27:$J$58,3,FALSE)</f>
        <v>#N/A</v>
      </c>
      <c r="J2093" s="175"/>
      <c r="K2093" s="175"/>
      <c r="L2093" s="175"/>
      <c r="M2093" s="175"/>
      <c r="N2093" s="180"/>
      <c r="O2093" s="87"/>
      <c r="P2093" s="483"/>
      <c r="Q2093" s="484"/>
      <c r="R2093" s="56">
        <f>FŐLAP!$D$9</f>
        <v>0</v>
      </c>
      <c r="S2093" s="56">
        <f>FŐLAP!$F$9</f>
        <v>0</v>
      </c>
      <c r="T2093" s="13" t="str">
        <f>FŐLAP!$B$25</f>
        <v>Háztartási nagygépek (lakossági)</v>
      </c>
      <c r="U2093" s="398" t="s">
        <v>3425</v>
      </c>
      <c r="V2093" s="398" t="s">
        <v>3426</v>
      </c>
      <c r="W2093" s="398" t="s">
        <v>3427</v>
      </c>
    </row>
    <row r="2094" spans="1:23" ht="60.75" hidden="1" customHeight="1" x14ac:dyDescent="0.25">
      <c r="A2094" s="61" t="s">
        <v>2164</v>
      </c>
      <c r="B2094" s="87"/>
      <c r="C2094" s="175"/>
      <c r="D2094" s="175"/>
      <c r="E2094" s="146"/>
      <c r="F2094" s="407" t="e">
        <f>VLOOKUP('2. tábl. Előkezelő-Tov.Kezelő'!E2094,Munka1!$H$27:$I$58,2,FALSE)</f>
        <v>#N/A</v>
      </c>
      <c r="G2094" s="88"/>
      <c r="H2094" s="62" t="e">
        <f>VLOOKUP(G2094,Munka1!$A$1:$B$25,2,FALSE)</f>
        <v>#N/A</v>
      </c>
      <c r="I2094" s="466" t="e">
        <f>VLOOKUP(E2094,Munka1!$H$27:$J$58,3,FALSE)</f>
        <v>#N/A</v>
      </c>
      <c r="J2094" s="175"/>
      <c r="K2094" s="175"/>
      <c r="L2094" s="175"/>
      <c r="M2094" s="175"/>
      <c r="N2094" s="180"/>
      <c r="O2094" s="87"/>
      <c r="P2094" s="483"/>
      <c r="Q2094" s="484"/>
      <c r="R2094" s="56">
        <f>FŐLAP!$D$9</f>
        <v>0</v>
      </c>
      <c r="S2094" s="56">
        <f>FŐLAP!$F$9</f>
        <v>0</v>
      </c>
      <c r="T2094" s="13" t="str">
        <f>FŐLAP!$B$25</f>
        <v>Háztartási nagygépek (lakossági)</v>
      </c>
      <c r="U2094" s="398" t="s">
        <v>3425</v>
      </c>
      <c r="V2094" s="398" t="s">
        <v>3426</v>
      </c>
      <c r="W2094" s="398" t="s">
        <v>3427</v>
      </c>
    </row>
    <row r="2095" spans="1:23" ht="60.75" hidden="1" customHeight="1" x14ac:dyDescent="0.25">
      <c r="A2095" s="61" t="s">
        <v>2165</v>
      </c>
      <c r="B2095" s="87"/>
      <c r="C2095" s="175"/>
      <c r="D2095" s="175"/>
      <c r="E2095" s="146"/>
      <c r="F2095" s="407" t="e">
        <f>VLOOKUP('2. tábl. Előkezelő-Tov.Kezelő'!E2095,Munka1!$H$27:$I$58,2,FALSE)</f>
        <v>#N/A</v>
      </c>
      <c r="G2095" s="88"/>
      <c r="H2095" s="62" t="e">
        <f>VLOOKUP(G2095,Munka1!$A$1:$B$25,2,FALSE)</f>
        <v>#N/A</v>
      </c>
      <c r="I2095" s="466" t="e">
        <f>VLOOKUP(E2095,Munka1!$H$27:$J$58,3,FALSE)</f>
        <v>#N/A</v>
      </c>
      <c r="J2095" s="175"/>
      <c r="K2095" s="175"/>
      <c r="L2095" s="175"/>
      <c r="M2095" s="175"/>
      <c r="N2095" s="180"/>
      <c r="O2095" s="87"/>
      <c r="P2095" s="483"/>
      <c r="Q2095" s="484"/>
      <c r="R2095" s="56">
        <f>FŐLAP!$D$9</f>
        <v>0</v>
      </c>
      <c r="S2095" s="56">
        <f>FŐLAP!$F$9</f>
        <v>0</v>
      </c>
      <c r="T2095" s="13" t="str">
        <f>FŐLAP!$B$25</f>
        <v>Háztartási nagygépek (lakossági)</v>
      </c>
      <c r="U2095" s="398" t="s">
        <v>3425</v>
      </c>
      <c r="V2095" s="398" t="s">
        <v>3426</v>
      </c>
      <c r="W2095" s="398" t="s">
        <v>3427</v>
      </c>
    </row>
    <row r="2096" spans="1:23" ht="60.75" hidden="1" customHeight="1" x14ac:dyDescent="0.25">
      <c r="A2096" s="61" t="s">
        <v>2166</v>
      </c>
      <c r="B2096" s="87"/>
      <c r="C2096" s="175"/>
      <c r="D2096" s="175"/>
      <c r="E2096" s="146"/>
      <c r="F2096" s="407" t="e">
        <f>VLOOKUP('2. tábl. Előkezelő-Tov.Kezelő'!E2096,Munka1!$H$27:$I$58,2,FALSE)</f>
        <v>#N/A</v>
      </c>
      <c r="G2096" s="88"/>
      <c r="H2096" s="62" t="e">
        <f>VLOOKUP(G2096,Munka1!$A$1:$B$25,2,FALSE)</f>
        <v>#N/A</v>
      </c>
      <c r="I2096" s="466" t="e">
        <f>VLOOKUP(E2096,Munka1!$H$27:$J$58,3,FALSE)</f>
        <v>#N/A</v>
      </c>
      <c r="J2096" s="175"/>
      <c r="K2096" s="175"/>
      <c r="L2096" s="175"/>
      <c r="M2096" s="175"/>
      <c r="N2096" s="180"/>
      <c r="O2096" s="87"/>
      <c r="P2096" s="483"/>
      <c r="Q2096" s="484"/>
      <c r="R2096" s="56">
        <f>FŐLAP!$D$9</f>
        <v>0</v>
      </c>
      <c r="S2096" s="56">
        <f>FŐLAP!$F$9</f>
        <v>0</v>
      </c>
      <c r="T2096" s="13" t="str">
        <f>FŐLAP!$B$25</f>
        <v>Háztartási nagygépek (lakossági)</v>
      </c>
      <c r="U2096" s="398" t="s">
        <v>3425</v>
      </c>
      <c r="V2096" s="398" t="s">
        <v>3426</v>
      </c>
      <c r="W2096" s="398" t="s">
        <v>3427</v>
      </c>
    </row>
    <row r="2097" spans="1:23" ht="60.75" hidden="1" customHeight="1" x14ac:dyDescent="0.25">
      <c r="A2097" s="61" t="s">
        <v>2167</v>
      </c>
      <c r="B2097" s="87"/>
      <c r="C2097" s="175"/>
      <c r="D2097" s="175"/>
      <c r="E2097" s="146"/>
      <c r="F2097" s="407" t="e">
        <f>VLOOKUP('2. tábl. Előkezelő-Tov.Kezelő'!E2097,Munka1!$H$27:$I$58,2,FALSE)</f>
        <v>#N/A</v>
      </c>
      <c r="G2097" s="88"/>
      <c r="H2097" s="62" t="e">
        <f>VLOOKUP(G2097,Munka1!$A$1:$B$25,2,FALSE)</f>
        <v>#N/A</v>
      </c>
      <c r="I2097" s="466" t="e">
        <f>VLOOKUP(E2097,Munka1!$H$27:$J$58,3,FALSE)</f>
        <v>#N/A</v>
      </c>
      <c r="J2097" s="175"/>
      <c r="K2097" s="175"/>
      <c r="L2097" s="175"/>
      <c r="M2097" s="175"/>
      <c r="N2097" s="180"/>
      <c r="O2097" s="87"/>
      <c r="P2097" s="483"/>
      <c r="Q2097" s="484"/>
      <c r="R2097" s="56">
        <f>FŐLAP!$D$9</f>
        <v>0</v>
      </c>
      <c r="S2097" s="56">
        <f>FŐLAP!$F$9</f>
        <v>0</v>
      </c>
      <c r="T2097" s="13" t="str">
        <f>FŐLAP!$B$25</f>
        <v>Háztartási nagygépek (lakossági)</v>
      </c>
      <c r="U2097" s="398" t="s">
        <v>3425</v>
      </c>
      <c r="V2097" s="398" t="s">
        <v>3426</v>
      </c>
      <c r="W2097" s="398" t="s">
        <v>3427</v>
      </c>
    </row>
    <row r="2098" spans="1:23" ht="60.75" hidden="1" customHeight="1" x14ac:dyDescent="0.25">
      <c r="A2098" s="61" t="s">
        <v>2168</v>
      </c>
      <c r="B2098" s="87"/>
      <c r="C2098" s="175"/>
      <c r="D2098" s="175"/>
      <c r="E2098" s="146"/>
      <c r="F2098" s="407" t="e">
        <f>VLOOKUP('2. tábl. Előkezelő-Tov.Kezelő'!E2098,Munka1!$H$27:$I$58,2,FALSE)</f>
        <v>#N/A</v>
      </c>
      <c r="G2098" s="88"/>
      <c r="H2098" s="62" t="e">
        <f>VLOOKUP(G2098,Munka1!$A$1:$B$25,2,FALSE)</f>
        <v>#N/A</v>
      </c>
      <c r="I2098" s="466" t="e">
        <f>VLOOKUP(E2098,Munka1!$H$27:$J$58,3,FALSE)</f>
        <v>#N/A</v>
      </c>
      <c r="J2098" s="175"/>
      <c r="K2098" s="175"/>
      <c r="L2098" s="175"/>
      <c r="M2098" s="175"/>
      <c r="N2098" s="180"/>
      <c r="O2098" s="87"/>
      <c r="P2098" s="483"/>
      <c r="Q2098" s="484"/>
      <c r="R2098" s="56">
        <f>FŐLAP!$D$9</f>
        <v>0</v>
      </c>
      <c r="S2098" s="56">
        <f>FŐLAP!$F$9</f>
        <v>0</v>
      </c>
      <c r="T2098" s="13" t="str">
        <f>FŐLAP!$B$25</f>
        <v>Háztartási nagygépek (lakossági)</v>
      </c>
      <c r="U2098" s="398" t="s">
        <v>3425</v>
      </c>
      <c r="V2098" s="398" t="s">
        <v>3426</v>
      </c>
      <c r="W2098" s="398" t="s">
        <v>3427</v>
      </c>
    </row>
    <row r="2099" spans="1:23" ht="60.75" hidden="1" customHeight="1" x14ac:dyDescent="0.25">
      <c r="A2099" s="61" t="s">
        <v>2169</v>
      </c>
      <c r="B2099" s="87"/>
      <c r="C2099" s="175"/>
      <c r="D2099" s="175"/>
      <c r="E2099" s="146"/>
      <c r="F2099" s="407" t="e">
        <f>VLOOKUP('2. tábl. Előkezelő-Tov.Kezelő'!E2099,Munka1!$H$27:$I$58,2,FALSE)</f>
        <v>#N/A</v>
      </c>
      <c r="G2099" s="88"/>
      <c r="H2099" s="62" t="e">
        <f>VLOOKUP(G2099,Munka1!$A$1:$B$25,2,FALSE)</f>
        <v>#N/A</v>
      </c>
      <c r="I2099" s="466" t="e">
        <f>VLOOKUP(E2099,Munka1!$H$27:$J$58,3,FALSE)</f>
        <v>#N/A</v>
      </c>
      <c r="J2099" s="175"/>
      <c r="K2099" s="175"/>
      <c r="L2099" s="175"/>
      <c r="M2099" s="175"/>
      <c r="N2099" s="180"/>
      <c r="O2099" s="87"/>
      <c r="P2099" s="483"/>
      <c r="Q2099" s="484"/>
      <c r="R2099" s="56">
        <f>FŐLAP!$D$9</f>
        <v>0</v>
      </c>
      <c r="S2099" s="56">
        <f>FŐLAP!$F$9</f>
        <v>0</v>
      </c>
      <c r="T2099" s="13" t="str">
        <f>FŐLAP!$B$25</f>
        <v>Háztartási nagygépek (lakossági)</v>
      </c>
      <c r="U2099" s="398" t="s">
        <v>3425</v>
      </c>
      <c r="V2099" s="398" t="s">
        <v>3426</v>
      </c>
      <c r="W2099" s="398" t="s">
        <v>3427</v>
      </c>
    </row>
    <row r="2100" spans="1:23" ht="60.75" hidden="1" customHeight="1" x14ac:dyDescent="0.25">
      <c r="A2100" s="61" t="s">
        <v>2170</v>
      </c>
      <c r="B2100" s="87"/>
      <c r="C2100" s="175"/>
      <c r="D2100" s="175"/>
      <c r="E2100" s="146"/>
      <c r="F2100" s="407" t="e">
        <f>VLOOKUP('2. tábl. Előkezelő-Tov.Kezelő'!E2100,Munka1!$H$27:$I$58,2,FALSE)</f>
        <v>#N/A</v>
      </c>
      <c r="G2100" s="88"/>
      <c r="H2100" s="62" t="e">
        <f>VLOOKUP(G2100,Munka1!$A$1:$B$25,2,FALSE)</f>
        <v>#N/A</v>
      </c>
      <c r="I2100" s="466" t="e">
        <f>VLOOKUP(E2100,Munka1!$H$27:$J$58,3,FALSE)</f>
        <v>#N/A</v>
      </c>
      <c r="J2100" s="175"/>
      <c r="K2100" s="175"/>
      <c r="L2100" s="175"/>
      <c r="M2100" s="175"/>
      <c r="N2100" s="180"/>
      <c r="O2100" s="87"/>
      <c r="P2100" s="483"/>
      <c r="Q2100" s="484"/>
      <c r="R2100" s="56">
        <f>FŐLAP!$D$9</f>
        <v>0</v>
      </c>
      <c r="S2100" s="56">
        <f>FŐLAP!$F$9</f>
        <v>0</v>
      </c>
      <c r="T2100" s="13" t="str">
        <f>FŐLAP!$B$25</f>
        <v>Háztartási nagygépek (lakossági)</v>
      </c>
      <c r="U2100" s="398" t="s">
        <v>3425</v>
      </c>
      <c r="V2100" s="398" t="s">
        <v>3426</v>
      </c>
      <c r="W2100" s="398" t="s">
        <v>3427</v>
      </c>
    </row>
    <row r="2101" spans="1:23" ht="60.75" hidden="1" customHeight="1" x14ac:dyDescent="0.25">
      <c r="A2101" s="61" t="s">
        <v>2171</v>
      </c>
      <c r="B2101" s="87"/>
      <c r="C2101" s="175"/>
      <c r="D2101" s="175"/>
      <c r="E2101" s="146"/>
      <c r="F2101" s="407" t="e">
        <f>VLOOKUP('2. tábl. Előkezelő-Tov.Kezelő'!E2101,Munka1!$H$27:$I$58,2,FALSE)</f>
        <v>#N/A</v>
      </c>
      <c r="G2101" s="88"/>
      <c r="H2101" s="62" t="e">
        <f>VLOOKUP(G2101,Munka1!$A$1:$B$25,2,FALSE)</f>
        <v>#N/A</v>
      </c>
      <c r="I2101" s="466" t="e">
        <f>VLOOKUP(E2101,Munka1!$H$27:$J$58,3,FALSE)</f>
        <v>#N/A</v>
      </c>
      <c r="J2101" s="175"/>
      <c r="K2101" s="175"/>
      <c r="L2101" s="175"/>
      <c r="M2101" s="175"/>
      <c r="N2101" s="180"/>
      <c r="O2101" s="87"/>
      <c r="P2101" s="483"/>
      <c r="Q2101" s="484"/>
      <c r="R2101" s="56">
        <f>FŐLAP!$D$9</f>
        <v>0</v>
      </c>
      <c r="S2101" s="56">
        <f>FŐLAP!$F$9</f>
        <v>0</v>
      </c>
      <c r="T2101" s="13" t="str">
        <f>FŐLAP!$B$25</f>
        <v>Háztartási nagygépek (lakossági)</v>
      </c>
      <c r="U2101" s="398" t="s">
        <v>3425</v>
      </c>
      <c r="V2101" s="398" t="s">
        <v>3426</v>
      </c>
      <c r="W2101" s="398" t="s">
        <v>3427</v>
      </c>
    </row>
    <row r="2102" spans="1:23" ht="60.75" hidden="1" customHeight="1" x14ac:dyDescent="0.25">
      <c r="A2102" s="61" t="s">
        <v>2172</v>
      </c>
      <c r="B2102" s="87"/>
      <c r="C2102" s="175"/>
      <c r="D2102" s="175"/>
      <c r="E2102" s="146"/>
      <c r="F2102" s="407" t="e">
        <f>VLOOKUP('2. tábl. Előkezelő-Tov.Kezelő'!E2102,Munka1!$H$27:$I$58,2,FALSE)</f>
        <v>#N/A</v>
      </c>
      <c r="G2102" s="88"/>
      <c r="H2102" s="62" t="e">
        <f>VLOOKUP(G2102,Munka1!$A$1:$B$25,2,FALSE)</f>
        <v>#N/A</v>
      </c>
      <c r="I2102" s="466" t="e">
        <f>VLOOKUP(E2102,Munka1!$H$27:$J$58,3,FALSE)</f>
        <v>#N/A</v>
      </c>
      <c r="J2102" s="175"/>
      <c r="K2102" s="175"/>
      <c r="L2102" s="175"/>
      <c r="M2102" s="175"/>
      <c r="N2102" s="180"/>
      <c r="O2102" s="87"/>
      <c r="P2102" s="483"/>
      <c r="Q2102" s="484"/>
      <c r="R2102" s="56">
        <f>FŐLAP!$D$9</f>
        <v>0</v>
      </c>
      <c r="S2102" s="56">
        <f>FŐLAP!$F$9</f>
        <v>0</v>
      </c>
      <c r="T2102" s="13" t="str">
        <f>FŐLAP!$B$25</f>
        <v>Háztartási nagygépek (lakossági)</v>
      </c>
      <c r="U2102" s="398" t="s">
        <v>3425</v>
      </c>
      <c r="V2102" s="398" t="s">
        <v>3426</v>
      </c>
      <c r="W2102" s="398" t="s">
        <v>3427</v>
      </c>
    </row>
    <row r="2103" spans="1:23" ht="60.75" hidden="1" customHeight="1" x14ac:dyDescent="0.25">
      <c r="A2103" s="61" t="s">
        <v>2173</v>
      </c>
      <c r="B2103" s="87"/>
      <c r="C2103" s="175"/>
      <c r="D2103" s="175"/>
      <c r="E2103" s="146"/>
      <c r="F2103" s="407" t="e">
        <f>VLOOKUP('2. tábl. Előkezelő-Tov.Kezelő'!E2103,Munka1!$H$27:$I$58,2,FALSE)</f>
        <v>#N/A</v>
      </c>
      <c r="G2103" s="88"/>
      <c r="H2103" s="62" t="e">
        <f>VLOOKUP(G2103,Munka1!$A$1:$B$25,2,FALSE)</f>
        <v>#N/A</v>
      </c>
      <c r="I2103" s="466" t="e">
        <f>VLOOKUP(E2103,Munka1!$H$27:$J$58,3,FALSE)</f>
        <v>#N/A</v>
      </c>
      <c r="J2103" s="175"/>
      <c r="K2103" s="175"/>
      <c r="L2103" s="175"/>
      <c r="M2103" s="175"/>
      <c r="N2103" s="180"/>
      <c r="O2103" s="87"/>
      <c r="P2103" s="483"/>
      <c r="Q2103" s="484"/>
      <c r="R2103" s="56">
        <f>FŐLAP!$D$9</f>
        <v>0</v>
      </c>
      <c r="S2103" s="56">
        <f>FŐLAP!$F$9</f>
        <v>0</v>
      </c>
      <c r="T2103" s="13" t="str">
        <f>FŐLAP!$B$25</f>
        <v>Háztartási nagygépek (lakossági)</v>
      </c>
      <c r="U2103" s="398" t="s">
        <v>3425</v>
      </c>
      <c r="V2103" s="398" t="s">
        <v>3426</v>
      </c>
      <c r="W2103" s="398" t="s">
        <v>3427</v>
      </c>
    </row>
    <row r="2104" spans="1:23" ht="60.75" hidden="1" customHeight="1" x14ac:dyDescent="0.25">
      <c r="A2104" s="61" t="s">
        <v>2174</v>
      </c>
      <c r="B2104" s="87"/>
      <c r="C2104" s="175"/>
      <c r="D2104" s="175"/>
      <c r="E2104" s="146"/>
      <c r="F2104" s="407" t="e">
        <f>VLOOKUP('2. tábl. Előkezelő-Tov.Kezelő'!E2104,Munka1!$H$27:$I$58,2,FALSE)</f>
        <v>#N/A</v>
      </c>
      <c r="G2104" s="88"/>
      <c r="H2104" s="62" t="e">
        <f>VLOOKUP(G2104,Munka1!$A$1:$B$25,2,FALSE)</f>
        <v>#N/A</v>
      </c>
      <c r="I2104" s="466" t="e">
        <f>VLOOKUP(E2104,Munka1!$H$27:$J$58,3,FALSE)</f>
        <v>#N/A</v>
      </c>
      <c r="J2104" s="175"/>
      <c r="K2104" s="175"/>
      <c r="L2104" s="175"/>
      <c r="M2104" s="175"/>
      <c r="N2104" s="180"/>
      <c r="O2104" s="87"/>
      <c r="P2104" s="483"/>
      <c r="Q2104" s="484"/>
      <c r="R2104" s="56">
        <f>FŐLAP!$D$9</f>
        <v>0</v>
      </c>
      <c r="S2104" s="56">
        <f>FŐLAP!$F$9</f>
        <v>0</v>
      </c>
      <c r="T2104" s="13" t="str">
        <f>FŐLAP!$B$25</f>
        <v>Háztartási nagygépek (lakossági)</v>
      </c>
      <c r="U2104" s="398" t="s">
        <v>3425</v>
      </c>
      <c r="V2104" s="398" t="s">
        <v>3426</v>
      </c>
      <c r="W2104" s="398" t="s">
        <v>3427</v>
      </c>
    </row>
    <row r="2105" spans="1:23" ht="60.75" hidden="1" customHeight="1" x14ac:dyDescent="0.25">
      <c r="A2105" s="61" t="s">
        <v>2175</v>
      </c>
      <c r="B2105" s="87"/>
      <c r="C2105" s="175"/>
      <c r="D2105" s="175"/>
      <c r="E2105" s="146"/>
      <c r="F2105" s="407" t="e">
        <f>VLOOKUP('2. tábl. Előkezelő-Tov.Kezelő'!E2105,Munka1!$H$27:$I$58,2,FALSE)</f>
        <v>#N/A</v>
      </c>
      <c r="G2105" s="88"/>
      <c r="H2105" s="62" t="e">
        <f>VLOOKUP(G2105,Munka1!$A$1:$B$25,2,FALSE)</f>
        <v>#N/A</v>
      </c>
      <c r="I2105" s="466" t="e">
        <f>VLOOKUP(E2105,Munka1!$H$27:$J$58,3,FALSE)</f>
        <v>#N/A</v>
      </c>
      <c r="J2105" s="175"/>
      <c r="K2105" s="175"/>
      <c r="L2105" s="175"/>
      <c r="M2105" s="175"/>
      <c r="N2105" s="180"/>
      <c r="O2105" s="87"/>
      <c r="P2105" s="483"/>
      <c r="Q2105" s="484"/>
      <c r="R2105" s="56">
        <f>FŐLAP!$D$9</f>
        <v>0</v>
      </c>
      <c r="S2105" s="56">
        <f>FŐLAP!$F$9</f>
        <v>0</v>
      </c>
      <c r="T2105" s="13" t="str">
        <f>FŐLAP!$B$25</f>
        <v>Háztartási nagygépek (lakossági)</v>
      </c>
      <c r="U2105" s="398" t="s">
        <v>3425</v>
      </c>
      <c r="V2105" s="398" t="s">
        <v>3426</v>
      </c>
      <c r="W2105" s="398" t="s">
        <v>3427</v>
      </c>
    </row>
    <row r="2106" spans="1:23" ht="60.75" hidden="1" customHeight="1" x14ac:dyDescent="0.25">
      <c r="A2106" s="61" t="s">
        <v>2176</v>
      </c>
      <c r="B2106" s="87"/>
      <c r="C2106" s="175"/>
      <c r="D2106" s="175"/>
      <c r="E2106" s="146"/>
      <c r="F2106" s="407" t="e">
        <f>VLOOKUP('2. tábl. Előkezelő-Tov.Kezelő'!E2106,Munka1!$H$27:$I$58,2,FALSE)</f>
        <v>#N/A</v>
      </c>
      <c r="G2106" s="88"/>
      <c r="H2106" s="62" t="e">
        <f>VLOOKUP(G2106,Munka1!$A$1:$B$25,2,FALSE)</f>
        <v>#N/A</v>
      </c>
      <c r="I2106" s="466" t="e">
        <f>VLOOKUP(E2106,Munka1!$H$27:$J$58,3,FALSE)</f>
        <v>#N/A</v>
      </c>
      <c r="J2106" s="175"/>
      <c r="K2106" s="175"/>
      <c r="L2106" s="175"/>
      <c r="M2106" s="175"/>
      <c r="N2106" s="180"/>
      <c r="O2106" s="87"/>
      <c r="P2106" s="483"/>
      <c r="Q2106" s="484"/>
      <c r="R2106" s="56">
        <f>FŐLAP!$D$9</f>
        <v>0</v>
      </c>
      <c r="S2106" s="56">
        <f>FŐLAP!$F$9</f>
        <v>0</v>
      </c>
      <c r="T2106" s="13" t="str">
        <f>FŐLAP!$B$25</f>
        <v>Háztartási nagygépek (lakossági)</v>
      </c>
      <c r="U2106" s="398" t="s">
        <v>3425</v>
      </c>
      <c r="V2106" s="398" t="s">
        <v>3426</v>
      </c>
      <c r="W2106" s="398" t="s">
        <v>3427</v>
      </c>
    </row>
    <row r="2107" spans="1:23" ht="60.75" hidden="1" customHeight="1" x14ac:dyDescent="0.25">
      <c r="A2107" s="61" t="s">
        <v>2177</v>
      </c>
      <c r="B2107" s="87"/>
      <c r="C2107" s="175"/>
      <c r="D2107" s="175"/>
      <c r="E2107" s="146"/>
      <c r="F2107" s="407" t="e">
        <f>VLOOKUP('2. tábl. Előkezelő-Tov.Kezelő'!E2107,Munka1!$H$27:$I$58,2,FALSE)</f>
        <v>#N/A</v>
      </c>
      <c r="G2107" s="88"/>
      <c r="H2107" s="62" t="e">
        <f>VLOOKUP(G2107,Munka1!$A$1:$B$25,2,FALSE)</f>
        <v>#N/A</v>
      </c>
      <c r="I2107" s="466" t="e">
        <f>VLOOKUP(E2107,Munka1!$H$27:$J$58,3,FALSE)</f>
        <v>#N/A</v>
      </c>
      <c r="J2107" s="175"/>
      <c r="K2107" s="175"/>
      <c r="L2107" s="175"/>
      <c r="M2107" s="175"/>
      <c r="N2107" s="180"/>
      <c r="O2107" s="87"/>
      <c r="P2107" s="483"/>
      <c r="Q2107" s="484"/>
      <c r="R2107" s="56">
        <f>FŐLAP!$D$9</f>
        <v>0</v>
      </c>
      <c r="S2107" s="56">
        <f>FŐLAP!$F$9</f>
        <v>0</v>
      </c>
      <c r="T2107" s="13" t="str">
        <f>FŐLAP!$B$25</f>
        <v>Háztartási nagygépek (lakossági)</v>
      </c>
      <c r="U2107" s="398" t="s">
        <v>3425</v>
      </c>
      <c r="V2107" s="398" t="s">
        <v>3426</v>
      </c>
      <c r="W2107" s="398" t="s">
        <v>3427</v>
      </c>
    </row>
    <row r="2108" spans="1:23" ht="60.75" hidden="1" customHeight="1" x14ac:dyDescent="0.25">
      <c r="A2108" s="61" t="s">
        <v>2178</v>
      </c>
      <c r="B2108" s="87"/>
      <c r="C2108" s="175"/>
      <c r="D2108" s="175"/>
      <c r="E2108" s="146"/>
      <c r="F2108" s="407" t="e">
        <f>VLOOKUP('2. tábl. Előkezelő-Tov.Kezelő'!E2108,Munka1!$H$27:$I$58,2,FALSE)</f>
        <v>#N/A</v>
      </c>
      <c r="G2108" s="88"/>
      <c r="H2108" s="62" t="e">
        <f>VLOOKUP(G2108,Munka1!$A$1:$B$25,2,FALSE)</f>
        <v>#N/A</v>
      </c>
      <c r="I2108" s="466" t="e">
        <f>VLOOKUP(E2108,Munka1!$H$27:$J$58,3,FALSE)</f>
        <v>#N/A</v>
      </c>
      <c r="J2108" s="175"/>
      <c r="K2108" s="175"/>
      <c r="L2108" s="175"/>
      <c r="M2108" s="175"/>
      <c r="N2108" s="180"/>
      <c r="O2108" s="87"/>
      <c r="P2108" s="483"/>
      <c r="Q2108" s="484"/>
      <c r="R2108" s="56">
        <f>FŐLAP!$D$9</f>
        <v>0</v>
      </c>
      <c r="S2108" s="56">
        <f>FŐLAP!$F$9</f>
        <v>0</v>
      </c>
      <c r="T2108" s="13" t="str">
        <f>FŐLAP!$B$25</f>
        <v>Háztartási nagygépek (lakossági)</v>
      </c>
      <c r="U2108" s="398" t="s">
        <v>3425</v>
      </c>
      <c r="V2108" s="398" t="s">
        <v>3426</v>
      </c>
      <c r="W2108" s="398" t="s">
        <v>3427</v>
      </c>
    </row>
    <row r="2109" spans="1:23" ht="60.75" hidden="1" customHeight="1" x14ac:dyDescent="0.25">
      <c r="A2109" s="61" t="s">
        <v>2179</v>
      </c>
      <c r="B2109" s="87"/>
      <c r="C2109" s="175"/>
      <c r="D2109" s="175"/>
      <c r="E2109" s="146"/>
      <c r="F2109" s="407" t="e">
        <f>VLOOKUP('2. tábl. Előkezelő-Tov.Kezelő'!E2109,Munka1!$H$27:$I$58,2,FALSE)</f>
        <v>#N/A</v>
      </c>
      <c r="G2109" s="88"/>
      <c r="H2109" s="62" t="e">
        <f>VLOOKUP(G2109,Munka1!$A$1:$B$25,2,FALSE)</f>
        <v>#N/A</v>
      </c>
      <c r="I2109" s="466" t="e">
        <f>VLOOKUP(E2109,Munka1!$H$27:$J$58,3,FALSE)</f>
        <v>#N/A</v>
      </c>
      <c r="J2109" s="175"/>
      <c r="K2109" s="175"/>
      <c r="L2109" s="175"/>
      <c r="M2109" s="175"/>
      <c r="N2109" s="180"/>
      <c r="O2109" s="87"/>
      <c r="P2109" s="483"/>
      <c r="Q2109" s="484"/>
      <c r="R2109" s="56">
        <f>FŐLAP!$D$9</f>
        <v>0</v>
      </c>
      <c r="S2109" s="56">
        <f>FŐLAP!$F$9</f>
        <v>0</v>
      </c>
      <c r="T2109" s="13" t="str">
        <f>FŐLAP!$B$25</f>
        <v>Háztartási nagygépek (lakossági)</v>
      </c>
      <c r="U2109" s="398" t="s">
        <v>3425</v>
      </c>
      <c r="V2109" s="398" t="s">
        <v>3426</v>
      </c>
      <c r="W2109" s="398" t="s">
        <v>3427</v>
      </c>
    </row>
    <row r="2110" spans="1:23" ht="60.75" hidden="1" customHeight="1" x14ac:dyDescent="0.25">
      <c r="A2110" s="61" t="s">
        <v>2180</v>
      </c>
      <c r="B2110" s="87"/>
      <c r="C2110" s="175"/>
      <c r="D2110" s="175"/>
      <c r="E2110" s="146"/>
      <c r="F2110" s="407" t="e">
        <f>VLOOKUP('2. tábl. Előkezelő-Tov.Kezelő'!E2110,Munka1!$H$27:$I$58,2,FALSE)</f>
        <v>#N/A</v>
      </c>
      <c r="G2110" s="88"/>
      <c r="H2110" s="62" t="e">
        <f>VLOOKUP(G2110,Munka1!$A$1:$B$25,2,FALSE)</f>
        <v>#N/A</v>
      </c>
      <c r="I2110" s="466" t="e">
        <f>VLOOKUP(E2110,Munka1!$H$27:$J$58,3,FALSE)</f>
        <v>#N/A</v>
      </c>
      <c r="J2110" s="175"/>
      <c r="K2110" s="175"/>
      <c r="L2110" s="175"/>
      <c r="M2110" s="175"/>
      <c r="N2110" s="180"/>
      <c r="O2110" s="87"/>
      <c r="P2110" s="483"/>
      <c r="Q2110" s="484"/>
      <c r="R2110" s="56">
        <f>FŐLAP!$D$9</f>
        <v>0</v>
      </c>
      <c r="S2110" s="56">
        <f>FŐLAP!$F$9</f>
        <v>0</v>
      </c>
      <c r="T2110" s="13" t="str">
        <f>FŐLAP!$B$25</f>
        <v>Háztartási nagygépek (lakossági)</v>
      </c>
      <c r="U2110" s="398" t="s">
        <v>3425</v>
      </c>
      <c r="V2110" s="398" t="s">
        <v>3426</v>
      </c>
      <c r="W2110" s="398" t="s">
        <v>3427</v>
      </c>
    </row>
    <row r="2111" spans="1:23" ht="60.75" hidden="1" customHeight="1" x14ac:dyDescent="0.25">
      <c r="A2111" s="61" t="s">
        <v>2181</v>
      </c>
      <c r="B2111" s="87"/>
      <c r="C2111" s="175"/>
      <c r="D2111" s="175"/>
      <c r="E2111" s="146"/>
      <c r="F2111" s="407" t="e">
        <f>VLOOKUP('2. tábl. Előkezelő-Tov.Kezelő'!E2111,Munka1!$H$27:$I$58,2,FALSE)</f>
        <v>#N/A</v>
      </c>
      <c r="G2111" s="88"/>
      <c r="H2111" s="62" t="e">
        <f>VLOOKUP(G2111,Munka1!$A$1:$B$25,2,FALSE)</f>
        <v>#N/A</v>
      </c>
      <c r="I2111" s="466" t="e">
        <f>VLOOKUP(E2111,Munka1!$H$27:$J$58,3,FALSE)</f>
        <v>#N/A</v>
      </c>
      <c r="J2111" s="175"/>
      <c r="K2111" s="175"/>
      <c r="L2111" s="175"/>
      <c r="M2111" s="175"/>
      <c r="N2111" s="180"/>
      <c r="O2111" s="87"/>
      <c r="P2111" s="483"/>
      <c r="Q2111" s="484"/>
      <c r="R2111" s="56">
        <f>FŐLAP!$D$9</f>
        <v>0</v>
      </c>
      <c r="S2111" s="56">
        <f>FŐLAP!$F$9</f>
        <v>0</v>
      </c>
      <c r="T2111" s="13" t="str">
        <f>FŐLAP!$B$25</f>
        <v>Háztartási nagygépek (lakossági)</v>
      </c>
      <c r="U2111" s="398" t="s">
        <v>3425</v>
      </c>
      <c r="V2111" s="398" t="s">
        <v>3426</v>
      </c>
      <c r="W2111" s="398" t="s">
        <v>3427</v>
      </c>
    </row>
    <row r="2112" spans="1:23" ht="60.75" hidden="1" customHeight="1" x14ac:dyDescent="0.25">
      <c r="A2112" s="61" t="s">
        <v>2182</v>
      </c>
      <c r="B2112" s="87"/>
      <c r="C2112" s="175"/>
      <c r="D2112" s="175"/>
      <c r="E2112" s="146"/>
      <c r="F2112" s="407" t="e">
        <f>VLOOKUP('2. tábl. Előkezelő-Tov.Kezelő'!E2112,Munka1!$H$27:$I$58,2,FALSE)</f>
        <v>#N/A</v>
      </c>
      <c r="G2112" s="88"/>
      <c r="H2112" s="62" t="e">
        <f>VLOOKUP(G2112,Munka1!$A$1:$B$25,2,FALSE)</f>
        <v>#N/A</v>
      </c>
      <c r="I2112" s="466" t="e">
        <f>VLOOKUP(E2112,Munka1!$H$27:$J$58,3,FALSE)</f>
        <v>#N/A</v>
      </c>
      <c r="J2112" s="175"/>
      <c r="K2112" s="175"/>
      <c r="L2112" s="175"/>
      <c r="M2112" s="175"/>
      <c r="N2112" s="180"/>
      <c r="O2112" s="87"/>
      <c r="P2112" s="483"/>
      <c r="Q2112" s="484"/>
      <c r="R2112" s="56">
        <f>FŐLAP!$D$9</f>
        <v>0</v>
      </c>
      <c r="S2112" s="56">
        <f>FŐLAP!$F$9</f>
        <v>0</v>
      </c>
      <c r="T2112" s="13" t="str">
        <f>FŐLAP!$B$25</f>
        <v>Háztartási nagygépek (lakossági)</v>
      </c>
      <c r="U2112" s="398" t="s">
        <v>3425</v>
      </c>
      <c r="V2112" s="398" t="s">
        <v>3426</v>
      </c>
      <c r="W2112" s="398" t="s">
        <v>3427</v>
      </c>
    </row>
    <row r="2113" spans="1:23" ht="60.75" hidden="1" customHeight="1" x14ac:dyDescent="0.25">
      <c r="A2113" s="61" t="s">
        <v>2183</v>
      </c>
      <c r="B2113" s="87"/>
      <c r="C2113" s="175"/>
      <c r="D2113" s="175"/>
      <c r="E2113" s="146"/>
      <c r="F2113" s="407" t="e">
        <f>VLOOKUP('2. tábl. Előkezelő-Tov.Kezelő'!E2113,Munka1!$H$27:$I$58,2,FALSE)</f>
        <v>#N/A</v>
      </c>
      <c r="G2113" s="88"/>
      <c r="H2113" s="62" t="e">
        <f>VLOOKUP(G2113,Munka1!$A$1:$B$25,2,FALSE)</f>
        <v>#N/A</v>
      </c>
      <c r="I2113" s="466" t="e">
        <f>VLOOKUP(E2113,Munka1!$H$27:$J$58,3,FALSE)</f>
        <v>#N/A</v>
      </c>
      <c r="J2113" s="175"/>
      <c r="K2113" s="175"/>
      <c r="L2113" s="175"/>
      <c r="M2113" s="175"/>
      <c r="N2113" s="180"/>
      <c r="O2113" s="87"/>
      <c r="P2113" s="483"/>
      <c r="Q2113" s="484"/>
      <c r="R2113" s="56">
        <f>FŐLAP!$D$9</f>
        <v>0</v>
      </c>
      <c r="S2113" s="56">
        <f>FŐLAP!$F$9</f>
        <v>0</v>
      </c>
      <c r="T2113" s="13" t="str">
        <f>FŐLAP!$B$25</f>
        <v>Háztartási nagygépek (lakossági)</v>
      </c>
      <c r="U2113" s="398" t="s">
        <v>3425</v>
      </c>
      <c r="V2113" s="398" t="s">
        <v>3426</v>
      </c>
      <c r="W2113" s="398" t="s">
        <v>3427</v>
      </c>
    </row>
    <row r="2114" spans="1:23" ht="60.75" hidden="1" customHeight="1" x14ac:dyDescent="0.25">
      <c r="A2114" s="61" t="s">
        <v>2184</v>
      </c>
      <c r="B2114" s="87"/>
      <c r="C2114" s="175"/>
      <c r="D2114" s="175"/>
      <c r="E2114" s="146"/>
      <c r="F2114" s="407" t="e">
        <f>VLOOKUP('2. tábl. Előkezelő-Tov.Kezelő'!E2114,Munka1!$H$27:$I$58,2,FALSE)</f>
        <v>#N/A</v>
      </c>
      <c r="G2114" s="88"/>
      <c r="H2114" s="62" t="e">
        <f>VLOOKUP(G2114,Munka1!$A$1:$B$25,2,FALSE)</f>
        <v>#N/A</v>
      </c>
      <c r="I2114" s="466" t="e">
        <f>VLOOKUP(E2114,Munka1!$H$27:$J$58,3,FALSE)</f>
        <v>#N/A</v>
      </c>
      <c r="J2114" s="175"/>
      <c r="K2114" s="175"/>
      <c r="L2114" s="175"/>
      <c r="M2114" s="175"/>
      <c r="N2114" s="180"/>
      <c r="O2114" s="87"/>
      <c r="P2114" s="483"/>
      <c r="Q2114" s="484"/>
      <c r="R2114" s="56">
        <f>FŐLAP!$D$9</f>
        <v>0</v>
      </c>
      <c r="S2114" s="56">
        <f>FŐLAP!$F$9</f>
        <v>0</v>
      </c>
      <c r="T2114" s="13" t="str">
        <f>FŐLAP!$B$25</f>
        <v>Háztartási nagygépek (lakossági)</v>
      </c>
      <c r="U2114" s="398" t="s">
        <v>3425</v>
      </c>
      <c r="V2114" s="398" t="s">
        <v>3426</v>
      </c>
      <c r="W2114" s="398" t="s">
        <v>3427</v>
      </c>
    </row>
    <row r="2115" spans="1:23" ht="60.75" hidden="1" customHeight="1" x14ac:dyDescent="0.25">
      <c r="A2115" s="61" t="s">
        <v>2185</v>
      </c>
      <c r="B2115" s="87"/>
      <c r="C2115" s="175"/>
      <c r="D2115" s="175"/>
      <c r="E2115" s="146"/>
      <c r="F2115" s="407" t="e">
        <f>VLOOKUP('2. tábl. Előkezelő-Tov.Kezelő'!E2115,Munka1!$H$27:$I$58,2,FALSE)</f>
        <v>#N/A</v>
      </c>
      <c r="G2115" s="88"/>
      <c r="H2115" s="62" t="e">
        <f>VLOOKUP(G2115,Munka1!$A$1:$B$25,2,FALSE)</f>
        <v>#N/A</v>
      </c>
      <c r="I2115" s="466" t="e">
        <f>VLOOKUP(E2115,Munka1!$H$27:$J$58,3,FALSE)</f>
        <v>#N/A</v>
      </c>
      <c r="J2115" s="175"/>
      <c r="K2115" s="175"/>
      <c r="L2115" s="175"/>
      <c r="M2115" s="175"/>
      <c r="N2115" s="180"/>
      <c r="O2115" s="87"/>
      <c r="P2115" s="483"/>
      <c r="Q2115" s="484"/>
      <c r="R2115" s="56">
        <f>FŐLAP!$D$9</f>
        <v>0</v>
      </c>
      <c r="S2115" s="56">
        <f>FŐLAP!$F$9</f>
        <v>0</v>
      </c>
      <c r="T2115" s="13" t="str">
        <f>FŐLAP!$B$25</f>
        <v>Háztartási nagygépek (lakossági)</v>
      </c>
      <c r="U2115" s="398" t="s">
        <v>3425</v>
      </c>
      <c r="V2115" s="398" t="s">
        <v>3426</v>
      </c>
      <c r="W2115" s="398" t="s">
        <v>3427</v>
      </c>
    </row>
    <row r="2116" spans="1:23" ht="60.75" hidden="1" customHeight="1" x14ac:dyDescent="0.25">
      <c r="A2116" s="61" t="s">
        <v>2186</v>
      </c>
      <c r="B2116" s="87"/>
      <c r="C2116" s="175"/>
      <c r="D2116" s="175"/>
      <c r="E2116" s="146"/>
      <c r="F2116" s="407" t="e">
        <f>VLOOKUP('2. tábl. Előkezelő-Tov.Kezelő'!E2116,Munka1!$H$27:$I$58,2,FALSE)</f>
        <v>#N/A</v>
      </c>
      <c r="G2116" s="88"/>
      <c r="H2116" s="62" t="e">
        <f>VLOOKUP(G2116,Munka1!$A$1:$B$25,2,FALSE)</f>
        <v>#N/A</v>
      </c>
      <c r="I2116" s="466" t="e">
        <f>VLOOKUP(E2116,Munka1!$H$27:$J$58,3,FALSE)</f>
        <v>#N/A</v>
      </c>
      <c r="J2116" s="175"/>
      <c r="K2116" s="175"/>
      <c r="L2116" s="175"/>
      <c r="M2116" s="175"/>
      <c r="N2116" s="180"/>
      <c r="O2116" s="87"/>
      <c r="P2116" s="483"/>
      <c r="Q2116" s="484"/>
      <c r="R2116" s="56">
        <f>FŐLAP!$D$9</f>
        <v>0</v>
      </c>
      <c r="S2116" s="56">
        <f>FŐLAP!$F$9</f>
        <v>0</v>
      </c>
      <c r="T2116" s="13" t="str">
        <f>FŐLAP!$B$25</f>
        <v>Háztartási nagygépek (lakossági)</v>
      </c>
      <c r="U2116" s="398" t="s">
        <v>3425</v>
      </c>
      <c r="V2116" s="398" t="s">
        <v>3426</v>
      </c>
      <c r="W2116" s="398" t="s">
        <v>3427</v>
      </c>
    </row>
    <row r="2117" spans="1:23" ht="60.75" hidden="1" customHeight="1" x14ac:dyDescent="0.25">
      <c r="A2117" s="61" t="s">
        <v>2187</v>
      </c>
      <c r="B2117" s="87"/>
      <c r="C2117" s="175"/>
      <c r="D2117" s="175"/>
      <c r="E2117" s="146"/>
      <c r="F2117" s="407" t="e">
        <f>VLOOKUP('2. tábl. Előkezelő-Tov.Kezelő'!E2117,Munka1!$H$27:$I$58,2,FALSE)</f>
        <v>#N/A</v>
      </c>
      <c r="G2117" s="88"/>
      <c r="H2117" s="62" t="e">
        <f>VLOOKUP(G2117,Munka1!$A$1:$B$25,2,FALSE)</f>
        <v>#N/A</v>
      </c>
      <c r="I2117" s="466" t="e">
        <f>VLOOKUP(E2117,Munka1!$H$27:$J$58,3,FALSE)</f>
        <v>#N/A</v>
      </c>
      <c r="J2117" s="175"/>
      <c r="K2117" s="175"/>
      <c r="L2117" s="176"/>
      <c r="M2117" s="176"/>
      <c r="N2117" s="179"/>
      <c r="O2117" s="87"/>
      <c r="P2117" s="483"/>
      <c r="Q2117" s="484"/>
      <c r="R2117" s="56">
        <f>FŐLAP!$D$9</f>
        <v>0</v>
      </c>
      <c r="S2117" s="56">
        <f>FŐLAP!$F$9</f>
        <v>0</v>
      </c>
      <c r="T2117" s="13" t="str">
        <f>FŐLAP!$B$25</f>
        <v>Háztartási nagygépek (lakossági)</v>
      </c>
      <c r="U2117" s="398" t="s">
        <v>3425</v>
      </c>
      <c r="V2117" s="398" t="s">
        <v>3426</v>
      </c>
      <c r="W2117" s="398" t="s">
        <v>3427</v>
      </c>
    </row>
    <row r="2118" spans="1:23" ht="60.75" hidden="1" customHeight="1" x14ac:dyDescent="0.25">
      <c r="A2118" s="61" t="s">
        <v>2188</v>
      </c>
      <c r="B2118" s="87"/>
      <c r="C2118" s="175"/>
      <c r="D2118" s="175"/>
      <c r="E2118" s="146"/>
      <c r="F2118" s="407" t="e">
        <f>VLOOKUP('2. tábl. Előkezelő-Tov.Kezelő'!E2118,Munka1!$H$27:$I$58,2,FALSE)</f>
        <v>#N/A</v>
      </c>
      <c r="G2118" s="88"/>
      <c r="H2118" s="62" t="e">
        <f>VLOOKUP(G2118,Munka1!$A$1:$B$25,2,FALSE)</f>
        <v>#N/A</v>
      </c>
      <c r="I2118" s="466" t="e">
        <f>VLOOKUP(E2118,Munka1!$H$27:$J$58,3,FALSE)</f>
        <v>#N/A</v>
      </c>
      <c r="J2118" s="175"/>
      <c r="K2118" s="175"/>
      <c r="L2118" s="175"/>
      <c r="M2118" s="175"/>
      <c r="N2118" s="180"/>
      <c r="O2118" s="87"/>
      <c r="P2118" s="483"/>
      <c r="Q2118" s="484"/>
      <c r="R2118" s="56">
        <f>FŐLAP!$D$9</f>
        <v>0</v>
      </c>
      <c r="S2118" s="56">
        <f>FŐLAP!$F$9</f>
        <v>0</v>
      </c>
      <c r="T2118" s="13" t="str">
        <f>FŐLAP!$B$25</f>
        <v>Háztartási nagygépek (lakossági)</v>
      </c>
      <c r="U2118" s="398" t="s">
        <v>3425</v>
      </c>
      <c r="V2118" s="398" t="s">
        <v>3426</v>
      </c>
      <c r="W2118" s="398" t="s">
        <v>3427</v>
      </c>
    </row>
    <row r="2119" spans="1:23" ht="60.75" hidden="1" customHeight="1" x14ac:dyDescent="0.25">
      <c r="A2119" s="61" t="s">
        <v>2189</v>
      </c>
      <c r="B2119" s="87"/>
      <c r="C2119" s="175"/>
      <c r="D2119" s="176"/>
      <c r="E2119" s="146"/>
      <c r="F2119" s="407" t="e">
        <f>VLOOKUP('2. tábl. Előkezelő-Tov.Kezelő'!E2119,Munka1!$H$27:$I$58,2,FALSE)</f>
        <v>#N/A</v>
      </c>
      <c r="G2119" s="88"/>
      <c r="H2119" s="62" t="e">
        <f>VLOOKUP(G2119,Munka1!$A$1:$B$25,2,FALSE)</f>
        <v>#N/A</v>
      </c>
      <c r="I2119" s="466" t="e">
        <f>VLOOKUP(E2119,Munka1!$H$27:$J$58,3,FALSE)</f>
        <v>#N/A</v>
      </c>
      <c r="J2119" s="175"/>
      <c r="K2119" s="175"/>
      <c r="L2119" s="176"/>
      <c r="M2119" s="176"/>
      <c r="N2119" s="179"/>
      <c r="O2119" s="87"/>
      <c r="P2119" s="483"/>
      <c r="Q2119" s="484"/>
      <c r="R2119" s="56">
        <f>FŐLAP!$D$9</f>
        <v>0</v>
      </c>
      <c r="S2119" s="56">
        <f>FŐLAP!$F$9</f>
        <v>0</v>
      </c>
      <c r="T2119" s="13" t="str">
        <f>FŐLAP!$B$25</f>
        <v>Háztartási nagygépek (lakossági)</v>
      </c>
      <c r="U2119" s="398" t="s">
        <v>3425</v>
      </c>
      <c r="V2119" s="398" t="s">
        <v>3426</v>
      </c>
      <c r="W2119" s="398" t="s">
        <v>3427</v>
      </c>
    </row>
    <row r="2120" spans="1:23" ht="60.75" hidden="1" customHeight="1" x14ac:dyDescent="0.25">
      <c r="A2120" s="61" t="s">
        <v>2190</v>
      </c>
      <c r="B2120" s="87"/>
      <c r="C2120" s="175"/>
      <c r="D2120" s="175"/>
      <c r="E2120" s="146"/>
      <c r="F2120" s="407" t="e">
        <f>VLOOKUP('2. tábl. Előkezelő-Tov.Kezelő'!E2120,Munka1!$H$27:$I$58,2,FALSE)</f>
        <v>#N/A</v>
      </c>
      <c r="G2120" s="88"/>
      <c r="H2120" s="62" t="e">
        <f>VLOOKUP(G2120,Munka1!$A$1:$B$25,2,FALSE)</f>
        <v>#N/A</v>
      </c>
      <c r="I2120" s="466" t="e">
        <f>VLOOKUP(E2120,Munka1!$H$27:$J$58,3,FALSE)</f>
        <v>#N/A</v>
      </c>
      <c r="J2120" s="175"/>
      <c r="K2120" s="175"/>
      <c r="L2120" s="175"/>
      <c r="M2120" s="175"/>
      <c r="N2120" s="180"/>
      <c r="O2120" s="87"/>
      <c r="P2120" s="483"/>
      <c r="Q2120" s="484"/>
      <c r="R2120" s="56">
        <f>FŐLAP!$D$9</f>
        <v>0</v>
      </c>
      <c r="S2120" s="56">
        <f>FŐLAP!$F$9</f>
        <v>0</v>
      </c>
      <c r="T2120" s="13" t="str">
        <f>FŐLAP!$B$25</f>
        <v>Háztartási nagygépek (lakossági)</v>
      </c>
      <c r="U2120" s="398" t="s">
        <v>3425</v>
      </c>
      <c r="V2120" s="398" t="s">
        <v>3426</v>
      </c>
      <c r="W2120" s="398" t="s">
        <v>3427</v>
      </c>
    </row>
    <row r="2121" spans="1:23" ht="60.75" hidden="1" customHeight="1" x14ac:dyDescent="0.25">
      <c r="A2121" s="61" t="s">
        <v>2191</v>
      </c>
      <c r="B2121" s="87"/>
      <c r="C2121" s="175"/>
      <c r="D2121" s="176"/>
      <c r="E2121" s="146"/>
      <c r="F2121" s="407" t="e">
        <f>VLOOKUP('2. tábl. Előkezelő-Tov.Kezelő'!E2121,Munka1!$H$27:$I$58,2,FALSE)</f>
        <v>#N/A</v>
      </c>
      <c r="G2121" s="88"/>
      <c r="H2121" s="62" t="e">
        <f>VLOOKUP(G2121,Munka1!$A$1:$B$25,2,FALSE)</f>
        <v>#N/A</v>
      </c>
      <c r="I2121" s="466" t="e">
        <f>VLOOKUP(E2121,Munka1!$H$27:$J$58,3,FALSE)</f>
        <v>#N/A</v>
      </c>
      <c r="J2121" s="175"/>
      <c r="K2121" s="175"/>
      <c r="L2121" s="176"/>
      <c r="M2121" s="176"/>
      <c r="N2121" s="179"/>
      <c r="O2121" s="87"/>
      <c r="P2121" s="483"/>
      <c r="Q2121" s="484"/>
      <c r="R2121" s="56">
        <f>FŐLAP!$D$9</f>
        <v>0</v>
      </c>
      <c r="S2121" s="56">
        <f>FŐLAP!$F$9</f>
        <v>0</v>
      </c>
      <c r="T2121" s="13" t="str">
        <f>FŐLAP!$B$25</f>
        <v>Háztartási nagygépek (lakossági)</v>
      </c>
      <c r="U2121" s="398" t="s">
        <v>3425</v>
      </c>
      <c r="V2121" s="398" t="s">
        <v>3426</v>
      </c>
      <c r="W2121" s="398" t="s">
        <v>3427</v>
      </c>
    </row>
    <row r="2122" spans="1:23" ht="60.75" hidden="1" customHeight="1" x14ac:dyDescent="0.25">
      <c r="A2122" s="61" t="s">
        <v>2192</v>
      </c>
      <c r="B2122" s="87"/>
      <c r="C2122" s="175"/>
      <c r="D2122" s="175"/>
      <c r="E2122" s="146"/>
      <c r="F2122" s="407" t="e">
        <f>VLOOKUP('2. tábl. Előkezelő-Tov.Kezelő'!E2122,Munka1!$H$27:$I$58,2,FALSE)</f>
        <v>#N/A</v>
      </c>
      <c r="G2122" s="88"/>
      <c r="H2122" s="62" t="e">
        <f>VLOOKUP(G2122,Munka1!$A$1:$B$25,2,FALSE)</f>
        <v>#N/A</v>
      </c>
      <c r="I2122" s="466" t="e">
        <f>VLOOKUP(E2122,Munka1!$H$27:$J$58,3,FALSE)</f>
        <v>#N/A</v>
      </c>
      <c r="J2122" s="175"/>
      <c r="K2122" s="175"/>
      <c r="L2122" s="175"/>
      <c r="M2122" s="175"/>
      <c r="N2122" s="180"/>
      <c r="O2122" s="87"/>
      <c r="P2122" s="483"/>
      <c r="Q2122" s="484"/>
      <c r="R2122" s="56">
        <f>FŐLAP!$D$9</f>
        <v>0</v>
      </c>
      <c r="S2122" s="56">
        <f>FŐLAP!$F$9</f>
        <v>0</v>
      </c>
      <c r="T2122" s="13" t="str">
        <f>FŐLAP!$B$25</f>
        <v>Háztartási nagygépek (lakossági)</v>
      </c>
      <c r="U2122" s="398" t="s">
        <v>3425</v>
      </c>
      <c r="V2122" s="398" t="s">
        <v>3426</v>
      </c>
      <c r="W2122" s="398" t="s">
        <v>3427</v>
      </c>
    </row>
    <row r="2123" spans="1:23" ht="60.75" hidden="1" customHeight="1" x14ac:dyDescent="0.25">
      <c r="A2123" s="61" t="s">
        <v>2193</v>
      </c>
      <c r="B2123" s="87"/>
      <c r="C2123" s="175"/>
      <c r="D2123" s="176"/>
      <c r="E2123" s="146"/>
      <c r="F2123" s="407" t="e">
        <f>VLOOKUP('2. tábl. Előkezelő-Tov.Kezelő'!E2123,Munka1!$H$27:$I$58,2,FALSE)</f>
        <v>#N/A</v>
      </c>
      <c r="G2123" s="88"/>
      <c r="H2123" s="62" t="e">
        <f>VLOOKUP(G2123,Munka1!$A$1:$B$25,2,FALSE)</f>
        <v>#N/A</v>
      </c>
      <c r="I2123" s="466" t="e">
        <f>VLOOKUP(E2123,Munka1!$H$27:$J$58,3,FALSE)</f>
        <v>#N/A</v>
      </c>
      <c r="J2123" s="175"/>
      <c r="K2123" s="175"/>
      <c r="L2123" s="176"/>
      <c r="M2123" s="176"/>
      <c r="N2123" s="179"/>
      <c r="O2123" s="87"/>
      <c r="P2123" s="483"/>
      <c r="Q2123" s="484"/>
      <c r="R2123" s="56">
        <f>FŐLAP!$D$9</f>
        <v>0</v>
      </c>
      <c r="S2123" s="56">
        <f>FŐLAP!$F$9</f>
        <v>0</v>
      </c>
      <c r="T2123" s="13" t="str">
        <f>FŐLAP!$B$25</f>
        <v>Háztartási nagygépek (lakossági)</v>
      </c>
      <c r="U2123" s="398" t="s">
        <v>3425</v>
      </c>
      <c r="V2123" s="398" t="s">
        <v>3426</v>
      </c>
      <c r="W2123" s="398" t="s">
        <v>3427</v>
      </c>
    </row>
    <row r="2124" spans="1:23" ht="60.75" hidden="1" customHeight="1" x14ac:dyDescent="0.25">
      <c r="A2124" s="61" t="s">
        <v>2194</v>
      </c>
      <c r="B2124" s="87"/>
      <c r="C2124" s="175"/>
      <c r="D2124" s="175"/>
      <c r="E2124" s="146"/>
      <c r="F2124" s="407" t="e">
        <f>VLOOKUP('2. tábl. Előkezelő-Tov.Kezelő'!E2124,Munka1!$H$27:$I$58,2,FALSE)</f>
        <v>#N/A</v>
      </c>
      <c r="G2124" s="88"/>
      <c r="H2124" s="62" t="e">
        <f>VLOOKUP(G2124,Munka1!$A$1:$B$25,2,FALSE)</f>
        <v>#N/A</v>
      </c>
      <c r="I2124" s="466" t="e">
        <f>VLOOKUP(E2124,Munka1!$H$27:$J$58,3,FALSE)</f>
        <v>#N/A</v>
      </c>
      <c r="J2124" s="175"/>
      <c r="K2124" s="175"/>
      <c r="L2124" s="175"/>
      <c r="M2124" s="175"/>
      <c r="N2124" s="180"/>
      <c r="O2124" s="87"/>
      <c r="P2124" s="483"/>
      <c r="Q2124" s="484"/>
      <c r="R2124" s="56">
        <f>FŐLAP!$D$9</f>
        <v>0</v>
      </c>
      <c r="S2124" s="56">
        <f>FŐLAP!$F$9</f>
        <v>0</v>
      </c>
      <c r="T2124" s="13" t="str">
        <f>FŐLAP!$B$25</f>
        <v>Háztartási nagygépek (lakossági)</v>
      </c>
      <c r="U2124" s="398" t="s">
        <v>3425</v>
      </c>
      <c r="V2124" s="398" t="s">
        <v>3426</v>
      </c>
      <c r="W2124" s="398" t="s">
        <v>3427</v>
      </c>
    </row>
    <row r="2125" spans="1:23" ht="60.75" hidden="1" customHeight="1" x14ac:dyDescent="0.25">
      <c r="A2125" s="61" t="s">
        <v>2195</v>
      </c>
      <c r="B2125" s="87"/>
      <c r="C2125" s="175"/>
      <c r="D2125" s="176"/>
      <c r="E2125" s="146"/>
      <c r="F2125" s="407" t="e">
        <f>VLOOKUP('2. tábl. Előkezelő-Tov.Kezelő'!E2125,Munka1!$H$27:$I$58,2,FALSE)</f>
        <v>#N/A</v>
      </c>
      <c r="G2125" s="88"/>
      <c r="H2125" s="62" t="e">
        <f>VLOOKUP(G2125,Munka1!$A$1:$B$25,2,FALSE)</f>
        <v>#N/A</v>
      </c>
      <c r="I2125" s="466" t="e">
        <f>VLOOKUP(E2125,Munka1!$H$27:$J$58,3,FALSE)</f>
        <v>#N/A</v>
      </c>
      <c r="J2125" s="175"/>
      <c r="K2125" s="175"/>
      <c r="L2125" s="176"/>
      <c r="M2125" s="176"/>
      <c r="N2125" s="179"/>
      <c r="O2125" s="87"/>
      <c r="P2125" s="483"/>
      <c r="Q2125" s="484"/>
      <c r="R2125" s="56">
        <f>FŐLAP!$D$9</f>
        <v>0</v>
      </c>
      <c r="S2125" s="56">
        <f>FŐLAP!$F$9</f>
        <v>0</v>
      </c>
      <c r="T2125" s="13" t="str">
        <f>FŐLAP!$B$25</f>
        <v>Háztartási nagygépek (lakossági)</v>
      </c>
      <c r="U2125" s="398" t="s">
        <v>3425</v>
      </c>
      <c r="V2125" s="398" t="s">
        <v>3426</v>
      </c>
      <c r="W2125" s="398" t="s">
        <v>3427</v>
      </c>
    </row>
    <row r="2126" spans="1:23" ht="60.75" hidden="1" customHeight="1" x14ac:dyDescent="0.25">
      <c r="A2126" s="61" t="s">
        <v>2196</v>
      </c>
      <c r="B2126" s="87"/>
      <c r="C2126" s="175"/>
      <c r="D2126" s="175"/>
      <c r="E2126" s="146"/>
      <c r="F2126" s="407" t="e">
        <f>VLOOKUP('2. tábl. Előkezelő-Tov.Kezelő'!E2126,Munka1!$H$27:$I$58,2,FALSE)</f>
        <v>#N/A</v>
      </c>
      <c r="G2126" s="88"/>
      <c r="H2126" s="62" t="e">
        <f>VLOOKUP(G2126,Munka1!$A$1:$B$25,2,FALSE)</f>
        <v>#N/A</v>
      </c>
      <c r="I2126" s="466" t="e">
        <f>VLOOKUP(E2126,Munka1!$H$27:$J$58,3,FALSE)</f>
        <v>#N/A</v>
      </c>
      <c r="J2126" s="175"/>
      <c r="K2126" s="175"/>
      <c r="L2126" s="175"/>
      <c r="M2126" s="175"/>
      <c r="N2126" s="180"/>
      <c r="O2126" s="87"/>
      <c r="P2126" s="483"/>
      <c r="Q2126" s="484"/>
      <c r="R2126" s="56">
        <f>FŐLAP!$D$9</f>
        <v>0</v>
      </c>
      <c r="S2126" s="56">
        <f>FŐLAP!$F$9</f>
        <v>0</v>
      </c>
      <c r="T2126" s="13" t="str">
        <f>FŐLAP!$B$25</f>
        <v>Háztartási nagygépek (lakossági)</v>
      </c>
      <c r="U2126" s="398" t="s">
        <v>3425</v>
      </c>
      <c r="V2126" s="398" t="s">
        <v>3426</v>
      </c>
      <c r="W2126" s="398" t="s">
        <v>3427</v>
      </c>
    </row>
    <row r="2127" spans="1:23" ht="60.75" hidden="1" customHeight="1" x14ac:dyDescent="0.25">
      <c r="A2127" s="61" t="s">
        <v>2197</v>
      </c>
      <c r="B2127" s="87"/>
      <c r="C2127" s="175"/>
      <c r="D2127" s="176"/>
      <c r="E2127" s="146"/>
      <c r="F2127" s="407" t="e">
        <f>VLOOKUP('2. tábl. Előkezelő-Tov.Kezelő'!E2127,Munka1!$H$27:$I$58,2,FALSE)</f>
        <v>#N/A</v>
      </c>
      <c r="G2127" s="88"/>
      <c r="H2127" s="62" t="e">
        <f>VLOOKUP(G2127,Munka1!$A$1:$B$25,2,FALSE)</f>
        <v>#N/A</v>
      </c>
      <c r="I2127" s="466" t="e">
        <f>VLOOKUP(E2127,Munka1!$H$27:$J$58,3,FALSE)</f>
        <v>#N/A</v>
      </c>
      <c r="J2127" s="175"/>
      <c r="K2127" s="175"/>
      <c r="L2127" s="176"/>
      <c r="M2127" s="176"/>
      <c r="N2127" s="179"/>
      <c r="O2127" s="87"/>
      <c r="P2127" s="483"/>
      <c r="Q2127" s="484"/>
      <c r="R2127" s="56">
        <f>FŐLAP!$D$9</f>
        <v>0</v>
      </c>
      <c r="S2127" s="56">
        <f>FŐLAP!$F$9</f>
        <v>0</v>
      </c>
      <c r="T2127" s="13" t="str">
        <f>FŐLAP!$B$25</f>
        <v>Háztartási nagygépek (lakossági)</v>
      </c>
      <c r="U2127" s="398" t="s">
        <v>3425</v>
      </c>
      <c r="V2127" s="398" t="s">
        <v>3426</v>
      </c>
      <c r="W2127" s="398" t="s">
        <v>3427</v>
      </c>
    </row>
    <row r="2128" spans="1:23" ht="60.75" hidden="1" customHeight="1" x14ac:dyDescent="0.25">
      <c r="A2128" s="61" t="s">
        <v>2198</v>
      </c>
      <c r="B2128" s="87"/>
      <c r="C2128" s="175"/>
      <c r="D2128" s="175"/>
      <c r="E2128" s="146"/>
      <c r="F2128" s="407" t="e">
        <f>VLOOKUP('2. tábl. Előkezelő-Tov.Kezelő'!E2128,Munka1!$H$27:$I$58,2,FALSE)</f>
        <v>#N/A</v>
      </c>
      <c r="G2128" s="88"/>
      <c r="H2128" s="62" t="e">
        <f>VLOOKUP(G2128,Munka1!$A$1:$B$25,2,FALSE)</f>
        <v>#N/A</v>
      </c>
      <c r="I2128" s="466" t="e">
        <f>VLOOKUP(E2128,Munka1!$H$27:$J$58,3,FALSE)</f>
        <v>#N/A</v>
      </c>
      <c r="J2128" s="175"/>
      <c r="K2128" s="175"/>
      <c r="L2128" s="175"/>
      <c r="M2128" s="175"/>
      <c r="N2128" s="180"/>
      <c r="O2128" s="87"/>
      <c r="P2128" s="483"/>
      <c r="Q2128" s="484"/>
      <c r="R2128" s="56">
        <f>FŐLAP!$D$9</f>
        <v>0</v>
      </c>
      <c r="S2128" s="56">
        <f>FŐLAP!$F$9</f>
        <v>0</v>
      </c>
      <c r="T2128" s="13" t="str">
        <f>FŐLAP!$B$25</f>
        <v>Háztartási nagygépek (lakossági)</v>
      </c>
      <c r="U2128" s="398" t="s">
        <v>3425</v>
      </c>
      <c r="V2128" s="398" t="s">
        <v>3426</v>
      </c>
      <c r="W2128" s="398" t="s">
        <v>3427</v>
      </c>
    </row>
    <row r="2129" spans="1:23" ht="60.75" hidden="1" customHeight="1" x14ac:dyDescent="0.25">
      <c r="A2129" s="61" t="s">
        <v>2199</v>
      </c>
      <c r="B2129" s="87"/>
      <c r="C2129" s="175"/>
      <c r="D2129" s="176"/>
      <c r="E2129" s="146"/>
      <c r="F2129" s="407" t="e">
        <f>VLOOKUP('2. tábl. Előkezelő-Tov.Kezelő'!E2129,Munka1!$H$27:$I$58,2,FALSE)</f>
        <v>#N/A</v>
      </c>
      <c r="G2129" s="88"/>
      <c r="H2129" s="62" t="e">
        <f>VLOOKUP(G2129,Munka1!$A$1:$B$25,2,FALSE)</f>
        <v>#N/A</v>
      </c>
      <c r="I2129" s="466" t="e">
        <f>VLOOKUP(E2129,Munka1!$H$27:$J$58,3,FALSE)</f>
        <v>#N/A</v>
      </c>
      <c r="J2129" s="175"/>
      <c r="K2129" s="175"/>
      <c r="L2129" s="176"/>
      <c r="M2129" s="176"/>
      <c r="N2129" s="179"/>
      <c r="O2129" s="87"/>
      <c r="P2129" s="483"/>
      <c r="Q2129" s="484"/>
      <c r="R2129" s="56">
        <f>FŐLAP!$D$9</f>
        <v>0</v>
      </c>
      <c r="S2129" s="56">
        <f>FŐLAP!$F$9</f>
        <v>0</v>
      </c>
      <c r="T2129" s="13" t="str">
        <f>FŐLAP!$B$25</f>
        <v>Háztartási nagygépek (lakossági)</v>
      </c>
      <c r="U2129" s="398" t="s">
        <v>3425</v>
      </c>
      <c r="V2129" s="398" t="s">
        <v>3426</v>
      </c>
      <c r="W2129" s="398" t="s">
        <v>3427</v>
      </c>
    </row>
    <row r="2130" spans="1:23" ht="60.75" hidden="1" customHeight="1" x14ac:dyDescent="0.25">
      <c r="A2130" s="61" t="s">
        <v>2200</v>
      </c>
      <c r="B2130" s="87"/>
      <c r="C2130" s="175"/>
      <c r="D2130" s="175"/>
      <c r="E2130" s="146"/>
      <c r="F2130" s="407" t="e">
        <f>VLOOKUP('2. tábl. Előkezelő-Tov.Kezelő'!E2130,Munka1!$H$27:$I$58,2,FALSE)</f>
        <v>#N/A</v>
      </c>
      <c r="G2130" s="88"/>
      <c r="H2130" s="62" t="e">
        <f>VLOOKUP(G2130,Munka1!$A$1:$B$25,2,FALSE)</f>
        <v>#N/A</v>
      </c>
      <c r="I2130" s="466" t="e">
        <f>VLOOKUP(E2130,Munka1!$H$27:$J$58,3,FALSE)</f>
        <v>#N/A</v>
      </c>
      <c r="J2130" s="175"/>
      <c r="K2130" s="175"/>
      <c r="L2130" s="175"/>
      <c r="M2130" s="175"/>
      <c r="N2130" s="180"/>
      <c r="O2130" s="87"/>
      <c r="P2130" s="483"/>
      <c r="Q2130" s="484"/>
      <c r="R2130" s="56">
        <f>FŐLAP!$D$9</f>
        <v>0</v>
      </c>
      <c r="S2130" s="56">
        <f>FŐLAP!$F$9</f>
        <v>0</v>
      </c>
      <c r="T2130" s="13" t="str">
        <f>FŐLAP!$B$25</f>
        <v>Háztartási nagygépek (lakossági)</v>
      </c>
      <c r="U2130" s="398" t="s">
        <v>3425</v>
      </c>
      <c r="V2130" s="398" t="s">
        <v>3426</v>
      </c>
      <c r="W2130" s="398" t="s">
        <v>3427</v>
      </c>
    </row>
    <row r="2131" spans="1:23" ht="60.75" hidden="1" customHeight="1" x14ac:dyDescent="0.25">
      <c r="A2131" s="61" t="s">
        <v>2201</v>
      </c>
      <c r="B2131" s="87"/>
      <c r="C2131" s="175"/>
      <c r="D2131" s="176"/>
      <c r="E2131" s="146"/>
      <c r="F2131" s="407" t="e">
        <f>VLOOKUP('2. tábl. Előkezelő-Tov.Kezelő'!E2131,Munka1!$H$27:$I$58,2,FALSE)</f>
        <v>#N/A</v>
      </c>
      <c r="G2131" s="88"/>
      <c r="H2131" s="62" t="e">
        <f>VLOOKUP(G2131,Munka1!$A$1:$B$25,2,FALSE)</f>
        <v>#N/A</v>
      </c>
      <c r="I2131" s="466" t="e">
        <f>VLOOKUP(E2131,Munka1!$H$27:$J$58,3,FALSE)</f>
        <v>#N/A</v>
      </c>
      <c r="J2131" s="175"/>
      <c r="K2131" s="175"/>
      <c r="L2131" s="176"/>
      <c r="M2131" s="176"/>
      <c r="N2131" s="179"/>
      <c r="O2131" s="87"/>
      <c r="P2131" s="483"/>
      <c r="Q2131" s="484"/>
      <c r="R2131" s="56">
        <f>FŐLAP!$D$9</f>
        <v>0</v>
      </c>
      <c r="S2131" s="56">
        <f>FŐLAP!$F$9</f>
        <v>0</v>
      </c>
      <c r="T2131" s="13" t="str">
        <f>FŐLAP!$B$25</f>
        <v>Háztartási nagygépek (lakossági)</v>
      </c>
      <c r="U2131" s="398" t="s">
        <v>3425</v>
      </c>
      <c r="V2131" s="398" t="s">
        <v>3426</v>
      </c>
      <c r="W2131" s="398" t="s">
        <v>3427</v>
      </c>
    </row>
    <row r="2132" spans="1:23" ht="60.75" hidden="1" customHeight="1" x14ac:dyDescent="0.25">
      <c r="A2132" s="61" t="s">
        <v>2202</v>
      </c>
      <c r="B2132" s="87"/>
      <c r="C2132" s="175"/>
      <c r="D2132" s="175"/>
      <c r="E2132" s="146"/>
      <c r="F2132" s="407" t="e">
        <f>VLOOKUP('2. tábl. Előkezelő-Tov.Kezelő'!E2132,Munka1!$H$27:$I$58,2,FALSE)</f>
        <v>#N/A</v>
      </c>
      <c r="G2132" s="88"/>
      <c r="H2132" s="62" t="e">
        <f>VLOOKUP(G2132,Munka1!$A$1:$B$25,2,FALSE)</f>
        <v>#N/A</v>
      </c>
      <c r="I2132" s="466" t="e">
        <f>VLOOKUP(E2132,Munka1!$H$27:$J$58,3,FALSE)</f>
        <v>#N/A</v>
      </c>
      <c r="J2132" s="175"/>
      <c r="K2132" s="175"/>
      <c r="L2132" s="175"/>
      <c r="M2132" s="175"/>
      <c r="N2132" s="180"/>
      <c r="O2132" s="87"/>
      <c r="P2132" s="483"/>
      <c r="Q2132" s="484"/>
      <c r="R2132" s="56">
        <f>FŐLAP!$D$9</f>
        <v>0</v>
      </c>
      <c r="S2132" s="56">
        <f>FŐLAP!$F$9</f>
        <v>0</v>
      </c>
      <c r="T2132" s="13" t="str">
        <f>FŐLAP!$B$25</f>
        <v>Háztartási nagygépek (lakossági)</v>
      </c>
      <c r="U2132" s="398" t="s">
        <v>3425</v>
      </c>
      <c r="V2132" s="398" t="s">
        <v>3426</v>
      </c>
      <c r="W2132" s="398" t="s">
        <v>3427</v>
      </c>
    </row>
    <row r="2133" spans="1:23" ht="60.75" hidden="1" customHeight="1" x14ac:dyDescent="0.25">
      <c r="A2133" s="61" t="s">
        <v>2203</v>
      </c>
      <c r="B2133" s="87"/>
      <c r="C2133" s="175"/>
      <c r="D2133" s="176"/>
      <c r="E2133" s="146"/>
      <c r="F2133" s="407" t="e">
        <f>VLOOKUP('2. tábl. Előkezelő-Tov.Kezelő'!E2133,Munka1!$H$27:$I$58,2,FALSE)</f>
        <v>#N/A</v>
      </c>
      <c r="G2133" s="88"/>
      <c r="H2133" s="62" t="e">
        <f>VLOOKUP(G2133,Munka1!$A$1:$B$25,2,FALSE)</f>
        <v>#N/A</v>
      </c>
      <c r="I2133" s="466" t="e">
        <f>VLOOKUP(E2133,Munka1!$H$27:$J$58,3,FALSE)</f>
        <v>#N/A</v>
      </c>
      <c r="J2133" s="175"/>
      <c r="K2133" s="175"/>
      <c r="L2133" s="176"/>
      <c r="M2133" s="176"/>
      <c r="N2133" s="179"/>
      <c r="O2133" s="87"/>
      <c r="P2133" s="483"/>
      <c r="Q2133" s="484"/>
      <c r="R2133" s="56">
        <f>FŐLAP!$D$9</f>
        <v>0</v>
      </c>
      <c r="S2133" s="56">
        <f>FŐLAP!$F$9</f>
        <v>0</v>
      </c>
      <c r="T2133" s="13" t="str">
        <f>FŐLAP!$B$25</f>
        <v>Háztartási nagygépek (lakossági)</v>
      </c>
      <c r="U2133" s="398" t="s">
        <v>3425</v>
      </c>
      <c r="V2133" s="398" t="s">
        <v>3426</v>
      </c>
      <c r="W2133" s="398" t="s">
        <v>3427</v>
      </c>
    </row>
    <row r="2134" spans="1:23" ht="60.75" hidden="1" customHeight="1" x14ac:dyDescent="0.25">
      <c r="A2134" s="61" t="s">
        <v>2204</v>
      </c>
      <c r="B2134" s="87"/>
      <c r="C2134" s="175"/>
      <c r="D2134" s="175"/>
      <c r="E2134" s="146"/>
      <c r="F2134" s="407" t="e">
        <f>VLOOKUP('2. tábl. Előkezelő-Tov.Kezelő'!E2134,Munka1!$H$27:$I$58,2,FALSE)</f>
        <v>#N/A</v>
      </c>
      <c r="G2134" s="88"/>
      <c r="H2134" s="62" t="e">
        <f>VLOOKUP(G2134,Munka1!$A$1:$B$25,2,FALSE)</f>
        <v>#N/A</v>
      </c>
      <c r="I2134" s="466" t="e">
        <f>VLOOKUP(E2134,Munka1!$H$27:$J$58,3,FALSE)</f>
        <v>#N/A</v>
      </c>
      <c r="J2134" s="175"/>
      <c r="K2134" s="175"/>
      <c r="L2134" s="175"/>
      <c r="M2134" s="175"/>
      <c r="N2134" s="180"/>
      <c r="O2134" s="87"/>
      <c r="P2134" s="483"/>
      <c r="Q2134" s="484"/>
      <c r="R2134" s="56">
        <f>FŐLAP!$D$9</f>
        <v>0</v>
      </c>
      <c r="S2134" s="56">
        <f>FŐLAP!$F$9</f>
        <v>0</v>
      </c>
      <c r="T2134" s="13" t="str">
        <f>FŐLAP!$B$25</f>
        <v>Háztartási nagygépek (lakossági)</v>
      </c>
      <c r="U2134" s="398" t="s">
        <v>3425</v>
      </c>
      <c r="V2134" s="398" t="s">
        <v>3426</v>
      </c>
      <c r="W2134" s="398" t="s">
        <v>3427</v>
      </c>
    </row>
    <row r="2135" spans="1:23" ht="60.75" hidden="1" customHeight="1" x14ac:dyDescent="0.25">
      <c r="A2135" s="61" t="s">
        <v>2205</v>
      </c>
      <c r="B2135" s="87"/>
      <c r="C2135" s="175"/>
      <c r="D2135" s="175"/>
      <c r="E2135" s="146"/>
      <c r="F2135" s="407" t="e">
        <f>VLOOKUP('2. tábl. Előkezelő-Tov.Kezelő'!E2135,Munka1!$H$27:$I$58,2,FALSE)</f>
        <v>#N/A</v>
      </c>
      <c r="G2135" s="88"/>
      <c r="H2135" s="62" t="e">
        <f>VLOOKUP(G2135,Munka1!$A$1:$B$25,2,FALSE)</f>
        <v>#N/A</v>
      </c>
      <c r="I2135" s="466" t="e">
        <f>VLOOKUP(E2135,Munka1!$H$27:$J$58,3,FALSE)</f>
        <v>#N/A</v>
      </c>
      <c r="J2135" s="175"/>
      <c r="K2135" s="175"/>
      <c r="L2135" s="175"/>
      <c r="M2135" s="175"/>
      <c r="N2135" s="180"/>
      <c r="O2135" s="87"/>
      <c r="P2135" s="483"/>
      <c r="Q2135" s="484"/>
      <c r="R2135" s="56">
        <f>FŐLAP!$D$9</f>
        <v>0</v>
      </c>
      <c r="S2135" s="56">
        <f>FŐLAP!$F$9</f>
        <v>0</v>
      </c>
      <c r="T2135" s="13" t="str">
        <f>FŐLAP!$B$25</f>
        <v>Háztartási nagygépek (lakossági)</v>
      </c>
      <c r="U2135" s="398" t="s">
        <v>3425</v>
      </c>
      <c r="V2135" s="398" t="s">
        <v>3426</v>
      </c>
      <c r="W2135" s="398" t="s">
        <v>3427</v>
      </c>
    </row>
    <row r="2136" spans="1:23" ht="60.75" hidden="1" customHeight="1" x14ac:dyDescent="0.25">
      <c r="A2136" s="61" t="s">
        <v>2206</v>
      </c>
      <c r="B2136" s="87"/>
      <c r="C2136" s="175"/>
      <c r="D2136" s="175"/>
      <c r="E2136" s="146"/>
      <c r="F2136" s="407" t="e">
        <f>VLOOKUP('2. tábl. Előkezelő-Tov.Kezelő'!E2136,Munka1!$H$27:$I$58,2,FALSE)</f>
        <v>#N/A</v>
      </c>
      <c r="G2136" s="88"/>
      <c r="H2136" s="62" t="e">
        <f>VLOOKUP(G2136,Munka1!$A$1:$B$25,2,FALSE)</f>
        <v>#N/A</v>
      </c>
      <c r="I2136" s="466" t="e">
        <f>VLOOKUP(E2136,Munka1!$H$27:$J$58,3,FALSE)</f>
        <v>#N/A</v>
      </c>
      <c r="J2136" s="175"/>
      <c r="K2136" s="175"/>
      <c r="L2136" s="175"/>
      <c r="M2136" s="175"/>
      <c r="N2136" s="180"/>
      <c r="O2136" s="87"/>
      <c r="P2136" s="483"/>
      <c r="Q2136" s="484"/>
      <c r="R2136" s="56">
        <f>FŐLAP!$D$9</f>
        <v>0</v>
      </c>
      <c r="S2136" s="56">
        <f>FŐLAP!$F$9</f>
        <v>0</v>
      </c>
      <c r="T2136" s="13" t="str">
        <f>FŐLAP!$B$25</f>
        <v>Háztartási nagygépek (lakossági)</v>
      </c>
      <c r="U2136" s="398" t="s">
        <v>3425</v>
      </c>
      <c r="V2136" s="398" t="s">
        <v>3426</v>
      </c>
      <c r="W2136" s="398" t="s">
        <v>3427</v>
      </c>
    </row>
    <row r="2137" spans="1:23" ht="60.75" hidden="1" customHeight="1" x14ac:dyDescent="0.25">
      <c r="A2137" s="61" t="s">
        <v>2207</v>
      </c>
      <c r="B2137" s="87"/>
      <c r="C2137" s="175"/>
      <c r="D2137" s="175"/>
      <c r="E2137" s="146"/>
      <c r="F2137" s="407" t="e">
        <f>VLOOKUP('2. tábl. Előkezelő-Tov.Kezelő'!E2137,Munka1!$H$27:$I$58,2,FALSE)</f>
        <v>#N/A</v>
      </c>
      <c r="G2137" s="88"/>
      <c r="H2137" s="62" t="e">
        <f>VLOOKUP(G2137,Munka1!$A$1:$B$25,2,FALSE)</f>
        <v>#N/A</v>
      </c>
      <c r="I2137" s="466" t="e">
        <f>VLOOKUP(E2137,Munka1!$H$27:$J$58,3,FALSE)</f>
        <v>#N/A</v>
      </c>
      <c r="J2137" s="175"/>
      <c r="K2137" s="175"/>
      <c r="L2137" s="175"/>
      <c r="M2137" s="175"/>
      <c r="N2137" s="180"/>
      <c r="O2137" s="87"/>
      <c r="P2137" s="483"/>
      <c r="Q2137" s="484"/>
      <c r="R2137" s="56">
        <f>FŐLAP!$D$9</f>
        <v>0</v>
      </c>
      <c r="S2137" s="56">
        <f>FŐLAP!$F$9</f>
        <v>0</v>
      </c>
      <c r="T2137" s="13" t="str">
        <f>FŐLAP!$B$25</f>
        <v>Háztartási nagygépek (lakossági)</v>
      </c>
      <c r="U2137" s="398" t="s">
        <v>3425</v>
      </c>
      <c r="V2137" s="398" t="s">
        <v>3426</v>
      </c>
      <c r="W2137" s="398" t="s">
        <v>3427</v>
      </c>
    </row>
    <row r="2138" spans="1:23" ht="60.75" hidden="1" customHeight="1" x14ac:dyDescent="0.25">
      <c r="A2138" s="61" t="s">
        <v>2208</v>
      </c>
      <c r="B2138" s="87"/>
      <c r="C2138" s="175"/>
      <c r="D2138" s="175"/>
      <c r="E2138" s="146"/>
      <c r="F2138" s="407" t="e">
        <f>VLOOKUP('2. tábl. Előkezelő-Tov.Kezelő'!E2138,Munka1!$H$27:$I$58,2,FALSE)</f>
        <v>#N/A</v>
      </c>
      <c r="G2138" s="88"/>
      <c r="H2138" s="62" t="e">
        <f>VLOOKUP(G2138,Munka1!$A$1:$B$25,2,FALSE)</f>
        <v>#N/A</v>
      </c>
      <c r="I2138" s="466" t="e">
        <f>VLOOKUP(E2138,Munka1!$H$27:$J$58,3,FALSE)</f>
        <v>#N/A</v>
      </c>
      <c r="J2138" s="175"/>
      <c r="K2138" s="175"/>
      <c r="L2138" s="175"/>
      <c r="M2138" s="175"/>
      <c r="N2138" s="180"/>
      <c r="O2138" s="87"/>
      <c r="P2138" s="483"/>
      <c r="Q2138" s="484"/>
      <c r="R2138" s="56">
        <f>FŐLAP!$D$9</f>
        <v>0</v>
      </c>
      <c r="S2138" s="56">
        <f>FŐLAP!$F$9</f>
        <v>0</v>
      </c>
      <c r="T2138" s="13" t="str">
        <f>FŐLAP!$B$25</f>
        <v>Háztartási nagygépek (lakossági)</v>
      </c>
      <c r="U2138" s="398" t="s">
        <v>3425</v>
      </c>
      <c r="V2138" s="398" t="s">
        <v>3426</v>
      </c>
      <c r="W2138" s="398" t="s">
        <v>3427</v>
      </c>
    </row>
    <row r="2139" spans="1:23" ht="60.75" hidden="1" customHeight="1" x14ac:dyDescent="0.25">
      <c r="A2139" s="61" t="s">
        <v>2209</v>
      </c>
      <c r="B2139" s="87"/>
      <c r="C2139" s="175"/>
      <c r="D2139" s="175"/>
      <c r="E2139" s="146"/>
      <c r="F2139" s="407" t="e">
        <f>VLOOKUP('2. tábl. Előkezelő-Tov.Kezelő'!E2139,Munka1!$H$27:$I$58,2,FALSE)</f>
        <v>#N/A</v>
      </c>
      <c r="G2139" s="88"/>
      <c r="H2139" s="62" t="e">
        <f>VLOOKUP(G2139,Munka1!$A$1:$B$25,2,FALSE)</f>
        <v>#N/A</v>
      </c>
      <c r="I2139" s="466" t="e">
        <f>VLOOKUP(E2139,Munka1!$H$27:$J$58,3,FALSE)</f>
        <v>#N/A</v>
      </c>
      <c r="J2139" s="175"/>
      <c r="K2139" s="175"/>
      <c r="L2139" s="175"/>
      <c r="M2139" s="175"/>
      <c r="N2139" s="180"/>
      <c r="O2139" s="87"/>
      <c r="P2139" s="483"/>
      <c r="Q2139" s="484"/>
      <c r="R2139" s="56">
        <f>FŐLAP!$D$9</f>
        <v>0</v>
      </c>
      <c r="S2139" s="56">
        <f>FŐLAP!$F$9</f>
        <v>0</v>
      </c>
      <c r="T2139" s="13" t="str">
        <f>FŐLAP!$B$25</f>
        <v>Háztartási nagygépek (lakossági)</v>
      </c>
      <c r="U2139" s="398" t="s">
        <v>3425</v>
      </c>
      <c r="V2139" s="398" t="s">
        <v>3426</v>
      </c>
      <c r="W2139" s="398" t="s">
        <v>3427</v>
      </c>
    </row>
    <row r="2140" spans="1:23" ht="60.75" hidden="1" customHeight="1" x14ac:dyDescent="0.25">
      <c r="A2140" s="61" t="s">
        <v>2210</v>
      </c>
      <c r="B2140" s="87"/>
      <c r="C2140" s="175"/>
      <c r="D2140" s="175"/>
      <c r="E2140" s="146"/>
      <c r="F2140" s="407" t="e">
        <f>VLOOKUP('2. tábl. Előkezelő-Tov.Kezelő'!E2140,Munka1!$H$27:$I$58,2,FALSE)</f>
        <v>#N/A</v>
      </c>
      <c r="G2140" s="88"/>
      <c r="H2140" s="62" t="e">
        <f>VLOOKUP(G2140,Munka1!$A$1:$B$25,2,FALSE)</f>
        <v>#N/A</v>
      </c>
      <c r="I2140" s="466" t="e">
        <f>VLOOKUP(E2140,Munka1!$H$27:$J$58,3,FALSE)</f>
        <v>#N/A</v>
      </c>
      <c r="J2140" s="175"/>
      <c r="K2140" s="175"/>
      <c r="L2140" s="175"/>
      <c r="M2140" s="175"/>
      <c r="N2140" s="180"/>
      <c r="O2140" s="87"/>
      <c r="P2140" s="483"/>
      <c r="Q2140" s="484"/>
      <c r="R2140" s="56">
        <f>FŐLAP!$D$9</f>
        <v>0</v>
      </c>
      <c r="S2140" s="56">
        <f>FŐLAP!$F$9</f>
        <v>0</v>
      </c>
      <c r="T2140" s="13" t="str">
        <f>FŐLAP!$B$25</f>
        <v>Háztartási nagygépek (lakossági)</v>
      </c>
      <c r="U2140" s="398" t="s">
        <v>3425</v>
      </c>
      <c r="V2140" s="398" t="s">
        <v>3426</v>
      </c>
      <c r="W2140" s="398" t="s">
        <v>3427</v>
      </c>
    </row>
    <row r="2141" spans="1:23" ht="60.75" hidden="1" customHeight="1" x14ac:dyDescent="0.25">
      <c r="A2141" s="61" t="s">
        <v>2211</v>
      </c>
      <c r="B2141" s="87"/>
      <c r="C2141" s="175"/>
      <c r="D2141" s="175"/>
      <c r="E2141" s="146"/>
      <c r="F2141" s="407" t="e">
        <f>VLOOKUP('2. tábl. Előkezelő-Tov.Kezelő'!E2141,Munka1!$H$27:$I$58,2,FALSE)</f>
        <v>#N/A</v>
      </c>
      <c r="G2141" s="88"/>
      <c r="H2141" s="62" t="e">
        <f>VLOOKUP(G2141,Munka1!$A$1:$B$25,2,FALSE)</f>
        <v>#N/A</v>
      </c>
      <c r="I2141" s="466" t="e">
        <f>VLOOKUP(E2141,Munka1!$H$27:$J$58,3,FALSE)</f>
        <v>#N/A</v>
      </c>
      <c r="J2141" s="175"/>
      <c r="K2141" s="175"/>
      <c r="L2141" s="175"/>
      <c r="M2141" s="175"/>
      <c r="N2141" s="180"/>
      <c r="O2141" s="87"/>
      <c r="P2141" s="483"/>
      <c r="Q2141" s="484"/>
      <c r="R2141" s="56">
        <f>FŐLAP!$D$9</f>
        <v>0</v>
      </c>
      <c r="S2141" s="56">
        <f>FŐLAP!$F$9</f>
        <v>0</v>
      </c>
      <c r="T2141" s="13" t="str">
        <f>FŐLAP!$B$25</f>
        <v>Háztartási nagygépek (lakossági)</v>
      </c>
      <c r="U2141" s="398" t="s">
        <v>3425</v>
      </c>
      <c r="V2141" s="398" t="s">
        <v>3426</v>
      </c>
      <c r="W2141" s="398" t="s">
        <v>3427</v>
      </c>
    </row>
    <row r="2142" spans="1:23" ht="60.75" hidden="1" customHeight="1" x14ac:dyDescent="0.25">
      <c r="A2142" s="61" t="s">
        <v>2212</v>
      </c>
      <c r="B2142" s="87"/>
      <c r="C2142" s="175"/>
      <c r="D2142" s="175"/>
      <c r="E2142" s="146"/>
      <c r="F2142" s="407" t="e">
        <f>VLOOKUP('2. tábl. Előkezelő-Tov.Kezelő'!E2142,Munka1!$H$27:$I$58,2,FALSE)</f>
        <v>#N/A</v>
      </c>
      <c r="G2142" s="88"/>
      <c r="H2142" s="62" t="e">
        <f>VLOOKUP(G2142,Munka1!$A$1:$B$25,2,FALSE)</f>
        <v>#N/A</v>
      </c>
      <c r="I2142" s="466" t="e">
        <f>VLOOKUP(E2142,Munka1!$H$27:$J$58,3,FALSE)</f>
        <v>#N/A</v>
      </c>
      <c r="J2142" s="175"/>
      <c r="K2142" s="175"/>
      <c r="L2142" s="175"/>
      <c r="M2142" s="175"/>
      <c r="N2142" s="180"/>
      <c r="O2142" s="87"/>
      <c r="P2142" s="483"/>
      <c r="Q2142" s="484"/>
      <c r="R2142" s="56">
        <f>FŐLAP!$D$9</f>
        <v>0</v>
      </c>
      <c r="S2142" s="56">
        <f>FŐLAP!$F$9</f>
        <v>0</v>
      </c>
      <c r="T2142" s="13" t="str">
        <f>FŐLAP!$B$25</f>
        <v>Háztartási nagygépek (lakossági)</v>
      </c>
      <c r="U2142" s="398" t="s">
        <v>3425</v>
      </c>
      <c r="V2142" s="398" t="s">
        <v>3426</v>
      </c>
      <c r="W2142" s="398" t="s">
        <v>3427</v>
      </c>
    </row>
    <row r="2143" spans="1:23" ht="60.75" hidden="1" customHeight="1" x14ac:dyDescent="0.25">
      <c r="A2143" s="61" t="s">
        <v>2213</v>
      </c>
      <c r="B2143" s="87"/>
      <c r="C2143" s="175"/>
      <c r="D2143" s="175"/>
      <c r="E2143" s="146"/>
      <c r="F2143" s="407" t="e">
        <f>VLOOKUP('2. tábl. Előkezelő-Tov.Kezelő'!E2143,Munka1!$H$27:$I$58,2,FALSE)</f>
        <v>#N/A</v>
      </c>
      <c r="G2143" s="88"/>
      <c r="H2143" s="62" t="e">
        <f>VLOOKUP(G2143,Munka1!$A$1:$B$25,2,FALSE)</f>
        <v>#N/A</v>
      </c>
      <c r="I2143" s="466" t="e">
        <f>VLOOKUP(E2143,Munka1!$H$27:$J$58,3,FALSE)</f>
        <v>#N/A</v>
      </c>
      <c r="J2143" s="175"/>
      <c r="K2143" s="175"/>
      <c r="L2143" s="175"/>
      <c r="M2143" s="175"/>
      <c r="N2143" s="180"/>
      <c r="O2143" s="87"/>
      <c r="P2143" s="483"/>
      <c r="Q2143" s="484"/>
      <c r="R2143" s="56">
        <f>FŐLAP!$D$9</f>
        <v>0</v>
      </c>
      <c r="S2143" s="56">
        <f>FŐLAP!$F$9</f>
        <v>0</v>
      </c>
      <c r="T2143" s="13" t="str">
        <f>FŐLAP!$B$25</f>
        <v>Háztartási nagygépek (lakossági)</v>
      </c>
      <c r="U2143" s="398" t="s">
        <v>3425</v>
      </c>
      <c r="V2143" s="398" t="s">
        <v>3426</v>
      </c>
      <c r="W2143" s="398" t="s">
        <v>3427</v>
      </c>
    </row>
    <row r="2144" spans="1:23" ht="60.75" hidden="1" customHeight="1" x14ac:dyDescent="0.25">
      <c r="A2144" s="61" t="s">
        <v>2214</v>
      </c>
      <c r="B2144" s="87"/>
      <c r="C2144" s="175"/>
      <c r="D2144" s="175"/>
      <c r="E2144" s="146"/>
      <c r="F2144" s="407" t="e">
        <f>VLOOKUP('2. tábl. Előkezelő-Tov.Kezelő'!E2144,Munka1!$H$27:$I$58,2,FALSE)</f>
        <v>#N/A</v>
      </c>
      <c r="G2144" s="88"/>
      <c r="H2144" s="62" t="e">
        <f>VLOOKUP(G2144,Munka1!$A$1:$B$25,2,FALSE)</f>
        <v>#N/A</v>
      </c>
      <c r="I2144" s="466" t="e">
        <f>VLOOKUP(E2144,Munka1!$H$27:$J$58,3,FALSE)</f>
        <v>#N/A</v>
      </c>
      <c r="J2144" s="175"/>
      <c r="K2144" s="175"/>
      <c r="L2144" s="175"/>
      <c r="M2144" s="175"/>
      <c r="N2144" s="180"/>
      <c r="O2144" s="87"/>
      <c r="P2144" s="483"/>
      <c r="Q2144" s="484"/>
      <c r="R2144" s="56">
        <f>FŐLAP!$D$9</f>
        <v>0</v>
      </c>
      <c r="S2144" s="56">
        <f>FŐLAP!$F$9</f>
        <v>0</v>
      </c>
      <c r="T2144" s="13" t="str">
        <f>FŐLAP!$B$25</f>
        <v>Háztartási nagygépek (lakossági)</v>
      </c>
      <c r="U2144" s="398" t="s">
        <v>3425</v>
      </c>
      <c r="V2144" s="398" t="s">
        <v>3426</v>
      </c>
      <c r="W2144" s="398" t="s">
        <v>3427</v>
      </c>
    </row>
    <row r="2145" spans="1:23" ht="60.75" hidden="1" customHeight="1" x14ac:dyDescent="0.25">
      <c r="A2145" s="61" t="s">
        <v>2215</v>
      </c>
      <c r="B2145" s="87"/>
      <c r="C2145" s="175"/>
      <c r="D2145" s="175"/>
      <c r="E2145" s="146"/>
      <c r="F2145" s="407" t="e">
        <f>VLOOKUP('2. tábl. Előkezelő-Tov.Kezelő'!E2145,Munka1!$H$27:$I$58,2,FALSE)</f>
        <v>#N/A</v>
      </c>
      <c r="G2145" s="88"/>
      <c r="H2145" s="62" t="e">
        <f>VLOOKUP(G2145,Munka1!$A$1:$B$25,2,FALSE)</f>
        <v>#N/A</v>
      </c>
      <c r="I2145" s="466" t="e">
        <f>VLOOKUP(E2145,Munka1!$H$27:$J$58,3,FALSE)</f>
        <v>#N/A</v>
      </c>
      <c r="J2145" s="175"/>
      <c r="K2145" s="175"/>
      <c r="L2145" s="175"/>
      <c r="M2145" s="175"/>
      <c r="N2145" s="180"/>
      <c r="O2145" s="87"/>
      <c r="P2145" s="483"/>
      <c r="Q2145" s="484"/>
      <c r="R2145" s="56">
        <f>FŐLAP!$D$9</f>
        <v>0</v>
      </c>
      <c r="S2145" s="56">
        <f>FŐLAP!$F$9</f>
        <v>0</v>
      </c>
      <c r="T2145" s="13" t="str">
        <f>FŐLAP!$B$25</f>
        <v>Háztartási nagygépek (lakossági)</v>
      </c>
      <c r="U2145" s="398" t="s">
        <v>3425</v>
      </c>
      <c r="V2145" s="398" t="s">
        <v>3426</v>
      </c>
      <c r="W2145" s="398" t="s">
        <v>3427</v>
      </c>
    </row>
    <row r="2146" spans="1:23" ht="60.75" hidden="1" customHeight="1" x14ac:dyDescent="0.25">
      <c r="A2146" s="61" t="s">
        <v>2216</v>
      </c>
      <c r="B2146" s="87"/>
      <c r="C2146" s="175"/>
      <c r="D2146" s="175"/>
      <c r="E2146" s="146"/>
      <c r="F2146" s="407" t="e">
        <f>VLOOKUP('2. tábl. Előkezelő-Tov.Kezelő'!E2146,Munka1!$H$27:$I$58,2,FALSE)</f>
        <v>#N/A</v>
      </c>
      <c r="G2146" s="88"/>
      <c r="H2146" s="62" t="e">
        <f>VLOOKUP(G2146,Munka1!$A$1:$B$25,2,FALSE)</f>
        <v>#N/A</v>
      </c>
      <c r="I2146" s="466" t="e">
        <f>VLOOKUP(E2146,Munka1!$H$27:$J$58,3,FALSE)</f>
        <v>#N/A</v>
      </c>
      <c r="J2146" s="175"/>
      <c r="K2146" s="175"/>
      <c r="L2146" s="175"/>
      <c r="M2146" s="175"/>
      <c r="N2146" s="180"/>
      <c r="O2146" s="87"/>
      <c r="P2146" s="483"/>
      <c r="Q2146" s="484"/>
      <c r="R2146" s="56">
        <f>FŐLAP!$D$9</f>
        <v>0</v>
      </c>
      <c r="S2146" s="56">
        <f>FŐLAP!$F$9</f>
        <v>0</v>
      </c>
      <c r="T2146" s="13" t="str">
        <f>FŐLAP!$B$25</f>
        <v>Háztartási nagygépek (lakossági)</v>
      </c>
      <c r="U2146" s="398" t="s">
        <v>3425</v>
      </c>
      <c r="V2146" s="398" t="s">
        <v>3426</v>
      </c>
      <c r="W2146" s="398" t="s">
        <v>3427</v>
      </c>
    </row>
    <row r="2147" spans="1:23" ht="60.75" hidden="1" customHeight="1" x14ac:dyDescent="0.25">
      <c r="A2147" s="61" t="s">
        <v>2217</v>
      </c>
      <c r="B2147" s="87"/>
      <c r="C2147" s="175"/>
      <c r="D2147" s="175"/>
      <c r="E2147" s="146"/>
      <c r="F2147" s="407" t="e">
        <f>VLOOKUP('2. tábl. Előkezelő-Tov.Kezelő'!E2147,Munka1!$H$27:$I$58,2,FALSE)</f>
        <v>#N/A</v>
      </c>
      <c r="G2147" s="88"/>
      <c r="H2147" s="62" t="e">
        <f>VLOOKUP(G2147,Munka1!$A$1:$B$25,2,FALSE)</f>
        <v>#N/A</v>
      </c>
      <c r="I2147" s="466" t="e">
        <f>VLOOKUP(E2147,Munka1!$H$27:$J$58,3,FALSE)</f>
        <v>#N/A</v>
      </c>
      <c r="J2147" s="175"/>
      <c r="K2147" s="175"/>
      <c r="L2147" s="175"/>
      <c r="M2147" s="175"/>
      <c r="N2147" s="180"/>
      <c r="O2147" s="87"/>
      <c r="P2147" s="483"/>
      <c r="Q2147" s="484"/>
      <c r="R2147" s="56">
        <f>FŐLAP!$D$9</f>
        <v>0</v>
      </c>
      <c r="S2147" s="56">
        <f>FŐLAP!$F$9</f>
        <v>0</v>
      </c>
      <c r="T2147" s="13" t="str">
        <f>FŐLAP!$B$25</f>
        <v>Háztartási nagygépek (lakossági)</v>
      </c>
      <c r="U2147" s="398" t="s">
        <v>3425</v>
      </c>
      <c r="V2147" s="398" t="s">
        <v>3426</v>
      </c>
      <c r="W2147" s="398" t="s">
        <v>3427</v>
      </c>
    </row>
    <row r="2148" spans="1:23" ht="60.75" hidden="1" customHeight="1" x14ac:dyDescent="0.25">
      <c r="A2148" s="61" t="s">
        <v>2218</v>
      </c>
      <c r="B2148" s="87"/>
      <c r="C2148" s="175"/>
      <c r="D2148" s="175"/>
      <c r="E2148" s="146"/>
      <c r="F2148" s="407" t="e">
        <f>VLOOKUP('2. tábl. Előkezelő-Tov.Kezelő'!E2148,Munka1!$H$27:$I$58,2,FALSE)</f>
        <v>#N/A</v>
      </c>
      <c r="G2148" s="88"/>
      <c r="H2148" s="62" t="e">
        <f>VLOOKUP(G2148,Munka1!$A$1:$B$25,2,FALSE)</f>
        <v>#N/A</v>
      </c>
      <c r="I2148" s="466" t="e">
        <f>VLOOKUP(E2148,Munka1!$H$27:$J$58,3,FALSE)</f>
        <v>#N/A</v>
      </c>
      <c r="J2148" s="175"/>
      <c r="K2148" s="175"/>
      <c r="L2148" s="175"/>
      <c r="M2148" s="175"/>
      <c r="N2148" s="180"/>
      <c r="O2148" s="87"/>
      <c r="P2148" s="483"/>
      <c r="Q2148" s="484"/>
      <c r="R2148" s="56">
        <f>FŐLAP!$D$9</f>
        <v>0</v>
      </c>
      <c r="S2148" s="56">
        <f>FŐLAP!$F$9</f>
        <v>0</v>
      </c>
      <c r="T2148" s="13" t="str">
        <f>FŐLAP!$B$25</f>
        <v>Háztartási nagygépek (lakossági)</v>
      </c>
      <c r="U2148" s="398" t="s">
        <v>3425</v>
      </c>
      <c r="V2148" s="398" t="s">
        <v>3426</v>
      </c>
      <c r="W2148" s="398" t="s">
        <v>3427</v>
      </c>
    </row>
    <row r="2149" spans="1:23" ht="60.75" hidden="1" customHeight="1" x14ac:dyDescent="0.25">
      <c r="A2149" s="61" t="s">
        <v>2219</v>
      </c>
      <c r="B2149" s="87"/>
      <c r="C2149" s="175"/>
      <c r="D2149" s="175"/>
      <c r="E2149" s="146"/>
      <c r="F2149" s="407" t="e">
        <f>VLOOKUP('2. tábl. Előkezelő-Tov.Kezelő'!E2149,Munka1!$H$27:$I$58,2,FALSE)</f>
        <v>#N/A</v>
      </c>
      <c r="G2149" s="88"/>
      <c r="H2149" s="62" t="e">
        <f>VLOOKUP(G2149,Munka1!$A$1:$B$25,2,FALSE)</f>
        <v>#N/A</v>
      </c>
      <c r="I2149" s="466" t="e">
        <f>VLOOKUP(E2149,Munka1!$H$27:$J$58,3,FALSE)</f>
        <v>#N/A</v>
      </c>
      <c r="J2149" s="175"/>
      <c r="K2149" s="175"/>
      <c r="L2149" s="175"/>
      <c r="M2149" s="175"/>
      <c r="N2149" s="180"/>
      <c r="O2149" s="87"/>
      <c r="P2149" s="483"/>
      <c r="Q2149" s="484"/>
      <c r="R2149" s="56">
        <f>FŐLAP!$D$9</f>
        <v>0</v>
      </c>
      <c r="S2149" s="56">
        <f>FŐLAP!$F$9</f>
        <v>0</v>
      </c>
      <c r="T2149" s="13" t="str">
        <f>FŐLAP!$B$25</f>
        <v>Háztartási nagygépek (lakossági)</v>
      </c>
      <c r="U2149" s="398" t="s">
        <v>3425</v>
      </c>
      <c r="V2149" s="398" t="s">
        <v>3426</v>
      </c>
      <c r="W2149" s="398" t="s">
        <v>3427</v>
      </c>
    </row>
    <row r="2150" spans="1:23" ht="60.75" hidden="1" customHeight="1" x14ac:dyDescent="0.25">
      <c r="A2150" s="61" t="s">
        <v>2220</v>
      </c>
      <c r="B2150" s="87"/>
      <c r="C2150" s="175"/>
      <c r="D2150" s="175"/>
      <c r="E2150" s="146"/>
      <c r="F2150" s="407" t="e">
        <f>VLOOKUP('2. tábl. Előkezelő-Tov.Kezelő'!E2150,Munka1!$H$27:$I$58,2,FALSE)</f>
        <v>#N/A</v>
      </c>
      <c r="G2150" s="88"/>
      <c r="H2150" s="62" t="e">
        <f>VLOOKUP(G2150,Munka1!$A$1:$B$25,2,FALSE)</f>
        <v>#N/A</v>
      </c>
      <c r="I2150" s="466" t="e">
        <f>VLOOKUP(E2150,Munka1!$H$27:$J$58,3,FALSE)</f>
        <v>#N/A</v>
      </c>
      <c r="J2150" s="175"/>
      <c r="K2150" s="175"/>
      <c r="L2150" s="175"/>
      <c r="M2150" s="175"/>
      <c r="N2150" s="180"/>
      <c r="O2150" s="87"/>
      <c r="P2150" s="483"/>
      <c r="Q2150" s="484"/>
      <c r="R2150" s="56">
        <f>FŐLAP!$D$9</f>
        <v>0</v>
      </c>
      <c r="S2150" s="56">
        <f>FŐLAP!$F$9</f>
        <v>0</v>
      </c>
      <c r="T2150" s="13" t="str">
        <f>FŐLAP!$B$25</f>
        <v>Háztartási nagygépek (lakossági)</v>
      </c>
      <c r="U2150" s="398" t="s">
        <v>3425</v>
      </c>
      <c r="V2150" s="398" t="s">
        <v>3426</v>
      </c>
      <c r="W2150" s="398" t="s">
        <v>3427</v>
      </c>
    </row>
    <row r="2151" spans="1:23" ht="60.75" hidden="1" customHeight="1" x14ac:dyDescent="0.25">
      <c r="A2151" s="61" t="s">
        <v>2221</v>
      </c>
      <c r="B2151" s="87"/>
      <c r="C2151" s="175"/>
      <c r="D2151" s="175"/>
      <c r="E2151" s="146"/>
      <c r="F2151" s="407" t="e">
        <f>VLOOKUP('2. tábl. Előkezelő-Tov.Kezelő'!E2151,Munka1!$H$27:$I$58,2,FALSE)</f>
        <v>#N/A</v>
      </c>
      <c r="G2151" s="88"/>
      <c r="H2151" s="62" t="e">
        <f>VLOOKUP(G2151,Munka1!$A$1:$B$25,2,FALSE)</f>
        <v>#N/A</v>
      </c>
      <c r="I2151" s="466" t="e">
        <f>VLOOKUP(E2151,Munka1!$H$27:$J$58,3,FALSE)</f>
        <v>#N/A</v>
      </c>
      <c r="J2151" s="175"/>
      <c r="K2151" s="175"/>
      <c r="L2151" s="175"/>
      <c r="M2151" s="175"/>
      <c r="N2151" s="180"/>
      <c r="O2151" s="87"/>
      <c r="P2151" s="483"/>
      <c r="Q2151" s="484"/>
      <c r="R2151" s="56">
        <f>FŐLAP!$D$9</f>
        <v>0</v>
      </c>
      <c r="S2151" s="56">
        <f>FŐLAP!$F$9</f>
        <v>0</v>
      </c>
      <c r="T2151" s="13" t="str">
        <f>FŐLAP!$B$25</f>
        <v>Háztartási nagygépek (lakossági)</v>
      </c>
      <c r="U2151" s="398" t="s">
        <v>3425</v>
      </c>
      <c r="V2151" s="398" t="s">
        <v>3426</v>
      </c>
      <c r="W2151" s="398" t="s">
        <v>3427</v>
      </c>
    </row>
    <row r="2152" spans="1:23" ht="60.75" hidden="1" customHeight="1" x14ac:dyDescent="0.25">
      <c r="A2152" s="61" t="s">
        <v>2222</v>
      </c>
      <c r="B2152" s="87"/>
      <c r="C2152" s="175"/>
      <c r="D2152" s="175"/>
      <c r="E2152" s="146"/>
      <c r="F2152" s="407" t="e">
        <f>VLOOKUP('2. tábl. Előkezelő-Tov.Kezelő'!E2152,Munka1!$H$27:$I$58,2,FALSE)</f>
        <v>#N/A</v>
      </c>
      <c r="G2152" s="88"/>
      <c r="H2152" s="62" t="e">
        <f>VLOOKUP(G2152,Munka1!$A$1:$B$25,2,FALSE)</f>
        <v>#N/A</v>
      </c>
      <c r="I2152" s="466" t="e">
        <f>VLOOKUP(E2152,Munka1!$H$27:$J$58,3,FALSE)</f>
        <v>#N/A</v>
      </c>
      <c r="J2152" s="175"/>
      <c r="K2152" s="175"/>
      <c r="L2152" s="175"/>
      <c r="M2152" s="175"/>
      <c r="N2152" s="180"/>
      <c r="O2152" s="87"/>
      <c r="P2152" s="483"/>
      <c r="Q2152" s="484"/>
      <c r="R2152" s="56">
        <f>FŐLAP!$D$9</f>
        <v>0</v>
      </c>
      <c r="S2152" s="56">
        <f>FŐLAP!$F$9</f>
        <v>0</v>
      </c>
      <c r="T2152" s="13" t="str">
        <f>FŐLAP!$B$25</f>
        <v>Háztartási nagygépek (lakossági)</v>
      </c>
      <c r="U2152" s="398" t="s">
        <v>3425</v>
      </c>
      <c r="V2152" s="398" t="s">
        <v>3426</v>
      </c>
      <c r="W2152" s="398" t="s">
        <v>3427</v>
      </c>
    </row>
    <row r="2153" spans="1:23" ht="60.75" hidden="1" customHeight="1" x14ac:dyDescent="0.25">
      <c r="A2153" s="61" t="s">
        <v>2223</v>
      </c>
      <c r="B2153" s="87"/>
      <c r="C2153" s="175"/>
      <c r="D2153" s="175"/>
      <c r="E2153" s="146"/>
      <c r="F2153" s="407" t="e">
        <f>VLOOKUP('2. tábl. Előkezelő-Tov.Kezelő'!E2153,Munka1!$H$27:$I$58,2,FALSE)</f>
        <v>#N/A</v>
      </c>
      <c r="G2153" s="88"/>
      <c r="H2153" s="62" t="e">
        <f>VLOOKUP(G2153,Munka1!$A$1:$B$25,2,FALSE)</f>
        <v>#N/A</v>
      </c>
      <c r="I2153" s="466" t="e">
        <f>VLOOKUP(E2153,Munka1!$H$27:$J$58,3,FALSE)</f>
        <v>#N/A</v>
      </c>
      <c r="J2153" s="175"/>
      <c r="K2153" s="175"/>
      <c r="L2153" s="175"/>
      <c r="M2153" s="175"/>
      <c r="N2153" s="180"/>
      <c r="O2153" s="87"/>
      <c r="P2153" s="483"/>
      <c r="Q2153" s="484"/>
      <c r="R2153" s="56">
        <f>FŐLAP!$D$9</f>
        <v>0</v>
      </c>
      <c r="S2153" s="56">
        <f>FŐLAP!$F$9</f>
        <v>0</v>
      </c>
      <c r="T2153" s="13" t="str">
        <f>FŐLAP!$B$25</f>
        <v>Háztartási nagygépek (lakossági)</v>
      </c>
      <c r="U2153" s="398" t="s">
        <v>3425</v>
      </c>
      <c r="V2153" s="398" t="s">
        <v>3426</v>
      </c>
      <c r="W2153" s="398" t="s">
        <v>3427</v>
      </c>
    </row>
    <row r="2154" spans="1:23" ht="60.75" hidden="1" customHeight="1" x14ac:dyDescent="0.25">
      <c r="A2154" s="61" t="s">
        <v>2224</v>
      </c>
      <c r="B2154" s="87"/>
      <c r="C2154" s="175"/>
      <c r="D2154" s="175"/>
      <c r="E2154" s="146"/>
      <c r="F2154" s="407" t="e">
        <f>VLOOKUP('2. tábl. Előkezelő-Tov.Kezelő'!E2154,Munka1!$H$27:$I$58,2,FALSE)</f>
        <v>#N/A</v>
      </c>
      <c r="G2154" s="88"/>
      <c r="H2154" s="62" t="e">
        <f>VLOOKUP(G2154,Munka1!$A$1:$B$25,2,FALSE)</f>
        <v>#N/A</v>
      </c>
      <c r="I2154" s="466" t="e">
        <f>VLOOKUP(E2154,Munka1!$H$27:$J$58,3,FALSE)</f>
        <v>#N/A</v>
      </c>
      <c r="J2154" s="175"/>
      <c r="K2154" s="175"/>
      <c r="L2154" s="175"/>
      <c r="M2154" s="175"/>
      <c r="N2154" s="180"/>
      <c r="O2154" s="87"/>
      <c r="P2154" s="483"/>
      <c r="Q2154" s="484"/>
      <c r="R2154" s="56">
        <f>FŐLAP!$D$9</f>
        <v>0</v>
      </c>
      <c r="S2154" s="56">
        <f>FŐLAP!$F$9</f>
        <v>0</v>
      </c>
      <c r="T2154" s="13" t="str">
        <f>FŐLAP!$B$25</f>
        <v>Háztartási nagygépek (lakossági)</v>
      </c>
      <c r="U2154" s="398" t="s">
        <v>3425</v>
      </c>
      <c r="V2154" s="398" t="s">
        <v>3426</v>
      </c>
      <c r="W2154" s="398" t="s">
        <v>3427</v>
      </c>
    </row>
    <row r="2155" spans="1:23" ht="60.75" hidden="1" customHeight="1" x14ac:dyDescent="0.25">
      <c r="A2155" s="61" t="s">
        <v>2225</v>
      </c>
      <c r="B2155" s="87"/>
      <c r="C2155" s="175"/>
      <c r="D2155" s="175"/>
      <c r="E2155" s="146"/>
      <c r="F2155" s="407" t="e">
        <f>VLOOKUP('2. tábl. Előkezelő-Tov.Kezelő'!E2155,Munka1!$H$27:$I$58,2,FALSE)</f>
        <v>#N/A</v>
      </c>
      <c r="G2155" s="88"/>
      <c r="H2155" s="62" t="e">
        <f>VLOOKUP(G2155,Munka1!$A$1:$B$25,2,FALSE)</f>
        <v>#N/A</v>
      </c>
      <c r="I2155" s="466" t="e">
        <f>VLOOKUP(E2155,Munka1!$H$27:$J$58,3,FALSE)</f>
        <v>#N/A</v>
      </c>
      <c r="J2155" s="175"/>
      <c r="K2155" s="175"/>
      <c r="L2155" s="175"/>
      <c r="M2155" s="175"/>
      <c r="N2155" s="180"/>
      <c r="O2155" s="87"/>
      <c r="P2155" s="483"/>
      <c r="Q2155" s="484"/>
      <c r="R2155" s="56">
        <f>FŐLAP!$D$9</f>
        <v>0</v>
      </c>
      <c r="S2155" s="56">
        <f>FŐLAP!$F$9</f>
        <v>0</v>
      </c>
      <c r="T2155" s="13" t="str">
        <f>FŐLAP!$B$25</f>
        <v>Háztartási nagygépek (lakossági)</v>
      </c>
      <c r="U2155" s="398" t="s">
        <v>3425</v>
      </c>
      <c r="V2155" s="398" t="s">
        <v>3426</v>
      </c>
      <c r="W2155" s="398" t="s">
        <v>3427</v>
      </c>
    </row>
    <row r="2156" spans="1:23" ht="60.75" hidden="1" customHeight="1" x14ac:dyDescent="0.25">
      <c r="A2156" s="61" t="s">
        <v>2226</v>
      </c>
      <c r="B2156" s="87"/>
      <c r="C2156" s="175"/>
      <c r="D2156" s="175"/>
      <c r="E2156" s="146"/>
      <c r="F2156" s="407" t="e">
        <f>VLOOKUP('2. tábl. Előkezelő-Tov.Kezelő'!E2156,Munka1!$H$27:$I$58,2,FALSE)</f>
        <v>#N/A</v>
      </c>
      <c r="G2156" s="88"/>
      <c r="H2156" s="62" t="e">
        <f>VLOOKUP(G2156,Munka1!$A$1:$B$25,2,FALSE)</f>
        <v>#N/A</v>
      </c>
      <c r="I2156" s="466" t="e">
        <f>VLOOKUP(E2156,Munka1!$H$27:$J$58,3,FALSE)</f>
        <v>#N/A</v>
      </c>
      <c r="J2156" s="175"/>
      <c r="K2156" s="175"/>
      <c r="L2156" s="175"/>
      <c r="M2156" s="175"/>
      <c r="N2156" s="180"/>
      <c r="O2156" s="87"/>
      <c r="P2156" s="483"/>
      <c r="Q2156" s="484"/>
      <c r="R2156" s="56">
        <f>FŐLAP!$D$9</f>
        <v>0</v>
      </c>
      <c r="S2156" s="56">
        <f>FŐLAP!$F$9</f>
        <v>0</v>
      </c>
      <c r="T2156" s="13" t="str">
        <f>FŐLAP!$B$25</f>
        <v>Háztartási nagygépek (lakossági)</v>
      </c>
      <c r="U2156" s="398" t="s">
        <v>3425</v>
      </c>
      <c r="V2156" s="398" t="s">
        <v>3426</v>
      </c>
      <c r="W2156" s="398" t="s">
        <v>3427</v>
      </c>
    </row>
    <row r="2157" spans="1:23" ht="60.75" hidden="1" customHeight="1" x14ac:dyDescent="0.25">
      <c r="A2157" s="61" t="s">
        <v>2227</v>
      </c>
      <c r="B2157" s="87"/>
      <c r="C2157" s="175"/>
      <c r="D2157" s="175"/>
      <c r="E2157" s="146"/>
      <c r="F2157" s="407" t="e">
        <f>VLOOKUP('2. tábl. Előkezelő-Tov.Kezelő'!E2157,Munka1!$H$27:$I$58,2,FALSE)</f>
        <v>#N/A</v>
      </c>
      <c r="G2157" s="88"/>
      <c r="H2157" s="62" t="e">
        <f>VLOOKUP(G2157,Munka1!$A$1:$B$25,2,FALSE)</f>
        <v>#N/A</v>
      </c>
      <c r="I2157" s="466" t="e">
        <f>VLOOKUP(E2157,Munka1!$H$27:$J$58,3,FALSE)</f>
        <v>#N/A</v>
      </c>
      <c r="J2157" s="175"/>
      <c r="K2157" s="175"/>
      <c r="L2157" s="175"/>
      <c r="M2157" s="175"/>
      <c r="N2157" s="180"/>
      <c r="O2157" s="87"/>
      <c r="P2157" s="483"/>
      <c r="Q2157" s="484"/>
      <c r="R2157" s="56">
        <f>FŐLAP!$D$9</f>
        <v>0</v>
      </c>
      <c r="S2157" s="56">
        <f>FŐLAP!$F$9</f>
        <v>0</v>
      </c>
      <c r="T2157" s="13" t="str">
        <f>FŐLAP!$B$25</f>
        <v>Háztartási nagygépek (lakossági)</v>
      </c>
      <c r="U2157" s="398" t="s">
        <v>3425</v>
      </c>
      <c r="V2157" s="398" t="s">
        <v>3426</v>
      </c>
      <c r="W2157" s="398" t="s">
        <v>3427</v>
      </c>
    </row>
    <row r="2158" spans="1:23" ht="60.75" hidden="1" customHeight="1" x14ac:dyDescent="0.25">
      <c r="A2158" s="61" t="s">
        <v>2228</v>
      </c>
      <c r="B2158" s="87"/>
      <c r="C2158" s="175"/>
      <c r="D2158" s="175"/>
      <c r="E2158" s="146"/>
      <c r="F2158" s="407" t="e">
        <f>VLOOKUP('2. tábl. Előkezelő-Tov.Kezelő'!E2158,Munka1!$H$27:$I$58,2,FALSE)</f>
        <v>#N/A</v>
      </c>
      <c r="G2158" s="88"/>
      <c r="H2158" s="62" t="e">
        <f>VLOOKUP(G2158,Munka1!$A$1:$B$25,2,FALSE)</f>
        <v>#N/A</v>
      </c>
      <c r="I2158" s="466" t="e">
        <f>VLOOKUP(E2158,Munka1!$H$27:$J$58,3,FALSE)</f>
        <v>#N/A</v>
      </c>
      <c r="J2158" s="175"/>
      <c r="K2158" s="175"/>
      <c r="L2158" s="175"/>
      <c r="M2158" s="175"/>
      <c r="N2158" s="180"/>
      <c r="O2158" s="87"/>
      <c r="P2158" s="483"/>
      <c r="Q2158" s="484"/>
      <c r="R2158" s="56">
        <f>FŐLAP!$D$9</f>
        <v>0</v>
      </c>
      <c r="S2158" s="56">
        <f>FŐLAP!$F$9</f>
        <v>0</v>
      </c>
      <c r="T2158" s="13" t="str">
        <f>FŐLAP!$B$25</f>
        <v>Háztartási nagygépek (lakossági)</v>
      </c>
      <c r="U2158" s="398" t="s">
        <v>3425</v>
      </c>
      <c r="V2158" s="398" t="s">
        <v>3426</v>
      </c>
      <c r="W2158" s="398" t="s">
        <v>3427</v>
      </c>
    </row>
    <row r="2159" spans="1:23" ht="60.75" hidden="1" customHeight="1" x14ac:dyDescent="0.25">
      <c r="A2159" s="61" t="s">
        <v>2229</v>
      </c>
      <c r="B2159" s="87"/>
      <c r="C2159" s="175"/>
      <c r="D2159" s="175"/>
      <c r="E2159" s="146"/>
      <c r="F2159" s="407" t="e">
        <f>VLOOKUP('2. tábl. Előkezelő-Tov.Kezelő'!E2159,Munka1!$H$27:$I$58,2,FALSE)</f>
        <v>#N/A</v>
      </c>
      <c r="G2159" s="88"/>
      <c r="H2159" s="62" t="e">
        <f>VLOOKUP(G2159,Munka1!$A$1:$B$25,2,FALSE)</f>
        <v>#N/A</v>
      </c>
      <c r="I2159" s="466" t="e">
        <f>VLOOKUP(E2159,Munka1!$H$27:$J$58,3,FALSE)</f>
        <v>#N/A</v>
      </c>
      <c r="J2159" s="175"/>
      <c r="K2159" s="175"/>
      <c r="L2159" s="175"/>
      <c r="M2159" s="175"/>
      <c r="N2159" s="180"/>
      <c r="O2159" s="87"/>
      <c r="P2159" s="483"/>
      <c r="Q2159" s="484"/>
      <c r="R2159" s="56">
        <f>FŐLAP!$D$9</f>
        <v>0</v>
      </c>
      <c r="S2159" s="56">
        <f>FŐLAP!$F$9</f>
        <v>0</v>
      </c>
      <c r="T2159" s="13" t="str">
        <f>FŐLAP!$B$25</f>
        <v>Háztartási nagygépek (lakossági)</v>
      </c>
      <c r="U2159" s="398" t="s">
        <v>3425</v>
      </c>
      <c r="V2159" s="398" t="s">
        <v>3426</v>
      </c>
      <c r="W2159" s="398" t="s">
        <v>3427</v>
      </c>
    </row>
    <row r="2160" spans="1:23" ht="60.75" hidden="1" customHeight="1" x14ac:dyDescent="0.25">
      <c r="A2160" s="61" t="s">
        <v>2230</v>
      </c>
      <c r="B2160" s="87"/>
      <c r="C2160" s="175"/>
      <c r="D2160" s="175"/>
      <c r="E2160" s="146"/>
      <c r="F2160" s="407" t="e">
        <f>VLOOKUP('2. tábl. Előkezelő-Tov.Kezelő'!E2160,Munka1!$H$27:$I$58,2,FALSE)</f>
        <v>#N/A</v>
      </c>
      <c r="G2160" s="88"/>
      <c r="H2160" s="62" t="e">
        <f>VLOOKUP(G2160,Munka1!$A$1:$B$25,2,FALSE)</f>
        <v>#N/A</v>
      </c>
      <c r="I2160" s="466" t="e">
        <f>VLOOKUP(E2160,Munka1!$H$27:$J$58,3,FALSE)</f>
        <v>#N/A</v>
      </c>
      <c r="J2160" s="175"/>
      <c r="K2160" s="175"/>
      <c r="L2160" s="175"/>
      <c r="M2160" s="175"/>
      <c r="N2160" s="180"/>
      <c r="O2160" s="87"/>
      <c r="P2160" s="483"/>
      <c r="Q2160" s="484"/>
      <c r="R2160" s="56">
        <f>FŐLAP!$D$9</f>
        <v>0</v>
      </c>
      <c r="S2160" s="56">
        <f>FŐLAP!$F$9</f>
        <v>0</v>
      </c>
      <c r="T2160" s="13" t="str">
        <f>FŐLAP!$B$25</f>
        <v>Háztartási nagygépek (lakossági)</v>
      </c>
      <c r="U2160" s="398" t="s">
        <v>3425</v>
      </c>
      <c r="V2160" s="398" t="s">
        <v>3426</v>
      </c>
      <c r="W2160" s="398" t="s">
        <v>3427</v>
      </c>
    </row>
    <row r="2161" spans="1:23" ht="60.75" hidden="1" customHeight="1" x14ac:dyDescent="0.25">
      <c r="A2161" s="61" t="s">
        <v>2231</v>
      </c>
      <c r="B2161" s="87"/>
      <c r="C2161" s="175"/>
      <c r="D2161" s="175"/>
      <c r="E2161" s="146"/>
      <c r="F2161" s="407" t="e">
        <f>VLOOKUP('2. tábl. Előkezelő-Tov.Kezelő'!E2161,Munka1!$H$27:$I$58,2,FALSE)</f>
        <v>#N/A</v>
      </c>
      <c r="G2161" s="88"/>
      <c r="H2161" s="62" t="e">
        <f>VLOOKUP(G2161,Munka1!$A$1:$B$25,2,FALSE)</f>
        <v>#N/A</v>
      </c>
      <c r="I2161" s="466" t="e">
        <f>VLOOKUP(E2161,Munka1!$H$27:$J$58,3,FALSE)</f>
        <v>#N/A</v>
      </c>
      <c r="J2161" s="175"/>
      <c r="K2161" s="175"/>
      <c r="L2161" s="175"/>
      <c r="M2161" s="175"/>
      <c r="N2161" s="180"/>
      <c r="O2161" s="87"/>
      <c r="P2161" s="483"/>
      <c r="Q2161" s="484"/>
      <c r="R2161" s="56">
        <f>FŐLAP!$D$9</f>
        <v>0</v>
      </c>
      <c r="S2161" s="56">
        <f>FŐLAP!$F$9</f>
        <v>0</v>
      </c>
      <c r="T2161" s="13" t="str">
        <f>FŐLAP!$B$25</f>
        <v>Háztartási nagygépek (lakossági)</v>
      </c>
      <c r="U2161" s="398" t="s">
        <v>3425</v>
      </c>
      <c r="V2161" s="398" t="s">
        <v>3426</v>
      </c>
      <c r="W2161" s="398" t="s">
        <v>3427</v>
      </c>
    </row>
    <row r="2162" spans="1:23" ht="60.75" hidden="1" customHeight="1" x14ac:dyDescent="0.25">
      <c r="A2162" s="61" t="s">
        <v>2232</v>
      </c>
      <c r="B2162" s="87"/>
      <c r="C2162" s="175"/>
      <c r="D2162" s="175"/>
      <c r="E2162" s="146"/>
      <c r="F2162" s="407" t="e">
        <f>VLOOKUP('2. tábl. Előkezelő-Tov.Kezelő'!E2162,Munka1!$H$27:$I$58,2,FALSE)</f>
        <v>#N/A</v>
      </c>
      <c r="G2162" s="88"/>
      <c r="H2162" s="62" t="e">
        <f>VLOOKUP(G2162,Munka1!$A$1:$B$25,2,FALSE)</f>
        <v>#N/A</v>
      </c>
      <c r="I2162" s="466" t="e">
        <f>VLOOKUP(E2162,Munka1!$H$27:$J$58,3,FALSE)</f>
        <v>#N/A</v>
      </c>
      <c r="J2162" s="175"/>
      <c r="K2162" s="175"/>
      <c r="L2162" s="175"/>
      <c r="M2162" s="175"/>
      <c r="N2162" s="180"/>
      <c r="O2162" s="87"/>
      <c r="P2162" s="483"/>
      <c r="Q2162" s="484"/>
      <c r="R2162" s="56">
        <f>FŐLAP!$D$9</f>
        <v>0</v>
      </c>
      <c r="S2162" s="56">
        <f>FŐLAP!$F$9</f>
        <v>0</v>
      </c>
      <c r="T2162" s="13" t="str">
        <f>FŐLAP!$B$25</f>
        <v>Háztartási nagygépek (lakossági)</v>
      </c>
      <c r="U2162" s="398" t="s">
        <v>3425</v>
      </c>
      <c r="V2162" s="398" t="s">
        <v>3426</v>
      </c>
      <c r="W2162" s="398" t="s">
        <v>3427</v>
      </c>
    </row>
    <row r="2163" spans="1:23" ht="60.75" hidden="1" customHeight="1" x14ac:dyDescent="0.25">
      <c r="A2163" s="61" t="s">
        <v>2233</v>
      </c>
      <c r="B2163" s="87"/>
      <c r="C2163" s="175"/>
      <c r="D2163" s="175"/>
      <c r="E2163" s="146"/>
      <c r="F2163" s="407" t="e">
        <f>VLOOKUP('2. tábl. Előkezelő-Tov.Kezelő'!E2163,Munka1!$H$27:$I$58,2,FALSE)</f>
        <v>#N/A</v>
      </c>
      <c r="G2163" s="88"/>
      <c r="H2163" s="62" t="e">
        <f>VLOOKUP(G2163,Munka1!$A$1:$B$25,2,FALSE)</f>
        <v>#N/A</v>
      </c>
      <c r="I2163" s="466" t="e">
        <f>VLOOKUP(E2163,Munka1!$H$27:$J$58,3,FALSE)</f>
        <v>#N/A</v>
      </c>
      <c r="J2163" s="175"/>
      <c r="K2163" s="175"/>
      <c r="L2163" s="175"/>
      <c r="M2163" s="175"/>
      <c r="N2163" s="180"/>
      <c r="O2163" s="87"/>
      <c r="P2163" s="483"/>
      <c r="Q2163" s="484"/>
      <c r="R2163" s="56">
        <f>FŐLAP!$D$9</f>
        <v>0</v>
      </c>
      <c r="S2163" s="56">
        <f>FŐLAP!$F$9</f>
        <v>0</v>
      </c>
      <c r="T2163" s="13" t="str">
        <f>FŐLAP!$B$25</f>
        <v>Háztartási nagygépek (lakossági)</v>
      </c>
      <c r="U2163" s="398" t="s">
        <v>3425</v>
      </c>
      <c r="V2163" s="398" t="s">
        <v>3426</v>
      </c>
      <c r="W2163" s="398" t="s">
        <v>3427</v>
      </c>
    </row>
    <row r="2164" spans="1:23" ht="60.75" hidden="1" customHeight="1" x14ac:dyDescent="0.25">
      <c r="A2164" s="61" t="s">
        <v>2234</v>
      </c>
      <c r="B2164" s="87"/>
      <c r="C2164" s="175"/>
      <c r="D2164" s="175"/>
      <c r="E2164" s="146"/>
      <c r="F2164" s="407" t="e">
        <f>VLOOKUP('2. tábl. Előkezelő-Tov.Kezelő'!E2164,Munka1!$H$27:$I$58,2,FALSE)</f>
        <v>#N/A</v>
      </c>
      <c r="G2164" s="88"/>
      <c r="H2164" s="62" t="e">
        <f>VLOOKUP(G2164,Munka1!$A$1:$B$25,2,FALSE)</f>
        <v>#N/A</v>
      </c>
      <c r="I2164" s="466" t="e">
        <f>VLOOKUP(E2164,Munka1!$H$27:$J$58,3,FALSE)</f>
        <v>#N/A</v>
      </c>
      <c r="J2164" s="175"/>
      <c r="K2164" s="175"/>
      <c r="L2164" s="175"/>
      <c r="M2164" s="175"/>
      <c r="N2164" s="180"/>
      <c r="O2164" s="87"/>
      <c r="P2164" s="483"/>
      <c r="Q2164" s="484"/>
      <c r="R2164" s="56">
        <f>FŐLAP!$D$9</f>
        <v>0</v>
      </c>
      <c r="S2164" s="56">
        <f>FŐLAP!$F$9</f>
        <v>0</v>
      </c>
      <c r="T2164" s="13" t="str">
        <f>FŐLAP!$B$25</f>
        <v>Háztartási nagygépek (lakossági)</v>
      </c>
      <c r="U2164" s="398" t="s">
        <v>3425</v>
      </c>
      <c r="V2164" s="398" t="s">
        <v>3426</v>
      </c>
      <c r="W2164" s="398" t="s">
        <v>3427</v>
      </c>
    </row>
    <row r="2165" spans="1:23" ht="60.75" hidden="1" customHeight="1" x14ac:dyDescent="0.25">
      <c r="A2165" s="61" t="s">
        <v>2235</v>
      </c>
      <c r="B2165" s="87"/>
      <c r="C2165" s="175"/>
      <c r="D2165" s="175"/>
      <c r="E2165" s="146"/>
      <c r="F2165" s="407" t="e">
        <f>VLOOKUP('2. tábl. Előkezelő-Tov.Kezelő'!E2165,Munka1!$H$27:$I$58,2,FALSE)</f>
        <v>#N/A</v>
      </c>
      <c r="G2165" s="88"/>
      <c r="H2165" s="62" t="e">
        <f>VLOOKUP(G2165,Munka1!$A$1:$B$25,2,FALSE)</f>
        <v>#N/A</v>
      </c>
      <c r="I2165" s="466" t="e">
        <f>VLOOKUP(E2165,Munka1!$H$27:$J$58,3,FALSE)</f>
        <v>#N/A</v>
      </c>
      <c r="J2165" s="175"/>
      <c r="K2165" s="175"/>
      <c r="L2165" s="175"/>
      <c r="M2165" s="175"/>
      <c r="N2165" s="180"/>
      <c r="O2165" s="87"/>
      <c r="P2165" s="483"/>
      <c r="Q2165" s="484"/>
      <c r="R2165" s="56">
        <f>FŐLAP!$D$9</f>
        <v>0</v>
      </c>
      <c r="S2165" s="56">
        <f>FŐLAP!$F$9</f>
        <v>0</v>
      </c>
      <c r="T2165" s="13" t="str">
        <f>FŐLAP!$B$25</f>
        <v>Háztartási nagygépek (lakossági)</v>
      </c>
      <c r="U2165" s="398" t="s">
        <v>3425</v>
      </c>
      <c r="V2165" s="398" t="s">
        <v>3426</v>
      </c>
      <c r="W2165" s="398" t="s">
        <v>3427</v>
      </c>
    </row>
    <row r="2166" spans="1:23" ht="60.75" hidden="1" customHeight="1" x14ac:dyDescent="0.25">
      <c r="A2166" s="61" t="s">
        <v>2236</v>
      </c>
      <c r="B2166" s="87"/>
      <c r="C2166" s="175"/>
      <c r="D2166" s="175"/>
      <c r="E2166" s="146"/>
      <c r="F2166" s="407" t="e">
        <f>VLOOKUP('2. tábl. Előkezelő-Tov.Kezelő'!E2166,Munka1!$H$27:$I$58,2,FALSE)</f>
        <v>#N/A</v>
      </c>
      <c r="G2166" s="88"/>
      <c r="H2166" s="62" t="e">
        <f>VLOOKUP(G2166,Munka1!$A$1:$B$25,2,FALSE)</f>
        <v>#N/A</v>
      </c>
      <c r="I2166" s="466" t="e">
        <f>VLOOKUP(E2166,Munka1!$H$27:$J$58,3,FALSE)</f>
        <v>#N/A</v>
      </c>
      <c r="J2166" s="175"/>
      <c r="K2166" s="175"/>
      <c r="L2166" s="175"/>
      <c r="M2166" s="175"/>
      <c r="N2166" s="180"/>
      <c r="O2166" s="87"/>
      <c r="P2166" s="483"/>
      <c r="Q2166" s="484"/>
      <c r="R2166" s="56">
        <f>FŐLAP!$D$9</f>
        <v>0</v>
      </c>
      <c r="S2166" s="56">
        <f>FŐLAP!$F$9</f>
        <v>0</v>
      </c>
      <c r="T2166" s="13" t="str">
        <f>FŐLAP!$B$25</f>
        <v>Háztartási nagygépek (lakossági)</v>
      </c>
      <c r="U2166" s="398" t="s">
        <v>3425</v>
      </c>
      <c r="V2166" s="398" t="s">
        <v>3426</v>
      </c>
      <c r="W2166" s="398" t="s">
        <v>3427</v>
      </c>
    </row>
    <row r="2167" spans="1:23" ht="60.75" hidden="1" customHeight="1" x14ac:dyDescent="0.25">
      <c r="A2167" s="61" t="s">
        <v>2237</v>
      </c>
      <c r="B2167" s="87"/>
      <c r="C2167" s="175"/>
      <c r="D2167" s="175"/>
      <c r="E2167" s="146"/>
      <c r="F2167" s="407" t="e">
        <f>VLOOKUP('2. tábl. Előkezelő-Tov.Kezelő'!E2167,Munka1!$H$27:$I$58,2,FALSE)</f>
        <v>#N/A</v>
      </c>
      <c r="G2167" s="88"/>
      <c r="H2167" s="62" t="e">
        <f>VLOOKUP(G2167,Munka1!$A$1:$B$25,2,FALSE)</f>
        <v>#N/A</v>
      </c>
      <c r="I2167" s="466" t="e">
        <f>VLOOKUP(E2167,Munka1!$H$27:$J$58,3,FALSE)</f>
        <v>#N/A</v>
      </c>
      <c r="J2167" s="175"/>
      <c r="K2167" s="175"/>
      <c r="L2167" s="175"/>
      <c r="M2167" s="175"/>
      <c r="N2167" s="180"/>
      <c r="O2167" s="87"/>
      <c r="P2167" s="483"/>
      <c r="Q2167" s="484"/>
      <c r="R2167" s="56">
        <f>FŐLAP!$D$9</f>
        <v>0</v>
      </c>
      <c r="S2167" s="56">
        <f>FŐLAP!$F$9</f>
        <v>0</v>
      </c>
      <c r="T2167" s="13" t="str">
        <f>FŐLAP!$B$25</f>
        <v>Háztartási nagygépek (lakossági)</v>
      </c>
      <c r="U2167" s="398" t="s">
        <v>3425</v>
      </c>
      <c r="V2167" s="398" t="s">
        <v>3426</v>
      </c>
      <c r="W2167" s="398" t="s">
        <v>3427</v>
      </c>
    </row>
    <row r="2168" spans="1:23" ht="60.75" hidden="1" customHeight="1" x14ac:dyDescent="0.25">
      <c r="A2168" s="61" t="s">
        <v>2238</v>
      </c>
      <c r="B2168" s="87"/>
      <c r="C2168" s="175"/>
      <c r="D2168" s="175"/>
      <c r="E2168" s="146"/>
      <c r="F2168" s="407" t="e">
        <f>VLOOKUP('2. tábl. Előkezelő-Tov.Kezelő'!E2168,Munka1!$H$27:$I$58,2,FALSE)</f>
        <v>#N/A</v>
      </c>
      <c r="G2168" s="88"/>
      <c r="H2168" s="62" t="e">
        <f>VLOOKUP(G2168,Munka1!$A$1:$B$25,2,FALSE)</f>
        <v>#N/A</v>
      </c>
      <c r="I2168" s="466" t="e">
        <f>VLOOKUP(E2168,Munka1!$H$27:$J$58,3,FALSE)</f>
        <v>#N/A</v>
      </c>
      <c r="J2168" s="175"/>
      <c r="K2168" s="175"/>
      <c r="L2168" s="175"/>
      <c r="M2168" s="175"/>
      <c r="N2168" s="180"/>
      <c r="O2168" s="87"/>
      <c r="P2168" s="483"/>
      <c r="Q2168" s="484"/>
      <c r="R2168" s="56">
        <f>FŐLAP!$D$9</f>
        <v>0</v>
      </c>
      <c r="S2168" s="56">
        <f>FŐLAP!$F$9</f>
        <v>0</v>
      </c>
      <c r="T2168" s="13" t="str">
        <f>FŐLAP!$B$25</f>
        <v>Háztartási nagygépek (lakossági)</v>
      </c>
      <c r="U2168" s="398" t="s">
        <v>3425</v>
      </c>
      <c r="V2168" s="398" t="s">
        <v>3426</v>
      </c>
      <c r="W2168" s="398" t="s">
        <v>3427</v>
      </c>
    </row>
    <row r="2169" spans="1:23" ht="60.75" hidden="1" customHeight="1" x14ac:dyDescent="0.25">
      <c r="A2169" s="61" t="s">
        <v>2239</v>
      </c>
      <c r="B2169" s="87"/>
      <c r="C2169" s="175"/>
      <c r="D2169" s="175"/>
      <c r="E2169" s="146"/>
      <c r="F2169" s="407" t="e">
        <f>VLOOKUP('2. tábl. Előkezelő-Tov.Kezelő'!E2169,Munka1!$H$27:$I$58,2,FALSE)</f>
        <v>#N/A</v>
      </c>
      <c r="G2169" s="88"/>
      <c r="H2169" s="62" t="e">
        <f>VLOOKUP(G2169,Munka1!$A$1:$B$25,2,FALSE)</f>
        <v>#N/A</v>
      </c>
      <c r="I2169" s="466" t="e">
        <f>VLOOKUP(E2169,Munka1!$H$27:$J$58,3,FALSE)</f>
        <v>#N/A</v>
      </c>
      <c r="J2169" s="175"/>
      <c r="K2169" s="175"/>
      <c r="L2169" s="175"/>
      <c r="M2169" s="175"/>
      <c r="N2169" s="180"/>
      <c r="O2169" s="87"/>
      <c r="P2169" s="483"/>
      <c r="Q2169" s="484"/>
      <c r="R2169" s="56">
        <f>FŐLAP!$D$9</f>
        <v>0</v>
      </c>
      <c r="S2169" s="56">
        <f>FŐLAP!$F$9</f>
        <v>0</v>
      </c>
      <c r="T2169" s="13" t="str">
        <f>FŐLAP!$B$25</f>
        <v>Háztartási nagygépek (lakossági)</v>
      </c>
      <c r="U2169" s="398" t="s">
        <v>3425</v>
      </c>
      <c r="V2169" s="398" t="s">
        <v>3426</v>
      </c>
      <c r="W2169" s="398" t="s">
        <v>3427</v>
      </c>
    </row>
    <row r="2170" spans="1:23" ht="60.75" hidden="1" customHeight="1" x14ac:dyDescent="0.25">
      <c r="A2170" s="61" t="s">
        <v>2240</v>
      </c>
      <c r="B2170" s="87"/>
      <c r="C2170" s="175"/>
      <c r="D2170" s="175"/>
      <c r="E2170" s="146"/>
      <c r="F2170" s="407" t="e">
        <f>VLOOKUP('2. tábl. Előkezelő-Tov.Kezelő'!E2170,Munka1!$H$27:$I$58,2,FALSE)</f>
        <v>#N/A</v>
      </c>
      <c r="G2170" s="88"/>
      <c r="H2170" s="62" t="e">
        <f>VLOOKUP(G2170,Munka1!$A$1:$B$25,2,FALSE)</f>
        <v>#N/A</v>
      </c>
      <c r="I2170" s="466" t="e">
        <f>VLOOKUP(E2170,Munka1!$H$27:$J$58,3,FALSE)</f>
        <v>#N/A</v>
      </c>
      <c r="J2170" s="175"/>
      <c r="K2170" s="175"/>
      <c r="L2170" s="175"/>
      <c r="M2170" s="175"/>
      <c r="N2170" s="180"/>
      <c r="O2170" s="87"/>
      <c r="P2170" s="483"/>
      <c r="Q2170" s="484"/>
      <c r="R2170" s="56">
        <f>FŐLAP!$D$9</f>
        <v>0</v>
      </c>
      <c r="S2170" s="56">
        <f>FŐLAP!$F$9</f>
        <v>0</v>
      </c>
      <c r="T2170" s="13" t="str">
        <f>FŐLAP!$B$25</f>
        <v>Háztartási nagygépek (lakossági)</v>
      </c>
      <c r="U2170" s="398" t="s">
        <v>3425</v>
      </c>
      <c r="V2170" s="398" t="s">
        <v>3426</v>
      </c>
      <c r="W2170" s="398" t="s">
        <v>3427</v>
      </c>
    </row>
    <row r="2171" spans="1:23" ht="60.75" hidden="1" customHeight="1" x14ac:dyDescent="0.25">
      <c r="A2171" s="61" t="s">
        <v>2241</v>
      </c>
      <c r="B2171" s="87"/>
      <c r="C2171" s="175"/>
      <c r="D2171" s="175"/>
      <c r="E2171" s="146"/>
      <c r="F2171" s="407" t="e">
        <f>VLOOKUP('2. tábl. Előkezelő-Tov.Kezelő'!E2171,Munka1!$H$27:$I$58,2,FALSE)</f>
        <v>#N/A</v>
      </c>
      <c r="G2171" s="88"/>
      <c r="H2171" s="62" t="e">
        <f>VLOOKUP(G2171,Munka1!$A$1:$B$25,2,FALSE)</f>
        <v>#N/A</v>
      </c>
      <c r="I2171" s="466" t="e">
        <f>VLOOKUP(E2171,Munka1!$H$27:$J$58,3,FALSE)</f>
        <v>#N/A</v>
      </c>
      <c r="J2171" s="175"/>
      <c r="K2171" s="175"/>
      <c r="L2171" s="175"/>
      <c r="M2171" s="175"/>
      <c r="N2171" s="180"/>
      <c r="O2171" s="87"/>
      <c r="P2171" s="483"/>
      <c r="Q2171" s="484"/>
      <c r="R2171" s="56">
        <f>FŐLAP!$D$9</f>
        <v>0</v>
      </c>
      <c r="S2171" s="56">
        <f>FŐLAP!$F$9</f>
        <v>0</v>
      </c>
      <c r="T2171" s="13" t="str">
        <f>FŐLAP!$B$25</f>
        <v>Háztartási nagygépek (lakossági)</v>
      </c>
      <c r="U2171" s="398" t="s">
        <v>3425</v>
      </c>
      <c r="V2171" s="398" t="s">
        <v>3426</v>
      </c>
      <c r="W2171" s="398" t="s">
        <v>3427</v>
      </c>
    </row>
    <row r="2172" spans="1:23" ht="60.75" hidden="1" customHeight="1" x14ac:dyDescent="0.25">
      <c r="A2172" s="61" t="s">
        <v>2242</v>
      </c>
      <c r="B2172" s="87"/>
      <c r="C2172" s="175"/>
      <c r="D2172" s="175"/>
      <c r="E2172" s="146"/>
      <c r="F2172" s="407" t="e">
        <f>VLOOKUP('2. tábl. Előkezelő-Tov.Kezelő'!E2172,Munka1!$H$27:$I$58,2,FALSE)</f>
        <v>#N/A</v>
      </c>
      <c r="G2172" s="88"/>
      <c r="H2172" s="62" t="e">
        <f>VLOOKUP(G2172,Munka1!$A$1:$B$25,2,FALSE)</f>
        <v>#N/A</v>
      </c>
      <c r="I2172" s="466" t="e">
        <f>VLOOKUP(E2172,Munka1!$H$27:$J$58,3,FALSE)</f>
        <v>#N/A</v>
      </c>
      <c r="J2172" s="175"/>
      <c r="K2172" s="175"/>
      <c r="L2172" s="175"/>
      <c r="M2172" s="175"/>
      <c r="N2172" s="180"/>
      <c r="O2172" s="87"/>
      <c r="P2172" s="483"/>
      <c r="Q2172" s="484"/>
      <c r="R2172" s="56">
        <f>FŐLAP!$D$9</f>
        <v>0</v>
      </c>
      <c r="S2172" s="56">
        <f>FŐLAP!$F$9</f>
        <v>0</v>
      </c>
      <c r="T2172" s="13" t="str">
        <f>FŐLAP!$B$25</f>
        <v>Háztartási nagygépek (lakossági)</v>
      </c>
      <c r="U2172" s="398" t="s">
        <v>3425</v>
      </c>
      <c r="V2172" s="398" t="s">
        <v>3426</v>
      </c>
      <c r="W2172" s="398" t="s">
        <v>3427</v>
      </c>
    </row>
    <row r="2173" spans="1:23" ht="60.75" hidden="1" customHeight="1" x14ac:dyDescent="0.25">
      <c r="A2173" s="61" t="s">
        <v>2243</v>
      </c>
      <c r="B2173" s="87"/>
      <c r="C2173" s="175"/>
      <c r="D2173" s="175"/>
      <c r="E2173" s="146"/>
      <c r="F2173" s="407" t="e">
        <f>VLOOKUP('2. tábl. Előkezelő-Tov.Kezelő'!E2173,Munka1!$H$27:$I$58,2,FALSE)</f>
        <v>#N/A</v>
      </c>
      <c r="G2173" s="88"/>
      <c r="H2173" s="62" t="e">
        <f>VLOOKUP(G2173,Munka1!$A$1:$B$25,2,FALSE)</f>
        <v>#N/A</v>
      </c>
      <c r="I2173" s="466" t="e">
        <f>VLOOKUP(E2173,Munka1!$H$27:$J$58,3,FALSE)</f>
        <v>#N/A</v>
      </c>
      <c r="J2173" s="175"/>
      <c r="K2173" s="175"/>
      <c r="L2173" s="175"/>
      <c r="M2173" s="175"/>
      <c r="N2173" s="180"/>
      <c r="O2173" s="87"/>
      <c r="P2173" s="483"/>
      <c r="Q2173" s="484"/>
      <c r="R2173" s="56">
        <f>FŐLAP!$D$9</f>
        <v>0</v>
      </c>
      <c r="S2173" s="56">
        <f>FŐLAP!$F$9</f>
        <v>0</v>
      </c>
      <c r="T2173" s="13" t="str">
        <f>FŐLAP!$B$25</f>
        <v>Háztartási nagygépek (lakossági)</v>
      </c>
      <c r="U2173" s="398" t="s">
        <v>3425</v>
      </c>
      <c r="V2173" s="398" t="s">
        <v>3426</v>
      </c>
      <c r="W2173" s="398" t="s">
        <v>3427</v>
      </c>
    </row>
    <row r="2174" spans="1:23" ht="60.75" hidden="1" customHeight="1" x14ac:dyDescent="0.25">
      <c r="A2174" s="61" t="s">
        <v>2244</v>
      </c>
      <c r="B2174" s="87"/>
      <c r="C2174" s="175"/>
      <c r="D2174" s="175"/>
      <c r="E2174" s="146"/>
      <c r="F2174" s="407" t="e">
        <f>VLOOKUP('2. tábl. Előkezelő-Tov.Kezelő'!E2174,Munka1!$H$27:$I$58,2,FALSE)</f>
        <v>#N/A</v>
      </c>
      <c r="G2174" s="88"/>
      <c r="H2174" s="62" t="e">
        <f>VLOOKUP(G2174,Munka1!$A$1:$B$25,2,FALSE)</f>
        <v>#N/A</v>
      </c>
      <c r="I2174" s="466" t="e">
        <f>VLOOKUP(E2174,Munka1!$H$27:$J$58,3,FALSE)</f>
        <v>#N/A</v>
      </c>
      <c r="J2174" s="175"/>
      <c r="K2174" s="175"/>
      <c r="L2174" s="175"/>
      <c r="M2174" s="175"/>
      <c r="N2174" s="180"/>
      <c r="O2174" s="87"/>
      <c r="P2174" s="483"/>
      <c r="Q2174" s="484"/>
      <c r="R2174" s="56">
        <f>FŐLAP!$D$9</f>
        <v>0</v>
      </c>
      <c r="S2174" s="56">
        <f>FŐLAP!$F$9</f>
        <v>0</v>
      </c>
      <c r="T2174" s="13" t="str">
        <f>FŐLAP!$B$25</f>
        <v>Háztartási nagygépek (lakossági)</v>
      </c>
      <c r="U2174" s="398" t="s">
        <v>3425</v>
      </c>
      <c r="V2174" s="398" t="s">
        <v>3426</v>
      </c>
      <c r="W2174" s="398" t="s">
        <v>3427</v>
      </c>
    </row>
    <row r="2175" spans="1:23" ht="60.75" hidden="1" customHeight="1" x14ac:dyDescent="0.25">
      <c r="A2175" s="61" t="s">
        <v>2245</v>
      </c>
      <c r="B2175" s="87"/>
      <c r="C2175" s="175"/>
      <c r="D2175" s="175"/>
      <c r="E2175" s="146"/>
      <c r="F2175" s="407" t="e">
        <f>VLOOKUP('2. tábl. Előkezelő-Tov.Kezelő'!E2175,Munka1!$H$27:$I$58,2,FALSE)</f>
        <v>#N/A</v>
      </c>
      <c r="G2175" s="88"/>
      <c r="H2175" s="62" t="e">
        <f>VLOOKUP(G2175,Munka1!$A$1:$B$25,2,FALSE)</f>
        <v>#N/A</v>
      </c>
      <c r="I2175" s="466" t="e">
        <f>VLOOKUP(E2175,Munka1!$H$27:$J$58,3,FALSE)</f>
        <v>#N/A</v>
      </c>
      <c r="J2175" s="175"/>
      <c r="K2175" s="175"/>
      <c r="L2175" s="175"/>
      <c r="M2175" s="175"/>
      <c r="N2175" s="180"/>
      <c r="O2175" s="87"/>
      <c r="P2175" s="483"/>
      <c r="Q2175" s="484"/>
      <c r="R2175" s="56">
        <f>FŐLAP!$D$9</f>
        <v>0</v>
      </c>
      <c r="S2175" s="56">
        <f>FŐLAP!$F$9</f>
        <v>0</v>
      </c>
      <c r="T2175" s="13" t="str">
        <f>FŐLAP!$B$25</f>
        <v>Háztartási nagygépek (lakossági)</v>
      </c>
      <c r="U2175" s="398" t="s">
        <v>3425</v>
      </c>
      <c r="V2175" s="398" t="s">
        <v>3426</v>
      </c>
      <c r="W2175" s="398" t="s">
        <v>3427</v>
      </c>
    </row>
    <row r="2176" spans="1:23" ht="60.75" hidden="1" customHeight="1" x14ac:dyDescent="0.25">
      <c r="A2176" s="61" t="s">
        <v>2246</v>
      </c>
      <c r="B2176" s="87"/>
      <c r="C2176" s="175"/>
      <c r="D2176" s="175"/>
      <c r="E2176" s="146"/>
      <c r="F2176" s="407" t="e">
        <f>VLOOKUP('2. tábl. Előkezelő-Tov.Kezelő'!E2176,Munka1!$H$27:$I$58,2,FALSE)</f>
        <v>#N/A</v>
      </c>
      <c r="G2176" s="88"/>
      <c r="H2176" s="62" t="e">
        <f>VLOOKUP(G2176,Munka1!$A$1:$B$25,2,FALSE)</f>
        <v>#N/A</v>
      </c>
      <c r="I2176" s="466" t="e">
        <f>VLOOKUP(E2176,Munka1!$H$27:$J$58,3,FALSE)</f>
        <v>#N/A</v>
      </c>
      <c r="J2176" s="175"/>
      <c r="K2176" s="175"/>
      <c r="L2176" s="175"/>
      <c r="M2176" s="175"/>
      <c r="N2176" s="180"/>
      <c r="O2176" s="87"/>
      <c r="P2176" s="483"/>
      <c r="Q2176" s="484"/>
      <c r="R2176" s="56">
        <f>FŐLAP!$D$9</f>
        <v>0</v>
      </c>
      <c r="S2176" s="56">
        <f>FŐLAP!$F$9</f>
        <v>0</v>
      </c>
      <c r="T2176" s="13" t="str">
        <f>FŐLAP!$B$25</f>
        <v>Háztartási nagygépek (lakossági)</v>
      </c>
      <c r="U2176" s="398" t="s">
        <v>3425</v>
      </c>
      <c r="V2176" s="398" t="s">
        <v>3426</v>
      </c>
      <c r="W2176" s="398" t="s">
        <v>3427</v>
      </c>
    </row>
    <row r="2177" spans="1:23" ht="60.75" hidden="1" customHeight="1" x14ac:dyDescent="0.25">
      <c r="A2177" s="61" t="s">
        <v>2247</v>
      </c>
      <c r="B2177" s="87"/>
      <c r="C2177" s="175"/>
      <c r="D2177" s="175"/>
      <c r="E2177" s="146"/>
      <c r="F2177" s="407" t="e">
        <f>VLOOKUP('2. tábl. Előkezelő-Tov.Kezelő'!E2177,Munka1!$H$27:$I$58,2,FALSE)</f>
        <v>#N/A</v>
      </c>
      <c r="G2177" s="88"/>
      <c r="H2177" s="62" t="e">
        <f>VLOOKUP(G2177,Munka1!$A$1:$B$25,2,FALSE)</f>
        <v>#N/A</v>
      </c>
      <c r="I2177" s="466" t="e">
        <f>VLOOKUP(E2177,Munka1!$H$27:$J$58,3,FALSE)</f>
        <v>#N/A</v>
      </c>
      <c r="J2177" s="175"/>
      <c r="K2177" s="175"/>
      <c r="L2177" s="175"/>
      <c r="M2177" s="175"/>
      <c r="N2177" s="180"/>
      <c r="O2177" s="87"/>
      <c r="P2177" s="483"/>
      <c r="Q2177" s="484"/>
      <c r="R2177" s="56">
        <f>FŐLAP!$D$9</f>
        <v>0</v>
      </c>
      <c r="S2177" s="56">
        <f>FŐLAP!$F$9</f>
        <v>0</v>
      </c>
      <c r="T2177" s="13" t="str">
        <f>FŐLAP!$B$25</f>
        <v>Háztartási nagygépek (lakossági)</v>
      </c>
      <c r="U2177" s="398" t="s">
        <v>3425</v>
      </c>
      <c r="V2177" s="398" t="s">
        <v>3426</v>
      </c>
      <c r="W2177" s="398" t="s">
        <v>3427</v>
      </c>
    </row>
    <row r="2178" spans="1:23" ht="60.75" hidden="1" customHeight="1" x14ac:dyDescent="0.25">
      <c r="A2178" s="61" t="s">
        <v>2248</v>
      </c>
      <c r="B2178" s="87"/>
      <c r="C2178" s="175"/>
      <c r="D2178" s="175"/>
      <c r="E2178" s="146"/>
      <c r="F2178" s="407" t="e">
        <f>VLOOKUP('2. tábl. Előkezelő-Tov.Kezelő'!E2178,Munka1!$H$27:$I$58,2,FALSE)</f>
        <v>#N/A</v>
      </c>
      <c r="G2178" s="88"/>
      <c r="H2178" s="62" t="e">
        <f>VLOOKUP(G2178,Munka1!$A$1:$B$25,2,FALSE)</f>
        <v>#N/A</v>
      </c>
      <c r="I2178" s="466" t="e">
        <f>VLOOKUP(E2178,Munka1!$H$27:$J$58,3,FALSE)</f>
        <v>#N/A</v>
      </c>
      <c r="J2178" s="175"/>
      <c r="K2178" s="175"/>
      <c r="L2178" s="175"/>
      <c r="M2178" s="175"/>
      <c r="N2178" s="180"/>
      <c r="O2178" s="87"/>
      <c r="P2178" s="483"/>
      <c r="Q2178" s="484"/>
      <c r="R2178" s="56">
        <f>FŐLAP!$D$9</f>
        <v>0</v>
      </c>
      <c r="S2178" s="56">
        <f>FŐLAP!$F$9</f>
        <v>0</v>
      </c>
      <c r="T2178" s="13" t="str">
        <f>FŐLAP!$B$25</f>
        <v>Háztartási nagygépek (lakossági)</v>
      </c>
      <c r="U2178" s="398" t="s">
        <v>3425</v>
      </c>
      <c r="V2178" s="398" t="s">
        <v>3426</v>
      </c>
      <c r="W2178" s="398" t="s">
        <v>3427</v>
      </c>
    </row>
    <row r="2179" spans="1:23" ht="60.75" hidden="1" customHeight="1" x14ac:dyDescent="0.25">
      <c r="A2179" s="61" t="s">
        <v>2249</v>
      </c>
      <c r="B2179" s="87"/>
      <c r="C2179" s="175"/>
      <c r="D2179" s="175"/>
      <c r="E2179" s="146"/>
      <c r="F2179" s="407" t="e">
        <f>VLOOKUP('2. tábl. Előkezelő-Tov.Kezelő'!E2179,Munka1!$H$27:$I$58,2,FALSE)</f>
        <v>#N/A</v>
      </c>
      <c r="G2179" s="88"/>
      <c r="H2179" s="62" t="e">
        <f>VLOOKUP(G2179,Munka1!$A$1:$B$25,2,FALSE)</f>
        <v>#N/A</v>
      </c>
      <c r="I2179" s="466" t="e">
        <f>VLOOKUP(E2179,Munka1!$H$27:$J$58,3,FALSE)</f>
        <v>#N/A</v>
      </c>
      <c r="J2179" s="175"/>
      <c r="K2179" s="175"/>
      <c r="L2179" s="175"/>
      <c r="M2179" s="175"/>
      <c r="N2179" s="180"/>
      <c r="O2179" s="87"/>
      <c r="P2179" s="483"/>
      <c r="Q2179" s="484"/>
      <c r="R2179" s="56">
        <f>FŐLAP!$D$9</f>
        <v>0</v>
      </c>
      <c r="S2179" s="56">
        <f>FŐLAP!$F$9</f>
        <v>0</v>
      </c>
      <c r="T2179" s="13" t="str">
        <f>FŐLAP!$B$25</f>
        <v>Háztartási nagygépek (lakossági)</v>
      </c>
      <c r="U2179" s="398" t="s">
        <v>3425</v>
      </c>
      <c r="V2179" s="398" t="s">
        <v>3426</v>
      </c>
      <c r="W2179" s="398" t="s">
        <v>3427</v>
      </c>
    </row>
    <row r="2180" spans="1:23" ht="60.75" hidden="1" customHeight="1" x14ac:dyDescent="0.25">
      <c r="A2180" s="61" t="s">
        <v>2250</v>
      </c>
      <c r="B2180" s="87"/>
      <c r="C2180" s="175"/>
      <c r="D2180" s="175"/>
      <c r="E2180" s="146"/>
      <c r="F2180" s="407" t="e">
        <f>VLOOKUP('2. tábl. Előkezelő-Tov.Kezelő'!E2180,Munka1!$H$27:$I$58,2,FALSE)</f>
        <v>#N/A</v>
      </c>
      <c r="G2180" s="88"/>
      <c r="H2180" s="62" t="e">
        <f>VLOOKUP(G2180,Munka1!$A$1:$B$25,2,FALSE)</f>
        <v>#N/A</v>
      </c>
      <c r="I2180" s="466" t="e">
        <f>VLOOKUP(E2180,Munka1!$H$27:$J$58,3,FALSE)</f>
        <v>#N/A</v>
      </c>
      <c r="J2180" s="175"/>
      <c r="K2180" s="175"/>
      <c r="L2180" s="175"/>
      <c r="M2180" s="175"/>
      <c r="N2180" s="180"/>
      <c r="O2180" s="87"/>
      <c r="P2180" s="483"/>
      <c r="Q2180" s="484"/>
      <c r="R2180" s="56">
        <f>FŐLAP!$D$9</f>
        <v>0</v>
      </c>
      <c r="S2180" s="56">
        <f>FŐLAP!$F$9</f>
        <v>0</v>
      </c>
      <c r="T2180" s="13" t="str">
        <f>FŐLAP!$B$25</f>
        <v>Háztartási nagygépek (lakossági)</v>
      </c>
      <c r="U2180" s="398" t="s">
        <v>3425</v>
      </c>
      <c r="V2180" s="398" t="s">
        <v>3426</v>
      </c>
      <c r="W2180" s="398" t="s">
        <v>3427</v>
      </c>
    </row>
    <row r="2181" spans="1:23" ht="60.75" hidden="1" customHeight="1" x14ac:dyDescent="0.25">
      <c r="A2181" s="61" t="s">
        <v>2251</v>
      </c>
      <c r="B2181" s="87"/>
      <c r="C2181" s="175"/>
      <c r="D2181" s="175"/>
      <c r="E2181" s="146"/>
      <c r="F2181" s="407" t="e">
        <f>VLOOKUP('2. tábl. Előkezelő-Tov.Kezelő'!E2181,Munka1!$H$27:$I$58,2,FALSE)</f>
        <v>#N/A</v>
      </c>
      <c r="G2181" s="88"/>
      <c r="H2181" s="62" t="e">
        <f>VLOOKUP(G2181,Munka1!$A$1:$B$25,2,FALSE)</f>
        <v>#N/A</v>
      </c>
      <c r="I2181" s="466" t="e">
        <f>VLOOKUP(E2181,Munka1!$H$27:$J$58,3,FALSE)</f>
        <v>#N/A</v>
      </c>
      <c r="J2181" s="175"/>
      <c r="K2181" s="175"/>
      <c r="L2181" s="175"/>
      <c r="M2181" s="175"/>
      <c r="N2181" s="180"/>
      <c r="O2181" s="87"/>
      <c r="P2181" s="483"/>
      <c r="Q2181" s="484"/>
      <c r="R2181" s="56">
        <f>FŐLAP!$D$9</f>
        <v>0</v>
      </c>
      <c r="S2181" s="56">
        <f>FŐLAP!$F$9</f>
        <v>0</v>
      </c>
      <c r="T2181" s="13" t="str">
        <f>FŐLAP!$B$25</f>
        <v>Háztartási nagygépek (lakossági)</v>
      </c>
      <c r="U2181" s="398" t="s">
        <v>3425</v>
      </c>
      <c r="V2181" s="398" t="s">
        <v>3426</v>
      </c>
      <c r="W2181" s="398" t="s">
        <v>3427</v>
      </c>
    </row>
    <row r="2182" spans="1:23" ht="60.75" hidden="1" customHeight="1" x14ac:dyDescent="0.25">
      <c r="A2182" s="61" t="s">
        <v>2252</v>
      </c>
      <c r="B2182" s="87"/>
      <c r="C2182" s="175"/>
      <c r="D2182" s="175"/>
      <c r="E2182" s="146"/>
      <c r="F2182" s="407" t="e">
        <f>VLOOKUP('2. tábl. Előkezelő-Tov.Kezelő'!E2182,Munka1!$H$27:$I$58,2,FALSE)</f>
        <v>#N/A</v>
      </c>
      <c r="G2182" s="88"/>
      <c r="H2182" s="62" t="e">
        <f>VLOOKUP(G2182,Munka1!$A$1:$B$25,2,FALSE)</f>
        <v>#N/A</v>
      </c>
      <c r="I2182" s="466" t="e">
        <f>VLOOKUP(E2182,Munka1!$H$27:$J$58,3,FALSE)</f>
        <v>#N/A</v>
      </c>
      <c r="J2182" s="175"/>
      <c r="K2182" s="175"/>
      <c r="L2182" s="175"/>
      <c r="M2182" s="175"/>
      <c r="N2182" s="180"/>
      <c r="O2182" s="87"/>
      <c r="P2182" s="483"/>
      <c r="Q2182" s="484"/>
      <c r="R2182" s="56">
        <f>FŐLAP!$D$9</f>
        <v>0</v>
      </c>
      <c r="S2182" s="56">
        <f>FŐLAP!$F$9</f>
        <v>0</v>
      </c>
      <c r="T2182" s="13" t="str">
        <f>FŐLAP!$B$25</f>
        <v>Háztartási nagygépek (lakossági)</v>
      </c>
      <c r="U2182" s="398" t="s">
        <v>3425</v>
      </c>
      <c r="V2182" s="398" t="s">
        <v>3426</v>
      </c>
      <c r="W2182" s="398" t="s">
        <v>3427</v>
      </c>
    </row>
    <row r="2183" spans="1:23" ht="60.75" hidden="1" customHeight="1" x14ac:dyDescent="0.25">
      <c r="A2183" s="61" t="s">
        <v>2253</v>
      </c>
      <c r="B2183" s="87"/>
      <c r="C2183" s="175"/>
      <c r="D2183" s="175"/>
      <c r="E2183" s="146"/>
      <c r="F2183" s="407" t="e">
        <f>VLOOKUP('2. tábl. Előkezelő-Tov.Kezelő'!E2183,Munka1!$H$27:$I$58,2,FALSE)</f>
        <v>#N/A</v>
      </c>
      <c r="G2183" s="88"/>
      <c r="H2183" s="62" t="e">
        <f>VLOOKUP(G2183,Munka1!$A$1:$B$25,2,FALSE)</f>
        <v>#N/A</v>
      </c>
      <c r="I2183" s="466" t="e">
        <f>VLOOKUP(E2183,Munka1!$H$27:$J$58,3,FALSE)</f>
        <v>#N/A</v>
      </c>
      <c r="J2183" s="175"/>
      <c r="K2183" s="175"/>
      <c r="L2183" s="175"/>
      <c r="M2183" s="175"/>
      <c r="N2183" s="180"/>
      <c r="O2183" s="87"/>
      <c r="P2183" s="483"/>
      <c r="Q2183" s="484"/>
      <c r="R2183" s="56">
        <f>FŐLAP!$D$9</f>
        <v>0</v>
      </c>
      <c r="S2183" s="56">
        <f>FŐLAP!$F$9</f>
        <v>0</v>
      </c>
      <c r="T2183" s="13" t="str">
        <f>FŐLAP!$B$25</f>
        <v>Háztartási nagygépek (lakossági)</v>
      </c>
      <c r="U2183" s="398" t="s">
        <v>3425</v>
      </c>
      <c r="V2183" s="398" t="s">
        <v>3426</v>
      </c>
      <c r="W2183" s="398" t="s">
        <v>3427</v>
      </c>
    </row>
    <row r="2184" spans="1:23" ht="60.75" hidden="1" customHeight="1" x14ac:dyDescent="0.25">
      <c r="A2184" s="61" t="s">
        <v>2254</v>
      </c>
      <c r="B2184" s="87"/>
      <c r="C2184" s="175"/>
      <c r="D2184" s="175"/>
      <c r="E2184" s="146"/>
      <c r="F2184" s="407" t="e">
        <f>VLOOKUP('2. tábl. Előkezelő-Tov.Kezelő'!E2184,Munka1!$H$27:$I$58,2,FALSE)</f>
        <v>#N/A</v>
      </c>
      <c r="G2184" s="88"/>
      <c r="H2184" s="62" t="e">
        <f>VLOOKUP(G2184,Munka1!$A$1:$B$25,2,FALSE)</f>
        <v>#N/A</v>
      </c>
      <c r="I2184" s="466" t="e">
        <f>VLOOKUP(E2184,Munka1!$H$27:$J$58,3,FALSE)</f>
        <v>#N/A</v>
      </c>
      <c r="J2184" s="175"/>
      <c r="K2184" s="175"/>
      <c r="L2184" s="175"/>
      <c r="M2184" s="175"/>
      <c r="N2184" s="180"/>
      <c r="O2184" s="87"/>
      <c r="P2184" s="483"/>
      <c r="Q2184" s="484"/>
      <c r="R2184" s="56">
        <f>FŐLAP!$D$9</f>
        <v>0</v>
      </c>
      <c r="S2184" s="56">
        <f>FŐLAP!$F$9</f>
        <v>0</v>
      </c>
      <c r="T2184" s="13" t="str">
        <f>FŐLAP!$B$25</f>
        <v>Háztartási nagygépek (lakossági)</v>
      </c>
      <c r="U2184" s="398" t="s">
        <v>3425</v>
      </c>
      <c r="V2184" s="398" t="s">
        <v>3426</v>
      </c>
      <c r="W2184" s="398" t="s">
        <v>3427</v>
      </c>
    </row>
    <row r="2185" spans="1:23" ht="60.75" hidden="1" customHeight="1" x14ac:dyDescent="0.25">
      <c r="A2185" s="61" t="s">
        <v>2255</v>
      </c>
      <c r="B2185" s="87"/>
      <c r="C2185" s="175"/>
      <c r="D2185" s="175"/>
      <c r="E2185" s="146"/>
      <c r="F2185" s="407" t="e">
        <f>VLOOKUP('2. tábl. Előkezelő-Tov.Kezelő'!E2185,Munka1!$H$27:$I$58,2,FALSE)</f>
        <v>#N/A</v>
      </c>
      <c r="G2185" s="88"/>
      <c r="H2185" s="62" t="e">
        <f>VLOOKUP(G2185,Munka1!$A$1:$B$25,2,FALSE)</f>
        <v>#N/A</v>
      </c>
      <c r="I2185" s="466" t="e">
        <f>VLOOKUP(E2185,Munka1!$H$27:$J$58,3,FALSE)</f>
        <v>#N/A</v>
      </c>
      <c r="J2185" s="175"/>
      <c r="K2185" s="175"/>
      <c r="L2185" s="175"/>
      <c r="M2185" s="175"/>
      <c r="N2185" s="180"/>
      <c r="O2185" s="87"/>
      <c r="P2185" s="483"/>
      <c r="Q2185" s="484"/>
      <c r="R2185" s="56">
        <f>FŐLAP!$D$9</f>
        <v>0</v>
      </c>
      <c r="S2185" s="56">
        <f>FŐLAP!$F$9</f>
        <v>0</v>
      </c>
      <c r="T2185" s="13" t="str">
        <f>FŐLAP!$B$25</f>
        <v>Háztartási nagygépek (lakossági)</v>
      </c>
      <c r="U2185" s="398" t="s">
        <v>3425</v>
      </c>
      <c r="V2185" s="398" t="s">
        <v>3426</v>
      </c>
      <c r="W2185" s="398" t="s">
        <v>3427</v>
      </c>
    </row>
    <row r="2186" spans="1:23" ht="60.75" hidden="1" customHeight="1" x14ac:dyDescent="0.25">
      <c r="A2186" s="61" t="s">
        <v>2256</v>
      </c>
      <c r="B2186" s="87"/>
      <c r="C2186" s="175"/>
      <c r="D2186" s="175"/>
      <c r="E2186" s="146"/>
      <c r="F2186" s="407" t="e">
        <f>VLOOKUP('2. tábl. Előkezelő-Tov.Kezelő'!E2186,Munka1!$H$27:$I$58,2,FALSE)</f>
        <v>#N/A</v>
      </c>
      <c r="G2186" s="88"/>
      <c r="H2186" s="62" t="e">
        <f>VLOOKUP(G2186,Munka1!$A$1:$B$25,2,FALSE)</f>
        <v>#N/A</v>
      </c>
      <c r="I2186" s="466" t="e">
        <f>VLOOKUP(E2186,Munka1!$H$27:$J$58,3,FALSE)</f>
        <v>#N/A</v>
      </c>
      <c r="J2186" s="175"/>
      <c r="K2186" s="175"/>
      <c r="L2186" s="175"/>
      <c r="M2186" s="175"/>
      <c r="N2186" s="180"/>
      <c r="O2186" s="87"/>
      <c r="P2186" s="483"/>
      <c r="Q2186" s="484"/>
      <c r="R2186" s="56">
        <f>FŐLAP!$D$9</f>
        <v>0</v>
      </c>
      <c r="S2186" s="56">
        <f>FŐLAP!$F$9</f>
        <v>0</v>
      </c>
      <c r="T2186" s="13" t="str">
        <f>FŐLAP!$B$25</f>
        <v>Háztartási nagygépek (lakossági)</v>
      </c>
      <c r="U2186" s="398" t="s">
        <v>3425</v>
      </c>
      <c r="V2186" s="398" t="s">
        <v>3426</v>
      </c>
      <c r="W2186" s="398" t="s">
        <v>3427</v>
      </c>
    </row>
    <row r="2187" spans="1:23" ht="60.75" hidden="1" customHeight="1" x14ac:dyDescent="0.25">
      <c r="A2187" s="61" t="s">
        <v>2257</v>
      </c>
      <c r="B2187" s="87"/>
      <c r="C2187" s="175"/>
      <c r="D2187" s="175"/>
      <c r="E2187" s="146"/>
      <c r="F2187" s="407" t="e">
        <f>VLOOKUP('2. tábl. Előkezelő-Tov.Kezelő'!E2187,Munka1!$H$27:$I$58,2,FALSE)</f>
        <v>#N/A</v>
      </c>
      <c r="G2187" s="88"/>
      <c r="H2187" s="62" t="e">
        <f>VLOOKUP(G2187,Munka1!$A$1:$B$25,2,FALSE)</f>
        <v>#N/A</v>
      </c>
      <c r="I2187" s="466" t="e">
        <f>VLOOKUP(E2187,Munka1!$H$27:$J$58,3,FALSE)</f>
        <v>#N/A</v>
      </c>
      <c r="J2187" s="175"/>
      <c r="K2187" s="175"/>
      <c r="L2187" s="175"/>
      <c r="M2187" s="175"/>
      <c r="N2187" s="180"/>
      <c r="O2187" s="87"/>
      <c r="P2187" s="483"/>
      <c r="Q2187" s="484"/>
      <c r="R2187" s="56">
        <f>FŐLAP!$D$9</f>
        <v>0</v>
      </c>
      <c r="S2187" s="56">
        <f>FŐLAP!$F$9</f>
        <v>0</v>
      </c>
      <c r="T2187" s="13" t="str">
        <f>FŐLAP!$B$25</f>
        <v>Háztartási nagygépek (lakossági)</v>
      </c>
      <c r="U2187" s="398" t="s">
        <v>3425</v>
      </c>
      <c r="V2187" s="398" t="s">
        <v>3426</v>
      </c>
      <c r="W2187" s="398" t="s">
        <v>3427</v>
      </c>
    </row>
    <row r="2188" spans="1:23" ht="60.75" hidden="1" customHeight="1" x14ac:dyDescent="0.25">
      <c r="A2188" s="61" t="s">
        <v>2258</v>
      </c>
      <c r="B2188" s="87"/>
      <c r="C2188" s="175"/>
      <c r="D2188" s="175"/>
      <c r="E2188" s="146"/>
      <c r="F2188" s="407" t="e">
        <f>VLOOKUP('2. tábl. Előkezelő-Tov.Kezelő'!E2188,Munka1!$H$27:$I$58,2,FALSE)</f>
        <v>#N/A</v>
      </c>
      <c r="G2188" s="88"/>
      <c r="H2188" s="62" t="e">
        <f>VLOOKUP(G2188,Munka1!$A$1:$B$25,2,FALSE)</f>
        <v>#N/A</v>
      </c>
      <c r="I2188" s="466" t="e">
        <f>VLOOKUP(E2188,Munka1!$H$27:$J$58,3,FALSE)</f>
        <v>#N/A</v>
      </c>
      <c r="J2188" s="175"/>
      <c r="K2188" s="175"/>
      <c r="L2188" s="175"/>
      <c r="M2188" s="175"/>
      <c r="N2188" s="180"/>
      <c r="O2188" s="87"/>
      <c r="P2188" s="483"/>
      <c r="Q2188" s="484"/>
      <c r="R2188" s="56">
        <f>FŐLAP!$D$9</f>
        <v>0</v>
      </c>
      <c r="S2188" s="56">
        <f>FŐLAP!$F$9</f>
        <v>0</v>
      </c>
      <c r="T2188" s="13" t="str">
        <f>FŐLAP!$B$25</f>
        <v>Háztartási nagygépek (lakossági)</v>
      </c>
      <c r="U2188" s="398" t="s">
        <v>3425</v>
      </c>
      <c r="V2188" s="398" t="s">
        <v>3426</v>
      </c>
      <c r="W2188" s="398" t="s">
        <v>3427</v>
      </c>
    </row>
    <row r="2189" spans="1:23" ht="60.75" hidden="1" customHeight="1" x14ac:dyDescent="0.25">
      <c r="A2189" s="61" t="s">
        <v>2259</v>
      </c>
      <c r="B2189" s="87"/>
      <c r="C2189" s="175"/>
      <c r="D2189" s="175"/>
      <c r="E2189" s="146"/>
      <c r="F2189" s="407" t="e">
        <f>VLOOKUP('2. tábl. Előkezelő-Tov.Kezelő'!E2189,Munka1!$H$27:$I$58,2,FALSE)</f>
        <v>#N/A</v>
      </c>
      <c r="G2189" s="88"/>
      <c r="H2189" s="62" t="e">
        <f>VLOOKUP(G2189,Munka1!$A$1:$B$25,2,FALSE)</f>
        <v>#N/A</v>
      </c>
      <c r="I2189" s="466" t="e">
        <f>VLOOKUP(E2189,Munka1!$H$27:$J$58,3,FALSE)</f>
        <v>#N/A</v>
      </c>
      <c r="J2189" s="175"/>
      <c r="K2189" s="175"/>
      <c r="L2189" s="175"/>
      <c r="M2189" s="175"/>
      <c r="N2189" s="180"/>
      <c r="O2189" s="87"/>
      <c r="P2189" s="483"/>
      <c r="Q2189" s="484"/>
      <c r="R2189" s="56">
        <f>FŐLAP!$D$9</f>
        <v>0</v>
      </c>
      <c r="S2189" s="56">
        <f>FŐLAP!$F$9</f>
        <v>0</v>
      </c>
      <c r="T2189" s="13" t="str">
        <f>FŐLAP!$B$25</f>
        <v>Háztartási nagygépek (lakossági)</v>
      </c>
      <c r="U2189" s="398" t="s">
        <v>3425</v>
      </c>
      <c r="V2189" s="398" t="s">
        <v>3426</v>
      </c>
      <c r="W2189" s="398" t="s">
        <v>3427</v>
      </c>
    </row>
    <row r="2190" spans="1:23" ht="60.75" hidden="1" customHeight="1" x14ac:dyDescent="0.25">
      <c r="A2190" s="61" t="s">
        <v>2260</v>
      </c>
      <c r="B2190" s="87"/>
      <c r="C2190" s="175"/>
      <c r="D2190" s="175"/>
      <c r="E2190" s="146"/>
      <c r="F2190" s="407" t="e">
        <f>VLOOKUP('2. tábl. Előkezelő-Tov.Kezelő'!E2190,Munka1!$H$27:$I$58,2,FALSE)</f>
        <v>#N/A</v>
      </c>
      <c r="G2190" s="88"/>
      <c r="H2190" s="62" t="e">
        <f>VLOOKUP(G2190,Munka1!$A$1:$B$25,2,FALSE)</f>
        <v>#N/A</v>
      </c>
      <c r="I2190" s="466" t="e">
        <f>VLOOKUP(E2190,Munka1!$H$27:$J$58,3,FALSE)</f>
        <v>#N/A</v>
      </c>
      <c r="J2190" s="175"/>
      <c r="K2190" s="175"/>
      <c r="L2190" s="175"/>
      <c r="M2190" s="175"/>
      <c r="N2190" s="180"/>
      <c r="O2190" s="87"/>
      <c r="P2190" s="483"/>
      <c r="Q2190" s="484"/>
      <c r="R2190" s="56">
        <f>FŐLAP!$D$9</f>
        <v>0</v>
      </c>
      <c r="S2190" s="56">
        <f>FŐLAP!$F$9</f>
        <v>0</v>
      </c>
      <c r="T2190" s="13" t="str">
        <f>FŐLAP!$B$25</f>
        <v>Háztartási nagygépek (lakossági)</v>
      </c>
      <c r="U2190" s="398" t="s">
        <v>3425</v>
      </c>
      <c r="V2190" s="398" t="s">
        <v>3426</v>
      </c>
      <c r="W2190" s="398" t="s">
        <v>3427</v>
      </c>
    </row>
    <row r="2191" spans="1:23" ht="60.75" hidden="1" customHeight="1" x14ac:dyDescent="0.25">
      <c r="A2191" s="61" t="s">
        <v>2261</v>
      </c>
      <c r="B2191" s="87"/>
      <c r="C2191" s="175"/>
      <c r="D2191" s="175"/>
      <c r="E2191" s="146"/>
      <c r="F2191" s="407" t="e">
        <f>VLOOKUP('2. tábl. Előkezelő-Tov.Kezelő'!E2191,Munka1!$H$27:$I$58,2,FALSE)</f>
        <v>#N/A</v>
      </c>
      <c r="G2191" s="88"/>
      <c r="H2191" s="62" t="e">
        <f>VLOOKUP(G2191,Munka1!$A$1:$B$25,2,FALSE)</f>
        <v>#N/A</v>
      </c>
      <c r="I2191" s="466" t="e">
        <f>VLOOKUP(E2191,Munka1!$H$27:$J$58,3,FALSE)</f>
        <v>#N/A</v>
      </c>
      <c r="J2191" s="175"/>
      <c r="K2191" s="175"/>
      <c r="L2191" s="175"/>
      <c r="M2191" s="175"/>
      <c r="N2191" s="180"/>
      <c r="O2191" s="87"/>
      <c r="P2191" s="483"/>
      <c r="Q2191" s="484"/>
      <c r="R2191" s="56">
        <f>FŐLAP!$D$9</f>
        <v>0</v>
      </c>
      <c r="S2191" s="56">
        <f>FŐLAP!$F$9</f>
        <v>0</v>
      </c>
      <c r="T2191" s="13" t="str">
        <f>FŐLAP!$B$25</f>
        <v>Háztartási nagygépek (lakossági)</v>
      </c>
      <c r="U2191" s="398" t="s">
        <v>3425</v>
      </c>
      <c r="V2191" s="398" t="s">
        <v>3426</v>
      </c>
      <c r="W2191" s="398" t="s">
        <v>3427</v>
      </c>
    </row>
    <row r="2192" spans="1:23" ht="60.75" hidden="1" customHeight="1" x14ac:dyDescent="0.25">
      <c r="A2192" s="61" t="s">
        <v>2262</v>
      </c>
      <c r="B2192" s="87"/>
      <c r="C2192" s="175"/>
      <c r="D2192" s="175"/>
      <c r="E2192" s="146"/>
      <c r="F2192" s="407" t="e">
        <f>VLOOKUP('2. tábl. Előkezelő-Tov.Kezelő'!E2192,Munka1!$H$27:$I$58,2,FALSE)</f>
        <v>#N/A</v>
      </c>
      <c r="G2192" s="88"/>
      <c r="H2192" s="62" t="e">
        <f>VLOOKUP(G2192,Munka1!$A$1:$B$25,2,FALSE)</f>
        <v>#N/A</v>
      </c>
      <c r="I2192" s="466" t="e">
        <f>VLOOKUP(E2192,Munka1!$H$27:$J$58,3,FALSE)</f>
        <v>#N/A</v>
      </c>
      <c r="J2192" s="175"/>
      <c r="K2192" s="175"/>
      <c r="L2192" s="175"/>
      <c r="M2192" s="175"/>
      <c r="N2192" s="180"/>
      <c r="O2192" s="87"/>
      <c r="P2192" s="483"/>
      <c r="Q2192" s="484"/>
      <c r="R2192" s="56">
        <f>FŐLAP!$D$9</f>
        <v>0</v>
      </c>
      <c r="S2192" s="56">
        <f>FŐLAP!$F$9</f>
        <v>0</v>
      </c>
      <c r="T2192" s="13" t="str">
        <f>FŐLAP!$B$25</f>
        <v>Háztartási nagygépek (lakossági)</v>
      </c>
      <c r="U2192" s="398" t="s">
        <v>3425</v>
      </c>
      <c r="V2192" s="398" t="s">
        <v>3426</v>
      </c>
      <c r="W2192" s="398" t="s">
        <v>3427</v>
      </c>
    </row>
    <row r="2193" spans="1:23" ht="60.75" hidden="1" customHeight="1" x14ac:dyDescent="0.25">
      <c r="A2193" s="61" t="s">
        <v>2263</v>
      </c>
      <c r="B2193" s="87"/>
      <c r="C2193" s="175"/>
      <c r="D2193" s="175"/>
      <c r="E2193" s="146"/>
      <c r="F2193" s="407" t="e">
        <f>VLOOKUP('2. tábl. Előkezelő-Tov.Kezelő'!E2193,Munka1!$H$27:$I$58,2,FALSE)</f>
        <v>#N/A</v>
      </c>
      <c r="G2193" s="88"/>
      <c r="H2193" s="62" t="e">
        <f>VLOOKUP(G2193,Munka1!$A$1:$B$25,2,FALSE)</f>
        <v>#N/A</v>
      </c>
      <c r="I2193" s="466" t="e">
        <f>VLOOKUP(E2193,Munka1!$H$27:$J$58,3,FALSE)</f>
        <v>#N/A</v>
      </c>
      <c r="J2193" s="175"/>
      <c r="K2193" s="175"/>
      <c r="L2193" s="175"/>
      <c r="M2193" s="175"/>
      <c r="N2193" s="180"/>
      <c r="O2193" s="87"/>
      <c r="P2193" s="483"/>
      <c r="Q2193" s="484"/>
      <c r="R2193" s="56">
        <f>FŐLAP!$D$9</f>
        <v>0</v>
      </c>
      <c r="S2193" s="56">
        <f>FŐLAP!$F$9</f>
        <v>0</v>
      </c>
      <c r="T2193" s="13" t="str">
        <f>FŐLAP!$B$25</f>
        <v>Háztartási nagygépek (lakossági)</v>
      </c>
      <c r="U2193" s="398" t="s">
        <v>3425</v>
      </c>
      <c r="V2193" s="398" t="s">
        <v>3426</v>
      </c>
      <c r="W2193" s="398" t="s">
        <v>3427</v>
      </c>
    </row>
    <row r="2194" spans="1:23" ht="60.75" hidden="1" customHeight="1" x14ac:dyDescent="0.25">
      <c r="A2194" s="61" t="s">
        <v>2264</v>
      </c>
      <c r="B2194" s="87"/>
      <c r="C2194" s="175"/>
      <c r="D2194" s="175"/>
      <c r="E2194" s="146"/>
      <c r="F2194" s="407" t="e">
        <f>VLOOKUP('2. tábl. Előkezelő-Tov.Kezelő'!E2194,Munka1!$H$27:$I$58,2,FALSE)</f>
        <v>#N/A</v>
      </c>
      <c r="G2194" s="88"/>
      <c r="H2194" s="62" t="e">
        <f>VLOOKUP(G2194,Munka1!$A$1:$B$25,2,FALSE)</f>
        <v>#N/A</v>
      </c>
      <c r="I2194" s="466" t="e">
        <f>VLOOKUP(E2194,Munka1!$H$27:$J$58,3,FALSE)</f>
        <v>#N/A</v>
      </c>
      <c r="J2194" s="175"/>
      <c r="K2194" s="175"/>
      <c r="L2194" s="175"/>
      <c r="M2194" s="175"/>
      <c r="N2194" s="180"/>
      <c r="O2194" s="87"/>
      <c r="P2194" s="483"/>
      <c r="Q2194" s="484"/>
      <c r="R2194" s="56">
        <f>FŐLAP!$D$9</f>
        <v>0</v>
      </c>
      <c r="S2194" s="56">
        <f>FŐLAP!$F$9</f>
        <v>0</v>
      </c>
      <c r="T2194" s="13" t="str">
        <f>FŐLAP!$B$25</f>
        <v>Háztartási nagygépek (lakossági)</v>
      </c>
      <c r="U2194" s="398" t="s">
        <v>3425</v>
      </c>
      <c r="V2194" s="398" t="s">
        <v>3426</v>
      </c>
      <c r="W2194" s="398" t="s">
        <v>3427</v>
      </c>
    </row>
    <row r="2195" spans="1:23" ht="60.75" hidden="1" customHeight="1" x14ac:dyDescent="0.25">
      <c r="A2195" s="61" t="s">
        <v>2265</v>
      </c>
      <c r="B2195" s="87"/>
      <c r="C2195" s="175"/>
      <c r="D2195" s="175"/>
      <c r="E2195" s="146"/>
      <c r="F2195" s="407" t="e">
        <f>VLOOKUP('2. tábl. Előkezelő-Tov.Kezelő'!E2195,Munka1!$H$27:$I$58,2,FALSE)</f>
        <v>#N/A</v>
      </c>
      <c r="G2195" s="88"/>
      <c r="H2195" s="62" t="e">
        <f>VLOOKUP(G2195,Munka1!$A$1:$B$25,2,FALSE)</f>
        <v>#N/A</v>
      </c>
      <c r="I2195" s="466" t="e">
        <f>VLOOKUP(E2195,Munka1!$H$27:$J$58,3,FALSE)</f>
        <v>#N/A</v>
      </c>
      <c r="J2195" s="175"/>
      <c r="K2195" s="175"/>
      <c r="L2195" s="175"/>
      <c r="M2195" s="175"/>
      <c r="N2195" s="180"/>
      <c r="O2195" s="87"/>
      <c r="P2195" s="483"/>
      <c r="Q2195" s="484"/>
      <c r="R2195" s="56">
        <f>FŐLAP!$D$9</f>
        <v>0</v>
      </c>
      <c r="S2195" s="56">
        <f>FŐLAP!$F$9</f>
        <v>0</v>
      </c>
      <c r="T2195" s="13" t="str">
        <f>FŐLAP!$B$25</f>
        <v>Háztartási nagygépek (lakossági)</v>
      </c>
      <c r="U2195" s="398" t="s">
        <v>3425</v>
      </c>
      <c r="V2195" s="398" t="s">
        <v>3426</v>
      </c>
      <c r="W2195" s="398" t="s">
        <v>3427</v>
      </c>
    </row>
    <row r="2196" spans="1:23" ht="60.75" hidden="1" customHeight="1" x14ac:dyDescent="0.25">
      <c r="A2196" s="61" t="s">
        <v>2266</v>
      </c>
      <c r="B2196" s="87"/>
      <c r="C2196" s="175"/>
      <c r="D2196" s="175"/>
      <c r="E2196" s="146"/>
      <c r="F2196" s="407" t="e">
        <f>VLOOKUP('2. tábl. Előkezelő-Tov.Kezelő'!E2196,Munka1!$H$27:$I$58,2,FALSE)</f>
        <v>#N/A</v>
      </c>
      <c r="G2196" s="88"/>
      <c r="H2196" s="62" t="e">
        <f>VLOOKUP(G2196,Munka1!$A$1:$B$25,2,FALSE)</f>
        <v>#N/A</v>
      </c>
      <c r="I2196" s="466" t="e">
        <f>VLOOKUP(E2196,Munka1!$H$27:$J$58,3,FALSE)</f>
        <v>#N/A</v>
      </c>
      <c r="J2196" s="175"/>
      <c r="K2196" s="175"/>
      <c r="L2196" s="175"/>
      <c r="M2196" s="175"/>
      <c r="N2196" s="180"/>
      <c r="O2196" s="87"/>
      <c r="P2196" s="483"/>
      <c r="Q2196" s="484"/>
      <c r="R2196" s="56">
        <f>FŐLAP!$D$9</f>
        <v>0</v>
      </c>
      <c r="S2196" s="56">
        <f>FŐLAP!$F$9</f>
        <v>0</v>
      </c>
      <c r="T2196" s="13" t="str">
        <f>FŐLAP!$B$25</f>
        <v>Háztartási nagygépek (lakossági)</v>
      </c>
      <c r="U2196" s="398" t="s">
        <v>3425</v>
      </c>
      <c r="V2196" s="398" t="s">
        <v>3426</v>
      </c>
      <c r="W2196" s="398" t="s">
        <v>3427</v>
      </c>
    </row>
    <row r="2197" spans="1:23" ht="60.75" hidden="1" customHeight="1" x14ac:dyDescent="0.25">
      <c r="A2197" s="61" t="s">
        <v>2267</v>
      </c>
      <c r="B2197" s="87"/>
      <c r="C2197" s="175"/>
      <c r="D2197" s="175"/>
      <c r="E2197" s="146"/>
      <c r="F2197" s="407" t="e">
        <f>VLOOKUP('2. tábl. Előkezelő-Tov.Kezelő'!E2197,Munka1!$H$27:$I$58,2,FALSE)</f>
        <v>#N/A</v>
      </c>
      <c r="G2197" s="88"/>
      <c r="H2197" s="62" t="e">
        <f>VLOOKUP(G2197,Munka1!$A$1:$B$25,2,FALSE)</f>
        <v>#N/A</v>
      </c>
      <c r="I2197" s="466" t="e">
        <f>VLOOKUP(E2197,Munka1!$H$27:$J$58,3,FALSE)</f>
        <v>#N/A</v>
      </c>
      <c r="J2197" s="175"/>
      <c r="K2197" s="175"/>
      <c r="L2197" s="175"/>
      <c r="M2197" s="175"/>
      <c r="N2197" s="180"/>
      <c r="O2197" s="87"/>
      <c r="P2197" s="483"/>
      <c r="Q2197" s="484"/>
      <c r="R2197" s="56">
        <f>FŐLAP!$D$9</f>
        <v>0</v>
      </c>
      <c r="S2197" s="56">
        <f>FŐLAP!$F$9</f>
        <v>0</v>
      </c>
      <c r="T2197" s="13" t="str">
        <f>FŐLAP!$B$25</f>
        <v>Háztartási nagygépek (lakossági)</v>
      </c>
      <c r="U2197" s="398" t="s">
        <v>3425</v>
      </c>
      <c r="V2197" s="398" t="s">
        <v>3426</v>
      </c>
      <c r="W2197" s="398" t="s">
        <v>3427</v>
      </c>
    </row>
    <row r="2198" spans="1:23" ht="60.75" hidden="1" customHeight="1" x14ac:dyDescent="0.25">
      <c r="A2198" s="61" t="s">
        <v>2268</v>
      </c>
      <c r="B2198" s="87"/>
      <c r="C2198" s="175"/>
      <c r="D2198" s="175"/>
      <c r="E2198" s="146"/>
      <c r="F2198" s="407" t="e">
        <f>VLOOKUP('2. tábl. Előkezelő-Tov.Kezelő'!E2198,Munka1!$H$27:$I$58,2,FALSE)</f>
        <v>#N/A</v>
      </c>
      <c r="G2198" s="88"/>
      <c r="H2198" s="62" t="e">
        <f>VLOOKUP(G2198,Munka1!$A$1:$B$25,2,FALSE)</f>
        <v>#N/A</v>
      </c>
      <c r="I2198" s="466" t="e">
        <f>VLOOKUP(E2198,Munka1!$H$27:$J$58,3,FALSE)</f>
        <v>#N/A</v>
      </c>
      <c r="J2198" s="175"/>
      <c r="K2198" s="175"/>
      <c r="L2198" s="175"/>
      <c r="M2198" s="175"/>
      <c r="N2198" s="180"/>
      <c r="O2198" s="87"/>
      <c r="P2198" s="483"/>
      <c r="Q2198" s="484"/>
      <c r="R2198" s="56">
        <f>FŐLAP!$D$9</f>
        <v>0</v>
      </c>
      <c r="S2198" s="56">
        <f>FŐLAP!$F$9</f>
        <v>0</v>
      </c>
      <c r="T2198" s="13" t="str">
        <f>FŐLAP!$B$25</f>
        <v>Háztartási nagygépek (lakossági)</v>
      </c>
      <c r="U2198" s="398" t="s">
        <v>3425</v>
      </c>
      <c r="V2198" s="398" t="s">
        <v>3426</v>
      </c>
      <c r="W2198" s="398" t="s">
        <v>3427</v>
      </c>
    </row>
    <row r="2199" spans="1:23" ht="60.75" hidden="1" customHeight="1" x14ac:dyDescent="0.25">
      <c r="A2199" s="61" t="s">
        <v>2269</v>
      </c>
      <c r="B2199" s="87"/>
      <c r="C2199" s="175"/>
      <c r="D2199" s="175"/>
      <c r="E2199" s="146"/>
      <c r="F2199" s="407" t="e">
        <f>VLOOKUP('2. tábl. Előkezelő-Tov.Kezelő'!E2199,Munka1!$H$27:$I$58,2,FALSE)</f>
        <v>#N/A</v>
      </c>
      <c r="G2199" s="88"/>
      <c r="H2199" s="62" t="e">
        <f>VLOOKUP(G2199,Munka1!$A$1:$B$25,2,FALSE)</f>
        <v>#N/A</v>
      </c>
      <c r="I2199" s="466" t="e">
        <f>VLOOKUP(E2199,Munka1!$H$27:$J$58,3,FALSE)</f>
        <v>#N/A</v>
      </c>
      <c r="J2199" s="175"/>
      <c r="K2199" s="175"/>
      <c r="L2199" s="175"/>
      <c r="M2199" s="175"/>
      <c r="N2199" s="180"/>
      <c r="O2199" s="87"/>
      <c r="P2199" s="483"/>
      <c r="Q2199" s="484"/>
      <c r="R2199" s="56">
        <f>FŐLAP!$D$9</f>
        <v>0</v>
      </c>
      <c r="S2199" s="56">
        <f>FŐLAP!$F$9</f>
        <v>0</v>
      </c>
      <c r="T2199" s="13" t="str">
        <f>FŐLAP!$B$25</f>
        <v>Háztartási nagygépek (lakossági)</v>
      </c>
      <c r="U2199" s="398" t="s">
        <v>3425</v>
      </c>
      <c r="V2199" s="398" t="s">
        <v>3426</v>
      </c>
      <c r="W2199" s="398" t="s">
        <v>3427</v>
      </c>
    </row>
    <row r="2200" spans="1:23" ht="60.75" hidden="1" customHeight="1" x14ac:dyDescent="0.25">
      <c r="A2200" s="61" t="s">
        <v>2270</v>
      </c>
      <c r="B2200" s="87"/>
      <c r="C2200" s="175"/>
      <c r="D2200" s="175"/>
      <c r="E2200" s="146"/>
      <c r="F2200" s="407" t="e">
        <f>VLOOKUP('2. tábl. Előkezelő-Tov.Kezelő'!E2200,Munka1!$H$27:$I$58,2,FALSE)</f>
        <v>#N/A</v>
      </c>
      <c r="G2200" s="88"/>
      <c r="H2200" s="62" t="e">
        <f>VLOOKUP(G2200,Munka1!$A$1:$B$25,2,FALSE)</f>
        <v>#N/A</v>
      </c>
      <c r="I2200" s="466" t="e">
        <f>VLOOKUP(E2200,Munka1!$H$27:$J$58,3,FALSE)</f>
        <v>#N/A</v>
      </c>
      <c r="J2200" s="175"/>
      <c r="K2200" s="175"/>
      <c r="L2200" s="175"/>
      <c r="M2200" s="175"/>
      <c r="N2200" s="180"/>
      <c r="O2200" s="87"/>
      <c r="P2200" s="483"/>
      <c r="Q2200" s="484"/>
      <c r="R2200" s="56">
        <f>FŐLAP!$D$9</f>
        <v>0</v>
      </c>
      <c r="S2200" s="56">
        <f>FŐLAP!$F$9</f>
        <v>0</v>
      </c>
      <c r="T2200" s="13" t="str">
        <f>FŐLAP!$B$25</f>
        <v>Háztartási nagygépek (lakossági)</v>
      </c>
      <c r="U2200" s="398" t="s">
        <v>3425</v>
      </c>
      <c r="V2200" s="398" t="s">
        <v>3426</v>
      </c>
      <c r="W2200" s="398" t="s">
        <v>3427</v>
      </c>
    </row>
    <row r="2201" spans="1:23" ht="60.75" hidden="1" customHeight="1" x14ac:dyDescent="0.25">
      <c r="A2201" s="61" t="s">
        <v>2271</v>
      </c>
      <c r="B2201" s="87"/>
      <c r="C2201" s="175"/>
      <c r="D2201" s="175"/>
      <c r="E2201" s="146"/>
      <c r="F2201" s="407" t="e">
        <f>VLOOKUP('2. tábl. Előkezelő-Tov.Kezelő'!E2201,Munka1!$H$27:$I$58,2,FALSE)</f>
        <v>#N/A</v>
      </c>
      <c r="G2201" s="88"/>
      <c r="H2201" s="62" t="e">
        <f>VLOOKUP(G2201,Munka1!$A$1:$B$25,2,FALSE)</f>
        <v>#N/A</v>
      </c>
      <c r="I2201" s="466" t="e">
        <f>VLOOKUP(E2201,Munka1!$H$27:$J$58,3,FALSE)</f>
        <v>#N/A</v>
      </c>
      <c r="J2201" s="175"/>
      <c r="K2201" s="175"/>
      <c r="L2201" s="175"/>
      <c r="M2201" s="175"/>
      <c r="N2201" s="180"/>
      <c r="O2201" s="87"/>
      <c r="P2201" s="483"/>
      <c r="Q2201" s="484"/>
      <c r="R2201" s="56">
        <f>FŐLAP!$D$9</f>
        <v>0</v>
      </c>
      <c r="S2201" s="56">
        <f>FŐLAP!$F$9</f>
        <v>0</v>
      </c>
      <c r="T2201" s="13" t="str">
        <f>FŐLAP!$B$25</f>
        <v>Háztartási nagygépek (lakossági)</v>
      </c>
      <c r="U2201" s="398" t="s">
        <v>3425</v>
      </c>
      <c r="V2201" s="398" t="s">
        <v>3426</v>
      </c>
      <c r="W2201" s="398" t="s">
        <v>3427</v>
      </c>
    </row>
    <row r="2202" spans="1:23" ht="60.75" hidden="1" customHeight="1" x14ac:dyDescent="0.25">
      <c r="A2202" s="61" t="s">
        <v>2272</v>
      </c>
      <c r="B2202" s="87"/>
      <c r="C2202" s="175"/>
      <c r="D2202" s="175"/>
      <c r="E2202" s="146"/>
      <c r="F2202" s="407" t="e">
        <f>VLOOKUP('2. tábl. Előkezelő-Tov.Kezelő'!E2202,Munka1!$H$27:$I$58,2,FALSE)</f>
        <v>#N/A</v>
      </c>
      <c r="G2202" s="88"/>
      <c r="H2202" s="62" t="e">
        <f>VLOOKUP(G2202,Munka1!$A$1:$B$25,2,FALSE)</f>
        <v>#N/A</v>
      </c>
      <c r="I2202" s="466" t="e">
        <f>VLOOKUP(E2202,Munka1!$H$27:$J$58,3,FALSE)</f>
        <v>#N/A</v>
      </c>
      <c r="J2202" s="175"/>
      <c r="K2202" s="175"/>
      <c r="L2202" s="175"/>
      <c r="M2202" s="175"/>
      <c r="N2202" s="180"/>
      <c r="O2202" s="87"/>
      <c r="P2202" s="483"/>
      <c r="Q2202" s="484"/>
      <c r="R2202" s="56">
        <f>FŐLAP!$D$9</f>
        <v>0</v>
      </c>
      <c r="S2202" s="56">
        <f>FŐLAP!$F$9</f>
        <v>0</v>
      </c>
      <c r="T2202" s="13" t="str">
        <f>FŐLAP!$B$25</f>
        <v>Háztartási nagygépek (lakossági)</v>
      </c>
      <c r="U2202" s="398" t="s">
        <v>3425</v>
      </c>
      <c r="V2202" s="398" t="s">
        <v>3426</v>
      </c>
      <c r="W2202" s="398" t="s">
        <v>3427</v>
      </c>
    </row>
    <row r="2203" spans="1:23" ht="60.75" hidden="1" customHeight="1" x14ac:dyDescent="0.25">
      <c r="A2203" s="61" t="s">
        <v>2273</v>
      </c>
      <c r="B2203" s="87"/>
      <c r="C2203" s="175"/>
      <c r="D2203" s="175"/>
      <c r="E2203" s="146"/>
      <c r="F2203" s="407" t="e">
        <f>VLOOKUP('2. tábl. Előkezelő-Tov.Kezelő'!E2203,Munka1!$H$27:$I$58,2,FALSE)</f>
        <v>#N/A</v>
      </c>
      <c r="G2203" s="88"/>
      <c r="H2203" s="62" t="e">
        <f>VLOOKUP(G2203,Munka1!$A$1:$B$25,2,FALSE)</f>
        <v>#N/A</v>
      </c>
      <c r="I2203" s="466" t="e">
        <f>VLOOKUP(E2203,Munka1!$H$27:$J$58,3,FALSE)</f>
        <v>#N/A</v>
      </c>
      <c r="J2203" s="175"/>
      <c r="K2203" s="175"/>
      <c r="L2203" s="175"/>
      <c r="M2203" s="175"/>
      <c r="N2203" s="180"/>
      <c r="O2203" s="87"/>
      <c r="P2203" s="483"/>
      <c r="Q2203" s="484"/>
      <c r="R2203" s="56">
        <f>FŐLAP!$D$9</f>
        <v>0</v>
      </c>
      <c r="S2203" s="56">
        <f>FŐLAP!$F$9</f>
        <v>0</v>
      </c>
      <c r="T2203" s="13" t="str">
        <f>FŐLAP!$B$25</f>
        <v>Háztartási nagygépek (lakossági)</v>
      </c>
      <c r="U2203" s="398" t="s">
        <v>3425</v>
      </c>
      <c r="V2203" s="398" t="s">
        <v>3426</v>
      </c>
      <c r="W2203" s="398" t="s">
        <v>3427</v>
      </c>
    </row>
    <row r="2204" spans="1:23" ht="60.75" hidden="1" customHeight="1" x14ac:dyDescent="0.25">
      <c r="A2204" s="61" t="s">
        <v>2274</v>
      </c>
      <c r="B2204" s="87"/>
      <c r="C2204" s="175"/>
      <c r="D2204" s="175"/>
      <c r="E2204" s="146"/>
      <c r="F2204" s="407" t="e">
        <f>VLOOKUP('2. tábl. Előkezelő-Tov.Kezelő'!E2204,Munka1!$H$27:$I$58,2,FALSE)</f>
        <v>#N/A</v>
      </c>
      <c r="G2204" s="88"/>
      <c r="H2204" s="62" t="e">
        <f>VLOOKUP(G2204,Munka1!$A$1:$B$25,2,FALSE)</f>
        <v>#N/A</v>
      </c>
      <c r="I2204" s="466" t="e">
        <f>VLOOKUP(E2204,Munka1!$H$27:$J$58,3,FALSE)</f>
        <v>#N/A</v>
      </c>
      <c r="J2204" s="175"/>
      <c r="K2204" s="175"/>
      <c r="L2204" s="175"/>
      <c r="M2204" s="175"/>
      <c r="N2204" s="180"/>
      <c r="O2204" s="87"/>
      <c r="P2204" s="483"/>
      <c r="Q2204" s="484"/>
      <c r="R2204" s="56">
        <f>FŐLAP!$D$9</f>
        <v>0</v>
      </c>
      <c r="S2204" s="56">
        <f>FŐLAP!$F$9</f>
        <v>0</v>
      </c>
      <c r="T2204" s="13" t="str">
        <f>FŐLAP!$B$25</f>
        <v>Háztartási nagygépek (lakossági)</v>
      </c>
      <c r="U2204" s="398" t="s">
        <v>3425</v>
      </c>
      <c r="V2204" s="398" t="s">
        <v>3426</v>
      </c>
      <c r="W2204" s="398" t="s">
        <v>3427</v>
      </c>
    </row>
    <row r="2205" spans="1:23" ht="60.75" hidden="1" customHeight="1" x14ac:dyDescent="0.25">
      <c r="A2205" s="61" t="s">
        <v>2275</v>
      </c>
      <c r="B2205" s="87"/>
      <c r="C2205" s="175"/>
      <c r="D2205" s="175"/>
      <c r="E2205" s="146"/>
      <c r="F2205" s="407" t="e">
        <f>VLOOKUP('2. tábl. Előkezelő-Tov.Kezelő'!E2205,Munka1!$H$27:$I$58,2,FALSE)</f>
        <v>#N/A</v>
      </c>
      <c r="G2205" s="88"/>
      <c r="H2205" s="62" t="e">
        <f>VLOOKUP(G2205,Munka1!$A$1:$B$25,2,FALSE)</f>
        <v>#N/A</v>
      </c>
      <c r="I2205" s="466" t="e">
        <f>VLOOKUP(E2205,Munka1!$H$27:$J$58,3,FALSE)</f>
        <v>#N/A</v>
      </c>
      <c r="J2205" s="175"/>
      <c r="K2205" s="175"/>
      <c r="L2205" s="175"/>
      <c r="M2205" s="175"/>
      <c r="N2205" s="180"/>
      <c r="O2205" s="87"/>
      <c r="P2205" s="483"/>
      <c r="Q2205" s="484"/>
      <c r="R2205" s="56">
        <f>FŐLAP!$D$9</f>
        <v>0</v>
      </c>
      <c r="S2205" s="56">
        <f>FŐLAP!$F$9</f>
        <v>0</v>
      </c>
      <c r="T2205" s="13" t="str">
        <f>FŐLAP!$B$25</f>
        <v>Háztartási nagygépek (lakossági)</v>
      </c>
      <c r="U2205" s="398" t="s">
        <v>3425</v>
      </c>
      <c r="V2205" s="398" t="s">
        <v>3426</v>
      </c>
      <c r="W2205" s="398" t="s">
        <v>3427</v>
      </c>
    </row>
    <row r="2206" spans="1:23" ht="60.75" hidden="1" customHeight="1" x14ac:dyDescent="0.25">
      <c r="A2206" s="61" t="s">
        <v>2276</v>
      </c>
      <c r="B2206" s="87"/>
      <c r="C2206" s="175"/>
      <c r="D2206" s="175"/>
      <c r="E2206" s="146"/>
      <c r="F2206" s="407" t="e">
        <f>VLOOKUP('2. tábl. Előkezelő-Tov.Kezelő'!E2206,Munka1!$H$27:$I$58,2,FALSE)</f>
        <v>#N/A</v>
      </c>
      <c r="G2206" s="88"/>
      <c r="H2206" s="62" t="e">
        <f>VLOOKUP(G2206,Munka1!$A$1:$B$25,2,FALSE)</f>
        <v>#N/A</v>
      </c>
      <c r="I2206" s="466" t="e">
        <f>VLOOKUP(E2206,Munka1!$H$27:$J$58,3,FALSE)</f>
        <v>#N/A</v>
      </c>
      <c r="J2206" s="175"/>
      <c r="K2206" s="175"/>
      <c r="L2206" s="175"/>
      <c r="M2206" s="175"/>
      <c r="N2206" s="180"/>
      <c r="O2206" s="87"/>
      <c r="P2206" s="483"/>
      <c r="Q2206" s="484"/>
      <c r="R2206" s="56">
        <f>FŐLAP!$D$9</f>
        <v>0</v>
      </c>
      <c r="S2206" s="56">
        <f>FŐLAP!$F$9</f>
        <v>0</v>
      </c>
      <c r="T2206" s="13" t="str">
        <f>FŐLAP!$B$25</f>
        <v>Háztartási nagygépek (lakossági)</v>
      </c>
      <c r="U2206" s="398" t="s">
        <v>3425</v>
      </c>
      <c r="V2206" s="398" t="s">
        <v>3426</v>
      </c>
      <c r="W2206" s="398" t="s">
        <v>3427</v>
      </c>
    </row>
    <row r="2207" spans="1:23" ht="60.75" hidden="1" customHeight="1" x14ac:dyDescent="0.25">
      <c r="A2207" s="61" t="s">
        <v>2277</v>
      </c>
      <c r="B2207" s="87"/>
      <c r="C2207" s="175"/>
      <c r="D2207" s="175"/>
      <c r="E2207" s="146"/>
      <c r="F2207" s="407" t="e">
        <f>VLOOKUP('2. tábl. Előkezelő-Tov.Kezelő'!E2207,Munka1!$H$27:$I$58,2,FALSE)</f>
        <v>#N/A</v>
      </c>
      <c r="G2207" s="88"/>
      <c r="H2207" s="62" t="e">
        <f>VLOOKUP(G2207,Munka1!$A$1:$B$25,2,FALSE)</f>
        <v>#N/A</v>
      </c>
      <c r="I2207" s="466" t="e">
        <f>VLOOKUP(E2207,Munka1!$H$27:$J$58,3,FALSE)</f>
        <v>#N/A</v>
      </c>
      <c r="J2207" s="175"/>
      <c r="K2207" s="175"/>
      <c r="L2207" s="175"/>
      <c r="M2207" s="175"/>
      <c r="N2207" s="180"/>
      <c r="O2207" s="87"/>
      <c r="P2207" s="483"/>
      <c r="Q2207" s="484"/>
      <c r="R2207" s="56">
        <f>FŐLAP!$D$9</f>
        <v>0</v>
      </c>
      <c r="S2207" s="56">
        <f>FŐLAP!$F$9</f>
        <v>0</v>
      </c>
      <c r="T2207" s="13" t="str">
        <f>FŐLAP!$B$25</f>
        <v>Háztartási nagygépek (lakossági)</v>
      </c>
      <c r="U2207" s="398" t="s">
        <v>3425</v>
      </c>
      <c r="V2207" s="398" t="s">
        <v>3426</v>
      </c>
      <c r="W2207" s="398" t="s">
        <v>3427</v>
      </c>
    </row>
    <row r="2208" spans="1:23" ht="60.75" hidden="1" customHeight="1" x14ac:dyDescent="0.25">
      <c r="A2208" s="61" t="s">
        <v>2278</v>
      </c>
      <c r="B2208" s="87"/>
      <c r="C2208" s="175"/>
      <c r="D2208" s="175"/>
      <c r="E2208" s="146"/>
      <c r="F2208" s="407" t="e">
        <f>VLOOKUP('2. tábl. Előkezelő-Tov.Kezelő'!E2208,Munka1!$H$27:$I$58,2,FALSE)</f>
        <v>#N/A</v>
      </c>
      <c r="G2208" s="88"/>
      <c r="H2208" s="62" t="e">
        <f>VLOOKUP(G2208,Munka1!$A$1:$B$25,2,FALSE)</f>
        <v>#N/A</v>
      </c>
      <c r="I2208" s="466" t="e">
        <f>VLOOKUP(E2208,Munka1!$H$27:$J$58,3,FALSE)</f>
        <v>#N/A</v>
      </c>
      <c r="J2208" s="175"/>
      <c r="K2208" s="175"/>
      <c r="L2208" s="175"/>
      <c r="M2208" s="175"/>
      <c r="N2208" s="180"/>
      <c r="O2208" s="87"/>
      <c r="P2208" s="483"/>
      <c r="Q2208" s="484"/>
      <c r="R2208" s="56">
        <f>FŐLAP!$D$9</f>
        <v>0</v>
      </c>
      <c r="S2208" s="56">
        <f>FŐLAP!$F$9</f>
        <v>0</v>
      </c>
      <c r="T2208" s="13" t="str">
        <f>FŐLAP!$B$25</f>
        <v>Háztartási nagygépek (lakossági)</v>
      </c>
      <c r="U2208" s="398" t="s">
        <v>3425</v>
      </c>
      <c r="V2208" s="398" t="s">
        <v>3426</v>
      </c>
      <c r="W2208" s="398" t="s">
        <v>3427</v>
      </c>
    </row>
    <row r="2209" spans="1:23" ht="60.75" hidden="1" customHeight="1" x14ac:dyDescent="0.25">
      <c r="A2209" s="61" t="s">
        <v>2279</v>
      </c>
      <c r="B2209" s="87"/>
      <c r="C2209" s="175"/>
      <c r="D2209" s="175"/>
      <c r="E2209" s="146"/>
      <c r="F2209" s="407" t="e">
        <f>VLOOKUP('2. tábl. Előkezelő-Tov.Kezelő'!E2209,Munka1!$H$27:$I$58,2,FALSE)</f>
        <v>#N/A</v>
      </c>
      <c r="G2209" s="88"/>
      <c r="H2209" s="62" t="e">
        <f>VLOOKUP(G2209,Munka1!$A$1:$B$25,2,FALSE)</f>
        <v>#N/A</v>
      </c>
      <c r="I2209" s="466" t="e">
        <f>VLOOKUP(E2209,Munka1!$H$27:$J$58,3,FALSE)</f>
        <v>#N/A</v>
      </c>
      <c r="J2209" s="175"/>
      <c r="K2209" s="175"/>
      <c r="L2209" s="175"/>
      <c r="M2209" s="175"/>
      <c r="N2209" s="180"/>
      <c r="O2209" s="87"/>
      <c r="P2209" s="483"/>
      <c r="Q2209" s="484"/>
      <c r="R2209" s="56">
        <f>FŐLAP!$D$9</f>
        <v>0</v>
      </c>
      <c r="S2209" s="56">
        <f>FŐLAP!$F$9</f>
        <v>0</v>
      </c>
      <c r="T2209" s="13" t="str">
        <f>FŐLAP!$B$25</f>
        <v>Háztartási nagygépek (lakossági)</v>
      </c>
      <c r="U2209" s="398" t="s">
        <v>3425</v>
      </c>
      <c r="V2209" s="398" t="s">
        <v>3426</v>
      </c>
      <c r="W2209" s="398" t="s">
        <v>3427</v>
      </c>
    </row>
    <row r="2210" spans="1:23" ht="60.75" hidden="1" customHeight="1" x14ac:dyDescent="0.25">
      <c r="A2210" s="61" t="s">
        <v>2280</v>
      </c>
      <c r="B2210" s="87"/>
      <c r="C2210" s="175"/>
      <c r="D2210" s="175"/>
      <c r="E2210" s="146"/>
      <c r="F2210" s="407" t="e">
        <f>VLOOKUP('2. tábl. Előkezelő-Tov.Kezelő'!E2210,Munka1!$H$27:$I$58,2,FALSE)</f>
        <v>#N/A</v>
      </c>
      <c r="G2210" s="88"/>
      <c r="H2210" s="62" t="e">
        <f>VLOOKUP(G2210,Munka1!$A$1:$B$25,2,FALSE)</f>
        <v>#N/A</v>
      </c>
      <c r="I2210" s="466" t="e">
        <f>VLOOKUP(E2210,Munka1!$H$27:$J$58,3,FALSE)</f>
        <v>#N/A</v>
      </c>
      <c r="J2210" s="175"/>
      <c r="K2210" s="175"/>
      <c r="L2210" s="175"/>
      <c r="M2210" s="175"/>
      <c r="N2210" s="180"/>
      <c r="O2210" s="87"/>
      <c r="P2210" s="483"/>
      <c r="Q2210" s="484"/>
      <c r="R2210" s="56">
        <f>FŐLAP!$D$9</f>
        <v>0</v>
      </c>
      <c r="S2210" s="56">
        <f>FŐLAP!$F$9</f>
        <v>0</v>
      </c>
      <c r="T2210" s="13" t="str">
        <f>FŐLAP!$B$25</f>
        <v>Háztartási nagygépek (lakossági)</v>
      </c>
      <c r="U2210" s="398" t="s">
        <v>3425</v>
      </c>
      <c r="V2210" s="398" t="s">
        <v>3426</v>
      </c>
      <c r="W2210" s="398" t="s">
        <v>3427</v>
      </c>
    </row>
    <row r="2211" spans="1:23" ht="60.75" hidden="1" customHeight="1" x14ac:dyDescent="0.25">
      <c r="A2211" s="61" t="s">
        <v>2281</v>
      </c>
      <c r="B2211" s="87"/>
      <c r="C2211" s="175"/>
      <c r="D2211" s="175"/>
      <c r="E2211" s="146"/>
      <c r="F2211" s="407" t="e">
        <f>VLOOKUP('2. tábl. Előkezelő-Tov.Kezelő'!E2211,Munka1!$H$27:$I$58,2,FALSE)</f>
        <v>#N/A</v>
      </c>
      <c r="G2211" s="88"/>
      <c r="H2211" s="62" t="e">
        <f>VLOOKUP(G2211,Munka1!$A$1:$B$25,2,FALSE)</f>
        <v>#N/A</v>
      </c>
      <c r="I2211" s="466" t="e">
        <f>VLOOKUP(E2211,Munka1!$H$27:$J$58,3,FALSE)</f>
        <v>#N/A</v>
      </c>
      <c r="J2211" s="175"/>
      <c r="K2211" s="175"/>
      <c r="L2211" s="175"/>
      <c r="M2211" s="175"/>
      <c r="N2211" s="180"/>
      <c r="O2211" s="87"/>
      <c r="P2211" s="483"/>
      <c r="Q2211" s="484"/>
      <c r="R2211" s="56">
        <f>FŐLAP!$D$9</f>
        <v>0</v>
      </c>
      <c r="S2211" s="56">
        <f>FŐLAP!$F$9</f>
        <v>0</v>
      </c>
      <c r="T2211" s="13" t="str">
        <f>FŐLAP!$B$25</f>
        <v>Háztartási nagygépek (lakossági)</v>
      </c>
      <c r="U2211" s="398" t="s">
        <v>3425</v>
      </c>
      <c r="V2211" s="398" t="s">
        <v>3426</v>
      </c>
      <c r="W2211" s="398" t="s">
        <v>3427</v>
      </c>
    </row>
    <row r="2212" spans="1:23" ht="60.75" hidden="1" customHeight="1" x14ac:dyDescent="0.25">
      <c r="A2212" s="61" t="s">
        <v>2282</v>
      </c>
      <c r="B2212" s="87"/>
      <c r="C2212" s="175"/>
      <c r="D2212" s="175"/>
      <c r="E2212" s="146"/>
      <c r="F2212" s="407" t="e">
        <f>VLOOKUP('2. tábl. Előkezelő-Tov.Kezelő'!E2212,Munka1!$H$27:$I$58,2,FALSE)</f>
        <v>#N/A</v>
      </c>
      <c r="G2212" s="88"/>
      <c r="H2212" s="62" t="e">
        <f>VLOOKUP(G2212,Munka1!$A$1:$B$25,2,FALSE)</f>
        <v>#N/A</v>
      </c>
      <c r="I2212" s="466" t="e">
        <f>VLOOKUP(E2212,Munka1!$H$27:$J$58,3,FALSE)</f>
        <v>#N/A</v>
      </c>
      <c r="J2212" s="175"/>
      <c r="K2212" s="175"/>
      <c r="L2212" s="175"/>
      <c r="M2212" s="175"/>
      <c r="N2212" s="180"/>
      <c r="O2212" s="87"/>
      <c r="P2212" s="483"/>
      <c r="Q2212" s="484"/>
      <c r="R2212" s="56">
        <f>FŐLAP!$D$9</f>
        <v>0</v>
      </c>
      <c r="S2212" s="56">
        <f>FŐLAP!$F$9</f>
        <v>0</v>
      </c>
      <c r="T2212" s="13" t="str">
        <f>FŐLAP!$B$25</f>
        <v>Háztartási nagygépek (lakossági)</v>
      </c>
      <c r="U2212" s="398" t="s">
        <v>3425</v>
      </c>
      <c r="V2212" s="398" t="s">
        <v>3426</v>
      </c>
      <c r="W2212" s="398" t="s">
        <v>3427</v>
      </c>
    </row>
    <row r="2213" spans="1:23" ht="60.75" hidden="1" customHeight="1" x14ac:dyDescent="0.25">
      <c r="A2213" s="61" t="s">
        <v>2283</v>
      </c>
      <c r="B2213" s="87"/>
      <c r="C2213" s="175"/>
      <c r="D2213" s="175"/>
      <c r="E2213" s="146"/>
      <c r="F2213" s="407" t="e">
        <f>VLOOKUP('2. tábl. Előkezelő-Tov.Kezelő'!E2213,Munka1!$H$27:$I$58,2,FALSE)</f>
        <v>#N/A</v>
      </c>
      <c r="G2213" s="88"/>
      <c r="H2213" s="62" t="e">
        <f>VLOOKUP(G2213,Munka1!$A$1:$B$25,2,FALSE)</f>
        <v>#N/A</v>
      </c>
      <c r="I2213" s="466" t="e">
        <f>VLOOKUP(E2213,Munka1!$H$27:$J$58,3,FALSE)</f>
        <v>#N/A</v>
      </c>
      <c r="J2213" s="175"/>
      <c r="K2213" s="175"/>
      <c r="L2213" s="175"/>
      <c r="M2213" s="175"/>
      <c r="N2213" s="180"/>
      <c r="O2213" s="87"/>
      <c r="P2213" s="483"/>
      <c r="Q2213" s="484"/>
      <c r="R2213" s="56">
        <f>FŐLAP!$D$9</f>
        <v>0</v>
      </c>
      <c r="S2213" s="56">
        <f>FŐLAP!$F$9</f>
        <v>0</v>
      </c>
      <c r="T2213" s="13" t="str">
        <f>FŐLAP!$B$25</f>
        <v>Háztartási nagygépek (lakossági)</v>
      </c>
      <c r="U2213" s="398" t="s">
        <v>3425</v>
      </c>
      <c r="V2213" s="398" t="s">
        <v>3426</v>
      </c>
      <c r="W2213" s="398" t="s">
        <v>3427</v>
      </c>
    </row>
    <row r="2214" spans="1:23" ht="60.75" hidden="1" customHeight="1" x14ac:dyDescent="0.25">
      <c r="A2214" s="61" t="s">
        <v>2284</v>
      </c>
      <c r="B2214" s="87"/>
      <c r="C2214" s="175"/>
      <c r="D2214" s="175"/>
      <c r="E2214" s="146"/>
      <c r="F2214" s="407" t="e">
        <f>VLOOKUP('2. tábl. Előkezelő-Tov.Kezelő'!E2214,Munka1!$H$27:$I$58,2,FALSE)</f>
        <v>#N/A</v>
      </c>
      <c r="G2214" s="88"/>
      <c r="H2214" s="62" t="e">
        <f>VLOOKUP(G2214,Munka1!$A$1:$B$25,2,FALSE)</f>
        <v>#N/A</v>
      </c>
      <c r="I2214" s="466" t="e">
        <f>VLOOKUP(E2214,Munka1!$H$27:$J$58,3,FALSE)</f>
        <v>#N/A</v>
      </c>
      <c r="J2214" s="175"/>
      <c r="K2214" s="175"/>
      <c r="L2214" s="175"/>
      <c r="M2214" s="175"/>
      <c r="N2214" s="180"/>
      <c r="O2214" s="87"/>
      <c r="P2214" s="483"/>
      <c r="Q2214" s="484"/>
      <c r="R2214" s="56">
        <f>FŐLAP!$D$9</f>
        <v>0</v>
      </c>
      <c r="S2214" s="56">
        <f>FŐLAP!$F$9</f>
        <v>0</v>
      </c>
      <c r="T2214" s="13" t="str">
        <f>FŐLAP!$B$25</f>
        <v>Háztartási nagygépek (lakossági)</v>
      </c>
      <c r="U2214" s="398" t="s">
        <v>3425</v>
      </c>
      <c r="V2214" s="398" t="s">
        <v>3426</v>
      </c>
      <c r="W2214" s="398" t="s">
        <v>3427</v>
      </c>
    </row>
    <row r="2215" spans="1:23" ht="60.75" hidden="1" customHeight="1" x14ac:dyDescent="0.25">
      <c r="A2215" s="61" t="s">
        <v>2285</v>
      </c>
      <c r="B2215" s="87"/>
      <c r="C2215" s="175"/>
      <c r="D2215" s="175"/>
      <c r="E2215" s="146"/>
      <c r="F2215" s="407" t="e">
        <f>VLOOKUP('2. tábl. Előkezelő-Tov.Kezelő'!E2215,Munka1!$H$27:$I$58,2,FALSE)</f>
        <v>#N/A</v>
      </c>
      <c r="G2215" s="88"/>
      <c r="H2215" s="62" t="e">
        <f>VLOOKUP(G2215,Munka1!$A$1:$B$25,2,FALSE)</f>
        <v>#N/A</v>
      </c>
      <c r="I2215" s="466" t="e">
        <f>VLOOKUP(E2215,Munka1!$H$27:$J$58,3,FALSE)</f>
        <v>#N/A</v>
      </c>
      <c r="J2215" s="175"/>
      <c r="K2215" s="175"/>
      <c r="L2215" s="175"/>
      <c r="M2215" s="175"/>
      <c r="N2215" s="180"/>
      <c r="O2215" s="87"/>
      <c r="P2215" s="483"/>
      <c r="Q2215" s="484"/>
      <c r="R2215" s="56">
        <f>FŐLAP!$D$9</f>
        <v>0</v>
      </c>
      <c r="S2215" s="56">
        <f>FŐLAP!$F$9</f>
        <v>0</v>
      </c>
      <c r="T2215" s="13" t="str">
        <f>FŐLAP!$B$25</f>
        <v>Háztartási nagygépek (lakossági)</v>
      </c>
      <c r="U2215" s="398" t="s">
        <v>3425</v>
      </c>
      <c r="V2215" s="398" t="s">
        <v>3426</v>
      </c>
      <c r="W2215" s="398" t="s">
        <v>3427</v>
      </c>
    </row>
    <row r="2216" spans="1:23" ht="60.75" hidden="1" customHeight="1" x14ac:dyDescent="0.25">
      <c r="A2216" s="61" t="s">
        <v>2286</v>
      </c>
      <c r="B2216" s="87"/>
      <c r="C2216" s="175"/>
      <c r="D2216" s="175"/>
      <c r="E2216" s="146"/>
      <c r="F2216" s="407" t="e">
        <f>VLOOKUP('2. tábl. Előkezelő-Tov.Kezelő'!E2216,Munka1!$H$27:$I$58,2,FALSE)</f>
        <v>#N/A</v>
      </c>
      <c r="G2216" s="88"/>
      <c r="H2216" s="62" t="e">
        <f>VLOOKUP(G2216,Munka1!$A$1:$B$25,2,FALSE)</f>
        <v>#N/A</v>
      </c>
      <c r="I2216" s="466" t="e">
        <f>VLOOKUP(E2216,Munka1!$H$27:$J$58,3,FALSE)</f>
        <v>#N/A</v>
      </c>
      <c r="J2216" s="175"/>
      <c r="K2216" s="175"/>
      <c r="L2216" s="175"/>
      <c r="M2216" s="175"/>
      <c r="N2216" s="180"/>
      <c r="O2216" s="87"/>
      <c r="P2216" s="483"/>
      <c r="Q2216" s="484"/>
      <c r="R2216" s="56">
        <f>FŐLAP!$D$9</f>
        <v>0</v>
      </c>
      <c r="S2216" s="56">
        <f>FŐLAP!$F$9</f>
        <v>0</v>
      </c>
      <c r="T2216" s="13" t="str">
        <f>FŐLAP!$B$25</f>
        <v>Háztartási nagygépek (lakossági)</v>
      </c>
      <c r="U2216" s="398" t="s">
        <v>3425</v>
      </c>
      <c r="V2216" s="398" t="s">
        <v>3426</v>
      </c>
      <c r="W2216" s="398" t="s">
        <v>3427</v>
      </c>
    </row>
    <row r="2217" spans="1:23" ht="60.75" hidden="1" customHeight="1" x14ac:dyDescent="0.25">
      <c r="A2217" s="61" t="s">
        <v>2287</v>
      </c>
      <c r="B2217" s="87"/>
      <c r="C2217" s="175"/>
      <c r="D2217" s="175"/>
      <c r="E2217" s="146"/>
      <c r="F2217" s="407" t="e">
        <f>VLOOKUP('2. tábl. Előkezelő-Tov.Kezelő'!E2217,Munka1!$H$27:$I$58,2,FALSE)</f>
        <v>#N/A</v>
      </c>
      <c r="G2217" s="88"/>
      <c r="H2217" s="62" t="e">
        <f>VLOOKUP(G2217,Munka1!$A$1:$B$25,2,FALSE)</f>
        <v>#N/A</v>
      </c>
      <c r="I2217" s="466" t="e">
        <f>VLOOKUP(E2217,Munka1!$H$27:$J$58,3,FALSE)</f>
        <v>#N/A</v>
      </c>
      <c r="J2217" s="175"/>
      <c r="K2217" s="175"/>
      <c r="L2217" s="175"/>
      <c r="M2217" s="175"/>
      <c r="N2217" s="180"/>
      <c r="O2217" s="87"/>
      <c r="P2217" s="483"/>
      <c r="Q2217" s="484"/>
      <c r="R2217" s="56">
        <f>FŐLAP!$D$9</f>
        <v>0</v>
      </c>
      <c r="S2217" s="56">
        <f>FŐLAP!$F$9</f>
        <v>0</v>
      </c>
      <c r="T2217" s="13" t="str">
        <f>FŐLAP!$B$25</f>
        <v>Háztartási nagygépek (lakossági)</v>
      </c>
      <c r="U2217" s="398" t="s">
        <v>3425</v>
      </c>
      <c r="V2217" s="398" t="s">
        <v>3426</v>
      </c>
      <c r="W2217" s="398" t="s">
        <v>3427</v>
      </c>
    </row>
    <row r="2218" spans="1:23" ht="60.75" hidden="1" customHeight="1" x14ac:dyDescent="0.25">
      <c r="A2218" s="61" t="s">
        <v>2288</v>
      </c>
      <c r="B2218" s="87"/>
      <c r="C2218" s="175"/>
      <c r="D2218" s="175"/>
      <c r="E2218" s="146"/>
      <c r="F2218" s="407" t="e">
        <f>VLOOKUP('2. tábl. Előkezelő-Tov.Kezelő'!E2218,Munka1!$H$27:$I$58,2,FALSE)</f>
        <v>#N/A</v>
      </c>
      <c r="G2218" s="88"/>
      <c r="H2218" s="62" t="e">
        <f>VLOOKUP(G2218,Munka1!$A$1:$B$25,2,FALSE)</f>
        <v>#N/A</v>
      </c>
      <c r="I2218" s="466" t="e">
        <f>VLOOKUP(E2218,Munka1!$H$27:$J$58,3,FALSE)</f>
        <v>#N/A</v>
      </c>
      <c r="J2218" s="175"/>
      <c r="K2218" s="175"/>
      <c r="L2218" s="175"/>
      <c r="M2218" s="175"/>
      <c r="N2218" s="180"/>
      <c r="O2218" s="87"/>
      <c r="P2218" s="483"/>
      <c r="Q2218" s="484"/>
      <c r="R2218" s="56">
        <f>FŐLAP!$D$9</f>
        <v>0</v>
      </c>
      <c r="S2218" s="56">
        <f>FŐLAP!$F$9</f>
        <v>0</v>
      </c>
      <c r="T2218" s="13" t="str">
        <f>FŐLAP!$B$25</f>
        <v>Háztartási nagygépek (lakossági)</v>
      </c>
      <c r="U2218" s="398" t="s">
        <v>3425</v>
      </c>
      <c r="V2218" s="398" t="s">
        <v>3426</v>
      </c>
      <c r="W2218" s="398" t="s">
        <v>3427</v>
      </c>
    </row>
    <row r="2219" spans="1:23" ht="60.75" hidden="1" customHeight="1" x14ac:dyDescent="0.25">
      <c r="A2219" s="61" t="s">
        <v>2289</v>
      </c>
      <c r="B2219" s="87"/>
      <c r="C2219" s="175"/>
      <c r="D2219" s="175"/>
      <c r="E2219" s="146"/>
      <c r="F2219" s="407" t="e">
        <f>VLOOKUP('2. tábl. Előkezelő-Tov.Kezelő'!E2219,Munka1!$H$27:$I$58,2,FALSE)</f>
        <v>#N/A</v>
      </c>
      <c r="G2219" s="88"/>
      <c r="H2219" s="62" t="e">
        <f>VLOOKUP(G2219,Munka1!$A$1:$B$25,2,FALSE)</f>
        <v>#N/A</v>
      </c>
      <c r="I2219" s="466" t="e">
        <f>VLOOKUP(E2219,Munka1!$H$27:$J$58,3,FALSE)</f>
        <v>#N/A</v>
      </c>
      <c r="J2219" s="175"/>
      <c r="K2219" s="175"/>
      <c r="L2219" s="175"/>
      <c r="M2219" s="175"/>
      <c r="N2219" s="180"/>
      <c r="O2219" s="87"/>
      <c r="P2219" s="483"/>
      <c r="Q2219" s="484"/>
      <c r="R2219" s="56">
        <f>FŐLAP!$D$9</f>
        <v>0</v>
      </c>
      <c r="S2219" s="56">
        <f>FŐLAP!$F$9</f>
        <v>0</v>
      </c>
      <c r="T2219" s="13" t="str">
        <f>FŐLAP!$B$25</f>
        <v>Háztartási nagygépek (lakossági)</v>
      </c>
      <c r="U2219" s="398" t="s">
        <v>3425</v>
      </c>
      <c r="V2219" s="398" t="s">
        <v>3426</v>
      </c>
      <c r="W2219" s="398" t="s">
        <v>3427</v>
      </c>
    </row>
    <row r="2220" spans="1:23" ht="60.75" hidden="1" customHeight="1" x14ac:dyDescent="0.25">
      <c r="A2220" s="61" t="s">
        <v>2290</v>
      </c>
      <c r="B2220" s="87"/>
      <c r="C2220" s="175"/>
      <c r="D2220" s="175"/>
      <c r="E2220" s="146"/>
      <c r="F2220" s="407" t="e">
        <f>VLOOKUP('2. tábl. Előkezelő-Tov.Kezelő'!E2220,Munka1!$H$27:$I$58,2,FALSE)</f>
        <v>#N/A</v>
      </c>
      <c r="G2220" s="88"/>
      <c r="H2220" s="62" t="e">
        <f>VLOOKUP(G2220,Munka1!$A$1:$B$25,2,FALSE)</f>
        <v>#N/A</v>
      </c>
      <c r="I2220" s="466" t="e">
        <f>VLOOKUP(E2220,Munka1!$H$27:$J$58,3,FALSE)</f>
        <v>#N/A</v>
      </c>
      <c r="J2220" s="175"/>
      <c r="K2220" s="175"/>
      <c r="L2220" s="175"/>
      <c r="M2220" s="175"/>
      <c r="N2220" s="180"/>
      <c r="O2220" s="87"/>
      <c r="P2220" s="483"/>
      <c r="Q2220" s="484"/>
      <c r="R2220" s="56">
        <f>FŐLAP!$D$9</f>
        <v>0</v>
      </c>
      <c r="S2220" s="56">
        <f>FŐLAP!$F$9</f>
        <v>0</v>
      </c>
      <c r="T2220" s="13" t="str">
        <f>FŐLAP!$B$25</f>
        <v>Háztartási nagygépek (lakossági)</v>
      </c>
      <c r="U2220" s="398" t="s">
        <v>3425</v>
      </c>
      <c r="V2220" s="398" t="s">
        <v>3426</v>
      </c>
      <c r="W2220" s="398" t="s">
        <v>3427</v>
      </c>
    </row>
    <row r="2221" spans="1:23" ht="60.75" hidden="1" customHeight="1" x14ac:dyDescent="0.25">
      <c r="A2221" s="61" t="s">
        <v>2291</v>
      </c>
      <c r="B2221" s="87"/>
      <c r="C2221" s="175"/>
      <c r="D2221" s="175"/>
      <c r="E2221" s="146"/>
      <c r="F2221" s="407" t="e">
        <f>VLOOKUP('2. tábl. Előkezelő-Tov.Kezelő'!E2221,Munka1!$H$27:$I$58,2,FALSE)</f>
        <v>#N/A</v>
      </c>
      <c r="G2221" s="88"/>
      <c r="H2221" s="62" t="e">
        <f>VLOOKUP(G2221,Munka1!$A$1:$B$25,2,FALSE)</f>
        <v>#N/A</v>
      </c>
      <c r="I2221" s="466" t="e">
        <f>VLOOKUP(E2221,Munka1!$H$27:$J$58,3,FALSE)</f>
        <v>#N/A</v>
      </c>
      <c r="J2221" s="175"/>
      <c r="K2221" s="175"/>
      <c r="L2221" s="175"/>
      <c r="M2221" s="175"/>
      <c r="N2221" s="180"/>
      <c r="O2221" s="87"/>
      <c r="P2221" s="483"/>
      <c r="Q2221" s="484"/>
      <c r="R2221" s="56">
        <f>FŐLAP!$D$9</f>
        <v>0</v>
      </c>
      <c r="S2221" s="56">
        <f>FŐLAP!$F$9</f>
        <v>0</v>
      </c>
      <c r="T2221" s="13" t="str">
        <f>FŐLAP!$B$25</f>
        <v>Háztartási nagygépek (lakossági)</v>
      </c>
      <c r="U2221" s="398" t="s">
        <v>3425</v>
      </c>
      <c r="V2221" s="398" t="s">
        <v>3426</v>
      </c>
      <c r="W2221" s="398" t="s">
        <v>3427</v>
      </c>
    </row>
    <row r="2222" spans="1:23" ht="60.75" hidden="1" customHeight="1" x14ac:dyDescent="0.25">
      <c r="A2222" s="61" t="s">
        <v>2292</v>
      </c>
      <c r="B2222" s="87"/>
      <c r="C2222" s="175"/>
      <c r="D2222" s="175"/>
      <c r="E2222" s="146"/>
      <c r="F2222" s="407" t="e">
        <f>VLOOKUP('2. tábl. Előkezelő-Tov.Kezelő'!E2222,Munka1!$H$27:$I$58,2,FALSE)</f>
        <v>#N/A</v>
      </c>
      <c r="G2222" s="88"/>
      <c r="H2222" s="62" t="e">
        <f>VLOOKUP(G2222,Munka1!$A$1:$B$25,2,FALSE)</f>
        <v>#N/A</v>
      </c>
      <c r="I2222" s="466" t="e">
        <f>VLOOKUP(E2222,Munka1!$H$27:$J$58,3,FALSE)</f>
        <v>#N/A</v>
      </c>
      <c r="J2222" s="175"/>
      <c r="K2222" s="175"/>
      <c r="L2222" s="175"/>
      <c r="M2222" s="175"/>
      <c r="N2222" s="180"/>
      <c r="O2222" s="87"/>
      <c r="P2222" s="483"/>
      <c r="Q2222" s="484"/>
      <c r="R2222" s="56">
        <f>FŐLAP!$D$9</f>
        <v>0</v>
      </c>
      <c r="S2222" s="56">
        <f>FŐLAP!$F$9</f>
        <v>0</v>
      </c>
      <c r="T2222" s="13" t="str">
        <f>FŐLAP!$B$25</f>
        <v>Háztartási nagygépek (lakossági)</v>
      </c>
      <c r="U2222" s="398" t="s">
        <v>3425</v>
      </c>
      <c r="V2222" s="398" t="s">
        <v>3426</v>
      </c>
      <c r="W2222" s="398" t="s">
        <v>3427</v>
      </c>
    </row>
    <row r="2223" spans="1:23" ht="60.75" hidden="1" customHeight="1" x14ac:dyDescent="0.25">
      <c r="A2223" s="61" t="s">
        <v>2293</v>
      </c>
      <c r="B2223" s="87"/>
      <c r="C2223" s="175"/>
      <c r="D2223" s="175"/>
      <c r="E2223" s="146"/>
      <c r="F2223" s="407" t="e">
        <f>VLOOKUP('2. tábl. Előkezelő-Tov.Kezelő'!E2223,Munka1!$H$27:$I$58,2,FALSE)</f>
        <v>#N/A</v>
      </c>
      <c r="G2223" s="88"/>
      <c r="H2223" s="62" t="e">
        <f>VLOOKUP(G2223,Munka1!$A$1:$B$25,2,FALSE)</f>
        <v>#N/A</v>
      </c>
      <c r="I2223" s="466" t="e">
        <f>VLOOKUP(E2223,Munka1!$H$27:$J$58,3,FALSE)</f>
        <v>#N/A</v>
      </c>
      <c r="J2223" s="175"/>
      <c r="K2223" s="175"/>
      <c r="L2223" s="175"/>
      <c r="M2223" s="175"/>
      <c r="N2223" s="180"/>
      <c r="O2223" s="87"/>
      <c r="P2223" s="483"/>
      <c r="Q2223" s="484"/>
      <c r="R2223" s="56">
        <f>FŐLAP!$D$9</f>
        <v>0</v>
      </c>
      <c r="S2223" s="56">
        <f>FŐLAP!$F$9</f>
        <v>0</v>
      </c>
      <c r="T2223" s="13" t="str">
        <f>FŐLAP!$B$25</f>
        <v>Háztartási nagygépek (lakossági)</v>
      </c>
      <c r="U2223" s="398" t="s">
        <v>3425</v>
      </c>
      <c r="V2223" s="398" t="s">
        <v>3426</v>
      </c>
      <c r="W2223" s="398" t="s">
        <v>3427</v>
      </c>
    </row>
    <row r="2224" spans="1:23" ht="60.75" hidden="1" customHeight="1" x14ac:dyDescent="0.25">
      <c r="A2224" s="61" t="s">
        <v>2294</v>
      </c>
      <c r="B2224" s="87"/>
      <c r="C2224" s="175"/>
      <c r="D2224" s="175"/>
      <c r="E2224" s="146"/>
      <c r="F2224" s="407" t="e">
        <f>VLOOKUP('2. tábl. Előkezelő-Tov.Kezelő'!E2224,Munka1!$H$27:$I$58,2,FALSE)</f>
        <v>#N/A</v>
      </c>
      <c r="G2224" s="88"/>
      <c r="H2224" s="62" t="e">
        <f>VLOOKUP(G2224,Munka1!$A$1:$B$25,2,FALSE)</f>
        <v>#N/A</v>
      </c>
      <c r="I2224" s="466" t="e">
        <f>VLOOKUP(E2224,Munka1!$H$27:$J$58,3,FALSE)</f>
        <v>#N/A</v>
      </c>
      <c r="J2224" s="175"/>
      <c r="K2224" s="175"/>
      <c r="L2224" s="175"/>
      <c r="M2224" s="175"/>
      <c r="N2224" s="180"/>
      <c r="O2224" s="87"/>
      <c r="P2224" s="483"/>
      <c r="Q2224" s="484"/>
      <c r="R2224" s="56">
        <f>FŐLAP!$D$9</f>
        <v>0</v>
      </c>
      <c r="S2224" s="56">
        <f>FŐLAP!$F$9</f>
        <v>0</v>
      </c>
      <c r="T2224" s="13" t="str">
        <f>FŐLAP!$B$25</f>
        <v>Háztartási nagygépek (lakossági)</v>
      </c>
      <c r="U2224" s="398" t="s">
        <v>3425</v>
      </c>
      <c r="V2224" s="398" t="s">
        <v>3426</v>
      </c>
      <c r="W2224" s="398" t="s">
        <v>3427</v>
      </c>
    </row>
    <row r="2225" spans="1:23" ht="60.75" hidden="1" customHeight="1" x14ac:dyDescent="0.25">
      <c r="A2225" s="61" t="s">
        <v>2295</v>
      </c>
      <c r="B2225" s="87"/>
      <c r="C2225" s="175"/>
      <c r="D2225" s="175"/>
      <c r="E2225" s="146"/>
      <c r="F2225" s="407" t="e">
        <f>VLOOKUP('2. tábl. Előkezelő-Tov.Kezelő'!E2225,Munka1!$H$27:$I$58,2,FALSE)</f>
        <v>#N/A</v>
      </c>
      <c r="G2225" s="88"/>
      <c r="H2225" s="62" t="e">
        <f>VLOOKUP(G2225,Munka1!$A$1:$B$25,2,FALSE)</f>
        <v>#N/A</v>
      </c>
      <c r="I2225" s="466" t="e">
        <f>VLOOKUP(E2225,Munka1!$H$27:$J$58,3,FALSE)</f>
        <v>#N/A</v>
      </c>
      <c r="J2225" s="175"/>
      <c r="K2225" s="175"/>
      <c r="L2225" s="175"/>
      <c r="M2225" s="175"/>
      <c r="N2225" s="180"/>
      <c r="O2225" s="87"/>
      <c r="P2225" s="483"/>
      <c r="Q2225" s="484"/>
      <c r="R2225" s="56">
        <f>FŐLAP!$D$9</f>
        <v>0</v>
      </c>
      <c r="S2225" s="56">
        <f>FŐLAP!$F$9</f>
        <v>0</v>
      </c>
      <c r="T2225" s="13" t="str">
        <f>FŐLAP!$B$25</f>
        <v>Háztartási nagygépek (lakossági)</v>
      </c>
      <c r="U2225" s="398" t="s">
        <v>3425</v>
      </c>
      <c r="V2225" s="398" t="s">
        <v>3426</v>
      </c>
      <c r="W2225" s="398" t="s">
        <v>3427</v>
      </c>
    </row>
    <row r="2226" spans="1:23" ht="60.75" hidden="1" customHeight="1" x14ac:dyDescent="0.25">
      <c r="A2226" s="61" t="s">
        <v>2296</v>
      </c>
      <c r="B2226" s="87"/>
      <c r="C2226" s="175"/>
      <c r="D2226" s="175"/>
      <c r="E2226" s="146"/>
      <c r="F2226" s="407" t="e">
        <f>VLOOKUP('2. tábl. Előkezelő-Tov.Kezelő'!E2226,Munka1!$H$27:$I$58,2,FALSE)</f>
        <v>#N/A</v>
      </c>
      <c r="G2226" s="88"/>
      <c r="H2226" s="62" t="e">
        <f>VLOOKUP(G2226,Munka1!$A$1:$B$25,2,FALSE)</f>
        <v>#N/A</v>
      </c>
      <c r="I2226" s="466" t="e">
        <f>VLOOKUP(E2226,Munka1!$H$27:$J$58,3,FALSE)</f>
        <v>#N/A</v>
      </c>
      <c r="J2226" s="175"/>
      <c r="K2226" s="175"/>
      <c r="L2226" s="175"/>
      <c r="M2226" s="175"/>
      <c r="N2226" s="180"/>
      <c r="O2226" s="87"/>
      <c r="P2226" s="483"/>
      <c r="Q2226" s="484"/>
      <c r="R2226" s="56">
        <f>FŐLAP!$D$9</f>
        <v>0</v>
      </c>
      <c r="S2226" s="56">
        <f>FŐLAP!$F$9</f>
        <v>0</v>
      </c>
      <c r="T2226" s="13" t="str">
        <f>FŐLAP!$B$25</f>
        <v>Háztartási nagygépek (lakossági)</v>
      </c>
      <c r="U2226" s="398" t="s">
        <v>3425</v>
      </c>
      <c r="V2226" s="398" t="s">
        <v>3426</v>
      </c>
      <c r="W2226" s="398" t="s">
        <v>3427</v>
      </c>
    </row>
    <row r="2227" spans="1:23" ht="60.75" hidden="1" customHeight="1" x14ac:dyDescent="0.25">
      <c r="A2227" s="61" t="s">
        <v>2297</v>
      </c>
      <c r="B2227" s="87"/>
      <c r="C2227" s="175"/>
      <c r="D2227" s="175"/>
      <c r="E2227" s="146"/>
      <c r="F2227" s="407" t="e">
        <f>VLOOKUP('2. tábl. Előkezelő-Tov.Kezelő'!E2227,Munka1!$H$27:$I$58,2,FALSE)</f>
        <v>#N/A</v>
      </c>
      <c r="G2227" s="88"/>
      <c r="H2227" s="62" t="e">
        <f>VLOOKUP(G2227,Munka1!$A$1:$B$25,2,FALSE)</f>
        <v>#N/A</v>
      </c>
      <c r="I2227" s="466" t="e">
        <f>VLOOKUP(E2227,Munka1!$H$27:$J$58,3,FALSE)</f>
        <v>#N/A</v>
      </c>
      <c r="J2227" s="175"/>
      <c r="K2227" s="175"/>
      <c r="L2227" s="175"/>
      <c r="M2227" s="175"/>
      <c r="N2227" s="180"/>
      <c r="O2227" s="87"/>
      <c r="P2227" s="483"/>
      <c r="Q2227" s="484"/>
      <c r="R2227" s="56">
        <f>FŐLAP!$D$9</f>
        <v>0</v>
      </c>
      <c r="S2227" s="56">
        <f>FŐLAP!$F$9</f>
        <v>0</v>
      </c>
      <c r="T2227" s="13" t="str">
        <f>FŐLAP!$B$25</f>
        <v>Háztartási nagygépek (lakossági)</v>
      </c>
      <c r="U2227" s="398" t="s">
        <v>3425</v>
      </c>
      <c r="V2227" s="398" t="s">
        <v>3426</v>
      </c>
      <c r="W2227" s="398" t="s">
        <v>3427</v>
      </c>
    </row>
    <row r="2228" spans="1:23" ht="60.75" hidden="1" customHeight="1" x14ac:dyDescent="0.25">
      <c r="A2228" s="61" t="s">
        <v>2298</v>
      </c>
      <c r="B2228" s="87"/>
      <c r="C2228" s="175"/>
      <c r="D2228" s="175"/>
      <c r="E2228" s="146"/>
      <c r="F2228" s="407" t="e">
        <f>VLOOKUP('2. tábl. Előkezelő-Tov.Kezelő'!E2228,Munka1!$H$27:$I$58,2,FALSE)</f>
        <v>#N/A</v>
      </c>
      <c r="G2228" s="88"/>
      <c r="H2228" s="62" t="e">
        <f>VLOOKUP(G2228,Munka1!$A$1:$B$25,2,FALSE)</f>
        <v>#N/A</v>
      </c>
      <c r="I2228" s="466" t="e">
        <f>VLOOKUP(E2228,Munka1!$H$27:$J$58,3,FALSE)</f>
        <v>#N/A</v>
      </c>
      <c r="J2228" s="175"/>
      <c r="K2228" s="175"/>
      <c r="L2228" s="175"/>
      <c r="M2228" s="175"/>
      <c r="N2228" s="180"/>
      <c r="O2228" s="87"/>
      <c r="P2228" s="483"/>
      <c r="Q2228" s="484"/>
      <c r="R2228" s="56">
        <f>FŐLAP!$D$9</f>
        <v>0</v>
      </c>
      <c r="S2228" s="56">
        <f>FŐLAP!$F$9</f>
        <v>0</v>
      </c>
      <c r="T2228" s="13" t="str">
        <f>FŐLAP!$B$25</f>
        <v>Háztartási nagygépek (lakossági)</v>
      </c>
      <c r="U2228" s="398" t="s">
        <v>3425</v>
      </c>
      <c r="V2228" s="398" t="s">
        <v>3426</v>
      </c>
      <c r="W2228" s="398" t="s">
        <v>3427</v>
      </c>
    </row>
    <row r="2229" spans="1:23" ht="60.75" hidden="1" customHeight="1" x14ac:dyDescent="0.25">
      <c r="A2229" s="61" t="s">
        <v>2299</v>
      </c>
      <c r="B2229" s="87"/>
      <c r="C2229" s="175"/>
      <c r="D2229" s="175"/>
      <c r="E2229" s="146"/>
      <c r="F2229" s="407" t="e">
        <f>VLOOKUP('2. tábl. Előkezelő-Tov.Kezelő'!E2229,Munka1!$H$27:$I$58,2,FALSE)</f>
        <v>#N/A</v>
      </c>
      <c r="G2229" s="88"/>
      <c r="H2229" s="62" t="e">
        <f>VLOOKUP(G2229,Munka1!$A$1:$B$25,2,FALSE)</f>
        <v>#N/A</v>
      </c>
      <c r="I2229" s="466" t="e">
        <f>VLOOKUP(E2229,Munka1!$H$27:$J$58,3,FALSE)</f>
        <v>#N/A</v>
      </c>
      <c r="J2229" s="175"/>
      <c r="K2229" s="175"/>
      <c r="L2229" s="175"/>
      <c r="M2229" s="175"/>
      <c r="N2229" s="180"/>
      <c r="O2229" s="87"/>
      <c r="P2229" s="483"/>
      <c r="Q2229" s="484"/>
      <c r="R2229" s="56">
        <f>FŐLAP!$D$9</f>
        <v>0</v>
      </c>
      <c r="S2229" s="56">
        <f>FŐLAP!$F$9</f>
        <v>0</v>
      </c>
      <c r="T2229" s="13" t="str">
        <f>FŐLAP!$B$25</f>
        <v>Háztartási nagygépek (lakossági)</v>
      </c>
      <c r="U2229" s="398" t="s">
        <v>3425</v>
      </c>
      <c r="V2229" s="398" t="s">
        <v>3426</v>
      </c>
      <c r="W2229" s="398" t="s">
        <v>3427</v>
      </c>
    </row>
    <row r="2230" spans="1:23" ht="60.75" hidden="1" customHeight="1" x14ac:dyDescent="0.25">
      <c r="A2230" s="61" t="s">
        <v>2300</v>
      </c>
      <c r="B2230" s="87"/>
      <c r="C2230" s="175"/>
      <c r="D2230" s="175"/>
      <c r="E2230" s="146"/>
      <c r="F2230" s="407" t="e">
        <f>VLOOKUP('2. tábl. Előkezelő-Tov.Kezelő'!E2230,Munka1!$H$27:$I$58,2,FALSE)</f>
        <v>#N/A</v>
      </c>
      <c r="G2230" s="88"/>
      <c r="H2230" s="62" t="e">
        <f>VLOOKUP(G2230,Munka1!$A$1:$B$25,2,FALSE)</f>
        <v>#N/A</v>
      </c>
      <c r="I2230" s="466" t="e">
        <f>VLOOKUP(E2230,Munka1!$H$27:$J$58,3,FALSE)</f>
        <v>#N/A</v>
      </c>
      <c r="J2230" s="175"/>
      <c r="K2230" s="175"/>
      <c r="L2230" s="175"/>
      <c r="M2230" s="175"/>
      <c r="N2230" s="180"/>
      <c r="O2230" s="87"/>
      <c r="P2230" s="483"/>
      <c r="Q2230" s="484"/>
      <c r="R2230" s="56">
        <f>FŐLAP!$D$9</f>
        <v>0</v>
      </c>
      <c r="S2230" s="56">
        <f>FŐLAP!$F$9</f>
        <v>0</v>
      </c>
      <c r="T2230" s="13" t="str">
        <f>FŐLAP!$B$25</f>
        <v>Háztartási nagygépek (lakossági)</v>
      </c>
      <c r="U2230" s="398" t="s">
        <v>3425</v>
      </c>
      <c r="V2230" s="398" t="s">
        <v>3426</v>
      </c>
      <c r="W2230" s="398" t="s">
        <v>3427</v>
      </c>
    </row>
    <row r="2231" spans="1:23" ht="60.75" hidden="1" customHeight="1" x14ac:dyDescent="0.25">
      <c r="A2231" s="61" t="s">
        <v>2301</v>
      </c>
      <c r="B2231" s="87"/>
      <c r="C2231" s="175"/>
      <c r="D2231" s="175"/>
      <c r="E2231" s="146"/>
      <c r="F2231" s="407" t="e">
        <f>VLOOKUP('2. tábl. Előkezelő-Tov.Kezelő'!E2231,Munka1!$H$27:$I$58,2,FALSE)</f>
        <v>#N/A</v>
      </c>
      <c r="G2231" s="88"/>
      <c r="H2231" s="62" t="e">
        <f>VLOOKUP(G2231,Munka1!$A$1:$B$25,2,FALSE)</f>
        <v>#N/A</v>
      </c>
      <c r="I2231" s="466" t="e">
        <f>VLOOKUP(E2231,Munka1!$H$27:$J$58,3,FALSE)</f>
        <v>#N/A</v>
      </c>
      <c r="J2231" s="175"/>
      <c r="K2231" s="175"/>
      <c r="L2231" s="175"/>
      <c r="M2231" s="175"/>
      <c r="N2231" s="180"/>
      <c r="O2231" s="87"/>
      <c r="P2231" s="483"/>
      <c r="Q2231" s="484"/>
      <c r="R2231" s="56">
        <f>FŐLAP!$D$9</f>
        <v>0</v>
      </c>
      <c r="S2231" s="56">
        <f>FŐLAP!$F$9</f>
        <v>0</v>
      </c>
      <c r="T2231" s="13" t="str">
        <f>FŐLAP!$B$25</f>
        <v>Háztartási nagygépek (lakossági)</v>
      </c>
      <c r="U2231" s="398" t="s">
        <v>3425</v>
      </c>
      <c r="V2231" s="398" t="s">
        <v>3426</v>
      </c>
      <c r="W2231" s="398" t="s">
        <v>3427</v>
      </c>
    </row>
    <row r="2232" spans="1:23" ht="60.75" hidden="1" customHeight="1" x14ac:dyDescent="0.25">
      <c r="A2232" s="61" t="s">
        <v>2302</v>
      </c>
      <c r="B2232" s="87"/>
      <c r="C2232" s="175"/>
      <c r="D2232" s="175"/>
      <c r="E2232" s="146"/>
      <c r="F2232" s="407" t="e">
        <f>VLOOKUP('2. tábl. Előkezelő-Tov.Kezelő'!E2232,Munka1!$H$27:$I$58,2,FALSE)</f>
        <v>#N/A</v>
      </c>
      <c r="G2232" s="88"/>
      <c r="H2232" s="62" t="e">
        <f>VLOOKUP(G2232,Munka1!$A$1:$B$25,2,FALSE)</f>
        <v>#N/A</v>
      </c>
      <c r="I2232" s="466" t="e">
        <f>VLOOKUP(E2232,Munka1!$H$27:$J$58,3,FALSE)</f>
        <v>#N/A</v>
      </c>
      <c r="J2232" s="175"/>
      <c r="K2232" s="175"/>
      <c r="L2232" s="175"/>
      <c r="M2232" s="175"/>
      <c r="N2232" s="180"/>
      <c r="O2232" s="87"/>
      <c r="P2232" s="483"/>
      <c r="Q2232" s="484"/>
      <c r="R2232" s="56">
        <f>FŐLAP!$D$9</f>
        <v>0</v>
      </c>
      <c r="S2232" s="56">
        <f>FŐLAP!$F$9</f>
        <v>0</v>
      </c>
      <c r="T2232" s="13" t="str">
        <f>FŐLAP!$B$25</f>
        <v>Háztartási nagygépek (lakossági)</v>
      </c>
      <c r="U2232" s="398" t="s">
        <v>3425</v>
      </c>
      <c r="V2232" s="398" t="s">
        <v>3426</v>
      </c>
      <c r="W2232" s="398" t="s">
        <v>3427</v>
      </c>
    </row>
    <row r="2233" spans="1:23" ht="60.75" hidden="1" customHeight="1" x14ac:dyDescent="0.25">
      <c r="A2233" s="61" t="s">
        <v>2303</v>
      </c>
      <c r="B2233" s="87"/>
      <c r="C2233" s="175"/>
      <c r="D2233" s="175"/>
      <c r="E2233" s="146"/>
      <c r="F2233" s="407" t="e">
        <f>VLOOKUP('2. tábl. Előkezelő-Tov.Kezelő'!E2233,Munka1!$H$27:$I$58,2,FALSE)</f>
        <v>#N/A</v>
      </c>
      <c r="G2233" s="88"/>
      <c r="H2233" s="62" t="e">
        <f>VLOOKUP(G2233,Munka1!$A$1:$B$25,2,FALSE)</f>
        <v>#N/A</v>
      </c>
      <c r="I2233" s="466" t="e">
        <f>VLOOKUP(E2233,Munka1!$H$27:$J$58,3,FALSE)</f>
        <v>#N/A</v>
      </c>
      <c r="J2233" s="175"/>
      <c r="K2233" s="175"/>
      <c r="L2233" s="175"/>
      <c r="M2233" s="175"/>
      <c r="N2233" s="180"/>
      <c r="O2233" s="87"/>
      <c r="P2233" s="483"/>
      <c r="Q2233" s="484"/>
      <c r="R2233" s="56">
        <f>FŐLAP!$D$9</f>
        <v>0</v>
      </c>
      <c r="S2233" s="56">
        <f>FŐLAP!$F$9</f>
        <v>0</v>
      </c>
      <c r="T2233" s="13" t="str">
        <f>FŐLAP!$B$25</f>
        <v>Háztartási nagygépek (lakossági)</v>
      </c>
      <c r="U2233" s="398" t="s">
        <v>3425</v>
      </c>
      <c r="V2233" s="398" t="s">
        <v>3426</v>
      </c>
      <c r="W2233" s="398" t="s">
        <v>3427</v>
      </c>
    </row>
    <row r="2234" spans="1:23" ht="60.75" hidden="1" customHeight="1" x14ac:dyDescent="0.25">
      <c r="A2234" s="61" t="s">
        <v>2304</v>
      </c>
      <c r="B2234" s="87"/>
      <c r="C2234" s="175"/>
      <c r="D2234" s="175"/>
      <c r="E2234" s="146"/>
      <c r="F2234" s="407" t="e">
        <f>VLOOKUP('2. tábl. Előkezelő-Tov.Kezelő'!E2234,Munka1!$H$27:$I$58,2,FALSE)</f>
        <v>#N/A</v>
      </c>
      <c r="G2234" s="88"/>
      <c r="H2234" s="62" t="e">
        <f>VLOOKUP(G2234,Munka1!$A$1:$B$25,2,FALSE)</f>
        <v>#N/A</v>
      </c>
      <c r="I2234" s="466" t="e">
        <f>VLOOKUP(E2234,Munka1!$H$27:$J$58,3,FALSE)</f>
        <v>#N/A</v>
      </c>
      <c r="J2234" s="175"/>
      <c r="K2234" s="175"/>
      <c r="L2234" s="175"/>
      <c r="M2234" s="175"/>
      <c r="N2234" s="180"/>
      <c r="O2234" s="87"/>
      <c r="P2234" s="483"/>
      <c r="Q2234" s="484"/>
      <c r="R2234" s="56">
        <f>FŐLAP!$D$9</f>
        <v>0</v>
      </c>
      <c r="S2234" s="56">
        <f>FŐLAP!$F$9</f>
        <v>0</v>
      </c>
      <c r="T2234" s="13" t="str">
        <f>FŐLAP!$B$25</f>
        <v>Háztartási nagygépek (lakossági)</v>
      </c>
      <c r="U2234" s="398" t="s">
        <v>3425</v>
      </c>
      <c r="V2234" s="398" t="s">
        <v>3426</v>
      </c>
      <c r="W2234" s="398" t="s">
        <v>3427</v>
      </c>
    </row>
    <row r="2235" spans="1:23" ht="60.75" hidden="1" customHeight="1" x14ac:dyDescent="0.25">
      <c r="A2235" s="61" t="s">
        <v>2305</v>
      </c>
      <c r="B2235" s="87"/>
      <c r="C2235" s="175"/>
      <c r="D2235" s="175"/>
      <c r="E2235" s="146"/>
      <c r="F2235" s="407" t="e">
        <f>VLOOKUP('2. tábl. Előkezelő-Tov.Kezelő'!E2235,Munka1!$H$27:$I$58,2,FALSE)</f>
        <v>#N/A</v>
      </c>
      <c r="G2235" s="88"/>
      <c r="H2235" s="62" t="e">
        <f>VLOOKUP(G2235,Munka1!$A$1:$B$25,2,FALSE)</f>
        <v>#N/A</v>
      </c>
      <c r="I2235" s="466" t="e">
        <f>VLOOKUP(E2235,Munka1!$H$27:$J$58,3,FALSE)</f>
        <v>#N/A</v>
      </c>
      <c r="J2235" s="175"/>
      <c r="K2235" s="175"/>
      <c r="L2235" s="175"/>
      <c r="M2235" s="175"/>
      <c r="N2235" s="180"/>
      <c r="O2235" s="87"/>
      <c r="P2235" s="483"/>
      <c r="Q2235" s="484"/>
      <c r="R2235" s="56">
        <f>FŐLAP!$D$9</f>
        <v>0</v>
      </c>
      <c r="S2235" s="56">
        <f>FŐLAP!$F$9</f>
        <v>0</v>
      </c>
      <c r="T2235" s="13" t="str">
        <f>FŐLAP!$B$25</f>
        <v>Háztartási nagygépek (lakossági)</v>
      </c>
      <c r="U2235" s="398" t="s">
        <v>3425</v>
      </c>
      <c r="V2235" s="398" t="s">
        <v>3426</v>
      </c>
      <c r="W2235" s="398" t="s">
        <v>3427</v>
      </c>
    </row>
    <row r="2236" spans="1:23" ht="60.75" hidden="1" customHeight="1" x14ac:dyDescent="0.25">
      <c r="A2236" s="61" t="s">
        <v>2306</v>
      </c>
      <c r="B2236" s="87"/>
      <c r="C2236" s="175"/>
      <c r="D2236" s="175"/>
      <c r="E2236" s="146"/>
      <c r="F2236" s="407" t="e">
        <f>VLOOKUP('2. tábl. Előkezelő-Tov.Kezelő'!E2236,Munka1!$H$27:$I$58,2,FALSE)</f>
        <v>#N/A</v>
      </c>
      <c r="G2236" s="88"/>
      <c r="H2236" s="62" t="e">
        <f>VLOOKUP(G2236,Munka1!$A$1:$B$25,2,FALSE)</f>
        <v>#N/A</v>
      </c>
      <c r="I2236" s="466" t="e">
        <f>VLOOKUP(E2236,Munka1!$H$27:$J$58,3,FALSE)</f>
        <v>#N/A</v>
      </c>
      <c r="J2236" s="175"/>
      <c r="K2236" s="175"/>
      <c r="L2236" s="175"/>
      <c r="M2236" s="175"/>
      <c r="N2236" s="180"/>
      <c r="O2236" s="87"/>
      <c r="P2236" s="483"/>
      <c r="Q2236" s="484"/>
      <c r="R2236" s="56">
        <f>FŐLAP!$D$9</f>
        <v>0</v>
      </c>
      <c r="S2236" s="56">
        <f>FŐLAP!$F$9</f>
        <v>0</v>
      </c>
      <c r="T2236" s="13" t="str">
        <f>FŐLAP!$B$25</f>
        <v>Háztartási nagygépek (lakossági)</v>
      </c>
      <c r="U2236" s="398" t="s">
        <v>3425</v>
      </c>
      <c r="V2236" s="398" t="s">
        <v>3426</v>
      </c>
      <c r="W2236" s="398" t="s">
        <v>3427</v>
      </c>
    </row>
    <row r="2237" spans="1:23" ht="60.75" hidden="1" customHeight="1" x14ac:dyDescent="0.25">
      <c r="A2237" s="61" t="s">
        <v>2307</v>
      </c>
      <c r="B2237" s="87"/>
      <c r="C2237" s="175"/>
      <c r="D2237" s="175"/>
      <c r="E2237" s="146"/>
      <c r="F2237" s="407" t="e">
        <f>VLOOKUP('2. tábl. Előkezelő-Tov.Kezelő'!E2237,Munka1!$H$27:$I$58,2,FALSE)</f>
        <v>#N/A</v>
      </c>
      <c r="G2237" s="88"/>
      <c r="H2237" s="62" t="e">
        <f>VLOOKUP(G2237,Munka1!$A$1:$B$25,2,FALSE)</f>
        <v>#N/A</v>
      </c>
      <c r="I2237" s="466" t="e">
        <f>VLOOKUP(E2237,Munka1!$H$27:$J$58,3,FALSE)</f>
        <v>#N/A</v>
      </c>
      <c r="J2237" s="175"/>
      <c r="K2237" s="175"/>
      <c r="L2237" s="175"/>
      <c r="M2237" s="175"/>
      <c r="N2237" s="180"/>
      <c r="O2237" s="87"/>
      <c r="P2237" s="483"/>
      <c r="Q2237" s="484"/>
      <c r="R2237" s="56">
        <f>FŐLAP!$D$9</f>
        <v>0</v>
      </c>
      <c r="S2237" s="56">
        <f>FŐLAP!$F$9</f>
        <v>0</v>
      </c>
      <c r="T2237" s="13" t="str">
        <f>FŐLAP!$B$25</f>
        <v>Háztartási nagygépek (lakossági)</v>
      </c>
      <c r="U2237" s="398" t="s">
        <v>3425</v>
      </c>
      <c r="V2237" s="398" t="s">
        <v>3426</v>
      </c>
      <c r="W2237" s="398" t="s">
        <v>3427</v>
      </c>
    </row>
    <row r="2238" spans="1:23" ht="60.75" hidden="1" customHeight="1" x14ac:dyDescent="0.25">
      <c r="A2238" s="61" t="s">
        <v>2308</v>
      </c>
      <c r="B2238" s="87"/>
      <c r="C2238" s="175"/>
      <c r="D2238" s="175"/>
      <c r="E2238" s="146"/>
      <c r="F2238" s="407" t="e">
        <f>VLOOKUP('2. tábl. Előkezelő-Tov.Kezelő'!E2238,Munka1!$H$27:$I$58,2,FALSE)</f>
        <v>#N/A</v>
      </c>
      <c r="G2238" s="88"/>
      <c r="H2238" s="62" t="e">
        <f>VLOOKUP(G2238,Munka1!$A$1:$B$25,2,FALSE)</f>
        <v>#N/A</v>
      </c>
      <c r="I2238" s="466" t="e">
        <f>VLOOKUP(E2238,Munka1!$H$27:$J$58,3,FALSE)</f>
        <v>#N/A</v>
      </c>
      <c r="J2238" s="175"/>
      <c r="K2238" s="175"/>
      <c r="L2238" s="175"/>
      <c r="M2238" s="175"/>
      <c r="N2238" s="180"/>
      <c r="O2238" s="87"/>
      <c r="P2238" s="483"/>
      <c r="Q2238" s="484"/>
      <c r="R2238" s="56">
        <f>FŐLAP!$D$9</f>
        <v>0</v>
      </c>
      <c r="S2238" s="56">
        <f>FŐLAP!$F$9</f>
        <v>0</v>
      </c>
      <c r="T2238" s="13" t="str">
        <f>FŐLAP!$B$25</f>
        <v>Háztartási nagygépek (lakossági)</v>
      </c>
      <c r="U2238" s="398" t="s">
        <v>3425</v>
      </c>
      <c r="V2238" s="398" t="s">
        <v>3426</v>
      </c>
      <c r="W2238" s="398" t="s">
        <v>3427</v>
      </c>
    </row>
    <row r="2239" spans="1:23" ht="60.75" hidden="1" customHeight="1" x14ac:dyDescent="0.25">
      <c r="A2239" s="61" t="s">
        <v>2309</v>
      </c>
      <c r="B2239" s="87"/>
      <c r="C2239" s="175"/>
      <c r="D2239" s="175"/>
      <c r="E2239" s="146"/>
      <c r="F2239" s="407" t="e">
        <f>VLOOKUP('2. tábl. Előkezelő-Tov.Kezelő'!E2239,Munka1!$H$27:$I$58,2,FALSE)</f>
        <v>#N/A</v>
      </c>
      <c r="G2239" s="88"/>
      <c r="H2239" s="62" t="e">
        <f>VLOOKUP(G2239,Munka1!$A$1:$B$25,2,FALSE)</f>
        <v>#N/A</v>
      </c>
      <c r="I2239" s="466" t="e">
        <f>VLOOKUP(E2239,Munka1!$H$27:$J$58,3,FALSE)</f>
        <v>#N/A</v>
      </c>
      <c r="J2239" s="175"/>
      <c r="K2239" s="175"/>
      <c r="L2239" s="175"/>
      <c r="M2239" s="175"/>
      <c r="N2239" s="180"/>
      <c r="O2239" s="87"/>
      <c r="P2239" s="483"/>
      <c r="Q2239" s="484"/>
      <c r="R2239" s="56">
        <f>FŐLAP!$D$9</f>
        <v>0</v>
      </c>
      <c r="S2239" s="56">
        <f>FŐLAP!$F$9</f>
        <v>0</v>
      </c>
      <c r="T2239" s="13" t="str">
        <f>FŐLAP!$B$25</f>
        <v>Háztartási nagygépek (lakossági)</v>
      </c>
      <c r="U2239" s="398" t="s">
        <v>3425</v>
      </c>
      <c r="V2239" s="398" t="s">
        <v>3426</v>
      </c>
      <c r="W2239" s="398" t="s">
        <v>3427</v>
      </c>
    </row>
    <row r="2240" spans="1:23" ht="60.75" hidden="1" customHeight="1" x14ac:dyDescent="0.25">
      <c r="A2240" s="61" t="s">
        <v>2310</v>
      </c>
      <c r="B2240" s="87"/>
      <c r="C2240" s="175"/>
      <c r="D2240" s="175"/>
      <c r="E2240" s="146"/>
      <c r="F2240" s="407" t="e">
        <f>VLOOKUP('2. tábl. Előkezelő-Tov.Kezelő'!E2240,Munka1!$H$27:$I$58,2,FALSE)</f>
        <v>#N/A</v>
      </c>
      <c r="G2240" s="88"/>
      <c r="H2240" s="62" t="e">
        <f>VLOOKUP(G2240,Munka1!$A$1:$B$25,2,FALSE)</f>
        <v>#N/A</v>
      </c>
      <c r="I2240" s="466" t="e">
        <f>VLOOKUP(E2240,Munka1!$H$27:$J$58,3,FALSE)</f>
        <v>#N/A</v>
      </c>
      <c r="J2240" s="175"/>
      <c r="K2240" s="175"/>
      <c r="L2240" s="175"/>
      <c r="M2240" s="175"/>
      <c r="N2240" s="180"/>
      <c r="O2240" s="87"/>
      <c r="P2240" s="483"/>
      <c r="Q2240" s="484"/>
      <c r="R2240" s="56">
        <f>FŐLAP!$D$9</f>
        <v>0</v>
      </c>
      <c r="S2240" s="56">
        <f>FŐLAP!$F$9</f>
        <v>0</v>
      </c>
      <c r="T2240" s="13" t="str">
        <f>FŐLAP!$B$25</f>
        <v>Háztartási nagygépek (lakossági)</v>
      </c>
      <c r="U2240" s="398" t="s">
        <v>3425</v>
      </c>
      <c r="V2240" s="398" t="s">
        <v>3426</v>
      </c>
      <c r="W2240" s="398" t="s">
        <v>3427</v>
      </c>
    </row>
    <row r="2241" spans="1:23" ht="60.75" hidden="1" customHeight="1" x14ac:dyDescent="0.25">
      <c r="A2241" s="61" t="s">
        <v>2311</v>
      </c>
      <c r="B2241" s="87"/>
      <c r="C2241" s="175"/>
      <c r="D2241" s="175"/>
      <c r="E2241" s="146"/>
      <c r="F2241" s="407" t="e">
        <f>VLOOKUP('2. tábl. Előkezelő-Tov.Kezelő'!E2241,Munka1!$H$27:$I$58,2,FALSE)</f>
        <v>#N/A</v>
      </c>
      <c r="G2241" s="88"/>
      <c r="H2241" s="62" t="e">
        <f>VLOOKUP(G2241,Munka1!$A$1:$B$25,2,FALSE)</f>
        <v>#N/A</v>
      </c>
      <c r="I2241" s="466" t="e">
        <f>VLOOKUP(E2241,Munka1!$H$27:$J$58,3,FALSE)</f>
        <v>#N/A</v>
      </c>
      <c r="J2241" s="175"/>
      <c r="K2241" s="175"/>
      <c r="L2241" s="175"/>
      <c r="M2241" s="175"/>
      <c r="N2241" s="180"/>
      <c r="O2241" s="87"/>
      <c r="P2241" s="483"/>
      <c r="Q2241" s="484"/>
      <c r="R2241" s="56">
        <f>FŐLAP!$D$9</f>
        <v>0</v>
      </c>
      <c r="S2241" s="56">
        <f>FŐLAP!$F$9</f>
        <v>0</v>
      </c>
      <c r="T2241" s="13" t="str">
        <f>FŐLAP!$B$25</f>
        <v>Háztartási nagygépek (lakossági)</v>
      </c>
      <c r="U2241" s="398" t="s">
        <v>3425</v>
      </c>
      <c r="V2241" s="398" t="s">
        <v>3426</v>
      </c>
      <c r="W2241" s="398" t="s">
        <v>3427</v>
      </c>
    </row>
    <row r="2242" spans="1:23" ht="60.75" hidden="1" customHeight="1" x14ac:dyDescent="0.25">
      <c r="A2242" s="61" t="s">
        <v>2312</v>
      </c>
      <c r="B2242" s="87"/>
      <c r="C2242" s="175"/>
      <c r="D2242" s="175"/>
      <c r="E2242" s="146"/>
      <c r="F2242" s="407" t="e">
        <f>VLOOKUP('2. tábl. Előkezelő-Tov.Kezelő'!E2242,Munka1!$H$27:$I$58,2,FALSE)</f>
        <v>#N/A</v>
      </c>
      <c r="G2242" s="88"/>
      <c r="H2242" s="62" t="e">
        <f>VLOOKUP(G2242,Munka1!$A$1:$B$25,2,FALSE)</f>
        <v>#N/A</v>
      </c>
      <c r="I2242" s="466" t="e">
        <f>VLOOKUP(E2242,Munka1!$H$27:$J$58,3,FALSE)</f>
        <v>#N/A</v>
      </c>
      <c r="J2242" s="175"/>
      <c r="K2242" s="175"/>
      <c r="L2242" s="175"/>
      <c r="M2242" s="175"/>
      <c r="N2242" s="180"/>
      <c r="O2242" s="87"/>
      <c r="P2242" s="483"/>
      <c r="Q2242" s="484"/>
      <c r="R2242" s="56">
        <f>FŐLAP!$D$9</f>
        <v>0</v>
      </c>
      <c r="S2242" s="56">
        <f>FŐLAP!$F$9</f>
        <v>0</v>
      </c>
      <c r="T2242" s="13" t="str">
        <f>FŐLAP!$B$25</f>
        <v>Háztartási nagygépek (lakossági)</v>
      </c>
      <c r="U2242" s="398" t="s">
        <v>3425</v>
      </c>
      <c r="V2242" s="398" t="s">
        <v>3426</v>
      </c>
      <c r="W2242" s="398" t="s">
        <v>3427</v>
      </c>
    </row>
    <row r="2243" spans="1:23" ht="60.75" hidden="1" customHeight="1" x14ac:dyDescent="0.25">
      <c r="A2243" s="61" t="s">
        <v>2313</v>
      </c>
      <c r="B2243" s="87"/>
      <c r="C2243" s="175"/>
      <c r="D2243" s="175"/>
      <c r="E2243" s="146"/>
      <c r="F2243" s="407" t="e">
        <f>VLOOKUP('2. tábl. Előkezelő-Tov.Kezelő'!E2243,Munka1!$H$27:$I$58,2,FALSE)</f>
        <v>#N/A</v>
      </c>
      <c r="G2243" s="88"/>
      <c r="H2243" s="62" t="e">
        <f>VLOOKUP(G2243,Munka1!$A$1:$B$25,2,FALSE)</f>
        <v>#N/A</v>
      </c>
      <c r="I2243" s="466" t="e">
        <f>VLOOKUP(E2243,Munka1!$H$27:$J$58,3,FALSE)</f>
        <v>#N/A</v>
      </c>
      <c r="J2243" s="175"/>
      <c r="K2243" s="175"/>
      <c r="L2243" s="175"/>
      <c r="M2243" s="175"/>
      <c r="N2243" s="180"/>
      <c r="O2243" s="87"/>
      <c r="P2243" s="483"/>
      <c r="Q2243" s="484"/>
      <c r="R2243" s="56">
        <f>FŐLAP!$D$9</f>
        <v>0</v>
      </c>
      <c r="S2243" s="56">
        <f>FŐLAP!$F$9</f>
        <v>0</v>
      </c>
      <c r="T2243" s="13" t="str">
        <f>FŐLAP!$B$25</f>
        <v>Háztartási nagygépek (lakossági)</v>
      </c>
      <c r="U2243" s="398" t="s">
        <v>3425</v>
      </c>
      <c r="V2243" s="398" t="s">
        <v>3426</v>
      </c>
      <c r="W2243" s="398" t="s">
        <v>3427</v>
      </c>
    </row>
    <row r="2244" spans="1:23" ht="60.75" hidden="1" customHeight="1" x14ac:dyDescent="0.25">
      <c r="A2244" s="61" t="s">
        <v>2314</v>
      </c>
      <c r="B2244" s="87"/>
      <c r="C2244" s="175"/>
      <c r="D2244" s="175"/>
      <c r="E2244" s="146"/>
      <c r="F2244" s="407" t="e">
        <f>VLOOKUP('2. tábl. Előkezelő-Tov.Kezelő'!E2244,Munka1!$H$27:$I$58,2,FALSE)</f>
        <v>#N/A</v>
      </c>
      <c r="G2244" s="88"/>
      <c r="H2244" s="62" t="e">
        <f>VLOOKUP(G2244,Munka1!$A$1:$B$25,2,FALSE)</f>
        <v>#N/A</v>
      </c>
      <c r="I2244" s="466" t="e">
        <f>VLOOKUP(E2244,Munka1!$H$27:$J$58,3,FALSE)</f>
        <v>#N/A</v>
      </c>
      <c r="J2244" s="175"/>
      <c r="K2244" s="175"/>
      <c r="L2244" s="175"/>
      <c r="M2244" s="175"/>
      <c r="N2244" s="180"/>
      <c r="O2244" s="87"/>
      <c r="P2244" s="483"/>
      <c r="Q2244" s="484"/>
      <c r="R2244" s="56">
        <f>FŐLAP!$D$9</f>
        <v>0</v>
      </c>
      <c r="S2244" s="56">
        <f>FŐLAP!$F$9</f>
        <v>0</v>
      </c>
      <c r="T2244" s="13" t="str">
        <f>FŐLAP!$B$25</f>
        <v>Háztartási nagygépek (lakossági)</v>
      </c>
      <c r="U2244" s="398" t="s">
        <v>3425</v>
      </c>
      <c r="V2244" s="398" t="s">
        <v>3426</v>
      </c>
      <c r="W2244" s="398" t="s">
        <v>3427</v>
      </c>
    </row>
    <row r="2245" spans="1:23" ht="60.75" hidden="1" customHeight="1" x14ac:dyDescent="0.25">
      <c r="A2245" s="61" t="s">
        <v>2315</v>
      </c>
      <c r="B2245" s="87"/>
      <c r="C2245" s="175"/>
      <c r="D2245" s="175"/>
      <c r="E2245" s="146"/>
      <c r="F2245" s="407" t="e">
        <f>VLOOKUP('2. tábl. Előkezelő-Tov.Kezelő'!E2245,Munka1!$H$27:$I$58,2,FALSE)</f>
        <v>#N/A</v>
      </c>
      <c r="G2245" s="88"/>
      <c r="H2245" s="62" t="e">
        <f>VLOOKUP(G2245,Munka1!$A$1:$B$25,2,FALSE)</f>
        <v>#N/A</v>
      </c>
      <c r="I2245" s="466" t="e">
        <f>VLOOKUP(E2245,Munka1!$H$27:$J$58,3,FALSE)</f>
        <v>#N/A</v>
      </c>
      <c r="J2245" s="175"/>
      <c r="K2245" s="175"/>
      <c r="L2245" s="175"/>
      <c r="M2245" s="175"/>
      <c r="N2245" s="180"/>
      <c r="O2245" s="87"/>
      <c r="P2245" s="483"/>
      <c r="Q2245" s="484"/>
      <c r="R2245" s="56">
        <f>FŐLAP!$D$9</f>
        <v>0</v>
      </c>
      <c r="S2245" s="56">
        <f>FŐLAP!$F$9</f>
        <v>0</v>
      </c>
      <c r="T2245" s="13" t="str">
        <f>FŐLAP!$B$25</f>
        <v>Háztartási nagygépek (lakossági)</v>
      </c>
      <c r="U2245" s="398" t="s">
        <v>3425</v>
      </c>
      <c r="V2245" s="398" t="s">
        <v>3426</v>
      </c>
      <c r="W2245" s="398" t="s">
        <v>3427</v>
      </c>
    </row>
    <row r="2246" spans="1:23" ht="60.75" hidden="1" customHeight="1" x14ac:dyDescent="0.25">
      <c r="A2246" s="61" t="s">
        <v>2316</v>
      </c>
      <c r="B2246" s="87"/>
      <c r="C2246" s="175"/>
      <c r="D2246" s="175"/>
      <c r="E2246" s="146"/>
      <c r="F2246" s="407" t="e">
        <f>VLOOKUP('2. tábl. Előkezelő-Tov.Kezelő'!E2246,Munka1!$H$27:$I$58,2,FALSE)</f>
        <v>#N/A</v>
      </c>
      <c r="G2246" s="88"/>
      <c r="H2246" s="62" t="e">
        <f>VLOOKUP(G2246,Munka1!$A$1:$B$25,2,FALSE)</f>
        <v>#N/A</v>
      </c>
      <c r="I2246" s="466" t="e">
        <f>VLOOKUP(E2246,Munka1!$H$27:$J$58,3,FALSE)</f>
        <v>#N/A</v>
      </c>
      <c r="J2246" s="175"/>
      <c r="K2246" s="175"/>
      <c r="L2246" s="175"/>
      <c r="M2246" s="175"/>
      <c r="N2246" s="180"/>
      <c r="O2246" s="87"/>
      <c r="P2246" s="483"/>
      <c r="Q2246" s="484"/>
      <c r="R2246" s="56">
        <f>FŐLAP!$D$9</f>
        <v>0</v>
      </c>
      <c r="S2246" s="56">
        <f>FŐLAP!$F$9</f>
        <v>0</v>
      </c>
      <c r="T2246" s="13" t="str">
        <f>FŐLAP!$B$25</f>
        <v>Háztartási nagygépek (lakossági)</v>
      </c>
      <c r="U2246" s="398" t="s">
        <v>3425</v>
      </c>
      <c r="V2246" s="398" t="s">
        <v>3426</v>
      </c>
      <c r="W2246" s="398" t="s">
        <v>3427</v>
      </c>
    </row>
    <row r="2247" spans="1:23" ht="60.75" hidden="1" customHeight="1" x14ac:dyDescent="0.25">
      <c r="A2247" s="61" t="s">
        <v>2317</v>
      </c>
      <c r="B2247" s="87"/>
      <c r="C2247" s="175"/>
      <c r="D2247" s="175"/>
      <c r="E2247" s="146"/>
      <c r="F2247" s="407" t="e">
        <f>VLOOKUP('2. tábl. Előkezelő-Tov.Kezelő'!E2247,Munka1!$H$27:$I$58,2,FALSE)</f>
        <v>#N/A</v>
      </c>
      <c r="G2247" s="88"/>
      <c r="H2247" s="62" t="e">
        <f>VLOOKUP(G2247,Munka1!$A$1:$B$25,2,FALSE)</f>
        <v>#N/A</v>
      </c>
      <c r="I2247" s="466" t="e">
        <f>VLOOKUP(E2247,Munka1!$H$27:$J$58,3,FALSE)</f>
        <v>#N/A</v>
      </c>
      <c r="J2247" s="175"/>
      <c r="K2247" s="175"/>
      <c r="L2247" s="175"/>
      <c r="M2247" s="175"/>
      <c r="N2247" s="180"/>
      <c r="O2247" s="87"/>
      <c r="P2247" s="483"/>
      <c r="Q2247" s="484"/>
      <c r="R2247" s="56">
        <f>FŐLAP!$D$9</f>
        <v>0</v>
      </c>
      <c r="S2247" s="56">
        <f>FŐLAP!$F$9</f>
        <v>0</v>
      </c>
      <c r="T2247" s="13" t="str">
        <f>FŐLAP!$B$25</f>
        <v>Háztartási nagygépek (lakossági)</v>
      </c>
      <c r="U2247" s="398" t="s">
        <v>3425</v>
      </c>
      <c r="V2247" s="398" t="s">
        <v>3426</v>
      </c>
      <c r="W2247" s="398" t="s">
        <v>3427</v>
      </c>
    </row>
    <row r="2248" spans="1:23" ht="60.75" hidden="1" customHeight="1" x14ac:dyDescent="0.25">
      <c r="A2248" s="61" t="s">
        <v>2318</v>
      </c>
      <c r="B2248" s="87"/>
      <c r="C2248" s="175"/>
      <c r="D2248" s="175"/>
      <c r="E2248" s="146"/>
      <c r="F2248" s="407" t="e">
        <f>VLOOKUP('2. tábl. Előkezelő-Tov.Kezelő'!E2248,Munka1!$H$27:$I$58,2,FALSE)</f>
        <v>#N/A</v>
      </c>
      <c r="G2248" s="88"/>
      <c r="H2248" s="62" t="e">
        <f>VLOOKUP(G2248,Munka1!$A$1:$B$25,2,FALSE)</f>
        <v>#N/A</v>
      </c>
      <c r="I2248" s="466" t="e">
        <f>VLOOKUP(E2248,Munka1!$H$27:$J$58,3,FALSE)</f>
        <v>#N/A</v>
      </c>
      <c r="J2248" s="175"/>
      <c r="K2248" s="175"/>
      <c r="L2248" s="175"/>
      <c r="M2248" s="175"/>
      <c r="N2248" s="180"/>
      <c r="O2248" s="87"/>
      <c r="P2248" s="483"/>
      <c r="Q2248" s="484"/>
      <c r="R2248" s="56">
        <f>FŐLAP!$D$9</f>
        <v>0</v>
      </c>
      <c r="S2248" s="56">
        <f>FŐLAP!$F$9</f>
        <v>0</v>
      </c>
      <c r="T2248" s="13" t="str">
        <f>FŐLAP!$B$25</f>
        <v>Háztartási nagygépek (lakossági)</v>
      </c>
      <c r="U2248" s="398" t="s">
        <v>3425</v>
      </c>
      <c r="V2248" s="398" t="s">
        <v>3426</v>
      </c>
      <c r="W2248" s="398" t="s">
        <v>3427</v>
      </c>
    </row>
    <row r="2249" spans="1:23" ht="60.75" hidden="1" customHeight="1" x14ac:dyDescent="0.25">
      <c r="A2249" s="61" t="s">
        <v>2319</v>
      </c>
      <c r="B2249" s="87"/>
      <c r="C2249" s="175"/>
      <c r="D2249" s="175"/>
      <c r="E2249" s="146"/>
      <c r="F2249" s="407" t="e">
        <f>VLOOKUP('2. tábl. Előkezelő-Tov.Kezelő'!E2249,Munka1!$H$27:$I$58,2,FALSE)</f>
        <v>#N/A</v>
      </c>
      <c r="G2249" s="88"/>
      <c r="H2249" s="62" t="e">
        <f>VLOOKUP(G2249,Munka1!$A$1:$B$25,2,FALSE)</f>
        <v>#N/A</v>
      </c>
      <c r="I2249" s="466" t="e">
        <f>VLOOKUP(E2249,Munka1!$H$27:$J$58,3,FALSE)</f>
        <v>#N/A</v>
      </c>
      <c r="J2249" s="175"/>
      <c r="K2249" s="175"/>
      <c r="L2249" s="175"/>
      <c r="M2249" s="175"/>
      <c r="N2249" s="180"/>
      <c r="O2249" s="87"/>
      <c r="P2249" s="483"/>
      <c r="Q2249" s="484"/>
      <c r="R2249" s="56">
        <f>FŐLAP!$D$9</f>
        <v>0</v>
      </c>
      <c r="S2249" s="56">
        <f>FŐLAP!$F$9</f>
        <v>0</v>
      </c>
      <c r="T2249" s="13" t="str">
        <f>FŐLAP!$B$25</f>
        <v>Háztartási nagygépek (lakossági)</v>
      </c>
      <c r="U2249" s="398" t="s">
        <v>3425</v>
      </c>
      <c r="V2249" s="398" t="s">
        <v>3426</v>
      </c>
      <c r="W2249" s="398" t="s">
        <v>3427</v>
      </c>
    </row>
    <row r="2250" spans="1:23" ht="60.75" hidden="1" customHeight="1" x14ac:dyDescent="0.25">
      <c r="A2250" s="61" t="s">
        <v>2320</v>
      </c>
      <c r="B2250" s="87"/>
      <c r="C2250" s="175"/>
      <c r="D2250" s="175"/>
      <c r="E2250" s="146"/>
      <c r="F2250" s="407" t="e">
        <f>VLOOKUP('2. tábl. Előkezelő-Tov.Kezelő'!E2250,Munka1!$H$27:$I$58,2,FALSE)</f>
        <v>#N/A</v>
      </c>
      <c r="G2250" s="88"/>
      <c r="H2250" s="62" t="e">
        <f>VLOOKUP(G2250,Munka1!$A$1:$B$25,2,FALSE)</f>
        <v>#N/A</v>
      </c>
      <c r="I2250" s="466" t="e">
        <f>VLOOKUP(E2250,Munka1!$H$27:$J$58,3,FALSE)</f>
        <v>#N/A</v>
      </c>
      <c r="J2250" s="175"/>
      <c r="K2250" s="175"/>
      <c r="L2250" s="175"/>
      <c r="M2250" s="175"/>
      <c r="N2250" s="180"/>
      <c r="O2250" s="87"/>
      <c r="P2250" s="483"/>
      <c r="Q2250" s="484"/>
      <c r="R2250" s="56">
        <f>FŐLAP!$D$9</f>
        <v>0</v>
      </c>
      <c r="S2250" s="56">
        <f>FŐLAP!$F$9</f>
        <v>0</v>
      </c>
      <c r="T2250" s="13" t="str">
        <f>FŐLAP!$B$25</f>
        <v>Háztartási nagygépek (lakossági)</v>
      </c>
      <c r="U2250" s="398" t="s">
        <v>3425</v>
      </c>
      <c r="V2250" s="398" t="s">
        <v>3426</v>
      </c>
      <c r="W2250" s="398" t="s">
        <v>3427</v>
      </c>
    </row>
    <row r="2251" spans="1:23" ht="60.75" hidden="1" customHeight="1" x14ac:dyDescent="0.25">
      <c r="A2251" s="61" t="s">
        <v>2321</v>
      </c>
      <c r="B2251" s="87"/>
      <c r="C2251" s="175"/>
      <c r="D2251" s="175"/>
      <c r="E2251" s="146"/>
      <c r="F2251" s="407" t="e">
        <f>VLOOKUP('2. tábl. Előkezelő-Tov.Kezelő'!E2251,Munka1!$H$27:$I$58,2,FALSE)</f>
        <v>#N/A</v>
      </c>
      <c r="G2251" s="88"/>
      <c r="H2251" s="62" t="e">
        <f>VLOOKUP(G2251,Munka1!$A$1:$B$25,2,FALSE)</f>
        <v>#N/A</v>
      </c>
      <c r="I2251" s="466" t="e">
        <f>VLOOKUP(E2251,Munka1!$H$27:$J$58,3,FALSE)</f>
        <v>#N/A</v>
      </c>
      <c r="J2251" s="175"/>
      <c r="K2251" s="175"/>
      <c r="L2251" s="175"/>
      <c r="M2251" s="175"/>
      <c r="N2251" s="180"/>
      <c r="O2251" s="87"/>
      <c r="P2251" s="483"/>
      <c r="Q2251" s="484"/>
      <c r="R2251" s="56">
        <f>FŐLAP!$D$9</f>
        <v>0</v>
      </c>
      <c r="S2251" s="56">
        <f>FŐLAP!$F$9</f>
        <v>0</v>
      </c>
      <c r="T2251" s="13" t="str">
        <f>FŐLAP!$B$25</f>
        <v>Háztartási nagygépek (lakossági)</v>
      </c>
      <c r="U2251" s="398" t="s">
        <v>3425</v>
      </c>
      <c r="V2251" s="398" t="s">
        <v>3426</v>
      </c>
      <c r="W2251" s="398" t="s">
        <v>3427</v>
      </c>
    </row>
    <row r="2252" spans="1:23" ht="60.75" hidden="1" customHeight="1" x14ac:dyDescent="0.25">
      <c r="A2252" s="61" t="s">
        <v>2322</v>
      </c>
      <c r="B2252" s="87"/>
      <c r="C2252" s="175"/>
      <c r="D2252" s="175"/>
      <c r="E2252" s="146"/>
      <c r="F2252" s="407" t="e">
        <f>VLOOKUP('2. tábl. Előkezelő-Tov.Kezelő'!E2252,Munka1!$H$27:$I$58,2,FALSE)</f>
        <v>#N/A</v>
      </c>
      <c r="G2252" s="88"/>
      <c r="H2252" s="62" t="e">
        <f>VLOOKUP(G2252,Munka1!$A$1:$B$25,2,FALSE)</f>
        <v>#N/A</v>
      </c>
      <c r="I2252" s="466" t="e">
        <f>VLOOKUP(E2252,Munka1!$H$27:$J$58,3,FALSE)</f>
        <v>#N/A</v>
      </c>
      <c r="J2252" s="175"/>
      <c r="K2252" s="175"/>
      <c r="L2252" s="175"/>
      <c r="M2252" s="175"/>
      <c r="N2252" s="180"/>
      <c r="O2252" s="87"/>
      <c r="P2252" s="483"/>
      <c r="Q2252" s="484"/>
      <c r="R2252" s="56">
        <f>FŐLAP!$D$9</f>
        <v>0</v>
      </c>
      <c r="S2252" s="56">
        <f>FŐLAP!$F$9</f>
        <v>0</v>
      </c>
      <c r="T2252" s="13" t="str">
        <f>FŐLAP!$B$25</f>
        <v>Háztartási nagygépek (lakossági)</v>
      </c>
      <c r="U2252" s="398" t="s">
        <v>3425</v>
      </c>
      <c r="V2252" s="398" t="s">
        <v>3426</v>
      </c>
      <c r="W2252" s="398" t="s">
        <v>3427</v>
      </c>
    </row>
    <row r="2253" spans="1:23" ht="60.75" hidden="1" customHeight="1" x14ac:dyDescent="0.25">
      <c r="A2253" s="61" t="s">
        <v>2323</v>
      </c>
      <c r="B2253" s="87"/>
      <c r="C2253" s="175"/>
      <c r="D2253" s="175"/>
      <c r="E2253" s="146"/>
      <c r="F2253" s="407" t="e">
        <f>VLOOKUP('2. tábl. Előkezelő-Tov.Kezelő'!E2253,Munka1!$H$27:$I$58,2,FALSE)</f>
        <v>#N/A</v>
      </c>
      <c r="G2253" s="88"/>
      <c r="H2253" s="62" t="e">
        <f>VLOOKUP(G2253,Munka1!$A$1:$B$25,2,FALSE)</f>
        <v>#N/A</v>
      </c>
      <c r="I2253" s="466" t="e">
        <f>VLOOKUP(E2253,Munka1!$H$27:$J$58,3,FALSE)</f>
        <v>#N/A</v>
      </c>
      <c r="J2253" s="175"/>
      <c r="K2253" s="175"/>
      <c r="L2253" s="175"/>
      <c r="M2253" s="175"/>
      <c r="N2253" s="180"/>
      <c r="O2253" s="87"/>
      <c r="P2253" s="483"/>
      <c r="Q2253" s="484"/>
      <c r="R2253" s="56">
        <f>FŐLAP!$D$9</f>
        <v>0</v>
      </c>
      <c r="S2253" s="56">
        <f>FŐLAP!$F$9</f>
        <v>0</v>
      </c>
      <c r="T2253" s="13" t="str">
        <f>FŐLAP!$B$25</f>
        <v>Háztartási nagygépek (lakossági)</v>
      </c>
      <c r="U2253" s="398" t="s">
        <v>3425</v>
      </c>
      <c r="V2253" s="398" t="s">
        <v>3426</v>
      </c>
      <c r="W2253" s="398" t="s">
        <v>3427</v>
      </c>
    </row>
    <row r="2254" spans="1:23" ht="60.75" hidden="1" customHeight="1" x14ac:dyDescent="0.25">
      <c r="A2254" s="61" t="s">
        <v>2324</v>
      </c>
      <c r="B2254" s="87"/>
      <c r="C2254" s="175"/>
      <c r="D2254" s="175"/>
      <c r="E2254" s="146"/>
      <c r="F2254" s="407" t="e">
        <f>VLOOKUP('2. tábl. Előkezelő-Tov.Kezelő'!E2254,Munka1!$H$27:$I$58,2,FALSE)</f>
        <v>#N/A</v>
      </c>
      <c r="G2254" s="88"/>
      <c r="H2254" s="62" t="e">
        <f>VLOOKUP(G2254,Munka1!$A$1:$B$25,2,FALSE)</f>
        <v>#N/A</v>
      </c>
      <c r="I2254" s="466" t="e">
        <f>VLOOKUP(E2254,Munka1!$H$27:$J$58,3,FALSE)</f>
        <v>#N/A</v>
      </c>
      <c r="J2254" s="175"/>
      <c r="K2254" s="175"/>
      <c r="L2254" s="175"/>
      <c r="M2254" s="175"/>
      <c r="N2254" s="180"/>
      <c r="O2254" s="87"/>
      <c r="P2254" s="483"/>
      <c r="Q2254" s="484"/>
      <c r="R2254" s="56">
        <f>FŐLAP!$D$9</f>
        <v>0</v>
      </c>
      <c r="S2254" s="56">
        <f>FŐLAP!$F$9</f>
        <v>0</v>
      </c>
      <c r="T2254" s="13" t="str">
        <f>FŐLAP!$B$25</f>
        <v>Háztartási nagygépek (lakossági)</v>
      </c>
      <c r="U2254" s="398" t="s">
        <v>3425</v>
      </c>
      <c r="V2254" s="398" t="s">
        <v>3426</v>
      </c>
      <c r="W2254" s="398" t="s">
        <v>3427</v>
      </c>
    </row>
    <row r="2255" spans="1:23" ht="60.75" hidden="1" customHeight="1" x14ac:dyDescent="0.25">
      <c r="A2255" s="61" t="s">
        <v>2325</v>
      </c>
      <c r="B2255" s="87"/>
      <c r="C2255" s="175"/>
      <c r="D2255" s="175"/>
      <c r="E2255" s="146"/>
      <c r="F2255" s="407" t="e">
        <f>VLOOKUP('2. tábl. Előkezelő-Tov.Kezelő'!E2255,Munka1!$H$27:$I$58,2,FALSE)</f>
        <v>#N/A</v>
      </c>
      <c r="G2255" s="88"/>
      <c r="H2255" s="62" t="e">
        <f>VLOOKUP(G2255,Munka1!$A$1:$B$25,2,FALSE)</f>
        <v>#N/A</v>
      </c>
      <c r="I2255" s="466" t="e">
        <f>VLOOKUP(E2255,Munka1!$H$27:$J$58,3,FALSE)</f>
        <v>#N/A</v>
      </c>
      <c r="J2255" s="175"/>
      <c r="K2255" s="175"/>
      <c r="L2255" s="175"/>
      <c r="M2255" s="175"/>
      <c r="N2255" s="180"/>
      <c r="O2255" s="87"/>
      <c r="P2255" s="483"/>
      <c r="Q2255" s="484"/>
      <c r="R2255" s="56">
        <f>FŐLAP!$D$9</f>
        <v>0</v>
      </c>
      <c r="S2255" s="56">
        <f>FŐLAP!$F$9</f>
        <v>0</v>
      </c>
      <c r="T2255" s="13" t="str">
        <f>FŐLAP!$B$25</f>
        <v>Háztartási nagygépek (lakossági)</v>
      </c>
      <c r="U2255" s="398" t="s">
        <v>3425</v>
      </c>
      <c r="V2255" s="398" t="s">
        <v>3426</v>
      </c>
      <c r="W2255" s="398" t="s">
        <v>3427</v>
      </c>
    </row>
    <row r="2256" spans="1:23" ht="60.75" hidden="1" customHeight="1" x14ac:dyDescent="0.25">
      <c r="A2256" s="61" t="s">
        <v>2326</v>
      </c>
      <c r="B2256" s="87"/>
      <c r="C2256" s="175"/>
      <c r="D2256" s="175"/>
      <c r="E2256" s="146"/>
      <c r="F2256" s="407" t="e">
        <f>VLOOKUP('2. tábl. Előkezelő-Tov.Kezelő'!E2256,Munka1!$H$27:$I$58,2,FALSE)</f>
        <v>#N/A</v>
      </c>
      <c r="G2256" s="88"/>
      <c r="H2256" s="62" t="e">
        <f>VLOOKUP(G2256,Munka1!$A$1:$B$25,2,FALSE)</f>
        <v>#N/A</v>
      </c>
      <c r="I2256" s="466" t="e">
        <f>VLOOKUP(E2256,Munka1!$H$27:$J$58,3,FALSE)</f>
        <v>#N/A</v>
      </c>
      <c r="J2256" s="175"/>
      <c r="K2256" s="175"/>
      <c r="L2256" s="175"/>
      <c r="M2256" s="175"/>
      <c r="N2256" s="180"/>
      <c r="O2256" s="87"/>
      <c r="P2256" s="483"/>
      <c r="Q2256" s="484"/>
      <c r="R2256" s="56">
        <f>FŐLAP!$D$9</f>
        <v>0</v>
      </c>
      <c r="S2256" s="56">
        <f>FŐLAP!$F$9</f>
        <v>0</v>
      </c>
      <c r="T2256" s="13" t="str">
        <f>FŐLAP!$B$25</f>
        <v>Háztartási nagygépek (lakossági)</v>
      </c>
      <c r="U2256" s="398" t="s">
        <v>3425</v>
      </c>
      <c r="V2256" s="398" t="s">
        <v>3426</v>
      </c>
      <c r="W2256" s="398" t="s">
        <v>3427</v>
      </c>
    </row>
    <row r="2257" spans="1:23" ht="60.75" hidden="1" customHeight="1" x14ac:dyDescent="0.25">
      <c r="A2257" s="61" t="s">
        <v>2327</v>
      </c>
      <c r="B2257" s="87"/>
      <c r="C2257" s="175"/>
      <c r="D2257" s="175"/>
      <c r="E2257" s="146"/>
      <c r="F2257" s="407" t="e">
        <f>VLOOKUP('2. tábl. Előkezelő-Tov.Kezelő'!E2257,Munka1!$H$27:$I$58,2,FALSE)</f>
        <v>#N/A</v>
      </c>
      <c r="G2257" s="88"/>
      <c r="H2257" s="62" t="e">
        <f>VLOOKUP(G2257,Munka1!$A$1:$B$25,2,FALSE)</f>
        <v>#N/A</v>
      </c>
      <c r="I2257" s="466" t="e">
        <f>VLOOKUP(E2257,Munka1!$H$27:$J$58,3,FALSE)</f>
        <v>#N/A</v>
      </c>
      <c r="J2257" s="175"/>
      <c r="K2257" s="175"/>
      <c r="L2257" s="175"/>
      <c r="M2257" s="175"/>
      <c r="N2257" s="180"/>
      <c r="O2257" s="87"/>
      <c r="P2257" s="483"/>
      <c r="Q2257" s="484"/>
      <c r="R2257" s="56">
        <f>FŐLAP!$D$9</f>
        <v>0</v>
      </c>
      <c r="S2257" s="56">
        <f>FŐLAP!$F$9</f>
        <v>0</v>
      </c>
      <c r="T2257" s="13" t="str">
        <f>FŐLAP!$B$25</f>
        <v>Háztartási nagygépek (lakossági)</v>
      </c>
      <c r="U2257" s="398" t="s">
        <v>3425</v>
      </c>
      <c r="V2257" s="398" t="s">
        <v>3426</v>
      </c>
      <c r="W2257" s="398" t="s">
        <v>3427</v>
      </c>
    </row>
    <row r="2258" spans="1:23" ht="60.75" hidden="1" customHeight="1" x14ac:dyDescent="0.25">
      <c r="A2258" s="61" t="s">
        <v>2328</v>
      </c>
      <c r="B2258" s="87"/>
      <c r="C2258" s="175"/>
      <c r="D2258" s="175"/>
      <c r="E2258" s="146"/>
      <c r="F2258" s="407" t="e">
        <f>VLOOKUP('2. tábl. Előkezelő-Tov.Kezelő'!E2258,Munka1!$H$27:$I$58,2,FALSE)</f>
        <v>#N/A</v>
      </c>
      <c r="G2258" s="88"/>
      <c r="H2258" s="62" t="e">
        <f>VLOOKUP(G2258,Munka1!$A$1:$B$25,2,FALSE)</f>
        <v>#N/A</v>
      </c>
      <c r="I2258" s="466" t="e">
        <f>VLOOKUP(E2258,Munka1!$H$27:$J$58,3,FALSE)</f>
        <v>#N/A</v>
      </c>
      <c r="J2258" s="175"/>
      <c r="K2258" s="175"/>
      <c r="L2258" s="175"/>
      <c r="M2258" s="175"/>
      <c r="N2258" s="180"/>
      <c r="O2258" s="87"/>
      <c r="P2258" s="483"/>
      <c r="Q2258" s="484"/>
      <c r="R2258" s="56">
        <f>FŐLAP!$D$9</f>
        <v>0</v>
      </c>
      <c r="S2258" s="56">
        <f>FŐLAP!$F$9</f>
        <v>0</v>
      </c>
      <c r="T2258" s="13" t="str">
        <f>FŐLAP!$B$25</f>
        <v>Háztartási nagygépek (lakossági)</v>
      </c>
      <c r="U2258" s="398" t="s">
        <v>3425</v>
      </c>
      <c r="V2258" s="398" t="s">
        <v>3426</v>
      </c>
      <c r="W2258" s="398" t="s">
        <v>3427</v>
      </c>
    </row>
    <row r="2259" spans="1:23" ht="60.75" hidden="1" customHeight="1" x14ac:dyDescent="0.25">
      <c r="A2259" s="61" t="s">
        <v>2329</v>
      </c>
      <c r="B2259" s="87"/>
      <c r="C2259" s="175"/>
      <c r="D2259" s="175"/>
      <c r="E2259" s="146"/>
      <c r="F2259" s="407" t="e">
        <f>VLOOKUP('2. tábl. Előkezelő-Tov.Kezelő'!E2259,Munka1!$H$27:$I$58,2,FALSE)</f>
        <v>#N/A</v>
      </c>
      <c r="G2259" s="88"/>
      <c r="H2259" s="62" t="e">
        <f>VLOOKUP(G2259,Munka1!$A$1:$B$25,2,FALSE)</f>
        <v>#N/A</v>
      </c>
      <c r="I2259" s="466" t="e">
        <f>VLOOKUP(E2259,Munka1!$H$27:$J$58,3,FALSE)</f>
        <v>#N/A</v>
      </c>
      <c r="J2259" s="175"/>
      <c r="K2259" s="175"/>
      <c r="L2259" s="175"/>
      <c r="M2259" s="175"/>
      <c r="N2259" s="180"/>
      <c r="O2259" s="87"/>
      <c r="P2259" s="483"/>
      <c r="Q2259" s="484"/>
      <c r="R2259" s="56">
        <f>FŐLAP!$D$9</f>
        <v>0</v>
      </c>
      <c r="S2259" s="56">
        <f>FŐLAP!$F$9</f>
        <v>0</v>
      </c>
      <c r="T2259" s="13" t="str">
        <f>FŐLAP!$B$25</f>
        <v>Háztartási nagygépek (lakossági)</v>
      </c>
      <c r="U2259" s="398" t="s">
        <v>3425</v>
      </c>
      <c r="V2259" s="398" t="s">
        <v>3426</v>
      </c>
      <c r="W2259" s="398" t="s">
        <v>3427</v>
      </c>
    </row>
    <row r="2260" spans="1:23" ht="60.75" hidden="1" customHeight="1" x14ac:dyDescent="0.25">
      <c r="A2260" s="61" t="s">
        <v>2330</v>
      </c>
      <c r="B2260" s="87"/>
      <c r="C2260" s="175"/>
      <c r="D2260" s="175"/>
      <c r="E2260" s="146"/>
      <c r="F2260" s="407" t="e">
        <f>VLOOKUP('2. tábl. Előkezelő-Tov.Kezelő'!E2260,Munka1!$H$27:$I$58,2,FALSE)</f>
        <v>#N/A</v>
      </c>
      <c r="G2260" s="88"/>
      <c r="H2260" s="62" t="e">
        <f>VLOOKUP(G2260,Munka1!$A$1:$B$25,2,FALSE)</f>
        <v>#N/A</v>
      </c>
      <c r="I2260" s="466" t="e">
        <f>VLOOKUP(E2260,Munka1!$H$27:$J$58,3,FALSE)</f>
        <v>#N/A</v>
      </c>
      <c r="J2260" s="175"/>
      <c r="K2260" s="175"/>
      <c r="L2260" s="175"/>
      <c r="M2260" s="175"/>
      <c r="N2260" s="180"/>
      <c r="O2260" s="87"/>
      <c r="P2260" s="483"/>
      <c r="Q2260" s="484"/>
      <c r="R2260" s="56">
        <f>FŐLAP!$D$9</f>
        <v>0</v>
      </c>
      <c r="S2260" s="56">
        <f>FŐLAP!$F$9</f>
        <v>0</v>
      </c>
      <c r="T2260" s="13" t="str">
        <f>FŐLAP!$B$25</f>
        <v>Háztartási nagygépek (lakossági)</v>
      </c>
      <c r="U2260" s="398" t="s">
        <v>3425</v>
      </c>
      <c r="V2260" s="398" t="s">
        <v>3426</v>
      </c>
      <c r="W2260" s="398" t="s">
        <v>3427</v>
      </c>
    </row>
    <row r="2261" spans="1:23" ht="60.75" hidden="1" customHeight="1" x14ac:dyDescent="0.25">
      <c r="A2261" s="61" t="s">
        <v>2331</v>
      </c>
      <c r="B2261" s="87"/>
      <c r="C2261" s="175"/>
      <c r="D2261" s="175"/>
      <c r="E2261" s="146"/>
      <c r="F2261" s="407" t="e">
        <f>VLOOKUP('2. tábl. Előkezelő-Tov.Kezelő'!E2261,Munka1!$H$27:$I$58,2,FALSE)</f>
        <v>#N/A</v>
      </c>
      <c r="G2261" s="88"/>
      <c r="H2261" s="62" t="e">
        <f>VLOOKUP(G2261,Munka1!$A$1:$B$25,2,FALSE)</f>
        <v>#N/A</v>
      </c>
      <c r="I2261" s="466" t="e">
        <f>VLOOKUP(E2261,Munka1!$H$27:$J$58,3,FALSE)</f>
        <v>#N/A</v>
      </c>
      <c r="J2261" s="175"/>
      <c r="K2261" s="175"/>
      <c r="L2261" s="175"/>
      <c r="M2261" s="175"/>
      <c r="N2261" s="180"/>
      <c r="O2261" s="87"/>
      <c r="P2261" s="483"/>
      <c r="Q2261" s="484"/>
      <c r="R2261" s="56">
        <f>FŐLAP!$D$9</f>
        <v>0</v>
      </c>
      <c r="S2261" s="56">
        <f>FŐLAP!$F$9</f>
        <v>0</v>
      </c>
      <c r="T2261" s="13" t="str">
        <f>FŐLAP!$B$25</f>
        <v>Háztartási nagygépek (lakossági)</v>
      </c>
      <c r="U2261" s="398" t="s">
        <v>3425</v>
      </c>
      <c r="V2261" s="398" t="s">
        <v>3426</v>
      </c>
      <c r="W2261" s="398" t="s">
        <v>3427</v>
      </c>
    </row>
    <row r="2262" spans="1:23" ht="60.75" hidden="1" customHeight="1" x14ac:dyDescent="0.25">
      <c r="A2262" s="61" t="s">
        <v>2332</v>
      </c>
      <c r="B2262" s="87"/>
      <c r="C2262" s="175"/>
      <c r="D2262" s="175"/>
      <c r="E2262" s="146"/>
      <c r="F2262" s="407" t="e">
        <f>VLOOKUP('2. tábl. Előkezelő-Tov.Kezelő'!E2262,Munka1!$H$27:$I$58,2,FALSE)</f>
        <v>#N/A</v>
      </c>
      <c r="G2262" s="88"/>
      <c r="H2262" s="62" t="e">
        <f>VLOOKUP(G2262,Munka1!$A$1:$B$25,2,FALSE)</f>
        <v>#N/A</v>
      </c>
      <c r="I2262" s="466" t="e">
        <f>VLOOKUP(E2262,Munka1!$H$27:$J$58,3,FALSE)</f>
        <v>#N/A</v>
      </c>
      <c r="J2262" s="175"/>
      <c r="K2262" s="175"/>
      <c r="L2262" s="175"/>
      <c r="M2262" s="175"/>
      <c r="N2262" s="180"/>
      <c r="O2262" s="87"/>
      <c r="P2262" s="483"/>
      <c r="Q2262" s="484"/>
      <c r="R2262" s="56">
        <f>FŐLAP!$D$9</f>
        <v>0</v>
      </c>
      <c r="S2262" s="56">
        <f>FŐLAP!$F$9</f>
        <v>0</v>
      </c>
      <c r="T2262" s="13" t="str">
        <f>FŐLAP!$B$25</f>
        <v>Háztartási nagygépek (lakossági)</v>
      </c>
      <c r="U2262" s="398" t="s">
        <v>3425</v>
      </c>
      <c r="V2262" s="398" t="s">
        <v>3426</v>
      </c>
      <c r="W2262" s="398" t="s">
        <v>3427</v>
      </c>
    </row>
    <row r="2263" spans="1:23" ht="60.75" hidden="1" customHeight="1" x14ac:dyDescent="0.25">
      <c r="A2263" s="61" t="s">
        <v>2333</v>
      </c>
      <c r="B2263" s="87"/>
      <c r="C2263" s="175"/>
      <c r="D2263" s="175"/>
      <c r="E2263" s="146"/>
      <c r="F2263" s="407" t="e">
        <f>VLOOKUP('2. tábl. Előkezelő-Tov.Kezelő'!E2263,Munka1!$H$27:$I$58,2,FALSE)</f>
        <v>#N/A</v>
      </c>
      <c r="G2263" s="88"/>
      <c r="H2263" s="62" t="e">
        <f>VLOOKUP(G2263,Munka1!$A$1:$B$25,2,FALSE)</f>
        <v>#N/A</v>
      </c>
      <c r="I2263" s="466" t="e">
        <f>VLOOKUP(E2263,Munka1!$H$27:$J$58,3,FALSE)</f>
        <v>#N/A</v>
      </c>
      <c r="J2263" s="175"/>
      <c r="K2263" s="175"/>
      <c r="L2263" s="175"/>
      <c r="M2263" s="175"/>
      <c r="N2263" s="180"/>
      <c r="O2263" s="87"/>
      <c r="P2263" s="483"/>
      <c r="Q2263" s="484"/>
      <c r="R2263" s="56">
        <f>FŐLAP!$D$9</f>
        <v>0</v>
      </c>
      <c r="S2263" s="56">
        <f>FŐLAP!$F$9</f>
        <v>0</v>
      </c>
      <c r="T2263" s="13" t="str">
        <f>FŐLAP!$B$25</f>
        <v>Háztartási nagygépek (lakossági)</v>
      </c>
      <c r="U2263" s="398" t="s">
        <v>3425</v>
      </c>
      <c r="V2263" s="398" t="s">
        <v>3426</v>
      </c>
      <c r="W2263" s="398" t="s">
        <v>3427</v>
      </c>
    </row>
    <row r="2264" spans="1:23" ht="60.75" hidden="1" customHeight="1" x14ac:dyDescent="0.25">
      <c r="A2264" s="61" t="s">
        <v>2334</v>
      </c>
      <c r="B2264" s="87"/>
      <c r="C2264" s="175"/>
      <c r="D2264" s="175"/>
      <c r="E2264" s="146"/>
      <c r="F2264" s="407" t="e">
        <f>VLOOKUP('2. tábl. Előkezelő-Tov.Kezelő'!E2264,Munka1!$H$27:$I$58,2,FALSE)</f>
        <v>#N/A</v>
      </c>
      <c r="G2264" s="88"/>
      <c r="H2264" s="62" t="e">
        <f>VLOOKUP(G2264,Munka1!$A$1:$B$25,2,FALSE)</f>
        <v>#N/A</v>
      </c>
      <c r="I2264" s="466" t="e">
        <f>VLOOKUP(E2264,Munka1!$H$27:$J$58,3,FALSE)</f>
        <v>#N/A</v>
      </c>
      <c r="J2264" s="175"/>
      <c r="K2264" s="175"/>
      <c r="L2264" s="175"/>
      <c r="M2264" s="175"/>
      <c r="N2264" s="180"/>
      <c r="O2264" s="87"/>
      <c r="P2264" s="483"/>
      <c r="Q2264" s="484"/>
      <c r="R2264" s="56">
        <f>FŐLAP!$D$9</f>
        <v>0</v>
      </c>
      <c r="S2264" s="56">
        <f>FŐLAP!$F$9</f>
        <v>0</v>
      </c>
      <c r="T2264" s="13" t="str">
        <f>FŐLAP!$B$25</f>
        <v>Háztartási nagygépek (lakossági)</v>
      </c>
      <c r="U2264" s="398" t="s">
        <v>3425</v>
      </c>
      <c r="V2264" s="398" t="s">
        <v>3426</v>
      </c>
      <c r="W2264" s="398" t="s">
        <v>3427</v>
      </c>
    </row>
    <row r="2265" spans="1:23" ht="60.75" hidden="1" customHeight="1" x14ac:dyDescent="0.25">
      <c r="A2265" s="61" t="s">
        <v>2335</v>
      </c>
      <c r="B2265" s="87"/>
      <c r="C2265" s="175"/>
      <c r="D2265" s="175"/>
      <c r="E2265" s="146"/>
      <c r="F2265" s="407" t="e">
        <f>VLOOKUP('2. tábl. Előkezelő-Tov.Kezelő'!E2265,Munka1!$H$27:$I$58,2,FALSE)</f>
        <v>#N/A</v>
      </c>
      <c r="G2265" s="88"/>
      <c r="H2265" s="62" t="e">
        <f>VLOOKUP(G2265,Munka1!$A$1:$B$25,2,FALSE)</f>
        <v>#N/A</v>
      </c>
      <c r="I2265" s="466" t="e">
        <f>VLOOKUP(E2265,Munka1!$H$27:$J$58,3,FALSE)</f>
        <v>#N/A</v>
      </c>
      <c r="J2265" s="175"/>
      <c r="K2265" s="175"/>
      <c r="L2265" s="175"/>
      <c r="M2265" s="175"/>
      <c r="N2265" s="180"/>
      <c r="O2265" s="87"/>
      <c r="P2265" s="483"/>
      <c r="Q2265" s="484"/>
      <c r="R2265" s="56">
        <f>FŐLAP!$D$9</f>
        <v>0</v>
      </c>
      <c r="S2265" s="56">
        <f>FŐLAP!$F$9</f>
        <v>0</v>
      </c>
      <c r="T2265" s="13" t="str">
        <f>FŐLAP!$B$25</f>
        <v>Háztartási nagygépek (lakossági)</v>
      </c>
      <c r="U2265" s="398" t="s">
        <v>3425</v>
      </c>
      <c r="V2265" s="398" t="s">
        <v>3426</v>
      </c>
      <c r="W2265" s="398" t="s">
        <v>3427</v>
      </c>
    </row>
    <row r="2266" spans="1:23" ht="60.75" hidden="1" customHeight="1" x14ac:dyDescent="0.25">
      <c r="A2266" s="61" t="s">
        <v>2336</v>
      </c>
      <c r="B2266" s="87"/>
      <c r="C2266" s="175"/>
      <c r="D2266" s="175"/>
      <c r="E2266" s="146"/>
      <c r="F2266" s="407" t="e">
        <f>VLOOKUP('2. tábl. Előkezelő-Tov.Kezelő'!E2266,Munka1!$H$27:$I$58,2,FALSE)</f>
        <v>#N/A</v>
      </c>
      <c r="G2266" s="88"/>
      <c r="H2266" s="62" t="e">
        <f>VLOOKUP(G2266,Munka1!$A$1:$B$25,2,FALSE)</f>
        <v>#N/A</v>
      </c>
      <c r="I2266" s="466" t="e">
        <f>VLOOKUP(E2266,Munka1!$H$27:$J$58,3,FALSE)</f>
        <v>#N/A</v>
      </c>
      <c r="J2266" s="175"/>
      <c r="K2266" s="175"/>
      <c r="L2266" s="175"/>
      <c r="M2266" s="175"/>
      <c r="N2266" s="180"/>
      <c r="O2266" s="87"/>
      <c r="P2266" s="483"/>
      <c r="Q2266" s="484"/>
      <c r="R2266" s="56">
        <f>FŐLAP!$D$9</f>
        <v>0</v>
      </c>
      <c r="S2266" s="56">
        <f>FŐLAP!$F$9</f>
        <v>0</v>
      </c>
      <c r="T2266" s="13" t="str">
        <f>FŐLAP!$B$25</f>
        <v>Háztartási nagygépek (lakossági)</v>
      </c>
      <c r="U2266" s="398" t="s">
        <v>3425</v>
      </c>
      <c r="V2266" s="398" t="s">
        <v>3426</v>
      </c>
      <c r="W2266" s="398" t="s">
        <v>3427</v>
      </c>
    </row>
    <row r="2267" spans="1:23" ht="60.75" hidden="1" customHeight="1" x14ac:dyDescent="0.25">
      <c r="A2267" s="61" t="s">
        <v>2337</v>
      </c>
      <c r="B2267" s="87"/>
      <c r="C2267" s="175"/>
      <c r="D2267" s="175"/>
      <c r="E2267" s="146"/>
      <c r="F2267" s="407" t="e">
        <f>VLOOKUP('2. tábl. Előkezelő-Tov.Kezelő'!E2267,Munka1!$H$27:$I$58,2,FALSE)</f>
        <v>#N/A</v>
      </c>
      <c r="G2267" s="88"/>
      <c r="H2267" s="62" t="e">
        <f>VLOOKUP(G2267,Munka1!$A$1:$B$25,2,FALSE)</f>
        <v>#N/A</v>
      </c>
      <c r="I2267" s="466" t="e">
        <f>VLOOKUP(E2267,Munka1!$H$27:$J$58,3,FALSE)</f>
        <v>#N/A</v>
      </c>
      <c r="J2267" s="175"/>
      <c r="K2267" s="175"/>
      <c r="L2267" s="175"/>
      <c r="M2267" s="175"/>
      <c r="N2267" s="180"/>
      <c r="O2267" s="87"/>
      <c r="P2267" s="483"/>
      <c r="Q2267" s="484"/>
      <c r="R2267" s="56">
        <f>FŐLAP!$D$9</f>
        <v>0</v>
      </c>
      <c r="S2267" s="56">
        <f>FŐLAP!$F$9</f>
        <v>0</v>
      </c>
      <c r="T2267" s="13" t="str">
        <f>FŐLAP!$B$25</f>
        <v>Háztartási nagygépek (lakossági)</v>
      </c>
      <c r="U2267" s="398" t="s">
        <v>3425</v>
      </c>
      <c r="V2267" s="398" t="s">
        <v>3426</v>
      </c>
      <c r="W2267" s="398" t="s">
        <v>3427</v>
      </c>
    </row>
    <row r="2268" spans="1:23" ht="60.75" hidden="1" customHeight="1" x14ac:dyDescent="0.25">
      <c r="A2268" s="61" t="s">
        <v>2338</v>
      </c>
      <c r="B2268" s="87"/>
      <c r="C2268" s="175"/>
      <c r="D2268" s="175"/>
      <c r="E2268" s="146"/>
      <c r="F2268" s="407" t="e">
        <f>VLOOKUP('2. tábl. Előkezelő-Tov.Kezelő'!E2268,Munka1!$H$27:$I$58,2,FALSE)</f>
        <v>#N/A</v>
      </c>
      <c r="G2268" s="88"/>
      <c r="H2268" s="62" t="e">
        <f>VLOOKUP(G2268,Munka1!$A$1:$B$25,2,FALSE)</f>
        <v>#N/A</v>
      </c>
      <c r="I2268" s="466" t="e">
        <f>VLOOKUP(E2268,Munka1!$H$27:$J$58,3,FALSE)</f>
        <v>#N/A</v>
      </c>
      <c r="J2268" s="175"/>
      <c r="K2268" s="175"/>
      <c r="L2268" s="175"/>
      <c r="M2268" s="175"/>
      <c r="N2268" s="180"/>
      <c r="O2268" s="87"/>
      <c r="P2268" s="483"/>
      <c r="Q2268" s="484"/>
      <c r="R2268" s="56">
        <f>FŐLAP!$D$9</f>
        <v>0</v>
      </c>
      <c r="S2268" s="56">
        <f>FŐLAP!$F$9</f>
        <v>0</v>
      </c>
      <c r="T2268" s="13" t="str">
        <f>FŐLAP!$B$25</f>
        <v>Háztartási nagygépek (lakossági)</v>
      </c>
      <c r="U2268" s="398" t="s">
        <v>3425</v>
      </c>
      <c r="V2268" s="398" t="s">
        <v>3426</v>
      </c>
      <c r="W2268" s="398" t="s">
        <v>3427</v>
      </c>
    </row>
    <row r="2269" spans="1:23" ht="60.75" hidden="1" customHeight="1" x14ac:dyDescent="0.25">
      <c r="A2269" s="61" t="s">
        <v>2339</v>
      </c>
      <c r="B2269" s="87"/>
      <c r="C2269" s="175"/>
      <c r="D2269" s="175"/>
      <c r="E2269" s="146"/>
      <c r="F2269" s="407" t="e">
        <f>VLOOKUP('2. tábl. Előkezelő-Tov.Kezelő'!E2269,Munka1!$H$27:$I$58,2,FALSE)</f>
        <v>#N/A</v>
      </c>
      <c r="G2269" s="88"/>
      <c r="H2269" s="62" t="e">
        <f>VLOOKUP(G2269,Munka1!$A$1:$B$25,2,FALSE)</f>
        <v>#N/A</v>
      </c>
      <c r="I2269" s="466" t="e">
        <f>VLOOKUP(E2269,Munka1!$H$27:$J$58,3,FALSE)</f>
        <v>#N/A</v>
      </c>
      <c r="J2269" s="175"/>
      <c r="K2269" s="175"/>
      <c r="L2269" s="175"/>
      <c r="M2269" s="175"/>
      <c r="N2269" s="180"/>
      <c r="O2269" s="87"/>
      <c r="P2269" s="483"/>
      <c r="Q2269" s="484"/>
      <c r="R2269" s="56">
        <f>FŐLAP!$D$9</f>
        <v>0</v>
      </c>
      <c r="S2269" s="56">
        <f>FŐLAP!$F$9</f>
        <v>0</v>
      </c>
      <c r="T2269" s="13" t="str">
        <f>FŐLAP!$B$25</f>
        <v>Háztartási nagygépek (lakossági)</v>
      </c>
      <c r="U2269" s="398" t="s">
        <v>3425</v>
      </c>
      <c r="V2269" s="398" t="s">
        <v>3426</v>
      </c>
      <c r="W2269" s="398" t="s">
        <v>3427</v>
      </c>
    </row>
    <row r="2270" spans="1:23" ht="60.75" hidden="1" customHeight="1" x14ac:dyDescent="0.25">
      <c r="A2270" s="61" t="s">
        <v>2340</v>
      </c>
      <c r="B2270" s="87"/>
      <c r="C2270" s="175"/>
      <c r="D2270" s="175"/>
      <c r="E2270" s="146"/>
      <c r="F2270" s="407" t="e">
        <f>VLOOKUP('2. tábl. Előkezelő-Tov.Kezelő'!E2270,Munka1!$H$27:$I$58,2,FALSE)</f>
        <v>#N/A</v>
      </c>
      <c r="G2270" s="88"/>
      <c r="H2270" s="62" t="e">
        <f>VLOOKUP(G2270,Munka1!$A$1:$B$25,2,FALSE)</f>
        <v>#N/A</v>
      </c>
      <c r="I2270" s="466" t="e">
        <f>VLOOKUP(E2270,Munka1!$H$27:$J$58,3,FALSE)</f>
        <v>#N/A</v>
      </c>
      <c r="J2270" s="175"/>
      <c r="K2270" s="175"/>
      <c r="L2270" s="175"/>
      <c r="M2270" s="175"/>
      <c r="N2270" s="180"/>
      <c r="O2270" s="87"/>
      <c r="P2270" s="483"/>
      <c r="Q2270" s="484"/>
      <c r="R2270" s="56">
        <f>FŐLAP!$D$9</f>
        <v>0</v>
      </c>
      <c r="S2270" s="56">
        <f>FŐLAP!$F$9</f>
        <v>0</v>
      </c>
      <c r="T2270" s="13" t="str">
        <f>FŐLAP!$B$25</f>
        <v>Háztartási nagygépek (lakossági)</v>
      </c>
      <c r="U2270" s="398" t="s">
        <v>3425</v>
      </c>
      <c r="V2270" s="398" t="s">
        <v>3426</v>
      </c>
      <c r="W2270" s="398" t="s">
        <v>3427</v>
      </c>
    </row>
    <row r="2271" spans="1:23" ht="60.75" hidden="1" customHeight="1" x14ac:dyDescent="0.25">
      <c r="A2271" s="61" t="s">
        <v>2341</v>
      </c>
      <c r="B2271" s="87"/>
      <c r="C2271" s="175"/>
      <c r="D2271" s="175"/>
      <c r="E2271" s="146"/>
      <c r="F2271" s="407" t="e">
        <f>VLOOKUP('2. tábl. Előkezelő-Tov.Kezelő'!E2271,Munka1!$H$27:$I$58,2,FALSE)</f>
        <v>#N/A</v>
      </c>
      <c r="G2271" s="88"/>
      <c r="H2271" s="62" t="e">
        <f>VLOOKUP(G2271,Munka1!$A$1:$B$25,2,FALSE)</f>
        <v>#N/A</v>
      </c>
      <c r="I2271" s="466" t="e">
        <f>VLOOKUP(E2271,Munka1!$H$27:$J$58,3,FALSE)</f>
        <v>#N/A</v>
      </c>
      <c r="J2271" s="175"/>
      <c r="K2271" s="175"/>
      <c r="L2271" s="175"/>
      <c r="M2271" s="175"/>
      <c r="N2271" s="180"/>
      <c r="O2271" s="87"/>
      <c r="P2271" s="483"/>
      <c r="Q2271" s="484"/>
      <c r="R2271" s="56">
        <f>FŐLAP!$D$9</f>
        <v>0</v>
      </c>
      <c r="S2271" s="56">
        <f>FŐLAP!$F$9</f>
        <v>0</v>
      </c>
      <c r="T2271" s="13" t="str">
        <f>FŐLAP!$B$25</f>
        <v>Háztartási nagygépek (lakossági)</v>
      </c>
      <c r="U2271" s="398" t="s">
        <v>3425</v>
      </c>
      <c r="V2271" s="398" t="s">
        <v>3426</v>
      </c>
      <c r="W2271" s="398" t="s">
        <v>3427</v>
      </c>
    </row>
    <row r="2272" spans="1:23" ht="60.75" hidden="1" customHeight="1" x14ac:dyDescent="0.25">
      <c r="A2272" s="61" t="s">
        <v>2342</v>
      </c>
      <c r="B2272" s="87"/>
      <c r="C2272" s="175"/>
      <c r="D2272" s="175"/>
      <c r="E2272" s="146"/>
      <c r="F2272" s="407" t="e">
        <f>VLOOKUP('2. tábl. Előkezelő-Tov.Kezelő'!E2272,Munka1!$H$27:$I$58,2,FALSE)</f>
        <v>#N/A</v>
      </c>
      <c r="G2272" s="88"/>
      <c r="H2272" s="62" t="e">
        <f>VLOOKUP(G2272,Munka1!$A$1:$B$25,2,FALSE)</f>
        <v>#N/A</v>
      </c>
      <c r="I2272" s="466" t="e">
        <f>VLOOKUP(E2272,Munka1!$H$27:$J$58,3,FALSE)</f>
        <v>#N/A</v>
      </c>
      <c r="J2272" s="175"/>
      <c r="K2272" s="175"/>
      <c r="L2272" s="175"/>
      <c r="M2272" s="175"/>
      <c r="N2272" s="180"/>
      <c r="O2272" s="87"/>
      <c r="P2272" s="483"/>
      <c r="Q2272" s="484"/>
      <c r="R2272" s="56">
        <f>FŐLAP!$D$9</f>
        <v>0</v>
      </c>
      <c r="S2272" s="56">
        <f>FŐLAP!$F$9</f>
        <v>0</v>
      </c>
      <c r="T2272" s="13" t="str">
        <f>FŐLAP!$B$25</f>
        <v>Háztartási nagygépek (lakossági)</v>
      </c>
      <c r="U2272" s="398" t="s">
        <v>3425</v>
      </c>
      <c r="V2272" s="398" t="s">
        <v>3426</v>
      </c>
      <c r="W2272" s="398" t="s">
        <v>3427</v>
      </c>
    </row>
    <row r="2273" spans="1:23" ht="60.75" hidden="1" customHeight="1" x14ac:dyDescent="0.25">
      <c r="A2273" s="61" t="s">
        <v>2343</v>
      </c>
      <c r="B2273" s="87"/>
      <c r="C2273" s="175"/>
      <c r="D2273" s="175"/>
      <c r="E2273" s="146"/>
      <c r="F2273" s="407" t="e">
        <f>VLOOKUP('2. tábl. Előkezelő-Tov.Kezelő'!E2273,Munka1!$H$27:$I$58,2,FALSE)</f>
        <v>#N/A</v>
      </c>
      <c r="G2273" s="88"/>
      <c r="H2273" s="62" t="e">
        <f>VLOOKUP(G2273,Munka1!$A$1:$B$25,2,FALSE)</f>
        <v>#N/A</v>
      </c>
      <c r="I2273" s="466" t="e">
        <f>VLOOKUP(E2273,Munka1!$H$27:$J$58,3,FALSE)</f>
        <v>#N/A</v>
      </c>
      <c r="J2273" s="175"/>
      <c r="K2273" s="175"/>
      <c r="L2273" s="175"/>
      <c r="M2273" s="175"/>
      <c r="N2273" s="180"/>
      <c r="O2273" s="87"/>
      <c r="P2273" s="483"/>
      <c r="Q2273" s="484"/>
      <c r="R2273" s="56">
        <f>FŐLAP!$D$9</f>
        <v>0</v>
      </c>
      <c r="S2273" s="56">
        <f>FŐLAP!$F$9</f>
        <v>0</v>
      </c>
      <c r="T2273" s="13" t="str">
        <f>FŐLAP!$B$25</f>
        <v>Háztartási nagygépek (lakossági)</v>
      </c>
      <c r="U2273" s="398" t="s">
        <v>3425</v>
      </c>
      <c r="V2273" s="398" t="s">
        <v>3426</v>
      </c>
      <c r="W2273" s="398" t="s">
        <v>3427</v>
      </c>
    </row>
    <row r="2274" spans="1:23" ht="60.75" hidden="1" customHeight="1" x14ac:dyDescent="0.25">
      <c r="A2274" s="61" t="s">
        <v>2344</v>
      </c>
      <c r="B2274" s="87"/>
      <c r="C2274" s="175"/>
      <c r="D2274" s="175"/>
      <c r="E2274" s="146"/>
      <c r="F2274" s="407" t="e">
        <f>VLOOKUP('2. tábl. Előkezelő-Tov.Kezelő'!E2274,Munka1!$H$27:$I$58,2,FALSE)</f>
        <v>#N/A</v>
      </c>
      <c r="G2274" s="88"/>
      <c r="H2274" s="62" t="e">
        <f>VLOOKUP(G2274,Munka1!$A$1:$B$25,2,FALSE)</f>
        <v>#N/A</v>
      </c>
      <c r="I2274" s="466" t="e">
        <f>VLOOKUP(E2274,Munka1!$H$27:$J$58,3,FALSE)</f>
        <v>#N/A</v>
      </c>
      <c r="J2274" s="175"/>
      <c r="K2274" s="175"/>
      <c r="L2274" s="175"/>
      <c r="M2274" s="175"/>
      <c r="N2274" s="180"/>
      <c r="O2274" s="87"/>
      <c r="P2274" s="483"/>
      <c r="Q2274" s="484"/>
      <c r="R2274" s="56">
        <f>FŐLAP!$D$9</f>
        <v>0</v>
      </c>
      <c r="S2274" s="56">
        <f>FŐLAP!$F$9</f>
        <v>0</v>
      </c>
      <c r="T2274" s="13" t="str">
        <f>FŐLAP!$B$25</f>
        <v>Háztartási nagygépek (lakossági)</v>
      </c>
      <c r="U2274" s="398" t="s">
        <v>3425</v>
      </c>
      <c r="V2274" s="398" t="s">
        <v>3426</v>
      </c>
      <c r="W2274" s="398" t="s">
        <v>3427</v>
      </c>
    </row>
    <row r="2275" spans="1:23" ht="60.75" hidden="1" customHeight="1" x14ac:dyDescent="0.25">
      <c r="A2275" s="61" t="s">
        <v>2345</v>
      </c>
      <c r="B2275" s="87"/>
      <c r="C2275" s="175"/>
      <c r="D2275" s="175"/>
      <c r="E2275" s="146"/>
      <c r="F2275" s="407" t="e">
        <f>VLOOKUP('2. tábl. Előkezelő-Tov.Kezelő'!E2275,Munka1!$H$27:$I$58,2,FALSE)</f>
        <v>#N/A</v>
      </c>
      <c r="G2275" s="88"/>
      <c r="H2275" s="62" t="e">
        <f>VLOOKUP(G2275,Munka1!$A$1:$B$25,2,FALSE)</f>
        <v>#N/A</v>
      </c>
      <c r="I2275" s="466" t="e">
        <f>VLOOKUP(E2275,Munka1!$H$27:$J$58,3,FALSE)</f>
        <v>#N/A</v>
      </c>
      <c r="J2275" s="175"/>
      <c r="K2275" s="175"/>
      <c r="L2275" s="175"/>
      <c r="M2275" s="175"/>
      <c r="N2275" s="180"/>
      <c r="O2275" s="87"/>
      <c r="P2275" s="483"/>
      <c r="Q2275" s="484"/>
      <c r="R2275" s="56">
        <f>FŐLAP!$D$9</f>
        <v>0</v>
      </c>
      <c r="S2275" s="56">
        <f>FŐLAP!$F$9</f>
        <v>0</v>
      </c>
      <c r="T2275" s="13" t="str">
        <f>FŐLAP!$B$25</f>
        <v>Háztartási nagygépek (lakossági)</v>
      </c>
      <c r="U2275" s="398" t="s">
        <v>3425</v>
      </c>
      <c r="V2275" s="398" t="s">
        <v>3426</v>
      </c>
      <c r="W2275" s="398" t="s">
        <v>3427</v>
      </c>
    </row>
    <row r="2276" spans="1:23" ht="60.75" hidden="1" customHeight="1" x14ac:dyDescent="0.25">
      <c r="A2276" s="61" t="s">
        <v>2346</v>
      </c>
      <c r="B2276" s="87"/>
      <c r="C2276" s="175"/>
      <c r="D2276" s="175"/>
      <c r="E2276" s="146"/>
      <c r="F2276" s="407" t="e">
        <f>VLOOKUP('2. tábl. Előkezelő-Tov.Kezelő'!E2276,Munka1!$H$27:$I$58,2,FALSE)</f>
        <v>#N/A</v>
      </c>
      <c r="G2276" s="88"/>
      <c r="H2276" s="62" t="e">
        <f>VLOOKUP(G2276,Munka1!$A$1:$B$25,2,FALSE)</f>
        <v>#N/A</v>
      </c>
      <c r="I2276" s="466" t="e">
        <f>VLOOKUP(E2276,Munka1!$H$27:$J$58,3,FALSE)</f>
        <v>#N/A</v>
      </c>
      <c r="J2276" s="175"/>
      <c r="K2276" s="175"/>
      <c r="L2276" s="175"/>
      <c r="M2276" s="175"/>
      <c r="N2276" s="180"/>
      <c r="O2276" s="87"/>
      <c r="P2276" s="483"/>
      <c r="Q2276" s="484"/>
      <c r="R2276" s="56">
        <f>FŐLAP!$D$9</f>
        <v>0</v>
      </c>
      <c r="S2276" s="56">
        <f>FŐLAP!$F$9</f>
        <v>0</v>
      </c>
      <c r="T2276" s="13" t="str">
        <f>FŐLAP!$B$25</f>
        <v>Háztartási nagygépek (lakossági)</v>
      </c>
      <c r="U2276" s="398" t="s">
        <v>3425</v>
      </c>
      <c r="V2276" s="398" t="s">
        <v>3426</v>
      </c>
      <c r="W2276" s="398" t="s">
        <v>3427</v>
      </c>
    </row>
    <row r="2277" spans="1:23" ht="60.75" hidden="1" customHeight="1" x14ac:dyDescent="0.25">
      <c r="A2277" s="61" t="s">
        <v>2347</v>
      </c>
      <c r="B2277" s="87"/>
      <c r="C2277" s="175"/>
      <c r="D2277" s="175"/>
      <c r="E2277" s="146"/>
      <c r="F2277" s="407" t="e">
        <f>VLOOKUP('2. tábl. Előkezelő-Tov.Kezelő'!E2277,Munka1!$H$27:$I$58,2,FALSE)</f>
        <v>#N/A</v>
      </c>
      <c r="G2277" s="88"/>
      <c r="H2277" s="62" t="e">
        <f>VLOOKUP(G2277,Munka1!$A$1:$B$25,2,FALSE)</f>
        <v>#N/A</v>
      </c>
      <c r="I2277" s="466" t="e">
        <f>VLOOKUP(E2277,Munka1!$H$27:$J$58,3,FALSE)</f>
        <v>#N/A</v>
      </c>
      <c r="J2277" s="175"/>
      <c r="K2277" s="175"/>
      <c r="L2277" s="175"/>
      <c r="M2277" s="175"/>
      <c r="N2277" s="180"/>
      <c r="O2277" s="87"/>
      <c r="P2277" s="483"/>
      <c r="Q2277" s="484"/>
      <c r="R2277" s="56">
        <f>FŐLAP!$D$9</f>
        <v>0</v>
      </c>
      <c r="S2277" s="56">
        <f>FŐLAP!$F$9</f>
        <v>0</v>
      </c>
      <c r="T2277" s="13" t="str">
        <f>FŐLAP!$B$25</f>
        <v>Háztartási nagygépek (lakossági)</v>
      </c>
      <c r="U2277" s="398" t="s">
        <v>3425</v>
      </c>
      <c r="V2277" s="398" t="s">
        <v>3426</v>
      </c>
      <c r="W2277" s="398" t="s">
        <v>3427</v>
      </c>
    </row>
    <row r="2278" spans="1:23" ht="60.75" hidden="1" customHeight="1" x14ac:dyDescent="0.25">
      <c r="A2278" s="61" t="s">
        <v>2348</v>
      </c>
      <c r="B2278" s="87"/>
      <c r="C2278" s="175"/>
      <c r="D2278" s="175"/>
      <c r="E2278" s="146"/>
      <c r="F2278" s="407" t="e">
        <f>VLOOKUP('2. tábl. Előkezelő-Tov.Kezelő'!E2278,Munka1!$H$27:$I$58,2,FALSE)</f>
        <v>#N/A</v>
      </c>
      <c r="G2278" s="88"/>
      <c r="H2278" s="62" t="e">
        <f>VLOOKUP(G2278,Munka1!$A$1:$B$25,2,FALSE)</f>
        <v>#N/A</v>
      </c>
      <c r="I2278" s="466" t="e">
        <f>VLOOKUP(E2278,Munka1!$H$27:$J$58,3,FALSE)</f>
        <v>#N/A</v>
      </c>
      <c r="J2278" s="175"/>
      <c r="K2278" s="175"/>
      <c r="L2278" s="175"/>
      <c r="M2278" s="175"/>
      <c r="N2278" s="180"/>
      <c r="O2278" s="87"/>
      <c r="P2278" s="483"/>
      <c r="Q2278" s="484"/>
      <c r="R2278" s="56">
        <f>FŐLAP!$D$9</f>
        <v>0</v>
      </c>
      <c r="S2278" s="56">
        <f>FŐLAP!$F$9</f>
        <v>0</v>
      </c>
      <c r="T2278" s="13" t="str">
        <f>FŐLAP!$B$25</f>
        <v>Háztartási nagygépek (lakossági)</v>
      </c>
      <c r="U2278" s="398" t="s">
        <v>3425</v>
      </c>
      <c r="V2278" s="398" t="s">
        <v>3426</v>
      </c>
      <c r="W2278" s="398" t="s">
        <v>3427</v>
      </c>
    </row>
    <row r="2279" spans="1:23" ht="60.75" hidden="1" customHeight="1" x14ac:dyDescent="0.25">
      <c r="A2279" s="61" t="s">
        <v>2349</v>
      </c>
      <c r="B2279" s="87"/>
      <c r="C2279" s="175"/>
      <c r="D2279" s="175"/>
      <c r="E2279" s="146"/>
      <c r="F2279" s="407" t="e">
        <f>VLOOKUP('2. tábl. Előkezelő-Tov.Kezelő'!E2279,Munka1!$H$27:$I$58,2,FALSE)</f>
        <v>#N/A</v>
      </c>
      <c r="G2279" s="88"/>
      <c r="H2279" s="62" t="e">
        <f>VLOOKUP(G2279,Munka1!$A$1:$B$25,2,FALSE)</f>
        <v>#N/A</v>
      </c>
      <c r="I2279" s="466" t="e">
        <f>VLOOKUP(E2279,Munka1!$H$27:$J$58,3,FALSE)</f>
        <v>#N/A</v>
      </c>
      <c r="J2279" s="175"/>
      <c r="K2279" s="175"/>
      <c r="L2279" s="175"/>
      <c r="M2279" s="175"/>
      <c r="N2279" s="180"/>
      <c r="O2279" s="87"/>
      <c r="P2279" s="483"/>
      <c r="Q2279" s="484"/>
      <c r="R2279" s="56">
        <f>FŐLAP!$D$9</f>
        <v>0</v>
      </c>
      <c r="S2279" s="56">
        <f>FŐLAP!$F$9</f>
        <v>0</v>
      </c>
      <c r="T2279" s="13" t="str">
        <f>FŐLAP!$B$25</f>
        <v>Háztartási nagygépek (lakossági)</v>
      </c>
      <c r="U2279" s="398" t="s">
        <v>3425</v>
      </c>
      <c r="V2279" s="398" t="s">
        <v>3426</v>
      </c>
      <c r="W2279" s="398" t="s">
        <v>3427</v>
      </c>
    </row>
    <row r="2280" spans="1:23" ht="60.75" hidden="1" customHeight="1" x14ac:dyDescent="0.25">
      <c r="A2280" s="61" t="s">
        <v>2350</v>
      </c>
      <c r="B2280" s="87"/>
      <c r="C2280" s="175"/>
      <c r="D2280" s="175"/>
      <c r="E2280" s="146"/>
      <c r="F2280" s="407" t="e">
        <f>VLOOKUP('2. tábl. Előkezelő-Tov.Kezelő'!E2280,Munka1!$H$27:$I$58,2,FALSE)</f>
        <v>#N/A</v>
      </c>
      <c r="G2280" s="88"/>
      <c r="H2280" s="62" t="e">
        <f>VLOOKUP(G2280,Munka1!$A$1:$B$25,2,FALSE)</f>
        <v>#N/A</v>
      </c>
      <c r="I2280" s="466" t="e">
        <f>VLOOKUP(E2280,Munka1!$H$27:$J$58,3,FALSE)</f>
        <v>#N/A</v>
      </c>
      <c r="J2280" s="175"/>
      <c r="K2280" s="175"/>
      <c r="L2280" s="175"/>
      <c r="M2280" s="175"/>
      <c r="N2280" s="180"/>
      <c r="O2280" s="87"/>
      <c r="P2280" s="483"/>
      <c r="Q2280" s="484"/>
      <c r="R2280" s="56">
        <f>FŐLAP!$D$9</f>
        <v>0</v>
      </c>
      <c r="S2280" s="56">
        <f>FŐLAP!$F$9</f>
        <v>0</v>
      </c>
      <c r="T2280" s="13" t="str">
        <f>FŐLAP!$B$25</f>
        <v>Háztartási nagygépek (lakossági)</v>
      </c>
      <c r="U2280" s="398" t="s">
        <v>3425</v>
      </c>
      <c r="V2280" s="398" t="s">
        <v>3426</v>
      </c>
      <c r="W2280" s="398" t="s">
        <v>3427</v>
      </c>
    </row>
    <row r="2281" spans="1:23" ht="60.75" hidden="1" customHeight="1" x14ac:dyDescent="0.25">
      <c r="A2281" s="61" t="s">
        <v>2351</v>
      </c>
      <c r="B2281" s="87"/>
      <c r="C2281" s="175"/>
      <c r="D2281" s="175"/>
      <c r="E2281" s="146"/>
      <c r="F2281" s="407" t="e">
        <f>VLOOKUP('2. tábl. Előkezelő-Tov.Kezelő'!E2281,Munka1!$H$27:$I$58,2,FALSE)</f>
        <v>#N/A</v>
      </c>
      <c r="G2281" s="88"/>
      <c r="H2281" s="62" t="e">
        <f>VLOOKUP(G2281,Munka1!$A$1:$B$25,2,FALSE)</f>
        <v>#N/A</v>
      </c>
      <c r="I2281" s="466" t="e">
        <f>VLOOKUP(E2281,Munka1!$H$27:$J$58,3,FALSE)</f>
        <v>#N/A</v>
      </c>
      <c r="J2281" s="175"/>
      <c r="K2281" s="175"/>
      <c r="L2281" s="175"/>
      <c r="M2281" s="175"/>
      <c r="N2281" s="180"/>
      <c r="O2281" s="87"/>
      <c r="P2281" s="483"/>
      <c r="Q2281" s="484"/>
      <c r="R2281" s="56">
        <f>FŐLAP!$D$9</f>
        <v>0</v>
      </c>
      <c r="S2281" s="56">
        <f>FŐLAP!$F$9</f>
        <v>0</v>
      </c>
      <c r="T2281" s="13" t="str">
        <f>FŐLAP!$B$25</f>
        <v>Háztartási nagygépek (lakossági)</v>
      </c>
      <c r="U2281" s="398" t="s">
        <v>3425</v>
      </c>
      <c r="V2281" s="398" t="s">
        <v>3426</v>
      </c>
      <c r="W2281" s="398" t="s">
        <v>3427</v>
      </c>
    </row>
    <row r="2282" spans="1:23" ht="60.75" hidden="1" customHeight="1" x14ac:dyDescent="0.25">
      <c r="A2282" s="61" t="s">
        <v>2352</v>
      </c>
      <c r="B2282" s="87"/>
      <c r="C2282" s="175"/>
      <c r="D2282" s="175"/>
      <c r="E2282" s="146"/>
      <c r="F2282" s="407" t="e">
        <f>VLOOKUP('2. tábl. Előkezelő-Tov.Kezelő'!E2282,Munka1!$H$27:$I$58,2,FALSE)</f>
        <v>#N/A</v>
      </c>
      <c r="G2282" s="88"/>
      <c r="H2282" s="62" t="e">
        <f>VLOOKUP(G2282,Munka1!$A$1:$B$25,2,FALSE)</f>
        <v>#N/A</v>
      </c>
      <c r="I2282" s="466" t="e">
        <f>VLOOKUP(E2282,Munka1!$H$27:$J$58,3,FALSE)</f>
        <v>#N/A</v>
      </c>
      <c r="J2282" s="175"/>
      <c r="K2282" s="175"/>
      <c r="L2282" s="175"/>
      <c r="M2282" s="175"/>
      <c r="N2282" s="180"/>
      <c r="O2282" s="87"/>
      <c r="P2282" s="483"/>
      <c r="Q2282" s="484"/>
      <c r="R2282" s="56">
        <f>FŐLAP!$D$9</f>
        <v>0</v>
      </c>
      <c r="S2282" s="56">
        <f>FŐLAP!$F$9</f>
        <v>0</v>
      </c>
      <c r="T2282" s="13" t="str">
        <f>FŐLAP!$B$25</f>
        <v>Háztartási nagygépek (lakossági)</v>
      </c>
      <c r="U2282" s="398" t="s">
        <v>3425</v>
      </c>
      <c r="V2282" s="398" t="s">
        <v>3426</v>
      </c>
      <c r="W2282" s="398" t="s">
        <v>3427</v>
      </c>
    </row>
    <row r="2283" spans="1:23" ht="60.75" hidden="1" customHeight="1" x14ac:dyDescent="0.25">
      <c r="A2283" s="61" t="s">
        <v>2353</v>
      </c>
      <c r="B2283" s="87"/>
      <c r="C2283" s="175"/>
      <c r="D2283" s="175"/>
      <c r="E2283" s="146"/>
      <c r="F2283" s="407" t="e">
        <f>VLOOKUP('2. tábl. Előkezelő-Tov.Kezelő'!E2283,Munka1!$H$27:$I$58,2,FALSE)</f>
        <v>#N/A</v>
      </c>
      <c r="G2283" s="88"/>
      <c r="H2283" s="62" t="e">
        <f>VLOOKUP(G2283,Munka1!$A$1:$B$25,2,FALSE)</f>
        <v>#N/A</v>
      </c>
      <c r="I2283" s="466" t="e">
        <f>VLOOKUP(E2283,Munka1!$H$27:$J$58,3,FALSE)</f>
        <v>#N/A</v>
      </c>
      <c r="J2283" s="175"/>
      <c r="K2283" s="175"/>
      <c r="L2283" s="175"/>
      <c r="M2283" s="175"/>
      <c r="N2283" s="180"/>
      <c r="O2283" s="87"/>
      <c r="P2283" s="483"/>
      <c r="Q2283" s="484"/>
      <c r="R2283" s="56">
        <f>FŐLAP!$D$9</f>
        <v>0</v>
      </c>
      <c r="S2283" s="56">
        <f>FŐLAP!$F$9</f>
        <v>0</v>
      </c>
      <c r="T2283" s="13" t="str">
        <f>FŐLAP!$B$25</f>
        <v>Háztartási nagygépek (lakossági)</v>
      </c>
      <c r="U2283" s="398" t="s">
        <v>3425</v>
      </c>
      <c r="V2283" s="398" t="s">
        <v>3426</v>
      </c>
      <c r="W2283" s="398" t="s">
        <v>3427</v>
      </c>
    </row>
    <row r="2284" spans="1:23" ht="60.75" hidden="1" customHeight="1" x14ac:dyDescent="0.25">
      <c r="A2284" s="61" t="s">
        <v>2354</v>
      </c>
      <c r="B2284" s="87"/>
      <c r="C2284" s="175"/>
      <c r="D2284" s="175"/>
      <c r="E2284" s="146"/>
      <c r="F2284" s="407" t="e">
        <f>VLOOKUP('2. tábl. Előkezelő-Tov.Kezelő'!E2284,Munka1!$H$27:$I$58,2,FALSE)</f>
        <v>#N/A</v>
      </c>
      <c r="G2284" s="88"/>
      <c r="H2284" s="62" t="e">
        <f>VLOOKUP(G2284,Munka1!$A$1:$B$25,2,FALSE)</f>
        <v>#N/A</v>
      </c>
      <c r="I2284" s="466" t="e">
        <f>VLOOKUP(E2284,Munka1!$H$27:$J$58,3,FALSE)</f>
        <v>#N/A</v>
      </c>
      <c r="J2284" s="175"/>
      <c r="K2284" s="175"/>
      <c r="L2284" s="175"/>
      <c r="M2284" s="175"/>
      <c r="N2284" s="180"/>
      <c r="O2284" s="87"/>
      <c r="P2284" s="483"/>
      <c r="Q2284" s="484"/>
      <c r="R2284" s="56">
        <f>FŐLAP!$D$9</f>
        <v>0</v>
      </c>
      <c r="S2284" s="56">
        <f>FŐLAP!$F$9</f>
        <v>0</v>
      </c>
      <c r="T2284" s="13" t="str">
        <f>FŐLAP!$B$25</f>
        <v>Háztartási nagygépek (lakossági)</v>
      </c>
      <c r="U2284" s="398" t="s">
        <v>3425</v>
      </c>
      <c r="V2284" s="398" t="s">
        <v>3426</v>
      </c>
      <c r="W2284" s="398" t="s">
        <v>3427</v>
      </c>
    </row>
    <row r="2285" spans="1:23" ht="60.75" hidden="1" customHeight="1" x14ac:dyDescent="0.25">
      <c r="A2285" s="61" t="s">
        <v>2355</v>
      </c>
      <c r="B2285" s="87"/>
      <c r="C2285" s="175"/>
      <c r="D2285" s="175"/>
      <c r="E2285" s="146"/>
      <c r="F2285" s="407" t="e">
        <f>VLOOKUP('2. tábl. Előkezelő-Tov.Kezelő'!E2285,Munka1!$H$27:$I$58,2,FALSE)</f>
        <v>#N/A</v>
      </c>
      <c r="G2285" s="88"/>
      <c r="H2285" s="62" t="e">
        <f>VLOOKUP(G2285,Munka1!$A$1:$B$25,2,FALSE)</f>
        <v>#N/A</v>
      </c>
      <c r="I2285" s="466" t="e">
        <f>VLOOKUP(E2285,Munka1!$H$27:$J$58,3,FALSE)</f>
        <v>#N/A</v>
      </c>
      <c r="J2285" s="175"/>
      <c r="K2285" s="175"/>
      <c r="L2285" s="175"/>
      <c r="M2285" s="175"/>
      <c r="N2285" s="180"/>
      <c r="O2285" s="87"/>
      <c r="P2285" s="483"/>
      <c r="Q2285" s="484"/>
      <c r="R2285" s="56">
        <f>FŐLAP!$D$9</f>
        <v>0</v>
      </c>
      <c r="S2285" s="56">
        <f>FŐLAP!$F$9</f>
        <v>0</v>
      </c>
      <c r="T2285" s="13" t="str">
        <f>FŐLAP!$B$25</f>
        <v>Háztartási nagygépek (lakossági)</v>
      </c>
      <c r="U2285" s="398" t="s">
        <v>3425</v>
      </c>
      <c r="V2285" s="398" t="s">
        <v>3426</v>
      </c>
      <c r="W2285" s="398" t="s">
        <v>3427</v>
      </c>
    </row>
    <row r="2286" spans="1:23" ht="60.75" hidden="1" customHeight="1" x14ac:dyDescent="0.25">
      <c r="A2286" s="61" t="s">
        <v>2356</v>
      </c>
      <c r="B2286" s="87"/>
      <c r="C2286" s="175"/>
      <c r="D2286" s="175"/>
      <c r="E2286" s="146"/>
      <c r="F2286" s="407" t="e">
        <f>VLOOKUP('2. tábl. Előkezelő-Tov.Kezelő'!E2286,Munka1!$H$27:$I$58,2,FALSE)</f>
        <v>#N/A</v>
      </c>
      <c r="G2286" s="88"/>
      <c r="H2286" s="62" t="e">
        <f>VLOOKUP(G2286,Munka1!$A$1:$B$25,2,FALSE)</f>
        <v>#N/A</v>
      </c>
      <c r="I2286" s="466" t="e">
        <f>VLOOKUP(E2286,Munka1!$H$27:$J$58,3,FALSE)</f>
        <v>#N/A</v>
      </c>
      <c r="J2286" s="175"/>
      <c r="K2286" s="175"/>
      <c r="L2286" s="175"/>
      <c r="M2286" s="175"/>
      <c r="N2286" s="180"/>
      <c r="O2286" s="87"/>
      <c r="P2286" s="483"/>
      <c r="Q2286" s="484"/>
      <c r="R2286" s="56">
        <f>FŐLAP!$D$9</f>
        <v>0</v>
      </c>
      <c r="S2286" s="56">
        <f>FŐLAP!$F$9</f>
        <v>0</v>
      </c>
      <c r="T2286" s="13" t="str">
        <f>FŐLAP!$B$25</f>
        <v>Háztartási nagygépek (lakossági)</v>
      </c>
      <c r="U2286" s="398" t="s">
        <v>3425</v>
      </c>
      <c r="V2286" s="398" t="s">
        <v>3426</v>
      </c>
      <c r="W2286" s="398" t="s">
        <v>3427</v>
      </c>
    </row>
    <row r="2287" spans="1:23" ht="60.75" hidden="1" customHeight="1" x14ac:dyDescent="0.25">
      <c r="A2287" s="61" t="s">
        <v>2357</v>
      </c>
      <c r="B2287" s="87"/>
      <c r="C2287" s="175"/>
      <c r="D2287" s="175"/>
      <c r="E2287" s="146"/>
      <c r="F2287" s="407" t="e">
        <f>VLOOKUP('2. tábl. Előkezelő-Tov.Kezelő'!E2287,Munka1!$H$27:$I$58,2,FALSE)</f>
        <v>#N/A</v>
      </c>
      <c r="G2287" s="88"/>
      <c r="H2287" s="62" t="e">
        <f>VLOOKUP(G2287,Munka1!$A$1:$B$25,2,FALSE)</f>
        <v>#N/A</v>
      </c>
      <c r="I2287" s="466" t="e">
        <f>VLOOKUP(E2287,Munka1!$H$27:$J$58,3,FALSE)</f>
        <v>#N/A</v>
      </c>
      <c r="J2287" s="175"/>
      <c r="K2287" s="175"/>
      <c r="L2287" s="175"/>
      <c r="M2287" s="175"/>
      <c r="N2287" s="180"/>
      <c r="O2287" s="87"/>
      <c r="P2287" s="483"/>
      <c r="Q2287" s="484"/>
      <c r="R2287" s="56">
        <f>FŐLAP!$D$9</f>
        <v>0</v>
      </c>
      <c r="S2287" s="56">
        <f>FŐLAP!$F$9</f>
        <v>0</v>
      </c>
      <c r="T2287" s="13" t="str">
        <f>FŐLAP!$B$25</f>
        <v>Háztartási nagygépek (lakossági)</v>
      </c>
      <c r="U2287" s="398" t="s">
        <v>3425</v>
      </c>
      <c r="V2287" s="398" t="s">
        <v>3426</v>
      </c>
      <c r="W2287" s="398" t="s">
        <v>3427</v>
      </c>
    </row>
    <row r="2288" spans="1:23" ht="60.75" hidden="1" customHeight="1" x14ac:dyDescent="0.25">
      <c r="A2288" s="61" t="s">
        <v>2358</v>
      </c>
      <c r="B2288" s="87"/>
      <c r="C2288" s="175"/>
      <c r="D2288" s="175"/>
      <c r="E2288" s="146"/>
      <c r="F2288" s="407" t="e">
        <f>VLOOKUP('2. tábl. Előkezelő-Tov.Kezelő'!E2288,Munka1!$H$27:$I$58,2,FALSE)</f>
        <v>#N/A</v>
      </c>
      <c r="G2288" s="88"/>
      <c r="H2288" s="62" t="e">
        <f>VLOOKUP(G2288,Munka1!$A$1:$B$25,2,FALSE)</f>
        <v>#N/A</v>
      </c>
      <c r="I2288" s="466" t="e">
        <f>VLOOKUP(E2288,Munka1!$H$27:$J$58,3,FALSE)</f>
        <v>#N/A</v>
      </c>
      <c r="J2288" s="175"/>
      <c r="K2288" s="175"/>
      <c r="L2288" s="175"/>
      <c r="M2288" s="175"/>
      <c r="N2288" s="180"/>
      <c r="O2288" s="87"/>
      <c r="P2288" s="483"/>
      <c r="Q2288" s="484"/>
      <c r="R2288" s="56">
        <f>FŐLAP!$D$9</f>
        <v>0</v>
      </c>
      <c r="S2288" s="56">
        <f>FŐLAP!$F$9</f>
        <v>0</v>
      </c>
      <c r="T2288" s="13" t="str">
        <f>FŐLAP!$B$25</f>
        <v>Háztartási nagygépek (lakossági)</v>
      </c>
      <c r="U2288" s="398" t="s">
        <v>3425</v>
      </c>
      <c r="V2288" s="398" t="s">
        <v>3426</v>
      </c>
      <c r="W2288" s="398" t="s">
        <v>3427</v>
      </c>
    </row>
    <row r="2289" spans="1:23" ht="60.75" hidden="1" customHeight="1" x14ac:dyDescent="0.25">
      <c r="A2289" s="61" t="s">
        <v>2359</v>
      </c>
      <c r="B2289" s="87"/>
      <c r="C2289" s="175"/>
      <c r="D2289" s="175"/>
      <c r="E2289" s="146"/>
      <c r="F2289" s="407" t="e">
        <f>VLOOKUP('2. tábl. Előkezelő-Tov.Kezelő'!E2289,Munka1!$H$27:$I$58,2,FALSE)</f>
        <v>#N/A</v>
      </c>
      <c r="G2289" s="88"/>
      <c r="H2289" s="62" t="e">
        <f>VLOOKUP(G2289,Munka1!$A$1:$B$25,2,FALSE)</f>
        <v>#N/A</v>
      </c>
      <c r="I2289" s="466" t="e">
        <f>VLOOKUP(E2289,Munka1!$H$27:$J$58,3,FALSE)</f>
        <v>#N/A</v>
      </c>
      <c r="J2289" s="175"/>
      <c r="K2289" s="175"/>
      <c r="L2289" s="175"/>
      <c r="M2289" s="175"/>
      <c r="N2289" s="180"/>
      <c r="O2289" s="87"/>
      <c r="P2289" s="483"/>
      <c r="Q2289" s="484"/>
      <c r="R2289" s="56">
        <f>FŐLAP!$D$9</f>
        <v>0</v>
      </c>
      <c r="S2289" s="56">
        <f>FŐLAP!$F$9</f>
        <v>0</v>
      </c>
      <c r="T2289" s="13" t="str">
        <f>FŐLAP!$B$25</f>
        <v>Háztartási nagygépek (lakossági)</v>
      </c>
      <c r="U2289" s="398" t="s">
        <v>3425</v>
      </c>
      <c r="V2289" s="398" t="s">
        <v>3426</v>
      </c>
      <c r="W2289" s="398" t="s">
        <v>3427</v>
      </c>
    </row>
    <row r="2290" spans="1:23" ht="60.75" hidden="1" customHeight="1" x14ac:dyDescent="0.25">
      <c r="A2290" s="61" t="s">
        <v>2360</v>
      </c>
      <c r="B2290" s="87"/>
      <c r="C2290" s="175"/>
      <c r="D2290" s="175"/>
      <c r="E2290" s="146"/>
      <c r="F2290" s="407" t="e">
        <f>VLOOKUP('2. tábl. Előkezelő-Tov.Kezelő'!E2290,Munka1!$H$27:$I$58,2,FALSE)</f>
        <v>#N/A</v>
      </c>
      <c r="G2290" s="88"/>
      <c r="H2290" s="62" t="e">
        <f>VLOOKUP(G2290,Munka1!$A$1:$B$25,2,FALSE)</f>
        <v>#N/A</v>
      </c>
      <c r="I2290" s="466" t="e">
        <f>VLOOKUP(E2290,Munka1!$H$27:$J$58,3,FALSE)</f>
        <v>#N/A</v>
      </c>
      <c r="J2290" s="175"/>
      <c r="K2290" s="175"/>
      <c r="L2290" s="175"/>
      <c r="M2290" s="175"/>
      <c r="N2290" s="180"/>
      <c r="O2290" s="87"/>
      <c r="P2290" s="483"/>
      <c r="Q2290" s="484"/>
      <c r="R2290" s="56">
        <f>FŐLAP!$D$9</f>
        <v>0</v>
      </c>
      <c r="S2290" s="56">
        <f>FŐLAP!$F$9</f>
        <v>0</v>
      </c>
      <c r="T2290" s="13" t="str">
        <f>FŐLAP!$B$25</f>
        <v>Háztartási nagygépek (lakossági)</v>
      </c>
      <c r="U2290" s="398" t="s">
        <v>3425</v>
      </c>
      <c r="V2290" s="398" t="s">
        <v>3426</v>
      </c>
      <c r="W2290" s="398" t="s">
        <v>3427</v>
      </c>
    </row>
    <row r="2291" spans="1:23" ht="60.75" hidden="1" customHeight="1" x14ac:dyDescent="0.25">
      <c r="A2291" s="61" t="s">
        <v>2361</v>
      </c>
      <c r="B2291" s="87"/>
      <c r="C2291" s="175"/>
      <c r="D2291" s="175"/>
      <c r="E2291" s="146"/>
      <c r="F2291" s="407" t="e">
        <f>VLOOKUP('2. tábl. Előkezelő-Tov.Kezelő'!E2291,Munka1!$H$27:$I$58,2,FALSE)</f>
        <v>#N/A</v>
      </c>
      <c r="G2291" s="88"/>
      <c r="H2291" s="62" t="e">
        <f>VLOOKUP(G2291,Munka1!$A$1:$B$25,2,FALSE)</f>
        <v>#N/A</v>
      </c>
      <c r="I2291" s="466" t="e">
        <f>VLOOKUP(E2291,Munka1!$H$27:$J$58,3,FALSE)</f>
        <v>#N/A</v>
      </c>
      <c r="J2291" s="175"/>
      <c r="K2291" s="175"/>
      <c r="L2291" s="175"/>
      <c r="M2291" s="175"/>
      <c r="N2291" s="180"/>
      <c r="O2291" s="87"/>
      <c r="P2291" s="483"/>
      <c r="Q2291" s="484"/>
      <c r="R2291" s="56">
        <f>FŐLAP!$D$9</f>
        <v>0</v>
      </c>
      <c r="S2291" s="56">
        <f>FŐLAP!$F$9</f>
        <v>0</v>
      </c>
      <c r="T2291" s="13" t="str">
        <f>FŐLAP!$B$25</f>
        <v>Háztartási nagygépek (lakossági)</v>
      </c>
      <c r="U2291" s="398" t="s">
        <v>3425</v>
      </c>
      <c r="V2291" s="398" t="s">
        <v>3426</v>
      </c>
      <c r="W2291" s="398" t="s">
        <v>3427</v>
      </c>
    </row>
    <row r="2292" spans="1:23" ht="60.75" hidden="1" customHeight="1" x14ac:dyDescent="0.25">
      <c r="A2292" s="61" t="s">
        <v>2362</v>
      </c>
      <c r="B2292" s="87"/>
      <c r="C2292" s="175"/>
      <c r="D2292" s="175"/>
      <c r="E2292" s="146"/>
      <c r="F2292" s="407" t="e">
        <f>VLOOKUP('2. tábl. Előkezelő-Tov.Kezelő'!E2292,Munka1!$H$27:$I$58,2,FALSE)</f>
        <v>#N/A</v>
      </c>
      <c r="G2292" s="88"/>
      <c r="H2292" s="62" t="e">
        <f>VLOOKUP(G2292,Munka1!$A$1:$B$25,2,FALSE)</f>
        <v>#N/A</v>
      </c>
      <c r="I2292" s="466" t="e">
        <f>VLOOKUP(E2292,Munka1!$H$27:$J$58,3,FALSE)</f>
        <v>#N/A</v>
      </c>
      <c r="J2292" s="175"/>
      <c r="K2292" s="175"/>
      <c r="L2292" s="175"/>
      <c r="M2292" s="175"/>
      <c r="N2292" s="180"/>
      <c r="O2292" s="87"/>
      <c r="P2292" s="483"/>
      <c r="Q2292" s="484"/>
      <c r="R2292" s="56">
        <f>FŐLAP!$D$9</f>
        <v>0</v>
      </c>
      <c r="S2292" s="56">
        <f>FŐLAP!$F$9</f>
        <v>0</v>
      </c>
      <c r="T2292" s="13" t="str">
        <f>FŐLAP!$B$25</f>
        <v>Háztartási nagygépek (lakossági)</v>
      </c>
      <c r="U2292" s="398" t="s">
        <v>3425</v>
      </c>
      <c r="V2292" s="398" t="s">
        <v>3426</v>
      </c>
      <c r="W2292" s="398" t="s">
        <v>3427</v>
      </c>
    </row>
    <row r="2293" spans="1:23" ht="60.75" hidden="1" customHeight="1" x14ac:dyDescent="0.25">
      <c r="A2293" s="61" t="s">
        <v>2363</v>
      </c>
      <c r="B2293" s="87"/>
      <c r="C2293" s="175"/>
      <c r="D2293" s="175"/>
      <c r="E2293" s="146"/>
      <c r="F2293" s="407" t="e">
        <f>VLOOKUP('2. tábl. Előkezelő-Tov.Kezelő'!E2293,Munka1!$H$27:$I$58,2,FALSE)</f>
        <v>#N/A</v>
      </c>
      <c r="G2293" s="88"/>
      <c r="H2293" s="62" t="e">
        <f>VLOOKUP(G2293,Munka1!$A$1:$B$25,2,FALSE)</f>
        <v>#N/A</v>
      </c>
      <c r="I2293" s="466" t="e">
        <f>VLOOKUP(E2293,Munka1!$H$27:$J$58,3,FALSE)</f>
        <v>#N/A</v>
      </c>
      <c r="J2293" s="175"/>
      <c r="K2293" s="175"/>
      <c r="L2293" s="175"/>
      <c r="M2293" s="175"/>
      <c r="N2293" s="180"/>
      <c r="O2293" s="87"/>
      <c r="P2293" s="483"/>
      <c r="Q2293" s="484"/>
      <c r="R2293" s="56">
        <f>FŐLAP!$D$9</f>
        <v>0</v>
      </c>
      <c r="S2293" s="56">
        <f>FŐLAP!$F$9</f>
        <v>0</v>
      </c>
      <c r="T2293" s="13" t="str">
        <f>FŐLAP!$B$25</f>
        <v>Háztartási nagygépek (lakossági)</v>
      </c>
      <c r="U2293" s="398" t="s">
        <v>3425</v>
      </c>
      <c r="V2293" s="398" t="s">
        <v>3426</v>
      </c>
      <c r="W2293" s="398" t="s">
        <v>3427</v>
      </c>
    </row>
    <row r="2294" spans="1:23" ht="60.75" hidden="1" customHeight="1" x14ac:dyDescent="0.25">
      <c r="A2294" s="61" t="s">
        <v>2364</v>
      </c>
      <c r="B2294" s="87"/>
      <c r="C2294" s="175"/>
      <c r="D2294" s="175"/>
      <c r="E2294" s="146"/>
      <c r="F2294" s="407" t="e">
        <f>VLOOKUP('2. tábl. Előkezelő-Tov.Kezelő'!E2294,Munka1!$H$27:$I$58,2,FALSE)</f>
        <v>#N/A</v>
      </c>
      <c r="G2294" s="88"/>
      <c r="H2294" s="62" t="e">
        <f>VLOOKUP(G2294,Munka1!$A$1:$B$25,2,FALSE)</f>
        <v>#N/A</v>
      </c>
      <c r="I2294" s="466" t="e">
        <f>VLOOKUP(E2294,Munka1!$H$27:$J$58,3,FALSE)</f>
        <v>#N/A</v>
      </c>
      <c r="J2294" s="175"/>
      <c r="K2294" s="175"/>
      <c r="L2294" s="175"/>
      <c r="M2294" s="175"/>
      <c r="N2294" s="180"/>
      <c r="O2294" s="87"/>
      <c r="P2294" s="483"/>
      <c r="Q2294" s="484"/>
      <c r="R2294" s="56">
        <f>FŐLAP!$D$9</f>
        <v>0</v>
      </c>
      <c r="S2294" s="56">
        <f>FŐLAP!$F$9</f>
        <v>0</v>
      </c>
      <c r="T2294" s="13" t="str">
        <f>FŐLAP!$B$25</f>
        <v>Háztartási nagygépek (lakossági)</v>
      </c>
      <c r="U2294" s="398" t="s">
        <v>3425</v>
      </c>
      <c r="V2294" s="398" t="s">
        <v>3426</v>
      </c>
      <c r="W2294" s="398" t="s">
        <v>3427</v>
      </c>
    </row>
    <row r="2295" spans="1:23" ht="60.75" hidden="1" customHeight="1" x14ac:dyDescent="0.25">
      <c r="A2295" s="61" t="s">
        <v>2365</v>
      </c>
      <c r="B2295" s="87"/>
      <c r="C2295" s="175"/>
      <c r="D2295" s="175"/>
      <c r="E2295" s="146"/>
      <c r="F2295" s="407" t="e">
        <f>VLOOKUP('2. tábl. Előkezelő-Tov.Kezelő'!E2295,Munka1!$H$27:$I$58,2,FALSE)</f>
        <v>#N/A</v>
      </c>
      <c r="G2295" s="88"/>
      <c r="H2295" s="62" t="e">
        <f>VLOOKUP(G2295,Munka1!$A$1:$B$25,2,FALSE)</f>
        <v>#N/A</v>
      </c>
      <c r="I2295" s="466" t="e">
        <f>VLOOKUP(E2295,Munka1!$H$27:$J$58,3,FALSE)</f>
        <v>#N/A</v>
      </c>
      <c r="J2295" s="175"/>
      <c r="K2295" s="175"/>
      <c r="L2295" s="175"/>
      <c r="M2295" s="175"/>
      <c r="N2295" s="180"/>
      <c r="O2295" s="87"/>
      <c r="P2295" s="483"/>
      <c r="Q2295" s="484"/>
      <c r="R2295" s="56">
        <f>FŐLAP!$D$9</f>
        <v>0</v>
      </c>
      <c r="S2295" s="56">
        <f>FŐLAP!$F$9</f>
        <v>0</v>
      </c>
      <c r="T2295" s="13" t="str">
        <f>FŐLAP!$B$25</f>
        <v>Háztartási nagygépek (lakossági)</v>
      </c>
      <c r="U2295" s="398" t="s">
        <v>3425</v>
      </c>
      <c r="V2295" s="398" t="s">
        <v>3426</v>
      </c>
      <c r="W2295" s="398" t="s">
        <v>3427</v>
      </c>
    </row>
    <row r="2296" spans="1:23" ht="60.75" hidden="1" customHeight="1" x14ac:dyDescent="0.25">
      <c r="A2296" s="61" t="s">
        <v>2366</v>
      </c>
      <c r="B2296" s="87"/>
      <c r="C2296" s="175"/>
      <c r="D2296" s="175"/>
      <c r="E2296" s="146"/>
      <c r="F2296" s="407" t="e">
        <f>VLOOKUP('2. tábl. Előkezelő-Tov.Kezelő'!E2296,Munka1!$H$27:$I$58,2,FALSE)</f>
        <v>#N/A</v>
      </c>
      <c r="G2296" s="88"/>
      <c r="H2296" s="62" t="e">
        <f>VLOOKUP(G2296,Munka1!$A$1:$B$25,2,FALSE)</f>
        <v>#N/A</v>
      </c>
      <c r="I2296" s="466" t="e">
        <f>VLOOKUP(E2296,Munka1!$H$27:$J$58,3,FALSE)</f>
        <v>#N/A</v>
      </c>
      <c r="J2296" s="175"/>
      <c r="K2296" s="175"/>
      <c r="L2296" s="175"/>
      <c r="M2296" s="175"/>
      <c r="N2296" s="180"/>
      <c r="O2296" s="87"/>
      <c r="P2296" s="483"/>
      <c r="Q2296" s="484"/>
      <c r="R2296" s="56">
        <f>FŐLAP!$D$9</f>
        <v>0</v>
      </c>
      <c r="S2296" s="56">
        <f>FŐLAP!$F$9</f>
        <v>0</v>
      </c>
      <c r="T2296" s="13" t="str">
        <f>FŐLAP!$B$25</f>
        <v>Háztartási nagygépek (lakossági)</v>
      </c>
      <c r="U2296" s="398" t="s">
        <v>3425</v>
      </c>
      <c r="V2296" s="398" t="s">
        <v>3426</v>
      </c>
      <c r="W2296" s="398" t="s">
        <v>3427</v>
      </c>
    </row>
    <row r="2297" spans="1:23" ht="60.75" hidden="1" customHeight="1" x14ac:dyDescent="0.25">
      <c r="A2297" s="61" t="s">
        <v>2367</v>
      </c>
      <c r="B2297" s="87"/>
      <c r="C2297" s="175"/>
      <c r="D2297" s="175"/>
      <c r="E2297" s="146"/>
      <c r="F2297" s="407" t="e">
        <f>VLOOKUP('2. tábl. Előkezelő-Tov.Kezelő'!E2297,Munka1!$H$27:$I$58,2,FALSE)</f>
        <v>#N/A</v>
      </c>
      <c r="G2297" s="88"/>
      <c r="H2297" s="62" t="e">
        <f>VLOOKUP(G2297,Munka1!$A$1:$B$25,2,FALSE)</f>
        <v>#N/A</v>
      </c>
      <c r="I2297" s="466" t="e">
        <f>VLOOKUP(E2297,Munka1!$H$27:$J$58,3,FALSE)</f>
        <v>#N/A</v>
      </c>
      <c r="J2297" s="175"/>
      <c r="K2297" s="175"/>
      <c r="L2297" s="175"/>
      <c r="M2297" s="175"/>
      <c r="N2297" s="180"/>
      <c r="O2297" s="87"/>
      <c r="P2297" s="483"/>
      <c r="Q2297" s="484"/>
      <c r="R2297" s="56">
        <f>FŐLAP!$D$9</f>
        <v>0</v>
      </c>
      <c r="S2297" s="56">
        <f>FŐLAP!$F$9</f>
        <v>0</v>
      </c>
      <c r="T2297" s="13" t="str">
        <f>FŐLAP!$B$25</f>
        <v>Háztartási nagygépek (lakossági)</v>
      </c>
      <c r="U2297" s="398" t="s">
        <v>3425</v>
      </c>
      <c r="V2297" s="398" t="s">
        <v>3426</v>
      </c>
      <c r="W2297" s="398" t="s">
        <v>3427</v>
      </c>
    </row>
    <row r="2298" spans="1:23" ht="60.75" hidden="1" customHeight="1" x14ac:dyDescent="0.25">
      <c r="A2298" s="61" t="s">
        <v>2368</v>
      </c>
      <c r="B2298" s="87"/>
      <c r="C2298" s="175"/>
      <c r="D2298" s="175"/>
      <c r="E2298" s="146"/>
      <c r="F2298" s="407" t="e">
        <f>VLOOKUP('2. tábl. Előkezelő-Tov.Kezelő'!E2298,Munka1!$H$27:$I$58,2,FALSE)</f>
        <v>#N/A</v>
      </c>
      <c r="G2298" s="88"/>
      <c r="H2298" s="62" t="e">
        <f>VLOOKUP(G2298,Munka1!$A$1:$B$25,2,FALSE)</f>
        <v>#N/A</v>
      </c>
      <c r="I2298" s="466" t="e">
        <f>VLOOKUP(E2298,Munka1!$H$27:$J$58,3,FALSE)</f>
        <v>#N/A</v>
      </c>
      <c r="J2298" s="175"/>
      <c r="K2298" s="175"/>
      <c r="L2298" s="175"/>
      <c r="M2298" s="175"/>
      <c r="N2298" s="180"/>
      <c r="O2298" s="87"/>
      <c r="P2298" s="483"/>
      <c r="Q2298" s="484"/>
      <c r="R2298" s="56">
        <f>FŐLAP!$D$9</f>
        <v>0</v>
      </c>
      <c r="S2298" s="56">
        <f>FŐLAP!$F$9</f>
        <v>0</v>
      </c>
      <c r="T2298" s="13" t="str">
        <f>FŐLAP!$B$25</f>
        <v>Háztartási nagygépek (lakossági)</v>
      </c>
      <c r="U2298" s="398" t="s">
        <v>3425</v>
      </c>
      <c r="V2298" s="398" t="s">
        <v>3426</v>
      </c>
      <c r="W2298" s="398" t="s">
        <v>3427</v>
      </c>
    </row>
    <row r="2299" spans="1:23" ht="60.75" hidden="1" customHeight="1" x14ac:dyDescent="0.25">
      <c r="A2299" s="61" t="s">
        <v>2369</v>
      </c>
      <c r="B2299" s="87"/>
      <c r="C2299" s="175"/>
      <c r="D2299" s="175"/>
      <c r="E2299" s="146"/>
      <c r="F2299" s="407" t="e">
        <f>VLOOKUP('2. tábl. Előkezelő-Tov.Kezelő'!E2299,Munka1!$H$27:$I$58,2,FALSE)</f>
        <v>#N/A</v>
      </c>
      <c r="G2299" s="88"/>
      <c r="H2299" s="62" t="e">
        <f>VLOOKUP(G2299,Munka1!$A$1:$B$25,2,FALSE)</f>
        <v>#N/A</v>
      </c>
      <c r="I2299" s="466" t="e">
        <f>VLOOKUP(E2299,Munka1!$H$27:$J$58,3,FALSE)</f>
        <v>#N/A</v>
      </c>
      <c r="J2299" s="175"/>
      <c r="K2299" s="175"/>
      <c r="L2299" s="175"/>
      <c r="M2299" s="175"/>
      <c r="N2299" s="180"/>
      <c r="O2299" s="87"/>
      <c r="P2299" s="483"/>
      <c r="Q2299" s="484"/>
      <c r="R2299" s="56">
        <f>FŐLAP!$D$9</f>
        <v>0</v>
      </c>
      <c r="S2299" s="56">
        <f>FŐLAP!$F$9</f>
        <v>0</v>
      </c>
      <c r="T2299" s="13" t="str">
        <f>FŐLAP!$B$25</f>
        <v>Háztartási nagygépek (lakossági)</v>
      </c>
      <c r="U2299" s="398" t="s">
        <v>3425</v>
      </c>
      <c r="V2299" s="398" t="s">
        <v>3426</v>
      </c>
      <c r="W2299" s="398" t="s">
        <v>3427</v>
      </c>
    </row>
    <row r="2300" spans="1:23" ht="60.75" hidden="1" customHeight="1" x14ac:dyDescent="0.25">
      <c r="A2300" s="61" t="s">
        <v>2370</v>
      </c>
      <c r="B2300" s="87"/>
      <c r="C2300" s="175"/>
      <c r="D2300" s="175"/>
      <c r="E2300" s="146"/>
      <c r="F2300" s="407" t="e">
        <f>VLOOKUP('2. tábl. Előkezelő-Tov.Kezelő'!E2300,Munka1!$H$27:$I$58,2,FALSE)</f>
        <v>#N/A</v>
      </c>
      <c r="G2300" s="88"/>
      <c r="H2300" s="62" t="e">
        <f>VLOOKUP(G2300,Munka1!$A$1:$B$25,2,FALSE)</f>
        <v>#N/A</v>
      </c>
      <c r="I2300" s="466" t="e">
        <f>VLOOKUP(E2300,Munka1!$H$27:$J$58,3,FALSE)</f>
        <v>#N/A</v>
      </c>
      <c r="J2300" s="175"/>
      <c r="K2300" s="175"/>
      <c r="L2300" s="175"/>
      <c r="M2300" s="175"/>
      <c r="N2300" s="180"/>
      <c r="O2300" s="87"/>
      <c r="P2300" s="483"/>
      <c r="Q2300" s="484"/>
      <c r="R2300" s="56">
        <f>FŐLAP!$D$9</f>
        <v>0</v>
      </c>
      <c r="S2300" s="56">
        <f>FŐLAP!$F$9</f>
        <v>0</v>
      </c>
      <c r="T2300" s="13" t="str">
        <f>FŐLAP!$B$25</f>
        <v>Háztartási nagygépek (lakossági)</v>
      </c>
      <c r="U2300" s="398" t="s">
        <v>3425</v>
      </c>
      <c r="V2300" s="398" t="s">
        <v>3426</v>
      </c>
      <c r="W2300" s="398" t="s">
        <v>3427</v>
      </c>
    </row>
    <row r="2301" spans="1:23" ht="60.75" hidden="1" customHeight="1" x14ac:dyDescent="0.25">
      <c r="A2301" s="61" t="s">
        <v>2371</v>
      </c>
      <c r="B2301" s="87"/>
      <c r="C2301" s="175"/>
      <c r="D2301" s="175"/>
      <c r="E2301" s="146"/>
      <c r="F2301" s="407" t="e">
        <f>VLOOKUP('2. tábl. Előkezelő-Tov.Kezelő'!E2301,Munka1!$H$27:$I$58,2,FALSE)</f>
        <v>#N/A</v>
      </c>
      <c r="G2301" s="88"/>
      <c r="H2301" s="62" t="e">
        <f>VLOOKUP(G2301,Munka1!$A$1:$B$25,2,FALSE)</f>
        <v>#N/A</v>
      </c>
      <c r="I2301" s="466" t="e">
        <f>VLOOKUP(E2301,Munka1!$H$27:$J$58,3,FALSE)</f>
        <v>#N/A</v>
      </c>
      <c r="J2301" s="175"/>
      <c r="K2301" s="175"/>
      <c r="L2301" s="175"/>
      <c r="M2301" s="175"/>
      <c r="N2301" s="180"/>
      <c r="O2301" s="87"/>
      <c r="P2301" s="483"/>
      <c r="Q2301" s="484"/>
      <c r="R2301" s="56">
        <f>FŐLAP!$D$9</f>
        <v>0</v>
      </c>
      <c r="S2301" s="56">
        <f>FŐLAP!$F$9</f>
        <v>0</v>
      </c>
      <c r="T2301" s="13" t="str">
        <f>FŐLAP!$B$25</f>
        <v>Háztartási nagygépek (lakossági)</v>
      </c>
      <c r="U2301" s="398" t="s">
        <v>3425</v>
      </c>
      <c r="V2301" s="398" t="s">
        <v>3426</v>
      </c>
      <c r="W2301" s="398" t="s">
        <v>3427</v>
      </c>
    </row>
    <row r="2302" spans="1:23" ht="60.75" hidden="1" customHeight="1" x14ac:dyDescent="0.25">
      <c r="A2302" s="61" t="s">
        <v>2372</v>
      </c>
      <c r="B2302" s="87"/>
      <c r="C2302" s="175"/>
      <c r="D2302" s="175"/>
      <c r="E2302" s="146"/>
      <c r="F2302" s="407" t="e">
        <f>VLOOKUP('2. tábl. Előkezelő-Tov.Kezelő'!E2302,Munka1!$H$27:$I$58,2,FALSE)</f>
        <v>#N/A</v>
      </c>
      <c r="G2302" s="88"/>
      <c r="H2302" s="62" t="e">
        <f>VLOOKUP(G2302,Munka1!$A$1:$B$25,2,FALSE)</f>
        <v>#N/A</v>
      </c>
      <c r="I2302" s="466" t="e">
        <f>VLOOKUP(E2302,Munka1!$H$27:$J$58,3,FALSE)</f>
        <v>#N/A</v>
      </c>
      <c r="J2302" s="175"/>
      <c r="K2302" s="175"/>
      <c r="L2302" s="175"/>
      <c r="M2302" s="175"/>
      <c r="N2302" s="180"/>
      <c r="O2302" s="87"/>
      <c r="P2302" s="483"/>
      <c r="Q2302" s="484"/>
      <c r="R2302" s="56">
        <f>FŐLAP!$D$9</f>
        <v>0</v>
      </c>
      <c r="S2302" s="56">
        <f>FŐLAP!$F$9</f>
        <v>0</v>
      </c>
      <c r="T2302" s="13" t="str">
        <f>FŐLAP!$B$25</f>
        <v>Háztartási nagygépek (lakossági)</v>
      </c>
      <c r="U2302" s="398" t="s">
        <v>3425</v>
      </c>
      <c r="V2302" s="398" t="s">
        <v>3426</v>
      </c>
      <c r="W2302" s="398" t="s">
        <v>3427</v>
      </c>
    </row>
    <row r="2303" spans="1:23" ht="60.75" hidden="1" customHeight="1" x14ac:dyDescent="0.25">
      <c r="A2303" s="61" t="s">
        <v>2373</v>
      </c>
      <c r="B2303" s="87"/>
      <c r="C2303" s="175"/>
      <c r="D2303" s="175"/>
      <c r="E2303" s="146"/>
      <c r="F2303" s="407" t="e">
        <f>VLOOKUP('2. tábl. Előkezelő-Tov.Kezelő'!E2303,Munka1!$H$27:$I$58,2,FALSE)</f>
        <v>#N/A</v>
      </c>
      <c r="G2303" s="88"/>
      <c r="H2303" s="62" t="e">
        <f>VLOOKUP(G2303,Munka1!$A$1:$B$25,2,FALSE)</f>
        <v>#N/A</v>
      </c>
      <c r="I2303" s="466" t="e">
        <f>VLOOKUP(E2303,Munka1!$H$27:$J$58,3,FALSE)</f>
        <v>#N/A</v>
      </c>
      <c r="J2303" s="175"/>
      <c r="K2303" s="175"/>
      <c r="L2303" s="175"/>
      <c r="M2303" s="175"/>
      <c r="N2303" s="180"/>
      <c r="O2303" s="87"/>
      <c r="P2303" s="483"/>
      <c r="Q2303" s="484"/>
      <c r="R2303" s="56">
        <f>FŐLAP!$D$9</f>
        <v>0</v>
      </c>
      <c r="S2303" s="56">
        <f>FŐLAP!$F$9</f>
        <v>0</v>
      </c>
      <c r="T2303" s="13" t="str">
        <f>FŐLAP!$B$25</f>
        <v>Háztartási nagygépek (lakossági)</v>
      </c>
      <c r="U2303" s="398" t="s">
        <v>3425</v>
      </c>
      <c r="V2303" s="398" t="s">
        <v>3426</v>
      </c>
      <c r="W2303" s="398" t="s">
        <v>3427</v>
      </c>
    </row>
    <row r="2304" spans="1:23" ht="60.75" hidden="1" customHeight="1" x14ac:dyDescent="0.25">
      <c r="A2304" s="61" t="s">
        <v>2374</v>
      </c>
      <c r="B2304" s="87"/>
      <c r="C2304" s="175"/>
      <c r="D2304" s="175"/>
      <c r="E2304" s="146"/>
      <c r="F2304" s="407" t="e">
        <f>VLOOKUP('2. tábl. Előkezelő-Tov.Kezelő'!E2304,Munka1!$H$27:$I$58,2,FALSE)</f>
        <v>#N/A</v>
      </c>
      <c r="G2304" s="88"/>
      <c r="H2304" s="62" t="e">
        <f>VLOOKUP(G2304,Munka1!$A$1:$B$25,2,FALSE)</f>
        <v>#N/A</v>
      </c>
      <c r="I2304" s="466" t="e">
        <f>VLOOKUP(E2304,Munka1!$H$27:$J$58,3,FALSE)</f>
        <v>#N/A</v>
      </c>
      <c r="J2304" s="175"/>
      <c r="K2304" s="175"/>
      <c r="L2304" s="175"/>
      <c r="M2304" s="175"/>
      <c r="N2304" s="180"/>
      <c r="O2304" s="87"/>
      <c r="P2304" s="483"/>
      <c r="Q2304" s="484"/>
      <c r="R2304" s="56">
        <f>FŐLAP!$D$9</f>
        <v>0</v>
      </c>
      <c r="S2304" s="56">
        <f>FŐLAP!$F$9</f>
        <v>0</v>
      </c>
      <c r="T2304" s="13" t="str">
        <f>FŐLAP!$B$25</f>
        <v>Háztartási nagygépek (lakossági)</v>
      </c>
      <c r="U2304" s="398" t="s">
        <v>3425</v>
      </c>
      <c r="V2304" s="398" t="s">
        <v>3426</v>
      </c>
      <c r="W2304" s="398" t="s">
        <v>3427</v>
      </c>
    </row>
    <row r="2305" spans="1:23" ht="60.75" hidden="1" customHeight="1" x14ac:dyDescent="0.25">
      <c r="A2305" s="61" t="s">
        <v>2375</v>
      </c>
      <c r="B2305" s="87"/>
      <c r="C2305" s="175"/>
      <c r="D2305" s="175"/>
      <c r="E2305" s="146"/>
      <c r="F2305" s="407" t="e">
        <f>VLOOKUP('2. tábl. Előkezelő-Tov.Kezelő'!E2305,Munka1!$H$27:$I$58,2,FALSE)</f>
        <v>#N/A</v>
      </c>
      <c r="G2305" s="88"/>
      <c r="H2305" s="62" t="e">
        <f>VLOOKUP(G2305,Munka1!$A$1:$B$25,2,FALSE)</f>
        <v>#N/A</v>
      </c>
      <c r="I2305" s="466" t="e">
        <f>VLOOKUP(E2305,Munka1!$H$27:$J$58,3,FALSE)</f>
        <v>#N/A</v>
      </c>
      <c r="J2305" s="175"/>
      <c r="K2305" s="175"/>
      <c r="L2305" s="175"/>
      <c r="M2305" s="175"/>
      <c r="N2305" s="180"/>
      <c r="O2305" s="87"/>
      <c r="P2305" s="483"/>
      <c r="Q2305" s="484"/>
      <c r="R2305" s="56">
        <f>FŐLAP!$D$9</f>
        <v>0</v>
      </c>
      <c r="S2305" s="56">
        <f>FŐLAP!$F$9</f>
        <v>0</v>
      </c>
      <c r="T2305" s="13" t="str">
        <f>FŐLAP!$B$25</f>
        <v>Háztartási nagygépek (lakossági)</v>
      </c>
      <c r="U2305" s="398" t="s">
        <v>3425</v>
      </c>
      <c r="V2305" s="398" t="s">
        <v>3426</v>
      </c>
      <c r="W2305" s="398" t="s">
        <v>3427</v>
      </c>
    </row>
    <row r="2306" spans="1:23" ht="60.75" hidden="1" customHeight="1" x14ac:dyDescent="0.25">
      <c r="A2306" s="61" t="s">
        <v>2376</v>
      </c>
      <c r="B2306" s="87"/>
      <c r="C2306" s="175"/>
      <c r="D2306" s="175"/>
      <c r="E2306" s="146"/>
      <c r="F2306" s="407" t="e">
        <f>VLOOKUP('2. tábl. Előkezelő-Tov.Kezelő'!E2306,Munka1!$H$27:$I$58,2,FALSE)</f>
        <v>#N/A</v>
      </c>
      <c r="G2306" s="88"/>
      <c r="H2306" s="62" t="e">
        <f>VLOOKUP(G2306,Munka1!$A$1:$B$25,2,FALSE)</f>
        <v>#N/A</v>
      </c>
      <c r="I2306" s="466" t="e">
        <f>VLOOKUP(E2306,Munka1!$H$27:$J$58,3,FALSE)</f>
        <v>#N/A</v>
      </c>
      <c r="J2306" s="175"/>
      <c r="K2306" s="175"/>
      <c r="L2306" s="175"/>
      <c r="M2306" s="175"/>
      <c r="N2306" s="180"/>
      <c r="O2306" s="87"/>
      <c r="P2306" s="483"/>
      <c r="Q2306" s="484"/>
      <c r="R2306" s="56">
        <f>FŐLAP!$D$9</f>
        <v>0</v>
      </c>
      <c r="S2306" s="56">
        <f>FŐLAP!$F$9</f>
        <v>0</v>
      </c>
      <c r="T2306" s="13" t="str">
        <f>FŐLAP!$B$25</f>
        <v>Háztartási nagygépek (lakossági)</v>
      </c>
      <c r="U2306" s="398" t="s">
        <v>3425</v>
      </c>
      <c r="V2306" s="398" t="s">
        <v>3426</v>
      </c>
      <c r="W2306" s="398" t="s">
        <v>3427</v>
      </c>
    </row>
    <row r="2307" spans="1:23" ht="60.75" hidden="1" customHeight="1" x14ac:dyDescent="0.25">
      <c r="A2307" s="61" t="s">
        <v>2377</v>
      </c>
      <c r="B2307" s="87"/>
      <c r="C2307" s="175"/>
      <c r="D2307" s="175"/>
      <c r="E2307" s="146"/>
      <c r="F2307" s="407" t="e">
        <f>VLOOKUP('2. tábl. Előkezelő-Tov.Kezelő'!E2307,Munka1!$H$27:$I$58,2,FALSE)</f>
        <v>#N/A</v>
      </c>
      <c r="G2307" s="88"/>
      <c r="H2307" s="62" t="e">
        <f>VLOOKUP(G2307,Munka1!$A$1:$B$25,2,FALSE)</f>
        <v>#N/A</v>
      </c>
      <c r="I2307" s="466" t="e">
        <f>VLOOKUP(E2307,Munka1!$H$27:$J$58,3,FALSE)</f>
        <v>#N/A</v>
      </c>
      <c r="J2307" s="175"/>
      <c r="K2307" s="175"/>
      <c r="L2307" s="175"/>
      <c r="M2307" s="175"/>
      <c r="N2307" s="180"/>
      <c r="O2307" s="87"/>
      <c r="P2307" s="483"/>
      <c r="Q2307" s="484"/>
      <c r="R2307" s="56">
        <f>FŐLAP!$D$9</f>
        <v>0</v>
      </c>
      <c r="S2307" s="56">
        <f>FŐLAP!$F$9</f>
        <v>0</v>
      </c>
      <c r="T2307" s="13" t="str">
        <f>FŐLAP!$B$25</f>
        <v>Háztartási nagygépek (lakossági)</v>
      </c>
      <c r="U2307" s="398" t="s">
        <v>3425</v>
      </c>
      <c r="V2307" s="398" t="s">
        <v>3426</v>
      </c>
      <c r="W2307" s="398" t="s">
        <v>3427</v>
      </c>
    </row>
    <row r="2308" spans="1:23" ht="60.75" hidden="1" customHeight="1" x14ac:dyDescent="0.25">
      <c r="A2308" s="61" t="s">
        <v>2378</v>
      </c>
      <c r="B2308" s="87"/>
      <c r="C2308" s="175"/>
      <c r="D2308" s="175"/>
      <c r="E2308" s="146"/>
      <c r="F2308" s="407" t="e">
        <f>VLOOKUP('2. tábl. Előkezelő-Tov.Kezelő'!E2308,Munka1!$H$27:$I$58,2,FALSE)</f>
        <v>#N/A</v>
      </c>
      <c r="G2308" s="88"/>
      <c r="H2308" s="62" t="e">
        <f>VLOOKUP(G2308,Munka1!$A$1:$B$25,2,FALSE)</f>
        <v>#N/A</v>
      </c>
      <c r="I2308" s="466" t="e">
        <f>VLOOKUP(E2308,Munka1!$H$27:$J$58,3,FALSE)</f>
        <v>#N/A</v>
      </c>
      <c r="J2308" s="175"/>
      <c r="K2308" s="175"/>
      <c r="L2308" s="175"/>
      <c r="M2308" s="175"/>
      <c r="N2308" s="180"/>
      <c r="O2308" s="87"/>
      <c r="P2308" s="483"/>
      <c r="Q2308" s="484"/>
      <c r="R2308" s="56">
        <f>FŐLAP!$D$9</f>
        <v>0</v>
      </c>
      <c r="S2308" s="56">
        <f>FŐLAP!$F$9</f>
        <v>0</v>
      </c>
      <c r="T2308" s="13" t="str">
        <f>FŐLAP!$B$25</f>
        <v>Háztartási nagygépek (lakossági)</v>
      </c>
      <c r="U2308" s="398" t="s">
        <v>3425</v>
      </c>
      <c r="V2308" s="398" t="s">
        <v>3426</v>
      </c>
      <c r="W2308" s="398" t="s">
        <v>3427</v>
      </c>
    </row>
    <row r="2309" spans="1:23" ht="60.75" hidden="1" customHeight="1" x14ac:dyDescent="0.25">
      <c r="A2309" s="61" t="s">
        <v>2379</v>
      </c>
      <c r="B2309" s="87"/>
      <c r="C2309" s="175"/>
      <c r="D2309" s="175"/>
      <c r="E2309" s="146"/>
      <c r="F2309" s="407" t="e">
        <f>VLOOKUP('2. tábl. Előkezelő-Tov.Kezelő'!E2309,Munka1!$H$27:$I$58,2,FALSE)</f>
        <v>#N/A</v>
      </c>
      <c r="G2309" s="88"/>
      <c r="H2309" s="62" t="e">
        <f>VLOOKUP(G2309,Munka1!$A$1:$B$25,2,FALSE)</f>
        <v>#N/A</v>
      </c>
      <c r="I2309" s="466" t="e">
        <f>VLOOKUP(E2309,Munka1!$H$27:$J$58,3,FALSE)</f>
        <v>#N/A</v>
      </c>
      <c r="J2309" s="175"/>
      <c r="K2309" s="175"/>
      <c r="L2309" s="175"/>
      <c r="M2309" s="175"/>
      <c r="N2309" s="180"/>
      <c r="O2309" s="87"/>
      <c r="P2309" s="483"/>
      <c r="Q2309" s="484"/>
      <c r="R2309" s="56">
        <f>FŐLAP!$D$9</f>
        <v>0</v>
      </c>
      <c r="S2309" s="56">
        <f>FŐLAP!$F$9</f>
        <v>0</v>
      </c>
      <c r="T2309" s="13" t="str">
        <f>FŐLAP!$B$25</f>
        <v>Háztartási nagygépek (lakossági)</v>
      </c>
      <c r="U2309" s="398" t="s">
        <v>3425</v>
      </c>
      <c r="V2309" s="398" t="s">
        <v>3426</v>
      </c>
      <c r="W2309" s="398" t="s">
        <v>3427</v>
      </c>
    </row>
    <row r="2310" spans="1:23" ht="60.75" hidden="1" customHeight="1" x14ac:dyDescent="0.25">
      <c r="A2310" s="61" t="s">
        <v>2380</v>
      </c>
      <c r="B2310" s="87"/>
      <c r="C2310" s="175"/>
      <c r="D2310" s="175"/>
      <c r="E2310" s="146"/>
      <c r="F2310" s="407" t="e">
        <f>VLOOKUP('2. tábl. Előkezelő-Tov.Kezelő'!E2310,Munka1!$H$27:$I$58,2,FALSE)</f>
        <v>#N/A</v>
      </c>
      <c r="G2310" s="88"/>
      <c r="H2310" s="62" t="e">
        <f>VLOOKUP(G2310,Munka1!$A$1:$B$25,2,FALSE)</f>
        <v>#N/A</v>
      </c>
      <c r="I2310" s="466" t="e">
        <f>VLOOKUP(E2310,Munka1!$H$27:$J$58,3,FALSE)</f>
        <v>#N/A</v>
      </c>
      <c r="J2310" s="175"/>
      <c r="K2310" s="175"/>
      <c r="L2310" s="175"/>
      <c r="M2310" s="175"/>
      <c r="N2310" s="180"/>
      <c r="O2310" s="87"/>
      <c r="P2310" s="483"/>
      <c r="Q2310" s="484"/>
      <c r="R2310" s="56">
        <f>FŐLAP!$D$9</f>
        <v>0</v>
      </c>
      <c r="S2310" s="56">
        <f>FŐLAP!$F$9</f>
        <v>0</v>
      </c>
      <c r="T2310" s="13" t="str">
        <f>FŐLAP!$B$25</f>
        <v>Háztartási nagygépek (lakossági)</v>
      </c>
      <c r="U2310" s="398" t="s">
        <v>3425</v>
      </c>
      <c r="V2310" s="398" t="s">
        <v>3426</v>
      </c>
      <c r="W2310" s="398" t="s">
        <v>3427</v>
      </c>
    </row>
    <row r="2311" spans="1:23" ht="60.75" hidden="1" customHeight="1" x14ac:dyDescent="0.25">
      <c r="A2311" s="61" t="s">
        <v>2381</v>
      </c>
      <c r="B2311" s="87"/>
      <c r="C2311" s="175"/>
      <c r="D2311" s="175"/>
      <c r="E2311" s="146"/>
      <c r="F2311" s="407" t="e">
        <f>VLOOKUP('2. tábl. Előkezelő-Tov.Kezelő'!E2311,Munka1!$H$27:$I$58,2,FALSE)</f>
        <v>#N/A</v>
      </c>
      <c r="G2311" s="88"/>
      <c r="H2311" s="62" t="e">
        <f>VLOOKUP(G2311,Munka1!$A$1:$B$25,2,FALSE)</f>
        <v>#N/A</v>
      </c>
      <c r="I2311" s="466" t="e">
        <f>VLOOKUP(E2311,Munka1!$H$27:$J$58,3,FALSE)</f>
        <v>#N/A</v>
      </c>
      <c r="J2311" s="175"/>
      <c r="K2311" s="175"/>
      <c r="L2311" s="175"/>
      <c r="M2311" s="175"/>
      <c r="N2311" s="180"/>
      <c r="O2311" s="87"/>
      <c r="P2311" s="483"/>
      <c r="Q2311" s="484"/>
      <c r="R2311" s="56">
        <f>FŐLAP!$D$9</f>
        <v>0</v>
      </c>
      <c r="S2311" s="56">
        <f>FŐLAP!$F$9</f>
        <v>0</v>
      </c>
      <c r="T2311" s="13" t="str">
        <f>FŐLAP!$B$25</f>
        <v>Háztartási nagygépek (lakossági)</v>
      </c>
      <c r="U2311" s="398" t="s">
        <v>3425</v>
      </c>
      <c r="V2311" s="398" t="s">
        <v>3426</v>
      </c>
      <c r="W2311" s="398" t="s">
        <v>3427</v>
      </c>
    </row>
    <row r="2312" spans="1:23" ht="60.75" hidden="1" customHeight="1" x14ac:dyDescent="0.25">
      <c r="A2312" s="61" t="s">
        <v>2382</v>
      </c>
      <c r="B2312" s="87"/>
      <c r="C2312" s="175"/>
      <c r="D2312" s="175"/>
      <c r="E2312" s="146"/>
      <c r="F2312" s="407" t="e">
        <f>VLOOKUP('2. tábl. Előkezelő-Tov.Kezelő'!E2312,Munka1!$H$27:$I$58,2,FALSE)</f>
        <v>#N/A</v>
      </c>
      <c r="G2312" s="88"/>
      <c r="H2312" s="62" t="e">
        <f>VLOOKUP(G2312,Munka1!$A$1:$B$25,2,FALSE)</f>
        <v>#N/A</v>
      </c>
      <c r="I2312" s="466" t="e">
        <f>VLOOKUP(E2312,Munka1!$H$27:$J$58,3,FALSE)</f>
        <v>#N/A</v>
      </c>
      <c r="J2312" s="175"/>
      <c r="K2312" s="175"/>
      <c r="L2312" s="175"/>
      <c r="M2312" s="175"/>
      <c r="N2312" s="180"/>
      <c r="O2312" s="87"/>
      <c r="P2312" s="483"/>
      <c r="Q2312" s="484"/>
      <c r="R2312" s="56">
        <f>FŐLAP!$D$9</f>
        <v>0</v>
      </c>
      <c r="S2312" s="56">
        <f>FŐLAP!$F$9</f>
        <v>0</v>
      </c>
      <c r="T2312" s="13" t="str">
        <f>FŐLAP!$B$25</f>
        <v>Háztartási nagygépek (lakossági)</v>
      </c>
      <c r="U2312" s="398" t="s">
        <v>3425</v>
      </c>
      <c r="V2312" s="398" t="s">
        <v>3426</v>
      </c>
      <c r="W2312" s="398" t="s">
        <v>3427</v>
      </c>
    </row>
    <row r="2313" spans="1:23" ht="60.75" hidden="1" customHeight="1" x14ac:dyDescent="0.25">
      <c r="A2313" s="61" t="s">
        <v>2383</v>
      </c>
      <c r="B2313" s="87"/>
      <c r="C2313" s="175"/>
      <c r="D2313" s="175"/>
      <c r="E2313" s="146"/>
      <c r="F2313" s="407" t="e">
        <f>VLOOKUP('2. tábl. Előkezelő-Tov.Kezelő'!E2313,Munka1!$H$27:$I$58,2,FALSE)</f>
        <v>#N/A</v>
      </c>
      <c r="G2313" s="88"/>
      <c r="H2313" s="62" t="e">
        <f>VLOOKUP(G2313,Munka1!$A$1:$B$25,2,FALSE)</f>
        <v>#N/A</v>
      </c>
      <c r="I2313" s="466" t="e">
        <f>VLOOKUP(E2313,Munka1!$H$27:$J$58,3,FALSE)</f>
        <v>#N/A</v>
      </c>
      <c r="J2313" s="175"/>
      <c r="K2313" s="175"/>
      <c r="L2313" s="175"/>
      <c r="M2313" s="175"/>
      <c r="N2313" s="180"/>
      <c r="O2313" s="87"/>
      <c r="P2313" s="483"/>
      <c r="Q2313" s="484"/>
      <c r="R2313" s="56">
        <f>FŐLAP!$D$9</f>
        <v>0</v>
      </c>
      <c r="S2313" s="56">
        <f>FŐLAP!$F$9</f>
        <v>0</v>
      </c>
      <c r="T2313" s="13" t="str">
        <f>FŐLAP!$B$25</f>
        <v>Háztartási nagygépek (lakossági)</v>
      </c>
      <c r="U2313" s="398" t="s">
        <v>3425</v>
      </c>
      <c r="V2313" s="398" t="s">
        <v>3426</v>
      </c>
      <c r="W2313" s="398" t="s">
        <v>3427</v>
      </c>
    </row>
    <row r="2314" spans="1:23" ht="60.75" hidden="1" customHeight="1" x14ac:dyDescent="0.25">
      <c r="A2314" s="61" t="s">
        <v>2384</v>
      </c>
      <c r="B2314" s="87"/>
      <c r="C2314" s="175"/>
      <c r="D2314" s="175"/>
      <c r="E2314" s="146"/>
      <c r="F2314" s="407" t="e">
        <f>VLOOKUP('2. tábl. Előkezelő-Tov.Kezelő'!E2314,Munka1!$H$27:$I$58,2,FALSE)</f>
        <v>#N/A</v>
      </c>
      <c r="G2314" s="88"/>
      <c r="H2314" s="62" t="e">
        <f>VLOOKUP(G2314,Munka1!$A$1:$B$25,2,FALSE)</f>
        <v>#N/A</v>
      </c>
      <c r="I2314" s="466" t="e">
        <f>VLOOKUP(E2314,Munka1!$H$27:$J$58,3,FALSE)</f>
        <v>#N/A</v>
      </c>
      <c r="J2314" s="175"/>
      <c r="K2314" s="175"/>
      <c r="L2314" s="175"/>
      <c r="M2314" s="175"/>
      <c r="N2314" s="180"/>
      <c r="O2314" s="87"/>
      <c r="P2314" s="483"/>
      <c r="Q2314" s="484"/>
      <c r="R2314" s="56">
        <f>FŐLAP!$D$9</f>
        <v>0</v>
      </c>
      <c r="S2314" s="56">
        <f>FŐLAP!$F$9</f>
        <v>0</v>
      </c>
      <c r="T2314" s="13" t="str">
        <f>FŐLAP!$B$25</f>
        <v>Háztartási nagygépek (lakossági)</v>
      </c>
      <c r="U2314" s="398" t="s">
        <v>3425</v>
      </c>
      <c r="V2314" s="398" t="s">
        <v>3426</v>
      </c>
      <c r="W2314" s="398" t="s">
        <v>3427</v>
      </c>
    </row>
    <row r="2315" spans="1:23" ht="60.75" hidden="1" customHeight="1" x14ac:dyDescent="0.25">
      <c r="A2315" s="61" t="s">
        <v>2385</v>
      </c>
      <c r="B2315" s="87"/>
      <c r="C2315" s="175"/>
      <c r="D2315" s="175"/>
      <c r="E2315" s="146"/>
      <c r="F2315" s="407" t="e">
        <f>VLOOKUP('2. tábl. Előkezelő-Tov.Kezelő'!E2315,Munka1!$H$27:$I$58,2,FALSE)</f>
        <v>#N/A</v>
      </c>
      <c r="G2315" s="88"/>
      <c r="H2315" s="62" t="e">
        <f>VLOOKUP(G2315,Munka1!$A$1:$B$25,2,FALSE)</f>
        <v>#N/A</v>
      </c>
      <c r="I2315" s="466" t="e">
        <f>VLOOKUP(E2315,Munka1!$H$27:$J$58,3,FALSE)</f>
        <v>#N/A</v>
      </c>
      <c r="J2315" s="175"/>
      <c r="K2315" s="175"/>
      <c r="L2315" s="175"/>
      <c r="M2315" s="175"/>
      <c r="N2315" s="180"/>
      <c r="O2315" s="87"/>
      <c r="P2315" s="483"/>
      <c r="Q2315" s="484"/>
      <c r="R2315" s="56">
        <f>FŐLAP!$D$9</f>
        <v>0</v>
      </c>
      <c r="S2315" s="56">
        <f>FŐLAP!$F$9</f>
        <v>0</v>
      </c>
      <c r="T2315" s="13" t="str">
        <f>FŐLAP!$B$25</f>
        <v>Háztartási nagygépek (lakossági)</v>
      </c>
      <c r="U2315" s="398" t="s">
        <v>3425</v>
      </c>
      <c r="V2315" s="398" t="s">
        <v>3426</v>
      </c>
      <c r="W2315" s="398" t="s">
        <v>3427</v>
      </c>
    </row>
    <row r="2316" spans="1:23" ht="60.75" hidden="1" customHeight="1" x14ac:dyDescent="0.25">
      <c r="A2316" s="61" t="s">
        <v>2386</v>
      </c>
      <c r="B2316" s="87"/>
      <c r="C2316" s="175"/>
      <c r="D2316" s="175"/>
      <c r="E2316" s="146"/>
      <c r="F2316" s="407" t="e">
        <f>VLOOKUP('2. tábl. Előkezelő-Tov.Kezelő'!E2316,Munka1!$H$27:$I$58,2,FALSE)</f>
        <v>#N/A</v>
      </c>
      <c r="G2316" s="88"/>
      <c r="H2316" s="62" t="e">
        <f>VLOOKUP(G2316,Munka1!$A$1:$B$25,2,FALSE)</f>
        <v>#N/A</v>
      </c>
      <c r="I2316" s="466" t="e">
        <f>VLOOKUP(E2316,Munka1!$H$27:$J$58,3,FALSE)</f>
        <v>#N/A</v>
      </c>
      <c r="J2316" s="175"/>
      <c r="K2316" s="175"/>
      <c r="L2316" s="175"/>
      <c r="M2316" s="175"/>
      <c r="N2316" s="180"/>
      <c r="O2316" s="87"/>
      <c r="P2316" s="483"/>
      <c r="Q2316" s="484"/>
      <c r="R2316" s="56">
        <f>FŐLAP!$D$9</f>
        <v>0</v>
      </c>
      <c r="S2316" s="56">
        <f>FŐLAP!$F$9</f>
        <v>0</v>
      </c>
      <c r="T2316" s="13" t="str">
        <f>FŐLAP!$B$25</f>
        <v>Háztartási nagygépek (lakossági)</v>
      </c>
      <c r="U2316" s="398" t="s">
        <v>3425</v>
      </c>
      <c r="V2316" s="398" t="s">
        <v>3426</v>
      </c>
      <c r="W2316" s="398" t="s">
        <v>3427</v>
      </c>
    </row>
    <row r="2317" spans="1:23" ht="60.75" hidden="1" customHeight="1" x14ac:dyDescent="0.25">
      <c r="A2317" s="61" t="s">
        <v>2387</v>
      </c>
      <c r="B2317" s="87"/>
      <c r="C2317" s="175"/>
      <c r="D2317" s="175"/>
      <c r="E2317" s="146"/>
      <c r="F2317" s="407" t="e">
        <f>VLOOKUP('2. tábl. Előkezelő-Tov.Kezelő'!E2317,Munka1!$H$27:$I$58,2,FALSE)</f>
        <v>#N/A</v>
      </c>
      <c r="G2317" s="88"/>
      <c r="H2317" s="62" t="e">
        <f>VLOOKUP(G2317,Munka1!$A$1:$B$25,2,FALSE)</f>
        <v>#N/A</v>
      </c>
      <c r="I2317" s="466" t="e">
        <f>VLOOKUP(E2317,Munka1!$H$27:$J$58,3,FALSE)</f>
        <v>#N/A</v>
      </c>
      <c r="J2317" s="175"/>
      <c r="K2317" s="175"/>
      <c r="L2317" s="175"/>
      <c r="M2317" s="175"/>
      <c r="N2317" s="180"/>
      <c r="O2317" s="87"/>
      <c r="P2317" s="483"/>
      <c r="Q2317" s="484"/>
      <c r="R2317" s="56">
        <f>FŐLAP!$D$9</f>
        <v>0</v>
      </c>
      <c r="S2317" s="56">
        <f>FŐLAP!$F$9</f>
        <v>0</v>
      </c>
      <c r="T2317" s="13" t="str">
        <f>FŐLAP!$B$25</f>
        <v>Háztartási nagygépek (lakossági)</v>
      </c>
      <c r="U2317" s="398" t="s">
        <v>3425</v>
      </c>
      <c r="V2317" s="398" t="s">
        <v>3426</v>
      </c>
      <c r="W2317" s="398" t="s">
        <v>3427</v>
      </c>
    </row>
    <row r="2318" spans="1:23" ht="60.75" hidden="1" customHeight="1" x14ac:dyDescent="0.25">
      <c r="A2318" s="61" t="s">
        <v>2388</v>
      </c>
      <c r="B2318" s="87"/>
      <c r="C2318" s="175"/>
      <c r="D2318" s="175"/>
      <c r="E2318" s="146"/>
      <c r="F2318" s="407" t="e">
        <f>VLOOKUP('2. tábl. Előkezelő-Tov.Kezelő'!E2318,Munka1!$H$27:$I$58,2,FALSE)</f>
        <v>#N/A</v>
      </c>
      <c r="G2318" s="88"/>
      <c r="H2318" s="62" t="e">
        <f>VLOOKUP(G2318,Munka1!$A$1:$B$25,2,FALSE)</f>
        <v>#N/A</v>
      </c>
      <c r="I2318" s="466" t="e">
        <f>VLOOKUP(E2318,Munka1!$H$27:$J$58,3,FALSE)</f>
        <v>#N/A</v>
      </c>
      <c r="J2318" s="175"/>
      <c r="K2318" s="175"/>
      <c r="L2318" s="175"/>
      <c r="M2318" s="175"/>
      <c r="N2318" s="180"/>
      <c r="O2318" s="87"/>
      <c r="P2318" s="483"/>
      <c r="Q2318" s="484"/>
      <c r="R2318" s="56">
        <f>FŐLAP!$D$9</f>
        <v>0</v>
      </c>
      <c r="S2318" s="56">
        <f>FŐLAP!$F$9</f>
        <v>0</v>
      </c>
      <c r="T2318" s="13" t="str">
        <f>FŐLAP!$B$25</f>
        <v>Háztartási nagygépek (lakossági)</v>
      </c>
      <c r="U2318" s="398" t="s">
        <v>3425</v>
      </c>
      <c r="V2318" s="398" t="s">
        <v>3426</v>
      </c>
      <c r="W2318" s="398" t="s">
        <v>3427</v>
      </c>
    </row>
    <row r="2319" spans="1:23" ht="60.75" hidden="1" customHeight="1" x14ac:dyDescent="0.25">
      <c r="A2319" s="61" t="s">
        <v>2389</v>
      </c>
      <c r="B2319" s="87"/>
      <c r="C2319" s="175"/>
      <c r="D2319" s="175"/>
      <c r="E2319" s="146"/>
      <c r="F2319" s="407" t="e">
        <f>VLOOKUP('2. tábl. Előkezelő-Tov.Kezelő'!E2319,Munka1!$H$27:$I$58,2,FALSE)</f>
        <v>#N/A</v>
      </c>
      <c r="G2319" s="88"/>
      <c r="H2319" s="62" t="e">
        <f>VLOOKUP(G2319,Munka1!$A$1:$B$25,2,FALSE)</f>
        <v>#N/A</v>
      </c>
      <c r="I2319" s="466" t="e">
        <f>VLOOKUP(E2319,Munka1!$H$27:$J$58,3,FALSE)</f>
        <v>#N/A</v>
      </c>
      <c r="J2319" s="175"/>
      <c r="K2319" s="175"/>
      <c r="L2319" s="175"/>
      <c r="M2319" s="175"/>
      <c r="N2319" s="180"/>
      <c r="O2319" s="87"/>
      <c r="P2319" s="483"/>
      <c r="Q2319" s="484"/>
      <c r="R2319" s="56">
        <f>FŐLAP!$D$9</f>
        <v>0</v>
      </c>
      <c r="S2319" s="56">
        <f>FŐLAP!$F$9</f>
        <v>0</v>
      </c>
      <c r="T2319" s="13" t="str">
        <f>FŐLAP!$B$25</f>
        <v>Háztartási nagygépek (lakossági)</v>
      </c>
      <c r="U2319" s="398" t="s">
        <v>3425</v>
      </c>
      <c r="V2319" s="398" t="s">
        <v>3426</v>
      </c>
      <c r="W2319" s="398" t="s">
        <v>3427</v>
      </c>
    </row>
    <row r="2320" spans="1:23" ht="60.75" hidden="1" customHeight="1" x14ac:dyDescent="0.25">
      <c r="A2320" s="61" t="s">
        <v>2390</v>
      </c>
      <c r="B2320" s="87"/>
      <c r="C2320" s="175"/>
      <c r="D2320" s="175"/>
      <c r="E2320" s="146"/>
      <c r="F2320" s="407" t="e">
        <f>VLOOKUP('2. tábl. Előkezelő-Tov.Kezelő'!E2320,Munka1!$H$27:$I$58,2,FALSE)</f>
        <v>#N/A</v>
      </c>
      <c r="G2320" s="88"/>
      <c r="H2320" s="62" t="e">
        <f>VLOOKUP(G2320,Munka1!$A$1:$B$25,2,FALSE)</f>
        <v>#N/A</v>
      </c>
      <c r="I2320" s="466" t="e">
        <f>VLOOKUP(E2320,Munka1!$H$27:$J$58,3,FALSE)</f>
        <v>#N/A</v>
      </c>
      <c r="J2320" s="175"/>
      <c r="K2320" s="175"/>
      <c r="L2320" s="175"/>
      <c r="M2320" s="175"/>
      <c r="N2320" s="180"/>
      <c r="O2320" s="87"/>
      <c r="P2320" s="483"/>
      <c r="Q2320" s="484"/>
      <c r="R2320" s="56">
        <f>FŐLAP!$D$9</f>
        <v>0</v>
      </c>
      <c r="S2320" s="56">
        <f>FŐLAP!$F$9</f>
        <v>0</v>
      </c>
      <c r="T2320" s="13" t="str">
        <f>FŐLAP!$B$25</f>
        <v>Háztartási nagygépek (lakossági)</v>
      </c>
      <c r="U2320" s="398" t="s">
        <v>3425</v>
      </c>
      <c r="V2320" s="398" t="s">
        <v>3426</v>
      </c>
      <c r="W2320" s="398" t="s">
        <v>3427</v>
      </c>
    </row>
    <row r="2321" spans="1:23" ht="60.75" hidden="1" customHeight="1" x14ac:dyDescent="0.25">
      <c r="A2321" s="61" t="s">
        <v>2391</v>
      </c>
      <c r="B2321" s="87"/>
      <c r="C2321" s="175"/>
      <c r="D2321" s="175"/>
      <c r="E2321" s="146"/>
      <c r="F2321" s="407" t="e">
        <f>VLOOKUP('2. tábl. Előkezelő-Tov.Kezelő'!E2321,Munka1!$H$27:$I$58,2,FALSE)</f>
        <v>#N/A</v>
      </c>
      <c r="G2321" s="88"/>
      <c r="H2321" s="62" t="e">
        <f>VLOOKUP(G2321,Munka1!$A$1:$B$25,2,FALSE)</f>
        <v>#N/A</v>
      </c>
      <c r="I2321" s="466" t="e">
        <f>VLOOKUP(E2321,Munka1!$H$27:$J$58,3,FALSE)</f>
        <v>#N/A</v>
      </c>
      <c r="J2321" s="175"/>
      <c r="K2321" s="175"/>
      <c r="L2321" s="175"/>
      <c r="M2321" s="175"/>
      <c r="N2321" s="180"/>
      <c r="O2321" s="87"/>
      <c r="P2321" s="483"/>
      <c r="Q2321" s="484"/>
      <c r="R2321" s="56">
        <f>FŐLAP!$D$9</f>
        <v>0</v>
      </c>
      <c r="S2321" s="56">
        <f>FŐLAP!$F$9</f>
        <v>0</v>
      </c>
      <c r="T2321" s="13" t="str">
        <f>FŐLAP!$B$25</f>
        <v>Háztartási nagygépek (lakossági)</v>
      </c>
      <c r="U2321" s="398" t="s">
        <v>3425</v>
      </c>
      <c r="V2321" s="398" t="s">
        <v>3426</v>
      </c>
      <c r="W2321" s="398" t="s">
        <v>3427</v>
      </c>
    </row>
    <row r="2322" spans="1:23" ht="60.75" hidden="1" customHeight="1" x14ac:dyDescent="0.25">
      <c r="A2322" s="61" t="s">
        <v>2392</v>
      </c>
      <c r="B2322" s="87"/>
      <c r="C2322" s="175"/>
      <c r="D2322" s="175"/>
      <c r="E2322" s="146"/>
      <c r="F2322" s="407" t="e">
        <f>VLOOKUP('2. tábl. Előkezelő-Tov.Kezelő'!E2322,Munka1!$H$27:$I$58,2,FALSE)</f>
        <v>#N/A</v>
      </c>
      <c r="G2322" s="88"/>
      <c r="H2322" s="62" t="e">
        <f>VLOOKUP(G2322,Munka1!$A$1:$B$25,2,FALSE)</f>
        <v>#N/A</v>
      </c>
      <c r="I2322" s="466" t="e">
        <f>VLOOKUP(E2322,Munka1!$H$27:$J$58,3,FALSE)</f>
        <v>#N/A</v>
      </c>
      <c r="J2322" s="175"/>
      <c r="K2322" s="175"/>
      <c r="L2322" s="175"/>
      <c r="M2322" s="175"/>
      <c r="N2322" s="180"/>
      <c r="O2322" s="87"/>
      <c r="P2322" s="483"/>
      <c r="Q2322" s="484"/>
      <c r="R2322" s="56">
        <f>FŐLAP!$D$9</f>
        <v>0</v>
      </c>
      <c r="S2322" s="56">
        <f>FŐLAP!$F$9</f>
        <v>0</v>
      </c>
      <c r="T2322" s="13" t="str">
        <f>FŐLAP!$B$25</f>
        <v>Háztartási nagygépek (lakossági)</v>
      </c>
      <c r="U2322" s="398" t="s">
        <v>3425</v>
      </c>
      <c r="V2322" s="398" t="s">
        <v>3426</v>
      </c>
      <c r="W2322" s="398" t="s">
        <v>3427</v>
      </c>
    </row>
    <row r="2323" spans="1:23" ht="60.75" hidden="1" customHeight="1" x14ac:dyDescent="0.25">
      <c r="A2323" s="61" t="s">
        <v>2393</v>
      </c>
      <c r="B2323" s="87"/>
      <c r="C2323" s="175"/>
      <c r="D2323" s="175"/>
      <c r="E2323" s="146"/>
      <c r="F2323" s="407" t="e">
        <f>VLOOKUP('2. tábl. Előkezelő-Tov.Kezelő'!E2323,Munka1!$H$27:$I$58,2,FALSE)</f>
        <v>#N/A</v>
      </c>
      <c r="G2323" s="88"/>
      <c r="H2323" s="62" t="e">
        <f>VLOOKUP(G2323,Munka1!$A$1:$B$25,2,FALSE)</f>
        <v>#N/A</v>
      </c>
      <c r="I2323" s="466" t="e">
        <f>VLOOKUP(E2323,Munka1!$H$27:$J$58,3,FALSE)</f>
        <v>#N/A</v>
      </c>
      <c r="J2323" s="175"/>
      <c r="K2323" s="175"/>
      <c r="L2323" s="175"/>
      <c r="M2323" s="175"/>
      <c r="N2323" s="180"/>
      <c r="O2323" s="87"/>
      <c r="P2323" s="483"/>
      <c r="Q2323" s="484"/>
      <c r="R2323" s="56">
        <f>FŐLAP!$D$9</f>
        <v>0</v>
      </c>
      <c r="S2323" s="56">
        <f>FŐLAP!$F$9</f>
        <v>0</v>
      </c>
      <c r="T2323" s="13" t="str">
        <f>FŐLAP!$B$25</f>
        <v>Háztartási nagygépek (lakossági)</v>
      </c>
      <c r="U2323" s="398" t="s">
        <v>3425</v>
      </c>
      <c r="V2323" s="398" t="s">
        <v>3426</v>
      </c>
      <c r="W2323" s="398" t="s">
        <v>3427</v>
      </c>
    </row>
    <row r="2324" spans="1:23" ht="60.75" hidden="1" customHeight="1" x14ac:dyDescent="0.25">
      <c r="A2324" s="61" t="s">
        <v>2394</v>
      </c>
      <c r="B2324" s="87"/>
      <c r="C2324" s="175"/>
      <c r="D2324" s="175"/>
      <c r="E2324" s="146"/>
      <c r="F2324" s="407" t="e">
        <f>VLOOKUP('2. tábl. Előkezelő-Tov.Kezelő'!E2324,Munka1!$H$27:$I$58,2,FALSE)</f>
        <v>#N/A</v>
      </c>
      <c r="G2324" s="88"/>
      <c r="H2324" s="62" t="e">
        <f>VLOOKUP(G2324,Munka1!$A$1:$B$25,2,FALSE)</f>
        <v>#N/A</v>
      </c>
      <c r="I2324" s="466" t="e">
        <f>VLOOKUP(E2324,Munka1!$H$27:$J$58,3,FALSE)</f>
        <v>#N/A</v>
      </c>
      <c r="J2324" s="175"/>
      <c r="K2324" s="175"/>
      <c r="L2324" s="175"/>
      <c r="M2324" s="175"/>
      <c r="N2324" s="180"/>
      <c r="O2324" s="87"/>
      <c r="P2324" s="483"/>
      <c r="Q2324" s="484"/>
      <c r="R2324" s="56">
        <f>FŐLAP!$D$9</f>
        <v>0</v>
      </c>
      <c r="S2324" s="56">
        <f>FŐLAP!$F$9</f>
        <v>0</v>
      </c>
      <c r="T2324" s="13" t="str">
        <f>FŐLAP!$B$25</f>
        <v>Háztartási nagygépek (lakossági)</v>
      </c>
      <c r="U2324" s="398" t="s">
        <v>3425</v>
      </c>
      <c r="V2324" s="398" t="s">
        <v>3426</v>
      </c>
      <c r="W2324" s="398" t="s">
        <v>3427</v>
      </c>
    </row>
    <row r="2325" spans="1:23" ht="60.75" hidden="1" customHeight="1" x14ac:dyDescent="0.25">
      <c r="A2325" s="61" t="s">
        <v>2395</v>
      </c>
      <c r="B2325" s="87"/>
      <c r="C2325" s="175"/>
      <c r="D2325" s="175"/>
      <c r="E2325" s="146"/>
      <c r="F2325" s="407" t="e">
        <f>VLOOKUP('2. tábl. Előkezelő-Tov.Kezelő'!E2325,Munka1!$H$27:$I$58,2,FALSE)</f>
        <v>#N/A</v>
      </c>
      <c r="G2325" s="88"/>
      <c r="H2325" s="62" t="e">
        <f>VLOOKUP(G2325,Munka1!$A$1:$B$25,2,FALSE)</f>
        <v>#N/A</v>
      </c>
      <c r="I2325" s="466" t="e">
        <f>VLOOKUP(E2325,Munka1!$H$27:$J$58,3,FALSE)</f>
        <v>#N/A</v>
      </c>
      <c r="J2325" s="175"/>
      <c r="K2325" s="175"/>
      <c r="L2325" s="175"/>
      <c r="M2325" s="175"/>
      <c r="N2325" s="180"/>
      <c r="O2325" s="87"/>
      <c r="P2325" s="483"/>
      <c r="Q2325" s="484"/>
      <c r="R2325" s="56">
        <f>FŐLAP!$D$9</f>
        <v>0</v>
      </c>
      <c r="S2325" s="56">
        <f>FŐLAP!$F$9</f>
        <v>0</v>
      </c>
      <c r="T2325" s="13" t="str">
        <f>FŐLAP!$B$25</f>
        <v>Háztartási nagygépek (lakossági)</v>
      </c>
      <c r="U2325" s="398" t="s">
        <v>3425</v>
      </c>
      <c r="V2325" s="398" t="s">
        <v>3426</v>
      </c>
      <c r="W2325" s="398" t="s">
        <v>3427</v>
      </c>
    </row>
    <row r="2326" spans="1:23" ht="60.75" hidden="1" customHeight="1" x14ac:dyDescent="0.25">
      <c r="A2326" s="61" t="s">
        <v>2396</v>
      </c>
      <c r="B2326" s="87"/>
      <c r="C2326" s="175"/>
      <c r="D2326" s="175"/>
      <c r="E2326" s="146"/>
      <c r="F2326" s="407" t="e">
        <f>VLOOKUP('2. tábl. Előkezelő-Tov.Kezelő'!E2326,Munka1!$H$27:$I$58,2,FALSE)</f>
        <v>#N/A</v>
      </c>
      <c r="G2326" s="88"/>
      <c r="H2326" s="62" t="e">
        <f>VLOOKUP(G2326,Munka1!$A$1:$B$25,2,FALSE)</f>
        <v>#N/A</v>
      </c>
      <c r="I2326" s="466" t="e">
        <f>VLOOKUP(E2326,Munka1!$H$27:$J$58,3,FALSE)</f>
        <v>#N/A</v>
      </c>
      <c r="J2326" s="175"/>
      <c r="K2326" s="175"/>
      <c r="L2326" s="175"/>
      <c r="M2326" s="175"/>
      <c r="N2326" s="180"/>
      <c r="O2326" s="87"/>
      <c r="P2326" s="483"/>
      <c r="Q2326" s="484"/>
      <c r="R2326" s="56">
        <f>FŐLAP!$D$9</f>
        <v>0</v>
      </c>
      <c r="S2326" s="56">
        <f>FŐLAP!$F$9</f>
        <v>0</v>
      </c>
      <c r="T2326" s="13" t="str">
        <f>FŐLAP!$B$25</f>
        <v>Háztartási nagygépek (lakossági)</v>
      </c>
      <c r="U2326" s="398" t="s">
        <v>3425</v>
      </c>
      <c r="V2326" s="398" t="s">
        <v>3426</v>
      </c>
      <c r="W2326" s="398" t="s">
        <v>3427</v>
      </c>
    </row>
    <row r="2327" spans="1:23" ht="60.75" hidden="1" customHeight="1" x14ac:dyDescent="0.25">
      <c r="A2327" s="61" t="s">
        <v>2397</v>
      </c>
      <c r="B2327" s="87"/>
      <c r="C2327" s="175"/>
      <c r="D2327" s="175"/>
      <c r="E2327" s="146"/>
      <c r="F2327" s="407" t="e">
        <f>VLOOKUP('2. tábl. Előkezelő-Tov.Kezelő'!E2327,Munka1!$H$27:$I$58,2,FALSE)</f>
        <v>#N/A</v>
      </c>
      <c r="G2327" s="88"/>
      <c r="H2327" s="62" t="e">
        <f>VLOOKUP(G2327,Munka1!$A$1:$B$25,2,FALSE)</f>
        <v>#N/A</v>
      </c>
      <c r="I2327" s="466" t="e">
        <f>VLOOKUP(E2327,Munka1!$H$27:$J$58,3,FALSE)</f>
        <v>#N/A</v>
      </c>
      <c r="J2327" s="175"/>
      <c r="K2327" s="175"/>
      <c r="L2327" s="175"/>
      <c r="M2327" s="175"/>
      <c r="N2327" s="180"/>
      <c r="O2327" s="87"/>
      <c r="P2327" s="483"/>
      <c r="Q2327" s="484"/>
      <c r="R2327" s="56">
        <f>FŐLAP!$D$9</f>
        <v>0</v>
      </c>
      <c r="S2327" s="56">
        <f>FŐLAP!$F$9</f>
        <v>0</v>
      </c>
      <c r="T2327" s="13" t="str">
        <f>FŐLAP!$B$25</f>
        <v>Háztartási nagygépek (lakossági)</v>
      </c>
      <c r="U2327" s="398" t="s">
        <v>3425</v>
      </c>
      <c r="V2327" s="398" t="s">
        <v>3426</v>
      </c>
      <c r="W2327" s="398" t="s">
        <v>3427</v>
      </c>
    </row>
    <row r="2328" spans="1:23" ht="60.75" hidden="1" customHeight="1" x14ac:dyDescent="0.25">
      <c r="A2328" s="61" t="s">
        <v>2398</v>
      </c>
      <c r="B2328" s="87"/>
      <c r="C2328" s="175"/>
      <c r="D2328" s="175"/>
      <c r="E2328" s="146"/>
      <c r="F2328" s="407" t="e">
        <f>VLOOKUP('2. tábl. Előkezelő-Tov.Kezelő'!E2328,Munka1!$H$27:$I$58,2,FALSE)</f>
        <v>#N/A</v>
      </c>
      <c r="G2328" s="88"/>
      <c r="H2328" s="62" t="e">
        <f>VLOOKUP(G2328,Munka1!$A$1:$B$25,2,FALSE)</f>
        <v>#N/A</v>
      </c>
      <c r="I2328" s="466" t="e">
        <f>VLOOKUP(E2328,Munka1!$H$27:$J$58,3,FALSE)</f>
        <v>#N/A</v>
      </c>
      <c r="J2328" s="175"/>
      <c r="K2328" s="175"/>
      <c r="L2328" s="175"/>
      <c r="M2328" s="175"/>
      <c r="N2328" s="180"/>
      <c r="O2328" s="87"/>
      <c r="P2328" s="483"/>
      <c r="Q2328" s="484"/>
      <c r="R2328" s="56">
        <f>FŐLAP!$D$9</f>
        <v>0</v>
      </c>
      <c r="S2328" s="56">
        <f>FŐLAP!$F$9</f>
        <v>0</v>
      </c>
      <c r="T2328" s="13" t="str">
        <f>FŐLAP!$B$25</f>
        <v>Háztartási nagygépek (lakossági)</v>
      </c>
      <c r="U2328" s="398" t="s">
        <v>3425</v>
      </c>
      <c r="V2328" s="398" t="s">
        <v>3426</v>
      </c>
      <c r="W2328" s="398" t="s">
        <v>3427</v>
      </c>
    </row>
    <row r="2329" spans="1:23" ht="60.75" hidden="1" customHeight="1" x14ac:dyDescent="0.25">
      <c r="A2329" s="61" t="s">
        <v>2399</v>
      </c>
      <c r="B2329" s="87"/>
      <c r="C2329" s="175"/>
      <c r="D2329" s="175"/>
      <c r="E2329" s="146"/>
      <c r="F2329" s="407" t="e">
        <f>VLOOKUP('2. tábl. Előkezelő-Tov.Kezelő'!E2329,Munka1!$H$27:$I$58,2,FALSE)</f>
        <v>#N/A</v>
      </c>
      <c r="G2329" s="88"/>
      <c r="H2329" s="62" t="e">
        <f>VLOOKUP(G2329,Munka1!$A$1:$B$25,2,FALSE)</f>
        <v>#N/A</v>
      </c>
      <c r="I2329" s="466" t="e">
        <f>VLOOKUP(E2329,Munka1!$H$27:$J$58,3,FALSE)</f>
        <v>#N/A</v>
      </c>
      <c r="J2329" s="175"/>
      <c r="K2329" s="175"/>
      <c r="L2329" s="175"/>
      <c r="M2329" s="175"/>
      <c r="N2329" s="180"/>
      <c r="O2329" s="87"/>
      <c r="P2329" s="483"/>
      <c r="Q2329" s="484"/>
      <c r="R2329" s="56">
        <f>FŐLAP!$D$9</f>
        <v>0</v>
      </c>
      <c r="S2329" s="56">
        <f>FŐLAP!$F$9</f>
        <v>0</v>
      </c>
      <c r="T2329" s="13" t="str">
        <f>FŐLAP!$B$25</f>
        <v>Háztartási nagygépek (lakossági)</v>
      </c>
      <c r="U2329" s="398" t="s">
        <v>3425</v>
      </c>
      <c r="V2329" s="398" t="s">
        <v>3426</v>
      </c>
      <c r="W2329" s="398" t="s">
        <v>3427</v>
      </c>
    </row>
    <row r="2330" spans="1:23" ht="60.75" hidden="1" customHeight="1" x14ac:dyDescent="0.25">
      <c r="A2330" s="61" t="s">
        <v>2400</v>
      </c>
      <c r="B2330" s="87"/>
      <c r="C2330" s="175"/>
      <c r="D2330" s="175"/>
      <c r="E2330" s="146"/>
      <c r="F2330" s="407" t="e">
        <f>VLOOKUP('2. tábl. Előkezelő-Tov.Kezelő'!E2330,Munka1!$H$27:$I$58,2,FALSE)</f>
        <v>#N/A</v>
      </c>
      <c r="G2330" s="88"/>
      <c r="H2330" s="62" t="e">
        <f>VLOOKUP(G2330,Munka1!$A$1:$B$25,2,FALSE)</f>
        <v>#N/A</v>
      </c>
      <c r="I2330" s="466" t="e">
        <f>VLOOKUP(E2330,Munka1!$H$27:$J$58,3,FALSE)</f>
        <v>#N/A</v>
      </c>
      <c r="J2330" s="175"/>
      <c r="K2330" s="175"/>
      <c r="L2330" s="175"/>
      <c r="M2330" s="175"/>
      <c r="N2330" s="180"/>
      <c r="O2330" s="87"/>
      <c r="P2330" s="483"/>
      <c r="Q2330" s="484"/>
      <c r="R2330" s="56">
        <f>FŐLAP!$D$9</f>
        <v>0</v>
      </c>
      <c r="S2330" s="56">
        <f>FŐLAP!$F$9</f>
        <v>0</v>
      </c>
      <c r="T2330" s="13" t="str">
        <f>FŐLAP!$B$25</f>
        <v>Háztartási nagygépek (lakossági)</v>
      </c>
      <c r="U2330" s="398" t="s">
        <v>3425</v>
      </c>
      <c r="V2330" s="398" t="s">
        <v>3426</v>
      </c>
      <c r="W2330" s="398" t="s">
        <v>3427</v>
      </c>
    </row>
    <row r="2331" spans="1:23" ht="60.75" hidden="1" customHeight="1" x14ac:dyDescent="0.25">
      <c r="A2331" s="61" t="s">
        <v>2401</v>
      </c>
      <c r="B2331" s="87"/>
      <c r="C2331" s="175"/>
      <c r="D2331" s="175"/>
      <c r="E2331" s="146"/>
      <c r="F2331" s="407" t="e">
        <f>VLOOKUP('2. tábl. Előkezelő-Tov.Kezelő'!E2331,Munka1!$H$27:$I$58,2,FALSE)</f>
        <v>#N/A</v>
      </c>
      <c r="G2331" s="88"/>
      <c r="H2331" s="62" t="e">
        <f>VLOOKUP(G2331,Munka1!$A$1:$B$25,2,FALSE)</f>
        <v>#N/A</v>
      </c>
      <c r="I2331" s="466" t="e">
        <f>VLOOKUP(E2331,Munka1!$H$27:$J$58,3,FALSE)</f>
        <v>#N/A</v>
      </c>
      <c r="J2331" s="175"/>
      <c r="K2331" s="175"/>
      <c r="L2331" s="175"/>
      <c r="M2331" s="175"/>
      <c r="N2331" s="180"/>
      <c r="O2331" s="87"/>
      <c r="P2331" s="483"/>
      <c r="Q2331" s="484"/>
      <c r="R2331" s="56">
        <f>FŐLAP!$D$9</f>
        <v>0</v>
      </c>
      <c r="S2331" s="56">
        <f>FŐLAP!$F$9</f>
        <v>0</v>
      </c>
      <c r="T2331" s="13" t="str">
        <f>FŐLAP!$B$25</f>
        <v>Háztartási nagygépek (lakossági)</v>
      </c>
      <c r="U2331" s="398" t="s">
        <v>3425</v>
      </c>
      <c r="V2331" s="398" t="s">
        <v>3426</v>
      </c>
      <c r="W2331" s="398" t="s">
        <v>3427</v>
      </c>
    </row>
    <row r="2332" spans="1:23" ht="60.75" hidden="1" customHeight="1" x14ac:dyDescent="0.25">
      <c r="A2332" s="61" t="s">
        <v>2402</v>
      </c>
      <c r="B2332" s="87"/>
      <c r="C2332" s="175"/>
      <c r="D2332" s="175"/>
      <c r="E2332" s="146"/>
      <c r="F2332" s="407" t="e">
        <f>VLOOKUP('2. tábl. Előkezelő-Tov.Kezelő'!E2332,Munka1!$H$27:$I$58,2,FALSE)</f>
        <v>#N/A</v>
      </c>
      <c r="G2332" s="88"/>
      <c r="H2332" s="62" t="e">
        <f>VLOOKUP(G2332,Munka1!$A$1:$B$25,2,FALSE)</f>
        <v>#N/A</v>
      </c>
      <c r="I2332" s="466" t="e">
        <f>VLOOKUP(E2332,Munka1!$H$27:$J$58,3,FALSE)</f>
        <v>#N/A</v>
      </c>
      <c r="J2332" s="175"/>
      <c r="K2332" s="175"/>
      <c r="L2332" s="175"/>
      <c r="M2332" s="175"/>
      <c r="N2332" s="180"/>
      <c r="O2332" s="87"/>
      <c r="P2332" s="483"/>
      <c r="Q2332" s="484"/>
      <c r="R2332" s="56">
        <f>FŐLAP!$D$9</f>
        <v>0</v>
      </c>
      <c r="S2332" s="56">
        <f>FŐLAP!$F$9</f>
        <v>0</v>
      </c>
      <c r="T2332" s="13" t="str">
        <f>FŐLAP!$B$25</f>
        <v>Háztartási nagygépek (lakossági)</v>
      </c>
      <c r="U2332" s="398" t="s">
        <v>3425</v>
      </c>
      <c r="V2332" s="398" t="s">
        <v>3426</v>
      </c>
      <c r="W2332" s="398" t="s">
        <v>3427</v>
      </c>
    </row>
    <row r="2333" spans="1:23" ht="60.75" hidden="1" customHeight="1" x14ac:dyDescent="0.25">
      <c r="A2333" s="61" t="s">
        <v>2403</v>
      </c>
      <c r="B2333" s="87"/>
      <c r="C2333" s="175"/>
      <c r="D2333" s="175"/>
      <c r="E2333" s="146"/>
      <c r="F2333" s="407" t="e">
        <f>VLOOKUP('2. tábl. Előkezelő-Tov.Kezelő'!E2333,Munka1!$H$27:$I$58,2,FALSE)</f>
        <v>#N/A</v>
      </c>
      <c r="G2333" s="88"/>
      <c r="H2333" s="62" t="e">
        <f>VLOOKUP(G2333,Munka1!$A$1:$B$25,2,FALSE)</f>
        <v>#N/A</v>
      </c>
      <c r="I2333" s="466" t="e">
        <f>VLOOKUP(E2333,Munka1!$H$27:$J$58,3,FALSE)</f>
        <v>#N/A</v>
      </c>
      <c r="J2333" s="175"/>
      <c r="K2333" s="175"/>
      <c r="L2333" s="175"/>
      <c r="M2333" s="175"/>
      <c r="N2333" s="180"/>
      <c r="O2333" s="87"/>
      <c r="P2333" s="483"/>
      <c r="Q2333" s="484"/>
      <c r="R2333" s="56">
        <f>FŐLAP!$D$9</f>
        <v>0</v>
      </c>
      <c r="S2333" s="56">
        <f>FŐLAP!$F$9</f>
        <v>0</v>
      </c>
      <c r="T2333" s="13" t="str">
        <f>FŐLAP!$B$25</f>
        <v>Háztartási nagygépek (lakossági)</v>
      </c>
      <c r="U2333" s="398" t="s">
        <v>3425</v>
      </c>
      <c r="V2333" s="398" t="s">
        <v>3426</v>
      </c>
      <c r="W2333" s="398" t="s">
        <v>3427</v>
      </c>
    </row>
    <row r="2334" spans="1:23" ht="60.75" hidden="1" customHeight="1" x14ac:dyDescent="0.25">
      <c r="A2334" s="61" t="s">
        <v>2404</v>
      </c>
      <c r="B2334" s="87"/>
      <c r="C2334" s="175"/>
      <c r="D2334" s="175"/>
      <c r="E2334" s="146"/>
      <c r="F2334" s="407" t="e">
        <f>VLOOKUP('2. tábl. Előkezelő-Tov.Kezelő'!E2334,Munka1!$H$27:$I$58,2,FALSE)</f>
        <v>#N/A</v>
      </c>
      <c r="G2334" s="88"/>
      <c r="H2334" s="62" t="e">
        <f>VLOOKUP(G2334,Munka1!$A$1:$B$25,2,FALSE)</f>
        <v>#N/A</v>
      </c>
      <c r="I2334" s="466" t="e">
        <f>VLOOKUP(E2334,Munka1!$H$27:$J$58,3,FALSE)</f>
        <v>#N/A</v>
      </c>
      <c r="J2334" s="175"/>
      <c r="K2334" s="175"/>
      <c r="L2334" s="175"/>
      <c r="M2334" s="175"/>
      <c r="N2334" s="180"/>
      <c r="O2334" s="87"/>
      <c r="P2334" s="483"/>
      <c r="Q2334" s="484"/>
      <c r="R2334" s="56">
        <f>FŐLAP!$D$9</f>
        <v>0</v>
      </c>
      <c r="S2334" s="56">
        <f>FŐLAP!$F$9</f>
        <v>0</v>
      </c>
      <c r="T2334" s="13" t="str">
        <f>FŐLAP!$B$25</f>
        <v>Háztartási nagygépek (lakossági)</v>
      </c>
      <c r="U2334" s="398" t="s">
        <v>3425</v>
      </c>
      <c r="V2334" s="398" t="s">
        <v>3426</v>
      </c>
      <c r="W2334" s="398" t="s">
        <v>3427</v>
      </c>
    </row>
    <row r="2335" spans="1:23" ht="60.75" hidden="1" customHeight="1" x14ac:dyDescent="0.25">
      <c r="A2335" s="61" t="s">
        <v>2405</v>
      </c>
      <c r="B2335" s="87"/>
      <c r="C2335" s="175"/>
      <c r="D2335" s="175"/>
      <c r="E2335" s="146"/>
      <c r="F2335" s="407" t="e">
        <f>VLOOKUP('2. tábl. Előkezelő-Tov.Kezelő'!E2335,Munka1!$H$27:$I$58,2,FALSE)</f>
        <v>#N/A</v>
      </c>
      <c r="G2335" s="88"/>
      <c r="H2335" s="62" t="e">
        <f>VLOOKUP(G2335,Munka1!$A$1:$B$25,2,FALSE)</f>
        <v>#N/A</v>
      </c>
      <c r="I2335" s="466" t="e">
        <f>VLOOKUP(E2335,Munka1!$H$27:$J$58,3,FALSE)</f>
        <v>#N/A</v>
      </c>
      <c r="J2335" s="175"/>
      <c r="K2335" s="175"/>
      <c r="L2335" s="175"/>
      <c r="M2335" s="175"/>
      <c r="N2335" s="180"/>
      <c r="O2335" s="87"/>
      <c r="P2335" s="483"/>
      <c r="Q2335" s="484"/>
      <c r="R2335" s="56">
        <f>FŐLAP!$D$9</f>
        <v>0</v>
      </c>
      <c r="S2335" s="56">
        <f>FŐLAP!$F$9</f>
        <v>0</v>
      </c>
      <c r="T2335" s="13" t="str">
        <f>FŐLAP!$B$25</f>
        <v>Háztartási nagygépek (lakossági)</v>
      </c>
      <c r="U2335" s="398" t="s">
        <v>3425</v>
      </c>
      <c r="V2335" s="398" t="s">
        <v>3426</v>
      </c>
      <c r="W2335" s="398" t="s">
        <v>3427</v>
      </c>
    </row>
    <row r="2336" spans="1:23" ht="60.75" hidden="1" customHeight="1" x14ac:dyDescent="0.25">
      <c r="A2336" s="61" t="s">
        <v>2406</v>
      </c>
      <c r="B2336" s="87"/>
      <c r="C2336" s="175"/>
      <c r="D2336" s="175"/>
      <c r="E2336" s="146"/>
      <c r="F2336" s="407" t="e">
        <f>VLOOKUP('2. tábl. Előkezelő-Tov.Kezelő'!E2336,Munka1!$H$27:$I$58,2,FALSE)</f>
        <v>#N/A</v>
      </c>
      <c r="G2336" s="88"/>
      <c r="H2336" s="62" t="e">
        <f>VLOOKUP(G2336,Munka1!$A$1:$B$25,2,FALSE)</f>
        <v>#N/A</v>
      </c>
      <c r="I2336" s="466" t="e">
        <f>VLOOKUP(E2336,Munka1!$H$27:$J$58,3,FALSE)</f>
        <v>#N/A</v>
      </c>
      <c r="J2336" s="175"/>
      <c r="K2336" s="175"/>
      <c r="L2336" s="175"/>
      <c r="M2336" s="175"/>
      <c r="N2336" s="180"/>
      <c r="O2336" s="87"/>
      <c r="P2336" s="483"/>
      <c r="Q2336" s="484"/>
      <c r="R2336" s="56">
        <f>FŐLAP!$D$9</f>
        <v>0</v>
      </c>
      <c r="S2336" s="56">
        <f>FŐLAP!$F$9</f>
        <v>0</v>
      </c>
      <c r="T2336" s="13" t="str">
        <f>FŐLAP!$B$25</f>
        <v>Háztartási nagygépek (lakossági)</v>
      </c>
      <c r="U2336" s="398" t="s">
        <v>3425</v>
      </c>
      <c r="V2336" s="398" t="s">
        <v>3426</v>
      </c>
      <c r="W2336" s="398" t="s">
        <v>3427</v>
      </c>
    </row>
    <row r="2337" spans="1:23" ht="60.75" hidden="1" customHeight="1" x14ac:dyDescent="0.25">
      <c r="A2337" s="61" t="s">
        <v>2407</v>
      </c>
      <c r="B2337" s="87"/>
      <c r="C2337" s="175"/>
      <c r="D2337" s="175"/>
      <c r="E2337" s="146"/>
      <c r="F2337" s="407" t="e">
        <f>VLOOKUP('2. tábl. Előkezelő-Tov.Kezelő'!E2337,Munka1!$H$27:$I$58,2,FALSE)</f>
        <v>#N/A</v>
      </c>
      <c r="G2337" s="88"/>
      <c r="H2337" s="62" t="e">
        <f>VLOOKUP(G2337,Munka1!$A$1:$B$25,2,FALSE)</f>
        <v>#N/A</v>
      </c>
      <c r="I2337" s="466" t="e">
        <f>VLOOKUP(E2337,Munka1!$H$27:$J$58,3,FALSE)</f>
        <v>#N/A</v>
      </c>
      <c r="J2337" s="175"/>
      <c r="K2337" s="175"/>
      <c r="L2337" s="175"/>
      <c r="M2337" s="175"/>
      <c r="N2337" s="180"/>
      <c r="O2337" s="87"/>
      <c r="P2337" s="483"/>
      <c r="Q2337" s="484"/>
      <c r="R2337" s="56">
        <f>FŐLAP!$D$9</f>
        <v>0</v>
      </c>
      <c r="S2337" s="56">
        <f>FŐLAP!$F$9</f>
        <v>0</v>
      </c>
      <c r="T2337" s="13" t="str">
        <f>FŐLAP!$B$25</f>
        <v>Háztartási nagygépek (lakossági)</v>
      </c>
      <c r="U2337" s="398" t="s">
        <v>3425</v>
      </c>
      <c r="V2337" s="398" t="s">
        <v>3426</v>
      </c>
      <c r="W2337" s="398" t="s">
        <v>3427</v>
      </c>
    </row>
    <row r="2338" spans="1:23" ht="60.75" hidden="1" customHeight="1" x14ac:dyDescent="0.25">
      <c r="A2338" s="61" t="s">
        <v>2408</v>
      </c>
      <c r="B2338" s="87"/>
      <c r="C2338" s="175"/>
      <c r="D2338" s="175"/>
      <c r="E2338" s="146"/>
      <c r="F2338" s="407" t="e">
        <f>VLOOKUP('2. tábl. Előkezelő-Tov.Kezelő'!E2338,Munka1!$H$27:$I$58,2,FALSE)</f>
        <v>#N/A</v>
      </c>
      <c r="G2338" s="88"/>
      <c r="H2338" s="62" t="e">
        <f>VLOOKUP(G2338,Munka1!$A$1:$B$25,2,FALSE)</f>
        <v>#N/A</v>
      </c>
      <c r="I2338" s="466" t="e">
        <f>VLOOKUP(E2338,Munka1!$H$27:$J$58,3,FALSE)</f>
        <v>#N/A</v>
      </c>
      <c r="J2338" s="175"/>
      <c r="K2338" s="175"/>
      <c r="L2338" s="175"/>
      <c r="M2338" s="175"/>
      <c r="N2338" s="180"/>
      <c r="O2338" s="87"/>
      <c r="P2338" s="483"/>
      <c r="Q2338" s="484"/>
      <c r="R2338" s="56">
        <f>FŐLAP!$D$9</f>
        <v>0</v>
      </c>
      <c r="S2338" s="56">
        <f>FŐLAP!$F$9</f>
        <v>0</v>
      </c>
      <c r="T2338" s="13" t="str">
        <f>FŐLAP!$B$25</f>
        <v>Háztartási nagygépek (lakossági)</v>
      </c>
      <c r="U2338" s="398" t="s">
        <v>3425</v>
      </c>
      <c r="V2338" s="398" t="s">
        <v>3426</v>
      </c>
      <c r="W2338" s="398" t="s">
        <v>3427</v>
      </c>
    </row>
    <row r="2339" spans="1:23" ht="60.75" hidden="1" customHeight="1" x14ac:dyDescent="0.25">
      <c r="A2339" s="61" t="s">
        <v>2409</v>
      </c>
      <c r="B2339" s="87"/>
      <c r="C2339" s="175"/>
      <c r="D2339" s="175"/>
      <c r="E2339" s="146"/>
      <c r="F2339" s="407" t="e">
        <f>VLOOKUP('2. tábl. Előkezelő-Tov.Kezelő'!E2339,Munka1!$H$27:$I$58,2,FALSE)</f>
        <v>#N/A</v>
      </c>
      <c r="G2339" s="88"/>
      <c r="H2339" s="62" t="e">
        <f>VLOOKUP(G2339,Munka1!$A$1:$B$25,2,FALSE)</f>
        <v>#N/A</v>
      </c>
      <c r="I2339" s="466" t="e">
        <f>VLOOKUP(E2339,Munka1!$H$27:$J$58,3,FALSE)</f>
        <v>#N/A</v>
      </c>
      <c r="J2339" s="175"/>
      <c r="K2339" s="175"/>
      <c r="L2339" s="175"/>
      <c r="M2339" s="175"/>
      <c r="N2339" s="180"/>
      <c r="O2339" s="87"/>
      <c r="P2339" s="483"/>
      <c r="Q2339" s="484"/>
      <c r="R2339" s="56">
        <f>FŐLAP!$D$9</f>
        <v>0</v>
      </c>
      <c r="S2339" s="56">
        <f>FŐLAP!$F$9</f>
        <v>0</v>
      </c>
      <c r="T2339" s="13" t="str">
        <f>FŐLAP!$B$25</f>
        <v>Háztartási nagygépek (lakossági)</v>
      </c>
      <c r="U2339" s="398" t="s">
        <v>3425</v>
      </c>
      <c r="V2339" s="398" t="s">
        <v>3426</v>
      </c>
      <c r="W2339" s="398" t="s">
        <v>3427</v>
      </c>
    </row>
    <row r="2340" spans="1:23" ht="60.75" hidden="1" customHeight="1" x14ac:dyDescent="0.25">
      <c r="A2340" s="61" t="s">
        <v>2410</v>
      </c>
      <c r="B2340" s="87"/>
      <c r="C2340" s="175"/>
      <c r="D2340" s="175"/>
      <c r="E2340" s="146"/>
      <c r="F2340" s="407" t="e">
        <f>VLOOKUP('2. tábl. Előkezelő-Tov.Kezelő'!E2340,Munka1!$H$27:$I$58,2,FALSE)</f>
        <v>#N/A</v>
      </c>
      <c r="G2340" s="88"/>
      <c r="H2340" s="62" t="e">
        <f>VLOOKUP(G2340,Munka1!$A$1:$B$25,2,FALSE)</f>
        <v>#N/A</v>
      </c>
      <c r="I2340" s="466" t="e">
        <f>VLOOKUP(E2340,Munka1!$H$27:$J$58,3,FALSE)</f>
        <v>#N/A</v>
      </c>
      <c r="J2340" s="175"/>
      <c r="K2340" s="175"/>
      <c r="L2340" s="175"/>
      <c r="M2340" s="175"/>
      <c r="N2340" s="180"/>
      <c r="O2340" s="87"/>
      <c r="P2340" s="483"/>
      <c r="Q2340" s="484"/>
      <c r="R2340" s="56">
        <f>FŐLAP!$D$9</f>
        <v>0</v>
      </c>
      <c r="S2340" s="56">
        <f>FŐLAP!$F$9</f>
        <v>0</v>
      </c>
      <c r="T2340" s="13" t="str">
        <f>FŐLAP!$B$25</f>
        <v>Háztartási nagygépek (lakossági)</v>
      </c>
      <c r="U2340" s="398" t="s">
        <v>3425</v>
      </c>
      <c r="V2340" s="398" t="s">
        <v>3426</v>
      </c>
      <c r="W2340" s="398" t="s">
        <v>3427</v>
      </c>
    </row>
    <row r="2341" spans="1:23" ht="60.75" hidden="1" customHeight="1" x14ac:dyDescent="0.25">
      <c r="A2341" s="61" t="s">
        <v>2411</v>
      </c>
      <c r="B2341" s="87"/>
      <c r="C2341" s="175"/>
      <c r="D2341" s="175"/>
      <c r="E2341" s="146"/>
      <c r="F2341" s="407" t="e">
        <f>VLOOKUP('2. tábl. Előkezelő-Tov.Kezelő'!E2341,Munka1!$H$27:$I$58,2,FALSE)</f>
        <v>#N/A</v>
      </c>
      <c r="G2341" s="88"/>
      <c r="H2341" s="62" t="e">
        <f>VLOOKUP(G2341,Munka1!$A$1:$B$25,2,FALSE)</f>
        <v>#N/A</v>
      </c>
      <c r="I2341" s="466" t="e">
        <f>VLOOKUP(E2341,Munka1!$H$27:$J$58,3,FALSE)</f>
        <v>#N/A</v>
      </c>
      <c r="J2341" s="175"/>
      <c r="K2341" s="175"/>
      <c r="L2341" s="175"/>
      <c r="M2341" s="175"/>
      <c r="N2341" s="180"/>
      <c r="O2341" s="87"/>
      <c r="P2341" s="483"/>
      <c r="Q2341" s="484"/>
      <c r="R2341" s="56">
        <f>FŐLAP!$D$9</f>
        <v>0</v>
      </c>
      <c r="S2341" s="56">
        <f>FŐLAP!$F$9</f>
        <v>0</v>
      </c>
      <c r="T2341" s="13" t="str">
        <f>FŐLAP!$B$25</f>
        <v>Háztartási nagygépek (lakossági)</v>
      </c>
      <c r="U2341" s="398" t="s">
        <v>3425</v>
      </c>
      <c r="V2341" s="398" t="s">
        <v>3426</v>
      </c>
      <c r="W2341" s="398" t="s">
        <v>3427</v>
      </c>
    </row>
    <row r="2342" spans="1:23" ht="60.75" hidden="1" customHeight="1" x14ac:dyDescent="0.25">
      <c r="A2342" s="61" t="s">
        <v>2412</v>
      </c>
      <c r="B2342" s="87"/>
      <c r="C2342" s="175"/>
      <c r="D2342" s="175"/>
      <c r="E2342" s="146"/>
      <c r="F2342" s="407" t="e">
        <f>VLOOKUP('2. tábl. Előkezelő-Tov.Kezelő'!E2342,Munka1!$H$27:$I$58,2,FALSE)</f>
        <v>#N/A</v>
      </c>
      <c r="G2342" s="88"/>
      <c r="H2342" s="62" t="e">
        <f>VLOOKUP(G2342,Munka1!$A$1:$B$25,2,FALSE)</f>
        <v>#N/A</v>
      </c>
      <c r="I2342" s="466" t="e">
        <f>VLOOKUP(E2342,Munka1!$H$27:$J$58,3,FALSE)</f>
        <v>#N/A</v>
      </c>
      <c r="J2342" s="175"/>
      <c r="K2342" s="175"/>
      <c r="L2342" s="175"/>
      <c r="M2342" s="175"/>
      <c r="N2342" s="180"/>
      <c r="O2342" s="87"/>
      <c r="P2342" s="483"/>
      <c r="Q2342" s="484"/>
      <c r="R2342" s="56">
        <f>FŐLAP!$D$9</f>
        <v>0</v>
      </c>
      <c r="S2342" s="56">
        <f>FŐLAP!$F$9</f>
        <v>0</v>
      </c>
      <c r="T2342" s="13" t="str">
        <f>FŐLAP!$B$25</f>
        <v>Háztartási nagygépek (lakossági)</v>
      </c>
      <c r="U2342" s="398" t="s">
        <v>3425</v>
      </c>
      <c r="V2342" s="398" t="s">
        <v>3426</v>
      </c>
      <c r="W2342" s="398" t="s">
        <v>3427</v>
      </c>
    </row>
    <row r="2343" spans="1:23" ht="60.75" hidden="1" customHeight="1" x14ac:dyDescent="0.25">
      <c r="A2343" s="61" t="s">
        <v>2413</v>
      </c>
      <c r="B2343" s="87"/>
      <c r="C2343" s="175"/>
      <c r="D2343" s="175"/>
      <c r="E2343" s="146"/>
      <c r="F2343" s="407" t="e">
        <f>VLOOKUP('2. tábl. Előkezelő-Tov.Kezelő'!E2343,Munka1!$H$27:$I$58,2,FALSE)</f>
        <v>#N/A</v>
      </c>
      <c r="G2343" s="88"/>
      <c r="H2343" s="62" t="e">
        <f>VLOOKUP(G2343,Munka1!$A$1:$B$25,2,FALSE)</f>
        <v>#N/A</v>
      </c>
      <c r="I2343" s="466" t="e">
        <f>VLOOKUP(E2343,Munka1!$H$27:$J$58,3,FALSE)</f>
        <v>#N/A</v>
      </c>
      <c r="J2343" s="175"/>
      <c r="K2343" s="175"/>
      <c r="L2343" s="175"/>
      <c r="M2343" s="175"/>
      <c r="N2343" s="180"/>
      <c r="O2343" s="87"/>
      <c r="P2343" s="483"/>
      <c r="Q2343" s="484"/>
      <c r="R2343" s="56">
        <f>FŐLAP!$D$9</f>
        <v>0</v>
      </c>
      <c r="S2343" s="56">
        <f>FŐLAP!$F$9</f>
        <v>0</v>
      </c>
      <c r="T2343" s="13" t="str">
        <f>FŐLAP!$B$25</f>
        <v>Háztartási nagygépek (lakossági)</v>
      </c>
      <c r="U2343" s="398" t="s">
        <v>3425</v>
      </c>
      <c r="V2343" s="398" t="s">
        <v>3426</v>
      </c>
      <c r="W2343" s="398" t="s">
        <v>3427</v>
      </c>
    </row>
    <row r="2344" spans="1:23" ht="60.75" hidden="1" customHeight="1" x14ac:dyDescent="0.25">
      <c r="A2344" s="61" t="s">
        <v>2414</v>
      </c>
      <c r="B2344" s="87"/>
      <c r="C2344" s="175"/>
      <c r="D2344" s="175"/>
      <c r="E2344" s="146"/>
      <c r="F2344" s="407" t="e">
        <f>VLOOKUP('2. tábl. Előkezelő-Tov.Kezelő'!E2344,Munka1!$H$27:$I$58,2,FALSE)</f>
        <v>#N/A</v>
      </c>
      <c r="G2344" s="88"/>
      <c r="H2344" s="62" t="e">
        <f>VLOOKUP(G2344,Munka1!$A$1:$B$25,2,FALSE)</f>
        <v>#N/A</v>
      </c>
      <c r="I2344" s="466" t="e">
        <f>VLOOKUP(E2344,Munka1!$H$27:$J$58,3,FALSE)</f>
        <v>#N/A</v>
      </c>
      <c r="J2344" s="175"/>
      <c r="K2344" s="175"/>
      <c r="L2344" s="175"/>
      <c r="M2344" s="175"/>
      <c r="N2344" s="180"/>
      <c r="O2344" s="87"/>
      <c r="P2344" s="483"/>
      <c r="Q2344" s="484"/>
      <c r="R2344" s="56">
        <f>FŐLAP!$D$9</f>
        <v>0</v>
      </c>
      <c r="S2344" s="56">
        <f>FŐLAP!$F$9</f>
        <v>0</v>
      </c>
      <c r="T2344" s="13" t="str">
        <f>FŐLAP!$B$25</f>
        <v>Háztartási nagygépek (lakossági)</v>
      </c>
      <c r="U2344" s="398" t="s">
        <v>3425</v>
      </c>
      <c r="V2344" s="398" t="s">
        <v>3426</v>
      </c>
      <c r="W2344" s="398" t="s">
        <v>3427</v>
      </c>
    </row>
    <row r="2345" spans="1:23" ht="60.75" hidden="1" customHeight="1" x14ac:dyDescent="0.25">
      <c r="A2345" s="61" t="s">
        <v>2415</v>
      </c>
      <c r="B2345" s="87"/>
      <c r="C2345" s="175"/>
      <c r="D2345" s="175"/>
      <c r="E2345" s="146"/>
      <c r="F2345" s="407" t="e">
        <f>VLOOKUP('2. tábl. Előkezelő-Tov.Kezelő'!E2345,Munka1!$H$27:$I$58,2,FALSE)</f>
        <v>#N/A</v>
      </c>
      <c r="G2345" s="88"/>
      <c r="H2345" s="62" t="e">
        <f>VLOOKUP(G2345,Munka1!$A$1:$B$25,2,FALSE)</f>
        <v>#N/A</v>
      </c>
      <c r="I2345" s="466" t="e">
        <f>VLOOKUP(E2345,Munka1!$H$27:$J$58,3,FALSE)</f>
        <v>#N/A</v>
      </c>
      <c r="J2345" s="175"/>
      <c r="K2345" s="175"/>
      <c r="L2345" s="175"/>
      <c r="M2345" s="175"/>
      <c r="N2345" s="180"/>
      <c r="O2345" s="87"/>
      <c r="P2345" s="483"/>
      <c r="Q2345" s="484"/>
      <c r="R2345" s="56">
        <f>FŐLAP!$D$9</f>
        <v>0</v>
      </c>
      <c r="S2345" s="56">
        <f>FŐLAP!$F$9</f>
        <v>0</v>
      </c>
      <c r="T2345" s="13" t="str">
        <f>FŐLAP!$B$25</f>
        <v>Háztartási nagygépek (lakossági)</v>
      </c>
      <c r="U2345" s="398" t="s">
        <v>3425</v>
      </c>
      <c r="V2345" s="398" t="s">
        <v>3426</v>
      </c>
      <c r="W2345" s="398" t="s">
        <v>3427</v>
      </c>
    </row>
    <row r="2346" spans="1:23" ht="60.75" hidden="1" customHeight="1" x14ac:dyDescent="0.25">
      <c r="A2346" s="61" t="s">
        <v>2416</v>
      </c>
      <c r="B2346" s="87"/>
      <c r="C2346" s="175"/>
      <c r="D2346" s="175"/>
      <c r="E2346" s="146"/>
      <c r="F2346" s="407" t="e">
        <f>VLOOKUP('2. tábl. Előkezelő-Tov.Kezelő'!E2346,Munka1!$H$27:$I$58,2,FALSE)</f>
        <v>#N/A</v>
      </c>
      <c r="G2346" s="88"/>
      <c r="H2346" s="62" t="e">
        <f>VLOOKUP(G2346,Munka1!$A$1:$B$25,2,FALSE)</f>
        <v>#N/A</v>
      </c>
      <c r="I2346" s="466" t="e">
        <f>VLOOKUP(E2346,Munka1!$H$27:$J$58,3,FALSE)</f>
        <v>#N/A</v>
      </c>
      <c r="J2346" s="175"/>
      <c r="K2346" s="175"/>
      <c r="L2346" s="175"/>
      <c r="M2346" s="175"/>
      <c r="N2346" s="180"/>
      <c r="O2346" s="87"/>
      <c r="P2346" s="483"/>
      <c r="Q2346" s="484"/>
      <c r="R2346" s="56">
        <f>FŐLAP!$D$9</f>
        <v>0</v>
      </c>
      <c r="S2346" s="56">
        <f>FŐLAP!$F$9</f>
        <v>0</v>
      </c>
      <c r="T2346" s="13" t="str">
        <f>FŐLAP!$B$25</f>
        <v>Háztartási nagygépek (lakossági)</v>
      </c>
      <c r="U2346" s="398" t="s">
        <v>3425</v>
      </c>
      <c r="V2346" s="398" t="s">
        <v>3426</v>
      </c>
      <c r="W2346" s="398" t="s">
        <v>3427</v>
      </c>
    </row>
    <row r="2347" spans="1:23" ht="60.75" hidden="1" customHeight="1" x14ac:dyDescent="0.25">
      <c r="A2347" s="61" t="s">
        <v>2417</v>
      </c>
      <c r="B2347" s="87"/>
      <c r="C2347" s="175"/>
      <c r="D2347" s="175"/>
      <c r="E2347" s="146"/>
      <c r="F2347" s="407" t="e">
        <f>VLOOKUP('2. tábl. Előkezelő-Tov.Kezelő'!E2347,Munka1!$H$27:$I$58,2,FALSE)</f>
        <v>#N/A</v>
      </c>
      <c r="G2347" s="88"/>
      <c r="H2347" s="62" t="e">
        <f>VLOOKUP(G2347,Munka1!$A$1:$B$25,2,FALSE)</f>
        <v>#N/A</v>
      </c>
      <c r="I2347" s="466" t="e">
        <f>VLOOKUP(E2347,Munka1!$H$27:$J$58,3,FALSE)</f>
        <v>#N/A</v>
      </c>
      <c r="J2347" s="175"/>
      <c r="K2347" s="175"/>
      <c r="L2347" s="175"/>
      <c r="M2347" s="175"/>
      <c r="N2347" s="180"/>
      <c r="O2347" s="87"/>
      <c r="P2347" s="483"/>
      <c r="Q2347" s="484"/>
      <c r="R2347" s="56">
        <f>FŐLAP!$D$9</f>
        <v>0</v>
      </c>
      <c r="S2347" s="56">
        <f>FŐLAP!$F$9</f>
        <v>0</v>
      </c>
      <c r="T2347" s="13" t="str">
        <f>FŐLAP!$B$25</f>
        <v>Háztartási nagygépek (lakossági)</v>
      </c>
      <c r="U2347" s="398" t="s">
        <v>3425</v>
      </c>
      <c r="V2347" s="398" t="s">
        <v>3426</v>
      </c>
      <c r="W2347" s="398" t="s">
        <v>3427</v>
      </c>
    </row>
    <row r="2348" spans="1:23" ht="60.75" hidden="1" customHeight="1" x14ac:dyDescent="0.25">
      <c r="A2348" s="61" t="s">
        <v>2418</v>
      </c>
      <c r="B2348" s="87"/>
      <c r="C2348" s="175"/>
      <c r="D2348" s="175"/>
      <c r="E2348" s="146"/>
      <c r="F2348" s="407" t="e">
        <f>VLOOKUP('2. tábl. Előkezelő-Tov.Kezelő'!E2348,Munka1!$H$27:$I$58,2,FALSE)</f>
        <v>#N/A</v>
      </c>
      <c r="G2348" s="88"/>
      <c r="H2348" s="62" t="e">
        <f>VLOOKUP(G2348,Munka1!$A$1:$B$25,2,FALSE)</f>
        <v>#N/A</v>
      </c>
      <c r="I2348" s="466" t="e">
        <f>VLOOKUP(E2348,Munka1!$H$27:$J$58,3,FALSE)</f>
        <v>#N/A</v>
      </c>
      <c r="J2348" s="175"/>
      <c r="K2348" s="175"/>
      <c r="L2348" s="175"/>
      <c r="M2348" s="175"/>
      <c r="N2348" s="180"/>
      <c r="O2348" s="87"/>
      <c r="P2348" s="483"/>
      <c r="Q2348" s="484"/>
      <c r="R2348" s="56">
        <f>FŐLAP!$D$9</f>
        <v>0</v>
      </c>
      <c r="S2348" s="56">
        <f>FŐLAP!$F$9</f>
        <v>0</v>
      </c>
      <c r="T2348" s="13" t="str">
        <f>FŐLAP!$B$25</f>
        <v>Háztartási nagygépek (lakossági)</v>
      </c>
      <c r="U2348" s="398" t="s">
        <v>3425</v>
      </c>
      <c r="V2348" s="398" t="s">
        <v>3426</v>
      </c>
      <c r="W2348" s="398" t="s">
        <v>3427</v>
      </c>
    </row>
    <row r="2349" spans="1:23" ht="60.75" hidden="1" customHeight="1" x14ac:dyDescent="0.25">
      <c r="A2349" s="61" t="s">
        <v>2419</v>
      </c>
      <c r="B2349" s="87"/>
      <c r="C2349" s="175"/>
      <c r="D2349" s="175"/>
      <c r="E2349" s="146"/>
      <c r="F2349" s="407" t="e">
        <f>VLOOKUP('2. tábl. Előkezelő-Tov.Kezelő'!E2349,Munka1!$H$27:$I$58,2,FALSE)</f>
        <v>#N/A</v>
      </c>
      <c r="G2349" s="88"/>
      <c r="H2349" s="62" t="e">
        <f>VLOOKUP(G2349,Munka1!$A$1:$B$25,2,FALSE)</f>
        <v>#N/A</v>
      </c>
      <c r="I2349" s="466" t="e">
        <f>VLOOKUP(E2349,Munka1!$H$27:$J$58,3,FALSE)</f>
        <v>#N/A</v>
      </c>
      <c r="J2349" s="175"/>
      <c r="K2349" s="175"/>
      <c r="L2349" s="175"/>
      <c r="M2349" s="175"/>
      <c r="N2349" s="180"/>
      <c r="O2349" s="87"/>
      <c r="P2349" s="483"/>
      <c r="Q2349" s="484"/>
      <c r="R2349" s="56">
        <f>FŐLAP!$D$9</f>
        <v>0</v>
      </c>
      <c r="S2349" s="56">
        <f>FŐLAP!$F$9</f>
        <v>0</v>
      </c>
      <c r="T2349" s="13" t="str">
        <f>FŐLAP!$B$25</f>
        <v>Háztartási nagygépek (lakossági)</v>
      </c>
      <c r="U2349" s="398" t="s">
        <v>3425</v>
      </c>
      <c r="V2349" s="398" t="s">
        <v>3426</v>
      </c>
      <c r="W2349" s="398" t="s">
        <v>3427</v>
      </c>
    </row>
    <row r="2350" spans="1:23" ht="60.75" hidden="1" customHeight="1" x14ac:dyDescent="0.25">
      <c r="A2350" s="61" t="s">
        <v>2420</v>
      </c>
      <c r="B2350" s="87"/>
      <c r="C2350" s="175"/>
      <c r="D2350" s="175"/>
      <c r="E2350" s="146"/>
      <c r="F2350" s="407" t="e">
        <f>VLOOKUP('2. tábl. Előkezelő-Tov.Kezelő'!E2350,Munka1!$H$27:$I$58,2,FALSE)</f>
        <v>#N/A</v>
      </c>
      <c r="G2350" s="88"/>
      <c r="H2350" s="62" t="e">
        <f>VLOOKUP(G2350,Munka1!$A$1:$B$25,2,FALSE)</f>
        <v>#N/A</v>
      </c>
      <c r="I2350" s="466" t="e">
        <f>VLOOKUP(E2350,Munka1!$H$27:$J$58,3,FALSE)</f>
        <v>#N/A</v>
      </c>
      <c r="J2350" s="175"/>
      <c r="K2350" s="175"/>
      <c r="L2350" s="175"/>
      <c r="M2350" s="175"/>
      <c r="N2350" s="180"/>
      <c r="O2350" s="87"/>
      <c r="P2350" s="483"/>
      <c r="Q2350" s="484"/>
      <c r="R2350" s="56">
        <f>FŐLAP!$D$9</f>
        <v>0</v>
      </c>
      <c r="S2350" s="56">
        <f>FŐLAP!$F$9</f>
        <v>0</v>
      </c>
      <c r="T2350" s="13" t="str">
        <f>FŐLAP!$B$25</f>
        <v>Háztartási nagygépek (lakossági)</v>
      </c>
      <c r="U2350" s="398" t="s">
        <v>3425</v>
      </c>
      <c r="V2350" s="398" t="s">
        <v>3426</v>
      </c>
      <c r="W2350" s="398" t="s">
        <v>3427</v>
      </c>
    </row>
    <row r="2351" spans="1:23" ht="60.75" hidden="1" customHeight="1" x14ac:dyDescent="0.25">
      <c r="A2351" s="61" t="s">
        <v>2421</v>
      </c>
      <c r="B2351" s="87"/>
      <c r="C2351" s="175"/>
      <c r="D2351" s="175"/>
      <c r="E2351" s="146"/>
      <c r="F2351" s="407" t="e">
        <f>VLOOKUP('2. tábl. Előkezelő-Tov.Kezelő'!E2351,Munka1!$H$27:$I$58,2,FALSE)</f>
        <v>#N/A</v>
      </c>
      <c r="G2351" s="88"/>
      <c r="H2351" s="62" t="e">
        <f>VLOOKUP(G2351,Munka1!$A$1:$B$25,2,FALSE)</f>
        <v>#N/A</v>
      </c>
      <c r="I2351" s="466" t="e">
        <f>VLOOKUP(E2351,Munka1!$H$27:$J$58,3,FALSE)</f>
        <v>#N/A</v>
      </c>
      <c r="J2351" s="175"/>
      <c r="K2351" s="175"/>
      <c r="L2351" s="175"/>
      <c r="M2351" s="175"/>
      <c r="N2351" s="180"/>
      <c r="O2351" s="87"/>
      <c r="P2351" s="483"/>
      <c r="Q2351" s="484"/>
      <c r="R2351" s="56">
        <f>FŐLAP!$D$9</f>
        <v>0</v>
      </c>
      <c r="S2351" s="56">
        <f>FŐLAP!$F$9</f>
        <v>0</v>
      </c>
      <c r="T2351" s="13" t="str">
        <f>FŐLAP!$B$25</f>
        <v>Háztartási nagygépek (lakossági)</v>
      </c>
      <c r="U2351" s="398" t="s">
        <v>3425</v>
      </c>
      <c r="V2351" s="398" t="s">
        <v>3426</v>
      </c>
      <c r="W2351" s="398" t="s">
        <v>3427</v>
      </c>
    </row>
    <row r="2352" spans="1:23" ht="60.75" hidden="1" customHeight="1" x14ac:dyDescent="0.25">
      <c r="A2352" s="61" t="s">
        <v>2422</v>
      </c>
      <c r="B2352" s="87"/>
      <c r="C2352" s="175"/>
      <c r="D2352" s="175"/>
      <c r="E2352" s="146"/>
      <c r="F2352" s="407" t="e">
        <f>VLOOKUP('2. tábl. Előkezelő-Tov.Kezelő'!E2352,Munka1!$H$27:$I$58,2,FALSE)</f>
        <v>#N/A</v>
      </c>
      <c r="G2352" s="88"/>
      <c r="H2352" s="62" t="e">
        <f>VLOOKUP(G2352,Munka1!$A$1:$B$25,2,FALSE)</f>
        <v>#N/A</v>
      </c>
      <c r="I2352" s="466" t="e">
        <f>VLOOKUP(E2352,Munka1!$H$27:$J$58,3,FALSE)</f>
        <v>#N/A</v>
      </c>
      <c r="J2352" s="175"/>
      <c r="K2352" s="175"/>
      <c r="L2352" s="175"/>
      <c r="M2352" s="175"/>
      <c r="N2352" s="180"/>
      <c r="O2352" s="87"/>
      <c r="P2352" s="483"/>
      <c r="Q2352" s="484"/>
      <c r="R2352" s="56">
        <f>FŐLAP!$D$9</f>
        <v>0</v>
      </c>
      <c r="S2352" s="56">
        <f>FŐLAP!$F$9</f>
        <v>0</v>
      </c>
      <c r="T2352" s="13" t="str">
        <f>FŐLAP!$B$25</f>
        <v>Háztartási nagygépek (lakossági)</v>
      </c>
      <c r="U2352" s="398" t="s">
        <v>3425</v>
      </c>
      <c r="V2352" s="398" t="s">
        <v>3426</v>
      </c>
      <c r="W2352" s="398" t="s">
        <v>3427</v>
      </c>
    </row>
    <row r="2353" spans="1:23" ht="60.75" hidden="1" customHeight="1" x14ac:dyDescent="0.25">
      <c r="A2353" s="61" t="s">
        <v>2423</v>
      </c>
      <c r="B2353" s="87"/>
      <c r="C2353" s="175"/>
      <c r="D2353" s="175"/>
      <c r="E2353" s="146"/>
      <c r="F2353" s="407" t="e">
        <f>VLOOKUP('2. tábl. Előkezelő-Tov.Kezelő'!E2353,Munka1!$H$27:$I$58,2,FALSE)</f>
        <v>#N/A</v>
      </c>
      <c r="G2353" s="88"/>
      <c r="H2353" s="62" t="e">
        <f>VLOOKUP(G2353,Munka1!$A$1:$B$25,2,FALSE)</f>
        <v>#N/A</v>
      </c>
      <c r="I2353" s="466" t="e">
        <f>VLOOKUP(E2353,Munka1!$H$27:$J$58,3,FALSE)</f>
        <v>#N/A</v>
      </c>
      <c r="J2353" s="175"/>
      <c r="K2353" s="175"/>
      <c r="L2353" s="175"/>
      <c r="M2353" s="175"/>
      <c r="N2353" s="180"/>
      <c r="O2353" s="87"/>
      <c r="P2353" s="483"/>
      <c r="Q2353" s="484"/>
      <c r="R2353" s="56">
        <f>FŐLAP!$D$9</f>
        <v>0</v>
      </c>
      <c r="S2353" s="56">
        <f>FŐLAP!$F$9</f>
        <v>0</v>
      </c>
      <c r="T2353" s="13" t="str">
        <f>FŐLAP!$B$25</f>
        <v>Háztartási nagygépek (lakossági)</v>
      </c>
      <c r="U2353" s="398" t="s">
        <v>3425</v>
      </c>
      <c r="V2353" s="398" t="s">
        <v>3426</v>
      </c>
      <c r="W2353" s="398" t="s">
        <v>3427</v>
      </c>
    </row>
    <row r="2354" spans="1:23" ht="60.75" hidden="1" customHeight="1" x14ac:dyDescent="0.25">
      <c r="A2354" s="61" t="s">
        <v>2424</v>
      </c>
      <c r="B2354" s="87"/>
      <c r="C2354" s="175"/>
      <c r="D2354" s="175"/>
      <c r="E2354" s="146"/>
      <c r="F2354" s="407" t="e">
        <f>VLOOKUP('2. tábl. Előkezelő-Tov.Kezelő'!E2354,Munka1!$H$27:$I$58,2,FALSE)</f>
        <v>#N/A</v>
      </c>
      <c r="G2354" s="88"/>
      <c r="H2354" s="62" t="e">
        <f>VLOOKUP(G2354,Munka1!$A$1:$B$25,2,FALSE)</f>
        <v>#N/A</v>
      </c>
      <c r="I2354" s="466" t="e">
        <f>VLOOKUP(E2354,Munka1!$H$27:$J$58,3,FALSE)</f>
        <v>#N/A</v>
      </c>
      <c r="J2354" s="175"/>
      <c r="K2354" s="175"/>
      <c r="L2354" s="175"/>
      <c r="M2354" s="175"/>
      <c r="N2354" s="180"/>
      <c r="O2354" s="87"/>
      <c r="P2354" s="483"/>
      <c r="Q2354" s="484"/>
      <c r="R2354" s="56">
        <f>FŐLAP!$D$9</f>
        <v>0</v>
      </c>
      <c r="S2354" s="56">
        <f>FŐLAP!$F$9</f>
        <v>0</v>
      </c>
      <c r="T2354" s="13" t="str">
        <f>FŐLAP!$B$25</f>
        <v>Háztartási nagygépek (lakossági)</v>
      </c>
      <c r="U2354" s="398" t="s">
        <v>3425</v>
      </c>
      <c r="V2354" s="398" t="s">
        <v>3426</v>
      </c>
      <c r="W2354" s="398" t="s">
        <v>3427</v>
      </c>
    </row>
    <row r="2355" spans="1:23" ht="60.75" hidden="1" customHeight="1" x14ac:dyDescent="0.25">
      <c r="A2355" s="61" t="s">
        <v>2425</v>
      </c>
      <c r="B2355" s="87"/>
      <c r="C2355" s="175"/>
      <c r="D2355" s="175"/>
      <c r="E2355" s="146"/>
      <c r="F2355" s="407" t="e">
        <f>VLOOKUP('2. tábl. Előkezelő-Tov.Kezelő'!E2355,Munka1!$H$27:$I$58,2,FALSE)</f>
        <v>#N/A</v>
      </c>
      <c r="G2355" s="88"/>
      <c r="H2355" s="62" t="e">
        <f>VLOOKUP(G2355,Munka1!$A$1:$B$25,2,FALSE)</f>
        <v>#N/A</v>
      </c>
      <c r="I2355" s="466" t="e">
        <f>VLOOKUP(E2355,Munka1!$H$27:$J$58,3,FALSE)</f>
        <v>#N/A</v>
      </c>
      <c r="J2355" s="175"/>
      <c r="K2355" s="175"/>
      <c r="L2355" s="175"/>
      <c r="M2355" s="175"/>
      <c r="N2355" s="180"/>
      <c r="O2355" s="87"/>
      <c r="P2355" s="483"/>
      <c r="Q2355" s="484"/>
      <c r="R2355" s="56">
        <f>FŐLAP!$D$9</f>
        <v>0</v>
      </c>
      <c r="S2355" s="56">
        <f>FŐLAP!$F$9</f>
        <v>0</v>
      </c>
      <c r="T2355" s="13" t="str">
        <f>FŐLAP!$B$25</f>
        <v>Háztartási nagygépek (lakossági)</v>
      </c>
      <c r="U2355" s="398" t="s">
        <v>3425</v>
      </c>
      <c r="V2355" s="398" t="s">
        <v>3426</v>
      </c>
      <c r="W2355" s="398" t="s">
        <v>3427</v>
      </c>
    </row>
    <row r="2356" spans="1:23" ht="60.75" hidden="1" customHeight="1" x14ac:dyDescent="0.25">
      <c r="A2356" s="61" t="s">
        <v>2426</v>
      </c>
      <c r="B2356" s="87"/>
      <c r="C2356" s="175"/>
      <c r="D2356" s="175"/>
      <c r="E2356" s="146"/>
      <c r="F2356" s="407" t="e">
        <f>VLOOKUP('2. tábl. Előkezelő-Tov.Kezelő'!E2356,Munka1!$H$27:$I$58,2,FALSE)</f>
        <v>#N/A</v>
      </c>
      <c r="G2356" s="88"/>
      <c r="H2356" s="62" t="e">
        <f>VLOOKUP(G2356,Munka1!$A$1:$B$25,2,FALSE)</f>
        <v>#N/A</v>
      </c>
      <c r="I2356" s="466" t="e">
        <f>VLOOKUP(E2356,Munka1!$H$27:$J$58,3,FALSE)</f>
        <v>#N/A</v>
      </c>
      <c r="J2356" s="175"/>
      <c r="K2356" s="175"/>
      <c r="L2356" s="175"/>
      <c r="M2356" s="175"/>
      <c r="N2356" s="180"/>
      <c r="O2356" s="87"/>
      <c r="P2356" s="483"/>
      <c r="Q2356" s="484"/>
      <c r="R2356" s="56">
        <f>FŐLAP!$D$9</f>
        <v>0</v>
      </c>
      <c r="S2356" s="56">
        <f>FŐLAP!$F$9</f>
        <v>0</v>
      </c>
      <c r="T2356" s="13" t="str">
        <f>FŐLAP!$B$25</f>
        <v>Háztartási nagygépek (lakossági)</v>
      </c>
      <c r="U2356" s="398" t="s">
        <v>3425</v>
      </c>
      <c r="V2356" s="398" t="s">
        <v>3426</v>
      </c>
      <c r="W2356" s="398" t="s">
        <v>3427</v>
      </c>
    </row>
    <row r="2357" spans="1:23" ht="60.75" hidden="1" customHeight="1" x14ac:dyDescent="0.25">
      <c r="A2357" s="61" t="s">
        <v>2427</v>
      </c>
      <c r="B2357" s="87"/>
      <c r="C2357" s="175"/>
      <c r="D2357" s="175"/>
      <c r="E2357" s="146"/>
      <c r="F2357" s="407" t="e">
        <f>VLOOKUP('2. tábl. Előkezelő-Tov.Kezelő'!E2357,Munka1!$H$27:$I$58,2,FALSE)</f>
        <v>#N/A</v>
      </c>
      <c r="G2357" s="88"/>
      <c r="H2357" s="62" t="e">
        <f>VLOOKUP(G2357,Munka1!$A$1:$B$25,2,FALSE)</f>
        <v>#N/A</v>
      </c>
      <c r="I2357" s="466" t="e">
        <f>VLOOKUP(E2357,Munka1!$H$27:$J$58,3,FALSE)</f>
        <v>#N/A</v>
      </c>
      <c r="J2357" s="175"/>
      <c r="K2357" s="175"/>
      <c r="L2357" s="175"/>
      <c r="M2357" s="175"/>
      <c r="N2357" s="180"/>
      <c r="O2357" s="87"/>
      <c r="P2357" s="483"/>
      <c r="Q2357" s="484"/>
      <c r="R2357" s="56">
        <f>FŐLAP!$D$9</f>
        <v>0</v>
      </c>
      <c r="S2357" s="56">
        <f>FŐLAP!$F$9</f>
        <v>0</v>
      </c>
      <c r="T2357" s="13" t="str">
        <f>FŐLAP!$B$25</f>
        <v>Háztartási nagygépek (lakossági)</v>
      </c>
      <c r="U2357" s="398" t="s">
        <v>3425</v>
      </c>
      <c r="V2357" s="398" t="s">
        <v>3426</v>
      </c>
      <c r="W2357" s="398" t="s">
        <v>3427</v>
      </c>
    </row>
    <row r="2358" spans="1:23" ht="60.75" hidden="1" customHeight="1" x14ac:dyDescent="0.25">
      <c r="A2358" s="61" t="s">
        <v>2428</v>
      </c>
      <c r="B2358" s="87"/>
      <c r="C2358" s="175"/>
      <c r="D2358" s="175"/>
      <c r="E2358" s="146"/>
      <c r="F2358" s="407" t="e">
        <f>VLOOKUP('2. tábl. Előkezelő-Tov.Kezelő'!E2358,Munka1!$H$27:$I$58,2,FALSE)</f>
        <v>#N/A</v>
      </c>
      <c r="G2358" s="88"/>
      <c r="H2358" s="62" t="e">
        <f>VLOOKUP(G2358,Munka1!$A$1:$B$25,2,FALSE)</f>
        <v>#N/A</v>
      </c>
      <c r="I2358" s="466" t="e">
        <f>VLOOKUP(E2358,Munka1!$H$27:$J$58,3,FALSE)</f>
        <v>#N/A</v>
      </c>
      <c r="J2358" s="175"/>
      <c r="K2358" s="175"/>
      <c r="L2358" s="175"/>
      <c r="M2358" s="175"/>
      <c r="N2358" s="180"/>
      <c r="O2358" s="87"/>
      <c r="P2358" s="483"/>
      <c r="Q2358" s="484"/>
      <c r="R2358" s="56">
        <f>FŐLAP!$D$9</f>
        <v>0</v>
      </c>
      <c r="S2358" s="56">
        <f>FŐLAP!$F$9</f>
        <v>0</v>
      </c>
      <c r="T2358" s="13" t="str">
        <f>FŐLAP!$B$25</f>
        <v>Háztartási nagygépek (lakossági)</v>
      </c>
      <c r="U2358" s="398" t="s">
        <v>3425</v>
      </c>
      <c r="V2358" s="398" t="s">
        <v>3426</v>
      </c>
      <c r="W2358" s="398" t="s">
        <v>3427</v>
      </c>
    </row>
    <row r="2359" spans="1:23" ht="60.75" hidden="1" customHeight="1" x14ac:dyDescent="0.25">
      <c r="A2359" s="61" t="s">
        <v>2429</v>
      </c>
      <c r="B2359" s="87"/>
      <c r="C2359" s="175"/>
      <c r="D2359" s="175"/>
      <c r="E2359" s="146"/>
      <c r="F2359" s="407" t="e">
        <f>VLOOKUP('2. tábl. Előkezelő-Tov.Kezelő'!E2359,Munka1!$H$27:$I$58,2,FALSE)</f>
        <v>#N/A</v>
      </c>
      <c r="G2359" s="88"/>
      <c r="H2359" s="62" t="e">
        <f>VLOOKUP(G2359,Munka1!$A$1:$B$25,2,FALSE)</f>
        <v>#N/A</v>
      </c>
      <c r="I2359" s="466" t="e">
        <f>VLOOKUP(E2359,Munka1!$H$27:$J$58,3,FALSE)</f>
        <v>#N/A</v>
      </c>
      <c r="J2359" s="175"/>
      <c r="K2359" s="175"/>
      <c r="L2359" s="175"/>
      <c r="M2359" s="175"/>
      <c r="N2359" s="180"/>
      <c r="O2359" s="87"/>
      <c r="P2359" s="483"/>
      <c r="Q2359" s="484"/>
      <c r="R2359" s="56">
        <f>FŐLAP!$D$9</f>
        <v>0</v>
      </c>
      <c r="S2359" s="56">
        <f>FŐLAP!$F$9</f>
        <v>0</v>
      </c>
      <c r="T2359" s="13" t="str">
        <f>FŐLAP!$B$25</f>
        <v>Háztartási nagygépek (lakossági)</v>
      </c>
      <c r="U2359" s="398" t="s">
        <v>3425</v>
      </c>
      <c r="V2359" s="398" t="s">
        <v>3426</v>
      </c>
      <c r="W2359" s="398" t="s">
        <v>3427</v>
      </c>
    </row>
    <row r="2360" spans="1:23" ht="60.75" hidden="1" customHeight="1" x14ac:dyDescent="0.25">
      <c r="A2360" s="61" t="s">
        <v>2430</v>
      </c>
      <c r="B2360" s="87"/>
      <c r="C2360" s="175"/>
      <c r="D2360" s="175"/>
      <c r="E2360" s="146"/>
      <c r="F2360" s="407" t="e">
        <f>VLOOKUP('2. tábl. Előkezelő-Tov.Kezelő'!E2360,Munka1!$H$27:$I$58,2,FALSE)</f>
        <v>#N/A</v>
      </c>
      <c r="G2360" s="88"/>
      <c r="H2360" s="62" t="e">
        <f>VLOOKUP(G2360,Munka1!$A$1:$B$25,2,FALSE)</f>
        <v>#N/A</v>
      </c>
      <c r="I2360" s="466" t="e">
        <f>VLOOKUP(E2360,Munka1!$H$27:$J$58,3,FALSE)</f>
        <v>#N/A</v>
      </c>
      <c r="J2360" s="175"/>
      <c r="K2360" s="175"/>
      <c r="L2360" s="175"/>
      <c r="M2360" s="175"/>
      <c r="N2360" s="180"/>
      <c r="O2360" s="87"/>
      <c r="P2360" s="483"/>
      <c r="Q2360" s="484"/>
      <c r="R2360" s="56">
        <f>FŐLAP!$D$9</f>
        <v>0</v>
      </c>
      <c r="S2360" s="56">
        <f>FŐLAP!$F$9</f>
        <v>0</v>
      </c>
      <c r="T2360" s="13" t="str">
        <f>FŐLAP!$B$25</f>
        <v>Háztartási nagygépek (lakossági)</v>
      </c>
      <c r="U2360" s="398" t="s">
        <v>3425</v>
      </c>
      <c r="V2360" s="398" t="s">
        <v>3426</v>
      </c>
      <c r="W2360" s="398" t="s">
        <v>3427</v>
      </c>
    </row>
    <row r="2361" spans="1:23" ht="60.75" hidden="1" customHeight="1" x14ac:dyDescent="0.25">
      <c r="A2361" s="61" t="s">
        <v>2431</v>
      </c>
      <c r="B2361" s="87"/>
      <c r="C2361" s="175"/>
      <c r="D2361" s="175"/>
      <c r="E2361" s="146"/>
      <c r="F2361" s="407" t="e">
        <f>VLOOKUP('2. tábl. Előkezelő-Tov.Kezelő'!E2361,Munka1!$H$27:$I$58,2,FALSE)</f>
        <v>#N/A</v>
      </c>
      <c r="G2361" s="88"/>
      <c r="H2361" s="62" t="e">
        <f>VLOOKUP(G2361,Munka1!$A$1:$B$25,2,FALSE)</f>
        <v>#N/A</v>
      </c>
      <c r="I2361" s="466" t="e">
        <f>VLOOKUP(E2361,Munka1!$H$27:$J$58,3,FALSE)</f>
        <v>#N/A</v>
      </c>
      <c r="J2361" s="175"/>
      <c r="K2361" s="175"/>
      <c r="L2361" s="175"/>
      <c r="M2361" s="175"/>
      <c r="N2361" s="180"/>
      <c r="O2361" s="87"/>
      <c r="P2361" s="483"/>
      <c r="Q2361" s="484"/>
      <c r="R2361" s="56">
        <f>FŐLAP!$D$9</f>
        <v>0</v>
      </c>
      <c r="S2361" s="56">
        <f>FŐLAP!$F$9</f>
        <v>0</v>
      </c>
      <c r="T2361" s="13" t="str">
        <f>FŐLAP!$B$25</f>
        <v>Háztartási nagygépek (lakossági)</v>
      </c>
      <c r="U2361" s="398" t="s">
        <v>3425</v>
      </c>
      <c r="V2361" s="398" t="s">
        <v>3426</v>
      </c>
      <c r="W2361" s="398" t="s">
        <v>3427</v>
      </c>
    </row>
    <row r="2362" spans="1:23" ht="60.75" hidden="1" customHeight="1" x14ac:dyDescent="0.25">
      <c r="A2362" s="61" t="s">
        <v>2432</v>
      </c>
      <c r="B2362" s="87"/>
      <c r="C2362" s="175"/>
      <c r="D2362" s="175"/>
      <c r="E2362" s="146"/>
      <c r="F2362" s="407" t="e">
        <f>VLOOKUP('2. tábl. Előkezelő-Tov.Kezelő'!E2362,Munka1!$H$27:$I$58,2,FALSE)</f>
        <v>#N/A</v>
      </c>
      <c r="G2362" s="88"/>
      <c r="H2362" s="62" t="e">
        <f>VLOOKUP(G2362,Munka1!$A$1:$B$25,2,FALSE)</f>
        <v>#N/A</v>
      </c>
      <c r="I2362" s="466" t="e">
        <f>VLOOKUP(E2362,Munka1!$H$27:$J$58,3,FALSE)</f>
        <v>#N/A</v>
      </c>
      <c r="J2362" s="175"/>
      <c r="K2362" s="175"/>
      <c r="L2362" s="175"/>
      <c r="M2362" s="175"/>
      <c r="N2362" s="180"/>
      <c r="O2362" s="87"/>
      <c r="P2362" s="483"/>
      <c r="Q2362" s="484"/>
      <c r="R2362" s="56">
        <f>FŐLAP!$D$9</f>
        <v>0</v>
      </c>
      <c r="S2362" s="56">
        <f>FŐLAP!$F$9</f>
        <v>0</v>
      </c>
      <c r="T2362" s="13" t="str">
        <f>FŐLAP!$B$25</f>
        <v>Háztartási nagygépek (lakossági)</v>
      </c>
      <c r="U2362" s="398" t="s">
        <v>3425</v>
      </c>
      <c r="V2362" s="398" t="s">
        <v>3426</v>
      </c>
      <c r="W2362" s="398" t="s">
        <v>3427</v>
      </c>
    </row>
    <row r="2363" spans="1:23" ht="60.75" hidden="1" customHeight="1" x14ac:dyDescent="0.25">
      <c r="A2363" s="61" t="s">
        <v>2433</v>
      </c>
      <c r="B2363" s="87"/>
      <c r="C2363" s="175"/>
      <c r="D2363" s="175"/>
      <c r="E2363" s="146"/>
      <c r="F2363" s="407" t="e">
        <f>VLOOKUP('2. tábl. Előkezelő-Tov.Kezelő'!E2363,Munka1!$H$27:$I$58,2,FALSE)</f>
        <v>#N/A</v>
      </c>
      <c r="G2363" s="88"/>
      <c r="H2363" s="62" t="e">
        <f>VLOOKUP(G2363,Munka1!$A$1:$B$25,2,FALSE)</f>
        <v>#N/A</v>
      </c>
      <c r="I2363" s="466" t="e">
        <f>VLOOKUP(E2363,Munka1!$H$27:$J$58,3,FALSE)</f>
        <v>#N/A</v>
      </c>
      <c r="J2363" s="175"/>
      <c r="K2363" s="175"/>
      <c r="L2363" s="175"/>
      <c r="M2363" s="175"/>
      <c r="N2363" s="180"/>
      <c r="O2363" s="87"/>
      <c r="P2363" s="483"/>
      <c r="Q2363" s="484"/>
      <c r="R2363" s="56">
        <f>FŐLAP!$D$9</f>
        <v>0</v>
      </c>
      <c r="S2363" s="56">
        <f>FŐLAP!$F$9</f>
        <v>0</v>
      </c>
      <c r="T2363" s="13" t="str">
        <f>FŐLAP!$B$25</f>
        <v>Háztartási nagygépek (lakossági)</v>
      </c>
      <c r="U2363" s="398" t="s">
        <v>3425</v>
      </c>
      <c r="V2363" s="398" t="s">
        <v>3426</v>
      </c>
      <c r="W2363" s="398" t="s">
        <v>3427</v>
      </c>
    </row>
    <row r="2364" spans="1:23" ht="60.75" hidden="1" customHeight="1" x14ac:dyDescent="0.25">
      <c r="A2364" s="61" t="s">
        <v>2434</v>
      </c>
      <c r="B2364" s="87"/>
      <c r="C2364" s="175"/>
      <c r="D2364" s="175"/>
      <c r="E2364" s="146"/>
      <c r="F2364" s="407" t="e">
        <f>VLOOKUP('2. tábl. Előkezelő-Tov.Kezelő'!E2364,Munka1!$H$27:$I$58,2,FALSE)</f>
        <v>#N/A</v>
      </c>
      <c r="G2364" s="88"/>
      <c r="H2364" s="62" t="e">
        <f>VLOOKUP(G2364,Munka1!$A$1:$B$25,2,FALSE)</f>
        <v>#N/A</v>
      </c>
      <c r="I2364" s="466" t="e">
        <f>VLOOKUP(E2364,Munka1!$H$27:$J$58,3,FALSE)</f>
        <v>#N/A</v>
      </c>
      <c r="J2364" s="175"/>
      <c r="K2364" s="175"/>
      <c r="L2364" s="175"/>
      <c r="M2364" s="175"/>
      <c r="N2364" s="180"/>
      <c r="O2364" s="87"/>
      <c r="P2364" s="483"/>
      <c r="Q2364" s="484"/>
      <c r="R2364" s="56">
        <f>FŐLAP!$D$9</f>
        <v>0</v>
      </c>
      <c r="S2364" s="56">
        <f>FŐLAP!$F$9</f>
        <v>0</v>
      </c>
      <c r="T2364" s="13" t="str">
        <f>FŐLAP!$B$25</f>
        <v>Háztartási nagygépek (lakossági)</v>
      </c>
      <c r="U2364" s="398" t="s">
        <v>3425</v>
      </c>
      <c r="V2364" s="398" t="s">
        <v>3426</v>
      </c>
      <c r="W2364" s="398" t="s">
        <v>3427</v>
      </c>
    </row>
    <row r="2365" spans="1:23" ht="60.75" hidden="1" customHeight="1" x14ac:dyDescent="0.25">
      <c r="A2365" s="61" t="s">
        <v>2435</v>
      </c>
      <c r="B2365" s="87"/>
      <c r="C2365" s="175"/>
      <c r="D2365" s="175"/>
      <c r="E2365" s="146"/>
      <c r="F2365" s="407" t="e">
        <f>VLOOKUP('2. tábl. Előkezelő-Tov.Kezelő'!E2365,Munka1!$H$27:$I$58,2,FALSE)</f>
        <v>#N/A</v>
      </c>
      <c r="G2365" s="88"/>
      <c r="H2365" s="62" t="e">
        <f>VLOOKUP(G2365,Munka1!$A$1:$B$25,2,FALSE)</f>
        <v>#N/A</v>
      </c>
      <c r="I2365" s="466" t="e">
        <f>VLOOKUP(E2365,Munka1!$H$27:$J$58,3,FALSE)</f>
        <v>#N/A</v>
      </c>
      <c r="J2365" s="175"/>
      <c r="K2365" s="175"/>
      <c r="L2365" s="175"/>
      <c r="M2365" s="175"/>
      <c r="N2365" s="180"/>
      <c r="O2365" s="87"/>
      <c r="P2365" s="483"/>
      <c r="Q2365" s="484"/>
      <c r="R2365" s="56">
        <f>FŐLAP!$D$9</f>
        <v>0</v>
      </c>
      <c r="S2365" s="56">
        <f>FŐLAP!$F$9</f>
        <v>0</v>
      </c>
      <c r="T2365" s="13" t="str">
        <f>FŐLAP!$B$25</f>
        <v>Háztartási nagygépek (lakossági)</v>
      </c>
      <c r="U2365" s="398" t="s">
        <v>3425</v>
      </c>
      <c r="V2365" s="398" t="s">
        <v>3426</v>
      </c>
      <c r="W2365" s="398" t="s">
        <v>3427</v>
      </c>
    </row>
    <row r="2366" spans="1:23" ht="60.75" hidden="1" customHeight="1" x14ac:dyDescent="0.25">
      <c r="A2366" s="61" t="s">
        <v>2436</v>
      </c>
      <c r="B2366" s="87"/>
      <c r="C2366" s="175"/>
      <c r="D2366" s="175"/>
      <c r="E2366" s="146"/>
      <c r="F2366" s="407" t="e">
        <f>VLOOKUP('2. tábl. Előkezelő-Tov.Kezelő'!E2366,Munka1!$H$27:$I$58,2,FALSE)</f>
        <v>#N/A</v>
      </c>
      <c r="G2366" s="88"/>
      <c r="H2366" s="62" t="e">
        <f>VLOOKUP(G2366,Munka1!$A$1:$B$25,2,FALSE)</f>
        <v>#N/A</v>
      </c>
      <c r="I2366" s="466" t="e">
        <f>VLOOKUP(E2366,Munka1!$H$27:$J$58,3,FALSE)</f>
        <v>#N/A</v>
      </c>
      <c r="J2366" s="175"/>
      <c r="K2366" s="175"/>
      <c r="L2366" s="175"/>
      <c r="M2366" s="175"/>
      <c r="N2366" s="180"/>
      <c r="O2366" s="87"/>
      <c r="P2366" s="483"/>
      <c r="Q2366" s="484"/>
      <c r="R2366" s="56">
        <f>FŐLAP!$D$9</f>
        <v>0</v>
      </c>
      <c r="S2366" s="56">
        <f>FŐLAP!$F$9</f>
        <v>0</v>
      </c>
      <c r="T2366" s="13" t="str">
        <f>FŐLAP!$B$25</f>
        <v>Háztartási nagygépek (lakossági)</v>
      </c>
      <c r="U2366" s="398" t="s">
        <v>3425</v>
      </c>
      <c r="V2366" s="398" t="s">
        <v>3426</v>
      </c>
      <c r="W2366" s="398" t="s">
        <v>3427</v>
      </c>
    </row>
    <row r="2367" spans="1:23" ht="60.75" hidden="1" customHeight="1" x14ac:dyDescent="0.25">
      <c r="A2367" s="61" t="s">
        <v>2437</v>
      </c>
      <c r="B2367" s="87"/>
      <c r="C2367" s="175"/>
      <c r="D2367" s="175"/>
      <c r="E2367" s="146"/>
      <c r="F2367" s="407" t="e">
        <f>VLOOKUP('2. tábl. Előkezelő-Tov.Kezelő'!E2367,Munka1!$H$27:$I$58,2,FALSE)</f>
        <v>#N/A</v>
      </c>
      <c r="G2367" s="88"/>
      <c r="H2367" s="62" t="e">
        <f>VLOOKUP(G2367,Munka1!$A$1:$B$25,2,FALSE)</f>
        <v>#N/A</v>
      </c>
      <c r="I2367" s="466" t="e">
        <f>VLOOKUP(E2367,Munka1!$H$27:$J$58,3,FALSE)</f>
        <v>#N/A</v>
      </c>
      <c r="J2367" s="175"/>
      <c r="K2367" s="175"/>
      <c r="L2367" s="175"/>
      <c r="M2367" s="175"/>
      <c r="N2367" s="180"/>
      <c r="O2367" s="87"/>
      <c r="P2367" s="483"/>
      <c r="Q2367" s="484"/>
      <c r="R2367" s="56">
        <f>FŐLAP!$D$9</f>
        <v>0</v>
      </c>
      <c r="S2367" s="56">
        <f>FŐLAP!$F$9</f>
        <v>0</v>
      </c>
      <c r="T2367" s="13" t="str">
        <f>FŐLAP!$B$25</f>
        <v>Háztartási nagygépek (lakossági)</v>
      </c>
      <c r="U2367" s="398" t="s">
        <v>3425</v>
      </c>
      <c r="V2367" s="398" t="s">
        <v>3426</v>
      </c>
      <c r="W2367" s="398" t="s">
        <v>3427</v>
      </c>
    </row>
    <row r="2368" spans="1:23" ht="60.75" hidden="1" customHeight="1" x14ac:dyDescent="0.25">
      <c r="A2368" s="61" t="s">
        <v>2438</v>
      </c>
      <c r="B2368" s="87"/>
      <c r="C2368" s="175"/>
      <c r="D2368" s="175"/>
      <c r="E2368" s="146"/>
      <c r="F2368" s="407" t="e">
        <f>VLOOKUP('2. tábl. Előkezelő-Tov.Kezelő'!E2368,Munka1!$H$27:$I$58,2,FALSE)</f>
        <v>#N/A</v>
      </c>
      <c r="G2368" s="88"/>
      <c r="H2368" s="62" t="e">
        <f>VLOOKUP(G2368,Munka1!$A$1:$B$25,2,FALSE)</f>
        <v>#N/A</v>
      </c>
      <c r="I2368" s="466" t="e">
        <f>VLOOKUP(E2368,Munka1!$H$27:$J$58,3,FALSE)</f>
        <v>#N/A</v>
      </c>
      <c r="J2368" s="175"/>
      <c r="K2368" s="175"/>
      <c r="L2368" s="175"/>
      <c r="M2368" s="175"/>
      <c r="N2368" s="180"/>
      <c r="O2368" s="87"/>
      <c r="P2368" s="483"/>
      <c r="Q2368" s="484"/>
      <c r="R2368" s="56">
        <f>FŐLAP!$D$9</f>
        <v>0</v>
      </c>
      <c r="S2368" s="56">
        <f>FŐLAP!$F$9</f>
        <v>0</v>
      </c>
      <c r="T2368" s="13" t="str">
        <f>FŐLAP!$B$25</f>
        <v>Háztartási nagygépek (lakossági)</v>
      </c>
      <c r="U2368" s="398" t="s">
        <v>3425</v>
      </c>
      <c r="V2368" s="398" t="s">
        <v>3426</v>
      </c>
      <c r="W2368" s="398" t="s">
        <v>3427</v>
      </c>
    </row>
    <row r="2369" spans="1:23" ht="60.75" hidden="1" customHeight="1" x14ac:dyDescent="0.25">
      <c r="A2369" s="61" t="s">
        <v>2439</v>
      </c>
      <c r="B2369" s="87"/>
      <c r="C2369" s="175"/>
      <c r="D2369" s="175"/>
      <c r="E2369" s="146"/>
      <c r="F2369" s="407" t="e">
        <f>VLOOKUP('2. tábl. Előkezelő-Tov.Kezelő'!E2369,Munka1!$H$27:$I$58,2,FALSE)</f>
        <v>#N/A</v>
      </c>
      <c r="G2369" s="88"/>
      <c r="H2369" s="62" t="e">
        <f>VLOOKUP(G2369,Munka1!$A$1:$B$25,2,FALSE)</f>
        <v>#N/A</v>
      </c>
      <c r="I2369" s="466" t="e">
        <f>VLOOKUP(E2369,Munka1!$H$27:$J$58,3,FALSE)</f>
        <v>#N/A</v>
      </c>
      <c r="J2369" s="175"/>
      <c r="K2369" s="175"/>
      <c r="L2369" s="175"/>
      <c r="M2369" s="175"/>
      <c r="N2369" s="180"/>
      <c r="O2369" s="87"/>
      <c r="P2369" s="483"/>
      <c r="Q2369" s="484"/>
      <c r="R2369" s="56">
        <f>FŐLAP!$D$9</f>
        <v>0</v>
      </c>
      <c r="S2369" s="56">
        <f>FŐLAP!$F$9</f>
        <v>0</v>
      </c>
      <c r="T2369" s="13" t="str">
        <f>FŐLAP!$B$25</f>
        <v>Háztartási nagygépek (lakossági)</v>
      </c>
      <c r="U2369" s="398" t="s">
        <v>3425</v>
      </c>
      <c r="V2369" s="398" t="s">
        <v>3426</v>
      </c>
      <c r="W2369" s="398" t="s">
        <v>3427</v>
      </c>
    </row>
    <row r="2370" spans="1:23" ht="60.75" hidden="1" customHeight="1" x14ac:dyDescent="0.25">
      <c r="A2370" s="61" t="s">
        <v>2440</v>
      </c>
      <c r="B2370" s="87"/>
      <c r="C2370" s="175"/>
      <c r="D2370" s="175"/>
      <c r="E2370" s="146"/>
      <c r="F2370" s="407" t="e">
        <f>VLOOKUP('2. tábl. Előkezelő-Tov.Kezelő'!E2370,Munka1!$H$27:$I$58,2,FALSE)</f>
        <v>#N/A</v>
      </c>
      <c r="G2370" s="88"/>
      <c r="H2370" s="62" t="e">
        <f>VLOOKUP(G2370,Munka1!$A$1:$B$25,2,FALSE)</f>
        <v>#N/A</v>
      </c>
      <c r="I2370" s="466" t="e">
        <f>VLOOKUP(E2370,Munka1!$H$27:$J$58,3,FALSE)</f>
        <v>#N/A</v>
      </c>
      <c r="J2370" s="175"/>
      <c r="K2370" s="175"/>
      <c r="L2370" s="175"/>
      <c r="M2370" s="175"/>
      <c r="N2370" s="180"/>
      <c r="O2370" s="87"/>
      <c r="P2370" s="483"/>
      <c r="Q2370" s="484"/>
      <c r="R2370" s="56">
        <f>FŐLAP!$D$9</f>
        <v>0</v>
      </c>
      <c r="S2370" s="56">
        <f>FŐLAP!$F$9</f>
        <v>0</v>
      </c>
      <c r="T2370" s="13" t="str">
        <f>FŐLAP!$B$25</f>
        <v>Háztartási nagygépek (lakossági)</v>
      </c>
      <c r="U2370" s="398" t="s">
        <v>3425</v>
      </c>
      <c r="V2370" s="398" t="s">
        <v>3426</v>
      </c>
      <c r="W2370" s="398" t="s">
        <v>3427</v>
      </c>
    </row>
    <row r="2371" spans="1:23" ht="60.75" hidden="1" customHeight="1" x14ac:dyDescent="0.25">
      <c r="A2371" s="61" t="s">
        <v>2441</v>
      </c>
      <c r="B2371" s="87"/>
      <c r="C2371" s="175"/>
      <c r="D2371" s="175"/>
      <c r="E2371" s="146"/>
      <c r="F2371" s="407" t="e">
        <f>VLOOKUP('2. tábl. Előkezelő-Tov.Kezelő'!E2371,Munka1!$H$27:$I$58,2,FALSE)</f>
        <v>#N/A</v>
      </c>
      <c r="G2371" s="88"/>
      <c r="H2371" s="62" t="e">
        <f>VLOOKUP(G2371,Munka1!$A$1:$B$25,2,FALSE)</f>
        <v>#N/A</v>
      </c>
      <c r="I2371" s="466" t="e">
        <f>VLOOKUP(E2371,Munka1!$H$27:$J$58,3,FALSE)</f>
        <v>#N/A</v>
      </c>
      <c r="J2371" s="175"/>
      <c r="K2371" s="175"/>
      <c r="L2371" s="175"/>
      <c r="M2371" s="175"/>
      <c r="N2371" s="180"/>
      <c r="O2371" s="87"/>
      <c r="P2371" s="483"/>
      <c r="Q2371" s="484"/>
      <c r="R2371" s="56">
        <f>FŐLAP!$D$9</f>
        <v>0</v>
      </c>
      <c r="S2371" s="56">
        <f>FŐLAP!$F$9</f>
        <v>0</v>
      </c>
      <c r="T2371" s="13" t="str">
        <f>FŐLAP!$B$25</f>
        <v>Háztartási nagygépek (lakossági)</v>
      </c>
      <c r="U2371" s="398" t="s">
        <v>3425</v>
      </c>
      <c r="V2371" s="398" t="s">
        <v>3426</v>
      </c>
      <c r="W2371" s="398" t="s">
        <v>3427</v>
      </c>
    </row>
    <row r="2372" spans="1:23" ht="60.75" hidden="1" customHeight="1" x14ac:dyDescent="0.25">
      <c r="A2372" s="61" t="s">
        <v>2442</v>
      </c>
      <c r="B2372" s="87"/>
      <c r="C2372" s="175"/>
      <c r="D2372" s="175"/>
      <c r="E2372" s="146"/>
      <c r="F2372" s="407" t="e">
        <f>VLOOKUP('2. tábl. Előkezelő-Tov.Kezelő'!E2372,Munka1!$H$27:$I$58,2,FALSE)</f>
        <v>#N/A</v>
      </c>
      <c r="G2372" s="88"/>
      <c r="H2372" s="62" t="e">
        <f>VLOOKUP(G2372,Munka1!$A$1:$B$25,2,FALSE)</f>
        <v>#N/A</v>
      </c>
      <c r="I2372" s="466" t="e">
        <f>VLOOKUP(E2372,Munka1!$H$27:$J$58,3,FALSE)</f>
        <v>#N/A</v>
      </c>
      <c r="J2372" s="175"/>
      <c r="K2372" s="175"/>
      <c r="L2372" s="175"/>
      <c r="M2372" s="175"/>
      <c r="N2372" s="180"/>
      <c r="O2372" s="87"/>
      <c r="P2372" s="483"/>
      <c r="Q2372" s="484"/>
      <c r="R2372" s="56">
        <f>FŐLAP!$D$9</f>
        <v>0</v>
      </c>
      <c r="S2372" s="56">
        <f>FŐLAP!$F$9</f>
        <v>0</v>
      </c>
      <c r="T2372" s="13" t="str">
        <f>FŐLAP!$B$25</f>
        <v>Háztartási nagygépek (lakossági)</v>
      </c>
      <c r="U2372" s="398" t="s">
        <v>3425</v>
      </c>
      <c r="V2372" s="398" t="s">
        <v>3426</v>
      </c>
      <c r="W2372" s="398" t="s">
        <v>3427</v>
      </c>
    </row>
    <row r="2373" spans="1:23" ht="60.75" hidden="1" customHeight="1" x14ac:dyDescent="0.25">
      <c r="A2373" s="61" t="s">
        <v>2443</v>
      </c>
      <c r="B2373" s="87"/>
      <c r="C2373" s="175"/>
      <c r="D2373" s="175"/>
      <c r="E2373" s="146"/>
      <c r="F2373" s="407" t="e">
        <f>VLOOKUP('2. tábl. Előkezelő-Tov.Kezelő'!E2373,Munka1!$H$27:$I$58,2,FALSE)</f>
        <v>#N/A</v>
      </c>
      <c r="G2373" s="88"/>
      <c r="H2373" s="62" t="e">
        <f>VLOOKUP(G2373,Munka1!$A$1:$B$25,2,FALSE)</f>
        <v>#N/A</v>
      </c>
      <c r="I2373" s="466" t="e">
        <f>VLOOKUP(E2373,Munka1!$H$27:$J$58,3,FALSE)</f>
        <v>#N/A</v>
      </c>
      <c r="J2373" s="175"/>
      <c r="K2373" s="175"/>
      <c r="L2373" s="175"/>
      <c r="M2373" s="175"/>
      <c r="N2373" s="180"/>
      <c r="O2373" s="87"/>
      <c r="P2373" s="483"/>
      <c r="Q2373" s="484"/>
      <c r="R2373" s="56">
        <f>FŐLAP!$D$9</f>
        <v>0</v>
      </c>
      <c r="S2373" s="56">
        <f>FŐLAP!$F$9</f>
        <v>0</v>
      </c>
      <c r="T2373" s="13" t="str">
        <f>FŐLAP!$B$25</f>
        <v>Háztartási nagygépek (lakossági)</v>
      </c>
      <c r="U2373" s="398" t="s">
        <v>3425</v>
      </c>
      <c r="V2373" s="398" t="s">
        <v>3426</v>
      </c>
      <c r="W2373" s="398" t="s">
        <v>3427</v>
      </c>
    </row>
    <row r="2374" spans="1:23" ht="60.75" hidden="1" customHeight="1" x14ac:dyDescent="0.25">
      <c r="A2374" s="61" t="s">
        <v>2444</v>
      </c>
      <c r="B2374" s="87"/>
      <c r="C2374" s="175"/>
      <c r="D2374" s="175"/>
      <c r="E2374" s="146"/>
      <c r="F2374" s="407" t="e">
        <f>VLOOKUP('2. tábl. Előkezelő-Tov.Kezelő'!E2374,Munka1!$H$27:$I$58,2,FALSE)</f>
        <v>#N/A</v>
      </c>
      <c r="G2374" s="88"/>
      <c r="H2374" s="62" t="e">
        <f>VLOOKUP(G2374,Munka1!$A$1:$B$25,2,FALSE)</f>
        <v>#N/A</v>
      </c>
      <c r="I2374" s="466" t="e">
        <f>VLOOKUP(E2374,Munka1!$H$27:$J$58,3,FALSE)</f>
        <v>#N/A</v>
      </c>
      <c r="J2374" s="175"/>
      <c r="K2374" s="175"/>
      <c r="L2374" s="175"/>
      <c r="M2374" s="175"/>
      <c r="N2374" s="180"/>
      <c r="O2374" s="87"/>
      <c r="P2374" s="483"/>
      <c r="Q2374" s="484"/>
      <c r="R2374" s="56">
        <f>FŐLAP!$D$9</f>
        <v>0</v>
      </c>
      <c r="S2374" s="56">
        <f>FŐLAP!$F$9</f>
        <v>0</v>
      </c>
      <c r="T2374" s="13" t="str">
        <f>FŐLAP!$B$25</f>
        <v>Háztartási nagygépek (lakossági)</v>
      </c>
      <c r="U2374" s="398" t="s">
        <v>3425</v>
      </c>
      <c r="V2374" s="398" t="s">
        <v>3426</v>
      </c>
      <c r="W2374" s="398" t="s">
        <v>3427</v>
      </c>
    </row>
    <row r="2375" spans="1:23" ht="60.75" hidden="1" customHeight="1" x14ac:dyDescent="0.25">
      <c r="A2375" s="61" t="s">
        <v>2445</v>
      </c>
      <c r="B2375" s="87"/>
      <c r="C2375" s="175"/>
      <c r="D2375" s="175"/>
      <c r="E2375" s="146"/>
      <c r="F2375" s="407" t="e">
        <f>VLOOKUP('2. tábl. Előkezelő-Tov.Kezelő'!E2375,Munka1!$H$27:$I$58,2,FALSE)</f>
        <v>#N/A</v>
      </c>
      <c r="G2375" s="88"/>
      <c r="H2375" s="62" t="e">
        <f>VLOOKUP(G2375,Munka1!$A$1:$B$25,2,FALSE)</f>
        <v>#N/A</v>
      </c>
      <c r="I2375" s="466" t="e">
        <f>VLOOKUP(E2375,Munka1!$H$27:$J$58,3,FALSE)</f>
        <v>#N/A</v>
      </c>
      <c r="J2375" s="175"/>
      <c r="K2375" s="175"/>
      <c r="L2375" s="175"/>
      <c r="M2375" s="175"/>
      <c r="N2375" s="180"/>
      <c r="O2375" s="87"/>
      <c r="P2375" s="483"/>
      <c r="Q2375" s="484"/>
      <c r="R2375" s="56">
        <f>FŐLAP!$D$9</f>
        <v>0</v>
      </c>
      <c r="S2375" s="56">
        <f>FŐLAP!$F$9</f>
        <v>0</v>
      </c>
      <c r="T2375" s="13" t="str">
        <f>FŐLAP!$B$25</f>
        <v>Háztartási nagygépek (lakossági)</v>
      </c>
      <c r="U2375" s="398" t="s">
        <v>3425</v>
      </c>
      <c r="V2375" s="398" t="s">
        <v>3426</v>
      </c>
      <c r="W2375" s="398" t="s">
        <v>3427</v>
      </c>
    </row>
    <row r="2376" spans="1:23" ht="60.75" hidden="1" customHeight="1" x14ac:dyDescent="0.25">
      <c r="A2376" s="61" t="s">
        <v>2446</v>
      </c>
      <c r="B2376" s="87"/>
      <c r="C2376" s="175"/>
      <c r="D2376" s="175"/>
      <c r="E2376" s="146"/>
      <c r="F2376" s="407" t="e">
        <f>VLOOKUP('2. tábl. Előkezelő-Tov.Kezelő'!E2376,Munka1!$H$27:$I$58,2,FALSE)</f>
        <v>#N/A</v>
      </c>
      <c r="G2376" s="88"/>
      <c r="H2376" s="62" t="e">
        <f>VLOOKUP(G2376,Munka1!$A$1:$B$25,2,FALSE)</f>
        <v>#N/A</v>
      </c>
      <c r="I2376" s="466" t="e">
        <f>VLOOKUP(E2376,Munka1!$H$27:$J$58,3,FALSE)</f>
        <v>#N/A</v>
      </c>
      <c r="J2376" s="175"/>
      <c r="K2376" s="175"/>
      <c r="L2376" s="175"/>
      <c r="M2376" s="175"/>
      <c r="N2376" s="180"/>
      <c r="O2376" s="87"/>
      <c r="P2376" s="483"/>
      <c r="Q2376" s="484"/>
      <c r="R2376" s="56">
        <f>FŐLAP!$D$9</f>
        <v>0</v>
      </c>
      <c r="S2376" s="56">
        <f>FŐLAP!$F$9</f>
        <v>0</v>
      </c>
      <c r="T2376" s="13" t="str">
        <f>FŐLAP!$B$25</f>
        <v>Háztartási nagygépek (lakossági)</v>
      </c>
      <c r="U2376" s="398" t="s">
        <v>3425</v>
      </c>
      <c r="V2376" s="398" t="s">
        <v>3426</v>
      </c>
      <c r="W2376" s="398" t="s">
        <v>3427</v>
      </c>
    </row>
    <row r="2377" spans="1:23" ht="60.75" hidden="1" customHeight="1" x14ac:dyDescent="0.25">
      <c r="A2377" s="61" t="s">
        <v>2447</v>
      </c>
      <c r="B2377" s="87"/>
      <c r="C2377" s="175"/>
      <c r="D2377" s="175"/>
      <c r="E2377" s="146"/>
      <c r="F2377" s="407" t="e">
        <f>VLOOKUP('2. tábl. Előkezelő-Tov.Kezelő'!E2377,Munka1!$H$27:$I$58,2,FALSE)</f>
        <v>#N/A</v>
      </c>
      <c r="G2377" s="88"/>
      <c r="H2377" s="62" t="e">
        <f>VLOOKUP(G2377,Munka1!$A$1:$B$25,2,FALSE)</f>
        <v>#N/A</v>
      </c>
      <c r="I2377" s="466" t="e">
        <f>VLOOKUP(E2377,Munka1!$H$27:$J$58,3,FALSE)</f>
        <v>#N/A</v>
      </c>
      <c r="J2377" s="175"/>
      <c r="K2377" s="175"/>
      <c r="L2377" s="175"/>
      <c r="M2377" s="175"/>
      <c r="N2377" s="180"/>
      <c r="O2377" s="87"/>
      <c r="P2377" s="483"/>
      <c r="Q2377" s="484"/>
      <c r="R2377" s="56">
        <f>FŐLAP!$D$9</f>
        <v>0</v>
      </c>
      <c r="S2377" s="56">
        <f>FŐLAP!$F$9</f>
        <v>0</v>
      </c>
      <c r="T2377" s="13" t="str">
        <f>FŐLAP!$B$25</f>
        <v>Háztartási nagygépek (lakossági)</v>
      </c>
      <c r="U2377" s="398" t="s">
        <v>3425</v>
      </c>
      <c r="V2377" s="398" t="s">
        <v>3426</v>
      </c>
      <c r="W2377" s="398" t="s">
        <v>3427</v>
      </c>
    </row>
    <row r="2378" spans="1:23" ht="60.75" hidden="1" customHeight="1" x14ac:dyDescent="0.25">
      <c r="A2378" s="61" t="s">
        <v>2448</v>
      </c>
      <c r="B2378" s="87"/>
      <c r="C2378" s="175"/>
      <c r="D2378" s="175"/>
      <c r="E2378" s="146"/>
      <c r="F2378" s="407" t="e">
        <f>VLOOKUP('2. tábl. Előkezelő-Tov.Kezelő'!E2378,Munka1!$H$27:$I$58,2,FALSE)</f>
        <v>#N/A</v>
      </c>
      <c r="G2378" s="88"/>
      <c r="H2378" s="62" t="e">
        <f>VLOOKUP(G2378,Munka1!$A$1:$B$25,2,FALSE)</f>
        <v>#N/A</v>
      </c>
      <c r="I2378" s="466" t="e">
        <f>VLOOKUP(E2378,Munka1!$H$27:$J$58,3,FALSE)</f>
        <v>#N/A</v>
      </c>
      <c r="J2378" s="175"/>
      <c r="K2378" s="175"/>
      <c r="L2378" s="175"/>
      <c r="M2378" s="175"/>
      <c r="N2378" s="180"/>
      <c r="O2378" s="87"/>
      <c r="P2378" s="483"/>
      <c r="Q2378" s="484"/>
      <c r="R2378" s="56">
        <f>FŐLAP!$D$9</f>
        <v>0</v>
      </c>
      <c r="S2378" s="56">
        <f>FŐLAP!$F$9</f>
        <v>0</v>
      </c>
      <c r="T2378" s="13" t="str">
        <f>FŐLAP!$B$25</f>
        <v>Háztartási nagygépek (lakossági)</v>
      </c>
      <c r="U2378" s="398" t="s">
        <v>3425</v>
      </c>
      <c r="V2378" s="398" t="s">
        <v>3426</v>
      </c>
      <c r="W2378" s="398" t="s">
        <v>3427</v>
      </c>
    </row>
    <row r="2379" spans="1:23" ht="60.75" hidden="1" customHeight="1" x14ac:dyDescent="0.25">
      <c r="A2379" s="61" t="s">
        <v>2449</v>
      </c>
      <c r="B2379" s="87"/>
      <c r="C2379" s="175"/>
      <c r="D2379" s="175"/>
      <c r="E2379" s="146"/>
      <c r="F2379" s="407" t="e">
        <f>VLOOKUP('2. tábl. Előkezelő-Tov.Kezelő'!E2379,Munka1!$H$27:$I$58,2,FALSE)</f>
        <v>#N/A</v>
      </c>
      <c r="G2379" s="88"/>
      <c r="H2379" s="62" t="e">
        <f>VLOOKUP(G2379,Munka1!$A$1:$B$25,2,FALSE)</f>
        <v>#N/A</v>
      </c>
      <c r="I2379" s="466" t="e">
        <f>VLOOKUP(E2379,Munka1!$H$27:$J$58,3,FALSE)</f>
        <v>#N/A</v>
      </c>
      <c r="J2379" s="175"/>
      <c r="K2379" s="175"/>
      <c r="L2379" s="175"/>
      <c r="M2379" s="175"/>
      <c r="N2379" s="180"/>
      <c r="O2379" s="87"/>
      <c r="P2379" s="483"/>
      <c r="Q2379" s="484"/>
      <c r="R2379" s="56">
        <f>FŐLAP!$D$9</f>
        <v>0</v>
      </c>
      <c r="S2379" s="56">
        <f>FŐLAP!$F$9</f>
        <v>0</v>
      </c>
      <c r="T2379" s="13" t="str">
        <f>FŐLAP!$B$25</f>
        <v>Háztartási nagygépek (lakossági)</v>
      </c>
      <c r="U2379" s="398" t="s">
        <v>3425</v>
      </c>
      <c r="V2379" s="398" t="s">
        <v>3426</v>
      </c>
      <c r="W2379" s="398" t="s">
        <v>3427</v>
      </c>
    </row>
    <row r="2380" spans="1:23" ht="60.75" hidden="1" customHeight="1" x14ac:dyDescent="0.25">
      <c r="A2380" s="61" t="s">
        <v>2450</v>
      </c>
      <c r="B2380" s="87"/>
      <c r="C2380" s="175"/>
      <c r="D2380" s="175"/>
      <c r="E2380" s="146"/>
      <c r="F2380" s="407" t="e">
        <f>VLOOKUP('2. tábl. Előkezelő-Tov.Kezelő'!E2380,Munka1!$H$27:$I$58,2,FALSE)</f>
        <v>#N/A</v>
      </c>
      <c r="G2380" s="88"/>
      <c r="H2380" s="62" t="e">
        <f>VLOOKUP(G2380,Munka1!$A$1:$B$25,2,FALSE)</f>
        <v>#N/A</v>
      </c>
      <c r="I2380" s="466" t="e">
        <f>VLOOKUP(E2380,Munka1!$H$27:$J$58,3,FALSE)</f>
        <v>#N/A</v>
      </c>
      <c r="J2380" s="175"/>
      <c r="K2380" s="175"/>
      <c r="L2380" s="175"/>
      <c r="M2380" s="175"/>
      <c r="N2380" s="180"/>
      <c r="O2380" s="87"/>
      <c r="P2380" s="483"/>
      <c r="Q2380" s="484"/>
      <c r="R2380" s="56">
        <f>FŐLAP!$D$9</f>
        <v>0</v>
      </c>
      <c r="S2380" s="56">
        <f>FŐLAP!$F$9</f>
        <v>0</v>
      </c>
      <c r="T2380" s="13" t="str">
        <f>FŐLAP!$B$25</f>
        <v>Háztartási nagygépek (lakossági)</v>
      </c>
      <c r="U2380" s="398" t="s">
        <v>3425</v>
      </c>
      <c r="V2380" s="398" t="s">
        <v>3426</v>
      </c>
      <c r="W2380" s="398" t="s">
        <v>3427</v>
      </c>
    </row>
    <row r="2381" spans="1:23" ht="60.75" hidden="1" customHeight="1" x14ac:dyDescent="0.25">
      <c r="A2381" s="61" t="s">
        <v>2451</v>
      </c>
      <c r="B2381" s="87"/>
      <c r="C2381" s="175"/>
      <c r="D2381" s="175"/>
      <c r="E2381" s="146"/>
      <c r="F2381" s="407" t="e">
        <f>VLOOKUP('2. tábl. Előkezelő-Tov.Kezelő'!E2381,Munka1!$H$27:$I$58,2,FALSE)</f>
        <v>#N/A</v>
      </c>
      <c r="G2381" s="88"/>
      <c r="H2381" s="62" t="e">
        <f>VLOOKUP(G2381,Munka1!$A$1:$B$25,2,FALSE)</f>
        <v>#N/A</v>
      </c>
      <c r="I2381" s="466" t="e">
        <f>VLOOKUP(E2381,Munka1!$H$27:$J$58,3,FALSE)</f>
        <v>#N/A</v>
      </c>
      <c r="J2381" s="175"/>
      <c r="K2381" s="175"/>
      <c r="L2381" s="175"/>
      <c r="M2381" s="175"/>
      <c r="N2381" s="180"/>
      <c r="O2381" s="87"/>
      <c r="P2381" s="483"/>
      <c r="Q2381" s="484"/>
      <c r="R2381" s="56">
        <f>FŐLAP!$D$9</f>
        <v>0</v>
      </c>
      <c r="S2381" s="56">
        <f>FŐLAP!$F$9</f>
        <v>0</v>
      </c>
      <c r="T2381" s="13" t="str">
        <f>FŐLAP!$B$25</f>
        <v>Háztartási nagygépek (lakossági)</v>
      </c>
      <c r="U2381" s="398" t="s">
        <v>3425</v>
      </c>
      <c r="V2381" s="398" t="s">
        <v>3426</v>
      </c>
      <c r="W2381" s="398" t="s">
        <v>3427</v>
      </c>
    </row>
    <row r="2382" spans="1:23" ht="60.75" hidden="1" customHeight="1" x14ac:dyDescent="0.25">
      <c r="A2382" s="61" t="s">
        <v>2452</v>
      </c>
      <c r="B2382" s="87"/>
      <c r="C2382" s="175"/>
      <c r="D2382" s="175"/>
      <c r="E2382" s="146"/>
      <c r="F2382" s="407" t="e">
        <f>VLOOKUP('2. tábl. Előkezelő-Tov.Kezelő'!E2382,Munka1!$H$27:$I$58,2,FALSE)</f>
        <v>#N/A</v>
      </c>
      <c r="G2382" s="88"/>
      <c r="H2382" s="62" t="e">
        <f>VLOOKUP(G2382,Munka1!$A$1:$B$25,2,FALSE)</f>
        <v>#N/A</v>
      </c>
      <c r="I2382" s="466" t="e">
        <f>VLOOKUP(E2382,Munka1!$H$27:$J$58,3,FALSE)</f>
        <v>#N/A</v>
      </c>
      <c r="J2382" s="175"/>
      <c r="K2382" s="175"/>
      <c r="L2382" s="175"/>
      <c r="M2382" s="175"/>
      <c r="N2382" s="180"/>
      <c r="O2382" s="87"/>
      <c r="P2382" s="483"/>
      <c r="Q2382" s="484"/>
      <c r="R2382" s="56">
        <f>FŐLAP!$D$9</f>
        <v>0</v>
      </c>
      <c r="S2382" s="56">
        <f>FŐLAP!$F$9</f>
        <v>0</v>
      </c>
      <c r="T2382" s="13" t="str">
        <f>FŐLAP!$B$25</f>
        <v>Háztartási nagygépek (lakossági)</v>
      </c>
      <c r="U2382" s="398" t="s">
        <v>3425</v>
      </c>
      <c r="V2382" s="398" t="s">
        <v>3426</v>
      </c>
      <c r="W2382" s="398" t="s">
        <v>3427</v>
      </c>
    </row>
    <row r="2383" spans="1:23" ht="60.75" hidden="1" customHeight="1" x14ac:dyDescent="0.25">
      <c r="A2383" s="61" t="s">
        <v>2453</v>
      </c>
      <c r="B2383" s="87"/>
      <c r="C2383" s="175"/>
      <c r="D2383" s="175"/>
      <c r="E2383" s="146"/>
      <c r="F2383" s="407" t="e">
        <f>VLOOKUP('2. tábl. Előkezelő-Tov.Kezelő'!E2383,Munka1!$H$27:$I$58,2,FALSE)</f>
        <v>#N/A</v>
      </c>
      <c r="G2383" s="88"/>
      <c r="H2383" s="62" t="e">
        <f>VLOOKUP(G2383,Munka1!$A$1:$B$25,2,FALSE)</f>
        <v>#N/A</v>
      </c>
      <c r="I2383" s="466" t="e">
        <f>VLOOKUP(E2383,Munka1!$H$27:$J$58,3,FALSE)</f>
        <v>#N/A</v>
      </c>
      <c r="J2383" s="175"/>
      <c r="K2383" s="175"/>
      <c r="L2383" s="175"/>
      <c r="M2383" s="175"/>
      <c r="N2383" s="180"/>
      <c r="O2383" s="87"/>
      <c r="P2383" s="483"/>
      <c r="Q2383" s="484"/>
      <c r="R2383" s="56">
        <f>FŐLAP!$D$9</f>
        <v>0</v>
      </c>
      <c r="S2383" s="56">
        <f>FŐLAP!$F$9</f>
        <v>0</v>
      </c>
      <c r="T2383" s="13" t="str">
        <f>FŐLAP!$B$25</f>
        <v>Háztartási nagygépek (lakossági)</v>
      </c>
      <c r="U2383" s="398" t="s">
        <v>3425</v>
      </c>
      <c r="V2383" s="398" t="s">
        <v>3426</v>
      </c>
      <c r="W2383" s="398" t="s">
        <v>3427</v>
      </c>
    </row>
    <row r="2384" spans="1:23" ht="60.75" hidden="1" customHeight="1" x14ac:dyDescent="0.25">
      <c r="A2384" s="61" t="s">
        <v>2454</v>
      </c>
      <c r="B2384" s="87"/>
      <c r="C2384" s="175"/>
      <c r="D2384" s="175"/>
      <c r="E2384" s="146"/>
      <c r="F2384" s="407" t="e">
        <f>VLOOKUP('2. tábl. Előkezelő-Tov.Kezelő'!E2384,Munka1!$H$27:$I$58,2,FALSE)</f>
        <v>#N/A</v>
      </c>
      <c r="G2384" s="88"/>
      <c r="H2384" s="62" t="e">
        <f>VLOOKUP(G2384,Munka1!$A$1:$B$25,2,FALSE)</f>
        <v>#N/A</v>
      </c>
      <c r="I2384" s="466" t="e">
        <f>VLOOKUP(E2384,Munka1!$H$27:$J$58,3,FALSE)</f>
        <v>#N/A</v>
      </c>
      <c r="J2384" s="175"/>
      <c r="K2384" s="175"/>
      <c r="L2384" s="175"/>
      <c r="M2384" s="175"/>
      <c r="N2384" s="180"/>
      <c r="O2384" s="87"/>
      <c r="P2384" s="483"/>
      <c r="Q2384" s="484"/>
      <c r="R2384" s="56">
        <f>FŐLAP!$D$9</f>
        <v>0</v>
      </c>
      <c r="S2384" s="56">
        <f>FŐLAP!$F$9</f>
        <v>0</v>
      </c>
      <c r="T2384" s="13" t="str">
        <f>FŐLAP!$B$25</f>
        <v>Háztartási nagygépek (lakossági)</v>
      </c>
      <c r="U2384" s="398" t="s">
        <v>3425</v>
      </c>
      <c r="V2384" s="398" t="s">
        <v>3426</v>
      </c>
      <c r="W2384" s="398" t="s">
        <v>3427</v>
      </c>
    </row>
    <row r="2385" spans="1:23" ht="60.75" hidden="1" customHeight="1" x14ac:dyDescent="0.25">
      <c r="A2385" s="61" t="s">
        <v>2455</v>
      </c>
      <c r="B2385" s="87"/>
      <c r="C2385" s="175"/>
      <c r="D2385" s="175"/>
      <c r="E2385" s="146"/>
      <c r="F2385" s="407" t="e">
        <f>VLOOKUP('2. tábl. Előkezelő-Tov.Kezelő'!E2385,Munka1!$H$27:$I$58,2,FALSE)</f>
        <v>#N/A</v>
      </c>
      <c r="G2385" s="88"/>
      <c r="H2385" s="62" t="e">
        <f>VLOOKUP(G2385,Munka1!$A$1:$B$25,2,FALSE)</f>
        <v>#N/A</v>
      </c>
      <c r="I2385" s="466" t="e">
        <f>VLOOKUP(E2385,Munka1!$H$27:$J$58,3,FALSE)</f>
        <v>#N/A</v>
      </c>
      <c r="J2385" s="175"/>
      <c r="K2385" s="175"/>
      <c r="L2385" s="175"/>
      <c r="M2385" s="175"/>
      <c r="N2385" s="180"/>
      <c r="O2385" s="87"/>
      <c r="P2385" s="483"/>
      <c r="Q2385" s="484"/>
      <c r="R2385" s="56">
        <f>FŐLAP!$D$9</f>
        <v>0</v>
      </c>
      <c r="S2385" s="56">
        <f>FŐLAP!$F$9</f>
        <v>0</v>
      </c>
      <c r="T2385" s="13" t="str">
        <f>FŐLAP!$B$25</f>
        <v>Háztartási nagygépek (lakossági)</v>
      </c>
      <c r="U2385" s="398" t="s">
        <v>3425</v>
      </c>
      <c r="V2385" s="398" t="s">
        <v>3426</v>
      </c>
      <c r="W2385" s="398" t="s">
        <v>3427</v>
      </c>
    </row>
    <row r="2386" spans="1:23" ht="60.75" hidden="1" customHeight="1" x14ac:dyDescent="0.25">
      <c r="A2386" s="61" t="s">
        <v>2456</v>
      </c>
      <c r="B2386" s="87"/>
      <c r="C2386" s="175"/>
      <c r="D2386" s="175"/>
      <c r="E2386" s="146"/>
      <c r="F2386" s="407" t="e">
        <f>VLOOKUP('2. tábl. Előkezelő-Tov.Kezelő'!E2386,Munka1!$H$27:$I$58,2,FALSE)</f>
        <v>#N/A</v>
      </c>
      <c r="G2386" s="88"/>
      <c r="H2386" s="62" t="e">
        <f>VLOOKUP(G2386,Munka1!$A$1:$B$25,2,FALSE)</f>
        <v>#N/A</v>
      </c>
      <c r="I2386" s="466" t="e">
        <f>VLOOKUP(E2386,Munka1!$H$27:$J$58,3,FALSE)</f>
        <v>#N/A</v>
      </c>
      <c r="J2386" s="175"/>
      <c r="K2386" s="175"/>
      <c r="L2386" s="175"/>
      <c r="M2386" s="175"/>
      <c r="N2386" s="180"/>
      <c r="O2386" s="87"/>
      <c r="P2386" s="483"/>
      <c r="Q2386" s="484"/>
      <c r="R2386" s="56">
        <f>FŐLAP!$D$9</f>
        <v>0</v>
      </c>
      <c r="S2386" s="56">
        <f>FŐLAP!$F$9</f>
        <v>0</v>
      </c>
      <c r="T2386" s="13" t="str">
        <f>FŐLAP!$B$25</f>
        <v>Háztartási nagygépek (lakossági)</v>
      </c>
      <c r="U2386" s="398" t="s">
        <v>3425</v>
      </c>
      <c r="V2386" s="398" t="s">
        <v>3426</v>
      </c>
      <c r="W2386" s="398" t="s">
        <v>3427</v>
      </c>
    </row>
    <row r="2387" spans="1:23" ht="60.75" hidden="1" customHeight="1" x14ac:dyDescent="0.25">
      <c r="A2387" s="61" t="s">
        <v>2457</v>
      </c>
      <c r="B2387" s="87"/>
      <c r="C2387" s="175"/>
      <c r="D2387" s="175"/>
      <c r="E2387" s="146"/>
      <c r="F2387" s="407" t="e">
        <f>VLOOKUP('2. tábl. Előkezelő-Tov.Kezelő'!E2387,Munka1!$H$27:$I$58,2,FALSE)</f>
        <v>#N/A</v>
      </c>
      <c r="G2387" s="88"/>
      <c r="H2387" s="62" t="e">
        <f>VLOOKUP(G2387,Munka1!$A$1:$B$25,2,FALSE)</f>
        <v>#N/A</v>
      </c>
      <c r="I2387" s="466" t="e">
        <f>VLOOKUP(E2387,Munka1!$H$27:$J$58,3,FALSE)</f>
        <v>#N/A</v>
      </c>
      <c r="J2387" s="175"/>
      <c r="K2387" s="175"/>
      <c r="L2387" s="175"/>
      <c r="M2387" s="175"/>
      <c r="N2387" s="180"/>
      <c r="O2387" s="87"/>
      <c r="P2387" s="483"/>
      <c r="Q2387" s="484"/>
      <c r="R2387" s="56">
        <f>FŐLAP!$D$9</f>
        <v>0</v>
      </c>
      <c r="S2387" s="56">
        <f>FŐLAP!$F$9</f>
        <v>0</v>
      </c>
      <c r="T2387" s="13" t="str">
        <f>FŐLAP!$B$25</f>
        <v>Háztartási nagygépek (lakossági)</v>
      </c>
      <c r="U2387" s="398" t="s">
        <v>3425</v>
      </c>
      <c r="V2387" s="398" t="s">
        <v>3426</v>
      </c>
      <c r="W2387" s="398" t="s">
        <v>3427</v>
      </c>
    </row>
    <row r="2388" spans="1:23" ht="60.75" hidden="1" customHeight="1" x14ac:dyDescent="0.25">
      <c r="A2388" s="61" t="s">
        <v>2458</v>
      </c>
      <c r="B2388" s="87"/>
      <c r="C2388" s="175"/>
      <c r="D2388" s="175"/>
      <c r="E2388" s="146"/>
      <c r="F2388" s="407" t="e">
        <f>VLOOKUP('2. tábl. Előkezelő-Tov.Kezelő'!E2388,Munka1!$H$27:$I$58,2,FALSE)</f>
        <v>#N/A</v>
      </c>
      <c r="G2388" s="88"/>
      <c r="H2388" s="62" t="e">
        <f>VLOOKUP(G2388,Munka1!$A$1:$B$25,2,FALSE)</f>
        <v>#N/A</v>
      </c>
      <c r="I2388" s="466" t="e">
        <f>VLOOKUP(E2388,Munka1!$H$27:$J$58,3,FALSE)</f>
        <v>#N/A</v>
      </c>
      <c r="J2388" s="175"/>
      <c r="K2388" s="175"/>
      <c r="L2388" s="175"/>
      <c r="M2388" s="175"/>
      <c r="N2388" s="180"/>
      <c r="O2388" s="87"/>
      <c r="P2388" s="483"/>
      <c r="Q2388" s="484"/>
      <c r="R2388" s="56">
        <f>FŐLAP!$D$9</f>
        <v>0</v>
      </c>
      <c r="S2388" s="56">
        <f>FŐLAP!$F$9</f>
        <v>0</v>
      </c>
      <c r="T2388" s="13" t="str">
        <f>FŐLAP!$B$25</f>
        <v>Háztartási nagygépek (lakossági)</v>
      </c>
      <c r="U2388" s="398" t="s">
        <v>3425</v>
      </c>
      <c r="V2388" s="398" t="s">
        <v>3426</v>
      </c>
      <c r="W2388" s="398" t="s">
        <v>3427</v>
      </c>
    </row>
    <row r="2389" spans="1:23" ht="60.75" hidden="1" customHeight="1" x14ac:dyDescent="0.25">
      <c r="A2389" s="61" t="s">
        <v>2459</v>
      </c>
      <c r="B2389" s="87"/>
      <c r="C2389" s="175"/>
      <c r="D2389" s="175"/>
      <c r="E2389" s="146"/>
      <c r="F2389" s="407" t="e">
        <f>VLOOKUP('2. tábl. Előkezelő-Tov.Kezelő'!E2389,Munka1!$H$27:$I$58,2,FALSE)</f>
        <v>#N/A</v>
      </c>
      <c r="G2389" s="88"/>
      <c r="H2389" s="62" t="e">
        <f>VLOOKUP(G2389,Munka1!$A$1:$B$25,2,FALSE)</f>
        <v>#N/A</v>
      </c>
      <c r="I2389" s="466" t="e">
        <f>VLOOKUP(E2389,Munka1!$H$27:$J$58,3,FALSE)</f>
        <v>#N/A</v>
      </c>
      <c r="J2389" s="175"/>
      <c r="K2389" s="175"/>
      <c r="L2389" s="175"/>
      <c r="M2389" s="175"/>
      <c r="N2389" s="180"/>
      <c r="O2389" s="87"/>
      <c r="P2389" s="483"/>
      <c r="Q2389" s="484"/>
      <c r="R2389" s="56">
        <f>FŐLAP!$D$9</f>
        <v>0</v>
      </c>
      <c r="S2389" s="56">
        <f>FŐLAP!$F$9</f>
        <v>0</v>
      </c>
      <c r="T2389" s="13" t="str">
        <f>FŐLAP!$B$25</f>
        <v>Háztartási nagygépek (lakossági)</v>
      </c>
      <c r="U2389" s="398" t="s">
        <v>3425</v>
      </c>
      <c r="V2389" s="398" t="s">
        <v>3426</v>
      </c>
      <c r="W2389" s="398" t="s">
        <v>3427</v>
      </c>
    </row>
    <row r="2390" spans="1:23" ht="60.75" hidden="1" customHeight="1" x14ac:dyDescent="0.25">
      <c r="A2390" s="61" t="s">
        <v>2460</v>
      </c>
      <c r="B2390" s="87"/>
      <c r="C2390" s="175"/>
      <c r="D2390" s="175"/>
      <c r="E2390" s="146"/>
      <c r="F2390" s="407" t="e">
        <f>VLOOKUP('2. tábl. Előkezelő-Tov.Kezelő'!E2390,Munka1!$H$27:$I$58,2,FALSE)</f>
        <v>#N/A</v>
      </c>
      <c r="G2390" s="88"/>
      <c r="H2390" s="62" t="e">
        <f>VLOOKUP(G2390,Munka1!$A$1:$B$25,2,FALSE)</f>
        <v>#N/A</v>
      </c>
      <c r="I2390" s="466" t="e">
        <f>VLOOKUP(E2390,Munka1!$H$27:$J$58,3,FALSE)</f>
        <v>#N/A</v>
      </c>
      <c r="J2390" s="175"/>
      <c r="K2390" s="175"/>
      <c r="L2390" s="175"/>
      <c r="M2390" s="175"/>
      <c r="N2390" s="180"/>
      <c r="O2390" s="87"/>
      <c r="P2390" s="483"/>
      <c r="Q2390" s="484"/>
      <c r="R2390" s="56">
        <f>FŐLAP!$D$9</f>
        <v>0</v>
      </c>
      <c r="S2390" s="56">
        <f>FŐLAP!$F$9</f>
        <v>0</v>
      </c>
      <c r="T2390" s="13" t="str">
        <f>FŐLAP!$B$25</f>
        <v>Háztartási nagygépek (lakossági)</v>
      </c>
      <c r="U2390" s="398" t="s">
        <v>3425</v>
      </c>
      <c r="V2390" s="398" t="s">
        <v>3426</v>
      </c>
      <c r="W2390" s="398" t="s">
        <v>3427</v>
      </c>
    </row>
    <row r="2391" spans="1:23" ht="60.75" hidden="1" customHeight="1" x14ac:dyDescent="0.25">
      <c r="A2391" s="61" t="s">
        <v>2461</v>
      </c>
      <c r="B2391" s="87"/>
      <c r="C2391" s="175"/>
      <c r="D2391" s="175"/>
      <c r="E2391" s="146"/>
      <c r="F2391" s="407" t="e">
        <f>VLOOKUP('2. tábl. Előkezelő-Tov.Kezelő'!E2391,Munka1!$H$27:$I$58,2,FALSE)</f>
        <v>#N/A</v>
      </c>
      <c r="G2391" s="88"/>
      <c r="H2391" s="62" t="e">
        <f>VLOOKUP(G2391,Munka1!$A$1:$B$25,2,FALSE)</f>
        <v>#N/A</v>
      </c>
      <c r="I2391" s="466" t="e">
        <f>VLOOKUP(E2391,Munka1!$H$27:$J$58,3,FALSE)</f>
        <v>#N/A</v>
      </c>
      <c r="J2391" s="175"/>
      <c r="K2391" s="175"/>
      <c r="L2391" s="175"/>
      <c r="M2391" s="175"/>
      <c r="N2391" s="180"/>
      <c r="O2391" s="87"/>
      <c r="P2391" s="483"/>
      <c r="Q2391" s="484"/>
      <c r="R2391" s="56">
        <f>FŐLAP!$D$9</f>
        <v>0</v>
      </c>
      <c r="S2391" s="56">
        <f>FŐLAP!$F$9</f>
        <v>0</v>
      </c>
      <c r="T2391" s="13" t="str">
        <f>FŐLAP!$B$25</f>
        <v>Háztartási nagygépek (lakossági)</v>
      </c>
      <c r="U2391" s="398" t="s">
        <v>3425</v>
      </c>
      <c r="V2391" s="398" t="s">
        <v>3426</v>
      </c>
      <c r="W2391" s="398" t="s">
        <v>3427</v>
      </c>
    </row>
    <row r="2392" spans="1:23" ht="60.75" hidden="1" customHeight="1" x14ac:dyDescent="0.25">
      <c r="A2392" s="61" t="s">
        <v>2462</v>
      </c>
      <c r="B2392" s="87"/>
      <c r="C2392" s="175"/>
      <c r="D2392" s="175"/>
      <c r="E2392" s="146"/>
      <c r="F2392" s="407" t="e">
        <f>VLOOKUP('2. tábl. Előkezelő-Tov.Kezelő'!E2392,Munka1!$H$27:$I$58,2,FALSE)</f>
        <v>#N/A</v>
      </c>
      <c r="G2392" s="88"/>
      <c r="H2392" s="62" t="e">
        <f>VLOOKUP(G2392,Munka1!$A$1:$B$25,2,FALSE)</f>
        <v>#N/A</v>
      </c>
      <c r="I2392" s="466" t="e">
        <f>VLOOKUP(E2392,Munka1!$H$27:$J$58,3,FALSE)</f>
        <v>#N/A</v>
      </c>
      <c r="J2392" s="175"/>
      <c r="K2392" s="175"/>
      <c r="L2392" s="175"/>
      <c r="M2392" s="175"/>
      <c r="N2392" s="180"/>
      <c r="O2392" s="87"/>
      <c r="P2392" s="483"/>
      <c r="Q2392" s="484"/>
      <c r="R2392" s="56">
        <f>FŐLAP!$D$9</f>
        <v>0</v>
      </c>
      <c r="S2392" s="56">
        <f>FŐLAP!$F$9</f>
        <v>0</v>
      </c>
      <c r="T2392" s="13" t="str">
        <f>FŐLAP!$B$25</f>
        <v>Háztartási nagygépek (lakossági)</v>
      </c>
      <c r="U2392" s="398" t="s">
        <v>3425</v>
      </c>
      <c r="V2392" s="398" t="s">
        <v>3426</v>
      </c>
      <c r="W2392" s="398" t="s">
        <v>3427</v>
      </c>
    </row>
    <row r="2393" spans="1:23" ht="60.75" hidden="1" customHeight="1" x14ac:dyDescent="0.25">
      <c r="A2393" s="61" t="s">
        <v>2463</v>
      </c>
      <c r="B2393" s="87"/>
      <c r="C2393" s="175"/>
      <c r="D2393" s="175"/>
      <c r="E2393" s="146"/>
      <c r="F2393" s="407" t="e">
        <f>VLOOKUP('2. tábl. Előkezelő-Tov.Kezelő'!E2393,Munka1!$H$27:$I$58,2,FALSE)</f>
        <v>#N/A</v>
      </c>
      <c r="G2393" s="88"/>
      <c r="H2393" s="62" t="e">
        <f>VLOOKUP(G2393,Munka1!$A$1:$B$25,2,FALSE)</f>
        <v>#N/A</v>
      </c>
      <c r="I2393" s="466" t="e">
        <f>VLOOKUP(E2393,Munka1!$H$27:$J$58,3,FALSE)</f>
        <v>#N/A</v>
      </c>
      <c r="J2393" s="175"/>
      <c r="K2393" s="175"/>
      <c r="L2393" s="175"/>
      <c r="M2393" s="175"/>
      <c r="N2393" s="180"/>
      <c r="O2393" s="87"/>
      <c r="P2393" s="483"/>
      <c r="Q2393" s="484"/>
      <c r="R2393" s="56">
        <f>FŐLAP!$D$9</f>
        <v>0</v>
      </c>
      <c r="S2393" s="56">
        <f>FŐLAP!$F$9</f>
        <v>0</v>
      </c>
      <c r="T2393" s="13" t="str">
        <f>FŐLAP!$B$25</f>
        <v>Háztartási nagygépek (lakossági)</v>
      </c>
      <c r="U2393" s="398" t="s">
        <v>3425</v>
      </c>
      <c r="V2393" s="398" t="s">
        <v>3426</v>
      </c>
      <c r="W2393" s="398" t="s">
        <v>3427</v>
      </c>
    </row>
    <row r="2394" spans="1:23" ht="60.75" hidden="1" customHeight="1" x14ac:dyDescent="0.25">
      <c r="A2394" s="61" t="s">
        <v>2464</v>
      </c>
      <c r="B2394" s="87"/>
      <c r="C2394" s="175"/>
      <c r="D2394" s="175"/>
      <c r="E2394" s="146"/>
      <c r="F2394" s="407" t="e">
        <f>VLOOKUP('2. tábl. Előkezelő-Tov.Kezelő'!E2394,Munka1!$H$27:$I$58,2,FALSE)</f>
        <v>#N/A</v>
      </c>
      <c r="G2394" s="88"/>
      <c r="H2394" s="62" t="e">
        <f>VLOOKUP(G2394,Munka1!$A$1:$B$25,2,FALSE)</f>
        <v>#N/A</v>
      </c>
      <c r="I2394" s="466" t="e">
        <f>VLOOKUP(E2394,Munka1!$H$27:$J$58,3,FALSE)</f>
        <v>#N/A</v>
      </c>
      <c r="J2394" s="175"/>
      <c r="K2394" s="175"/>
      <c r="L2394" s="175"/>
      <c r="M2394" s="175"/>
      <c r="N2394" s="180"/>
      <c r="O2394" s="87"/>
      <c r="P2394" s="483"/>
      <c r="Q2394" s="484"/>
      <c r="R2394" s="56">
        <f>FŐLAP!$D$9</f>
        <v>0</v>
      </c>
      <c r="S2394" s="56">
        <f>FŐLAP!$F$9</f>
        <v>0</v>
      </c>
      <c r="T2394" s="13" t="str">
        <f>FŐLAP!$B$25</f>
        <v>Háztartási nagygépek (lakossági)</v>
      </c>
      <c r="U2394" s="398" t="s">
        <v>3425</v>
      </c>
      <c r="V2394" s="398" t="s">
        <v>3426</v>
      </c>
      <c r="W2394" s="398" t="s">
        <v>3427</v>
      </c>
    </row>
    <row r="2395" spans="1:23" ht="60.75" hidden="1" customHeight="1" x14ac:dyDescent="0.25">
      <c r="A2395" s="61" t="s">
        <v>2465</v>
      </c>
      <c r="B2395" s="87"/>
      <c r="C2395" s="175"/>
      <c r="D2395" s="175"/>
      <c r="E2395" s="146"/>
      <c r="F2395" s="407" t="e">
        <f>VLOOKUP('2. tábl. Előkezelő-Tov.Kezelő'!E2395,Munka1!$H$27:$I$58,2,FALSE)</f>
        <v>#N/A</v>
      </c>
      <c r="G2395" s="88"/>
      <c r="H2395" s="62" t="e">
        <f>VLOOKUP(G2395,Munka1!$A$1:$B$25,2,FALSE)</f>
        <v>#N/A</v>
      </c>
      <c r="I2395" s="466" t="e">
        <f>VLOOKUP(E2395,Munka1!$H$27:$J$58,3,FALSE)</f>
        <v>#N/A</v>
      </c>
      <c r="J2395" s="175"/>
      <c r="K2395" s="175"/>
      <c r="L2395" s="175"/>
      <c r="M2395" s="175"/>
      <c r="N2395" s="180"/>
      <c r="O2395" s="87"/>
      <c r="P2395" s="483"/>
      <c r="Q2395" s="484"/>
      <c r="R2395" s="56">
        <f>FŐLAP!$D$9</f>
        <v>0</v>
      </c>
      <c r="S2395" s="56">
        <f>FŐLAP!$F$9</f>
        <v>0</v>
      </c>
      <c r="T2395" s="13" t="str">
        <f>FŐLAP!$B$25</f>
        <v>Háztartási nagygépek (lakossági)</v>
      </c>
      <c r="U2395" s="398" t="s">
        <v>3425</v>
      </c>
      <c r="V2395" s="398" t="s">
        <v>3426</v>
      </c>
      <c r="W2395" s="398" t="s">
        <v>3427</v>
      </c>
    </row>
    <row r="2396" spans="1:23" ht="60.75" hidden="1" customHeight="1" x14ac:dyDescent="0.25">
      <c r="A2396" s="61" t="s">
        <v>2466</v>
      </c>
      <c r="B2396" s="87"/>
      <c r="C2396" s="175"/>
      <c r="D2396" s="175"/>
      <c r="E2396" s="146"/>
      <c r="F2396" s="407" t="e">
        <f>VLOOKUP('2. tábl. Előkezelő-Tov.Kezelő'!E2396,Munka1!$H$27:$I$58,2,FALSE)</f>
        <v>#N/A</v>
      </c>
      <c r="G2396" s="88"/>
      <c r="H2396" s="62" t="e">
        <f>VLOOKUP(G2396,Munka1!$A$1:$B$25,2,FALSE)</f>
        <v>#N/A</v>
      </c>
      <c r="I2396" s="466" t="e">
        <f>VLOOKUP(E2396,Munka1!$H$27:$J$58,3,FALSE)</f>
        <v>#N/A</v>
      </c>
      <c r="J2396" s="175"/>
      <c r="K2396" s="175"/>
      <c r="L2396" s="175"/>
      <c r="M2396" s="175"/>
      <c r="N2396" s="180"/>
      <c r="O2396" s="87"/>
      <c r="P2396" s="483"/>
      <c r="Q2396" s="484"/>
      <c r="R2396" s="56">
        <f>FŐLAP!$D$9</f>
        <v>0</v>
      </c>
      <c r="S2396" s="56">
        <f>FŐLAP!$F$9</f>
        <v>0</v>
      </c>
      <c r="T2396" s="13" t="str">
        <f>FŐLAP!$B$25</f>
        <v>Háztartási nagygépek (lakossági)</v>
      </c>
      <c r="U2396" s="398" t="s">
        <v>3425</v>
      </c>
      <c r="V2396" s="398" t="s">
        <v>3426</v>
      </c>
      <c r="W2396" s="398" t="s">
        <v>3427</v>
      </c>
    </row>
    <row r="2397" spans="1:23" ht="60.75" hidden="1" customHeight="1" x14ac:dyDescent="0.25">
      <c r="A2397" s="61" t="s">
        <v>2467</v>
      </c>
      <c r="B2397" s="87"/>
      <c r="C2397" s="175"/>
      <c r="D2397" s="175"/>
      <c r="E2397" s="146"/>
      <c r="F2397" s="407" t="e">
        <f>VLOOKUP('2. tábl. Előkezelő-Tov.Kezelő'!E2397,Munka1!$H$27:$I$58,2,FALSE)</f>
        <v>#N/A</v>
      </c>
      <c r="G2397" s="88"/>
      <c r="H2397" s="62" t="e">
        <f>VLOOKUP(G2397,Munka1!$A$1:$B$25,2,FALSE)</f>
        <v>#N/A</v>
      </c>
      <c r="I2397" s="466" t="e">
        <f>VLOOKUP(E2397,Munka1!$H$27:$J$58,3,FALSE)</f>
        <v>#N/A</v>
      </c>
      <c r="J2397" s="175"/>
      <c r="K2397" s="175"/>
      <c r="L2397" s="175"/>
      <c r="M2397" s="175"/>
      <c r="N2397" s="180"/>
      <c r="O2397" s="87"/>
      <c r="P2397" s="483"/>
      <c r="Q2397" s="484"/>
      <c r="R2397" s="56">
        <f>FŐLAP!$D$9</f>
        <v>0</v>
      </c>
      <c r="S2397" s="56">
        <f>FŐLAP!$F$9</f>
        <v>0</v>
      </c>
      <c r="T2397" s="13" t="str">
        <f>FŐLAP!$B$25</f>
        <v>Háztartási nagygépek (lakossági)</v>
      </c>
      <c r="U2397" s="398" t="s">
        <v>3425</v>
      </c>
      <c r="V2397" s="398" t="s">
        <v>3426</v>
      </c>
      <c r="W2397" s="398" t="s">
        <v>3427</v>
      </c>
    </row>
    <row r="2398" spans="1:23" ht="60.75" hidden="1" customHeight="1" x14ac:dyDescent="0.25">
      <c r="A2398" s="61" t="s">
        <v>2468</v>
      </c>
      <c r="B2398" s="87"/>
      <c r="C2398" s="175"/>
      <c r="D2398" s="175"/>
      <c r="E2398" s="146"/>
      <c r="F2398" s="407" t="e">
        <f>VLOOKUP('2. tábl. Előkezelő-Tov.Kezelő'!E2398,Munka1!$H$27:$I$58,2,FALSE)</f>
        <v>#N/A</v>
      </c>
      <c r="G2398" s="88"/>
      <c r="H2398" s="62" t="e">
        <f>VLOOKUP(G2398,Munka1!$A$1:$B$25,2,FALSE)</f>
        <v>#N/A</v>
      </c>
      <c r="I2398" s="466" t="e">
        <f>VLOOKUP(E2398,Munka1!$H$27:$J$58,3,FALSE)</f>
        <v>#N/A</v>
      </c>
      <c r="J2398" s="175"/>
      <c r="K2398" s="175"/>
      <c r="L2398" s="175"/>
      <c r="M2398" s="175"/>
      <c r="N2398" s="180"/>
      <c r="O2398" s="87"/>
      <c r="P2398" s="483"/>
      <c r="Q2398" s="484"/>
      <c r="R2398" s="56">
        <f>FŐLAP!$D$9</f>
        <v>0</v>
      </c>
      <c r="S2398" s="56">
        <f>FŐLAP!$F$9</f>
        <v>0</v>
      </c>
      <c r="T2398" s="13" t="str">
        <f>FŐLAP!$B$25</f>
        <v>Háztartási nagygépek (lakossági)</v>
      </c>
      <c r="U2398" s="398" t="s">
        <v>3425</v>
      </c>
      <c r="V2398" s="398" t="s">
        <v>3426</v>
      </c>
      <c r="W2398" s="398" t="s">
        <v>3427</v>
      </c>
    </row>
    <row r="2399" spans="1:23" ht="60.75" hidden="1" customHeight="1" x14ac:dyDescent="0.25">
      <c r="A2399" s="61" t="s">
        <v>2469</v>
      </c>
      <c r="B2399" s="87"/>
      <c r="C2399" s="175"/>
      <c r="D2399" s="175"/>
      <c r="E2399" s="146"/>
      <c r="F2399" s="407" t="e">
        <f>VLOOKUP('2. tábl. Előkezelő-Tov.Kezelő'!E2399,Munka1!$H$27:$I$58,2,FALSE)</f>
        <v>#N/A</v>
      </c>
      <c r="G2399" s="88"/>
      <c r="H2399" s="62" t="e">
        <f>VLOOKUP(G2399,Munka1!$A$1:$B$25,2,FALSE)</f>
        <v>#N/A</v>
      </c>
      <c r="I2399" s="466" t="e">
        <f>VLOOKUP(E2399,Munka1!$H$27:$J$58,3,FALSE)</f>
        <v>#N/A</v>
      </c>
      <c r="J2399" s="175"/>
      <c r="K2399" s="175"/>
      <c r="L2399" s="175"/>
      <c r="M2399" s="175"/>
      <c r="N2399" s="180"/>
      <c r="O2399" s="87"/>
      <c r="P2399" s="483"/>
      <c r="Q2399" s="484"/>
      <c r="R2399" s="56">
        <f>FŐLAP!$D$9</f>
        <v>0</v>
      </c>
      <c r="S2399" s="56">
        <f>FŐLAP!$F$9</f>
        <v>0</v>
      </c>
      <c r="T2399" s="13" t="str">
        <f>FŐLAP!$B$25</f>
        <v>Háztartási nagygépek (lakossági)</v>
      </c>
      <c r="U2399" s="398" t="s">
        <v>3425</v>
      </c>
      <c r="V2399" s="398" t="s">
        <v>3426</v>
      </c>
      <c r="W2399" s="398" t="s">
        <v>3427</v>
      </c>
    </row>
    <row r="2400" spans="1:23" ht="60.75" hidden="1" customHeight="1" x14ac:dyDescent="0.25">
      <c r="A2400" s="61" t="s">
        <v>2470</v>
      </c>
      <c r="B2400" s="87"/>
      <c r="C2400" s="175"/>
      <c r="D2400" s="175"/>
      <c r="E2400" s="146"/>
      <c r="F2400" s="407" t="e">
        <f>VLOOKUP('2. tábl. Előkezelő-Tov.Kezelő'!E2400,Munka1!$H$27:$I$58,2,FALSE)</f>
        <v>#N/A</v>
      </c>
      <c r="G2400" s="88"/>
      <c r="H2400" s="62" t="e">
        <f>VLOOKUP(G2400,Munka1!$A$1:$B$25,2,FALSE)</f>
        <v>#N/A</v>
      </c>
      <c r="I2400" s="466" t="e">
        <f>VLOOKUP(E2400,Munka1!$H$27:$J$58,3,FALSE)</f>
        <v>#N/A</v>
      </c>
      <c r="J2400" s="175"/>
      <c r="K2400" s="175"/>
      <c r="L2400" s="175"/>
      <c r="M2400" s="175"/>
      <c r="N2400" s="180"/>
      <c r="O2400" s="87"/>
      <c r="P2400" s="483"/>
      <c r="Q2400" s="484"/>
      <c r="R2400" s="56">
        <f>FŐLAP!$D$9</f>
        <v>0</v>
      </c>
      <c r="S2400" s="56">
        <f>FŐLAP!$F$9</f>
        <v>0</v>
      </c>
      <c r="T2400" s="13" t="str">
        <f>FŐLAP!$B$25</f>
        <v>Háztartási nagygépek (lakossági)</v>
      </c>
      <c r="U2400" s="398" t="s">
        <v>3425</v>
      </c>
      <c r="V2400" s="398" t="s">
        <v>3426</v>
      </c>
      <c r="W2400" s="398" t="s">
        <v>3427</v>
      </c>
    </row>
    <row r="2401" spans="1:23" ht="60.75" hidden="1" customHeight="1" x14ac:dyDescent="0.25">
      <c r="A2401" s="61" t="s">
        <v>2471</v>
      </c>
      <c r="B2401" s="87"/>
      <c r="C2401" s="175"/>
      <c r="D2401" s="175"/>
      <c r="E2401" s="146"/>
      <c r="F2401" s="407" t="e">
        <f>VLOOKUP('2. tábl. Előkezelő-Tov.Kezelő'!E2401,Munka1!$H$27:$I$58,2,FALSE)</f>
        <v>#N/A</v>
      </c>
      <c r="G2401" s="88"/>
      <c r="H2401" s="62" t="e">
        <f>VLOOKUP(G2401,Munka1!$A$1:$B$25,2,FALSE)</f>
        <v>#N/A</v>
      </c>
      <c r="I2401" s="466" t="e">
        <f>VLOOKUP(E2401,Munka1!$H$27:$J$58,3,FALSE)</f>
        <v>#N/A</v>
      </c>
      <c r="J2401" s="175"/>
      <c r="K2401" s="175"/>
      <c r="L2401" s="175"/>
      <c r="M2401" s="175"/>
      <c r="N2401" s="180"/>
      <c r="O2401" s="87"/>
      <c r="P2401" s="483"/>
      <c r="Q2401" s="484"/>
      <c r="R2401" s="56">
        <f>FŐLAP!$D$9</f>
        <v>0</v>
      </c>
      <c r="S2401" s="56">
        <f>FŐLAP!$F$9</f>
        <v>0</v>
      </c>
      <c r="T2401" s="13" t="str">
        <f>FŐLAP!$B$25</f>
        <v>Háztartási nagygépek (lakossági)</v>
      </c>
      <c r="U2401" s="398" t="s">
        <v>3425</v>
      </c>
      <c r="V2401" s="398" t="s">
        <v>3426</v>
      </c>
      <c r="W2401" s="398" t="s">
        <v>3427</v>
      </c>
    </row>
    <row r="2402" spans="1:23" ht="60.75" hidden="1" customHeight="1" x14ac:dyDescent="0.25">
      <c r="A2402" s="61" t="s">
        <v>2472</v>
      </c>
      <c r="B2402" s="87"/>
      <c r="C2402" s="175"/>
      <c r="D2402" s="175"/>
      <c r="E2402" s="146"/>
      <c r="F2402" s="407" t="e">
        <f>VLOOKUP('2. tábl. Előkezelő-Tov.Kezelő'!E2402,Munka1!$H$27:$I$58,2,FALSE)</f>
        <v>#N/A</v>
      </c>
      <c r="G2402" s="88"/>
      <c r="H2402" s="62" t="e">
        <f>VLOOKUP(G2402,Munka1!$A$1:$B$25,2,FALSE)</f>
        <v>#N/A</v>
      </c>
      <c r="I2402" s="466" t="e">
        <f>VLOOKUP(E2402,Munka1!$H$27:$J$58,3,FALSE)</f>
        <v>#N/A</v>
      </c>
      <c r="J2402" s="175"/>
      <c r="K2402" s="175"/>
      <c r="L2402" s="175"/>
      <c r="M2402" s="175"/>
      <c r="N2402" s="180"/>
      <c r="O2402" s="87"/>
      <c r="P2402" s="483"/>
      <c r="Q2402" s="484"/>
      <c r="R2402" s="56">
        <f>FŐLAP!$D$9</f>
        <v>0</v>
      </c>
      <c r="S2402" s="56">
        <f>FŐLAP!$F$9</f>
        <v>0</v>
      </c>
      <c r="T2402" s="13" t="str">
        <f>FŐLAP!$B$25</f>
        <v>Háztartási nagygépek (lakossági)</v>
      </c>
      <c r="U2402" s="398" t="s">
        <v>3425</v>
      </c>
      <c r="V2402" s="398" t="s">
        <v>3426</v>
      </c>
      <c r="W2402" s="398" t="s">
        <v>3427</v>
      </c>
    </row>
    <row r="2403" spans="1:23" ht="60.75" hidden="1" customHeight="1" x14ac:dyDescent="0.25">
      <c r="A2403" s="61" t="s">
        <v>2473</v>
      </c>
      <c r="B2403" s="87"/>
      <c r="C2403" s="175"/>
      <c r="D2403" s="175"/>
      <c r="E2403" s="146"/>
      <c r="F2403" s="407" t="e">
        <f>VLOOKUP('2. tábl. Előkezelő-Tov.Kezelő'!E2403,Munka1!$H$27:$I$58,2,FALSE)</f>
        <v>#N/A</v>
      </c>
      <c r="G2403" s="88"/>
      <c r="H2403" s="62" t="e">
        <f>VLOOKUP(G2403,Munka1!$A$1:$B$25,2,FALSE)</f>
        <v>#N/A</v>
      </c>
      <c r="I2403" s="466" t="e">
        <f>VLOOKUP(E2403,Munka1!$H$27:$J$58,3,FALSE)</f>
        <v>#N/A</v>
      </c>
      <c r="J2403" s="175"/>
      <c r="K2403" s="175"/>
      <c r="L2403" s="175"/>
      <c r="M2403" s="175"/>
      <c r="N2403" s="180"/>
      <c r="O2403" s="87"/>
      <c r="P2403" s="483"/>
      <c r="Q2403" s="484"/>
      <c r="R2403" s="56">
        <f>FŐLAP!$D$9</f>
        <v>0</v>
      </c>
      <c r="S2403" s="56">
        <f>FŐLAP!$F$9</f>
        <v>0</v>
      </c>
      <c r="T2403" s="13" t="str">
        <f>FŐLAP!$B$25</f>
        <v>Háztartási nagygépek (lakossági)</v>
      </c>
      <c r="U2403" s="398" t="s">
        <v>3425</v>
      </c>
      <c r="V2403" s="398" t="s">
        <v>3426</v>
      </c>
      <c r="W2403" s="398" t="s">
        <v>3427</v>
      </c>
    </row>
    <row r="2404" spans="1:23" ht="60.75" hidden="1" customHeight="1" x14ac:dyDescent="0.25">
      <c r="A2404" s="61" t="s">
        <v>2474</v>
      </c>
      <c r="B2404" s="87"/>
      <c r="C2404" s="175"/>
      <c r="D2404" s="175"/>
      <c r="E2404" s="146"/>
      <c r="F2404" s="407" t="e">
        <f>VLOOKUP('2. tábl. Előkezelő-Tov.Kezelő'!E2404,Munka1!$H$27:$I$58,2,FALSE)</f>
        <v>#N/A</v>
      </c>
      <c r="G2404" s="88"/>
      <c r="H2404" s="62" t="e">
        <f>VLOOKUP(G2404,Munka1!$A$1:$B$25,2,FALSE)</f>
        <v>#N/A</v>
      </c>
      <c r="I2404" s="466" t="e">
        <f>VLOOKUP(E2404,Munka1!$H$27:$J$58,3,FALSE)</f>
        <v>#N/A</v>
      </c>
      <c r="J2404" s="175"/>
      <c r="K2404" s="175"/>
      <c r="L2404" s="175"/>
      <c r="M2404" s="175"/>
      <c r="N2404" s="180"/>
      <c r="O2404" s="87"/>
      <c r="P2404" s="483"/>
      <c r="Q2404" s="484"/>
      <c r="R2404" s="56">
        <f>FŐLAP!$D$9</f>
        <v>0</v>
      </c>
      <c r="S2404" s="56">
        <f>FŐLAP!$F$9</f>
        <v>0</v>
      </c>
      <c r="T2404" s="13" t="str">
        <f>FŐLAP!$B$25</f>
        <v>Háztartási nagygépek (lakossági)</v>
      </c>
      <c r="U2404" s="398" t="s">
        <v>3425</v>
      </c>
      <c r="V2404" s="398" t="s">
        <v>3426</v>
      </c>
      <c r="W2404" s="398" t="s">
        <v>3427</v>
      </c>
    </row>
    <row r="2405" spans="1:23" ht="60.75" hidden="1" customHeight="1" x14ac:dyDescent="0.25">
      <c r="A2405" s="61" t="s">
        <v>2475</v>
      </c>
      <c r="B2405" s="87"/>
      <c r="C2405" s="175"/>
      <c r="D2405" s="175"/>
      <c r="E2405" s="146"/>
      <c r="F2405" s="407" t="e">
        <f>VLOOKUP('2. tábl. Előkezelő-Tov.Kezelő'!E2405,Munka1!$H$27:$I$58,2,FALSE)</f>
        <v>#N/A</v>
      </c>
      <c r="G2405" s="88"/>
      <c r="H2405" s="62" t="e">
        <f>VLOOKUP(G2405,Munka1!$A$1:$B$25,2,FALSE)</f>
        <v>#N/A</v>
      </c>
      <c r="I2405" s="466" t="e">
        <f>VLOOKUP(E2405,Munka1!$H$27:$J$58,3,FALSE)</f>
        <v>#N/A</v>
      </c>
      <c r="J2405" s="175"/>
      <c r="K2405" s="175"/>
      <c r="L2405" s="175"/>
      <c r="M2405" s="175"/>
      <c r="N2405" s="180"/>
      <c r="O2405" s="87"/>
      <c r="P2405" s="483"/>
      <c r="Q2405" s="484"/>
      <c r="R2405" s="56">
        <f>FŐLAP!$D$9</f>
        <v>0</v>
      </c>
      <c r="S2405" s="56">
        <f>FŐLAP!$F$9</f>
        <v>0</v>
      </c>
      <c r="T2405" s="13" t="str">
        <f>FŐLAP!$B$25</f>
        <v>Háztartási nagygépek (lakossági)</v>
      </c>
      <c r="U2405" s="398" t="s">
        <v>3425</v>
      </c>
      <c r="V2405" s="398" t="s">
        <v>3426</v>
      </c>
      <c r="W2405" s="398" t="s">
        <v>3427</v>
      </c>
    </row>
    <row r="2406" spans="1:23" ht="60.75" hidden="1" customHeight="1" x14ac:dyDescent="0.25">
      <c r="A2406" s="61" t="s">
        <v>2476</v>
      </c>
      <c r="B2406" s="87"/>
      <c r="C2406" s="175"/>
      <c r="D2406" s="175"/>
      <c r="E2406" s="146"/>
      <c r="F2406" s="407" t="e">
        <f>VLOOKUP('2. tábl. Előkezelő-Tov.Kezelő'!E2406,Munka1!$H$27:$I$58,2,FALSE)</f>
        <v>#N/A</v>
      </c>
      <c r="G2406" s="88"/>
      <c r="H2406" s="62" t="e">
        <f>VLOOKUP(G2406,Munka1!$A$1:$B$25,2,FALSE)</f>
        <v>#N/A</v>
      </c>
      <c r="I2406" s="466" t="e">
        <f>VLOOKUP(E2406,Munka1!$H$27:$J$58,3,FALSE)</f>
        <v>#N/A</v>
      </c>
      <c r="J2406" s="175"/>
      <c r="K2406" s="175"/>
      <c r="L2406" s="175"/>
      <c r="M2406" s="175"/>
      <c r="N2406" s="180"/>
      <c r="O2406" s="87"/>
      <c r="P2406" s="483"/>
      <c r="Q2406" s="484"/>
      <c r="R2406" s="56">
        <f>FŐLAP!$D$9</f>
        <v>0</v>
      </c>
      <c r="S2406" s="56">
        <f>FŐLAP!$F$9</f>
        <v>0</v>
      </c>
      <c r="T2406" s="13" t="str">
        <f>FŐLAP!$B$25</f>
        <v>Háztartási nagygépek (lakossági)</v>
      </c>
      <c r="U2406" s="398" t="s">
        <v>3425</v>
      </c>
      <c r="V2406" s="398" t="s">
        <v>3426</v>
      </c>
      <c r="W2406" s="398" t="s">
        <v>3427</v>
      </c>
    </row>
    <row r="2407" spans="1:23" ht="60.75" hidden="1" customHeight="1" x14ac:dyDescent="0.25">
      <c r="A2407" s="61" t="s">
        <v>2477</v>
      </c>
      <c r="B2407" s="87"/>
      <c r="C2407" s="175"/>
      <c r="D2407" s="175"/>
      <c r="E2407" s="146"/>
      <c r="F2407" s="407" t="e">
        <f>VLOOKUP('2. tábl. Előkezelő-Tov.Kezelő'!E2407,Munka1!$H$27:$I$58,2,FALSE)</f>
        <v>#N/A</v>
      </c>
      <c r="G2407" s="88"/>
      <c r="H2407" s="62" t="e">
        <f>VLOOKUP(G2407,Munka1!$A$1:$B$25,2,FALSE)</f>
        <v>#N/A</v>
      </c>
      <c r="I2407" s="466" t="e">
        <f>VLOOKUP(E2407,Munka1!$H$27:$J$58,3,FALSE)</f>
        <v>#N/A</v>
      </c>
      <c r="J2407" s="175"/>
      <c r="K2407" s="175"/>
      <c r="L2407" s="175"/>
      <c r="M2407" s="175"/>
      <c r="N2407" s="180"/>
      <c r="O2407" s="87"/>
      <c r="P2407" s="483"/>
      <c r="Q2407" s="484"/>
      <c r="R2407" s="56">
        <f>FŐLAP!$D$9</f>
        <v>0</v>
      </c>
      <c r="S2407" s="56">
        <f>FŐLAP!$F$9</f>
        <v>0</v>
      </c>
      <c r="T2407" s="13" t="str">
        <f>FŐLAP!$B$25</f>
        <v>Háztartási nagygépek (lakossági)</v>
      </c>
      <c r="U2407" s="398" t="s">
        <v>3425</v>
      </c>
      <c r="V2407" s="398" t="s">
        <v>3426</v>
      </c>
      <c r="W2407" s="398" t="s">
        <v>3427</v>
      </c>
    </row>
    <row r="2408" spans="1:23" ht="60.75" hidden="1" customHeight="1" x14ac:dyDescent="0.25">
      <c r="A2408" s="61" t="s">
        <v>2478</v>
      </c>
      <c r="B2408" s="87"/>
      <c r="C2408" s="175"/>
      <c r="D2408" s="175"/>
      <c r="E2408" s="146"/>
      <c r="F2408" s="407" t="e">
        <f>VLOOKUP('2. tábl. Előkezelő-Tov.Kezelő'!E2408,Munka1!$H$27:$I$58,2,FALSE)</f>
        <v>#N/A</v>
      </c>
      <c r="G2408" s="88"/>
      <c r="H2408" s="62" t="e">
        <f>VLOOKUP(G2408,Munka1!$A$1:$B$25,2,FALSE)</f>
        <v>#N/A</v>
      </c>
      <c r="I2408" s="466" t="e">
        <f>VLOOKUP(E2408,Munka1!$H$27:$J$58,3,FALSE)</f>
        <v>#N/A</v>
      </c>
      <c r="J2408" s="175"/>
      <c r="K2408" s="175"/>
      <c r="L2408" s="175"/>
      <c r="M2408" s="175"/>
      <c r="N2408" s="180"/>
      <c r="O2408" s="87"/>
      <c r="P2408" s="483"/>
      <c r="Q2408" s="484"/>
      <c r="R2408" s="56">
        <f>FŐLAP!$D$9</f>
        <v>0</v>
      </c>
      <c r="S2408" s="56">
        <f>FŐLAP!$F$9</f>
        <v>0</v>
      </c>
      <c r="T2408" s="13" t="str">
        <f>FŐLAP!$B$25</f>
        <v>Háztartási nagygépek (lakossági)</v>
      </c>
      <c r="U2408" s="398" t="s">
        <v>3425</v>
      </c>
      <c r="V2408" s="398" t="s">
        <v>3426</v>
      </c>
      <c r="W2408" s="398" t="s">
        <v>3427</v>
      </c>
    </row>
    <row r="2409" spans="1:23" ht="60.75" hidden="1" customHeight="1" x14ac:dyDescent="0.25">
      <c r="A2409" s="61" t="s">
        <v>2479</v>
      </c>
      <c r="B2409" s="87"/>
      <c r="C2409" s="175"/>
      <c r="D2409" s="175"/>
      <c r="E2409" s="146"/>
      <c r="F2409" s="407" t="e">
        <f>VLOOKUP('2. tábl. Előkezelő-Tov.Kezelő'!E2409,Munka1!$H$27:$I$58,2,FALSE)</f>
        <v>#N/A</v>
      </c>
      <c r="G2409" s="88"/>
      <c r="H2409" s="62" t="e">
        <f>VLOOKUP(G2409,Munka1!$A$1:$B$25,2,FALSE)</f>
        <v>#N/A</v>
      </c>
      <c r="I2409" s="466" t="e">
        <f>VLOOKUP(E2409,Munka1!$H$27:$J$58,3,FALSE)</f>
        <v>#N/A</v>
      </c>
      <c r="J2409" s="175"/>
      <c r="K2409" s="175"/>
      <c r="L2409" s="175"/>
      <c r="M2409" s="175"/>
      <c r="N2409" s="180"/>
      <c r="O2409" s="87"/>
      <c r="P2409" s="483"/>
      <c r="Q2409" s="484"/>
      <c r="R2409" s="56">
        <f>FŐLAP!$D$9</f>
        <v>0</v>
      </c>
      <c r="S2409" s="56">
        <f>FŐLAP!$F$9</f>
        <v>0</v>
      </c>
      <c r="T2409" s="13" t="str">
        <f>FŐLAP!$B$25</f>
        <v>Háztartási nagygépek (lakossági)</v>
      </c>
      <c r="U2409" s="398" t="s">
        <v>3425</v>
      </c>
      <c r="V2409" s="398" t="s">
        <v>3426</v>
      </c>
      <c r="W2409" s="398" t="s">
        <v>3427</v>
      </c>
    </row>
    <row r="2410" spans="1:23" ht="60.75" hidden="1" customHeight="1" x14ac:dyDescent="0.25">
      <c r="A2410" s="61" t="s">
        <v>2480</v>
      </c>
      <c r="B2410" s="87"/>
      <c r="C2410" s="175"/>
      <c r="D2410" s="175"/>
      <c r="E2410" s="146"/>
      <c r="F2410" s="407" t="e">
        <f>VLOOKUP('2. tábl. Előkezelő-Tov.Kezelő'!E2410,Munka1!$H$27:$I$58,2,FALSE)</f>
        <v>#N/A</v>
      </c>
      <c r="G2410" s="88"/>
      <c r="H2410" s="62" t="e">
        <f>VLOOKUP(G2410,Munka1!$A$1:$B$25,2,FALSE)</f>
        <v>#N/A</v>
      </c>
      <c r="I2410" s="466" t="e">
        <f>VLOOKUP(E2410,Munka1!$H$27:$J$58,3,FALSE)</f>
        <v>#N/A</v>
      </c>
      <c r="J2410" s="175"/>
      <c r="K2410" s="175"/>
      <c r="L2410" s="175"/>
      <c r="M2410" s="175"/>
      <c r="N2410" s="180"/>
      <c r="O2410" s="87"/>
      <c r="P2410" s="483"/>
      <c r="Q2410" s="484"/>
      <c r="R2410" s="56">
        <f>FŐLAP!$D$9</f>
        <v>0</v>
      </c>
      <c r="S2410" s="56">
        <f>FŐLAP!$F$9</f>
        <v>0</v>
      </c>
      <c r="T2410" s="13" t="str">
        <f>FŐLAP!$B$25</f>
        <v>Háztartási nagygépek (lakossági)</v>
      </c>
      <c r="U2410" s="398" t="s">
        <v>3425</v>
      </c>
      <c r="V2410" s="398" t="s">
        <v>3426</v>
      </c>
      <c r="W2410" s="398" t="s">
        <v>3427</v>
      </c>
    </row>
    <row r="2411" spans="1:23" ht="60.75" hidden="1" customHeight="1" x14ac:dyDescent="0.25">
      <c r="A2411" s="61" t="s">
        <v>2481</v>
      </c>
      <c r="B2411" s="87"/>
      <c r="C2411" s="175"/>
      <c r="D2411" s="175"/>
      <c r="E2411" s="146"/>
      <c r="F2411" s="407" t="e">
        <f>VLOOKUP('2. tábl. Előkezelő-Tov.Kezelő'!E2411,Munka1!$H$27:$I$58,2,FALSE)</f>
        <v>#N/A</v>
      </c>
      <c r="G2411" s="88"/>
      <c r="H2411" s="62" t="e">
        <f>VLOOKUP(G2411,Munka1!$A$1:$B$25,2,FALSE)</f>
        <v>#N/A</v>
      </c>
      <c r="I2411" s="466" t="e">
        <f>VLOOKUP(E2411,Munka1!$H$27:$J$58,3,FALSE)</f>
        <v>#N/A</v>
      </c>
      <c r="J2411" s="175"/>
      <c r="K2411" s="175"/>
      <c r="L2411" s="175"/>
      <c r="M2411" s="175"/>
      <c r="N2411" s="180"/>
      <c r="O2411" s="87"/>
      <c r="P2411" s="483"/>
      <c r="Q2411" s="484"/>
      <c r="R2411" s="56">
        <f>FŐLAP!$D$9</f>
        <v>0</v>
      </c>
      <c r="S2411" s="56">
        <f>FŐLAP!$F$9</f>
        <v>0</v>
      </c>
      <c r="T2411" s="13" t="str">
        <f>FŐLAP!$B$25</f>
        <v>Háztartási nagygépek (lakossági)</v>
      </c>
      <c r="U2411" s="398" t="s">
        <v>3425</v>
      </c>
      <c r="V2411" s="398" t="s">
        <v>3426</v>
      </c>
      <c r="W2411" s="398" t="s">
        <v>3427</v>
      </c>
    </row>
    <row r="2412" spans="1:23" ht="60.75" hidden="1" customHeight="1" x14ac:dyDescent="0.25">
      <c r="A2412" s="61" t="s">
        <v>2482</v>
      </c>
      <c r="B2412" s="87"/>
      <c r="C2412" s="175"/>
      <c r="D2412" s="175"/>
      <c r="E2412" s="146"/>
      <c r="F2412" s="407" t="e">
        <f>VLOOKUP('2. tábl. Előkezelő-Tov.Kezelő'!E2412,Munka1!$H$27:$I$58,2,FALSE)</f>
        <v>#N/A</v>
      </c>
      <c r="G2412" s="88"/>
      <c r="H2412" s="62" t="e">
        <f>VLOOKUP(G2412,Munka1!$A$1:$B$25,2,FALSE)</f>
        <v>#N/A</v>
      </c>
      <c r="I2412" s="466" t="e">
        <f>VLOOKUP(E2412,Munka1!$H$27:$J$58,3,FALSE)</f>
        <v>#N/A</v>
      </c>
      <c r="J2412" s="175"/>
      <c r="K2412" s="175"/>
      <c r="L2412" s="175"/>
      <c r="M2412" s="175"/>
      <c r="N2412" s="180"/>
      <c r="O2412" s="87"/>
      <c r="P2412" s="483"/>
      <c r="Q2412" s="484"/>
      <c r="R2412" s="56">
        <f>FŐLAP!$D$9</f>
        <v>0</v>
      </c>
      <c r="S2412" s="56">
        <f>FŐLAP!$F$9</f>
        <v>0</v>
      </c>
      <c r="T2412" s="13" t="str">
        <f>FŐLAP!$B$25</f>
        <v>Háztartási nagygépek (lakossági)</v>
      </c>
      <c r="U2412" s="398" t="s">
        <v>3425</v>
      </c>
      <c r="V2412" s="398" t="s">
        <v>3426</v>
      </c>
      <c r="W2412" s="398" t="s">
        <v>3427</v>
      </c>
    </row>
    <row r="2413" spans="1:23" ht="60.75" hidden="1" customHeight="1" x14ac:dyDescent="0.25">
      <c r="A2413" s="61" t="s">
        <v>2483</v>
      </c>
      <c r="B2413" s="87"/>
      <c r="C2413" s="175"/>
      <c r="D2413" s="175"/>
      <c r="E2413" s="146"/>
      <c r="F2413" s="407" t="e">
        <f>VLOOKUP('2. tábl. Előkezelő-Tov.Kezelő'!E2413,Munka1!$H$27:$I$58,2,FALSE)</f>
        <v>#N/A</v>
      </c>
      <c r="G2413" s="88"/>
      <c r="H2413" s="62" t="e">
        <f>VLOOKUP(G2413,Munka1!$A$1:$B$25,2,FALSE)</f>
        <v>#N/A</v>
      </c>
      <c r="I2413" s="466" t="e">
        <f>VLOOKUP(E2413,Munka1!$H$27:$J$58,3,FALSE)</f>
        <v>#N/A</v>
      </c>
      <c r="J2413" s="175"/>
      <c r="K2413" s="175"/>
      <c r="L2413" s="175"/>
      <c r="M2413" s="175"/>
      <c r="N2413" s="180"/>
      <c r="O2413" s="87"/>
      <c r="P2413" s="483"/>
      <c r="Q2413" s="484"/>
      <c r="R2413" s="56">
        <f>FŐLAP!$D$9</f>
        <v>0</v>
      </c>
      <c r="S2413" s="56">
        <f>FŐLAP!$F$9</f>
        <v>0</v>
      </c>
      <c r="T2413" s="13" t="str">
        <f>FŐLAP!$B$25</f>
        <v>Háztartási nagygépek (lakossági)</v>
      </c>
      <c r="U2413" s="398" t="s">
        <v>3425</v>
      </c>
      <c r="V2413" s="398" t="s">
        <v>3426</v>
      </c>
      <c r="W2413" s="398" t="s">
        <v>3427</v>
      </c>
    </row>
    <row r="2414" spans="1:23" ht="60.75" hidden="1" customHeight="1" x14ac:dyDescent="0.25">
      <c r="A2414" s="61" t="s">
        <v>2484</v>
      </c>
      <c r="B2414" s="87"/>
      <c r="C2414" s="175"/>
      <c r="D2414" s="175"/>
      <c r="E2414" s="146"/>
      <c r="F2414" s="407" t="e">
        <f>VLOOKUP('2. tábl. Előkezelő-Tov.Kezelő'!E2414,Munka1!$H$27:$I$58,2,FALSE)</f>
        <v>#N/A</v>
      </c>
      <c r="G2414" s="88"/>
      <c r="H2414" s="62" t="e">
        <f>VLOOKUP(G2414,Munka1!$A$1:$B$25,2,FALSE)</f>
        <v>#N/A</v>
      </c>
      <c r="I2414" s="466" t="e">
        <f>VLOOKUP(E2414,Munka1!$H$27:$J$58,3,FALSE)</f>
        <v>#N/A</v>
      </c>
      <c r="J2414" s="175"/>
      <c r="K2414" s="175"/>
      <c r="L2414" s="175"/>
      <c r="M2414" s="175"/>
      <c r="N2414" s="180"/>
      <c r="O2414" s="87"/>
      <c r="P2414" s="483"/>
      <c r="Q2414" s="484"/>
      <c r="R2414" s="56">
        <f>FŐLAP!$D$9</f>
        <v>0</v>
      </c>
      <c r="S2414" s="56">
        <f>FŐLAP!$F$9</f>
        <v>0</v>
      </c>
      <c r="T2414" s="13" t="str">
        <f>FŐLAP!$B$25</f>
        <v>Háztartási nagygépek (lakossági)</v>
      </c>
      <c r="U2414" s="398" t="s">
        <v>3425</v>
      </c>
      <c r="V2414" s="398" t="s">
        <v>3426</v>
      </c>
      <c r="W2414" s="398" t="s">
        <v>3427</v>
      </c>
    </row>
    <row r="2415" spans="1:23" ht="60.75" hidden="1" customHeight="1" x14ac:dyDescent="0.25">
      <c r="A2415" s="61" t="s">
        <v>2485</v>
      </c>
      <c r="B2415" s="87"/>
      <c r="C2415" s="175"/>
      <c r="D2415" s="175"/>
      <c r="E2415" s="146"/>
      <c r="F2415" s="407" t="e">
        <f>VLOOKUP('2. tábl. Előkezelő-Tov.Kezelő'!E2415,Munka1!$H$27:$I$58,2,FALSE)</f>
        <v>#N/A</v>
      </c>
      <c r="G2415" s="88"/>
      <c r="H2415" s="62" t="e">
        <f>VLOOKUP(G2415,Munka1!$A$1:$B$25,2,FALSE)</f>
        <v>#N/A</v>
      </c>
      <c r="I2415" s="466" t="e">
        <f>VLOOKUP(E2415,Munka1!$H$27:$J$58,3,FALSE)</f>
        <v>#N/A</v>
      </c>
      <c r="J2415" s="175"/>
      <c r="K2415" s="175"/>
      <c r="L2415" s="175"/>
      <c r="M2415" s="175"/>
      <c r="N2415" s="180"/>
      <c r="O2415" s="87"/>
      <c r="P2415" s="483"/>
      <c r="Q2415" s="484"/>
      <c r="R2415" s="56">
        <f>FŐLAP!$D$9</f>
        <v>0</v>
      </c>
      <c r="S2415" s="56">
        <f>FŐLAP!$F$9</f>
        <v>0</v>
      </c>
      <c r="T2415" s="13" t="str">
        <f>FŐLAP!$B$25</f>
        <v>Háztartási nagygépek (lakossági)</v>
      </c>
      <c r="U2415" s="398" t="s">
        <v>3425</v>
      </c>
      <c r="V2415" s="398" t="s">
        <v>3426</v>
      </c>
      <c r="W2415" s="398" t="s">
        <v>3427</v>
      </c>
    </row>
    <row r="2416" spans="1:23" ht="60.75" hidden="1" customHeight="1" x14ac:dyDescent="0.25">
      <c r="A2416" s="61" t="s">
        <v>2486</v>
      </c>
      <c r="B2416" s="87"/>
      <c r="C2416" s="175"/>
      <c r="D2416" s="175"/>
      <c r="E2416" s="146"/>
      <c r="F2416" s="407" t="e">
        <f>VLOOKUP('2. tábl. Előkezelő-Tov.Kezelő'!E2416,Munka1!$H$27:$I$58,2,FALSE)</f>
        <v>#N/A</v>
      </c>
      <c r="G2416" s="88"/>
      <c r="H2416" s="62" t="e">
        <f>VLOOKUP(G2416,Munka1!$A$1:$B$25,2,FALSE)</f>
        <v>#N/A</v>
      </c>
      <c r="I2416" s="466" t="e">
        <f>VLOOKUP(E2416,Munka1!$H$27:$J$58,3,FALSE)</f>
        <v>#N/A</v>
      </c>
      <c r="J2416" s="175"/>
      <c r="K2416" s="175"/>
      <c r="L2416" s="175"/>
      <c r="M2416" s="175"/>
      <c r="N2416" s="180"/>
      <c r="O2416" s="87"/>
      <c r="P2416" s="483"/>
      <c r="Q2416" s="484"/>
      <c r="R2416" s="56">
        <f>FŐLAP!$D$9</f>
        <v>0</v>
      </c>
      <c r="S2416" s="56">
        <f>FŐLAP!$F$9</f>
        <v>0</v>
      </c>
      <c r="T2416" s="13" t="str">
        <f>FŐLAP!$B$25</f>
        <v>Háztartási nagygépek (lakossági)</v>
      </c>
      <c r="U2416" s="398" t="s">
        <v>3425</v>
      </c>
      <c r="V2416" s="398" t="s">
        <v>3426</v>
      </c>
      <c r="W2416" s="398" t="s">
        <v>3427</v>
      </c>
    </row>
    <row r="2417" spans="1:23" ht="60.75" hidden="1" customHeight="1" x14ac:dyDescent="0.25">
      <c r="A2417" s="61" t="s">
        <v>2487</v>
      </c>
      <c r="B2417" s="87"/>
      <c r="C2417" s="175"/>
      <c r="D2417" s="175"/>
      <c r="E2417" s="146"/>
      <c r="F2417" s="407" t="e">
        <f>VLOOKUP('2. tábl. Előkezelő-Tov.Kezelő'!E2417,Munka1!$H$27:$I$58,2,FALSE)</f>
        <v>#N/A</v>
      </c>
      <c r="G2417" s="88"/>
      <c r="H2417" s="62" t="e">
        <f>VLOOKUP(G2417,Munka1!$A$1:$B$25,2,FALSE)</f>
        <v>#N/A</v>
      </c>
      <c r="I2417" s="466" t="e">
        <f>VLOOKUP(E2417,Munka1!$H$27:$J$58,3,FALSE)</f>
        <v>#N/A</v>
      </c>
      <c r="J2417" s="175"/>
      <c r="K2417" s="175"/>
      <c r="L2417" s="176"/>
      <c r="M2417" s="176"/>
      <c r="N2417" s="179"/>
      <c r="O2417" s="87"/>
      <c r="P2417" s="483"/>
      <c r="Q2417" s="484"/>
      <c r="R2417" s="56">
        <f>FŐLAP!$D$9</f>
        <v>0</v>
      </c>
      <c r="S2417" s="56">
        <f>FŐLAP!$F$9</f>
        <v>0</v>
      </c>
      <c r="T2417" s="13" t="str">
        <f>FŐLAP!$B$25</f>
        <v>Háztartási nagygépek (lakossági)</v>
      </c>
      <c r="U2417" s="398" t="s">
        <v>3425</v>
      </c>
      <c r="V2417" s="398" t="s">
        <v>3426</v>
      </c>
      <c r="W2417" s="398" t="s">
        <v>3427</v>
      </c>
    </row>
    <row r="2418" spans="1:23" ht="60.75" hidden="1" customHeight="1" x14ac:dyDescent="0.25">
      <c r="A2418" s="61" t="s">
        <v>2488</v>
      </c>
      <c r="B2418" s="87"/>
      <c r="C2418" s="175"/>
      <c r="D2418" s="175"/>
      <c r="E2418" s="146"/>
      <c r="F2418" s="407" t="e">
        <f>VLOOKUP('2. tábl. Előkezelő-Tov.Kezelő'!E2418,Munka1!$H$27:$I$58,2,FALSE)</f>
        <v>#N/A</v>
      </c>
      <c r="G2418" s="88"/>
      <c r="H2418" s="62" t="e">
        <f>VLOOKUP(G2418,Munka1!$A$1:$B$25,2,FALSE)</f>
        <v>#N/A</v>
      </c>
      <c r="I2418" s="466" t="e">
        <f>VLOOKUP(E2418,Munka1!$H$27:$J$58,3,FALSE)</f>
        <v>#N/A</v>
      </c>
      <c r="J2418" s="175"/>
      <c r="K2418" s="175"/>
      <c r="L2418" s="175"/>
      <c r="M2418" s="175"/>
      <c r="N2418" s="180"/>
      <c r="O2418" s="87"/>
      <c r="P2418" s="483"/>
      <c r="Q2418" s="484"/>
      <c r="R2418" s="56">
        <f>FŐLAP!$D$9</f>
        <v>0</v>
      </c>
      <c r="S2418" s="56">
        <f>FŐLAP!$F$9</f>
        <v>0</v>
      </c>
      <c r="T2418" s="13" t="str">
        <f>FŐLAP!$B$25</f>
        <v>Háztartási nagygépek (lakossági)</v>
      </c>
      <c r="U2418" s="398" t="s">
        <v>3425</v>
      </c>
      <c r="V2418" s="398" t="s">
        <v>3426</v>
      </c>
      <c r="W2418" s="398" t="s">
        <v>3427</v>
      </c>
    </row>
    <row r="2419" spans="1:23" ht="60.75" hidden="1" customHeight="1" x14ac:dyDescent="0.25">
      <c r="A2419" s="61" t="s">
        <v>2489</v>
      </c>
      <c r="B2419" s="87"/>
      <c r="C2419" s="175"/>
      <c r="D2419" s="176"/>
      <c r="E2419" s="146"/>
      <c r="F2419" s="407" t="e">
        <f>VLOOKUP('2. tábl. Előkezelő-Tov.Kezelő'!E2419,Munka1!$H$27:$I$58,2,FALSE)</f>
        <v>#N/A</v>
      </c>
      <c r="G2419" s="88"/>
      <c r="H2419" s="62" t="e">
        <f>VLOOKUP(G2419,Munka1!$A$1:$B$25,2,FALSE)</f>
        <v>#N/A</v>
      </c>
      <c r="I2419" s="466" t="e">
        <f>VLOOKUP(E2419,Munka1!$H$27:$J$58,3,FALSE)</f>
        <v>#N/A</v>
      </c>
      <c r="J2419" s="175"/>
      <c r="K2419" s="175"/>
      <c r="L2419" s="176"/>
      <c r="M2419" s="176"/>
      <c r="N2419" s="179"/>
      <c r="O2419" s="87"/>
      <c r="P2419" s="483"/>
      <c r="Q2419" s="484"/>
      <c r="R2419" s="56">
        <f>FŐLAP!$D$9</f>
        <v>0</v>
      </c>
      <c r="S2419" s="56">
        <f>FŐLAP!$F$9</f>
        <v>0</v>
      </c>
      <c r="T2419" s="13" t="str">
        <f>FŐLAP!$B$25</f>
        <v>Háztartási nagygépek (lakossági)</v>
      </c>
      <c r="U2419" s="398" t="s">
        <v>3425</v>
      </c>
      <c r="V2419" s="398" t="s">
        <v>3426</v>
      </c>
      <c r="W2419" s="398" t="s">
        <v>3427</v>
      </c>
    </row>
    <row r="2420" spans="1:23" ht="60.75" hidden="1" customHeight="1" x14ac:dyDescent="0.25">
      <c r="A2420" s="61" t="s">
        <v>2490</v>
      </c>
      <c r="B2420" s="87"/>
      <c r="C2420" s="175"/>
      <c r="D2420" s="175"/>
      <c r="E2420" s="146"/>
      <c r="F2420" s="407" t="e">
        <f>VLOOKUP('2. tábl. Előkezelő-Tov.Kezelő'!E2420,Munka1!$H$27:$I$58,2,FALSE)</f>
        <v>#N/A</v>
      </c>
      <c r="G2420" s="88"/>
      <c r="H2420" s="62" t="e">
        <f>VLOOKUP(G2420,Munka1!$A$1:$B$25,2,FALSE)</f>
        <v>#N/A</v>
      </c>
      <c r="I2420" s="466" t="e">
        <f>VLOOKUP(E2420,Munka1!$H$27:$J$58,3,FALSE)</f>
        <v>#N/A</v>
      </c>
      <c r="J2420" s="175"/>
      <c r="K2420" s="175"/>
      <c r="L2420" s="175"/>
      <c r="M2420" s="175"/>
      <c r="N2420" s="180"/>
      <c r="O2420" s="87"/>
      <c r="P2420" s="483"/>
      <c r="Q2420" s="484"/>
      <c r="R2420" s="56">
        <f>FŐLAP!$D$9</f>
        <v>0</v>
      </c>
      <c r="S2420" s="56">
        <f>FŐLAP!$F$9</f>
        <v>0</v>
      </c>
      <c r="T2420" s="13" t="str">
        <f>FŐLAP!$B$25</f>
        <v>Háztartási nagygépek (lakossági)</v>
      </c>
      <c r="U2420" s="398" t="s">
        <v>3425</v>
      </c>
      <c r="V2420" s="398" t="s">
        <v>3426</v>
      </c>
      <c r="W2420" s="398" t="s">
        <v>3427</v>
      </c>
    </row>
    <row r="2421" spans="1:23" ht="60.75" hidden="1" customHeight="1" x14ac:dyDescent="0.25">
      <c r="A2421" s="61" t="s">
        <v>2491</v>
      </c>
      <c r="B2421" s="87"/>
      <c r="C2421" s="175"/>
      <c r="D2421" s="176"/>
      <c r="E2421" s="146"/>
      <c r="F2421" s="407" t="e">
        <f>VLOOKUP('2. tábl. Előkezelő-Tov.Kezelő'!E2421,Munka1!$H$27:$I$58,2,FALSE)</f>
        <v>#N/A</v>
      </c>
      <c r="G2421" s="88"/>
      <c r="H2421" s="62" t="e">
        <f>VLOOKUP(G2421,Munka1!$A$1:$B$25,2,FALSE)</f>
        <v>#N/A</v>
      </c>
      <c r="I2421" s="466" t="e">
        <f>VLOOKUP(E2421,Munka1!$H$27:$J$58,3,FALSE)</f>
        <v>#N/A</v>
      </c>
      <c r="J2421" s="175"/>
      <c r="K2421" s="175"/>
      <c r="L2421" s="176"/>
      <c r="M2421" s="176"/>
      <c r="N2421" s="179"/>
      <c r="O2421" s="87"/>
      <c r="P2421" s="483"/>
      <c r="Q2421" s="484"/>
      <c r="R2421" s="56">
        <f>FŐLAP!$D$9</f>
        <v>0</v>
      </c>
      <c r="S2421" s="56">
        <f>FŐLAP!$F$9</f>
        <v>0</v>
      </c>
      <c r="T2421" s="13" t="str">
        <f>FŐLAP!$B$25</f>
        <v>Háztartási nagygépek (lakossági)</v>
      </c>
      <c r="U2421" s="398" t="s">
        <v>3425</v>
      </c>
      <c r="V2421" s="398" t="s">
        <v>3426</v>
      </c>
      <c r="W2421" s="398" t="s">
        <v>3427</v>
      </c>
    </row>
    <row r="2422" spans="1:23" ht="60.75" hidden="1" customHeight="1" x14ac:dyDescent="0.25">
      <c r="A2422" s="61" t="s">
        <v>2492</v>
      </c>
      <c r="B2422" s="87"/>
      <c r="C2422" s="175"/>
      <c r="D2422" s="175"/>
      <c r="E2422" s="146"/>
      <c r="F2422" s="407" t="e">
        <f>VLOOKUP('2. tábl. Előkezelő-Tov.Kezelő'!E2422,Munka1!$H$27:$I$58,2,FALSE)</f>
        <v>#N/A</v>
      </c>
      <c r="G2422" s="88"/>
      <c r="H2422" s="62" t="e">
        <f>VLOOKUP(G2422,Munka1!$A$1:$B$25,2,FALSE)</f>
        <v>#N/A</v>
      </c>
      <c r="I2422" s="466" t="e">
        <f>VLOOKUP(E2422,Munka1!$H$27:$J$58,3,FALSE)</f>
        <v>#N/A</v>
      </c>
      <c r="J2422" s="175"/>
      <c r="K2422" s="175"/>
      <c r="L2422" s="175"/>
      <c r="M2422" s="175"/>
      <c r="N2422" s="180"/>
      <c r="O2422" s="87"/>
      <c r="P2422" s="483"/>
      <c r="Q2422" s="484"/>
      <c r="R2422" s="56">
        <f>FŐLAP!$D$9</f>
        <v>0</v>
      </c>
      <c r="S2422" s="56">
        <f>FŐLAP!$F$9</f>
        <v>0</v>
      </c>
      <c r="T2422" s="13" t="str">
        <f>FŐLAP!$B$25</f>
        <v>Háztartási nagygépek (lakossági)</v>
      </c>
      <c r="U2422" s="398" t="s">
        <v>3425</v>
      </c>
      <c r="V2422" s="398" t="s">
        <v>3426</v>
      </c>
      <c r="W2422" s="398" t="s">
        <v>3427</v>
      </c>
    </row>
    <row r="2423" spans="1:23" ht="60.75" hidden="1" customHeight="1" x14ac:dyDescent="0.25">
      <c r="A2423" s="61" t="s">
        <v>2493</v>
      </c>
      <c r="B2423" s="87"/>
      <c r="C2423" s="175"/>
      <c r="D2423" s="176"/>
      <c r="E2423" s="146"/>
      <c r="F2423" s="407" t="e">
        <f>VLOOKUP('2. tábl. Előkezelő-Tov.Kezelő'!E2423,Munka1!$H$27:$I$58,2,FALSE)</f>
        <v>#N/A</v>
      </c>
      <c r="G2423" s="88"/>
      <c r="H2423" s="62" t="e">
        <f>VLOOKUP(G2423,Munka1!$A$1:$B$25,2,FALSE)</f>
        <v>#N/A</v>
      </c>
      <c r="I2423" s="466" t="e">
        <f>VLOOKUP(E2423,Munka1!$H$27:$J$58,3,FALSE)</f>
        <v>#N/A</v>
      </c>
      <c r="J2423" s="175"/>
      <c r="K2423" s="175"/>
      <c r="L2423" s="176"/>
      <c r="M2423" s="176"/>
      <c r="N2423" s="179"/>
      <c r="O2423" s="87"/>
      <c r="P2423" s="483"/>
      <c r="Q2423" s="484"/>
      <c r="R2423" s="56">
        <f>FŐLAP!$D$9</f>
        <v>0</v>
      </c>
      <c r="S2423" s="56">
        <f>FŐLAP!$F$9</f>
        <v>0</v>
      </c>
      <c r="T2423" s="13" t="str">
        <f>FŐLAP!$B$25</f>
        <v>Háztartási nagygépek (lakossági)</v>
      </c>
      <c r="U2423" s="398" t="s">
        <v>3425</v>
      </c>
      <c r="V2423" s="398" t="s">
        <v>3426</v>
      </c>
      <c r="W2423" s="398" t="s">
        <v>3427</v>
      </c>
    </row>
    <row r="2424" spans="1:23" ht="60.75" hidden="1" customHeight="1" x14ac:dyDescent="0.25">
      <c r="A2424" s="61" t="s">
        <v>2494</v>
      </c>
      <c r="B2424" s="87"/>
      <c r="C2424" s="175"/>
      <c r="D2424" s="175"/>
      <c r="E2424" s="146"/>
      <c r="F2424" s="407" t="e">
        <f>VLOOKUP('2. tábl. Előkezelő-Tov.Kezelő'!E2424,Munka1!$H$27:$I$58,2,FALSE)</f>
        <v>#N/A</v>
      </c>
      <c r="G2424" s="88"/>
      <c r="H2424" s="62" t="e">
        <f>VLOOKUP(G2424,Munka1!$A$1:$B$25,2,FALSE)</f>
        <v>#N/A</v>
      </c>
      <c r="I2424" s="466" t="e">
        <f>VLOOKUP(E2424,Munka1!$H$27:$J$58,3,FALSE)</f>
        <v>#N/A</v>
      </c>
      <c r="J2424" s="175"/>
      <c r="K2424" s="175"/>
      <c r="L2424" s="175"/>
      <c r="M2424" s="175"/>
      <c r="N2424" s="180"/>
      <c r="O2424" s="87"/>
      <c r="P2424" s="483"/>
      <c r="Q2424" s="484"/>
      <c r="R2424" s="56">
        <f>FŐLAP!$D$9</f>
        <v>0</v>
      </c>
      <c r="S2424" s="56">
        <f>FŐLAP!$F$9</f>
        <v>0</v>
      </c>
      <c r="T2424" s="13" t="str">
        <f>FŐLAP!$B$25</f>
        <v>Háztartási nagygépek (lakossági)</v>
      </c>
      <c r="U2424" s="398" t="s">
        <v>3425</v>
      </c>
      <c r="V2424" s="398" t="s">
        <v>3426</v>
      </c>
      <c r="W2424" s="398" t="s">
        <v>3427</v>
      </c>
    </row>
    <row r="2425" spans="1:23" ht="60.75" hidden="1" customHeight="1" x14ac:dyDescent="0.25">
      <c r="A2425" s="61" t="s">
        <v>2495</v>
      </c>
      <c r="B2425" s="87"/>
      <c r="C2425" s="175"/>
      <c r="D2425" s="176"/>
      <c r="E2425" s="146"/>
      <c r="F2425" s="407" t="e">
        <f>VLOOKUP('2. tábl. Előkezelő-Tov.Kezelő'!E2425,Munka1!$H$27:$I$58,2,FALSE)</f>
        <v>#N/A</v>
      </c>
      <c r="G2425" s="88"/>
      <c r="H2425" s="62" t="e">
        <f>VLOOKUP(G2425,Munka1!$A$1:$B$25,2,FALSE)</f>
        <v>#N/A</v>
      </c>
      <c r="I2425" s="466" t="e">
        <f>VLOOKUP(E2425,Munka1!$H$27:$J$58,3,FALSE)</f>
        <v>#N/A</v>
      </c>
      <c r="J2425" s="175"/>
      <c r="K2425" s="175"/>
      <c r="L2425" s="176"/>
      <c r="M2425" s="176"/>
      <c r="N2425" s="179"/>
      <c r="O2425" s="87"/>
      <c r="P2425" s="483"/>
      <c r="Q2425" s="484"/>
      <c r="R2425" s="56">
        <f>FŐLAP!$D$9</f>
        <v>0</v>
      </c>
      <c r="S2425" s="56">
        <f>FŐLAP!$F$9</f>
        <v>0</v>
      </c>
      <c r="T2425" s="13" t="str">
        <f>FŐLAP!$B$25</f>
        <v>Háztartási nagygépek (lakossági)</v>
      </c>
      <c r="U2425" s="398" t="s">
        <v>3425</v>
      </c>
      <c r="V2425" s="398" t="s">
        <v>3426</v>
      </c>
      <c r="W2425" s="398" t="s">
        <v>3427</v>
      </c>
    </row>
    <row r="2426" spans="1:23" ht="60.75" hidden="1" customHeight="1" x14ac:dyDescent="0.25">
      <c r="A2426" s="61" t="s">
        <v>2496</v>
      </c>
      <c r="B2426" s="87"/>
      <c r="C2426" s="175"/>
      <c r="D2426" s="175"/>
      <c r="E2426" s="146"/>
      <c r="F2426" s="407" t="e">
        <f>VLOOKUP('2. tábl. Előkezelő-Tov.Kezelő'!E2426,Munka1!$H$27:$I$58,2,FALSE)</f>
        <v>#N/A</v>
      </c>
      <c r="G2426" s="88"/>
      <c r="H2426" s="62" t="e">
        <f>VLOOKUP(G2426,Munka1!$A$1:$B$25,2,FALSE)</f>
        <v>#N/A</v>
      </c>
      <c r="I2426" s="466" t="e">
        <f>VLOOKUP(E2426,Munka1!$H$27:$J$58,3,FALSE)</f>
        <v>#N/A</v>
      </c>
      <c r="J2426" s="175"/>
      <c r="K2426" s="175"/>
      <c r="L2426" s="175"/>
      <c r="M2426" s="175"/>
      <c r="N2426" s="180"/>
      <c r="O2426" s="87"/>
      <c r="P2426" s="483"/>
      <c r="Q2426" s="484"/>
      <c r="R2426" s="56">
        <f>FŐLAP!$D$9</f>
        <v>0</v>
      </c>
      <c r="S2426" s="56">
        <f>FŐLAP!$F$9</f>
        <v>0</v>
      </c>
      <c r="T2426" s="13" t="str">
        <f>FŐLAP!$B$25</f>
        <v>Háztartási nagygépek (lakossági)</v>
      </c>
      <c r="U2426" s="398" t="s">
        <v>3425</v>
      </c>
      <c r="V2426" s="398" t="s">
        <v>3426</v>
      </c>
      <c r="W2426" s="398" t="s">
        <v>3427</v>
      </c>
    </row>
    <row r="2427" spans="1:23" ht="60.75" hidden="1" customHeight="1" x14ac:dyDescent="0.25">
      <c r="A2427" s="61" t="s">
        <v>2497</v>
      </c>
      <c r="B2427" s="87"/>
      <c r="C2427" s="175"/>
      <c r="D2427" s="176"/>
      <c r="E2427" s="146"/>
      <c r="F2427" s="407" t="e">
        <f>VLOOKUP('2. tábl. Előkezelő-Tov.Kezelő'!E2427,Munka1!$H$27:$I$58,2,FALSE)</f>
        <v>#N/A</v>
      </c>
      <c r="G2427" s="88"/>
      <c r="H2427" s="62" t="e">
        <f>VLOOKUP(G2427,Munka1!$A$1:$B$25,2,FALSE)</f>
        <v>#N/A</v>
      </c>
      <c r="I2427" s="466" t="e">
        <f>VLOOKUP(E2427,Munka1!$H$27:$J$58,3,FALSE)</f>
        <v>#N/A</v>
      </c>
      <c r="J2427" s="175"/>
      <c r="K2427" s="175"/>
      <c r="L2427" s="176"/>
      <c r="M2427" s="176"/>
      <c r="N2427" s="179"/>
      <c r="O2427" s="87"/>
      <c r="P2427" s="483"/>
      <c r="Q2427" s="484"/>
      <c r="R2427" s="56">
        <f>FŐLAP!$D$9</f>
        <v>0</v>
      </c>
      <c r="S2427" s="56">
        <f>FŐLAP!$F$9</f>
        <v>0</v>
      </c>
      <c r="T2427" s="13" t="str">
        <f>FŐLAP!$B$25</f>
        <v>Háztartási nagygépek (lakossági)</v>
      </c>
      <c r="U2427" s="398" t="s">
        <v>3425</v>
      </c>
      <c r="V2427" s="398" t="s">
        <v>3426</v>
      </c>
      <c r="W2427" s="398" t="s">
        <v>3427</v>
      </c>
    </row>
    <row r="2428" spans="1:23" ht="60.75" hidden="1" customHeight="1" x14ac:dyDescent="0.25">
      <c r="A2428" s="61" t="s">
        <v>2498</v>
      </c>
      <c r="B2428" s="87"/>
      <c r="C2428" s="175"/>
      <c r="D2428" s="175"/>
      <c r="E2428" s="146"/>
      <c r="F2428" s="407" t="e">
        <f>VLOOKUP('2. tábl. Előkezelő-Tov.Kezelő'!E2428,Munka1!$H$27:$I$58,2,FALSE)</f>
        <v>#N/A</v>
      </c>
      <c r="G2428" s="88"/>
      <c r="H2428" s="62" t="e">
        <f>VLOOKUP(G2428,Munka1!$A$1:$B$25,2,FALSE)</f>
        <v>#N/A</v>
      </c>
      <c r="I2428" s="466" t="e">
        <f>VLOOKUP(E2428,Munka1!$H$27:$J$58,3,FALSE)</f>
        <v>#N/A</v>
      </c>
      <c r="J2428" s="175"/>
      <c r="K2428" s="175"/>
      <c r="L2428" s="175"/>
      <c r="M2428" s="175"/>
      <c r="N2428" s="180"/>
      <c r="O2428" s="87"/>
      <c r="P2428" s="483"/>
      <c r="Q2428" s="484"/>
      <c r="R2428" s="56">
        <f>FŐLAP!$D$9</f>
        <v>0</v>
      </c>
      <c r="S2428" s="56">
        <f>FŐLAP!$F$9</f>
        <v>0</v>
      </c>
      <c r="T2428" s="13" t="str">
        <f>FŐLAP!$B$25</f>
        <v>Háztartási nagygépek (lakossági)</v>
      </c>
      <c r="U2428" s="398" t="s">
        <v>3425</v>
      </c>
      <c r="V2428" s="398" t="s">
        <v>3426</v>
      </c>
      <c r="W2428" s="398" t="s">
        <v>3427</v>
      </c>
    </row>
    <row r="2429" spans="1:23" ht="60.75" hidden="1" customHeight="1" x14ac:dyDescent="0.25">
      <c r="A2429" s="61" t="s">
        <v>2499</v>
      </c>
      <c r="B2429" s="87"/>
      <c r="C2429" s="175"/>
      <c r="D2429" s="176"/>
      <c r="E2429" s="146"/>
      <c r="F2429" s="407" t="e">
        <f>VLOOKUP('2. tábl. Előkezelő-Tov.Kezelő'!E2429,Munka1!$H$27:$I$58,2,FALSE)</f>
        <v>#N/A</v>
      </c>
      <c r="G2429" s="88"/>
      <c r="H2429" s="62" t="e">
        <f>VLOOKUP(G2429,Munka1!$A$1:$B$25,2,FALSE)</f>
        <v>#N/A</v>
      </c>
      <c r="I2429" s="466" t="e">
        <f>VLOOKUP(E2429,Munka1!$H$27:$J$58,3,FALSE)</f>
        <v>#N/A</v>
      </c>
      <c r="J2429" s="175"/>
      <c r="K2429" s="175"/>
      <c r="L2429" s="176"/>
      <c r="M2429" s="176"/>
      <c r="N2429" s="179"/>
      <c r="O2429" s="87"/>
      <c r="P2429" s="483"/>
      <c r="Q2429" s="484"/>
      <c r="R2429" s="56">
        <f>FŐLAP!$D$9</f>
        <v>0</v>
      </c>
      <c r="S2429" s="56">
        <f>FŐLAP!$F$9</f>
        <v>0</v>
      </c>
      <c r="T2429" s="13" t="str">
        <f>FŐLAP!$B$25</f>
        <v>Háztartási nagygépek (lakossági)</v>
      </c>
      <c r="U2429" s="398" t="s">
        <v>3425</v>
      </c>
      <c r="V2429" s="398" t="s">
        <v>3426</v>
      </c>
      <c r="W2429" s="398" t="s">
        <v>3427</v>
      </c>
    </row>
    <row r="2430" spans="1:23" ht="60.75" hidden="1" customHeight="1" x14ac:dyDescent="0.25">
      <c r="A2430" s="61" t="s">
        <v>2500</v>
      </c>
      <c r="B2430" s="87"/>
      <c r="C2430" s="175"/>
      <c r="D2430" s="175"/>
      <c r="E2430" s="146"/>
      <c r="F2430" s="407" t="e">
        <f>VLOOKUP('2. tábl. Előkezelő-Tov.Kezelő'!E2430,Munka1!$H$27:$I$58,2,FALSE)</f>
        <v>#N/A</v>
      </c>
      <c r="G2430" s="88"/>
      <c r="H2430" s="62" t="e">
        <f>VLOOKUP(G2430,Munka1!$A$1:$B$25,2,FALSE)</f>
        <v>#N/A</v>
      </c>
      <c r="I2430" s="466" t="e">
        <f>VLOOKUP(E2430,Munka1!$H$27:$J$58,3,FALSE)</f>
        <v>#N/A</v>
      </c>
      <c r="J2430" s="175"/>
      <c r="K2430" s="175"/>
      <c r="L2430" s="175"/>
      <c r="M2430" s="175"/>
      <c r="N2430" s="180"/>
      <c r="O2430" s="87"/>
      <c r="P2430" s="483"/>
      <c r="Q2430" s="484"/>
      <c r="R2430" s="56">
        <f>FŐLAP!$D$9</f>
        <v>0</v>
      </c>
      <c r="S2430" s="56">
        <f>FŐLAP!$F$9</f>
        <v>0</v>
      </c>
      <c r="T2430" s="13" t="str">
        <f>FŐLAP!$B$25</f>
        <v>Háztartási nagygépek (lakossági)</v>
      </c>
      <c r="U2430" s="398" t="s">
        <v>3425</v>
      </c>
      <c r="V2430" s="398" t="s">
        <v>3426</v>
      </c>
      <c r="W2430" s="398" t="s">
        <v>3427</v>
      </c>
    </row>
    <row r="2431" spans="1:23" ht="60.75" hidden="1" customHeight="1" x14ac:dyDescent="0.25">
      <c r="A2431" s="61" t="s">
        <v>2501</v>
      </c>
      <c r="B2431" s="87"/>
      <c r="C2431" s="175"/>
      <c r="D2431" s="176"/>
      <c r="E2431" s="146"/>
      <c r="F2431" s="407" t="e">
        <f>VLOOKUP('2. tábl. Előkezelő-Tov.Kezelő'!E2431,Munka1!$H$27:$I$58,2,FALSE)</f>
        <v>#N/A</v>
      </c>
      <c r="G2431" s="88"/>
      <c r="H2431" s="62" t="e">
        <f>VLOOKUP(G2431,Munka1!$A$1:$B$25,2,FALSE)</f>
        <v>#N/A</v>
      </c>
      <c r="I2431" s="466" t="e">
        <f>VLOOKUP(E2431,Munka1!$H$27:$J$58,3,FALSE)</f>
        <v>#N/A</v>
      </c>
      <c r="J2431" s="175"/>
      <c r="K2431" s="175"/>
      <c r="L2431" s="176"/>
      <c r="M2431" s="176"/>
      <c r="N2431" s="179"/>
      <c r="O2431" s="87"/>
      <c r="P2431" s="483"/>
      <c r="Q2431" s="484"/>
      <c r="R2431" s="56">
        <f>FŐLAP!$D$9</f>
        <v>0</v>
      </c>
      <c r="S2431" s="56">
        <f>FŐLAP!$F$9</f>
        <v>0</v>
      </c>
      <c r="T2431" s="13" t="str">
        <f>FŐLAP!$B$25</f>
        <v>Háztartási nagygépek (lakossági)</v>
      </c>
      <c r="U2431" s="398" t="s">
        <v>3425</v>
      </c>
      <c r="V2431" s="398" t="s">
        <v>3426</v>
      </c>
      <c r="W2431" s="398" t="s">
        <v>3427</v>
      </c>
    </row>
    <row r="2432" spans="1:23" ht="60.75" hidden="1" customHeight="1" x14ac:dyDescent="0.25">
      <c r="A2432" s="61" t="s">
        <v>2502</v>
      </c>
      <c r="B2432" s="87"/>
      <c r="C2432" s="175"/>
      <c r="D2432" s="175"/>
      <c r="E2432" s="146"/>
      <c r="F2432" s="407" t="e">
        <f>VLOOKUP('2. tábl. Előkezelő-Tov.Kezelő'!E2432,Munka1!$H$27:$I$58,2,FALSE)</f>
        <v>#N/A</v>
      </c>
      <c r="G2432" s="88"/>
      <c r="H2432" s="62" t="e">
        <f>VLOOKUP(G2432,Munka1!$A$1:$B$25,2,FALSE)</f>
        <v>#N/A</v>
      </c>
      <c r="I2432" s="466" t="e">
        <f>VLOOKUP(E2432,Munka1!$H$27:$J$58,3,FALSE)</f>
        <v>#N/A</v>
      </c>
      <c r="J2432" s="175"/>
      <c r="K2432" s="175"/>
      <c r="L2432" s="175"/>
      <c r="M2432" s="175"/>
      <c r="N2432" s="180"/>
      <c r="O2432" s="87"/>
      <c r="P2432" s="483"/>
      <c r="Q2432" s="484"/>
      <c r="R2432" s="56">
        <f>FŐLAP!$D$9</f>
        <v>0</v>
      </c>
      <c r="S2432" s="56">
        <f>FŐLAP!$F$9</f>
        <v>0</v>
      </c>
      <c r="T2432" s="13" t="str">
        <f>FŐLAP!$B$25</f>
        <v>Háztartási nagygépek (lakossági)</v>
      </c>
      <c r="U2432" s="398" t="s">
        <v>3425</v>
      </c>
      <c r="V2432" s="398" t="s">
        <v>3426</v>
      </c>
      <c r="W2432" s="398" t="s">
        <v>3427</v>
      </c>
    </row>
    <row r="2433" spans="1:23" ht="60.75" hidden="1" customHeight="1" x14ac:dyDescent="0.25">
      <c r="A2433" s="61" t="s">
        <v>2503</v>
      </c>
      <c r="B2433" s="87"/>
      <c r="C2433" s="175"/>
      <c r="D2433" s="176"/>
      <c r="E2433" s="146"/>
      <c r="F2433" s="407" t="e">
        <f>VLOOKUP('2. tábl. Előkezelő-Tov.Kezelő'!E2433,Munka1!$H$27:$I$58,2,FALSE)</f>
        <v>#N/A</v>
      </c>
      <c r="G2433" s="88"/>
      <c r="H2433" s="62" t="e">
        <f>VLOOKUP(G2433,Munka1!$A$1:$B$25,2,FALSE)</f>
        <v>#N/A</v>
      </c>
      <c r="I2433" s="466" t="e">
        <f>VLOOKUP(E2433,Munka1!$H$27:$J$58,3,FALSE)</f>
        <v>#N/A</v>
      </c>
      <c r="J2433" s="175"/>
      <c r="K2433" s="175"/>
      <c r="L2433" s="176"/>
      <c r="M2433" s="176"/>
      <c r="N2433" s="179"/>
      <c r="O2433" s="87"/>
      <c r="P2433" s="483"/>
      <c r="Q2433" s="484"/>
      <c r="R2433" s="56">
        <f>FŐLAP!$D$9</f>
        <v>0</v>
      </c>
      <c r="S2433" s="56">
        <f>FŐLAP!$F$9</f>
        <v>0</v>
      </c>
      <c r="T2433" s="13" t="str">
        <f>FŐLAP!$B$25</f>
        <v>Háztartási nagygépek (lakossági)</v>
      </c>
      <c r="U2433" s="398" t="s">
        <v>3425</v>
      </c>
      <c r="V2433" s="398" t="s">
        <v>3426</v>
      </c>
      <c r="W2433" s="398" t="s">
        <v>3427</v>
      </c>
    </row>
    <row r="2434" spans="1:23" ht="60.75" hidden="1" customHeight="1" x14ac:dyDescent="0.25">
      <c r="A2434" s="61" t="s">
        <v>2504</v>
      </c>
      <c r="B2434" s="87"/>
      <c r="C2434" s="175"/>
      <c r="D2434" s="175"/>
      <c r="E2434" s="146"/>
      <c r="F2434" s="407" t="e">
        <f>VLOOKUP('2. tábl. Előkezelő-Tov.Kezelő'!E2434,Munka1!$H$27:$I$58,2,FALSE)</f>
        <v>#N/A</v>
      </c>
      <c r="G2434" s="88"/>
      <c r="H2434" s="62" t="e">
        <f>VLOOKUP(G2434,Munka1!$A$1:$B$25,2,FALSE)</f>
        <v>#N/A</v>
      </c>
      <c r="I2434" s="466" t="e">
        <f>VLOOKUP(E2434,Munka1!$H$27:$J$58,3,FALSE)</f>
        <v>#N/A</v>
      </c>
      <c r="J2434" s="175"/>
      <c r="K2434" s="175"/>
      <c r="L2434" s="175"/>
      <c r="M2434" s="175"/>
      <c r="N2434" s="180"/>
      <c r="O2434" s="87"/>
      <c r="P2434" s="483"/>
      <c r="Q2434" s="484"/>
      <c r="R2434" s="56">
        <f>FŐLAP!$D$9</f>
        <v>0</v>
      </c>
      <c r="S2434" s="56">
        <f>FŐLAP!$F$9</f>
        <v>0</v>
      </c>
      <c r="T2434" s="13" t="str">
        <f>FŐLAP!$B$25</f>
        <v>Háztartási nagygépek (lakossági)</v>
      </c>
      <c r="U2434" s="398" t="s">
        <v>3425</v>
      </c>
      <c r="V2434" s="398" t="s">
        <v>3426</v>
      </c>
      <c r="W2434" s="398" t="s">
        <v>3427</v>
      </c>
    </row>
    <row r="2435" spans="1:23" ht="60.75" hidden="1" customHeight="1" x14ac:dyDescent="0.25">
      <c r="A2435" s="61" t="s">
        <v>2505</v>
      </c>
      <c r="B2435" s="87"/>
      <c r="C2435" s="175"/>
      <c r="D2435" s="175"/>
      <c r="E2435" s="146"/>
      <c r="F2435" s="407" t="e">
        <f>VLOOKUP('2. tábl. Előkezelő-Tov.Kezelő'!E2435,Munka1!$H$27:$I$58,2,FALSE)</f>
        <v>#N/A</v>
      </c>
      <c r="G2435" s="88"/>
      <c r="H2435" s="62" t="e">
        <f>VLOOKUP(G2435,Munka1!$A$1:$B$25,2,FALSE)</f>
        <v>#N/A</v>
      </c>
      <c r="I2435" s="466" t="e">
        <f>VLOOKUP(E2435,Munka1!$H$27:$J$58,3,FALSE)</f>
        <v>#N/A</v>
      </c>
      <c r="J2435" s="175"/>
      <c r="K2435" s="175"/>
      <c r="L2435" s="175"/>
      <c r="M2435" s="175"/>
      <c r="N2435" s="180"/>
      <c r="O2435" s="87"/>
      <c r="P2435" s="483"/>
      <c r="Q2435" s="484"/>
      <c r="R2435" s="56">
        <f>FŐLAP!$D$9</f>
        <v>0</v>
      </c>
      <c r="S2435" s="56">
        <f>FŐLAP!$F$9</f>
        <v>0</v>
      </c>
      <c r="T2435" s="13" t="str">
        <f>FŐLAP!$B$25</f>
        <v>Háztartási nagygépek (lakossági)</v>
      </c>
      <c r="U2435" s="398" t="s">
        <v>3425</v>
      </c>
      <c r="V2435" s="398" t="s">
        <v>3426</v>
      </c>
      <c r="W2435" s="398" t="s">
        <v>3427</v>
      </c>
    </row>
    <row r="2436" spans="1:23" ht="60.75" hidden="1" customHeight="1" x14ac:dyDescent="0.25">
      <c r="A2436" s="61" t="s">
        <v>2506</v>
      </c>
      <c r="B2436" s="87"/>
      <c r="C2436" s="175"/>
      <c r="D2436" s="175"/>
      <c r="E2436" s="146"/>
      <c r="F2436" s="407" t="e">
        <f>VLOOKUP('2. tábl. Előkezelő-Tov.Kezelő'!E2436,Munka1!$H$27:$I$58,2,FALSE)</f>
        <v>#N/A</v>
      </c>
      <c r="G2436" s="88"/>
      <c r="H2436" s="62" t="e">
        <f>VLOOKUP(G2436,Munka1!$A$1:$B$25,2,FALSE)</f>
        <v>#N/A</v>
      </c>
      <c r="I2436" s="466" t="e">
        <f>VLOOKUP(E2436,Munka1!$H$27:$J$58,3,FALSE)</f>
        <v>#N/A</v>
      </c>
      <c r="J2436" s="175"/>
      <c r="K2436" s="175"/>
      <c r="L2436" s="175"/>
      <c r="M2436" s="175"/>
      <c r="N2436" s="180"/>
      <c r="O2436" s="87"/>
      <c r="P2436" s="483"/>
      <c r="Q2436" s="484"/>
      <c r="R2436" s="56">
        <f>FŐLAP!$D$9</f>
        <v>0</v>
      </c>
      <c r="S2436" s="56">
        <f>FŐLAP!$F$9</f>
        <v>0</v>
      </c>
      <c r="T2436" s="13" t="str">
        <f>FŐLAP!$B$25</f>
        <v>Háztartási nagygépek (lakossági)</v>
      </c>
      <c r="U2436" s="398" t="s">
        <v>3425</v>
      </c>
      <c r="V2436" s="398" t="s">
        <v>3426</v>
      </c>
      <c r="W2436" s="398" t="s">
        <v>3427</v>
      </c>
    </row>
    <row r="2437" spans="1:23" ht="60.75" hidden="1" customHeight="1" x14ac:dyDescent="0.25">
      <c r="A2437" s="61" t="s">
        <v>2507</v>
      </c>
      <c r="B2437" s="87"/>
      <c r="C2437" s="175"/>
      <c r="D2437" s="175"/>
      <c r="E2437" s="146"/>
      <c r="F2437" s="407" t="e">
        <f>VLOOKUP('2. tábl. Előkezelő-Tov.Kezelő'!E2437,Munka1!$H$27:$I$58,2,FALSE)</f>
        <v>#N/A</v>
      </c>
      <c r="G2437" s="88"/>
      <c r="H2437" s="62" t="e">
        <f>VLOOKUP(G2437,Munka1!$A$1:$B$25,2,FALSE)</f>
        <v>#N/A</v>
      </c>
      <c r="I2437" s="466" t="e">
        <f>VLOOKUP(E2437,Munka1!$H$27:$J$58,3,FALSE)</f>
        <v>#N/A</v>
      </c>
      <c r="J2437" s="175"/>
      <c r="K2437" s="175"/>
      <c r="L2437" s="175"/>
      <c r="M2437" s="175"/>
      <c r="N2437" s="180"/>
      <c r="O2437" s="87"/>
      <c r="P2437" s="483"/>
      <c r="Q2437" s="484"/>
      <c r="R2437" s="56">
        <f>FŐLAP!$D$9</f>
        <v>0</v>
      </c>
      <c r="S2437" s="56">
        <f>FŐLAP!$F$9</f>
        <v>0</v>
      </c>
      <c r="T2437" s="13" t="str">
        <f>FŐLAP!$B$25</f>
        <v>Háztartási nagygépek (lakossági)</v>
      </c>
      <c r="U2437" s="398" t="s">
        <v>3425</v>
      </c>
      <c r="V2437" s="398" t="s">
        <v>3426</v>
      </c>
      <c r="W2437" s="398" t="s">
        <v>3427</v>
      </c>
    </row>
    <row r="2438" spans="1:23" ht="60.75" hidden="1" customHeight="1" x14ac:dyDescent="0.25">
      <c r="A2438" s="61" t="s">
        <v>2508</v>
      </c>
      <c r="B2438" s="87"/>
      <c r="C2438" s="175"/>
      <c r="D2438" s="175"/>
      <c r="E2438" s="146"/>
      <c r="F2438" s="407" t="e">
        <f>VLOOKUP('2. tábl. Előkezelő-Tov.Kezelő'!E2438,Munka1!$H$27:$I$58,2,FALSE)</f>
        <v>#N/A</v>
      </c>
      <c r="G2438" s="88"/>
      <c r="H2438" s="62" t="e">
        <f>VLOOKUP(G2438,Munka1!$A$1:$B$25,2,FALSE)</f>
        <v>#N/A</v>
      </c>
      <c r="I2438" s="466" t="e">
        <f>VLOOKUP(E2438,Munka1!$H$27:$J$58,3,FALSE)</f>
        <v>#N/A</v>
      </c>
      <c r="J2438" s="175"/>
      <c r="K2438" s="175"/>
      <c r="L2438" s="175"/>
      <c r="M2438" s="175"/>
      <c r="N2438" s="180"/>
      <c r="O2438" s="87"/>
      <c r="P2438" s="483"/>
      <c r="Q2438" s="484"/>
      <c r="R2438" s="56">
        <f>FŐLAP!$D$9</f>
        <v>0</v>
      </c>
      <c r="S2438" s="56">
        <f>FŐLAP!$F$9</f>
        <v>0</v>
      </c>
      <c r="T2438" s="13" t="str">
        <f>FŐLAP!$B$25</f>
        <v>Háztartási nagygépek (lakossági)</v>
      </c>
      <c r="U2438" s="398" t="s">
        <v>3425</v>
      </c>
      <c r="V2438" s="398" t="s">
        <v>3426</v>
      </c>
      <c r="W2438" s="398" t="s">
        <v>3427</v>
      </c>
    </row>
    <row r="2439" spans="1:23" ht="60.75" hidden="1" customHeight="1" x14ac:dyDescent="0.25">
      <c r="A2439" s="61" t="s">
        <v>2509</v>
      </c>
      <c r="B2439" s="87"/>
      <c r="C2439" s="175"/>
      <c r="D2439" s="175"/>
      <c r="E2439" s="146"/>
      <c r="F2439" s="407" t="e">
        <f>VLOOKUP('2. tábl. Előkezelő-Tov.Kezelő'!E2439,Munka1!$H$27:$I$58,2,FALSE)</f>
        <v>#N/A</v>
      </c>
      <c r="G2439" s="88"/>
      <c r="H2439" s="62" t="e">
        <f>VLOOKUP(G2439,Munka1!$A$1:$B$25,2,FALSE)</f>
        <v>#N/A</v>
      </c>
      <c r="I2439" s="466" t="e">
        <f>VLOOKUP(E2439,Munka1!$H$27:$J$58,3,FALSE)</f>
        <v>#N/A</v>
      </c>
      <c r="J2439" s="175"/>
      <c r="K2439" s="175"/>
      <c r="L2439" s="175"/>
      <c r="M2439" s="175"/>
      <c r="N2439" s="180"/>
      <c r="O2439" s="87"/>
      <c r="P2439" s="483"/>
      <c r="Q2439" s="484"/>
      <c r="R2439" s="56">
        <f>FŐLAP!$D$9</f>
        <v>0</v>
      </c>
      <c r="S2439" s="56">
        <f>FŐLAP!$F$9</f>
        <v>0</v>
      </c>
      <c r="T2439" s="13" t="str">
        <f>FŐLAP!$B$25</f>
        <v>Háztartási nagygépek (lakossági)</v>
      </c>
      <c r="U2439" s="398" t="s">
        <v>3425</v>
      </c>
      <c r="V2439" s="398" t="s">
        <v>3426</v>
      </c>
      <c r="W2439" s="398" t="s">
        <v>3427</v>
      </c>
    </row>
    <row r="2440" spans="1:23" ht="60.75" hidden="1" customHeight="1" x14ac:dyDescent="0.25">
      <c r="A2440" s="61" t="s">
        <v>2510</v>
      </c>
      <c r="B2440" s="87"/>
      <c r="C2440" s="175"/>
      <c r="D2440" s="175"/>
      <c r="E2440" s="146"/>
      <c r="F2440" s="407" t="e">
        <f>VLOOKUP('2. tábl. Előkezelő-Tov.Kezelő'!E2440,Munka1!$H$27:$I$58,2,FALSE)</f>
        <v>#N/A</v>
      </c>
      <c r="G2440" s="88"/>
      <c r="H2440" s="62" t="e">
        <f>VLOOKUP(G2440,Munka1!$A$1:$B$25,2,FALSE)</f>
        <v>#N/A</v>
      </c>
      <c r="I2440" s="466" t="e">
        <f>VLOOKUP(E2440,Munka1!$H$27:$J$58,3,FALSE)</f>
        <v>#N/A</v>
      </c>
      <c r="J2440" s="175"/>
      <c r="K2440" s="175"/>
      <c r="L2440" s="175"/>
      <c r="M2440" s="175"/>
      <c r="N2440" s="180"/>
      <c r="O2440" s="87"/>
      <c r="P2440" s="483"/>
      <c r="Q2440" s="484"/>
      <c r="R2440" s="56">
        <f>FŐLAP!$D$9</f>
        <v>0</v>
      </c>
      <c r="S2440" s="56">
        <f>FŐLAP!$F$9</f>
        <v>0</v>
      </c>
      <c r="T2440" s="13" t="str">
        <f>FŐLAP!$B$25</f>
        <v>Háztartási nagygépek (lakossági)</v>
      </c>
      <c r="U2440" s="398" t="s">
        <v>3425</v>
      </c>
      <c r="V2440" s="398" t="s">
        <v>3426</v>
      </c>
      <c r="W2440" s="398" t="s">
        <v>3427</v>
      </c>
    </row>
    <row r="2441" spans="1:23" ht="60.75" hidden="1" customHeight="1" x14ac:dyDescent="0.25">
      <c r="A2441" s="61" t="s">
        <v>2511</v>
      </c>
      <c r="B2441" s="87"/>
      <c r="C2441" s="175"/>
      <c r="D2441" s="175"/>
      <c r="E2441" s="146"/>
      <c r="F2441" s="407" t="e">
        <f>VLOOKUP('2. tábl. Előkezelő-Tov.Kezelő'!E2441,Munka1!$H$27:$I$58,2,FALSE)</f>
        <v>#N/A</v>
      </c>
      <c r="G2441" s="88"/>
      <c r="H2441" s="62" t="e">
        <f>VLOOKUP(G2441,Munka1!$A$1:$B$25,2,FALSE)</f>
        <v>#N/A</v>
      </c>
      <c r="I2441" s="466" t="e">
        <f>VLOOKUP(E2441,Munka1!$H$27:$J$58,3,FALSE)</f>
        <v>#N/A</v>
      </c>
      <c r="J2441" s="175"/>
      <c r="K2441" s="175"/>
      <c r="L2441" s="175"/>
      <c r="M2441" s="175"/>
      <c r="N2441" s="180"/>
      <c r="O2441" s="87"/>
      <c r="P2441" s="483"/>
      <c r="Q2441" s="484"/>
      <c r="R2441" s="56">
        <f>FŐLAP!$D$9</f>
        <v>0</v>
      </c>
      <c r="S2441" s="56">
        <f>FŐLAP!$F$9</f>
        <v>0</v>
      </c>
      <c r="T2441" s="13" t="str">
        <f>FŐLAP!$B$25</f>
        <v>Háztartási nagygépek (lakossági)</v>
      </c>
      <c r="U2441" s="398" t="s">
        <v>3425</v>
      </c>
      <c r="V2441" s="398" t="s">
        <v>3426</v>
      </c>
      <c r="W2441" s="398" t="s">
        <v>3427</v>
      </c>
    </row>
    <row r="2442" spans="1:23" ht="60.75" hidden="1" customHeight="1" x14ac:dyDescent="0.25">
      <c r="A2442" s="61" t="s">
        <v>2512</v>
      </c>
      <c r="B2442" s="87"/>
      <c r="C2442" s="175"/>
      <c r="D2442" s="175"/>
      <c r="E2442" s="146"/>
      <c r="F2442" s="407" t="e">
        <f>VLOOKUP('2. tábl. Előkezelő-Tov.Kezelő'!E2442,Munka1!$H$27:$I$58,2,FALSE)</f>
        <v>#N/A</v>
      </c>
      <c r="G2442" s="88"/>
      <c r="H2442" s="62" t="e">
        <f>VLOOKUP(G2442,Munka1!$A$1:$B$25,2,FALSE)</f>
        <v>#N/A</v>
      </c>
      <c r="I2442" s="466" t="e">
        <f>VLOOKUP(E2442,Munka1!$H$27:$J$58,3,FALSE)</f>
        <v>#N/A</v>
      </c>
      <c r="J2442" s="175"/>
      <c r="K2442" s="175"/>
      <c r="L2442" s="175"/>
      <c r="M2442" s="175"/>
      <c r="N2442" s="180"/>
      <c r="O2442" s="87"/>
      <c r="P2442" s="483"/>
      <c r="Q2442" s="484"/>
      <c r="R2442" s="56">
        <f>FŐLAP!$D$9</f>
        <v>0</v>
      </c>
      <c r="S2442" s="56">
        <f>FŐLAP!$F$9</f>
        <v>0</v>
      </c>
      <c r="T2442" s="13" t="str">
        <f>FŐLAP!$B$25</f>
        <v>Háztartási nagygépek (lakossági)</v>
      </c>
      <c r="U2442" s="398" t="s">
        <v>3425</v>
      </c>
      <c r="V2442" s="398" t="s">
        <v>3426</v>
      </c>
      <c r="W2442" s="398" t="s">
        <v>3427</v>
      </c>
    </row>
    <row r="2443" spans="1:23" ht="60.75" hidden="1" customHeight="1" x14ac:dyDescent="0.25">
      <c r="A2443" s="61" t="s">
        <v>2513</v>
      </c>
      <c r="B2443" s="87"/>
      <c r="C2443" s="175"/>
      <c r="D2443" s="175"/>
      <c r="E2443" s="146"/>
      <c r="F2443" s="407" t="e">
        <f>VLOOKUP('2. tábl. Előkezelő-Tov.Kezelő'!E2443,Munka1!$H$27:$I$58,2,FALSE)</f>
        <v>#N/A</v>
      </c>
      <c r="G2443" s="88"/>
      <c r="H2443" s="62" t="e">
        <f>VLOOKUP(G2443,Munka1!$A$1:$B$25,2,FALSE)</f>
        <v>#N/A</v>
      </c>
      <c r="I2443" s="466" t="e">
        <f>VLOOKUP(E2443,Munka1!$H$27:$J$58,3,FALSE)</f>
        <v>#N/A</v>
      </c>
      <c r="J2443" s="175"/>
      <c r="K2443" s="175"/>
      <c r="L2443" s="175"/>
      <c r="M2443" s="175"/>
      <c r="N2443" s="180"/>
      <c r="O2443" s="87"/>
      <c r="P2443" s="483"/>
      <c r="Q2443" s="484"/>
      <c r="R2443" s="56">
        <f>FŐLAP!$D$9</f>
        <v>0</v>
      </c>
      <c r="S2443" s="56">
        <f>FŐLAP!$F$9</f>
        <v>0</v>
      </c>
      <c r="T2443" s="13" t="str">
        <f>FŐLAP!$B$25</f>
        <v>Háztartási nagygépek (lakossági)</v>
      </c>
      <c r="U2443" s="398" t="s">
        <v>3425</v>
      </c>
      <c r="V2443" s="398" t="s">
        <v>3426</v>
      </c>
      <c r="W2443" s="398" t="s">
        <v>3427</v>
      </c>
    </row>
    <row r="2444" spans="1:23" ht="60.75" hidden="1" customHeight="1" x14ac:dyDescent="0.25">
      <c r="A2444" s="61" t="s">
        <v>2514</v>
      </c>
      <c r="B2444" s="87"/>
      <c r="C2444" s="175"/>
      <c r="D2444" s="175"/>
      <c r="E2444" s="146"/>
      <c r="F2444" s="407" t="e">
        <f>VLOOKUP('2. tábl. Előkezelő-Tov.Kezelő'!E2444,Munka1!$H$27:$I$58,2,FALSE)</f>
        <v>#N/A</v>
      </c>
      <c r="G2444" s="88"/>
      <c r="H2444" s="62" t="e">
        <f>VLOOKUP(G2444,Munka1!$A$1:$B$25,2,FALSE)</f>
        <v>#N/A</v>
      </c>
      <c r="I2444" s="466" t="e">
        <f>VLOOKUP(E2444,Munka1!$H$27:$J$58,3,FALSE)</f>
        <v>#N/A</v>
      </c>
      <c r="J2444" s="175"/>
      <c r="K2444" s="175"/>
      <c r="L2444" s="175"/>
      <c r="M2444" s="175"/>
      <c r="N2444" s="180"/>
      <c r="O2444" s="87"/>
      <c r="P2444" s="483"/>
      <c r="Q2444" s="484"/>
      <c r="R2444" s="56">
        <f>FŐLAP!$D$9</f>
        <v>0</v>
      </c>
      <c r="S2444" s="56">
        <f>FŐLAP!$F$9</f>
        <v>0</v>
      </c>
      <c r="T2444" s="13" t="str">
        <f>FŐLAP!$B$25</f>
        <v>Háztartási nagygépek (lakossági)</v>
      </c>
      <c r="U2444" s="398" t="s">
        <v>3425</v>
      </c>
      <c r="V2444" s="398" t="s">
        <v>3426</v>
      </c>
      <c r="W2444" s="398" t="s">
        <v>3427</v>
      </c>
    </row>
    <row r="2445" spans="1:23" ht="60.75" hidden="1" customHeight="1" x14ac:dyDescent="0.25">
      <c r="A2445" s="61" t="s">
        <v>2515</v>
      </c>
      <c r="B2445" s="87"/>
      <c r="C2445" s="175"/>
      <c r="D2445" s="175"/>
      <c r="E2445" s="146"/>
      <c r="F2445" s="407" t="e">
        <f>VLOOKUP('2. tábl. Előkezelő-Tov.Kezelő'!E2445,Munka1!$H$27:$I$58,2,FALSE)</f>
        <v>#N/A</v>
      </c>
      <c r="G2445" s="88"/>
      <c r="H2445" s="62" t="e">
        <f>VLOOKUP(G2445,Munka1!$A$1:$B$25,2,FALSE)</f>
        <v>#N/A</v>
      </c>
      <c r="I2445" s="466" t="e">
        <f>VLOOKUP(E2445,Munka1!$H$27:$J$58,3,FALSE)</f>
        <v>#N/A</v>
      </c>
      <c r="J2445" s="175"/>
      <c r="K2445" s="175"/>
      <c r="L2445" s="175"/>
      <c r="M2445" s="175"/>
      <c r="N2445" s="180"/>
      <c r="O2445" s="87"/>
      <c r="P2445" s="483"/>
      <c r="Q2445" s="484"/>
      <c r="R2445" s="56">
        <f>FŐLAP!$D$9</f>
        <v>0</v>
      </c>
      <c r="S2445" s="56">
        <f>FŐLAP!$F$9</f>
        <v>0</v>
      </c>
      <c r="T2445" s="13" t="str">
        <f>FŐLAP!$B$25</f>
        <v>Háztartási nagygépek (lakossági)</v>
      </c>
      <c r="U2445" s="398" t="s">
        <v>3425</v>
      </c>
      <c r="V2445" s="398" t="s">
        <v>3426</v>
      </c>
      <c r="W2445" s="398" t="s">
        <v>3427</v>
      </c>
    </row>
    <row r="2446" spans="1:23" ht="60.75" hidden="1" customHeight="1" x14ac:dyDescent="0.25">
      <c r="A2446" s="61" t="s">
        <v>2516</v>
      </c>
      <c r="B2446" s="87"/>
      <c r="C2446" s="175"/>
      <c r="D2446" s="175"/>
      <c r="E2446" s="146"/>
      <c r="F2446" s="407" t="e">
        <f>VLOOKUP('2. tábl. Előkezelő-Tov.Kezelő'!E2446,Munka1!$H$27:$I$58,2,FALSE)</f>
        <v>#N/A</v>
      </c>
      <c r="G2446" s="88"/>
      <c r="H2446" s="62" t="e">
        <f>VLOOKUP(G2446,Munka1!$A$1:$B$25,2,FALSE)</f>
        <v>#N/A</v>
      </c>
      <c r="I2446" s="466" t="e">
        <f>VLOOKUP(E2446,Munka1!$H$27:$J$58,3,FALSE)</f>
        <v>#N/A</v>
      </c>
      <c r="J2446" s="175"/>
      <c r="K2446" s="175"/>
      <c r="L2446" s="175"/>
      <c r="M2446" s="175"/>
      <c r="N2446" s="180"/>
      <c r="O2446" s="87"/>
      <c r="P2446" s="483"/>
      <c r="Q2446" s="484"/>
      <c r="R2446" s="56">
        <f>FŐLAP!$D$9</f>
        <v>0</v>
      </c>
      <c r="S2446" s="56">
        <f>FŐLAP!$F$9</f>
        <v>0</v>
      </c>
      <c r="T2446" s="13" t="str">
        <f>FŐLAP!$B$25</f>
        <v>Háztartási nagygépek (lakossági)</v>
      </c>
      <c r="U2446" s="398" t="s">
        <v>3425</v>
      </c>
      <c r="V2446" s="398" t="s">
        <v>3426</v>
      </c>
      <c r="W2446" s="398" t="s">
        <v>3427</v>
      </c>
    </row>
    <row r="2447" spans="1:23" ht="60.75" hidden="1" customHeight="1" x14ac:dyDescent="0.25">
      <c r="A2447" s="61" t="s">
        <v>2517</v>
      </c>
      <c r="B2447" s="87"/>
      <c r="C2447" s="175"/>
      <c r="D2447" s="175"/>
      <c r="E2447" s="146"/>
      <c r="F2447" s="407" t="e">
        <f>VLOOKUP('2. tábl. Előkezelő-Tov.Kezelő'!E2447,Munka1!$H$27:$I$58,2,FALSE)</f>
        <v>#N/A</v>
      </c>
      <c r="G2447" s="88"/>
      <c r="H2447" s="62" t="e">
        <f>VLOOKUP(G2447,Munka1!$A$1:$B$25,2,FALSE)</f>
        <v>#N/A</v>
      </c>
      <c r="I2447" s="466" t="e">
        <f>VLOOKUP(E2447,Munka1!$H$27:$J$58,3,FALSE)</f>
        <v>#N/A</v>
      </c>
      <c r="J2447" s="175"/>
      <c r="K2447" s="175"/>
      <c r="L2447" s="175"/>
      <c r="M2447" s="175"/>
      <c r="N2447" s="180"/>
      <c r="O2447" s="87"/>
      <c r="P2447" s="483"/>
      <c r="Q2447" s="484"/>
      <c r="R2447" s="56">
        <f>FŐLAP!$D$9</f>
        <v>0</v>
      </c>
      <c r="S2447" s="56">
        <f>FŐLAP!$F$9</f>
        <v>0</v>
      </c>
      <c r="T2447" s="13" t="str">
        <f>FŐLAP!$B$25</f>
        <v>Háztartási nagygépek (lakossági)</v>
      </c>
      <c r="U2447" s="398" t="s">
        <v>3425</v>
      </c>
      <c r="V2447" s="398" t="s">
        <v>3426</v>
      </c>
      <c r="W2447" s="398" t="s">
        <v>3427</v>
      </c>
    </row>
    <row r="2448" spans="1:23" ht="60.75" hidden="1" customHeight="1" x14ac:dyDescent="0.25">
      <c r="A2448" s="61" t="s">
        <v>2518</v>
      </c>
      <c r="B2448" s="87"/>
      <c r="C2448" s="175"/>
      <c r="D2448" s="175"/>
      <c r="E2448" s="146"/>
      <c r="F2448" s="407" t="e">
        <f>VLOOKUP('2. tábl. Előkezelő-Tov.Kezelő'!E2448,Munka1!$H$27:$I$58,2,FALSE)</f>
        <v>#N/A</v>
      </c>
      <c r="G2448" s="88"/>
      <c r="H2448" s="62" t="e">
        <f>VLOOKUP(G2448,Munka1!$A$1:$B$25,2,FALSE)</f>
        <v>#N/A</v>
      </c>
      <c r="I2448" s="466" t="e">
        <f>VLOOKUP(E2448,Munka1!$H$27:$J$58,3,FALSE)</f>
        <v>#N/A</v>
      </c>
      <c r="J2448" s="175"/>
      <c r="K2448" s="175"/>
      <c r="L2448" s="175"/>
      <c r="M2448" s="175"/>
      <c r="N2448" s="180"/>
      <c r="O2448" s="87"/>
      <c r="P2448" s="483"/>
      <c r="Q2448" s="484"/>
      <c r="R2448" s="56">
        <f>FŐLAP!$D$9</f>
        <v>0</v>
      </c>
      <c r="S2448" s="56">
        <f>FŐLAP!$F$9</f>
        <v>0</v>
      </c>
      <c r="T2448" s="13" t="str">
        <f>FŐLAP!$B$25</f>
        <v>Háztartási nagygépek (lakossági)</v>
      </c>
      <c r="U2448" s="398" t="s">
        <v>3425</v>
      </c>
      <c r="V2448" s="398" t="s">
        <v>3426</v>
      </c>
      <c r="W2448" s="398" t="s">
        <v>3427</v>
      </c>
    </row>
    <row r="2449" spans="1:23" ht="60.75" hidden="1" customHeight="1" x14ac:dyDescent="0.25">
      <c r="A2449" s="61" t="s">
        <v>2519</v>
      </c>
      <c r="B2449" s="87"/>
      <c r="C2449" s="175"/>
      <c r="D2449" s="175"/>
      <c r="E2449" s="146"/>
      <c r="F2449" s="407" t="e">
        <f>VLOOKUP('2. tábl. Előkezelő-Tov.Kezelő'!E2449,Munka1!$H$27:$I$58,2,FALSE)</f>
        <v>#N/A</v>
      </c>
      <c r="G2449" s="88"/>
      <c r="H2449" s="62" t="e">
        <f>VLOOKUP(G2449,Munka1!$A$1:$B$25,2,FALSE)</f>
        <v>#N/A</v>
      </c>
      <c r="I2449" s="466" t="e">
        <f>VLOOKUP(E2449,Munka1!$H$27:$J$58,3,FALSE)</f>
        <v>#N/A</v>
      </c>
      <c r="J2449" s="175"/>
      <c r="K2449" s="175"/>
      <c r="L2449" s="175"/>
      <c r="M2449" s="175"/>
      <c r="N2449" s="180"/>
      <c r="O2449" s="87"/>
      <c r="P2449" s="483"/>
      <c r="Q2449" s="484"/>
      <c r="R2449" s="56">
        <f>FŐLAP!$D$9</f>
        <v>0</v>
      </c>
      <c r="S2449" s="56">
        <f>FŐLAP!$F$9</f>
        <v>0</v>
      </c>
      <c r="T2449" s="13" t="str">
        <f>FŐLAP!$B$25</f>
        <v>Háztartási nagygépek (lakossági)</v>
      </c>
      <c r="U2449" s="398" t="s">
        <v>3425</v>
      </c>
      <c r="V2449" s="398" t="s">
        <v>3426</v>
      </c>
      <c r="W2449" s="398" t="s">
        <v>3427</v>
      </c>
    </row>
    <row r="2450" spans="1:23" ht="60.75" hidden="1" customHeight="1" x14ac:dyDescent="0.25">
      <c r="A2450" s="61" t="s">
        <v>2520</v>
      </c>
      <c r="B2450" s="87"/>
      <c r="C2450" s="175"/>
      <c r="D2450" s="175"/>
      <c r="E2450" s="146"/>
      <c r="F2450" s="407" t="e">
        <f>VLOOKUP('2. tábl. Előkezelő-Tov.Kezelő'!E2450,Munka1!$H$27:$I$58,2,FALSE)</f>
        <v>#N/A</v>
      </c>
      <c r="G2450" s="88"/>
      <c r="H2450" s="62" t="e">
        <f>VLOOKUP(G2450,Munka1!$A$1:$B$25,2,FALSE)</f>
        <v>#N/A</v>
      </c>
      <c r="I2450" s="466" t="e">
        <f>VLOOKUP(E2450,Munka1!$H$27:$J$58,3,FALSE)</f>
        <v>#N/A</v>
      </c>
      <c r="J2450" s="175"/>
      <c r="K2450" s="175"/>
      <c r="L2450" s="175"/>
      <c r="M2450" s="175"/>
      <c r="N2450" s="180"/>
      <c r="O2450" s="87"/>
      <c r="P2450" s="483"/>
      <c r="Q2450" s="484"/>
      <c r="R2450" s="56">
        <f>FŐLAP!$D$9</f>
        <v>0</v>
      </c>
      <c r="S2450" s="56">
        <f>FŐLAP!$F$9</f>
        <v>0</v>
      </c>
      <c r="T2450" s="13" t="str">
        <f>FŐLAP!$B$25</f>
        <v>Háztartási nagygépek (lakossági)</v>
      </c>
      <c r="U2450" s="398" t="s">
        <v>3425</v>
      </c>
      <c r="V2450" s="398" t="s">
        <v>3426</v>
      </c>
      <c r="W2450" s="398" t="s">
        <v>3427</v>
      </c>
    </row>
    <row r="2451" spans="1:23" ht="60.75" hidden="1" customHeight="1" x14ac:dyDescent="0.25">
      <c r="A2451" s="61" t="s">
        <v>2521</v>
      </c>
      <c r="B2451" s="87"/>
      <c r="C2451" s="175"/>
      <c r="D2451" s="175"/>
      <c r="E2451" s="146"/>
      <c r="F2451" s="407" t="e">
        <f>VLOOKUP('2. tábl. Előkezelő-Tov.Kezelő'!E2451,Munka1!$H$27:$I$58,2,FALSE)</f>
        <v>#N/A</v>
      </c>
      <c r="G2451" s="88"/>
      <c r="H2451" s="62" t="e">
        <f>VLOOKUP(G2451,Munka1!$A$1:$B$25,2,FALSE)</f>
        <v>#N/A</v>
      </c>
      <c r="I2451" s="466" t="e">
        <f>VLOOKUP(E2451,Munka1!$H$27:$J$58,3,FALSE)</f>
        <v>#N/A</v>
      </c>
      <c r="J2451" s="175"/>
      <c r="K2451" s="175"/>
      <c r="L2451" s="175"/>
      <c r="M2451" s="175"/>
      <c r="N2451" s="180"/>
      <c r="O2451" s="87"/>
      <c r="P2451" s="483"/>
      <c r="Q2451" s="484"/>
      <c r="R2451" s="56">
        <f>FŐLAP!$D$9</f>
        <v>0</v>
      </c>
      <c r="S2451" s="56">
        <f>FŐLAP!$F$9</f>
        <v>0</v>
      </c>
      <c r="T2451" s="13" t="str">
        <f>FŐLAP!$B$25</f>
        <v>Háztartási nagygépek (lakossági)</v>
      </c>
      <c r="U2451" s="398" t="s">
        <v>3425</v>
      </c>
      <c r="V2451" s="398" t="s">
        <v>3426</v>
      </c>
      <c r="W2451" s="398" t="s">
        <v>3427</v>
      </c>
    </row>
    <row r="2452" spans="1:23" ht="60.75" hidden="1" customHeight="1" x14ac:dyDescent="0.25">
      <c r="A2452" s="61" t="s">
        <v>2522</v>
      </c>
      <c r="B2452" s="87"/>
      <c r="C2452" s="175"/>
      <c r="D2452" s="175"/>
      <c r="E2452" s="146"/>
      <c r="F2452" s="407" t="e">
        <f>VLOOKUP('2. tábl. Előkezelő-Tov.Kezelő'!E2452,Munka1!$H$27:$I$58,2,FALSE)</f>
        <v>#N/A</v>
      </c>
      <c r="G2452" s="88"/>
      <c r="H2452" s="62" t="e">
        <f>VLOOKUP(G2452,Munka1!$A$1:$B$25,2,FALSE)</f>
        <v>#N/A</v>
      </c>
      <c r="I2452" s="466" t="e">
        <f>VLOOKUP(E2452,Munka1!$H$27:$J$58,3,FALSE)</f>
        <v>#N/A</v>
      </c>
      <c r="J2452" s="175"/>
      <c r="K2452" s="175"/>
      <c r="L2452" s="175"/>
      <c r="M2452" s="175"/>
      <c r="N2452" s="180"/>
      <c r="O2452" s="87"/>
      <c r="P2452" s="483"/>
      <c r="Q2452" s="484"/>
      <c r="R2452" s="56">
        <f>FŐLAP!$D$9</f>
        <v>0</v>
      </c>
      <c r="S2452" s="56">
        <f>FŐLAP!$F$9</f>
        <v>0</v>
      </c>
      <c r="T2452" s="13" t="str">
        <f>FŐLAP!$B$25</f>
        <v>Háztartási nagygépek (lakossági)</v>
      </c>
      <c r="U2452" s="398" t="s">
        <v>3425</v>
      </c>
      <c r="V2452" s="398" t="s">
        <v>3426</v>
      </c>
      <c r="W2452" s="398" t="s">
        <v>3427</v>
      </c>
    </row>
    <row r="2453" spans="1:23" ht="60.75" hidden="1" customHeight="1" x14ac:dyDescent="0.25">
      <c r="A2453" s="61" t="s">
        <v>2523</v>
      </c>
      <c r="B2453" s="87"/>
      <c r="C2453" s="175"/>
      <c r="D2453" s="175"/>
      <c r="E2453" s="146"/>
      <c r="F2453" s="407" t="e">
        <f>VLOOKUP('2. tábl. Előkezelő-Tov.Kezelő'!E2453,Munka1!$H$27:$I$58,2,FALSE)</f>
        <v>#N/A</v>
      </c>
      <c r="G2453" s="88"/>
      <c r="H2453" s="62" t="e">
        <f>VLOOKUP(G2453,Munka1!$A$1:$B$25,2,FALSE)</f>
        <v>#N/A</v>
      </c>
      <c r="I2453" s="466" t="e">
        <f>VLOOKUP(E2453,Munka1!$H$27:$J$58,3,FALSE)</f>
        <v>#N/A</v>
      </c>
      <c r="J2453" s="175"/>
      <c r="K2453" s="175"/>
      <c r="L2453" s="175"/>
      <c r="M2453" s="175"/>
      <c r="N2453" s="180"/>
      <c r="O2453" s="87"/>
      <c r="P2453" s="483"/>
      <c r="Q2453" s="484"/>
      <c r="R2453" s="56">
        <f>FŐLAP!$D$9</f>
        <v>0</v>
      </c>
      <c r="S2453" s="56">
        <f>FŐLAP!$F$9</f>
        <v>0</v>
      </c>
      <c r="T2453" s="13" t="str">
        <f>FŐLAP!$B$25</f>
        <v>Háztartási nagygépek (lakossági)</v>
      </c>
      <c r="U2453" s="398" t="s">
        <v>3425</v>
      </c>
      <c r="V2453" s="398" t="s">
        <v>3426</v>
      </c>
      <c r="W2453" s="398" t="s">
        <v>3427</v>
      </c>
    </row>
    <row r="2454" spans="1:23" ht="60.75" hidden="1" customHeight="1" x14ac:dyDescent="0.25">
      <c r="A2454" s="61" t="s">
        <v>2524</v>
      </c>
      <c r="B2454" s="87"/>
      <c r="C2454" s="175"/>
      <c r="D2454" s="175"/>
      <c r="E2454" s="146"/>
      <c r="F2454" s="407" t="e">
        <f>VLOOKUP('2. tábl. Előkezelő-Tov.Kezelő'!E2454,Munka1!$H$27:$I$58,2,FALSE)</f>
        <v>#N/A</v>
      </c>
      <c r="G2454" s="88"/>
      <c r="H2454" s="62" t="e">
        <f>VLOOKUP(G2454,Munka1!$A$1:$B$25,2,FALSE)</f>
        <v>#N/A</v>
      </c>
      <c r="I2454" s="466" t="e">
        <f>VLOOKUP(E2454,Munka1!$H$27:$J$58,3,FALSE)</f>
        <v>#N/A</v>
      </c>
      <c r="J2454" s="175"/>
      <c r="K2454" s="175"/>
      <c r="L2454" s="175"/>
      <c r="M2454" s="175"/>
      <c r="N2454" s="180"/>
      <c r="O2454" s="87"/>
      <c r="P2454" s="483"/>
      <c r="Q2454" s="484"/>
      <c r="R2454" s="56">
        <f>FŐLAP!$D$9</f>
        <v>0</v>
      </c>
      <c r="S2454" s="56">
        <f>FŐLAP!$F$9</f>
        <v>0</v>
      </c>
      <c r="T2454" s="13" t="str">
        <f>FŐLAP!$B$25</f>
        <v>Háztartási nagygépek (lakossági)</v>
      </c>
      <c r="U2454" s="398" t="s">
        <v>3425</v>
      </c>
      <c r="V2454" s="398" t="s">
        <v>3426</v>
      </c>
      <c r="W2454" s="398" t="s">
        <v>3427</v>
      </c>
    </row>
    <row r="2455" spans="1:23" ht="60.75" hidden="1" customHeight="1" x14ac:dyDescent="0.25">
      <c r="A2455" s="61" t="s">
        <v>2525</v>
      </c>
      <c r="B2455" s="87"/>
      <c r="C2455" s="175"/>
      <c r="D2455" s="175"/>
      <c r="E2455" s="146"/>
      <c r="F2455" s="407" t="e">
        <f>VLOOKUP('2. tábl. Előkezelő-Tov.Kezelő'!E2455,Munka1!$H$27:$I$58,2,FALSE)</f>
        <v>#N/A</v>
      </c>
      <c r="G2455" s="88"/>
      <c r="H2455" s="62" t="e">
        <f>VLOOKUP(G2455,Munka1!$A$1:$B$25,2,FALSE)</f>
        <v>#N/A</v>
      </c>
      <c r="I2455" s="466" t="e">
        <f>VLOOKUP(E2455,Munka1!$H$27:$J$58,3,FALSE)</f>
        <v>#N/A</v>
      </c>
      <c r="J2455" s="175"/>
      <c r="K2455" s="175"/>
      <c r="L2455" s="175"/>
      <c r="M2455" s="175"/>
      <c r="N2455" s="180"/>
      <c r="O2455" s="87"/>
      <c r="P2455" s="483"/>
      <c r="Q2455" s="484"/>
      <c r="R2455" s="56">
        <f>FŐLAP!$D$9</f>
        <v>0</v>
      </c>
      <c r="S2455" s="56">
        <f>FŐLAP!$F$9</f>
        <v>0</v>
      </c>
      <c r="T2455" s="13" t="str">
        <f>FŐLAP!$B$25</f>
        <v>Háztartási nagygépek (lakossági)</v>
      </c>
      <c r="U2455" s="398" t="s">
        <v>3425</v>
      </c>
      <c r="V2455" s="398" t="s">
        <v>3426</v>
      </c>
      <c r="W2455" s="398" t="s">
        <v>3427</v>
      </c>
    </row>
    <row r="2456" spans="1:23" ht="60.75" hidden="1" customHeight="1" x14ac:dyDescent="0.25">
      <c r="A2456" s="61" t="s">
        <v>2526</v>
      </c>
      <c r="B2456" s="87"/>
      <c r="C2456" s="175"/>
      <c r="D2456" s="175"/>
      <c r="E2456" s="146"/>
      <c r="F2456" s="407" t="e">
        <f>VLOOKUP('2. tábl. Előkezelő-Tov.Kezelő'!E2456,Munka1!$H$27:$I$58,2,FALSE)</f>
        <v>#N/A</v>
      </c>
      <c r="G2456" s="88"/>
      <c r="H2456" s="62" t="e">
        <f>VLOOKUP(G2456,Munka1!$A$1:$B$25,2,FALSE)</f>
        <v>#N/A</v>
      </c>
      <c r="I2456" s="466" t="e">
        <f>VLOOKUP(E2456,Munka1!$H$27:$J$58,3,FALSE)</f>
        <v>#N/A</v>
      </c>
      <c r="J2456" s="175"/>
      <c r="K2456" s="175"/>
      <c r="L2456" s="175"/>
      <c r="M2456" s="175"/>
      <c r="N2456" s="180"/>
      <c r="O2456" s="87"/>
      <c r="P2456" s="483"/>
      <c r="Q2456" s="484"/>
      <c r="R2456" s="56">
        <f>FŐLAP!$D$9</f>
        <v>0</v>
      </c>
      <c r="S2456" s="56">
        <f>FŐLAP!$F$9</f>
        <v>0</v>
      </c>
      <c r="T2456" s="13" t="str">
        <f>FŐLAP!$B$25</f>
        <v>Háztartási nagygépek (lakossági)</v>
      </c>
      <c r="U2456" s="398" t="s">
        <v>3425</v>
      </c>
      <c r="V2456" s="398" t="s">
        <v>3426</v>
      </c>
      <c r="W2456" s="398" t="s">
        <v>3427</v>
      </c>
    </row>
    <row r="2457" spans="1:23" ht="60.75" hidden="1" customHeight="1" x14ac:dyDescent="0.25">
      <c r="A2457" s="61" t="s">
        <v>2527</v>
      </c>
      <c r="B2457" s="87"/>
      <c r="C2457" s="175"/>
      <c r="D2457" s="175"/>
      <c r="E2457" s="146"/>
      <c r="F2457" s="407" t="e">
        <f>VLOOKUP('2. tábl. Előkezelő-Tov.Kezelő'!E2457,Munka1!$H$27:$I$58,2,FALSE)</f>
        <v>#N/A</v>
      </c>
      <c r="G2457" s="88"/>
      <c r="H2457" s="62" t="e">
        <f>VLOOKUP(G2457,Munka1!$A$1:$B$25,2,FALSE)</f>
        <v>#N/A</v>
      </c>
      <c r="I2457" s="466" t="e">
        <f>VLOOKUP(E2457,Munka1!$H$27:$J$58,3,FALSE)</f>
        <v>#N/A</v>
      </c>
      <c r="J2457" s="175"/>
      <c r="K2457" s="175"/>
      <c r="L2457" s="175"/>
      <c r="M2457" s="175"/>
      <c r="N2457" s="180"/>
      <c r="O2457" s="87"/>
      <c r="P2457" s="483"/>
      <c r="Q2457" s="484"/>
      <c r="R2457" s="56">
        <f>FŐLAP!$D$9</f>
        <v>0</v>
      </c>
      <c r="S2457" s="56">
        <f>FŐLAP!$F$9</f>
        <v>0</v>
      </c>
      <c r="T2457" s="13" t="str">
        <f>FŐLAP!$B$25</f>
        <v>Háztartási nagygépek (lakossági)</v>
      </c>
      <c r="U2457" s="398" t="s">
        <v>3425</v>
      </c>
      <c r="V2457" s="398" t="s">
        <v>3426</v>
      </c>
      <c r="W2457" s="398" t="s">
        <v>3427</v>
      </c>
    </row>
    <row r="2458" spans="1:23" ht="60.75" hidden="1" customHeight="1" x14ac:dyDescent="0.25">
      <c r="A2458" s="61" t="s">
        <v>2528</v>
      </c>
      <c r="B2458" s="87"/>
      <c r="C2458" s="175"/>
      <c r="D2458" s="175"/>
      <c r="E2458" s="146"/>
      <c r="F2458" s="407" t="e">
        <f>VLOOKUP('2. tábl. Előkezelő-Tov.Kezelő'!E2458,Munka1!$H$27:$I$58,2,FALSE)</f>
        <v>#N/A</v>
      </c>
      <c r="G2458" s="88"/>
      <c r="H2458" s="62" t="e">
        <f>VLOOKUP(G2458,Munka1!$A$1:$B$25,2,FALSE)</f>
        <v>#N/A</v>
      </c>
      <c r="I2458" s="466" t="e">
        <f>VLOOKUP(E2458,Munka1!$H$27:$J$58,3,FALSE)</f>
        <v>#N/A</v>
      </c>
      <c r="J2458" s="175"/>
      <c r="K2458" s="175"/>
      <c r="L2458" s="175"/>
      <c r="M2458" s="175"/>
      <c r="N2458" s="180"/>
      <c r="O2458" s="87"/>
      <c r="P2458" s="483"/>
      <c r="Q2458" s="484"/>
      <c r="R2458" s="56">
        <f>FŐLAP!$D$9</f>
        <v>0</v>
      </c>
      <c r="S2458" s="56">
        <f>FŐLAP!$F$9</f>
        <v>0</v>
      </c>
      <c r="T2458" s="13" t="str">
        <f>FŐLAP!$B$25</f>
        <v>Háztartási nagygépek (lakossági)</v>
      </c>
      <c r="U2458" s="398" t="s">
        <v>3425</v>
      </c>
      <c r="V2458" s="398" t="s">
        <v>3426</v>
      </c>
      <c r="W2458" s="398" t="s">
        <v>3427</v>
      </c>
    </row>
    <row r="2459" spans="1:23" ht="60.75" hidden="1" customHeight="1" x14ac:dyDescent="0.25">
      <c r="A2459" s="61" t="s">
        <v>2529</v>
      </c>
      <c r="B2459" s="87"/>
      <c r="C2459" s="175"/>
      <c r="D2459" s="175"/>
      <c r="E2459" s="146"/>
      <c r="F2459" s="407" t="e">
        <f>VLOOKUP('2. tábl. Előkezelő-Tov.Kezelő'!E2459,Munka1!$H$27:$I$58,2,FALSE)</f>
        <v>#N/A</v>
      </c>
      <c r="G2459" s="88"/>
      <c r="H2459" s="62" t="e">
        <f>VLOOKUP(G2459,Munka1!$A$1:$B$25,2,FALSE)</f>
        <v>#N/A</v>
      </c>
      <c r="I2459" s="466" t="e">
        <f>VLOOKUP(E2459,Munka1!$H$27:$J$58,3,FALSE)</f>
        <v>#N/A</v>
      </c>
      <c r="J2459" s="175"/>
      <c r="K2459" s="175"/>
      <c r="L2459" s="175"/>
      <c r="M2459" s="175"/>
      <c r="N2459" s="180"/>
      <c r="O2459" s="87"/>
      <c r="P2459" s="483"/>
      <c r="Q2459" s="484"/>
      <c r="R2459" s="56">
        <f>FŐLAP!$D$9</f>
        <v>0</v>
      </c>
      <c r="S2459" s="56">
        <f>FŐLAP!$F$9</f>
        <v>0</v>
      </c>
      <c r="T2459" s="13" t="str">
        <f>FŐLAP!$B$25</f>
        <v>Háztartási nagygépek (lakossági)</v>
      </c>
      <c r="U2459" s="398" t="s">
        <v>3425</v>
      </c>
      <c r="V2459" s="398" t="s">
        <v>3426</v>
      </c>
      <c r="W2459" s="398" t="s">
        <v>3427</v>
      </c>
    </row>
    <row r="2460" spans="1:23" ht="60.75" hidden="1" customHeight="1" x14ac:dyDescent="0.25">
      <c r="A2460" s="61" t="s">
        <v>2530</v>
      </c>
      <c r="B2460" s="87"/>
      <c r="C2460" s="175"/>
      <c r="D2460" s="175"/>
      <c r="E2460" s="146"/>
      <c r="F2460" s="407" t="e">
        <f>VLOOKUP('2. tábl. Előkezelő-Tov.Kezelő'!E2460,Munka1!$H$27:$I$58,2,FALSE)</f>
        <v>#N/A</v>
      </c>
      <c r="G2460" s="88"/>
      <c r="H2460" s="62" t="e">
        <f>VLOOKUP(G2460,Munka1!$A$1:$B$25,2,FALSE)</f>
        <v>#N/A</v>
      </c>
      <c r="I2460" s="466" t="e">
        <f>VLOOKUP(E2460,Munka1!$H$27:$J$58,3,FALSE)</f>
        <v>#N/A</v>
      </c>
      <c r="J2460" s="175"/>
      <c r="K2460" s="175"/>
      <c r="L2460" s="175"/>
      <c r="M2460" s="175"/>
      <c r="N2460" s="180"/>
      <c r="O2460" s="87"/>
      <c r="P2460" s="483"/>
      <c r="Q2460" s="484"/>
      <c r="R2460" s="56">
        <f>FŐLAP!$D$9</f>
        <v>0</v>
      </c>
      <c r="S2460" s="56">
        <f>FŐLAP!$F$9</f>
        <v>0</v>
      </c>
      <c r="T2460" s="13" t="str">
        <f>FŐLAP!$B$25</f>
        <v>Háztartási nagygépek (lakossági)</v>
      </c>
      <c r="U2460" s="398" t="s">
        <v>3425</v>
      </c>
      <c r="V2460" s="398" t="s">
        <v>3426</v>
      </c>
      <c r="W2460" s="398" t="s">
        <v>3427</v>
      </c>
    </row>
    <row r="2461" spans="1:23" ht="60.75" hidden="1" customHeight="1" x14ac:dyDescent="0.25">
      <c r="A2461" s="61" t="s">
        <v>2531</v>
      </c>
      <c r="B2461" s="87"/>
      <c r="C2461" s="175"/>
      <c r="D2461" s="175"/>
      <c r="E2461" s="146"/>
      <c r="F2461" s="407" t="e">
        <f>VLOOKUP('2. tábl. Előkezelő-Tov.Kezelő'!E2461,Munka1!$H$27:$I$58,2,FALSE)</f>
        <v>#N/A</v>
      </c>
      <c r="G2461" s="88"/>
      <c r="H2461" s="62" t="e">
        <f>VLOOKUP(G2461,Munka1!$A$1:$B$25,2,FALSE)</f>
        <v>#N/A</v>
      </c>
      <c r="I2461" s="466" t="e">
        <f>VLOOKUP(E2461,Munka1!$H$27:$J$58,3,FALSE)</f>
        <v>#N/A</v>
      </c>
      <c r="J2461" s="175"/>
      <c r="K2461" s="175"/>
      <c r="L2461" s="175"/>
      <c r="M2461" s="175"/>
      <c r="N2461" s="180"/>
      <c r="O2461" s="87"/>
      <c r="P2461" s="483"/>
      <c r="Q2461" s="484"/>
      <c r="R2461" s="56">
        <f>FŐLAP!$D$9</f>
        <v>0</v>
      </c>
      <c r="S2461" s="56">
        <f>FŐLAP!$F$9</f>
        <v>0</v>
      </c>
      <c r="T2461" s="13" t="str">
        <f>FŐLAP!$B$25</f>
        <v>Háztartási nagygépek (lakossági)</v>
      </c>
      <c r="U2461" s="398" t="s">
        <v>3425</v>
      </c>
      <c r="V2461" s="398" t="s">
        <v>3426</v>
      </c>
      <c r="W2461" s="398" t="s">
        <v>3427</v>
      </c>
    </row>
    <row r="2462" spans="1:23" ht="60.75" hidden="1" customHeight="1" x14ac:dyDescent="0.25">
      <c r="A2462" s="61" t="s">
        <v>2532</v>
      </c>
      <c r="B2462" s="87"/>
      <c r="C2462" s="175"/>
      <c r="D2462" s="175"/>
      <c r="E2462" s="146"/>
      <c r="F2462" s="407" t="e">
        <f>VLOOKUP('2. tábl. Előkezelő-Tov.Kezelő'!E2462,Munka1!$H$27:$I$58,2,FALSE)</f>
        <v>#N/A</v>
      </c>
      <c r="G2462" s="88"/>
      <c r="H2462" s="62" t="e">
        <f>VLOOKUP(G2462,Munka1!$A$1:$B$25,2,FALSE)</f>
        <v>#N/A</v>
      </c>
      <c r="I2462" s="466" t="e">
        <f>VLOOKUP(E2462,Munka1!$H$27:$J$58,3,FALSE)</f>
        <v>#N/A</v>
      </c>
      <c r="J2462" s="175"/>
      <c r="K2462" s="175"/>
      <c r="L2462" s="175"/>
      <c r="M2462" s="175"/>
      <c r="N2462" s="180"/>
      <c r="O2462" s="87"/>
      <c r="P2462" s="483"/>
      <c r="Q2462" s="484"/>
      <c r="R2462" s="56">
        <f>FŐLAP!$D$9</f>
        <v>0</v>
      </c>
      <c r="S2462" s="56">
        <f>FŐLAP!$F$9</f>
        <v>0</v>
      </c>
      <c r="T2462" s="13" t="str">
        <f>FŐLAP!$B$25</f>
        <v>Háztartási nagygépek (lakossági)</v>
      </c>
      <c r="U2462" s="398" t="s">
        <v>3425</v>
      </c>
      <c r="V2462" s="398" t="s">
        <v>3426</v>
      </c>
      <c r="W2462" s="398" t="s">
        <v>3427</v>
      </c>
    </row>
    <row r="2463" spans="1:23" ht="60.75" hidden="1" customHeight="1" x14ac:dyDescent="0.25">
      <c r="A2463" s="61" t="s">
        <v>2533</v>
      </c>
      <c r="B2463" s="87"/>
      <c r="C2463" s="175"/>
      <c r="D2463" s="175"/>
      <c r="E2463" s="146"/>
      <c r="F2463" s="407" t="e">
        <f>VLOOKUP('2. tábl. Előkezelő-Tov.Kezelő'!E2463,Munka1!$H$27:$I$58,2,FALSE)</f>
        <v>#N/A</v>
      </c>
      <c r="G2463" s="88"/>
      <c r="H2463" s="62" t="e">
        <f>VLOOKUP(G2463,Munka1!$A$1:$B$25,2,FALSE)</f>
        <v>#N/A</v>
      </c>
      <c r="I2463" s="466" t="e">
        <f>VLOOKUP(E2463,Munka1!$H$27:$J$58,3,FALSE)</f>
        <v>#N/A</v>
      </c>
      <c r="J2463" s="175"/>
      <c r="K2463" s="175"/>
      <c r="L2463" s="175"/>
      <c r="M2463" s="175"/>
      <c r="N2463" s="180"/>
      <c r="O2463" s="87"/>
      <c r="P2463" s="483"/>
      <c r="Q2463" s="484"/>
      <c r="R2463" s="56">
        <f>FŐLAP!$D$9</f>
        <v>0</v>
      </c>
      <c r="S2463" s="56">
        <f>FŐLAP!$F$9</f>
        <v>0</v>
      </c>
      <c r="T2463" s="13" t="str">
        <f>FŐLAP!$B$25</f>
        <v>Háztartási nagygépek (lakossági)</v>
      </c>
      <c r="U2463" s="398" t="s">
        <v>3425</v>
      </c>
      <c r="V2463" s="398" t="s">
        <v>3426</v>
      </c>
      <c r="W2463" s="398" t="s">
        <v>3427</v>
      </c>
    </row>
    <row r="2464" spans="1:23" ht="60.75" hidden="1" customHeight="1" x14ac:dyDescent="0.25">
      <c r="A2464" s="61" t="s">
        <v>2534</v>
      </c>
      <c r="B2464" s="87"/>
      <c r="C2464" s="175"/>
      <c r="D2464" s="175"/>
      <c r="E2464" s="146"/>
      <c r="F2464" s="407" t="e">
        <f>VLOOKUP('2. tábl. Előkezelő-Tov.Kezelő'!E2464,Munka1!$H$27:$I$58,2,FALSE)</f>
        <v>#N/A</v>
      </c>
      <c r="G2464" s="88"/>
      <c r="H2464" s="62" t="e">
        <f>VLOOKUP(G2464,Munka1!$A$1:$B$25,2,FALSE)</f>
        <v>#N/A</v>
      </c>
      <c r="I2464" s="466" t="e">
        <f>VLOOKUP(E2464,Munka1!$H$27:$J$58,3,FALSE)</f>
        <v>#N/A</v>
      </c>
      <c r="J2464" s="175"/>
      <c r="K2464" s="175"/>
      <c r="L2464" s="175"/>
      <c r="M2464" s="175"/>
      <c r="N2464" s="180"/>
      <c r="O2464" s="87"/>
      <c r="P2464" s="483"/>
      <c r="Q2464" s="484"/>
      <c r="R2464" s="56">
        <f>FŐLAP!$D$9</f>
        <v>0</v>
      </c>
      <c r="S2464" s="56">
        <f>FŐLAP!$F$9</f>
        <v>0</v>
      </c>
      <c r="T2464" s="13" t="str">
        <f>FŐLAP!$B$25</f>
        <v>Háztartási nagygépek (lakossági)</v>
      </c>
      <c r="U2464" s="398" t="s">
        <v>3425</v>
      </c>
      <c r="V2464" s="398" t="s">
        <v>3426</v>
      </c>
      <c r="W2464" s="398" t="s">
        <v>3427</v>
      </c>
    </row>
    <row r="2465" spans="1:23" ht="60.75" hidden="1" customHeight="1" x14ac:dyDescent="0.25">
      <c r="A2465" s="61" t="s">
        <v>2535</v>
      </c>
      <c r="B2465" s="87"/>
      <c r="C2465" s="175"/>
      <c r="D2465" s="175"/>
      <c r="E2465" s="146"/>
      <c r="F2465" s="407" t="e">
        <f>VLOOKUP('2. tábl. Előkezelő-Tov.Kezelő'!E2465,Munka1!$H$27:$I$58,2,FALSE)</f>
        <v>#N/A</v>
      </c>
      <c r="G2465" s="88"/>
      <c r="H2465" s="62" t="e">
        <f>VLOOKUP(G2465,Munka1!$A$1:$B$25,2,FALSE)</f>
        <v>#N/A</v>
      </c>
      <c r="I2465" s="466" t="e">
        <f>VLOOKUP(E2465,Munka1!$H$27:$J$58,3,FALSE)</f>
        <v>#N/A</v>
      </c>
      <c r="J2465" s="175"/>
      <c r="K2465" s="175"/>
      <c r="L2465" s="175"/>
      <c r="M2465" s="175"/>
      <c r="N2465" s="180"/>
      <c r="O2465" s="87"/>
      <c r="P2465" s="483"/>
      <c r="Q2465" s="484"/>
      <c r="R2465" s="56">
        <f>FŐLAP!$D$9</f>
        <v>0</v>
      </c>
      <c r="S2465" s="56">
        <f>FŐLAP!$F$9</f>
        <v>0</v>
      </c>
      <c r="T2465" s="13" t="str">
        <f>FŐLAP!$B$25</f>
        <v>Háztartási nagygépek (lakossági)</v>
      </c>
      <c r="U2465" s="398" t="s">
        <v>3425</v>
      </c>
      <c r="V2465" s="398" t="s">
        <v>3426</v>
      </c>
      <c r="W2465" s="398" t="s">
        <v>3427</v>
      </c>
    </row>
    <row r="2466" spans="1:23" ht="60.75" hidden="1" customHeight="1" x14ac:dyDescent="0.25">
      <c r="A2466" s="61" t="s">
        <v>2536</v>
      </c>
      <c r="B2466" s="87"/>
      <c r="C2466" s="175"/>
      <c r="D2466" s="175"/>
      <c r="E2466" s="146"/>
      <c r="F2466" s="407" t="e">
        <f>VLOOKUP('2. tábl. Előkezelő-Tov.Kezelő'!E2466,Munka1!$H$27:$I$58,2,FALSE)</f>
        <v>#N/A</v>
      </c>
      <c r="G2466" s="88"/>
      <c r="H2466" s="62" t="e">
        <f>VLOOKUP(G2466,Munka1!$A$1:$B$25,2,FALSE)</f>
        <v>#N/A</v>
      </c>
      <c r="I2466" s="466" t="e">
        <f>VLOOKUP(E2466,Munka1!$H$27:$J$58,3,FALSE)</f>
        <v>#N/A</v>
      </c>
      <c r="J2466" s="175"/>
      <c r="K2466" s="175"/>
      <c r="L2466" s="175"/>
      <c r="M2466" s="175"/>
      <c r="N2466" s="180"/>
      <c r="O2466" s="87"/>
      <c r="P2466" s="483"/>
      <c r="Q2466" s="484"/>
      <c r="R2466" s="56">
        <f>FŐLAP!$D$9</f>
        <v>0</v>
      </c>
      <c r="S2466" s="56">
        <f>FŐLAP!$F$9</f>
        <v>0</v>
      </c>
      <c r="T2466" s="13" t="str">
        <f>FŐLAP!$B$25</f>
        <v>Háztartási nagygépek (lakossági)</v>
      </c>
      <c r="U2466" s="398" t="s">
        <v>3425</v>
      </c>
      <c r="V2466" s="398" t="s">
        <v>3426</v>
      </c>
      <c r="W2466" s="398" t="s">
        <v>3427</v>
      </c>
    </row>
    <row r="2467" spans="1:23" ht="60.75" hidden="1" customHeight="1" x14ac:dyDescent="0.25">
      <c r="A2467" s="61" t="s">
        <v>2537</v>
      </c>
      <c r="B2467" s="87"/>
      <c r="C2467" s="175"/>
      <c r="D2467" s="175"/>
      <c r="E2467" s="146"/>
      <c r="F2467" s="407" t="e">
        <f>VLOOKUP('2. tábl. Előkezelő-Tov.Kezelő'!E2467,Munka1!$H$27:$I$58,2,FALSE)</f>
        <v>#N/A</v>
      </c>
      <c r="G2467" s="88"/>
      <c r="H2467" s="62" t="e">
        <f>VLOOKUP(G2467,Munka1!$A$1:$B$25,2,FALSE)</f>
        <v>#N/A</v>
      </c>
      <c r="I2467" s="466" t="e">
        <f>VLOOKUP(E2467,Munka1!$H$27:$J$58,3,FALSE)</f>
        <v>#N/A</v>
      </c>
      <c r="J2467" s="175"/>
      <c r="K2467" s="175"/>
      <c r="L2467" s="175"/>
      <c r="M2467" s="175"/>
      <c r="N2467" s="180"/>
      <c r="O2467" s="87"/>
      <c r="P2467" s="483"/>
      <c r="Q2467" s="484"/>
      <c r="R2467" s="56">
        <f>FŐLAP!$D$9</f>
        <v>0</v>
      </c>
      <c r="S2467" s="56">
        <f>FŐLAP!$F$9</f>
        <v>0</v>
      </c>
      <c r="T2467" s="13" t="str">
        <f>FŐLAP!$B$25</f>
        <v>Háztartási nagygépek (lakossági)</v>
      </c>
      <c r="U2467" s="398" t="s">
        <v>3425</v>
      </c>
      <c r="V2467" s="398" t="s">
        <v>3426</v>
      </c>
      <c r="W2467" s="398" t="s">
        <v>3427</v>
      </c>
    </row>
    <row r="2468" spans="1:23" ht="60.75" hidden="1" customHeight="1" x14ac:dyDescent="0.25">
      <c r="A2468" s="61" t="s">
        <v>2538</v>
      </c>
      <c r="B2468" s="87"/>
      <c r="C2468" s="175"/>
      <c r="D2468" s="175"/>
      <c r="E2468" s="146"/>
      <c r="F2468" s="407" t="e">
        <f>VLOOKUP('2. tábl. Előkezelő-Tov.Kezelő'!E2468,Munka1!$H$27:$I$58,2,FALSE)</f>
        <v>#N/A</v>
      </c>
      <c r="G2468" s="88"/>
      <c r="H2468" s="62" t="e">
        <f>VLOOKUP(G2468,Munka1!$A$1:$B$25,2,FALSE)</f>
        <v>#N/A</v>
      </c>
      <c r="I2468" s="466" t="e">
        <f>VLOOKUP(E2468,Munka1!$H$27:$J$58,3,FALSE)</f>
        <v>#N/A</v>
      </c>
      <c r="J2468" s="175"/>
      <c r="K2468" s="175"/>
      <c r="L2468" s="175"/>
      <c r="M2468" s="175"/>
      <c r="N2468" s="180"/>
      <c r="O2468" s="87"/>
      <c r="P2468" s="483"/>
      <c r="Q2468" s="484"/>
      <c r="R2468" s="56">
        <f>FŐLAP!$D$9</f>
        <v>0</v>
      </c>
      <c r="S2468" s="56">
        <f>FŐLAP!$F$9</f>
        <v>0</v>
      </c>
      <c r="T2468" s="13" t="str">
        <f>FŐLAP!$B$25</f>
        <v>Háztartási nagygépek (lakossági)</v>
      </c>
      <c r="U2468" s="398" t="s">
        <v>3425</v>
      </c>
      <c r="V2468" s="398" t="s">
        <v>3426</v>
      </c>
      <c r="W2468" s="398" t="s">
        <v>3427</v>
      </c>
    </row>
    <row r="2469" spans="1:23" ht="60.75" hidden="1" customHeight="1" x14ac:dyDescent="0.25">
      <c r="A2469" s="61" t="s">
        <v>2539</v>
      </c>
      <c r="B2469" s="87"/>
      <c r="C2469" s="175"/>
      <c r="D2469" s="175"/>
      <c r="E2469" s="146"/>
      <c r="F2469" s="407" t="e">
        <f>VLOOKUP('2. tábl. Előkezelő-Tov.Kezelő'!E2469,Munka1!$H$27:$I$58,2,FALSE)</f>
        <v>#N/A</v>
      </c>
      <c r="G2469" s="88"/>
      <c r="H2469" s="62" t="e">
        <f>VLOOKUP(G2469,Munka1!$A$1:$B$25,2,FALSE)</f>
        <v>#N/A</v>
      </c>
      <c r="I2469" s="466" t="e">
        <f>VLOOKUP(E2469,Munka1!$H$27:$J$58,3,FALSE)</f>
        <v>#N/A</v>
      </c>
      <c r="J2469" s="175"/>
      <c r="K2469" s="175"/>
      <c r="L2469" s="175"/>
      <c r="M2469" s="175"/>
      <c r="N2469" s="180"/>
      <c r="O2469" s="87"/>
      <c r="P2469" s="483"/>
      <c r="Q2469" s="484"/>
      <c r="R2469" s="56">
        <f>FŐLAP!$D$9</f>
        <v>0</v>
      </c>
      <c r="S2469" s="56">
        <f>FŐLAP!$F$9</f>
        <v>0</v>
      </c>
      <c r="T2469" s="13" t="str">
        <f>FŐLAP!$B$25</f>
        <v>Háztartási nagygépek (lakossági)</v>
      </c>
      <c r="U2469" s="398" t="s">
        <v>3425</v>
      </c>
      <c r="V2469" s="398" t="s">
        <v>3426</v>
      </c>
      <c r="W2469" s="398" t="s">
        <v>3427</v>
      </c>
    </row>
    <row r="2470" spans="1:23" ht="60.75" hidden="1" customHeight="1" x14ac:dyDescent="0.25">
      <c r="A2470" s="61" t="s">
        <v>2540</v>
      </c>
      <c r="B2470" s="87"/>
      <c r="C2470" s="175"/>
      <c r="D2470" s="175"/>
      <c r="E2470" s="146"/>
      <c r="F2470" s="407" t="e">
        <f>VLOOKUP('2. tábl. Előkezelő-Tov.Kezelő'!E2470,Munka1!$H$27:$I$58,2,FALSE)</f>
        <v>#N/A</v>
      </c>
      <c r="G2470" s="88"/>
      <c r="H2470" s="62" t="e">
        <f>VLOOKUP(G2470,Munka1!$A$1:$B$25,2,FALSE)</f>
        <v>#N/A</v>
      </c>
      <c r="I2470" s="466" t="e">
        <f>VLOOKUP(E2470,Munka1!$H$27:$J$58,3,FALSE)</f>
        <v>#N/A</v>
      </c>
      <c r="J2470" s="175"/>
      <c r="K2470" s="175"/>
      <c r="L2470" s="175"/>
      <c r="M2470" s="175"/>
      <c r="N2470" s="180"/>
      <c r="O2470" s="87"/>
      <c r="P2470" s="483"/>
      <c r="Q2470" s="484"/>
      <c r="R2470" s="56">
        <f>FŐLAP!$D$9</f>
        <v>0</v>
      </c>
      <c r="S2470" s="56">
        <f>FŐLAP!$F$9</f>
        <v>0</v>
      </c>
      <c r="T2470" s="13" t="str">
        <f>FŐLAP!$B$25</f>
        <v>Háztartási nagygépek (lakossági)</v>
      </c>
      <c r="U2470" s="398" t="s">
        <v>3425</v>
      </c>
      <c r="V2470" s="398" t="s">
        <v>3426</v>
      </c>
      <c r="W2470" s="398" t="s">
        <v>3427</v>
      </c>
    </row>
    <row r="2471" spans="1:23" ht="60.75" hidden="1" customHeight="1" x14ac:dyDescent="0.25">
      <c r="A2471" s="61" t="s">
        <v>2541</v>
      </c>
      <c r="B2471" s="87"/>
      <c r="C2471" s="175"/>
      <c r="D2471" s="175"/>
      <c r="E2471" s="146"/>
      <c r="F2471" s="407" t="e">
        <f>VLOOKUP('2. tábl. Előkezelő-Tov.Kezelő'!E2471,Munka1!$H$27:$I$58,2,FALSE)</f>
        <v>#N/A</v>
      </c>
      <c r="G2471" s="88"/>
      <c r="H2471" s="62" t="e">
        <f>VLOOKUP(G2471,Munka1!$A$1:$B$25,2,FALSE)</f>
        <v>#N/A</v>
      </c>
      <c r="I2471" s="466" t="e">
        <f>VLOOKUP(E2471,Munka1!$H$27:$J$58,3,FALSE)</f>
        <v>#N/A</v>
      </c>
      <c r="J2471" s="175"/>
      <c r="K2471" s="175"/>
      <c r="L2471" s="175"/>
      <c r="M2471" s="175"/>
      <c r="N2471" s="180"/>
      <c r="O2471" s="87"/>
      <c r="P2471" s="483"/>
      <c r="Q2471" s="484"/>
      <c r="R2471" s="56">
        <f>FŐLAP!$D$9</f>
        <v>0</v>
      </c>
      <c r="S2471" s="56">
        <f>FŐLAP!$F$9</f>
        <v>0</v>
      </c>
      <c r="T2471" s="13" t="str">
        <f>FŐLAP!$B$25</f>
        <v>Háztartási nagygépek (lakossági)</v>
      </c>
      <c r="U2471" s="398" t="s">
        <v>3425</v>
      </c>
      <c r="V2471" s="398" t="s">
        <v>3426</v>
      </c>
      <c r="W2471" s="398" t="s">
        <v>3427</v>
      </c>
    </row>
    <row r="2472" spans="1:23" ht="60.75" hidden="1" customHeight="1" x14ac:dyDescent="0.25">
      <c r="A2472" s="61" t="s">
        <v>2542</v>
      </c>
      <c r="B2472" s="87"/>
      <c r="C2472" s="175"/>
      <c r="D2472" s="175"/>
      <c r="E2472" s="146"/>
      <c r="F2472" s="407" t="e">
        <f>VLOOKUP('2. tábl. Előkezelő-Tov.Kezelő'!E2472,Munka1!$H$27:$I$58,2,FALSE)</f>
        <v>#N/A</v>
      </c>
      <c r="G2472" s="88"/>
      <c r="H2472" s="62" t="e">
        <f>VLOOKUP(G2472,Munka1!$A$1:$B$25,2,FALSE)</f>
        <v>#N/A</v>
      </c>
      <c r="I2472" s="466" t="e">
        <f>VLOOKUP(E2472,Munka1!$H$27:$J$58,3,FALSE)</f>
        <v>#N/A</v>
      </c>
      <c r="J2472" s="175"/>
      <c r="K2472" s="175"/>
      <c r="L2472" s="175"/>
      <c r="M2472" s="175"/>
      <c r="N2472" s="180"/>
      <c r="O2472" s="87"/>
      <c r="P2472" s="483"/>
      <c r="Q2472" s="484"/>
      <c r="R2472" s="56">
        <f>FŐLAP!$D$9</f>
        <v>0</v>
      </c>
      <c r="S2472" s="56">
        <f>FŐLAP!$F$9</f>
        <v>0</v>
      </c>
      <c r="T2472" s="13" t="str">
        <f>FŐLAP!$B$25</f>
        <v>Háztartási nagygépek (lakossági)</v>
      </c>
      <c r="U2472" s="398" t="s">
        <v>3425</v>
      </c>
      <c r="V2472" s="398" t="s">
        <v>3426</v>
      </c>
      <c r="W2472" s="398" t="s">
        <v>3427</v>
      </c>
    </row>
    <row r="2473" spans="1:23" ht="60.75" hidden="1" customHeight="1" x14ac:dyDescent="0.25">
      <c r="A2473" s="61" t="s">
        <v>2543</v>
      </c>
      <c r="B2473" s="87"/>
      <c r="C2473" s="175"/>
      <c r="D2473" s="175"/>
      <c r="E2473" s="146"/>
      <c r="F2473" s="407" t="e">
        <f>VLOOKUP('2. tábl. Előkezelő-Tov.Kezelő'!E2473,Munka1!$H$27:$I$58,2,FALSE)</f>
        <v>#N/A</v>
      </c>
      <c r="G2473" s="88"/>
      <c r="H2473" s="62" t="e">
        <f>VLOOKUP(G2473,Munka1!$A$1:$B$25,2,FALSE)</f>
        <v>#N/A</v>
      </c>
      <c r="I2473" s="466" t="e">
        <f>VLOOKUP(E2473,Munka1!$H$27:$J$58,3,FALSE)</f>
        <v>#N/A</v>
      </c>
      <c r="J2473" s="175"/>
      <c r="K2473" s="175"/>
      <c r="L2473" s="175"/>
      <c r="M2473" s="175"/>
      <c r="N2473" s="180"/>
      <c r="O2473" s="87"/>
      <c r="P2473" s="483"/>
      <c r="Q2473" s="484"/>
      <c r="R2473" s="56">
        <f>FŐLAP!$D$9</f>
        <v>0</v>
      </c>
      <c r="S2473" s="56">
        <f>FŐLAP!$F$9</f>
        <v>0</v>
      </c>
      <c r="T2473" s="13" t="str">
        <f>FŐLAP!$B$25</f>
        <v>Háztartási nagygépek (lakossági)</v>
      </c>
      <c r="U2473" s="398" t="s">
        <v>3425</v>
      </c>
      <c r="V2473" s="398" t="s">
        <v>3426</v>
      </c>
      <c r="W2473" s="398" t="s">
        <v>3427</v>
      </c>
    </row>
    <row r="2474" spans="1:23" ht="60.75" hidden="1" customHeight="1" x14ac:dyDescent="0.25">
      <c r="A2474" s="61" t="s">
        <v>2544</v>
      </c>
      <c r="B2474" s="87"/>
      <c r="C2474" s="175"/>
      <c r="D2474" s="175"/>
      <c r="E2474" s="146"/>
      <c r="F2474" s="407" t="e">
        <f>VLOOKUP('2. tábl. Előkezelő-Tov.Kezelő'!E2474,Munka1!$H$27:$I$58,2,FALSE)</f>
        <v>#N/A</v>
      </c>
      <c r="G2474" s="88"/>
      <c r="H2474" s="62" t="e">
        <f>VLOOKUP(G2474,Munka1!$A$1:$B$25,2,FALSE)</f>
        <v>#N/A</v>
      </c>
      <c r="I2474" s="466" t="e">
        <f>VLOOKUP(E2474,Munka1!$H$27:$J$58,3,FALSE)</f>
        <v>#N/A</v>
      </c>
      <c r="J2474" s="175"/>
      <c r="K2474" s="175"/>
      <c r="L2474" s="175"/>
      <c r="M2474" s="175"/>
      <c r="N2474" s="180"/>
      <c r="O2474" s="87"/>
      <c r="P2474" s="483"/>
      <c r="Q2474" s="484"/>
      <c r="R2474" s="56">
        <f>FŐLAP!$D$9</f>
        <v>0</v>
      </c>
      <c r="S2474" s="56">
        <f>FŐLAP!$F$9</f>
        <v>0</v>
      </c>
      <c r="T2474" s="13" t="str">
        <f>FŐLAP!$B$25</f>
        <v>Háztartási nagygépek (lakossági)</v>
      </c>
      <c r="U2474" s="398" t="s">
        <v>3425</v>
      </c>
      <c r="V2474" s="398" t="s">
        <v>3426</v>
      </c>
      <c r="W2474" s="398" t="s">
        <v>3427</v>
      </c>
    </row>
    <row r="2475" spans="1:23" ht="60.75" hidden="1" customHeight="1" x14ac:dyDescent="0.25">
      <c r="A2475" s="61" t="s">
        <v>2545</v>
      </c>
      <c r="B2475" s="87"/>
      <c r="C2475" s="175"/>
      <c r="D2475" s="175"/>
      <c r="E2475" s="146"/>
      <c r="F2475" s="407" t="e">
        <f>VLOOKUP('2. tábl. Előkezelő-Tov.Kezelő'!E2475,Munka1!$H$27:$I$58,2,FALSE)</f>
        <v>#N/A</v>
      </c>
      <c r="G2475" s="88"/>
      <c r="H2475" s="62" t="e">
        <f>VLOOKUP(G2475,Munka1!$A$1:$B$25,2,FALSE)</f>
        <v>#N/A</v>
      </c>
      <c r="I2475" s="466" t="e">
        <f>VLOOKUP(E2475,Munka1!$H$27:$J$58,3,FALSE)</f>
        <v>#N/A</v>
      </c>
      <c r="J2475" s="175"/>
      <c r="K2475" s="175"/>
      <c r="L2475" s="175"/>
      <c r="M2475" s="175"/>
      <c r="N2475" s="180"/>
      <c r="O2475" s="87"/>
      <c r="P2475" s="483"/>
      <c r="Q2475" s="484"/>
      <c r="R2475" s="56">
        <f>FŐLAP!$D$9</f>
        <v>0</v>
      </c>
      <c r="S2475" s="56">
        <f>FŐLAP!$F$9</f>
        <v>0</v>
      </c>
      <c r="T2475" s="13" t="str">
        <f>FŐLAP!$B$25</f>
        <v>Háztartási nagygépek (lakossági)</v>
      </c>
      <c r="U2475" s="398" t="s">
        <v>3425</v>
      </c>
      <c r="V2475" s="398" t="s">
        <v>3426</v>
      </c>
      <c r="W2475" s="398" t="s">
        <v>3427</v>
      </c>
    </row>
    <row r="2476" spans="1:23" ht="60.75" hidden="1" customHeight="1" x14ac:dyDescent="0.25">
      <c r="A2476" s="61" t="s">
        <v>2546</v>
      </c>
      <c r="B2476" s="87"/>
      <c r="C2476" s="175"/>
      <c r="D2476" s="175"/>
      <c r="E2476" s="146"/>
      <c r="F2476" s="407" t="e">
        <f>VLOOKUP('2. tábl. Előkezelő-Tov.Kezelő'!E2476,Munka1!$H$27:$I$58,2,FALSE)</f>
        <v>#N/A</v>
      </c>
      <c r="G2476" s="88"/>
      <c r="H2476" s="62" t="e">
        <f>VLOOKUP(G2476,Munka1!$A$1:$B$25,2,FALSE)</f>
        <v>#N/A</v>
      </c>
      <c r="I2476" s="466" t="e">
        <f>VLOOKUP(E2476,Munka1!$H$27:$J$58,3,FALSE)</f>
        <v>#N/A</v>
      </c>
      <c r="J2476" s="175"/>
      <c r="K2476" s="175"/>
      <c r="L2476" s="175"/>
      <c r="M2476" s="175"/>
      <c r="N2476" s="180"/>
      <c r="O2476" s="87"/>
      <c r="P2476" s="483"/>
      <c r="Q2476" s="484"/>
      <c r="R2476" s="56">
        <f>FŐLAP!$D$9</f>
        <v>0</v>
      </c>
      <c r="S2476" s="56">
        <f>FŐLAP!$F$9</f>
        <v>0</v>
      </c>
      <c r="T2476" s="13" t="str">
        <f>FŐLAP!$B$25</f>
        <v>Háztartási nagygépek (lakossági)</v>
      </c>
      <c r="U2476" s="398" t="s">
        <v>3425</v>
      </c>
      <c r="V2476" s="398" t="s">
        <v>3426</v>
      </c>
      <c r="W2476" s="398" t="s">
        <v>3427</v>
      </c>
    </row>
    <row r="2477" spans="1:23" ht="60.75" hidden="1" customHeight="1" x14ac:dyDescent="0.25">
      <c r="A2477" s="61" t="s">
        <v>2547</v>
      </c>
      <c r="B2477" s="87"/>
      <c r="C2477" s="175"/>
      <c r="D2477" s="175"/>
      <c r="E2477" s="146"/>
      <c r="F2477" s="407" t="e">
        <f>VLOOKUP('2. tábl. Előkezelő-Tov.Kezelő'!E2477,Munka1!$H$27:$I$58,2,FALSE)</f>
        <v>#N/A</v>
      </c>
      <c r="G2477" s="88"/>
      <c r="H2477" s="62" t="e">
        <f>VLOOKUP(G2477,Munka1!$A$1:$B$25,2,FALSE)</f>
        <v>#N/A</v>
      </c>
      <c r="I2477" s="466" t="e">
        <f>VLOOKUP(E2477,Munka1!$H$27:$J$58,3,FALSE)</f>
        <v>#N/A</v>
      </c>
      <c r="J2477" s="175"/>
      <c r="K2477" s="175"/>
      <c r="L2477" s="175"/>
      <c r="M2477" s="175"/>
      <c r="N2477" s="180"/>
      <c r="O2477" s="87"/>
      <c r="P2477" s="483"/>
      <c r="Q2477" s="484"/>
      <c r="R2477" s="56">
        <f>FŐLAP!$D$9</f>
        <v>0</v>
      </c>
      <c r="S2477" s="56">
        <f>FŐLAP!$F$9</f>
        <v>0</v>
      </c>
      <c r="T2477" s="13" t="str">
        <f>FŐLAP!$B$25</f>
        <v>Háztartási nagygépek (lakossági)</v>
      </c>
      <c r="U2477" s="398" t="s">
        <v>3425</v>
      </c>
      <c r="V2477" s="398" t="s">
        <v>3426</v>
      </c>
      <c r="W2477" s="398" t="s">
        <v>3427</v>
      </c>
    </row>
    <row r="2478" spans="1:23" ht="60.75" hidden="1" customHeight="1" x14ac:dyDescent="0.25">
      <c r="A2478" s="61" t="s">
        <v>2548</v>
      </c>
      <c r="B2478" s="87"/>
      <c r="C2478" s="175"/>
      <c r="D2478" s="175"/>
      <c r="E2478" s="146"/>
      <c r="F2478" s="407" t="e">
        <f>VLOOKUP('2. tábl. Előkezelő-Tov.Kezelő'!E2478,Munka1!$H$27:$I$58,2,FALSE)</f>
        <v>#N/A</v>
      </c>
      <c r="G2478" s="88"/>
      <c r="H2478" s="62" t="e">
        <f>VLOOKUP(G2478,Munka1!$A$1:$B$25,2,FALSE)</f>
        <v>#N/A</v>
      </c>
      <c r="I2478" s="466" t="e">
        <f>VLOOKUP(E2478,Munka1!$H$27:$J$58,3,FALSE)</f>
        <v>#N/A</v>
      </c>
      <c r="J2478" s="175"/>
      <c r="K2478" s="175"/>
      <c r="L2478" s="175"/>
      <c r="M2478" s="175"/>
      <c r="N2478" s="180"/>
      <c r="O2478" s="87"/>
      <c r="P2478" s="483"/>
      <c r="Q2478" s="484"/>
      <c r="R2478" s="56">
        <f>FŐLAP!$D$9</f>
        <v>0</v>
      </c>
      <c r="S2478" s="56">
        <f>FŐLAP!$F$9</f>
        <v>0</v>
      </c>
      <c r="T2478" s="13" t="str">
        <f>FŐLAP!$B$25</f>
        <v>Háztartási nagygépek (lakossági)</v>
      </c>
      <c r="U2478" s="398" t="s">
        <v>3425</v>
      </c>
      <c r="V2478" s="398" t="s">
        <v>3426</v>
      </c>
      <c r="W2478" s="398" t="s">
        <v>3427</v>
      </c>
    </row>
    <row r="2479" spans="1:23" ht="60.75" hidden="1" customHeight="1" x14ac:dyDescent="0.25">
      <c r="A2479" s="61" t="s">
        <v>2549</v>
      </c>
      <c r="B2479" s="87"/>
      <c r="C2479" s="175"/>
      <c r="D2479" s="175"/>
      <c r="E2479" s="146"/>
      <c r="F2479" s="407" t="e">
        <f>VLOOKUP('2. tábl. Előkezelő-Tov.Kezelő'!E2479,Munka1!$H$27:$I$58,2,FALSE)</f>
        <v>#N/A</v>
      </c>
      <c r="G2479" s="88"/>
      <c r="H2479" s="62" t="e">
        <f>VLOOKUP(G2479,Munka1!$A$1:$B$25,2,FALSE)</f>
        <v>#N/A</v>
      </c>
      <c r="I2479" s="466" t="e">
        <f>VLOOKUP(E2479,Munka1!$H$27:$J$58,3,FALSE)</f>
        <v>#N/A</v>
      </c>
      <c r="J2479" s="175"/>
      <c r="K2479" s="175"/>
      <c r="L2479" s="175"/>
      <c r="M2479" s="175"/>
      <c r="N2479" s="180"/>
      <c r="O2479" s="87"/>
      <c r="P2479" s="483"/>
      <c r="Q2479" s="484"/>
      <c r="R2479" s="56">
        <f>FŐLAP!$D$9</f>
        <v>0</v>
      </c>
      <c r="S2479" s="56">
        <f>FŐLAP!$F$9</f>
        <v>0</v>
      </c>
      <c r="T2479" s="13" t="str">
        <f>FŐLAP!$B$25</f>
        <v>Háztartási nagygépek (lakossági)</v>
      </c>
      <c r="U2479" s="398" t="s">
        <v>3425</v>
      </c>
      <c r="V2479" s="398" t="s">
        <v>3426</v>
      </c>
      <c r="W2479" s="398" t="s">
        <v>3427</v>
      </c>
    </row>
    <row r="2480" spans="1:23" ht="60.75" hidden="1" customHeight="1" x14ac:dyDescent="0.25">
      <c r="A2480" s="61" t="s">
        <v>2550</v>
      </c>
      <c r="B2480" s="87"/>
      <c r="C2480" s="175"/>
      <c r="D2480" s="175"/>
      <c r="E2480" s="146"/>
      <c r="F2480" s="407" t="e">
        <f>VLOOKUP('2. tábl. Előkezelő-Tov.Kezelő'!E2480,Munka1!$H$27:$I$58,2,FALSE)</f>
        <v>#N/A</v>
      </c>
      <c r="G2480" s="88"/>
      <c r="H2480" s="62" t="e">
        <f>VLOOKUP(G2480,Munka1!$A$1:$B$25,2,FALSE)</f>
        <v>#N/A</v>
      </c>
      <c r="I2480" s="466" t="e">
        <f>VLOOKUP(E2480,Munka1!$H$27:$J$58,3,FALSE)</f>
        <v>#N/A</v>
      </c>
      <c r="J2480" s="175"/>
      <c r="K2480" s="175"/>
      <c r="L2480" s="175"/>
      <c r="M2480" s="175"/>
      <c r="N2480" s="180"/>
      <c r="O2480" s="87"/>
      <c r="P2480" s="483"/>
      <c r="Q2480" s="484"/>
      <c r="R2480" s="56">
        <f>FŐLAP!$D$9</f>
        <v>0</v>
      </c>
      <c r="S2480" s="56">
        <f>FŐLAP!$F$9</f>
        <v>0</v>
      </c>
      <c r="T2480" s="13" t="str">
        <f>FŐLAP!$B$25</f>
        <v>Háztartási nagygépek (lakossági)</v>
      </c>
      <c r="U2480" s="398" t="s">
        <v>3425</v>
      </c>
      <c r="V2480" s="398" t="s">
        <v>3426</v>
      </c>
      <c r="W2480" s="398" t="s">
        <v>3427</v>
      </c>
    </row>
    <row r="2481" spans="1:23" ht="60.75" hidden="1" customHeight="1" x14ac:dyDescent="0.25">
      <c r="A2481" s="61" t="s">
        <v>2551</v>
      </c>
      <c r="B2481" s="87"/>
      <c r="C2481" s="175"/>
      <c r="D2481" s="175"/>
      <c r="E2481" s="146"/>
      <c r="F2481" s="407" t="e">
        <f>VLOOKUP('2. tábl. Előkezelő-Tov.Kezelő'!E2481,Munka1!$H$27:$I$58,2,FALSE)</f>
        <v>#N/A</v>
      </c>
      <c r="G2481" s="88"/>
      <c r="H2481" s="62" t="e">
        <f>VLOOKUP(G2481,Munka1!$A$1:$B$25,2,FALSE)</f>
        <v>#N/A</v>
      </c>
      <c r="I2481" s="466" t="e">
        <f>VLOOKUP(E2481,Munka1!$H$27:$J$58,3,FALSE)</f>
        <v>#N/A</v>
      </c>
      <c r="J2481" s="175"/>
      <c r="K2481" s="175"/>
      <c r="L2481" s="175"/>
      <c r="M2481" s="175"/>
      <c r="N2481" s="180"/>
      <c r="O2481" s="87"/>
      <c r="P2481" s="483"/>
      <c r="Q2481" s="484"/>
      <c r="R2481" s="56">
        <f>FŐLAP!$D$9</f>
        <v>0</v>
      </c>
      <c r="S2481" s="56">
        <f>FŐLAP!$F$9</f>
        <v>0</v>
      </c>
      <c r="T2481" s="13" t="str">
        <f>FŐLAP!$B$25</f>
        <v>Háztartási nagygépek (lakossági)</v>
      </c>
      <c r="U2481" s="398" t="s">
        <v>3425</v>
      </c>
      <c r="V2481" s="398" t="s">
        <v>3426</v>
      </c>
      <c r="W2481" s="398" t="s">
        <v>3427</v>
      </c>
    </row>
    <row r="2482" spans="1:23" ht="60.75" hidden="1" customHeight="1" x14ac:dyDescent="0.25">
      <c r="A2482" s="61" t="s">
        <v>2552</v>
      </c>
      <c r="B2482" s="87"/>
      <c r="C2482" s="175"/>
      <c r="D2482" s="175"/>
      <c r="E2482" s="146"/>
      <c r="F2482" s="407" t="e">
        <f>VLOOKUP('2. tábl. Előkezelő-Tov.Kezelő'!E2482,Munka1!$H$27:$I$58,2,FALSE)</f>
        <v>#N/A</v>
      </c>
      <c r="G2482" s="88"/>
      <c r="H2482" s="62" t="e">
        <f>VLOOKUP(G2482,Munka1!$A$1:$B$25,2,FALSE)</f>
        <v>#N/A</v>
      </c>
      <c r="I2482" s="466" t="e">
        <f>VLOOKUP(E2482,Munka1!$H$27:$J$58,3,FALSE)</f>
        <v>#N/A</v>
      </c>
      <c r="J2482" s="175"/>
      <c r="K2482" s="175"/>
      <c r="L2482" s="175"/>
      <c r="M2482" s="175"/>
      <c r="N2482" s="180"/>
      <c r="O2482" s="87"/>
      <c r="P2482" s="483"/>
      <c r="Q2482" s="484"/>
      <c r="R2482" s="56">
        <f>FŐLAP!$D$9</f>
        <v>0</v>
      </c>
      <c r="S2482" s="56">
        <f>FŐLAP!$F$9</f>
        <v>0</v>
      </c>
      <c r="T2482" s="13" t="str">
        <f>FŐLAP!$B$25</f>
        <v>Háztartási nagygépek (lakossági)</v>
      </c>
      <c r="U2482" s="398" t="s">
        <v>3425</v>
      </c>
      <c r="V2482" s="398" t="s">
        <v>3426</v>
      </c>
      <c r="W2482" s="398" t="s">
        <v>3427</v>
      </c>
    </row>
    <row r="2483" spans="1:23" ht="60.75" hidden="1" customHeight="1" x14ac:dyDescent="0.25">
      <c r="A2483" s="61" t="s">
        <v>2553</v>
      </c>
      <c r="B2483" s="87"/>
      <c r="C2483" s="175"/>
      <c r="D2483" s="175"/>
      <c r="E2483" s="146"/>
      <c r="F2483" s="407" t="e">
        <f>VLOOKUP('2. tábl. Előkezelő-Tov.Kezelő'!E2483,Munka1!$H$27:$I$58,2,FALSE)</f>
        <v>#N/A</v>
      </c>
      <c r="G2483" s="88"/>
      <c r="H2483" s="62" t="e">
        <f>VLOOKUP(G2483,Munka1!$A$1:$B$25,2,FALSE)</f>
        <v>#N/A</v>
      </c>
      <c r="I2483" s="466" t="e">
        <f>VLOOKUP(E2483,Munka1!$H$27:$J$58,3,FALSE)</f>
        <v>#N/A</v>
      </c>
      <c r="J2483" s="175"/>
      <c r="K2483" s="175"/>
      <c r="L2483" s="175"/>
      <c r="M2483" s="175"/>
      <c r="N2483" s="180"/>
      <c r="O2483" s="87"/>
      <c r="P2483" s="483"/>
      <c r="Q2483" s="484"/>
      <c r="R2483" s="56">
        <f>FŐLAP!$D$9</f>
        <v>0</v>
      </c>
      <c r="S2483" s="56">
        <f>FŐLAP!$F$9</f>
        <v>0</v>
      </c>
      <c r="T2483" s="13" t="str">
        <f>FŐLAP!$B$25</f>
        <v>Háztartási nagygépek (lakossági)</v>
      </c>
      <c r="U2483" s="398" t="s">
        <v>3425</v>
      </c>
      <c r="V2483" s="398" t="s">
        <v>3426</v>
      </c>
      <c r="W2483" s="398" t="s">
        <v>3427</v>
      </c>
    </row>
    <row r="2484" spans="1:23" ht="60.75" hidden="1" customHeight="1" x14ac:dyDescent="0.25">
      <c r="A2484" s="61" t="s">
        <v>2554</v>
      </c>
      <c r="B2484" s="87"/>
      <c r="C2484" s="175"/>
      <c r="D2484" s="175"/>
      <c r="E2484" s="146"/>
      <c r="F2484" s="407" t="e">
        <f>VLOOKUP('2. tábl. Előkezelő-Tov.Kezelő'!E2484,Munka1!$H$27:$I$58,2,FALSE)</f>
        <v>#N/A</v>
      </c>
      <c r="G2484" s="88"/>
      <c r="H2484" s="62" t="e">
        <f>VLOOKUP(G2484,Munka1!$A$1:$B$25,2,FALSE)</f>
        <v>#N/A</v>
      </c>
      <c r="I2484" s="466" t="e">
        <f>VLOOKUP(E2484,Munka1!$H$27:$J$58,3,FALSE)</f>
        <v>#N/A</v>
      </c>
      <c r="J2484" s="175"/>
      <c r="K2484" s="175"/>
      <c r="L2484" s="175"/>
      <c r="M2484" s="175"/>
      <c r="N2484" s="180"/>
      <c r="O2484" s="87"/>
      <c r="P2484" s="483"/>
      <c r="Q2484" s="484"/>
      <c r="R2484" s="56">
        <f>FŐLAP!$D$9</f>
        <v>0</v>
      </c>
      <c r="S2484" s="56">
        <f>FŐLAP!$F$9</f>
        <v>0</v>
      </c>
      <c r="T2484" s="13" t="str">
        <f>FŐLAP!$B$25</f>
        <v>Háztartási nagygépek (lakossági)</v>
      </c>
      <c r="U2484" s="398" t="s">
        <v>3425</v>
      </c>
      <c r="V2484" s="398" t="s">
        <v>3426</v>
      </c>
      <c r="W2484" s="398" t="s">
        <v>3427</v>
      </c>
    </row>
    <row r="2485" spans="1:23" ht="60.75" hidden="1" customHeight="1" x14ac:dyDescent="0.25">
      <c r="A2485" s="61" t="s">
        <v>2555</v>
      </c>
      <c r="B2485" s="87"/>
      <c r="C2485" s="175"/>
      <c r="D2485" s="175"/>
      <c r="E2485" s="146"/>
      <c r="F2485" s="407" t="e">
        <f>VLOOKUP('2. tábl. Előkezelő-Tov.Kezelő'!E2485,Munka1!$H$27:$I$58,2,FALSE)</f>
        <v>#N/A</v>
      </c>
      <c r="G2485" s="88"/>
      <c r="H2485" s="62" t="e">
        <f>VLOOKUP(G2485,Munka1!$A$1:$B$25,2,FALSE)</f>
        <v>#N/A</v>
      </c>
      <c r="I2485" s="466" t="e">
        <f>VLOOKUP(E2485,Munka1!$H$27:$J$58,3,FALSE)</f>
        <v>#N/A</v>
      </c>
      <c r="J2485" s="175"/>
      <c r="K2485" s="175"/>
      <c r="L2485" s="175"/>
      <c r="M2485" s="175"/>
      <c r="N2485" s="180"/>
      <c r="O2485" s="87"/>
      <c r="P2485" s="483"/>
      <c r="Q2485" s="484"/>
      <c r="R2485" s="56">
        <f>FŐLAP!$D$9</f>
        <v>0</v>
      </c>
      <c r="S2485" s="56">
        <f>FŐLAP!$F$9</f>
        <v>0</v>
      </c>
      <c r="T2485" s="13" t="str">
        <f>FŐLAP!$B$25</f>
        <v>Háztartási nagygépek (lakossági)</v>
      </c>
      <c r="U2485" s="398" t="s">
        <v>3425</v>
      </c>
      <c r="V2485" s="398" t="s">
        <v>3426</v>
      </c>
      <c r="W2485" s="398" t="s">
        <v>3427</v>
      </c>
    </row>
    <row r="2486" spans="1:23" ht="60.75" hidden="1" customHeight="1" x14ac:dyDescent="0.25">
      <c r="A2486" s="61" t="s">
        <v>2556</v>
      </c>
      <c r="B2486" s="87"/>
      <c r="C2486" s="175"/>
      <c r="D2486" s="175"/>
      <c r="E2486" s="146"/>
      <c r="F2486" s="407" t="e">
        <f>VLOOKUP('2. tábl. Előkezelő-Tov.Kezelő'!E2486,Munka1!$H$27:$I$58,2,FALSE)</f>
        <v>#N/A</v>
      </c>
      <c r="G2486" s="88"/>
      <c r="H2486" s="62" t="e">
        <f>VLOOKUP(G2486,Munka1!$A$1:$B$25,2,FALSE)</f>
        <v>#N/A</v>
      </c>
      <c r="I2486" s="466" t="e">
        <f>VLOOKUP(E2486,Munka1!$H$27:$J$58,3,FALSE)</f>
        <v>#N/A</v>
      </c>
      <c r="J2486" s="175"/>
      <c r="K2486" s="175"/>
      <c r="L2486" s="175"/>
      <c r="M2486" s="175"/>
      <c r="N2486" s="180"/>
      <c r="O2486" s="87"/>
      <c r="P2486" s="483"/>
      <c r="Q2486" s="484"/>
      <c r="R2486" s="56">
        <f>FŐLAP!$D$9</f>
        <v>0</v>
      </c>
      <c r="S2486" s="56">
        <f>FŐLAP!$F$9</f>
        <v>0</v>
      </c>
      <c r="T2486" s="13" t="str">
        <f>FŐLAP!$B$25</f>
        <v>Háztartási nagygépek (lakossági)</v>
      </c>
      <c r="U2486" s="398" t="s">
        <v>3425</v>
      </c>
      <c r="V2486" s="398" t="s">
        <v>3426</v>
      </c>
      <c r="W2486" s="398" t="s">
        <v>3427</v>
      </c>
    </row>
    <row r="2487" spans="1:23" ht="60.75" hidden="1" customHeight="1" x14ac:dyDescent="0.25">
      <c r="A2487" s="61" t="s">
        <v>2557</v>
      </c>
      <c r="B2487" s="87"/>
      <c r="C2487" s="175"/>
      <c r="D2487" s="175"/>
      <c r="E2487" s="146"/>
      <c r="F2487" s="407" t="e">
        <f>VLOOKUP('2. tábl. Előkezelő-Tov.Kezelő'!E2487,Munka1!$H$27:$I$58,2,FALSE)</f>
        <v>#N/A</v>
      </c>
      <c r="G2487" s="88"/>
      <c r="H2487" s="62" t="e">
        <f>VLOOKUP(G2487,Munka1!$A$1:$B$25,2,FALSE)</f>
        <v>#N/A</v>
      </c>
      <c r="I2487" s="466" t="e">
        <f>VLOOKUP(E2487,Munka1!$H$27:$J$58,3,FALSE)</f>
        <v>#N/A</v>
      </c>
      <c r="J2487" s="175"/>
      <c r="K2487" s="175"/>
      <c r="L2487" s="175"/>
      <c r="M2487" s="175"/>
      <c r="N2487" s="180"/>
      <c r="O2487" s="87"/>
      <c r="P2487" s="483"/>
      <c r="Q2487" s="484"/>
      <c r="R2487" s="56">
        <f>FŐLAP!$D$9</f>
        <v>0</v>
      </c>
      <c r="S2487" s="56">
        <f>FŐLAP!$F$9</f>
        <v>0</v>
      </c>
      <c r="T2487" s="13" t="str">
        <f>FŐLAP!$B$25</f>
        <v>Háztartási nagygépek (lakossági)</v>
      </c>
      <c r="U2487" s="398" t="s">
        <v>3425</v>
      </c>
      <c r="V2487" s="398" t="s">
        <v>3426</v>
      </c>
      <c r="W2487" s="398" t="s">
        <v>3427</v>
      </c>
    </row>
    <row r="2488" spans="1:23" ht="60.75" hidden="1" customHeight="1" x14ac:dyDescent="0.25">
      <c r="A2488" s="61" t="s">
        <v>2558</v>
      </c>
      <c r="B2488" s="87"/>
      <c r="C2488" s="175"/>
      <c r="D2488" s="175"/>
      <c r="E2488" s="146"/>
      <c r="F2488" s="407" t="e">
        <f>VLOOKUP('2. tábl. Előkezelő-Tov.Kezelő'!E2488,Munka1!$H$27:$I$58,2,FALSE)</f>
        <v>#N/A</v>
      </c>
      <c r="G2488" s="88"/>
      <c r="H2488" s="62" t="e">
        <f>VLOOKUP(G2488,Munka1!$A$1:$B$25,2,FALSE)</f>
        <v>#N/A</v>
      </c>
      <c r="I2488" s="466" t="e">
        <f>VLOOKUP(E2488,Munka1!$H$27:$J$58,3,FALSE)</f>
        <v>#N/A</v>
      </c>
      <c r="J2488" s="175"/>
      <c r="K2488" s="175"/>
      <c r="L2488" s="175"/>
      <c r="M2488" s="175"/>
      <c r="N2488" s="180"/>
      <c r="O2488" s="87"/>
      <c r="P2488" s="483"/>
      <c r="Q2488" s="484"/>
      <c r="R2488" s="56">
        <f>FŐLAP!$D$9</f>
        <v>0</v>
      </c>
      <c r="S2488" s="56">
        <f>FŐLAP!$F$9</f>
        <v>0</v>
      </c>
      <c r="T2488" s="13" t="str">
        <f>FŐLAP!$B$25</f>
        <v>Háztartási nagygépek (lakossági)</v>
      </c>
      <c r="U2488" s="398" t="s">
        <v>3425</v>
      </c>
      <c r="V2488" s="398" t="s">
        <v>3426</v>
      </c>
      <c r="W2488" s="398" t="s">
        <v>3427</v>
      </c>
    </row>
    <row r="2489" spans="1:23" ht="60.75" hidden="1" customHeight="1" x14ac:dyDescent="0.25">
      <c r="A2489" s="61" t="s">
        <v>2559</v>
      </c>
      <c r="B2489" s="87"/>
      <c r="C2489" s="175"/>
      <c r="D2489" s="175"/>
      <c r="E2489" s="146"/>
      <c r="F2489" s="407" t="e">
        <f>VLOOKUP('2. tábl. Előkezelő-Tov.Kezelő'!E2489,Munka1!$H$27:$I$58,2,FALSE)</f>
        <v>#N/A</v>
      </c>
      <c r="G2489" s="88"/>
      <c r="H2489" s="62" t="e">
        <f>VLOOKUP(G2489,Munka1!$A$1:$B$25,2,FALSE)</f>
        <v>#N/A</v>
      </c>
      <c r="I2489" s="466" t="e">
        <f>VLOOKUP(E2489,Munka1!$H$27:$J$58,3,FALSE)</f>
        <v>#N/A</v>
      </c>
      <c r="J2489" s="175"/>
      <c r="K2489" s="175"/>
      <c r="L2489" s="175"/>
      <c r="M2489" s="175"/>
      <c r="N2489" s="180"/>
      <c r="O2489" s="87"/>
      <c r="P2489" s="483"/>
      <c r="Q2489" s="484"/>
      <c r="R2489" s="56">
        <f>FŐLAP!$D$9</f>
        <v>0</v>
      </c>
      <c r="S2489" s="56">
        <f>FŐLAP!$F$9</f>
        <v>0</v>
      </c>
      <c r="T2489" s="13" t="str">
        <f>FŐLAP!$B$25</f>
        <v>Háztartási nagygépek (lakossági)</v>
      </c>
      <c r="U2489" s="398" t="s">
        <v>3425</v>
      </c>
      <c r="V2489" s="398" t="s">
        <v>3426</v>
      </c>
      <c r="W2489" s="398" t="s">
        <v>3427</v>
      </c>
    </row>
    <row r="2490" spans="1:23" ht="60.75" hidden="1" customHeight="1" x14ac:dyDescent="0.25">
      <c r="A2490" s="61" t="s">
        <v>2560</v>
      </c>
      <c r="B2490" s="87"/>
      <c r="C2490" s="175"/>
      <c r="D2490" s="175"/>
      <c r="E2490" s="146"/>
      <c r="F2490" s="407" t="e">
        <f>VLOOKUP('2. tábl. Előkezelő-Tov.Kezelő'!E2490,Munka1!$H$27:$I$58,2,FALSE)</f>
        <v>#N/A</v>
      </c>
      <c r="G2490" s="88"/>
      <c r="H2490" s="62" t="e">
        <f>VLOOKUP(G2490,Munka1!$A$1:$B$25,2,FALSE)</f>
        <v>#N/A</v>
      </c>
      <c r="I2490" s="466" t="e">
        <f>VLOOKUP(E2490,Munka1!$H$27:$J$58,3,FALSE)</f>
        <v>#N/A</v>
      </c>
      <c r="J2490" s="175"/>
      <c r="K2490" s="175"/>
      <c r="L2490" s="175"/>
      <c r="M2490" s="175"/>
      <c r="N2490" s="180"/>
      <c r="O2490" s="87"/>
      <c r="P2490" s="483"/>
      <c r="Q2490" s="484"/>
      <c r="R2490" s="56">
        <f>FŐLAP!$D$9</f>
        <v>0</v>
      </c>
      <c r="S2490" s="56">
        <f>FŐLAP!$F$9</f>
        <v>0</v>
      </c>
      <c r="T2490" s="13" t="str">
        <f>FŐLAP!$B$25</f>
        <v>Háztartási nagygépek (lakossági)</v>
      </c>
      <c r="U2490" s="398" t="s">
        <v>3425</v>
      </c>
      <c r="V2490" s="398" t="s">
        <v>3426</v>
      </c>
      <c r="W2490" s="398" t="s">
        <v>3427</v>
      </c>
    </row>
    <row r="2491" spans="1:23" ht="60.75" hidden="1" customHeight="1" x14ac:dyDescent="0.25">
      <c r="A2491" s="61" t="s">
        <v>2561</v>
      </c>
      <c r="B2491" s="87"/>
      <c r="C2491" s="175"/>
      <c r="D2491" s="175"/>
      <c r="E2491" s="146"/>
      <c r="F2491" s="407" t="e">
        <f>VLOOKUP('2. tábl. Előkezelő-Tov.Kezelő'!E2491,Munka1!$H$27:$I$58,2,FALSE)</f>
        <v>#N/A</v>
      </c>
      <c r="G2491" s="88"/>
      <c r="H2491" s="62" t="e">
        <f>VLOOKUP(G2491,Munka1!$A$1:$B$25,2,FALSE)</f>
        <v>#N/A</v>
      </c>
      <c r="I2491" s="466" t="e">
        <f>VLOOKUP(E2491,Munka1!$H$27:$J$58,3,FALSE)</f>
        <v>#N/A</v>
      </c>
      <c r="J2491" s="175"/>
      <c r="K2491" s="175"/>
      <c r="L2491" s="175"/>
      <c r="M2491" s="175"/>
      <c r="N2491" s="180"/>
      <c r="O2491" s="87"/>
      <c r="P2491" s="483"/>
      <c r="Q2491" s="484"/>
      <c r="R2491" s="56">
        <f>FŐLAP!$D$9</f>
        <v>0</v>
      </c>
      <c r="S2491" s="56">
        <f>FŐLAP!$F$9</f>
        <v>0</v>
      </c>
      <c r="T2491" s="13" t="str">
        <f>FŐLAP!$B$25</f>
        <v>Háztartási nagygépek (lakossági)</v>
      </c>
      <c r="U2491" s="398" t="s">
        <v>3425</v>
      </c>
      <c r="V2491" s="398" t="s">
        <v>3426</v>
      </c>
      <c r="W2491" s="398" t="s">
        <v>3427</v>
      </c>
    </row>
    <row r="2492" spans="1:23" ht="60.75" hidden="1" customHeight="1" x14ac:dyDescent="0.25">
      <c r="A2492" s="61" t="s">
        <v>2562</v>
      </c>
      <c r="B2492" s="87"/>
      <c r="C2492" s="175"/>
      <c r="D2492" s="175"/>
      <c r="E2492" s="146"/>
      <c r="F2492" s="407" t="e">
        <f>VLOOKUP('2. tábl. Előkezelő-Tov.Kezelő'!E2492,Munka1!$H$27:$I$58,2,FALSE)</f>
        <v>#N/A</v>
      </c>
      <c r="G2492" s="88"/>
      <c r="H2492" s="62" t="e">
        <f>VLOOKUP(G2492,Munka1!$A$1:$B$25,2,FALSE)</f>
        <v>#N/A</v>
      </c>
      <c r="I2492" s="466" t="e">
        <f>VLOOKUP(E2492,Munka1!$H$27:$J$58,3,FALSE)</f>
        <v>#N/A</v>
      </c>
      <c r="J2492" s="175"/>
      <c r="K2492" s="175"/>
      <c r="L2492" s="175"/>
      <c r="M2492" s="175"/>
      <c r="N2492" s="180"/>
      <c r="O2492" s="87"/>
      <c r="P2492" s="483"/>
      <c r="Q2492" s="484"/>
      <c r="R2492" s="56">
        <f>FŐLAP!$D$9</f>
        <v>0</v>
      </c>
      <c r="S2492" s="56">
        <f>FŐLAP!$F$9</f>
        <v>0</v>
      </c>
      <c r="T2492" s="13" t="str">
        <f>FŐLAP!$B$25</f>
        <v>Háztartási nagygépek (lakossági)</v>
      </c>
      <c r="U2492" s="398" t="s">
        <v>3425</v>
      </c>
      <c r="V2492" s="398" t="s">
        <v>3426</v>
      </c>
      <c r="W2492" s="398" t="s">
        <v>3427</v>
      </c>
    </row>
    <row r="2493" spans="1:23" ht="60.75" hidden="1" customHeight="1" x14ac:dyDescent="0.25">
      <c r="A2493" s="61" t="s">
        <v>2563</v>
      </c>
      <c r="B2493" s="87"/>
      <c r="C2493" s="175"/>
      <c r="D2493" s="175"/>
      <c r="E2493" s="146"/>
      <c r="F2493" s="407" t="e">
        <f>VLOOKUP('2. tábl. Előkezelő-Tov.Kezelő'!E2493,Munka1!$H$27:$I$58,2,FALSE)</f>
        <v>#N/A</v>
      </c>
      <c r="G2493" s="88"/>
      <c r="H2493" s="62" t="e">
        <f>VLOOKUP(G2493,Munka1!$A$1:$B$25,2,FALSE)</f>
        <v>#N/A</v>
      </c>
      <c r="I2493" s="466" t="e">
        <f>VLOOKUP(E2493,Munka1!$H$27:$J$58,3,FALSE)</f>
        <v>#N/A</v>
      </c>
      <c r="J2493" s="175"/>
      <c r="K2493" s="175"/>
      <c r="L2493" s="175"/>
      <c r="M2493" s="175"/>
      <c r="N2493" s="180"/>
      <c r="O2493" s="87"/>
      <c r="P2493" s="483"/>
      <c r="Q2493" s="484"/>
      <c r="R2493" s="56">
        <f>FŐLAP!$D$9</f>
        <v>0</v>
      </c>
      <c r="S2493" s="56">
        <f>FŐLAP!$F$9</f>
        <v>0</v>
      </c>
      <c r="T2493" s="13" t="str">
        <f>FŐLAP!$B$25</f>
        <v>Háztartási nagygépek (lakossági)</v>
      </c>
      <c r="U2493" s="398" t="s">
        <v>3425</v>
      </c>
      <c r="V2493" s="398" t="s">
        <v>3426</v>
      </c>
      <c r="W2493" s="398" t="s">
        <v>3427</v>
      </c>
    </row>
    <row r="2494" spans="1:23" ht="60.75" hidden="1" customHeight="1" x14ac:dyDescent="0.25">
      <c r="A2494" s="61" t="s">
        <v>2564</v>
      </c>
      <c r="B2494" s="87"/>
      <c r="C2494" s="175"/>
      <c r="D2494" s="175"/>
      <c r="E2494" s="146"/>
      <c r="F2494" s="407" t="e">
        <f>VLOOKUP('2. tábl. Előkezelő-Tov.Kezelő'!E2494,Munka1!$H$27:$I$58,2,FALSE)</f>
        <v>#N/A</v>
      </c>
      <c r="G2494" s="88"/>
      <c r="H2494" s="62" t="e">
        <f>VLOOKUP(G2494,Munka1!$A$1:$B$25,2,FALSE)</f>
        <v>#N/A</v>
      </c>
      <c r="I2494" s="466" t="e">
        <f>VLOOKUP(E2494,Munka1!$H$27:$J$58,3,FALSE)</f>
        <v>#N/A</v>
      </c>
      <c r="J2494" s="175"/>
      <c r="K2494" s="175"/>
      <c r="L2494" s="175"/>
      <c r="M2494" s="175"/>
      <c r="N2494" s="180"/>
      <c r="O2494" s="87"/>
      <c r="P2494" s="483"/>
      <c r="Q2494" s="484"/>
      <c r="R2494" s="56">
        <f>FŐLAP!$D$9</f>
        <v>0</v>
      </c>
      <c r="S2494" s="56">
        <f>FŐLAP!$F$9</f>
        <v>0</v>
      </c>
      <c r="T2494" s="13" t="str">
        <f>FŐLAP!$B$25</f>
        <v>Háztartási nagygépek (lakossági)</v>
      </c>
      <c r="U2494" s="398" t="s">
        <v>3425</v>
      </c>
      <c r="V2494" s="398" t="s">
        <v>3426</v>
      </c>
      <c r="W2494" s="398" t="s">
        <v>3427</v>
      </c>
    </row>
    <row r="2495" spans="1:23" ht="60.75" hidden="1" customHeight="1" x14ac:dyDescent="0.25">
      <c r="A2495" s="61" t="s">
        <v>2565</v>
      </c>
      <c r="B2495" s="87"/>
      <c r="C2495" s="175"/>
      <c r="D2495" s="175"/>
      <c r="E2495" s="146"/>
      <c r="F2495" s="407" t="e">
        <f>VLOOKUP('2. tábl. Előkezelő-Tov.Kezelő'!E2495,Munka1!$H$27:$I$58,2,FALSE)</f>
        <v>#N/A</v>
      </c>
      <c r="G2495" s="88"/>
      <c r="H2495" s="62" t="e">
        <f>VLOOKUP(G2495,Munka1!$A$1:$B$25,2,FALSE)</f>
        <v>#N/A</v>
      </c>
      <c r="I2495" s="466" t="e">
        <f>VLOOKUP(E2495,Munka1!$H$27:$J$58,3,FALSE)</f>
        <v>#N/A</v>
      </c>
      <c r="J2495" s="175"/>
      <c r="K2495" s="175"/>
      <c r="L2495" s="175"/>
      <c r="M2495" s="175"/>
      <c r="N2495" s="180"/>
      <c r="O2495" s="87"/>
      <c r="P2495" s="483"/>
      <c r="Q2495" s="484"/>
      <c r="R2495" s="56">
        <f>FŐLAP!$D$9</f>
        <v>0</v>
      </c>
      <c r="S2495" s="56">
        <f>FŐLAP!$F$9</f>
        <v>0</v>
      </c>
      <c r="T2495" s="13" t="str">
        <f>FŐLAP!$B$25</f>
        <v>Háztartási nagygépek (lakossági)</v>
      </c>
      <c r="U2495" s="398" t="s">
        <v>3425</v>
      </c>
      <c r="V2495" s="398" t="s">
        <v>3426</v>
      </c>
      <c r="W2495" s="398" t="s">
        <v>3427</v>
      </c>
    </row>
    <row r="2496" spans="1:23" ht="60.75" hidden="1" customHeight="1" x14ac:dyDescent="0.25">
      <c r="A2496" s="61" t="s">
        <v>2566</v>
      </c>
      <c r="B2496" s="87"/>
      <c r="C2496" s="175"/>
      <c r="D2496" s="175"/>
      <c r="E2496" s="146"/>
      <c r="F2496" s="407" t="e">
        <f>VLOOKUP('2. tábl. Előkezelő-Tov.Kezelő'!E2496,Munka1!$H$27:$I$58,2,FALSE)</f>
        <v>#N/A</v>
      </c>
      <c r="G2496" s="88"/>
      <c r="H2496" s="62" t="e">
        <f>VLOOKUP(G2496,Munka1!$A$1:$B$25,2,FALSE)</f>
        <v>#N/A</v>
      </c>
      <c r="I2496" s="466" t="e">
        <f>VLOOKUP(E2496,Munka1!$H$27:$J$58,3,FALSE)</f>
        <v>#N/A</v>
      </c>
      <c r="J2496" s="175"/>
      <c r="K2496" s="175"/>
      <c r="L2496" s="175"/>
      <c r="M2496" s="175"/>
      <c r="N2496" s="180"/>
      <c r="O2496" s="87"/>
      <c r="P2496" s="483"/>
      <c r="Q2496" s="484"/>
      <c r="R2496" s="56">
        <f>FŐLAP!$D$9</f>
        <v>0</v>
      </c>
      <c r="S2496" s="56">
        <f>FŐLAP!$F$9</f>
        <v>0</v>
      </c>
      <c r="T2496" s="13" t="str">
        <f>FŐLAP!$B$25</f>
        <v>Háztartási nagygépek (lakossági)</v>
      </c>
      <c r="U2496" s="398" t="s">
        <v>3425</v>
      </c>
      <c r="V2496" s="398" t="s">
        <v>3426</v>
      </c>
      <c r="W2496" s="398" t="s">
        <v>3427</v>
      </c>
    </row>
    <row r="2497" spans="1:23" ht="60.75" hidden="1" customHeight="1" x14ac:dyDescent="0.25">
      <c r="A2497" s="61" t="s">
        <v>2567</v>
      </c>
      <c r="B2497" s="87"/>
      <c r="C2497" s="175"/>
      <c r="D2497" s="175"/>
      <c r="E2497" s="146"/>
      <c r="F2497" s="407" t="e">
        <f>VLOOKUP('2. tábl. Előkezelő-Tov.Kezelő'!E2497,Munka1!$H$27:$I$58,2,FALSE)</f>
        <v>#N/A</v>
      </c>
      <c r="G2497" s="88"/>
      <c r="H2497" s="62" t="e">
        <f>VLOOKUP(G2497,Munka1!$A$1:$B$25,2,FALSE)</f>
        <v>#N/A</v>
      </c>
      <c r="I2497" s="466" t="e">
        <f>VLOOKUP(E2497,Munka1!$H$27:$J$58,3,FALSE)</f>
        <v>#N/A</v>
      </c>
      <c r="J2497" s="175"/>
      <c r="K2497" s="175"/>
      <c r="L2497" s="175"/>
      <c r="M2497" s="175"/>
      <c r="N2497" s="180"/>
      <c r="O2497" s="87"/>
      <c r="P2497" s="483"/>
      <c r="Q2497" s="484"/>
      <c r="R2497" s="56">
        <f>FŐLAP!$D$9</f>
        <v>0</v>
      </c>
      <c r="S2497" s="56">
        <f>FŐLAP!$F$9</f>
        <v>0</v>
      </c>
      <c r="T2497" s="13" t="str">
        <f>FŐLAP!$B$25</f>
        <v>Háztartási nagygépek (lakossági)</v>
      </c>
      <c r="U2497" s="398" t="s">
        <v>3425</v>
      </c>
      <c r="V2497" s="398" t="s">
        <v>3426</v>
      </c>
      <c r="W2497" s="398" t="s">
        <v>3427</v>
      </c>
    </row>
    <row r="2498" spans="1:23" ht="60.75" hidden="1" customHeight="1" x14ac:dyDescent="0.25">
      <c r="A2498" s="61" t="s">
        <v>2568</v>
      </c>
      <c r="B2498" s="87"/>
      <c r="C2498" s="175"/>
      <c r="D2498" s="175"/>
      <c r="E2498" s="146"/>
      <c r="F2498" s="407" t="e">
        <f>VLOOKUP('2. tábl. Előkezelő-Tov.Kezelő'!E2498,Munka1!$H$27:$I$58,2,FALSE)</f>
        <v>#N/A</v>
      </c>
      <c r="G2498" s="88"/>
      <c r="H2498" s="62" t="e">
        <f>VLOOKUP(G2498,Munka1!$A$1:$B$25,2,FALSE)</f>
        <v>#N/A</v>
      </c>
      <c r="I2498" s="466" t="e">
        <f>VLOOKUP(E2498,Munka1!$H$27:$J$58,3,FALSE)</f>
        <v>#N/A</v>
      </c>
      <c r="J2498" s="175"/>
      <c r="K2498" s="175"/>
      <c r="L2498" s="175"/>
      <c r="M2498" s="175"/>
      <c r="N2498" s="180"/>
      <c r="O2498" s="87"/>
      <c r="P2498" s="483"/>
      <c r="Q2498" s="484"/>
      <c r="R2498" s="56">
        <f>FŐLAP!$D$9</f>
        <v>0</v>
      </c>
      <c r="S2498" s="56">
        <f>FŐLAP!$F$9</f>
        <v>0</v>
      </c>
      <c r="T2498" s="13" t="str">
        <f>FŐLAP!$B$25</f>
        <v>Háztartási nagygépek (lakossági)</v>
      </c>
      <c r="U2498" s="398" t="s">
        <v>3425</v>
      </c>
      <c r="V2498" s="398" t="s">
        <v>3426</v>
      </c>
      <c r="W2498" s="398" t="s">
        <v>3427</v>
      </c>
    </row>
    <row r="2499" spans="1:23" ht="60.75" hidden="1" customHeight="1" x14ac:dyDescent="0.25">
      <c r="A2499" s="61" t="s">
        <v>2569</v>
      </c>
      <c r="B2499" s="87"/>
      <c r="C2499" s="175"/>
      <c r="D2499" s="175"/>
      <c r="E2499" s="146"/>
      <c r="F2499" s="407" t="e">
        <f>VLOOKUP('2. tábl. Előkezelő-Tov.Kezelő'!E2499,Munka1!$H$27:$I$58,2,FALSE)</f>
        <v>#N/A</v>
      </c>
      <c r="G2499" s="88"/>
      <c r="H2499" s="62" t="e">
        <f>VLOOKUP(G2499,Munka1!$A$1:$B$25,2,FALSE)</f>
        <v>#N/A</v>
      </c>
      <c r="I2499" s="466" t="e">
        <f>VLOOKUP(E2499,Munka1!$H$27:$J$58,3,FALSE)</f>
        <v>#N/A</v>
      </c>
      <c r="J2499" s="175"/>
      <c r="K2499" s="175"/>
      <c r="L2499" s="175"/>
      <c r="M2499" s="175"/>
      <c r="N2499" s="180"/>
      <c r="O2499" s="87"/>
      <c r="P2499" s="483"/>
      <c r="Q2499" s="484"/>
      <c r="R2499" s="56">
        <f>FŐLAP!$D$9</f>
        <v>0</v>
      </c>
      <c r="S2499" s="56">
        <f>FŐLAP!$F$9</f>
        <v>0</v>
      </c>
      <c r="T2499" s="13" t="str">
        <f>FŐLAP!$B$25</f>
        <v>Háztartási nagygépek (lakossági)</v>
      </c>
      <c r="U2499" s="398" t="s">
        <v>3425</v>
      </c>
      <c r="V2499" s="398" t="s">
        <v>3426</v>
      </c>
      <c r="W2499" s="398" t="s">
        <v>3427</v>
      </c>
    </row>
    <row r="2500" spans="1:23" ht="60.75" hidden="1" customHeight="1" x14ac:dyDescent="0.25">
      <c r="A2500" s="61" t="s">
        <v>2570</v>
      </c>
      <c r="B2500" s="87"/>
      <c r="C2500" s="175"/>
      <c r="D2500" s="175"/>
      <c r="E2500" s="146"/>
      <c r="F2500" s="407" t="e">
        <f>VLOOKUP('2. tábl. Előkezelő-Tov.Kezelő'!E2500,Munka1!$H$27:$I$58,2,FALSE)</f>
        <v>#N/A</v>
      </c>
      <c r="G2500" s="88"/>
      <c r="H2500" s="62" t="e">
        <f>VLOOKUP(G2500,Munka1!$A$1:$B$25,2,FALSE)</f>
        <v>#N/A</v>
      </c>
      <c r="I2500" s="466" t="e">
        <f>VLOOKUP(E2500,Munka1!$H$27:$J$58,3,FALSE)</f>
        <v>#N/A</v>
      </c>
      <c r="J2500" s="175"/>
      <c r="K2500" s="175"/>
      <c r="L2500" s="175"/>
      <c r="M2500" s="175"/>
      <c r="N2500" s="180"/>
      <c r="O2500" s="87"/>
      <c r="P2500" s="483"/>
      <c r="Q2500" s="484"/>
      <c r="R2500" s="56">
        <f>FŐLAP!$D$9</f>
        <v>0</v>
      </c>
      <c r="S2500" s="56">
        <f>FŐLAP!$F$9</f>
        <v>0</v>
      </c>
      <c r="T2500" s="13" t="str">
        <f>FŐLAP!$B$25</f>
        <v>Háztartási nagygépek (lakossági)</v>
      </c>
      <c r="U2500" s="398" t="s">
        <v>3425</v>
      </c>
      <c r="V2500" s="398" t="s">
        <v>3426</v>
      </c>
      <c r="W2500" s="398" t="s">
        <v>3427</v>
      </c>
    </row>
    <row r="2501" spans="1:23" ht="60.75" hidden="1" customHeight="1" x14ac:dyDescent="0.25">
      <c r="A2501" s="61" t="s">
        <v>2571</v>
      </c>
      <c r="B2501" s="87"/>
      <c r="C2501" s="175"/>
      <c r="D2501" s="175"/>
      <c r="E2501" s="146"/>
      <c r="F2501" s="407" t="e">
        <f>VLOOKUP('2. tábl. Előkezelő-Tov.Kezelő'!E2501,Munka1!$H$27:$I$58,2,FALSE)</f>
        <v>#N/A</v>
      </c>
      <c r="G2501" s="88"/>
      <c r="H2501" s="62" t="e">
        <f>VLOOKUP(G2501,Munka1!$A$1:$B$25,2,FALSE)</f>
        <v>#N/A</v>
      </c>
      <c r="I2501" s="466" t="e">
        <f>VLOOKUP(E2501,Munka1!$H$27:$J$58,3,FALSE)</f>
        <v>#N/A</v>
      </c>
      <c r="J2501" s="175"/>
      <c r="K2501" s="175"/>
      <c r="L2501" s="175"/>
      <c r="M2501" s="175"/>
      <c r="N2501" s="180"/>
      <c r="O2501" s="87"/>
      <c r="P2501" s="483"/>
      <c r="Q2501" s="484"/>
      <c r="R2501" s="56">
        <f>FŐLAP!$D$9</f>
        <v>0</v>
      </c>
      <c r="S2501" s="56">
        <f>FŐLAP!$F$9</f>
        <v>0</v>
      </c>
      <c r="T2501" s="13" t="str">
        <f>FŐLAP!$B$25</f>
        <v>Háztartási nagygépek (lakossági)</v>
      </c>
      <c r="U2501" s="398" t="s">
        <v>3425</v>
      </c>
      <c r="V2501" s="398" t="s">
        <v>3426</v>
      </c>
      <c r="W2501" s="398" t="s">
        <v>3427</v>
      </c>
    </row>
    <row r="2502" spans="1:23" ht="60.75" hidden="1" customHeight="1" x14ac:dyDescent="0.25">
      <c r="A2502" s="61" t="s">
        <v>2572</v>
      </c>
      <c r="B2502" s="87"/>
      <c r="C2502" s="175"/>
      <c r="D2502" s="175"/>
      <c r="E2502" s="146"/>
      <c r="F2502" s="407" t="e">
        <f>VLOOKUP('2. tábl. Előkezelő-Tov.Kezelő'!E2502,Munka1!$H$27:$I$58,2,FALSE)</f>
        <v>#N/A</v>
      </c>
      <c r="G2502" s="88"/>
      <c r="H2502" s="62" t="e">
        <f>VLOOKUP(G2502,Munka1!$A$1:$B$25,2,FALSE)</f>
        <v>#N/A</v>
      </c>
      <c r="I2502" s="466" t="e">
        <f>VLOOKUP(E2502,Munka1!$H$27:$J$58,3,FALSE)</f>
        <v>#N/A</v>
      </c>
      <c r="J2502" s="175"/>
      <c r="K2502" s="175"/>
      <c r="L2502" s="175"/>
      <c r="M2502" s="175"/>
      <c r="N2502" s="180"/>
      <c r="O2502" s="87"/>
      <c r="P2502" s="483"/>
      <c r="Q2502" s="484"/>
      <c r="R2502" s="56">
        <f>FŐLAP!$D$9</f>
        <v>0</v>
      </c>
      <c r="S2502" s="56">
        <f>FŐLAP!$F$9</f>
        <v>0</v>
      </c>
      <c r="T2502" s="13" t="str">
        <f>FŐLAP!$B$25</f>
        <v>Háztartási nagygépek (lakossági)</v>
      </c>
      <c r="U2502" s="398" t="s">
        <v>3425</v>
      </c>
      <c r="V2502" s="398" t="s">
        <v>3426</v>
      </c>
      <c r="W2502" s="398" t="s">
        <v>3427</v>
      </c>
    </row>
    <row r="2503" spans="1:23" ht="60.75" hidden="1" customHeight="1" x14ac:dyDescent="0.25">
      <c r="A2503" s="61" t="s">
        <v>2573</v>
      </c>
      <c r="B2503" s="87"/>
      <c r="C2503" s="175"/>
      <c r="D2503" s="175"/>
      <c r="E2503" s="146"/>
      <c r="F2503" s="407" t="e">
        <f>VLOOKUP('2. tábl. Előkezelő-Tov.Kezelő'!E2503,Munka1!$H$27:$I$58,2,FALSE)</f>
        <v>#N/A</v>
      </c>
      <c r="G2503" s="88"/>
      <c r="H2503" s="62" t="e">
        <f>VLOOKUP(G2503,Munka1!$A$1:$B$25,2,FALSE)</f>
        <v>#N/A</v>
      </c>
      <c r="I2503" s="466" t="e">
        <f>VLOOKUP(E2503,Munka1!$H$27:$J$58,3,FALSE)</f>
        <v>#N/A</v>
      </c>
      <c r="J2503" s="175"/>
      <c r="K2503" s="175"/>
      <c r="L2503" s="175"/>
      <c r="M2503" s="175"/>
      <c r="N2503" s="180"/>
      <c r="O2503" s="87"/>
      <c r="P2503" s="483"/>
      <c r="Q2503" s="484"/>
      <c r="R2503" s="56">
        <f>FŐLAP!$D$9</f>
        <v>0</v>
      </c>
      <c r="S2503" s="56">
        <f>FŐLAP!$F$9</f>
        <v>0</v>
      </c>
      <c r="T2503" s="13" t="str">
        <f>FŐLAP!$B$25</f>
        <v>Háztartási nagygépek (lakossági)</v>
      </c>
      <c r="U2503" s="398" t="s">
        <v>3425</v>
      </c>
      <c r="V2503" s="398" t="s">
        <v>3426</v>
      </c>
      <c r="W2503" s="398" t="s">
        <v>3427</v>
      </c>
    </row>
    <row r="2504" spans="1:23" ht="60.75" hidden="1" customHeight="1" x14ac:dyDescent="0.25">
      <c r="A2504" s="61" t="s">
        <v>2574</v>
      </c>
      <c r="B2504" s="87"/>
      <c r="C2504" s="175"/>
      <c r="D2504" s="175"/>
      <c r="E2504" s="146"/>
      <c r="F2504" s="407" t="e">
        <f>VLOOKUP('2. tábl. Előkezelő-Tov.Kezelő'!E2504,Munka1!$H$27:$I$58,2,FALSE)</f>
        <v>#N/A</v>
      </c>
      <c r="G2504" s="88"/>
      <c r="H2504" s="62" t="e">
        <f>VLOOKUP(G2504,Munka1!$A$1:$B$25,2,FALSE)</f>
        <v>#N/A</v>
      </c>
      <c r="I2504" s="466" t="e">
        <f>VLOOKUP(E2504,Munka1!$H$27:$J$58,3,FALSE)</f>
        <v>#N/A</v>
      </c>
      <c r="J2504" s="175"/>
      <c r="K2504" s="175"/>
      <c r="L2504" s="175"/>
      <c r="M2504" s="175"/>
      <c r="N2504" s="180"/>
      <c r="O2504" s="87"/>
      <c r="P2504" s="483"/>
      <c r="Q2504" s="484"/>
      <c r="R2504" s="56">
        <f>FŐLAP!$D$9</f>
        <v>0</v>
      </c>
      <c r="S2504" s="56">
        <f>FŐLAP!$F$9</f>
        <v>0</v>
      </c>
      <c r="T2504" s="13" t="str">
        <f>FŐLAP!$B$25</f>
        <v>Háztartási nagygépek (lakossági)</v>
      </c>
      <c r="U2504" s="398" t="s">
        <v>3425</v>
      </c>
      <c r="V2504" s="398" t="s">
        <v>3426</v>
      </c>
      <c r="W2504" s="398" t="s">
        <v>3427</v>
      </c>
    </row>
    <row r="2505" spans="1:23" ht="60.75" hidden="1" customHeight="1" x14ac:dyDescent="0.25">
      <c r="A2505" s="61" t="s">
        <v>2575</v>
      </c>
      <c r="B2505" s="87"/>
      <c r="C2505" s="175"/>
      <c r="D2505" s="175"/>
      <c r="E2505" s="146"/>
      <c r="F2505" s="407" t="e">
        <f>VLOOKUP('2. tábl. Előkezelő-Tov.Kezelő'!E2505,Munka1!$H$27:$I$58,2,FALSE)</f>
        <v>#N/A</v>
      </c>
      <c r="G2505" s="88"/>
      <c r="H2505" s="62" t="e">
        <f>VLOOKUP(G2505,Munka1!$A$1:$B$25,2,FALSE)</f>
        <v>#N/A</v>
      </c>
      <c r="I2505" s="466" t="e">
        <f>VLOOKUP(E2505,Munka1!$H$27:$J$58,3,FALSE)</f>
        <v>#N/A</v>
      </c>
      <c r="J2505" s="175"/>
      <c r="K2505" s="175"/>
      <c r="L2505" s="175"/>
      <c r="M2505" s="175"/>
      <c r="N2505" s="180"/>
      <c r="O2505" s="87"/>
      <c r="P2505" s="483"/>
      <c r="Q2505" s="484"/>
      <c r="R2505" s="56">
        <f>FŐLAP!$D$9</f>
        <v>0</v>
      </c>
      <c r="S2505" s="56">
        <f>FŐLAP!$F$9</f>
        <v>0</v>
      </c>
      <c r="T2505" s="13" t="str">
        <f>FŐLAP!$B$25</f>
        <v>Háztartási nagygépek (lakossági)</v>
      </c>
      <c r="U2505" s="398" t="s">
        <v>3425</v>
      </c>
      <c r="V2505" s="398" t="s">
        <v>3426</v>
      </c>
      <c r="W2505" s="398" t="s">
        <v>3427</v>
      </c>
    </row>
    <row r="2506" spans="1:23" ht="60.75" hidden="1" customHeight="1" x14ac:dyDescent="0.25">
      <c r="A2506" s="61" t="s">
        <v>2576</v>
      </c>
      <c r="B2506" s="87"/>
      <c r="C2506" s="175"/>
      <c r="D2506" s="175"/>
      <c r="E2506" s="146"/>
      <c r="F2506" s="407" t="e">
        <f>VLOOKUP('2. tábl. Előkezelő-Tov.Kezelő'!E2506,Munka1!$H$27:$I$58,2,FALSE)</f>
        <v>#N/A</v>
      </c>
      <c r="G2506" s="88"/>
      <c r="H2506" s="62" t="e">
        <f>VLOOKUP(G2506,Munka1!$A$1:$B$25,2,FALSE)</f>
        <v>#N/A</v>
      </c>
      <c r="I2506" s="466" t="e">
        <f>VLOOKUP(E2506,Munka1!$H$27:$J$58,3,FALSE)</f>
        <v>#N/A</v>
      </c>
      <c r="J2506" s="175"/>
      <c r="K2506" s="175"/>
      <c r="L2506" s="175"/>
      <c r="M2506" s="175"/>
      <c r="N2506" s="180"/>
      <c r="O2506" s="87"/>
      <c r="P2506" s="483"/>
      <c r="Q2506" s="484"/>
      <c r="R2506" s="56">
        <f>FŐLAP!$D$9</f>
        <v>0</v>
      </c>
      <c r="S2506" s="56">
        <f>FŐLAP!$F$9</f>
        <v>0</v>
      </c>
      <c r="T2506" s="13" t="str">
        <f>FŐLAP!$B$25</f>
        <v>Háztartási nagygépek (lakossági)</v>
      </c>
      <c r="U2506" s="398" t="s">
        <v>3425</v>
      </c>
      <c r="V2506" s="398" t="s">
        <v>3426</v>
      </c>
      <c r="W2506" s="398" t="s">
        <v>3427</v>
      </c>
    </row>
    <row r="2507" spans="1:23" ht="60.75" hidden="1" customHeight="1" x14ac:dyDescent="0.25">
      <c r="A2507" s="61" t="s">
        <v>2577</v>
      </c>
      <c r="B2507" s="87"/>
      <c r="C2507" s="175"/>
      <c r="D2507" s="175"/>
      <c r="E2507" s="146"/>
      <c r="F2507" s="407" t="e">
        <f>VLOOKUP('2. tábl. Előkezelő-Tov.Kezelő'!E2507,Munka1!$H$27:$I$58,2,FALSE)</f>
        <v>#N/A</v>
      </c>
      <c r="G2507" s="88"/>
      <c r="H2507" s="62" t="e">
        <f>VLOOKUP(G2507,Munka1!$A$1:$B$25,2,FALSE)</f>
        <v>#N/A</v>
      </c>
      <c r="I2507" s="466" t="e">
        <f>VLOOKUP(E2507,Munka1!$H$27:$J$58,3,FALSE)</f>
        <v>#N/A</v>
      </c>
      <c r="J2507" s="175"/>
      <c r="K2507" s="175"/>
      <c r="L2507" s="175"/>
      <c r="M2507" s="175"/>
      <c r="N2507" s="180"/>
      <c r="O2507" s="87"/>
      <c r="P2507" s="483"/>
      <c r="Q2507" s="484"/>
      <c r="R2507" s="56">
        <f>FŐLAP!$D$9</f>
        <v>0</v>
      </c>
      <c r="S2507" s="56">
        <f>FŐLAP!$F$9</f>
        <v>0</v>
      </c>
      <c r="T2507" s="13" t="str">
        <f>FŐLAP!$B$25</f>
        <v>Háztartási nagygépek (lakossági)</v>
      </c>
      <c r="U2507" s="398" t="s">
        <v>3425</v>
      </c>
      <c r="V2507" s="398" t="s">
        <v>3426</v>
      </c>
      <c r="W2507" s="398" t="s">
        <v>3427</v>
      </c>
    </row>
    <row r="2508" spans="1:23" ht="60.75" hidden="1" customHeight="1" x14ac:dyDescent="0.25">
      <c r="A2508" s="61" t="s">
        <v>2578</v>
      </c>
      <c r="B2508" s="87"/>
      <c r="C2508" s="175"/>
      <c r="D2508" s="175"/>
      <c r="E2508" s="146"/>
      <c r="F2508" s="407" t="e">
        <f>VLOOKUP('2. tábl. Előkezelő-Tov.Kezelő'!E2508,Munka1!$H$27:$I$58,2,FALSE)</f>
        <v>#N/A</v>
      </c>
      <c r="G2508" s="88"/>
      <c r="H2508" s="62" t="e">
        <f>VLOOKUP(G2508,Munka1!$A$1:$B$25,2,FALSE)</f>
        <v>#N/A</v>
      </c>
      <c r="I2508" s="466" t="e">
        <f>VLOOKUP(E2508,Munka1!$H$27:$J$58,3,FALSE)</f>
        <v>#N/A</v>
      </c>
      <c r="J2508" s="175"/>
      <c r="K2508" s="175"/>
      <c r="L2508" s="175"/>
      <c r="M2508" s="175"/>
      <c r="N2508" s="180"/>
      <c r="O2508" s="87"/>
      <c r="P2508" s="483"/>
      <c r="Q2508" s="484"/>
      <c r="R2508" s="56">
        <f>FŐLAP!$D$9</f>
        <v>0</v>
      </c>
      <c r="S2508" s="56">
        <f>FŐLAP!$F$9</f>
        <v>0</v>
      </c>
      <c r="T2508" s="13" t="str">
        <f>FŐLAP!$B$25</f>
        <v>Háztartási nagygépek (lakossági)</v>
      </c>
      <c r="U2508" s="398" t="s">
        <v>3425</v>
      </c>
      <c r="V2508" s="398" t="s">
        <v>3426</v>
      </c>
      <c r="W2508" s="398" t="s">
        <v>3427</v>
      </c>
    </row>
    <row r="2509" spans="1:23" ht="60.75" hidden="1" customHeight="1" x14ac:dyDescent="0.25">
      <c r="A2509" s="61" t="s">
        <v>2579</v>
      </c>
      <c r="B2509" s="87"/>
      <c r="C2509" s="175"/>
      <c r="D2509" s="175"/>
      <c r="E2509" s="146"/>
      <c r="F2509" s="407" t="e">
        <f>VLOOKUP('2. tábl. Előkezelő-Tov.Kezelő'!E2509,Munka1!$H$27:$I$58,2,FALSE)</f>
        <v>#N/A</v>
      </c>
      <c r="G2509" s="88"/>
      <c r="H2509" s="62" t="e">
        <f>VLOOKUP(G2509,Munka1!$A$1:$B$25,2,FALSE)</f>
        <v>#N/A</v>
      </c>
      <c r="I2509" s="466" t="e">
        <f>VLOOKUP(E2509,Munka1!$H$27:$J$58,3,FALSE)</f>
        <v>#N/A</v>
      </c>
      <c r="J2509" s="175"/>
      <c r="K2509" s="175"/>
      <c r="L2509" s="175"/>
      <c r="M2509" s="175"/>
      <c r="N2509" s="180"/>
      <c r="O2509" s="87"/>
      <c r="P2509" s="483"/>
      <c r="Q2509" s="484"/>
      <c r="R2509" s="56">
        <f>FŐLAP!$D$9</f>
        <v>0</v>
      </c>
      <c r="S2509" s="56">
        <f>FŐLAP!$F$9</f>
        <v>0</v>
      </c>
      <c r="T2509" s="13" t="str">
        <f>FŐLAP!$B$25</f>
        <v>Háztartási nagygépek (lakossági)</v>
      </c>
      <c r="U2509" s="398" t="s">
        <v>3425</v>
      </c>
      <c r="V2509" s="398" t="s">
        <v>3426</v>
      </c>
      <c r="W2509" s="398" t="s">
        <v>3427</v>
      </c>
    </row>
    <row r="2510" spans="1:23" ht="60.75" hidden="1" customHeight="1" x14ac:dyDescent="0.25">
      <c r="A2510" s="61" t="s">
        <v>2580</v>
      </c>
      <c r="B2510" s="87"/>
      <c r="C2510" s="175"/>
      <c r="D2510" s="175"/>
      <c r="E2510" s="146"/>
      <c r="F2510" s="407" t="e">
        <f>VLOOKUP('2. tábl. Előkezelő-Tov.Kezelő'!E2510,Munka1!$H$27:$I$58,2,FALSE)</f>
        <v>#N/A</v>
      </c>
      <c r="G2510" s="88"/>
      <c r="H2510" s="62" t="e">
        <f>VLOOKUP(G2510,Munka1!$A$1:$B$25,2,FALSE)</f>
        <v>#N/A</v>
      </c>
      <c r="I2510" s="466" t="e">
        <f>VLOOKUP(E2510,Munka1!$H$27:$J$58,3,FALSE)</f>
        <v>#N/A</v>
      </c>
      <c r="J2510" s="175"/>
      <c r="K2510" s="175"/>
      <c r="L2510" s="175"/>
      <c r="M2510" s="175"/>
      <c r="N2510" s="180"/>
      <c r="O2510" s="87"/>
      <c r="P2510" s="483"/>
      <c r="Q2510" s="484"/>
      <c r="R2510" s="56">
        <f>FŐLAP!$D$9</f>
        <v>0</v>
      </c>
      <c r="S2510" s="56">
        <f>FŐLAP!$F$9</f>
        <v>0</v>
      </c>
      <c r="T2510" s="13" t="str">
        <f>FŐLAP!$B$25</f>
        <v>Háztartási nagygépek (lakossági)</v>
      </c>
      <c r="U2510" s="398" t="s">
        <v>3425</v>
      </c>
      <c r="V2510" s="398" t="s">
        <v>3426</v>
      </c>
      <c r="W2510" s="398" t="s">
        <v>3427</v>
      </c>
    </row>
    <row r="2511" spans="1:23" ht="60.75" hidden="1" customHeight="1" x14ac:dyDescent="0.25">
      <c r="A2511" s="61" t="s">
        <v>2581</v>
      </c>
      <c r="B2511" s="87"/>
      <c r="C2511" s="175"/>
      <c r="D2511" s="175"/>
      <c r="E2511" s="146"/>
      <c r="F2511" s="407" t="e">
        <f>VLOOKUP('2. tábl. Előkezelő-Tov.Kezelő'!E2511,Munka1!$H$27:$I$58,2,FALSE)</f>
        <v>#N/A</v>
      </c>
      <c r="G2511" s="88"/>
      <c r="H2511" s="62" t="e">
        <f>VLOOKUP(G2511,Munka1!$A$1:$B$25,2,FALSE)</f>
        <v>#N/A</v>
      </c>
      <c r="I2511" s="466" t="e">
        <f>VLOOKUP(E2511,Munka1!$H$27:$J$58,3,FALSE)</f>
        <v>#N/A</v>
      </c>
      <c r="J2511" s="175"/>
      <c r="K2511" s="175"/>
      <c r="L2511" s="175"/>
      <c r="M2511" s="175"/>
      <c r="N2511" s="180"/>
      <c r="O2511" s="87"/>
      <c r="P2511" s="483"/>
      <c r="Q2511" s="484"/>
      <c r="R2511" s="56">
        <f>FŐLAP!$D$9</f>
        <v>0</v>
      </c>
      <c r="S2511" s="56">
        <f>FŐLAP!$F$9</f>
        <v>0</v>
      </c>
      <c r="T2511" s="13" t="str">
        <f>FŐLAP!$B$25</f>
        <v>Háztartási nagygépek (lakossági)</v>
      </c>
      <c r="U2511" s="398" t="s">
        <v>3425</v>
      </c>
      <c r="V2511" s="398" t="s">
        <v>3426</v>
      </c>
      <c r="W2511" s="398" t="s">
        <v>3427</v>
      </c>
    </row>
    <row r="2512" spans="1:23" ht="60.75" hidden="1" customHeight="1" x14ac:dyDescent="0.25">
      <c r="A2512" s="61" t="s">
        <v>2582</v>
      </c>
      <c r="B2512" s="87"/>
      <c r="C2512" s="175"/>
      <c r="D2512" s="175"/>
      <c r="E2512" s="146"/>
      <c r="F2512" s="407" t="e">
        <f>VLOOKUP('2. tábl. Előkezelő-Tov.Kezelő'!E2512,Munka1!$H$27:$I$58,2,FALSE)</f>
        <v>#N/A</v>
      </c>
      <c r="G2512" s="88"/>
      <c r="H2512" s="62" t="e">
        <f>VLOOKUP(G2512,Munka1!$A$1:$B$25,2,FALSE)</f>
        <v>#N/A</v>
      </c>
      <c r="I2512" s="466" t="e">
        <f>VLOOKUP(E2512,Munka1!$H$27:$J$58,3,FALSE)</f>
        <v>#N/A</v>
      </c>
      <c r="J2512" s="175"/>
      <c r="K2512" s="175"/>
      <c r="L2512" s="175"/>
      <c r="M2512" s="175"/>
      <c r="N2512" s="180"/>
      <c r="O2512" s="87"/>
      <c r="P2512" s="483"/>
      <c r="Q2512" s="484"/>
      <c r="R2512" s="56">
        <f>FŐLAP!$D$9</f>
        <v>0</v>
      </c>
      <c r="S2512" s="56">
        <f>FŐLAP!$F$9</f>
        <v>0</v>
      </c>
      <c r="T2512" s="13" t="str">
        <f>FŐLAP!$B$25</f>
        <v>Háztartási nagygépek (lakossági)</v>
      </c>
      <c r="U2512" s="398" t="s">
        <v>3425</v>
      </c>
      <c r="V2512" s="398" t="s">
        <v>3426</v>
      </c>
      <c r="W2512" s="398" t="s">
        <v>3427</v>
      </c>
    </row>
    <row r="2513" spans="1:23" ht="60.75" hidden="1" customHeight="1" x14ac:dyDescent="0.25">
      <c r="A2513" s="61" t="s">
        <v>2583</v>
      </c>
      <c r="B2513" s="87"/>
      <c r="C2513" s="175"/>
      <c r="D2513" s="175"/>
      <c r="E2513" s="146"/>
      <c r="F2513" s="407" t="e">
        <f>VLOOKUP('2. tábl. Előkezelő-Tov.Kezelő'!E2513,Munka1!$H$27:$I$58,2,FALSE)</f>
        <v>#N/A</v>
      </c>
      <c r="G2513" s="88"/>
      <c r="H2513" s="62" t="e">
        <f>VLOOKUP(G2513,Munka1!$A$1:$B$25,2,FALSE)</f>
        <v>#N/A</v>
      </c>
      <c r="I2513" s="466" t="e">
        <f>VLOOKUP(E2513,Munka1!$H$27:$J$58,3,FALSE)</f>
        <v>#N/A</v>
      </c>
      <c r="J2513" s="175"/>
      <c r="K2513" s="175"/>
      <c r="L2513" s="175"/>
      <c r="M2513" s="175"/>
      <c r="N2513" s="180"/>
      <c r="O2513" s="87"/>
      <c r="P2513" s="483"/>
      <c r="Q2513" s="484"/>
      <c r="R2513" s="56">
        <f>FŐLAP!$D$9</f>
        <v>0</v>
      </c>
      <c r="S2513" s="56">
        <f>FŐLAP!$F$9</f>
        <v>0</v>
      </c>
      <c r="T2513" s="13" t="str">
        <f>FŐLAP!$B$25</f>
        <v>Háztartási nagygépek (lakossági)</v>
      </c>
      <c r="U2513" s="398" t="s">
        <v>3425</v>
      </c>
      <c r="V2513" s="398" t="s">
        <v>3426</v>
      </c>
      <c r="W2513" s="398" t="s">
        <v>3427</v>
      </c>
    </row>
    <row r="2514" spans="1:23" ht="60.75" hidden="1" customHeight="1" x14ac:dyDescent="0.25">
      <c r="A2514" s="61" t="s">
        <v>2584</v>
      </c>
      <c r="B2514" s="87"/>
      <c r="C2514" s="175"/>
      <c r="D2514" s="175"/>
      <c r="E2514" s="146"/>
      <c r="F2514" s="407" t="e">
        <f>VLOOKUP('2. tábl. Előkezelő-Tov.Kezelő'!E2514,Munka1!$H$27:$I$58,2,FALSE)</f>
        <v>#N/A</v>
      </c>
      <c r="G2514" s="88"/>
      <c r="H2514" s="62" t="e">
        <f>VLOOKUP(G2514,Munka1!$A$1:$B$25,2,FALSE)</f>
        <v>#N/A</v>
      </c>
      <c r="I2514" s="466" t="e">
        <f>VLOOKUP(E2514,Munka1!$H$27:$J$58,3,FALSE)</f>
        <v>#N/A</v>
      </c>
      <c r="J2514" s="175"/>
      <c r="K2514" s="175"/>
      <c r="L2514" s="175"/>
      <c r="M2514" s="175"/>
      <c r="N2514" s="180"/>
      <c r="O2514" s="87"/>
      <c r="P2514" s="483"/>
      <c r="Q2514" s="484"/>
      <c r="R2514" s="56">
        <f>FŐLAP!$D$9</f>
        <v>0</v>
      </c>
      <c r="S2514" s="56">
        <f>FŐLAP!$F$9</f>
        <v>0</v>
      </c>
      <c r="T2514" s="13" t="str">
        <f>FŐLAP!$B$25</f>
        <v>Háztartási nagygépek (lakossági)</v>
      </c>
      <c r="U2514" s="398" t="s">
        <v>3425</v>
      </c>
      <c r="V2514" s="398" t="s">
        <v>3426</v>
      </c>
      <c r="W2514" s="398" t="s">
        <v>3427</v>
      </c>
    </row>
    <row r="2515" spans="1:23" ht="60.75" hidden="1" customHeight="1" x14ac:dyDescent="0.25">
      <c r="A2515" s="61" t="s">
        <v>2585</v>
      </c>
      <c r="B2515" s="87"/>
      <c r="C2515" s="175"/>
      <c r="D2515" s="175"/>
      <c r="E2515" s="146"/>
      <c r="F2515" s="407" t="e">
        <f>VLOOKUP('2. tábl. Előkezelő-Tov.Kezelő'!E2515,Munka1!$H$27:$I$58,2,FALSE)</f>
        <v>#N/A</v>
      </c>
      <c r="G2515" s="88"/>
      <c r="H2515" s="62" t="e">
        <f>VLOOKUP(G2515,Munka1!$A$1:$B$25,2,FALSE)</f>
        <v>#N/A</v>
      </c>
      <c r="I2515" s="466" t="e">
        <f>VLOOKUP(E2515,Munka1!$H$27:$J$58,3,FALSE)</f>
        <v>#N/A</v>
      </c>
      <c r="J2515" s="175"/>
      <c r="K2515" s="175"/>
      <c r="L2515" s="175"/>
      <c r="M2515" s="175"/>
      <c r="N2515" s="180"/>
      <c r="O2515" s="87"/>
      <c r="P2515" s="483"/>
      <c r="Q2515" s="484"/>
      <c r="R2515" s="56">
        <f>FŐLAP!$D$9</f>
        <v>0</v>
      </c>
      <c r="S2515" s="56">
        <f>FŐLAP!$F$9</f>
        <v>0</v>
      </c>
      <c r="T2515" s="13" t="str">
        <f>FŐLAP!$B$25</f>
        <v>Háztartási nagygépek (lakossági)</v>
      </c>
      <c r="U2515" s="398" t="s">
        <v>3425</v>
      </c>
      <c r="V2515" s="398" t="s">
        <v>3426</v>
      </c>
      <c r="W2515" s="398" t="s">
        <v>3427</v>
      </c>
    </row>
    <row r="2516" spans="1:23" ht="60.75" hidden="1" customHeight="1" x14ac:dyDescent="0.25">
      <c r="A2516" s="61" t="s">
        <v>2586</v>
      </c>
      <c r="B2516" s="87"/>
      <c r="C2516" s="175"/>
      <c r="D2516" s="175"/>
      <c r="E2516" s="146"/>
      <c r="F2516" s="407" t="e">
        <f>VLOOKUP('2. tábl. Előkezelő-Tov.Kezelő'!E2516,Munka1!$H$27:$I$58,2,FALSE)</f>
        <v>#N/A</v>
      </c>
      <c r="G2516" s="88"/>
      <c r="H2516" s="62" t="e">
        <f>VLOOKUP(G2516,Munka1!$A$1:$B$25,2,FALSE)</f>
        <v>#N/A</v>
      </c>
      <c r="I2516" s="466" t="e">
        <f>VLOOKUP(E2516,Munka1!$H$27:$J$58,3,FALSE)</f>
        <v>#N/A</v>
      </c>
      <c r="J2516" s="175"/>
      <c r="K2516" s="175"/>
      <c r="L2516" s="175"/>
      <c r="M2516" s="175"/>
      <c r="N2516" s="180"/>
      <c r="O2516" s="87"/>
      <c r="P2516" s="483"/>
      <c r="Q2516" s="484"/>
      <c r="R2516" s="56">
        <f>FŐLAP!$D$9</f>
        <v>0</v>
      </c>
      <c r="S2516" s="56">
        <f>FŐLAP!$F$9</f>
        <v>0</v>
      </c>
      <c r="T2516" s="13" t="str">
        <f>FŐLAP!$B$25</f>
        <v>Háztartási nagygépek (lakossági)</v>
      </c>
      <c r="U2516" s="398" t="s">
        <v>3425</v>
      </c>
      <c r="V2516" s="398" t="s">
        <v>3426</v>
      </c>
      <c r="W2516" s="398" t="s">
        <v>3427</v>
      </c>
    </row>
    <row r="2517" spans="1:23" ht="60.75" hidden="1" customHeight="1" x14ac:dyDescent="0.25">
      <c r="A2517" s="61" t="s">
        <v>2587</v>
      </c>
      <c r="B2517" s="87"/>
      <c r="C2517" s="175"/>
      <c r="D2517" s="175"/>
      <c r="E2517" s="146"/>
      <c r="F2517" s="407" t="e">
        <f>VLOOKUP('2. tábl. Előkezelő-Tov.Kezelő'!E2517,Munka1!$H$27:$I$58,2,FALSE)</f>
        <v>#N/A</v>
      </c>
      <c r="G2517" s="88"/>
      <c r="H2517" s="62" t="e">
        <f>VLOOKUP(G2517,Munka1!$A$1:$B$25,2,FALSE)</f>
        <v>#N/A</v>
      </c>
      <c r="I2517" s="466" t="e">
        <f>VLOOKUP(E2517,Munka1!$H$27:$J$58,3,FALSE)</f>
        <v>#N/A</v>
      </c>
      <c r="J2517" s="175"/>
      <c r="K2517" s="175"/>
      <c r="L2517" s="175"/>
      <c r="M2517" s="175"/>
      <c r="N2517" s="180"/>
      <c r="O2517" s="87"/>
      <c r="P2517" s="483"/>
      <c r="Q2517" s="484"/>
      <c r="R2517" s="56">
        <f>FŐLAP!$D$9</f>
        <v>0</v>
      </c>
      <c r="S2517" s="56">
        <f>FŐLAP!$F$9</f>
        <v>0</v>
      </c>
      <c r="T2517" s="13" t="str">
        <f>FŐLAP!$B$25</f>
        <v>Háztartási nagygépek (lakossági)</v>
      </c>
      <c r="U2517" s="398" t="s">
        <v>3425</v>
      </c>
      <c r="V2517" s="398" t="s">
        <v>3426</v>
      </c>
      <c r="W2517" s="398" t="s">
        <v>3427</v>
      </c>
    </row>
    <row r="2518" spans="1:23" ht="60.75" hidden="1" customHeight="1" x14ac:dyDescent="0.25">
      <c r="A2518" s="61" t="s">
        <v>2588</v>
      </c>
      <c r="B2518" s="87"/>
      <c r="C2518" s="175"/>
      <c r="D2518" s="175"/>
      <c r="E2518" s="146"/>
      <c r="F2518" s="407" t="e">
        <f>VLOOKUP('2. tábl. Előkezelő-Tov.Kezelő'!E2518,Munka1!$H$27:$I$58,2,FALSE)</f>
        <v>#N/A</v>
      </c>
      <c r="G2518" s="88"/>
      <c r="H2518" s="62" t="e">
        <f>VLOOKUP(G2518,Munka1!$A$1:$B$25,2,FALSE)</f>
        <v>#N/A</v>
      </c>
      <c r="I2518" s="466" t="e">
        <f>VLOOKUP(E2518,Munka1!$H$27:$J$58,3,FALSE)</f>
        <v>#N/A</v>
      </c>
      <c r="J2518" s="175"/>
      <c r="K2518" s="175"/>
      <c r="L2518" s="175"/>
      <c r="M2518" s="175"/>
      <c r="N2518" s="180"/>
      <c r="O2518" s="87"/>
      <c r="P2518" s="483"/>
      <c r="Q2518" s="484"/>
      <c r="R2518" s="56">
        <f>FŐLAP!$D$9</f>
        <v>0</v>
      </c>
      <c r="S2518" s="56">
        <f>FŐLAP!$F$9</f>
        <v>0</v>
      </c>
      <c r="T2518" s="13" t="str">
        <f>FŐLAP!$B$25</f>
        <v>Háztartási nagygépek (lakossági)</v>
      </c>
      <c r="U2518" s="398" t="s">
        <v>3425</v>
      </c>
      <c r="V2518" s="398" t="s">
        <v>3426</v>
      </c>
      <c r="W2518" s="398" t="s">
        <v>3427</v>
      </c>
    </row>
    <row r="2519" spans="1:23" ht="60.75" hidden="1" customHeight="1" x14ac:dyDescent="0.25">
      <c r="A2519" s="61" t="s">
        <v>2589</v>
      </c>
      <c r="B2519" s="87"/>
      <c r="C2519" s="175"/>
      <c r="D2519" s="175"/>
      <c r="E2519" s="146"/>
      <c r="F2519" s="407" t="e">
        <f>VLOOKUP('2. tábl. Előkezelő-Tov.Kezelő'!E2519,Munka1!$H$27:$I$58,2,FALSE)</f>
        <v>#N/A</v>
      </c>
      <c r="G2519" s="88"/>
      <c r="H2519" s="62" t="e">
        <f>VLOOKUP(G2519,Munka1!$A$1:$B$25,2,FALSE)</f>
        <v>#N/A</v>
      </c>
      <c r="I2519" s="466" t="e">
        <f>VLOOKUP(E2519,Munka1!$H$27:$J$58,3,FALSE)</f>
        <v>#N/A</v>
      </c>
      <c r="J2519" s="175"/>
      <c r="K2519" s="175"/>
      <c r="L2519" s="175"/>
      <c r="M2519" s="175"/>
      <c r="N2519" s="180"/>
      <c r="O2519" s="87"/>
      <c r="P2519" s="483"/>
      <c r="Q2519" s="484"/>
      <c r="R2519" s="56">
        <f>FŐLAP!$D$9</f>
        <v>0</v>
      </c>
      <c r="S2519" s="56">
        <f>FŐLAP!$F$9</f>
        <v>0</v>
      </c>
      <c r="T2519" s="13" t="str">
        <f>FŐLAP!$B$25</f>
        <v>Háztartási nagygépek (lakossági)</v>
      </c>
      <c r="U2519" s="398" t="s">
        <v>3425</v>
      </c>
      <c r="V2519" s="398" t="s">
        <v>3426</v>
      </c>
      <c r="W2519" s="398" t="s">
        <v>3427</v>
      </c>
    </row>
    <row r="2520" spans="1:23" ht="60.75" hidden="1" customHeight="1" x14ac:dyDescent="0.25">
      <c r="A2520" s="61" t="s">
        <v>2590</v>
      </c>
      <c r="B2520" s="87"/>
      <c r="C2520" s="175"/>
      <c r="D2520" s="175"/>
      <c r="E2520" s="146"/>
      <c r="F2520" s="407" t="e">
        <f>VLOOKUP('2. tábl. Előkezelő-Tov.Kezelő'!E2520,Munka1!$H$27:$I$58,2,FALSE)</f>
        <v>#N/A</v>
      </c>
      <c r="G2520" s="88"/>
      <c r="H2520" s="62" t="e">
        <f>VLOOKUP(G2520,Munka1!$A$1:$B$25,2,FALSE)</f>
        <v>#N/A</v>
      </c>
      <c r="I2520" s="466" t="e">
        <f>VLOOKUP(E2520,Munka1!$H$27:$J$58,3,FALSE)</f>
        <v>#N/A</v>
      </c>
      <c r="J2520" s="175"/>
      <c r="K2520" s="175"/>
      <c r="L2520" s="175"/>
      <c r="M2520" s="175"/>
      <c r="N2520" s="180"/>
      <c r="O2520" s="87"/>
      <c r="P2520" s="483"/>
      <c r="Q2520" s="484"/>
      <c r="R2520" s="56">
        <f>FŐLAP!$D$9</f>
        <v>0</v>
      </c>
      <c r="S2520" s="56">
        <f>FŐLAP!$F$9</f>
        <v>0</v>
      </c>
      <c r="T2520" s="13" t="str">
        <f>FŐLAP!$B$25</f>
        <v>Háztartási nagygépek (lakossági)</v>
      </c>
      <c r="U2520" s="398" t="s">
        <v>3425</v>
      </c>
      <c r="V2520" s="398" t="s">
        <v>3426</v>
      </c>
      <c r="W2520" s="398" t="s">
        <v>3427</v>
      </c>
    </row>
    <row r="2521" spans="1:23" ht="60.75" hidden="1" customHeight="1" x14ac:dyDescent="0.25">
      <c r="A2521" s="61" t="s">
        <v>2591</v>
      </c>
      <c r="B2521" s="87"/>
      <c r="C2521" s="175"/>
      <c r="D2521" s="175"/>
      <c r="E2521" s="146"/>
      <c r="F2521" s="407" t="e">
        <f>VLOOKUP('2. tábl. Előkezelő-Tov.Kezelő'!E2521,Munka1!$H$27:$I$58,2,FALSE)</f>
        <v>#N/A</v>
      </c>
      <c r="G2521" s="88"/>
      <c r="H2521" s="62" t="e">
        <f>VLOOKUP(G2521,Munka1!$A$1:$B$25,2,FALSE)</f>
        <v>#N/A</v>
      </c>
      <c r="I2521" s="466" t="e">
        <f>VLOOKUP(E2521,Munka1!$H$27:$J$58,3,FALSE)</f>
        <v>#N/A</v>
      </c>
      <c r="J2521" s="175"/>
      <c r="K2521" s="175"/>
      <c r="L2521" s="175"/>
      <c r="M2521" s="175"/>
      <c r="N2521" s="180"/>
      <c r="O2521" s="87"/>
      <c r="P2521" s="483"/>
      <c r="Q2521" s="484"/>
      <c r="R2521" s="56">
        <f>FŐLAP!$D$9</f>
        <v>0</v>
      </c>
      <c r="S2521" s="56">
        <f>FŐLAP!$F$9</f>
        <v>0</v>
      </c>
      <c r="T2521" s="13" t="str">
        <f>FŐLAP!$B$25</f>
        <v>Háztartási nagygépek (lakossági)</v>
      </c>
      <c r="U2521" s="398" t="s">
        <v>3425</v>
      </c>
      <c r="V2521" s="398" t="s">
        <v>3426</v>
      </c>
      <c r="W2521" s="398" t="s">
        <v>3427</v>
      </c>
    </row>
    <row r="2522" spans="1:23" ht="60.75" hidden="1" customHeight="1" x14ac:dyDescent="0.25">
      <c r="A2522" s="61" t="s">
        <v>2592</v>
      </c>
      <c r="B2522" s="87"/>
      <c r="C2522" s="175"/>
      <c r="D2522" s="175"/>
      <c r="E2522" s="146"/>
      <c r="F2522" s="407" t="e">
        <f>VLOOKUP('2. tábl. Előkezelő-Tov.Kezelő'!E2522,Munka1!$H$27:$I$58,2,FALSE)</f>
        <v>#N/A</v>
      </c>
      <c r="G2522" s="88"/>
      <c r="H2522" s="62" t="e">
        <f>VLOOKUP(G2522,Munka1!$A$1:$B$25,2,FALSE)</f>
        <v>#N/A</v>
      </c>
      <c r="I2522" s="466" t="e">
        <f>VLOOKUP(E2522,Munka1!$H$27:$J$58,3,FALSE)</f>
        <v>#N/A</v>
      </c>
      <c r="J2522" s="175"/>
      <c r="K2522" s="175"/>
      <c r="L2522" s="175"/>
      <c r="M2522" s="175"/>
      <c r="N2522" s="180"/>
      <c r="O2522" s="87"/>
      <c r="P2522" s="483"/>
      <c r="Q2522" s="484"/>
      <c r="R2522" s="56">
        <f>FŐLAP!$D$9</f>
        <v>0</v>
      </c>
      <c r="S2522" s="56">
        <f>FŐLAP!$F$9</f>
        <v>0</v>
      </c>
      <c r="T2522" s="13" t="str">
        <f>FŐLAP!$B$25</f>
        <v>Háztartási nagygépek (lakossági)</v>
      </c>
      <c r="U2522" s="398" t="s">
        <v>3425</v>
      </c>
      <c r="V2522" s="398" t="s">
        <v>3426</v>
      </c>
      <c r="W2522" s="398" t="s">
        <v>3427</v>
      </c>
    </row>
    <row r="2523" spans="1:23" ht="60.75" hidden="1" customHeight="1" x14ac:dyDescent="0.25">
      <c r="A2523" s="61" t="s">
        <v>2593</v>
      </c>
      <c r="B2523" s="87"/>
      <c r="C2523" s="175"/>
      <c r="D2523" s="175"/>
      <c r="E2523" s="146"/>
      <c r="F2523" s="407" t="e">
        <f>VLOOKUP('2. tábl. Előkezelő-Tov.Kezelő'!E2523,Munka1!$H$27:$I$58,2,FALSE)</f>
        <v>#N/A</v>
      </c>
      <c r="G2523" s="88"/>
      <c r="H2523" s="62" t="e">
        <f>VLOOKUP(G2523,Munka1!$A$1:$B$25,2,FALSE)</f>
        <v>#N/A</v>
      </c>
      <c r="I2523" s="466" t="e">
        <f>VLOOKUP(E2523,Munka1!$H$27:$J$58,3,FALSE)</f>
        <v>#N/A</v>
      </c>
      <c r="J2523" s="175"/>
      <c r="K2523" s="175"/>
      <c r="L2523" s="175"/>
      <c r="M2523" s="175"/>
      <c r="N2523" s="180"/>
      <c r="O2523" s="87"/>
      <c r="P2523" s="483"/>
      <c r="Q2523" s="484"/>
      <c r="R2523" s="56">
        <f>FŐLAP!$D$9</f>
        <v>0</v>
      </c>
      <c r="S2523" s="56">
        <f>FŐLAP!$F$9</f>
        <v>0</v>
      </c>
      <c r="T2523" s="13" t="str">
        <f>FŐLAP!$B$25</f>
        <v>Háztartási nagygépek (lakossági)</v>
      </c>
      <c r="U2523" s="398" t="s">
        <v>3425</v>
      </c>
      <c r="V2523" s="398" t="s">
        <v>3426</v>
      </c>
      <c r="W2523" s="398" t="s">
        <v>3427</v>
      </c>
    </row>
    <row r="2524" spans="1:23" ht="60.75" hidden="1" customHeight="1" x14ac:dyDescent="0.25">
      <c r="A2524" s="61" t="s">
        <v>2594</v>
      </c>
      <c r="B2524" s="87"/>
      <c r="C2524" s="175"/>
      <c r="D2524" s="175"/>
      <c r="E2524" s="146"/>
      <c r="F2524" s="407" t="e">
        <f>VLOOKUP('2. tábl. Előkezelő-Tov.Kezelő'!E2524,Munka1!$H$27:$I$58,2,FALSE)</f>
        <v>#N/A</v>
      </c>
      <c r="G2524" s="88"/>
      <c r="H2524" s="62" t="e">
        <f>VLOOKUP(G2524,Munka1!$A$1:$B$25,2,FALSE)</f>
        <v>#N/A</v>
      </c>
      <c r="I2524" s="466" t="e">
        <f>VLOOKUP(E2524,Munka1!$H$27:$J$58,3,FALSE)</f>
        <v>#N/A</v>
      </c>
      <c r="J2524" s="175"/>
      <c r="K2524" s="175"/>
      <c r="L2524" s="175"/>
      <c r="M2524" s="175"/>
      <c r="N2524" s="180"/>
      <c r="O2524" s="87"/>
      <c r="P2524" s="483"/>
      <c r="Q2524" s="484"/>
      <c r="R2524" s="56">
        <f>FŐLAP!$D$9</f>
        <v>0</v>
      </c>
      <c r="S2524" s="56">
        <f>FŐLAP!$F$9</f>
        <v>0</v>
      </c>
      <c r="T2524" s="13" t="str">
        <f>FŐLAP!$B$25</f>
        <v>Háztartási nagygépek (lakossági)</v>
      </c>
      <c r="U2524" s="398" t="s">
        <v>3425</v>
      </c>
      <c r="V2524" s="398" t="s">
        <v>3426</v>
      </c>
      <c r="W2524" s="398" t="s">
        <v>3427</v>
      </c>
    </row>
    <row r="2525" spans="1:23" ht="60.75" hidden="1" customHeight="1" x14ac:dyDescent="0.25">
      <c r="A2525" s="61" t="s">
        <v>2595</v>
      </c>
      <c r="B2525" s="87"/>
      <c r="C2525" s="175"/>
      <c r="D2525" s="175"/>
      <c r="E2525" s="146"/>
      <c r="F2525" s="407" t="e">
        <f>VLOOKUP('2. tábl. Előkezelő-Tov.Kezelő'!E2525,Munka1!$H$27:$I$58,2,FALSE)</f>
        <v>#N/A</v>
      </c>
      <c r="G2525" s="88"/>
      <c r="H2525" s="62" t="e">
        <f>VLOOKUP(G2525,Munka1!$A$1:$B$25,2,FALSE)</f>
        <v>#N/A</v>
      </c>
      <c r="I2525" s="466" t="e">
        <f>VLOOKUP(E2525,Munka1!$H$27:$J$58,3,FALSE)</f>
        <v>#N/A</v>
      </c>
      <c r="J2525" s="175"/>
      <c r="K2525" s="175"/>
      <c r="L2525" s="175"/>
      <c r="M2525" s="175"/>
      <c r="N2525" s="180"/>
      <c r="O2525" s="87"/>
      <c r="P2525" s="483"/>
      <c r="Q2525" s="484"/>
      <c r="R2525" s="56">
        <f>FŐLAP!$D$9</f>
        <v>0</v>
      </c>
      <c r="S2525" s="56">
        <f>FŐLAP!$F$9</f>
        <v>0</v>
      </c>
      <c r="T2525" s="13" t="str">
        <f>FŐLAP!$B$25</f>
        <v>Háztartási nagygépek (lakossági)</v>
      </c>
      <c r="U2525" s="398" t="s">
        <v>3425</v>
      </c>
      <c r="V2525" s="398" t="s">
        <v>3426</v>
      </c>
      <c r="W2525" s="398" t="s">
        <v>3427</v>
      </c>
    </row>
    <row r="2526" spans="1:23" ht="60.75" hidden="1" customHeight="1" x14ac:dyDescent="0.25">
      <c r="A2526" s="61" t="s">
        <v>2596</v>
      </c>
      <c r="B2526" s="87"/>
      <c r="C2526" s="175"/>
      <c r="D2526" s="175"/>
      <c r="E2526" s="146"/>
      <c r="F2526" s="407" t="e">
        <f>VLOOKUP('2. tábl. Előkezelő-Tov.Kezelő'!E2526,Munka1!$H$27:$I$58,2,FALSE)</f>
        <v>#N/A</v>
      </c>
      <c r="G2526" s="88"/>
      <c r="H2526" s="62" t="e">
        <f>VLOOKUP(G2526,Munka1!$A$1:$B$25,2,FALSE)</f>
        <v>#N/A</v>
      </c>
      <c r="I2526" s="466" t="e">
        <f>VLOOKUP(E2526,Munka1!$H$27:$J$58,3,FALSE)</f>
        <v>#N/A</v>
      </c>
      <c r="J2526" s="175"/>
      <c r="K2526" s="175"/>
      <c r="L2526" s="175"/>
      <c r="M2526" s="175"/>
      <c r="N2526" s="180"/>
      <c r="O2526" s="87"/>
      <c r="P2526" s="483"/>
      <c r="Q2526" s="484"/>
      <c r="R2526" s="56">
        <f>FŐLAP!$D$9</f>
        <v>0</v>
      </c>
      <c r="S2526" s="56">
        <f>FŐLAP!$F$9</f>
        <v>0</v>
      </c>
      <c r="T2526" s="13" t="str">
        <f>FŐLAP!$B$25</f>
        <v>Háztartási nagygépek (lakossági)</v>
      </c>
      <c r="U2526" s="398" t="s">
        <v>3425</v>
      </c>
      <c r="V2526" s="398" t="s">
        <v>3426</v>
      </c>
      <c r="W2526" s="398" t="s">
        <v>3427</v>
      </c>
    </row>
    <row r="2527" spans="1:23" ht="60.75" hidden="1" customHeight="1" x14ac:dyDescent="0.25">
      <c r="A2527" s="61" t="s">
        <v>2597</v>
      </c>
      <c r="B2527" s="87"/>
      <c r="C2527" s="175"/>
      <c r="D2527" s="175"/>
      <c r="E2527" s="146"/>
      <c r="F2527" s="407" t="e">
        <f>VLOOKUP('2. tábl. Előkezelő-Tov.Kezelő'!E2527,Munka1!$H$27:$I$58,2,FALSE)</f>
        <v>#N/A</v>
      </c>
      <c r="G2527" s="88"/>
      <c r="H2527" s="62" t="e">
        <f>VLOOKUP(G2527,Munka1!$A$1:$B$25,2,FALSE)</f>
        <v>#N/A</v>
      </c>
      <c r="I2527" s="466" t="e">
        <f>VLOOKUP(E2527,Munka1!$H$27:$J$58,3,FALSE)</f>
        <v>#N/A</v>
      </c>
      <c r="J2527" s="175"/>
      <c r="K2527" s="175"/>
      <c r="L2527" s="175"/>
      <c r="M2527" s="175"/>
      <c r="N2527" s="180"/>
      <c r="O2527" s="87"/>
      <c r="P2527" s="483"/>
      <c r="Q2527" s="484"/>
      <c r="R2527" s="56">
        <f>FŐLAP!$D$9</f>
        <v>0</v>
      </c>
      <c r="S2527" s="56">
        <f>FŐLAP!$F$9</f>
        <v>0</v>
      </c>
      <c r="T2527" s="13" t="str">
        <f>FŐLAP!$B$25</f>
        <v>Háztartási nagygépek (lakossági)</v>
      </c>
      <c r="U2527" s="398" t="s">
        <v>3425</v>
      </c>
      <c r="V2527" s="398" t="s">
        <v>3426</v>
      </c>
      <c r="W2527" s="398" t="s">
        <v>3427</v>
      </c>
    </row>
    <row r="2528" spans="1:23" ht="60.75" hidden="1" customHeight="1" x14ac:dyDescent="0.25">
      <c r="A2528" s="61" t="s">
        <v>2598</v>
      </c>
      <c r="B2528" s="87"/>
      <c r="C2528" s="175"/>
      <c r="D2528" s="175"/>
      <c r="E2528" s="146"/>
      <c r="F2528" s="407" t="e">
        <f>VLOOKUP('2. tábl. Előkezelő-Tov.Kezelő'!E2528,Munka1!$H$27:$I$58,2,FALSE)</f>
        <v>#N/A</v>
      </c>
      <c r="G2528" s="88"/>
      <c r="H2528" s="62" t="e">
        <f>VLOOKUP(G2528,Munka1!$A$1:$B$25,2,FALSE)</f>
        <v>#N/A</v>
      </c>
      <c r="I2528" s="466" t="e">
        <f>VLOOKUP(E2528,Munka1!$H$27:$J$58,3,FALSE)</f>
        <v>#N/A</v>
      </c>
      <c r="J2528" s="175"/>
      <c r="K2528" s="175"/>
      <c r="L2528" s="175"/>
      <c r="M2528" s="175"/>
      <c r="N2528" s="180"/>
      <c r="O2528" s="87"/>
      <c r="P2528" s="483"/>
      <c r="Q2528" s="484"/>
      <c r="R2528" s="56">
        <f>FŐLAP!$D$9</f>
        <v>0</v>
      </c>
      <c r="S2528" s="56">
        <f>FŐLAP!$F$9</f>
        <v>0</v>
      </c>
      <c r="T2528" s="13" t="str">
        <f>FŐLAP!$B$25</f>
        <v>Háztartási nagygépek (lakossági)</v>
      </c>
      <c r="U2528" s="398" t="s">
        <v>3425</v>
      </c>
      <c r="V2528" s="398" t="s">
        <v>3426</v>
      </c>
      <c r="W2528" s="398" t="s">
        <v>3427</v>
      </c>
    </row>
    <row r="2529" spans="1:23" ht="60.75" hidden="1" customHeight="1" x14ac:dyDescent="0.25">
      <c r="A2529" s="61" t="s">
        <v>2599</v>
      </c>
      <c r="B2529" s="87"/>
      <c r="C2529" s="175"/>
      <c r="D2529" s="175"/>
      <c r="E2529" s="146"/>
      <c r="F2529" s="407" t="e">
        <f>VLOOKUP('2. tábl. Előkezelő-Tov.Kezelő'!E2529,Munka1!$H$27:$I$58,2,FALSE)</f>
        <v>#N/A</v>
      </c>
      <c r="G2529" s="88"/>
      <c r="H2529" s="62" t="e">
        <f>VLOOKUP(G2529,Munka1!$A$1:$B$25,2,FALSE)</f>
        <v>#N/A</v>
      </c>
      <c r="I2529" s="466" t="e">
        <f>VLOOKUP(E2529,Munka1!$H$27:$J$58,3,FALSE)</f>
        <v>#N/A</v>
      </c>
      <c r="J2529" s="175"/>
      <c r="K2529" s="175"/>
      <c r="L2529" s="175"/>
      <c r="M2529" s="175"/>
      <c r="N2529" s="180"/>
      <c r="O2529" s="87"/>
      <c r="P2529" s="483"/>
      <c r="Q2529" s="484"/>
      <c r="R2529" s="56">
        <f>FŐLAP!$D$9</f>
        <v>0</v>
      </c>
      <c r="S2529" s="56">
        <f>FŐLAP!$F$9</f>
        <v>0</v>
      </c>
      <c r="T2529" s="13" t="str">
        <f>FŐLAP!$B$25</f>
        <v>Háztartási nagygépek (lakossági)</v>
      </c>
      <c r="U2529" s="398" t="s">
        <v>3425</v>
      </c>
      <c r="V2529" s="398" t="s">
        <v>3426</v>
      </c>
      <c r="W2529" s="398" t="s">
        <v>3427</v>
      </c>
    </row>
    <row r="2530" spans="1:23" ht="60.75" hidden="1" customHeight="1" x14ac:dyDescent="0.25">
      <c r="A2530" s="61" t="s">
        <v>2600</v>
      </c>
      <c r="B2530" s="87"/>
      <c r="C2530" s="175"/>
      <c r="D2530" s="175"/>
      <c r="E2530" s="146"/>
      <c r="F2530" s="407" t="e">
        <f>VLOOKUP('2. tábl. Előkezelő-Tov.Kezelő'!E2530,Munka1!$H$27:$I$58,2,FALSE)</f>
        <v>#N/A</v>
      </c>
      <c r="G2530" s="88"/>
      <c r="H2530" s="62" t="e">
        <f>VLOOKUP(G2530,Munka1!$A$1:$B$25,2,FALSE)</f>
        <v>#N/A</v>
      </c>
      <c r="I2530" s="466" t="e">
        <f>VLOOKUP(E2530,Munka1!$H$27:$J$58,3,FALSE)</f>
        <v>#N/A</v>
      </c>
      <c r="J2530" s="175"/>
      <c r="K2530" s="175"/>
      <c r="L2530" s="175"/>
      <c r="M2530" s="175"/>
      <c r="N2530" s="180"/>
      <c r="O2530" s="87"/>
      <c r="P2530" s="483"/>
      <c r="Q2530" s="484"/>
      <c r="R2530" s="56">
        <f>FŐLAP!$D$9</f>
        <v>0</v>
      </c>
      <c r="S2530" s="56">
        <f>FŐLAP!$F$9</f>
        <v>0</v>
      </c>
      <c r="T2530" s="13" t="str">
        <f>FŐLAP!$B$25</f>
        <v>Háztartási nagygépek (lakossági)</v>
      </c>
      <c r="U2530" s="398" t="s">
        <v>3425</v>
      </c>
      <c r="V2530" s="398" t="s">
        <v>3426</v>
      </c>
      <c r="W2530" s="398" t="s">
        <v>3427</v>
      </c>
    </row>
    <row r="2531" spans="1:23" ht="60.75" hidden="1" customHeight="1" x14ac:dyDescent="0.25">
      <c r="A2531" s="61" t="s">
        <v>2601</v>
      </c>
      <c r="B2531" s="87"/>
      <c r="C2531" s="175"/>
      <c r="D2531" s="175"/>
      <c r="E2531" s="146"/>
      <c r="F2531" s="407" t="e">
        <f>VLOOKUP('2. tábl. Előkezelő-Tov.Kezelő'!E2531,Munka1!$H$27:$I$58,2,FALSE)</f>
        <v>#N/A</v>
      </c>
      <c r="G2531" s="88"/>
      <c r="H2531" s="62" t="e">
        <f>VLOOKUP(G2531,Munka1!$A$1:$B$25,2,FALSE)</f>
        <v>#N/A</v>
      </c>
      <c r="I2531" s="466" t="e">
        <f>VLOOKUP(E2531,Munka1!$H$27:$J$58,3,FALSE)</f>
        <v>#N/A</v>
      </c>
      <c r="J2531" s="175"/>
      <c r="K2531" s="175"/>
      <c r="L2531" s="175"/>
      <c r="M2531" s="175"/>
      <c r="N2531" s="180"/>
      <c r="O2531" s="87"/>
      <c r="P2531" s="483"/>
      <c r="Q2531" s="484"/>
      <c r="R2531" s="56">
        <f>FŐLAP!$D$9</f>
        <v>0</v>
      </c>
      <c r="S2531" s="56">
        <f>FŐLAP!$F$9</f>
        <v>0</v>
      </c>
      <c r="T2531" s="13" t="str">
        <f>FŐLAP!$B$25</f>
        <v>Háztartási nagygépek (lakossági)</v>
      </c>
      <c r="U2531" s="398" t="s">
        <v>3425</v>
      </c>
      <c r="V2531" s="398" t="s">
        <v>3426</v>
      </c>
      <c r="W2531" s="398" t="s">
        <v>3427</v>
      </c>
    </row>
    <row r="2532" spans="1:23" ht="60.75" hidden="1" customHeight="1" x14ac:dyDescent="0.25">
      <c r="A2532" s="61" t="s">
        <v>2602</v>
      </c>
      <c r="B2532" s="87"/>
      <c r="C2532" s="175"/>
      <c r="D2532" s="175"/>
      <c r="E2532" s="146"/>
      <c r="F2532" s="407" t="e">
        <f>VLOOKUP('2. tábl. Előkezelő-Tov.Kezelő'!E2532,Munka1!$H$27:$I$58,2,FALSE)</f>
        <v>#N/A</v>
      </c>
      <c r="G2532" s="88"/>
      <c r="H2532" s="62" t="e">
        <f>VLOOKUP(G2532,Munka1!$A$1:$B$25,2,FALSE)</f>
        <v>#N/A</v>
      </c>
      <c r="I2532" s="466" t="e">
        <f>VLOOKUP(E2532,Munka1!$H$27:$J$58,3,FALSE)</f>
        <v>#N/A</v>
      </c>
      <c r="J2532" s="175"/>
      <c r="K2532" s="175"/>
      <c r="L2532" s="175"/>
      <c r="M2532" s="175"/>
      <c r="N2532" s="180"/>
      <c r="O2532" s="87"/>
      <c r="P2532" s="483"/>
      <c r="Q2532" s="484"/>
      <c r="R2532" s="56">
        <f>FŐLAP!$D$9</f>
        <v>0</v>
      </c>
      <c r="S2532" s="56">
        <f>FŐLAP!$F$9</f>
        <v>0</v>
      </c>
      <c r="T2532" s="13" t="str">
        <f>FŐLAP!$B$25</f>
        <v>Háztartási nagygépek (lakossági)</v>
      </c>
      <c r="U2532" s="398" t="s">
        <v>3425</v>
      </c>
      <c r="V2532" s="398" t="s">
        <v>3426</v>
      </c>
      <c r="W2532" s="398" t="s">
        <v>3427</v>
      </c>
    </row>
    <row r="2533" spans="1:23" ht="60.75" hidden="1" customHeight="1" x14ac:dyDescent="0.25">
      <c r="A2533" s="61" t="s">
        <v>2603</v>
      </c>
      <c r="B2533" s="87"/>
      <c r="C2533" s="175"/>
      <c r="D2533" s="175"/>
      <c r="E2533" s="146"/>
      <c r="F2533" s="407" t="e">
        <f>VLOOKUP('2. tábl. Előkezelő-Tov.Kezelő'!E2533,Munka1!$H$27:$I$58,2,FALSE)</f>
        <v>#N/A</v>
      </c>
      <c r="G2533" s="88"/>
      <c r="H2533" s="62" t="e">
        <f>VLOOKUP(G2533,Munka1!$A$1:$B$25,2,FALSE)</f>
        <v>#N/A</v>
      </c>
      <c r="I2533" s="466" t="e">
        <f>VLOOKUP(E2533,Munka1!$H$27:$J$58,3,FALSE)</f>
        <v>#N/A</v>
      </c>
      <c r="J2533" s="175"/>
      <c r="K2533" s="175"/>
      <c r="L2533" s="175"/>
      <c r="M2533" s="175"/>
      <c r="N2533" s="180"/>
      <c r="O2533" s="87"/>
      <c r="P2533" s="483"/>
      <c r="Q2533" s="484"/>
      <c r="R2533" s="56">
        <f>FŐLAP!$D$9</f>
        <v>0</v>
      </c>
      <c r="S2533" s="56">
        <f>FŐLAP!$F$9</f>
        <v>0</v>
      </c>
      <c r="T2533" s="13" t="str">
        <f>FŐLAP!$B$25</f>
        <v>Háztartási nagygépek (lakossági)</v>
      </c>
      <c r="U2533" s="398" t="s">
        <v>3425</v>
      </c>
      <c r="V2533" s="398" t="s">
        <v>3426</v>
      </c>
      <c r="W2533" s="398" t="s">
        <v>3427</v>
      </c>
    </row>
    <row r="2534" spans="1:23" ht="60.75" hidden="1" customHeight="1" x14ac:dyDescent="0.25">
      <c r="A2534" s="61" t="s">
        <v>2604</v>
      </c>
      <c r="B2534" s="87"/>
      <c r="C2534" s="175"/>
      <c r="D2534" s="175"/>
      <c r="E2534" s="146"/>
      <c r="F2534" s="407" t="e">
        <f>VLOOKUP('2. tábl. Előkezelő-Tov.Kezelő'!E2534,Munka1!$H$27:$I$58,2,FALSE)</f>
        <v>#N/A</v>
      </c>
      <c r="G2534" s="88"/>
      <c r="H2534" s="62" t="e">
        <f>VLOOKUP(G2534,Munka1!$A$1:$B$25,2,FALSE)</f>
        <v>#N/A</v>
      </c>
      <c r="I2534" s="466" t="e">
        <f>VLOOKUP(E2534,Munka1!$H$27:$J$58,3,FALSE)</f>
        <v>#N/A</v>
      </c>
      <c r="J2534" s="175"/>
      <c r="K2534" s="175"/>
      <c r="L2534" s="175"/>
      <c r="M2534" s="175"/>
      <c r="N2534" s="180"/>
      <c r="O2534" s="87"/>
      <c r="P2534" s="483"/>
      <c r="Q2534" s="484"/>
      <c r="R2534" s="56">
        <f>FŐLAP!$D$9</f>
        <v>0</v>
      </c>
      <c r="S2534" s="56">
        <f>FŐLAP!$F$9</f>
        <v>0</v>
      </c>
      <c r="T2534" s="13" t="str">
        <f>FŐLAP!$B$25</f>
        <v>Háztartási nagygépek (lakossági)</v>
      </c>
      <c r="U2534" s="398" t="s">
        <v>3425</v>
      </c>
      <c r="V2534" s="398" t="s">
        <v>3426</v>
      </c>
      <c r="W2534" s="398" t="s">
        <v>3427</v>
      </c>
    </row>
    <row r="2535" spans="1:23" ht="60.75" hidden="1" customHeight="1" x14ac:dyDescent="0.25">
      <c r="A2535" s="61" t="s">
        <v>2605</v>
      </c>
      <c r="B2535" s="87"/>
      <c r="C2535" s="175"/>
      <c r="D2535" s="175"/>
      <c r="E2535" s="146"/>
      <c r="F2535" s="407" t="e">
        <f>VLOOKUP('2. tábl. Előkezelő-Tov.Kezelő'!E2535,Munka1!$H$27:$I$58,2,FALSE)</f>
        <v>#N/A</v>
      </c>
      <c r="G2535" s="88"/>
      <c r="H2535" s="62" t="e">
        <f>VLOOKUP(G2535,Munka1!$A$1:$B$25,2,FALSE)</f>
        <v>#N/A</v>
      </c>
      <c r="I2535" s="466" t="e">
        <f>VLOOKUP(E2535,Munka1!$H$27:$J$58,3,FALSE)</f>
        <v>#N/A</v>
      </c>
      <c r="J2535" s="175"/>
      <c r="K2535" s="175"/>
      <c r="L2535" s="175"/>
      <c r="M2535" s="175"/>
      <c r="N2535" s="180"/>
      <c r="O2535" s="87"/>
      <c r="P2535" s="483"/>
      <c r="Q2535" s="484"/>
      <c r="R2535" s="56">
        <f>FŐLAP!$D$9</f>
        <v>0</v>
      </c>
      <c r="S2535" s="56">
        <f>FŐLAP!$F$9</f>
        <v>0</v>
      </c>
      <c r="T2535" s="13" t="str">
        <f>FŐLAP!$B$25</f>
        <v>Háztartási nagygépek (lakossági)</v>
      </c>
      <c r="U2535" s="398" t="s">
        <v>3425</v>
      </c>
      <c r="V2535" s="398" t="s">
        <v>3426</v>
      </c>
      <c r="W2535" s="398" t="s">
        <v>3427</v>
      </c>
    </row>
    <row r="2536" spans="1:23" ht="60.75" hidden="1" customHeight="1" x14ac:dyDescent="0.25">
      <c r="A2536" s="61" t="s">
        <v>2606</v>
      </c>
      <c r="B2536" s="87"/>
      <c r="C2536" s="175"/>
      <c r="D2536" s="175"/>
      <c r="E2536" s="146"/>
      <c r="F2536" s="407" t="e">
        <f>VLOOKUP('2. tábl. Előkezelő-Tov.Kezelő'!E2536,Munka1!$H$27:$I$58,2,FALSE)</f>
        <v>#N/A</v>
      </c>
      <c r="G2536" s="88"/>
      <c r="H2536" s="62" t="e">
        <f>VLOOKUP(G2536,Munka1!$A$1:$B$25,2,FALSE)</f>
        <v>#N/A</v>
      </c>
      <c r="I2536" s="466" t="e">
        <f>VLOOKUP(E2536,Munka1!$H$27:$J$58,3,FALSE)</f>
        <v>#N/A</v>
      </c>
      <c r="J2536" s="175"/>
      <c r="K2536" s="175"/>
      <c r="L2536" s="175"/>
      <c r="M2536" s="175"/>
      <c r="N2536" s="180"/>
      <c r="O2536" s="87"/>
      <c r="P2536" s="483"/>
      <c r="Q2536" s="484"/>
      <c r="R2536" s="56">
        <f>FŐLAP!$D$9</f>
        <v>0</v>
      </c>
      <c r="S2536" s="56">
        <f>FŐLAP!$F$9</f>
        <v>0</v>
      </c>
      <c r="T2536" s="13" t="str">
        <f>FŐLAP!$B$25</f>
        <v>Háztartási nagygépek (lakossági)</v>
      </c>
      <c r="U2536" s="398" t="s">
        <v>3425</v>
      </c>
      <c r="V2536" s="398" t="s">
        <v>3426</v>
      </c>
      <c r="W2536" s="398" t="s">
        <v>3427</v>
      </c>
    </row>
    <row r="2537" spans="1:23" ht="60.75" hidden="1" customHeight="1" x14ac:dyDescent="0.25">
      <c r="A2537" s="61" t="s">
        <v>2607</v>
      </c>
      <c r="B2537" s="87"/>
      <c r="C2537" s="175"/>
      <c r="D2537" s="175"/>
      <c r="E2537" s="146"/>
      <c r="F2537" s="407" t="e">
        <f>VLOOKUP('2. tábl. Előkezelő-Tov.Kezelő'!E2537,Munka1!$H$27:$I$58,2,FALSE)</f>
        <v>#N/A</v>
      </c>
      <c r="G2537" s="88"/>
      <c r="H2537" s="62" t="e">
        <f>VLOOKUP(G2537,Munka1!$A$1:$B$25,2,FALSE)</f>
        <v>#N/A</v>
      </c>
      <c r="I2537" s="466" t="e">
        <f>VLOOKUP(E2537,Munka1!$H$27:$J$58,3,FALSE)</f>
        <v>#N/A</v>
      </c>
      <c r="J2537" s="175"/>
      <c r="K2537" s="175"/>
      <c r="L2537" s="175"/>
      <c r="M2537" s="175"/>
      <c r="N2537" s="180"/>
      <c r="O2537" s="87"/>
      <c r="P2537" s="483"/>
      <c r="Q2537" s="484"/>
      <c r="R2537" s="56">
        <f>FŐLAP!$D$9</f>
        <v>0</v>
      </c>
      <c r="S2537" s="56">
        <f>FŐLAP!$F$9</f>
        <v>0</v>
      </c>
      <c r="T2537" s="13" t="str">
        <f>FŐLAP!$B$25</f>
        <v>Háztartási nagygépek (lakossági)</v>
      </c>
      <c r="U2537" s="398" t="s">
        <v>3425</v>
      </c>
      <c r="V2537" s="398" t="s">
        <v>3426</v>
      </c>
      <c r="W2537" s="398" t="s">
        <v>3427</v>
      </c>
    </row>
    <row r="2538" spans="1:23" ht="60.75" hidden="1" customHeight="1" x14ac:dyDescent="0.25">
      <c r="A2538" s="61" t="s">
        <v>2608</v>
      </c>
      <c r="B2538" s="87"/>
      <c r="C2538" s="175"/>
      <c r="D2538" s="175"/>
      <c r="E2538" s="146"/>
      <c r="F2538" s="407" t="e">
        <f>VLOOKUP('2. tábl. Előkezelő-Tov.Kezelő'!E2538,Munka1!$H$27:$I$58,2,FALSE)</f>
        <v>#N/A</v>
      </c>
      <c r="G2538" s="88"/>
      <c r="H2538" s="62" t="e">
        <f>VLOOKUP(G2538,Munka1!$A$1:$B$25,2,FALSE)</f>
        <v>#N/A</v>
      </c>
      <c r="I2538" s="466" t="e">
        <f>VLOOKUP(E2538,Munka1!$H$27:$J$58,3,FALSE)</f>
        <v>#N/A</v>
      </c>
      <c r="J2538" s="175"/>
      <c r="K2538" s="175"/>
      <c r="L2538" s="175"/>
      <c r="M2538" s="175"/>
      <c r="N2538" s="180"/>
      <c r="O2538" s="87"/>
      <c r="P2538" s="483"/>
      <c r="Q2538" s="484"/>
      <c r="R2538" s="56">
        <f>FŐLAP!$D$9</f>
        <v>0</v>
      </c>
      <c r="S2538" s="56">
        <f>FŐLAP!$F$9</f>
        <v>0</v>
      </c>
      <c r="T2538" s="13" t="str">
        <f>FŐLAP!$B$25</f>
        <v>Háztartási nagygépek (lakossági)</v>
      </c>
      <c r="U2538" s="398" t="s">
        <v>3425</v>
      </c>
      <c r="V2538" s="398" t="s">
        <v>3426</v>
      </c>
      <c r="W2538" s="398" t="s">
        <v>3427</v>
      </c>
    </row>
    <row r="2539" spans="1:23" ht="60.75" hidden="1" customHeight="1" x14ac:dyDescent="0.25">
      <c r="A2539" s="61" t="s">
        <v>2609</v>
      </c>
      <c r="B2539" s="87"/>
      <c r="C2539" s="175"/>
      <c r="D2539" s="175"/>
      <c r="E2539" s="146"/>
      <c r="F2539" s="407" t="e">
        <f>VLOOKUP('2. tábl. Előkezelő-Tov.Kezelő'!E2539,Munka1!$H$27:$I$58,2,FALSE)</f>
        <v>#N/A</v>
      </c>
      <c r="G2539" s="88"/>
      <c r="H2539" s="62" t="e">
        <f>VLOOKUP(G2539,Munka1!$A$1:$B$25,2,FALSE)</f>
        <v>#N/A</v>
      </c>
      <c r="I2539" s="466" t="e">
        <f>VLOOKUP(E2539,Munka1!$H$27:$J$58,3,FALSE)</f>
        <v>#N/A</v>
      </c>
      <c r="J2539" s="175"/>
      <c r="K2539" s="175"/>
      <c r="L2539" s="175"/>
      <c r="M2539" s="175"/>
      <c r="N2539" s="180"/>
      <c r="O2539" s="87"/>
      <c r="P2539" s="483"/>
      <c r="Q2539" s="484"/>
      <c r="R2539" s="56">
        <f>FŐLAP!$D$9</f>
        <v>0</v>
      </c>
      <c r="S2539" s="56">
        <f>FŐLAP!$F$9</f>
        <v>0</v>
      </c>
      <c r="T2539" s="13" t="str">
        <f>FŐLAP!$B$25</f>
        <v>Háztartási nagygépek (lakossági)</v>
      </c>
      <c r="U2539" s="398" t="s">
        <v>3425</v>
      </c>
      <c r="V2539" s="398" t="s">
        <v>3426</v>
      </c>
      <c r="W2539" s="398" t="s">
        <v>3427</v>
      </c>
    </row>
    <row r="2540" spans="1:23" ht="60.75" hidden="1" customHeight="1" x14ac:dyDescent="0.25">
      <c r="A2540" s="61" t="s">
        <v>2610</v>
      </c>
      <c r="B2540" s="87"/>
      <c r="C2540" s="175"/>
      <c r="D2540" s="175"/>
      <c r="E2540" s="146"/>
      <c r="F2540" s="407" t="e">
        <f>VLOOKUP('2. tábl. Előkezelő-Tov.Kezelő'!E2540,Munka1!$H$27:$I$58,2,FALSE)</f>
        <v>#N/A</v>
      </c>
      <c r="G2540" s="88"/>
      <c r="H2540" s="62" t="e">
        <f>VLOOKUP(G2540,Munka1!$A$1:$B$25,2,FALSE)</f>
        <v>#N/A</v>
      </c>
      <c r="I2540" s="466" t="e">
        <f>VLOOKUP(E2540,Munka1!$H$27:$J$58,3,FALSE)</f>
        <v>#N/A</v>
      </c>
      <c r="J2540" s="175"/>
      <c r="K2540" s="175"/>
      <c r="L2540" s="175"/>
      <c r="M2540" s="175"/>
      <c r="N2540" s="180"/>
      <c r="O2540" s="87"/>
      <c r="P2540" s="483"/>
      <c r="Q2540" s="484"/>
      <c r="R2540" s="56">
        <f>FŐLAP!$D$9</f>
        <v>0</v>
      </c>
      <c r="S2540" s="56">
        <f>FŐLAP!$F$9</f>
        <v>0</v>
      </c>
      <c r="T2540" s="13" t="str">
        <f>FŐLAP!$B$25</f>
        <v>Háztartási nagygépek (lakossági)</v>
      </c>
      <c r="U2540" s="398" t="s">
        <v>3425</v>
      </c>
      <c r="V2540" s="398" t="s">
        <v>3426</v>
      </c>
      <c r="W2540" s="398" t="s">
        <v>3427</v>
      </c>
    </row>
    <row r="2541" spans="1:23" ht="60.75" hidden="1" customHeight="1" x14ac:dyDescent="0.25">
      <c r="A2541" s="61" t="s">
        <v>2611</v>
      </c>
      <c r="B2541" s="87"/>
      <c r="C2541" s="175"/>
      <c r="D2541" s="175"/>
      <c r="E2541" s="146"/>
      <c r="F2541" s="407" t="e">
        <f>VLOOKUP('2. tábl. Előkezelő-Tov.Kezelő'!E2541,Munka1!$H$27:$I$58,2,FALSE)</f>
        <v>#N/A</v>
      </c>
      <c r="G2541" s="88"/>
      <c r="H2541" s="62" t="e">
        <f>VLOOKUP(G2541,Munka1!$A$1:$B$25,2,FALSE)</f>
        <v>#N/A</v>
      </c>
      <c r="I2541" s="466" t="e">
        <f>VLOOKUP(E2541,Munka1!$H$27:$J$58,3,FALSE)</f>
        <v>#N/A</v>
      </c>
      <c r="J2541" s="175"/>
      <c r="K2541" s="175"/>
      <c r="L2541" s="175"/>
      <c r="M2541" s="175"/>
      <c r="N2541" s="180"/>
      <c r="O2541" s="87"/>
      <c r="P2541" s="483"/>
      <c r="Q2541" s="484"/>
      <c r="R2541" s="56">
        <f>FŐLAP!$D$9</f>
        <v>0</v>
      </c>
      <c r="S2541" s="56">
        <f>FŐLAP!$F$9</f>
        <v>0</v>
      </c>
      <c r="T2541" s="13" t="str">
        <f>FŐLAP!$B$25</f>
        <v>Háztartási nagygépek (lakossági)</v>
      </c>
      <c r="U2541" s="398" t="s">
        <v>3425</v>
      </c>
      <c r="V2541" s="398" t="s">
        <v>3426</v>
      </c>
      <c r="W2541" s="398" t="s">
        <v>3427</v>
      </c>
    </row>
    <row r="2542" spans="1:23" ht="60.75" hidden="1" customHeight="1" x14ac:dyDescent="0.25">
      <c r="A2542" s="61" t="s">
        <v>2612</v>
      </c>
      <c r="B2542" s="87"/>
      <c r="C2542" s="175"/>
      <c r="D2542" s="175"/>
      <c r="E2542" s="146"/>
      <c r="F2542" s="407" t="e">
        <f>VLOOKUP('2. tábl. Előkezelő-Tov.Kezelő'!E2542,Munka1!$H$27:$I$58,2,FALSE)</f>
        <v>#N/A</v>
      </c>
      <c r="G2542" s="88"/>
      <c r="H2542" s="62" t="e">
        <f>VLOOKUP(G2542,Munka1!$A$1:$B$25,2,FALSE)</f>
        <v>#N/A</v>
      </c>
      <c r="I2542" s="466" t="e">
        <f>VLOOKUP(E2542,Munka1!$H$27:$J$58,3,FALSE)</f>
        <v>#N/A</v>
      </c>
      <c r="J2542" s="175"/>
      <c r="K2542" s="175"/>
      <c r="L2542" s="175"/>
      <c r="M2542" s="175"/>
      <c r="N2542" s="180"/>
      <c r="O2542" s="87"/>
      <c r="P2542" s="483"/>
      <c r="Q2542" s="484"/>
      <c r="R2542" s="56">
        <f>FŐLAP!$D$9</f>
        <v>0</v>
      </c>
      <c r="S2542" s="56">
        <f>FŐLAP!$F$9</f>
        <v>0</v>
      </c>
      <c r="T2542" s="13" t="str">
        <f>FŐLAP!$B$25</f>
        <v>Háztartási nagygépek (lakossági)</v>
      </c>
      <c r="U2542" s="398" t="s">
        <v>3425</v>
      </c>
      <c r="V2542" s="398" t="s">
        <v>3426</v>
      </c>
      <c r="W2542" s="398" t="s">
        <v>3427</v>
      </c>
    </row>
    <row r="2543" spans="1:23" ht="60.75" hidden="1" customHeight="1" x14ac:dyDescent="0.25">
      <c r="A2543" s="61" t="s">
        <v>2613</v>
      </c>
      <c r="B2543" s="87"/>
      <c r="C2543" s="175"/>
      <c r="D2543" s="175"/>
      <c r="E2543" s="146"/>
      <c r="F2543" s="407" t="e">
        <f>VLOOKUP('2. tábl. Előkezelő-Tov.Kezelő'!E2543,Munka1!$H$27:$I$58,2,FALSE)</f>
        <v>#N/A</v>
      </c>
      <c r="G2543" s="88"/>
      <c r="H2543" s="62" t="e">
        <f>VLOOKUP(G2543,Munka1!$A$1:$B$25,2,FALSE)</f>
        <v>#N/A</v>
      </c>
      <c r="I2543" s="466" t="e">
        <f>VLOOKUP(E2543,Munka1!$H$27:$J$58,3,FALSE)</f>
        <v>#N/A</v>
      </c>
      <c r="J2543" s="175"/>
      <c r="K2543" s="175"/>
      <c r="L2543" s="175"/>
      <c r="M2543" s="175"/>
      <c r="N2543" s="180"/>
      <c r="O2543" s="87"/>
      <c r="P2543" s="483"/>
      <c r="Q2543" s="484"/>
      <c r="R2543" s="56">
        <f>FŐLAP!$D$9</f>
        <v>0</v>
      </c>
      <c r="S2543" s="56">
        <f>FŐLAP!$F$9</f>
        <v>0</v>
      </c>
      <c r="T2543" s="13" t="str">
        <f>FŐLAP!$B$25</f>
        <v>Háztartási nagygépek (lakossági)</v>
      </c>
      <c r="U2543" s="398" t="s">
        <v>3425</v>
      </c>
      <c r="V2543" s="398" t="s">
        <v>3426</v>
      </c>
      <c r="W2543" s="398" t="s">
        <v>3427</v>
      </c>
    </row>
    <row r="2544" spans="1:23" ht="60.75" hidden="1" customHeight="1" x14ac:dyDescent="0.25">
      <c r="A2544" s="61" t="s">
        <v>2614</v>
      </c>
      <c r="B2544" s="87"/>
      <c r="C2544" s="175"/>
      <c r="D2544" s="175"/>
      <c r="E2544" s="146"/>
      <c r="F2544" s="407" t="e">
        <f>VLOOKUP('2. tábl. Előkezelő-Tov.Kezelő'!E2544,Munka1!$H$27:$I$58,2,FALSE)</f>
        <v>#N/A</v>
      </c>
      <c r="G2544" s="88"/>
      <c r="H2544" s="62" t="e">
        <f>VLOOKUP(G2544,Munka1!$A$1:$B$25,2,FALSE)</f>
        <v>#N/A</v>
      </c>
      <c r="I2544" s="466" t="e">
        <f>VLOOKUP(E2544,Munka1!$H$27:$J$58,3,FALSE)</f>
        <v>#N/A</v>
      </c>
      <c r="J2544" s="175"/>
      <c r="K2544" s="175"/>
      <c r="L2544" s="175"/>
      <c r="M2544" s="175"/>
      <c r="N2544" s="180"/>
      <c r="O2544" s="87"/>
      <c r="P2544" s="483"/>
      <c r="Q2544" s="484"/>
      <c r="R2544" s="56">
        <f>FŐLAP!$D$9</f>
        <v>0</v>
      </c>
      <c r="S2544" s="56">
        <f>FŐLAP!$F$9</f>
        <v>0</v>
      </c>
      <c r="T2544" s="13" t="str">
        <f>FŐLAP!$B$25</f>
        <v>Háztartási nagygépek (lakossági)</v>
      </c>
      <c r="U2544" s="398" t="s">
        <v>3425</v>
      </c>
      <c r="V2544" s="398" t="s">
        <v>3426</v>
      </c>
      <c r="W2544" s="398" t="s">
        <v>3427</v>
      </c>
    </row>
    <row r="2545" spans="1:23" ht="60.75" hidden="1" customHeight="1" x14ac:dyDescent="0.25">
      <c r="A2545" s="61" t="s">
        <v>2615</v>
      </c>
      <c r="B2545" s="87"/>
      <c r="C2545" s="175"/>
      <c r="D2545" s="175"/>
      <c r="E2545" s="146"/>
      <c r="F2545" s="407" t="e">
        <f>VLOOKUP('2. tábl. Előkezelő-Tov.Kezelő'!E2545,Munka1!$H$27:$I$58,2,FALSE)</f>
        <v>#N/A</v>
      </c>
      <c r="G2545" s="88"/>
      <c r="H2545" s="62" t="e">
        <f>VLOOKUP(G2545,Munka1!$A$1:$B$25,2,FALSE)</f>
        <v>#N/A</v>
      </c>
      <c r="I2545" s="466" t="e">
        <f>VLOOKUP(E2545,Munka1!$H$27:$J$58,3,FALSE)</f>
        <v>#N/A</v>
      </c>
      <c r="J2545" s="175"/>
      <c r="K2545" s="175"/>
      <c r="L2545" s="175"/>
      <c r="M2545" s="175"/>
      <c r="N2545" s="180"/>
      <c r="O2545" s="87"/>
      <c r="P2545" s="483"/>
      <c r="Q2545" s="484"/>
      <c r="R2545" s="56">
        <f>FŐLAP!$D$9</f>
        <v>0</v>
      </c>
      <c r="S2545" s="56">
        <f>FŐLAP!$F$9</f>
        <v>0</v>
      </c>
      <c r="T2545" s="13" t="str">
        <f>FŐLAP!$B$25</f>
        <v>Háztartási nagygépek (lakossági)</v>
      </c>
      <c r="U2545" s="398" t="s">
        <v>3425</v>
      </c>
      <c r="V2545" s="398" t="s">
        <v>3426</v>
      </c>
      <c r="W2545" s="398" t="s">
        <v>3427</v>
      </c>
    </row>
    <row r="2546" spans="1:23" ht="60.75" hidden="1" customHeight="1" x14ac:dyDescent="0.25">
      <c r="A2546" s="61" t="s">
        <v>2616</v>
      </c>
      <c r="B2546" s="87"/>
      <c r="C2546" s="175"/>
      <c r="D2546" s="175"/>
      <c r="E2546" s="146"/>
      <c r="F2546" s="407" t="e">
        <f>VLOOKUP('2. tábl. Előkezelő-Tov.Kezelő'!E2546,Munka1!$H$27:$I$58,2,FALSE)</f>
        <v>#N/A</v>
      </c>
      <c r="G2546" s="88"/>
      <c r="H2546" s="62" t="e">
        <f>VLOOKUP(G2546,Munka1!$A$1:$B$25,2,FALSE)</f>
        <v>#N/A</v>
      </c>
      <c r="I2546" s="466" t="e">
        <f>VLOOKUP(E2546,Munka1!$H$27:$J$58,3,FALSE)</f>
        <v>#N/A</v>
      </c>
      <c r="J2546" s="175"/>
      <c r="K2546" s="175"/>
      <c r="L2546" s="175"/>
      <c r="M2546" s="175"/>
      <c r="N2546" s="180"/>
      <c r="O2546" s="87"/>
      <c r="P2546" s="483"/>
      <c r="Q2546" s="484"/>
      <c r="R2546" s="56">
        <f>FŐLAP!$D$9</f>
        <v>0</v>
      </c>
      <c r="S2546" s="56">
        <f>FŐLAP!$F$9</f>
        <v>0</v>
      </c>
      <c r="T2546" s="13" t="str">
        <f>FŐLAP!$B$25</f>
        <v>Háztartási nagygépek (lakossági)</v>
      </c>
      <c r="U2546" s="398" t="s">
        <v>3425</v>
      </c>
      <c r="V2546" s="398" t="s">
        <v>3426</v>
      </c>
      <c r="W2546" s="398" t="s">
        <v>3427</v>
      </c>
    </row>
    <row r="2547" spans="1:23" ht="60.75" hidden="1" customHeight="1" x14ac:dyDescent="0.25">
      <c r="A2547" s="61" t="s">
        <v>2617</v>
      </c>
      <c r="B2547" s="87"/>
      <c r="C2547" s="175"/>
      <c r="D2547" s="175"/>
      <c r="E2547" s="146"/>
      <c r="F2547" s="407" t="e">
        <f>VLOOKUP('2. tábl. Előkezelő-Tov.Kezelő'!E2547,Munka1!$H$27:$I$58,2,FALSE)</f>
        <v>#N/A</v>
      </c>
      <c r="G2547" s="88"/>
      <c r="H2547" s="62" t="e">
        <f>VLOOKUP(G2547,Munka1!$A$1:$B$25,2,FALSE)</f>
        <v>#N/A</v>
      </c>
      <c r="I2547" s="466" t="e">
        <f>VLOOKUP(E2547,Munka1!$H$27:$J$58,3,FALSE)</f>
        <v>#N/A</v>
      </c>
      <c r="J2547" s="175"/>
      <c r="K2547" s="175"/>
      <c r="L2547" s="175"/>
      <c r="M2547" s="175"/>
      <c r="N2547" s="180"/>
      <c r="O2547" s="87"/>
      <c r="P2547" s="483"/>
      <c r="Q2547" s="484"/>
      <c r="R2547" s="56">
        <f>FŐLAP!$D$9</f>
        <v>0</v>
      </c>
      <c r="S2547" s="56">
        <f>FŐLAP!$F$9</f>
        <v>0</v>
      </c>
      <c r="T2547" s="13" t="str">
        <f>FŐLAP!$B$25</f>
        <v>Háztartási nagygépek (lakossági)</v>
      </c>
      <c r="U2547" s="398" t="s">
        <v>3425</v>
      </c>
      <c r="V2547" s="398" t="s">
        <v>3426</v>
      </c>
      <c r="W2547" s="398" t="s">
        <v>3427</v>
      </c>
    </row>
    <row r="2548" spans="1:23" ht="60.75" hidden="1" customHeight="1" x14ac:dyDescent="0.25">
      <c r="A2548" s="61" t="s">
        <v>2618</v>
      </c>
      <c r="B2548" s="87"/>
      <c r="C2548" s="175"/>
      <c r="D2548" s="175"/>
      <c r="E2548" s="146"/>
      <c r="F2548" s="407" t="e">
        <f>VLOOKUP('2. tábl. Előkezelő-Tov.Kezelő'!E2548,Munka1!$H$27:$I$58,2,FALSE)</f>
        <v>#N/A</v>
      </c>
      <c r="G2548" s="88"/>
      <c r="H2548" s="62" t="e">
        <f>VLOOKUP(G2548,Munka1!$A$1:$B$25,2,FALSE)</f>
        <v>#N/A</v>
      </c>
      <c r="I2548" s="466" t="e">
        <f>VLOOKUP(E2548,Munka1!$H$27:$J$58,3,FALSE)</f>
        <v>#N/A</v>
      </c>
      <c r="J2548" s="175"/>
      <c r="K2548" s="175"/>
      <c r="L2548" s="175"/>
      <c r="M2548" s="175"/>
      <c r="N2548" s="180"/>
      <c r="O2548" s="87"/>
      <c r="P2548" s="483"/>
      <c r="Q2548" s="484"/>
      <c r="R2548" s="56">
        <f>FŐLAP!$D$9</f>
        <v>0</v>
      </c>
      <c r="S2548" s="56">
        <f>FŐLAP!$F$9</f>
        <v>0</v>
      </c>
      <c r="T2548" s="13" t="str">
        <f>FŐLAP!$B$25</f>
        <v>Háztartási nagygépek (lakossági)</v>
      </c>
      <c r="U2548" s="398" t="s">
        <v>3425</v>
      </c>
      <c r="V2548" s="398" t="s">
        <v>3426</v>
      </c>
      <c r="W2548" s="398" t="s">
        <v>3427</v>
      </c>
    </row>
    <row r="2549" spans="1:23" ht="60.75" hidden="1" customHeight="1" x14ac:dyDescent="0.25">
      <c r="A2549" s="61" t="s">
        <v>2619</v>
      </c>
      <c r="B2549" s="87"/>
      <c r="C2549" s="175"/>
      <c r="D2549" s="175"/>
      <c r="E2549" s="146"/>
      <c r="F2549" s="407" t="e">
        <f>VLOOKUP('2. tábl. Előkezelő-Tov.Kezelő'!E2549,Munka1!$H$27:$I$58,2,FALSE)</f>
        <v>#N/A</v>
      </c>
      <c r="G2549" s="88"/>
      <c r="H2549" s="62" t="e">
        <f>VLOOKUP(G2549,Munka1!$A$1:$B$25,2,FALSE)</f>
        <v>#N/A</v>
      </c>
      <c r="I2549" s="466" t="e">
        <f>VLOOKUP(E2549,Munka1!$H$27:$J$58,3,FALSE)</f>
        <v>#N/A</v>
      </c>
      <c r="J2549" s="175"/>
      <c r="K2549" s="175"/>
      <c r="L2549" s="175"/>
      <c r="M2549" s="175"/>
      <c r="N2549" s="180"/>
      <c r="O2549" s="87"/>
      <c r="P2549" s="483"/>
      <c r="Q2549" s="484"/>
      <c r="R2549" s="56">
        <f>FŐLAP!$D$9</f>
        <v>0</v>
      </c>
      <c r="S2549" s="56">
        <f>FŐLAP!$F$9</f>
        <v>0</v>
      </c>
      <c r="T2549" s="13" t="str">
        <f>FŐLAP!$B$25</f>
        <v>Háztartási nagygépek (lakossági)</v>
      </c>
      <c r="U2549" s="398" t="s">
        <v>3425</v>
      </c>
      <c r="V2549" s="398" t="s">
        <v>3426</v>
      </c>
      <c r="W2549" s="398" t="s">
        <v>3427</v>
      </c>
    </row>
    <row r="2550" spans="1:23" ht="60.75" hidden="1" customHeight="1" x14ac:dyDescent="0.25">
      <c r="A2550" s="61" t="s">
        <v>2620</v>
      </c>
      <c r="B2550" s="87"/>
      <c r="C2550" s="175"/>
      <c r="D2550" s="175"/>
      <c r="E2550" s="146"/>
      <c r="F2550" s="407" t="e">
        <f>VLOOKUP('2. tábl. Előkezelő-Tov.Kezelő'!E2550,Munka1!$H$27:$I$58,2,FALSE)</f>
        <v>#N/A</v>
      </c>
      <c r="G2550" s="88"/>
      <c r="H2550" s="62" t="e">
        <f>VLOOKUP(G2550,Munka1!$A$1:$B$25,2,FALSE)</f>
        <v>#N/A</v>
      </c>
      <c r="I2550" s="466" t="e">
        <f>VLOOKUP(E2550,Munka1!$H$27:$J$58,3,FALSE)</f>
        <v>#N/A</v>
      </c>
      <c r="J2550" s="175"/>
      <c r="K2550" s="175"/>
      <c r="L2550" s="175"/>
      <c r="M2550" s="175"/>
      <c r="N2550" s="180"/>
      <c r="O2550" s="87"/>
      <c r="P2550" s="483"/>
      <c r="Q2550" s="484"/>
      <c r="R2550" s="56">
        <f>FŐLAP!$D$9</f>
        <v>0</v>
      </c>
      <c r="S2550" s="56">
        <f>FŐLAP!$F$9</f>
        <v>0</v>
      </c>
      <c r="T2550" s="13" t="str">
        <f>FŐLAP!$B$25</f>
        <v>Háztartási nagygépek (lakossági)</v>
      </c>
      <c r="U2550" s="398" t="s">
        <v>3425</v>
      </c>
      <c r="V2550" s="398" t="s">
        <v>3426</v>
      </c>
      <c r="W2550" s="398" t="s">
        <v>3427</v>
      </c>
    </row>
    <row r="2551" spans="1:23" ht="60.75" hidden="1" customHeight="1" x14ac:dyDescent="0.25">
      <c r="A2551" s="61" t="s">
        <v>2621</v>
      </c>
      <c r="B2551" s="87"/>
      <c r="C2551" s="175"/>
      <c r="D2551" s="175"/>
      <c r="E2551" s="146"/>
      <c r="F2551" s="407" t="e">
        <f>VLOOKUP('2. tábl. Előkezelő-Tov.Kezelő'!E2551,Munka1!$H$27:$I$58,2,FALSE)</f>
        <v>#N/A</v>
      </c>
      <c r="G2551" s="88"/>
      <c r="H2551" s="62" t="e">
        <f>VLOOKUP(G2551,Munka1!$A$1:$B$25,2,FALSE)</f>
        <v>#N/A</v>
      </c>
      <c r="I2551" s="466" t="e">
        <f>VLOOKUP(E2551,Munka1!$H$27:$J$58,3,FALSE)</f>
        <v>#N/A</v>
      </c>
      <c r="J2551" s="175"/>
      <c r="K2551" s="175"/>
      <c r="L2551" s="175"/>
      <c r="M2551" s="175"/>
      <c r="N2551" s="180"/>
      <c r="O2551" s="87"/>
      <c r="P2551" s="483"/>
      <c r="Q2551" s="484"/>
      <c r="R2551" s="56">
        <f>FŐLAP!$D$9</f>
        <v>0</v>
      </c>
      <c r="S2551" s="56">
        <f>FŐLAP!$F$9</f>
        <v>0</v>
      </c>
      <c r="T2551" s="13" t="str">
        <f>FŐLAP!$B$25</f>
        <v>Háztartási nagygépek (lakossági)</v>
      </c>
      <c r="U2551" s="398" t="s">
        <v>3425</v>
      </c>
      <c r="V2551" s="398" t="s">
        <v>3426</v>
      </c>
      <c r="W2551" s="398" t="s">
        <v>3427</v>
      </c>
    </row>
    <row r="2552" spans="1:23" ht="60.75" hidden="1" customHeight="1" x14ac:dyDescent="0.25">
      <c r="A2552" s="61" t="s">
        <v>2622</v>
      </c>
      <c r="B2552" s="87"/>
      <c r="C2552" s="175"/>
      <c r="D2552" s="175"/>
      <c r="E2552" s="146"/>
      <c r="F2552" s="407" t="e">
        <f>VLOOKUP('2. tábl. Előkezelő-Tov.Kezelő'!E2552,Munka1!$H$27:$I$58,2,FALSE)</f>
        <v>#N/A</v>
      </c>
      <c r="G2552" s="88"/>
      <c r="H2552" s="62" t="e">
        <f>VLOOKUP(G2552,Munka1!$A$1:$B$25,2,FALSE)</f>
        <v>#N/A</v>
      </c>
      <c r="I2552" s="466" t="e">
        <f>VLOOKUP(E2552,Munka1!$H$27:$J$58,3,FALSE)</f>
        <v>#N/A</v>
      </c>
      <c r="J2552" s="175"/>
      <c r="K2552" s="175"/>
      <c r="L2552" s="175"/>
      <c r="M2552" s="175"/>
      <c r="N2552" s="180"/>
      <c r="O2552" s="87"/>
      <c r="P2552" s="483"/>
      <c r="Q2552" s="484"/>
      <c r="R2552" s="56">
        <f>FŐLAP!$D$9</f>
        <v>0</v>
      </c>
      <c r="S2552" s="56">
        <f>FŐLAP!$F$9</f>
        <v>0</v>
      </c>
      <c r="T2552" s="13" t="str">
        <f>FŐLAP!$B$25</f>
        <v>Háztartási nagygépek (lakossági)</v>
      </c>
      <c r="U2552" s="398" t="s">
        <v>3425</v>
      </c>
      <c r="V2552" s="398" t="s">
        <v>3426</v>
      </c>
      <c r="W2552" s="398" t="s">
        <v>3427</v>
      </c>
    </row>
    <row r="2553" spans="1:23" ht="60.75" hidden="1" customHeight="1" x14ac:dyDescent="0.25">
      <c r="A2553" s="61" t="s">
        <v>2623</v>
      </c>
      <c r="B2553" s="87"/>
      <c r="C2553" s="175"/>
      <c r="D2553" s="175"/>
      <c r="E2553" s="146"/>
      <c r="F2553" s="407" t="e">
        <f>VLOOKUP('2. tábl. Előkezelő-Tov.Kezelő'!E2553,Munka1!$H$27:$I$58,2,FALSE)</f>
        <v>#N/A</v>
      </c>
      <c r="G2553" s="88"/>
      <c r="H2553" s="62" t="e">
        <f>VLOOKUP(G2553,Munka1!$A$1:$B$25,2,FALSE)</f>
        <v>#N/A</v>
      </c>
      <c r="I2553" s="466" t="e">
        <f>VLOOKUP(E2553,Munka1!$H$27:$J$58,3,FALSE)</f>
        <v>#N/A</v>
      </c>
      <c r="J2553" s="175"/>
      <c r="K2553" s="175"/>
      <c r="L2553" s="175"/>
      <c r="M2553" s="175"/>
      <c r="N2553" s="180"/>
      <c r="O2553" s="87"/>
      <c r="P2553" s="483"/>
      <c r="Q2553" s="484"/>
      <c r="R2553" s="56">
        <f>FŐLAP!$D$9</f>
        <v>0</v>
      </c>
      <c r="S2553" s="56">
        <f>FŐLAP!$F$9</f>
        <v>0</v>
      </c>
      <c r="T2553" s="13" t="str">
        <f>FŐLAP!$B$25</f>
        <v>Háztartási nagygépek (lakossági)</v>
      </c>
      <c r="U2553" s="398" t="s">
        <v>3425</v>
      </c>
      <c r="V2553" s="398" t="s">
        <v>3426</v>
      </c>
      <c r="W2553" s="398" t="s">
        <v>3427</v>
      </c>
    </row>
    <row r="2554" spans="1:23" ht="60.75" hidden="1" customHeight="1" x14ac:dyDescent="0.25">
      <c r="A2554" s="61" t="s">
        <v>2624</v>
      </c>
      <c r="B2554" s="87"/>
      <c r="C2554" s="175"/>
      <c r="D2554" s="175"/>
      <c r="E2554" s="146"/>
      <c r="F2554" s="407" t="e">
        <f>VLOOKUP('2. tábl. Előkezelő-Tov.Kezelő'!E2554,Munka1!$H$27:$I$58,2,FALSE)</f>
        <v>#N/A</v>
      </c>
      <c r="G2554" s="88"/>
      <c r="H2554" s="62" t="e">
        <f>VLOOKUP(G2554,Munka1!$A$1:$B$25,2,FALSE)</f>
        <v>#N/A</v>
      </c>
      <c r="I2554" s="466" t="e">
        <f>VLOOKUP(E2554,Munka1!$H$27:$J$58,3,FALSE)</f>
        <v>#N/A</v>
      </c>
      <c r="J2554" s="175"/>
      <c r="K2554" s="175"/>
      <c r="L2554" s="175"/>
      <c r="M2554" s="175"/>
      <c r="N2554" s="180"/>
      <c r="O2554" s="87"/>
      <c r="P2554" s="483"/>
      <c r="Q2554" s="484"/>
      <c r="R2554" s="56">
        <f>FŐLAP!$D$9</f>
        <v>0</v>
      </c>
      <c r="S2554" s="56">
        <f>FŐLAP!$F$9</f>
        <v>0</v>
      </c>
      <c r="T2554" s="13" t="str">
        <f>FŐLAP!$B$25</f>
        <v>Háztartási nagygépek (lakossági)</v>
      </c>
      <c r="U2554" s="398" t="s">
        <v>3425</v>
      </c>
      <c r="V2554" s="398" t="s">
        <v>3426</v>
      </c>
      <c r="W2554" s="398" t="s">
        <v>3427</v>
      </c>
    </row>
    <row r="2555" spans="1:23" ht="60.75" hidden="1" customHeight="1" x14ac:dyDescent="0.25">
      <c r="A2555" s="61" t="s">
        <v>2625</v>
      </c>
      <c r="B2555" s="87"/>
      <c r="C2555" s="175"/>
      <c r="D2555" s="175"/>
      <c r="E2555" s="146"/>
      <c r="F2555" s="407" t="e">
        <f>VLOOKUP('2. tábl. Előkezelő-Tov.Kezelő'!E2555,Munka1!$H$27:$I$58,2,FALSE)</f>
        <v>#N/A</v>
      </c>
      <c r="G2555" s="88"/>
      <c r="H2555" s="62" t="e">
        <f>VLOOKUP(G2555,Munka1!$A$1:$B$25,2,FALSE)</f>
        <v>#N/A</v>
      </c>
      <c r="I2555" s="466" t="e">
        <f>VLOOKUP(E2555,Munka1!$H$27:$J$58,3,FALSE)</f>
        <v>#N/A</v>
      </c>
      <c r="J2555" s="175"/>
      <c r="K2555" s="175"/>
      <c r="L2555" s="175"/>
      <c r="M2555" s="175"/>
      <c r="N2555" s="180"/>
      <c r="O2555" s="87"/>
      <c r="P2555" s="483"/>
      <c r="Q2555" s="484"/>
      <c r="R2555" s="56">
        <f>FŐLAP!$D$9</f>
        <v>0</v>
      </c>
      <c r="S2555" s="56">
        <f>FŐLAP!$F$9</f>
        <v>0</v>
      </c>
      <c r="T2555" s="13" t="str">
        <f>FŐLAP!$B$25</f>
        <v>Háztartási nagygépek (lakossági)</v>
      </c>
      <c r="U2555" s="398" t="s">
        <v>3425</v>
      </c>
      <c r="V2555" s="398" t="s">
        <v>3426</v>
      </c>
      <c r="W2555" s="398" t="s">
        <v>3427</v>
      </c>
    </row>
    <row r="2556" spans="1:23" ht="60.75" hidden="1" customHeight="1" x14ac:dyDescent="0.25">
      <c r="A2556" s="61" t="s">
        <v>2626</v>
      </c>
      <c r="B2556" s="87"/>
      <c r="C2556" s="175"/>
      <c r="D2556" s="175"/>
      <c r="E2556" s="146"/>
      <c r="F2556" s="407" t="e">
        <f>VLOOKUP('2. tábl. Előkezelő-Tov.Kezelő'!E2556,Munka1!$H$27:$I$58,2,FALSE)</f>
        <v>#N/A</v>
      </c>
      <c r="G2556" s="88"/>
      <c r="H2556" s="62" t="e">
        <f>VLOOKUP(G2556,Munka1!$A$1:$B$25,2,FALSE)</f>
        <v>#N/A</v>
      </c>
      <c r="I2556" s="466" t="e">
        <f>VLOOKUP(E2556,Munka1!$H$27:$J$58,3,FALSE)</f>
        <v>#N/A</v>
      </c>
      <c r="J2556" s="175"/>
      <c r="K2556" s="175"/>
      <c r="L2556" s="175"/>
      <c r="M2556" s="175"/>
      <c r="N2556" s="180"/>
      <c r="O2556" s="87"/>
      <c r="P2556" s="483"/>
      <c r="Q2556" s="484"/>
      <c r="R2556" s="56">
        <f>FŐLAP!$D$9</f>
        <v>0</v>
      </c>
      <c r="S2556" s="56">
        <f>FŐLAP!$F$9</f>
        <v>0</v>
      </c>
      <c r="T2556" s="13" t="str">
        <f>FŐLAP!$B$25</f>
        <v>Háztartási nagygépek (lakossági)</v>
      </c>
      <c r="U2556" s="398" t="s">
        <v>3425</v>
      </c>
      <c r="V2556" s="398" t="s">
        <v>3426</v>
      </c>
      <c r="W2556" s="398" t="s">
        <v>3427</v>
      </c>
    </row>
    <row r="2557" spans="1:23" ht="60.75" hidden="1" customHeight="1" x14ac:dyDescent="0.25">
      <c r="A2557" s="61" t="s">
        <v>2627</v>
      </c>
      <c r="B2557" s="87"/>
      <c r="C2557" s="175"/>
      <c r="D2557" s="175"/>
      <c r="E2557" s="146"/>
      <c r="F2557" s="407" t="e">
        <f>VLOOKUP('2. tábl. Előkezelő-Tov.Kezelő'!E2557,Munka1!$H$27:$I$58,2,FALSE)</f>
        <v>#N/A</v>
      </c>
      <c r="G2557" s="88"/>
      <c r="H2557" s="62" t="e">
        <f>VLOOKUP(G2557,Munka1!$A$1:$B$25,2,FALSE)</f>
        <v>#N/A</v>
      </c>
      <c r="I2557" s="466" t="e">
        <f>VLOOKUP(E2557,Munka1!$H$27:$J$58,3,FALSE)</f>
        <v>#N/A</v>
      </c>
      <c r="J2557" s="175"/>
      <c r="K2557" s="175"/>
      <c r="L2557" s="175"/>
      <c r="M2557" s="175"/>
      <c r="N2557" s="180"/>
      <c r="O2557" s="87"/>
      <c r="P2557" s="483"/>
      <c r="Q2557" s="484"/>
      <c r="R2557" s="56">
        <f>FŐLAP!$D$9</f>
        <v>0</v>
      </c>
      <c r="S2557" s="56">
        <f>FŐLAP!$F$9</f>
        <v>0</v>
      </c>
      <c r="T2557" s="13" t="str">
        <f>FŐLAP!$B$25</f>
        <v>Háztartási nagygépek (lakossági)</v>
      </c>
      <c r="U2557" s="398" t="s">
        <v>3425</v>
      </c>
      <c r="V2557" s="398" t="s">
        <v>3426</v>
      </c>
      <c r="W2557" s="398" t="s">
        <v>3427</v>
      </c>
    </row>
    <row r="2558" spans="1:23" ht="60.75" hidden="1" customHeight="1" x14ac:dyDescent="0.25">
      <c r="A2558" s="61" t="s">
        <v>2628</v>
      </c>
      <c r="B2558" s="87"/>
      <c r="C2558" s="175"/>
      <c r="D2558" s="175"/>
      <c r="E2558" s="146"/>
      <c r="F2558" s="407" t="e">
        <f>VLOOKUP('2. tábl. Előkezelő-Tov.Kezelő'!E2558,Munka1!$H$27:$I$58,2,FALSE)</f>
        <v>#N/A</v>
      </c>
      <c r="G2558" s="88"/>
      <c r="H2558" s="62" t="e">
        <f>VLOOKUP(G2558,Munka1!$A$1:$B$25,2,FALSE)</f>
        <v>#N/A</v>
      </c>
      <c r="I2558" s="466" t="e">
        <f>VLOOKUP(E2558,Munka1!$H$27:$J$58,3,FALSE)</f>
        <v>#N/A</v>
      </c>
      <c r="J2558" s="175"/>
      <c r="K2558" s="175"/>
      <c r="L2558" s="175"/>
      <c r="M2558" s="175"/>
      <c r="N2558" s="180"/>
      <c r="O2558" s="87"/>
      <c r="P2558" s="483"/>
      <c r="Q2558" s="484"/>
      <c r="R2558" s="56">
        <f>FŐLAP!$D$9</f>
        <v>0</v>
      </c>
      <c r="S2558" s="56">
        <f>FŐLAP!$F$9</f>
        <v>0</v>
      </c>
      <c r="T2558" s="13" t="str">
        <f>FŐLAP!$B$25</f>
        <v>Háztartási nagygépek (lakossági)</v>
      </c>
      <c r="U2558" s="398" t="s">
        <v>3425</v>
      </c>
      <c r="V2558" s="398" t="s">
        <v>3426</v>
      </c>
      <c r="W2558" s="398" t="s">
        <v>3427</v>
      </c>
    </row>
    <row r="2559" spans="1:23" ht="60.75" hidden="1" customHeight="1" x14ac:dyDescent="0.25">
      <c r="A2559" s="61" t="s">
        <v>2629</v>
      </c>
      <c r="B2559" s="87"/>
      <c r="C2559" s="175"/>
      <c r="D2559" s="175"/>
      <c r="E2559" s="146"/>
      <c r="F2559" s="407" t="e">
        <f>VLOOKUP('2. tábl. Előkezelő-Tov.Kezelő'!E2559,Munka1!$H$27:$I$58,2,FALSE)</f>
        <v>#N/A</v>
      </c>
      <c r="G2559" s="88"/>
      <c r="H2559" s="62" t="e">
        <f>VLOOKUP(G2559,Munka1!$A$1:$B$25,2,FALSE)</f>
        <v>#N/A</v>
      </c>
      <c r="I2559" s="466" t="e">
        <f>VLOOKUP(E2559,Munka1!$H$27:$J$58,3,FALSE)</f>
        <v>#N/A</v>
      </c>
      <c r="J2559" s="175"/>
      <c r="K2559" s="175"/>
      <c r="L2559" s="175"/>
      <c r="M2559" s="175"/>
      <c r="N2559" s="180"/>
      <c r="O2559" s="87"/>
      <c r="P2559" s="483"/>
      <c r="Q2559" s="484"/>
      <c r="R2559" s="56">
        <f>FŐLAP!$D$9</f>
        <v>0</v>
      </c>
      <c r="S2559" s="56">
        <f>FŐLAP!$F$9</f>
        <v>0</v>
      </c>
      <c r="T2559" s="13" t="str">
        <f>FŐLAP!$B$25</f>
        <v>Háztartási nagygépek (lakossági)</v>
      </c>
      <c r="U2559" s="398" t="s">
        <v>3425</v>
      </c>
      <c r="V2559" s="398" t="s">
        <v>3426</v>
      </c>
      <c r="W2559" s="398" t="s">
        <v>3427</v>
      </c>
    </row>
    <row r="2560" spans="1:23" ht="60.75" hidden="1" customHeight="1" x14ac:dyDescent="0.25">
      <c r="A2560" s="61" t="s">
        <v>2630</v>
      </c>
      <c r="B2560" s="87"/>
      <c r="C2560" s="175"/>
      <c r="D2560" s="175"/>
      <c r="E2560" s="146"/>
      <c r="F2560" s="407" t="e">
        <f>VLOOKUP('2. tábl. Előkezelő-Tov.Kezelő'!E2560,Munka1!$H$27:$I$58,2,FALSE)</f>
        <v>#N/A</v>
      </c>
      <c r="G2560" s="88"/>
      <c r="H2560" s="62" t="e">
        <f>VLOOKUP(G2560,Munka1!$A$1:$B$25,2,FALSE)</f>
        <v>#N/A</v>
      </c>
      <c r="I2560" s="466" t="e">
        <f>VLOOKUP(E2560,Munka1!$H$27:$J$58,3,FALSE)</f>
        <v>#N/A</v>
      </c>
      <c r="J2560" s="175"/>
      <c r="K2560" s="175"/>
      <c r="L2560" s="175"/>
      <c r="M2560" s="175"/>
      <c r="N2560" s="180"/>
      <c r="O2560" s="87"/>
      <c r="P2560" s="483"/>
      <c r="Q2560" s="484"/>
      <c r="R2560" s="56">
        <f>FŐLAP!$D$9</f>
        <v>0</v>
      </c>
      <c r="S2560" s="56">
        <f>FŐLAP!$F$9</f>
        <v>0</v>
      </c>
      <c r="T2560" s="13" t="str">
        <f>FŐLAP!$B$25</f>
        <v>Háztartási nagygépek (lakossági)</v>
      </c>
      <c r="U2560" s="398" t="s">
        <v>3425</v>
      </c>
      <c r="V2560" s="398" t="s">
        <v>3426</v>
      </c>
      <c r="W2560" s="398" t="s">
        <v>3427</v>
      </c>
    </row>
    <row r="2561" spans="1:23" ht="60.75" hidden="1" customHeight="1" x14ac:dyDescent="0.25">
      <c r="A2561" s="61" t="s">
        <v>2631</v>
      </c>
      <c r="B2561" s="87"/>
      <c r="C2561" s="175"/>
      <c r="D2561" s="175"/>
      <c r="E2561" s="146"/>
      <c r="F2561" s="407" t="e">
        <f>VLOOKUP('2. tábl. Előkezelő-Tov.Kezelő'!E2561,Munka1!$H$27:$I$58,2,FALSE)</f>
        <v>#N/A</v>
      </c>
      <c r="G2561" s="88"/>
      <c r="H2561" s="62" t="e">
        <f>VLOOKUP(G2561,Munka1!$A$1:$B$25,2,FALSE)</f>
        <v>#N/A</v>
      </c>
      <c r="I2561" s="466" t="e">
        <f>VLOOKUP(E2561,Munka1!$H$27:$J$58,3,FALSE)</f>
        <v>#N/A</v>
      </c>
      <c r="J2561" s="175"/>
      <c r="K2561" s="175"/>
      <c r="L2561" s="175"/>
      <c r="M2561" s="175"/>
      <c r="N2561" s="180"/>
      <c r="O2561" s="87"/>
      <c r="P2561" s="483"/>
      <c r="Q2561" s="484"/>
      <c r="R2561" s="56">
        <f>FŐLAP!$D$9</f>
        <v>0</v>
      </c>
      <c r="S2561" s="56">
        <f>FŐLAP!$F$9</f>
        <v>0</v>
      </c>
      <c r="T2561" s="13" t="str">
        <f>FŐLAP!$B$25</f>
        <v>Háztartási nagygépek (lakossági)</v>
      </c>
      <c r="U2561" s="398" t="s">
        <v>3425</v>
      </c>
      <c r="V2561" s="398" t="s">
        <v>3426</v>
      </c>
      <c r="W2561" s="398" t="s">
        <v>3427</v>
      </c>
    </row>
    <row r="2562" spans="1:23" ht="60.75" hidden="1" customHeight="1" x14ac:dyDescent="0.25">
      <c r="A2562" s="61" t="s">
        <v>2632</v>
      </c>
      <c r="B2562" s="87"/>
      <c r="C2562" s="175"/>
      <c r="D2562" s="175"/>
      <c r="E2562" s="146"/>
      <c r="F2562" s="407" t="e">
        <f>VLOOKUP('2. tábl. Előkezelő-Tov.Kezelő'!E2562,Munka1!$H$27:$I$58,2,FALSE)</f>
        <v>#N/A</v>
      </c>
      <c r="G2562" s="88"/>
      <c r="H2562" s="62" t="e">
        <f>VLOOKUP(G2562,Munka1!$A$1:$B$25,2,FALSE)</f>
        <v>#N/A</v>
      </c>
      <c r="I2562" s="466" t="e">
        <f>VLOOKUP(E2562,Munka1!$H$27:$J$58,3,FALSE)</f>
        <v>#N/A</v>
      </c>
      <c r="J2562" s="175"/>
      <c r="K2562" s="175"/>
      <c r="L2562" s="175"/>
      <c r="M2562" s="175"/>
      <c r="N2562" s="180"/>
      <c r="O2562" s="87"/>
      <c r="P2562" s="483"/>
      <c r="Q2562" s="484"/>
      <c r="R2562" s="56">
        <f>FŐLAP!$D$9</f>
        <v>0</v>
      </c>
      <c r="S2562" s="56">
        <f>FŐLAP!$F$9</f>
        <v>0</v>
      </c>
      <c r="T2562" s="13" t="str">
        <f>FŐLAP!$B$25</f>
        <v>Háztartási nagygépek (lakossági)</v>
      </c>
      <c r="U2562" s="398" t="s">
        <v>3425</v>
      </c>
      <c r="V2562" s="398" t="s">
        <v>3426</v>
      </c>
      <c r="W2562" s="398" t="s">
        <v>3427</v>
      </c>
    </row>
    <row r="2563" spans="1:23" ht="60.75" hidden="1" customHeight="1" x14ac:dyDescent="0.25">
      <c r="A2563" s="61" t="s">
        <v>2633</v>
      </c>
      <c r="B2563" s="87"/>
      <c r="C2563" s="175"/>
      <c r="D2563" s="175"/>
      <c r="E2563" s="146"/>
      <c r="F2563" s="407" t="e">
        <f>VLOOKUP('2. tábl. Előkezelő-Tov.Kezelő'!E2563,Munka1!$H$27:$I$58,2,FALSE)</f>
        <v>#N/A</v>
      </c>
      <c r="G2563" s="88"/>
      <c r="H2563" s="62" t="e">
        <f>VLOOKUP(G2563,Munka1!$A$1:$B$25,2,FALSE)</f>
        <v>#N/A</v>
      </c>
      <c r="I2563" s="466" t="e">
        <f>VLOOKUP(E2563,Munka1!$H$27:$J$58,3,FALSE)</f>
        <v>#N/A</v>
      </c>
      <c r="J2563" s="175"/>
      <c r="K2563" s="175"/>
      <c r="L2563" s="175"/>
      <c r="M2563" s="175"/>
      <c r="N2563" s="180"/>
      <c r="O2563" s="87"/>
      <c r="P2563" s="483"/>
      <c r="Q2563" s="484"/>
      <c r="R2563" s="56">
        <f>FŐLAP!$D$9</f>
        <v>0</v>
      </c>
      <c r="S2563" s="56">
        <f>FŐLAP!$F$9</f>
        <v>0</v>
      </c>
      <c r="T2563" s="13" t="str">
        <f>FŐLAP!$B$25</f>
        <v>Háztartási nagygépek (lakossági)</v>
      </c>
      <c r="U2563" s="398" t="s">
        <v>3425</v>
      </c>
      <c r="V2563" s="398" t="s">
        <v>3426</v>
      </c>
      <c r="W2563" s="398" t="s">
        <v>3427</v>
      </c>
    </row>
    <row r="2564" spans="1:23" ht="60.75" hidden="1" customHeight="1" x14ac:dyDescent="0.25">
      <c r="A2564" s="61" t="s">
        <v>2634</v>
      </c>
      <c r="B2564" s="87"/>
      <c r="C2564" s="175"/>
      <c r="D2564" s="175"/>
      <c r="E2564" s="146"/>
      <c r="F2564" s="407" t="e">
        <f>VLOOKUP('2. tábl. Előkezelő-Tov.Kezelő'!E2564,Munka1!$H$27:$I$58,2,FALSE)</f>
        <v>#N/A</v>
      </c>
      <c r="G2564" s="88"/>
      <c r="H2564" s="62" t="e">
        <f>VLOOKUP(G2564,Munka1!$A$1:$B$25,2,FALSE)</f>
        <v>#N/A</v>
      </c>
      <c r="I2564" s="466" t="e">
        <f>VLOOKUP(E2564,Munka1!$H$27:$J$58,3,FALSE)</f>
        <v>#N/A</v>
      </c>
      <c r="J2564" s="175"/>
      <c r="K2564" s="175"/>
      <c r="L2564" s="175"/>
      <c r="M2564" s="175"/>
      <c r="N2564" s="180"/>
      <c r="O2564" s="87"/>
      <c r="P2564" s="483"/>
      <c r="Q2564" s="484"/>
      <c r="R2564" s="56">
        <f>FŐLAP!$D$9</f>
        <v>0</v>
      </c>
      <c r="S2564" s="56">
        <f>FŐLAP!$F$9</f>
        <v>0</v>
      </c>
      <c r="T2564" s="13" t="str">
        <f>FŐLAP!$B$25</f>
        <v>Háztartási nagygépek (lakossági)</v>
      </c>
      <c r="U2564" s="398" t="s">
        <v>3425</v>
      </c>
      <c r="V2564" s="398" t="s">
        <v>3426</v>
      </c>
      <c r="W2564" s="398" t="s">
        <v>3427</v>
      </c>
    </row>
    <row r="2565" spans="1:23" ht="60.75" hidden="1" customHeight="1" x14ac:dyDescent="0.25">
      <c r="A2565" s="61" t="s">
        <v>2635</v>
      </c>
      <c r="B2565" s="87"/>
      <c r="C2565" s="175"/>
      <c r="D2565" s="175"/>
      <c r="E2565" s="146"/>
      <c r="F2565" s="407" t="e">
        <f>VLOOKUP('2. tábl. Előkezelő-Tov.Kezelő'!E2565,Munka1!$H$27:$I$58,2,FALSE)</f>
        <v>#N/A</v>
      </c>
      <c r="G2565" s="88"/>
      <c r="H2565" s="62" t="e">
        <f>VLOOKUP(G2565,Munka1!$A$1:$B$25,2,FALSE)</f>
        <v>#N/A</v>
      </c>
      <c r="I2565" s="466" t="e">
        <f>VLOOKUP(E2565,Munka1!$H$27:$J$58,3,FALSE)</f>
        <v>#N/A</v>
      </c>
      <c r="J2565" s="175"/>
      <c r="K2565" s="175"/>
      <c r="L2565" s="175"/>
      <c r="M2565" s="175"/>
      <c r="N2565" s="180"/>
      <c r="O2565" s="87"/>
      <c r="P2565" s="483"/>
      <c r="Q2565" s="484"/>
      <c r="R2565" s="56">
        <f>FŐLAP!$D$9</f>
        <v>0</v>
      </c>
      <c r="S2565" s="56">
        <f>FŐLAP!$F$9</f>
        <v>0</v>
      </c>
      <c r="T2565" s="13" t="str">
        <f>FŐLAP!$B$25</f>
        <v>Háztartási nagygépek (lakossági)</v>
      </c>
      <c r="U2565" s="398" t="s">
        <v>3425</v>
      </c>
      <c r="V2565" s="398" t="s">
        <v>3426</v>
      </c>
      <c r="W2565" s="398" t="s">
        <v>3427</v>
      </c>
    </row>
    <row r="2566" spans="1:23" ht="60.75" hidden="1" customHeight="1" x14ac:dyDescent="0.25">
      <c r="A2566" s="61" t="s">
        <v>2636</v>
      </c>
      <c r="B2566" s="87"/>
      <c r="C2566" s="175"/>
      <c r="D2566" s="175"/>
      <c r="E2566" s="146"/>
      <c r="F2566" s="407" t="e">
        <f>VLOOKUP('2. tábl. Előkezelő-Tov.Kezelő'!E2566,Munka1!$H$27:$I$58,2,FALSE)</f>
        <v>#N/A</v>
      </c>
      <c r="G2566" s="88"/>
      <c r="H2566" s="62" t="e">
        <f>VLOOKUP(G2566,Munka1!$A$1:$B$25,2,FALSE)</f>
        <v>#N/A</v>
      </c>
      <c r="I2566" s="466" t="e">
        <f>VLOOKUP(E2566,Munka1!$H$27:$J$58,3,FALSE)</f>
        <v>#N/A</v>
      </c>
      <c r="J2566" s="175"/>
      <c r="K2566" s="175"/>
      <c r="L2566" s="175"/>
      <c r="M2566" s="175"/>
      <c r="N2566" s="180"/>
      <c r="O2566" s="87"/>
      <c r="P2566" s="483"/>
      <c r="Q2566" s="484"/>
      <c r="R2566" s="56">
        <f>FŐLAP!$D$9</f>
        <v>0</v>
      </c>
      <c r="S2566" s="56">
        <f>FŐLAP!$F$9</f>
        <v>0</v>
      </c>
      <c r="T2566" s="13" t="str">
        <f>FŐLAP!$B$25</f>
        <v>Háztartási nagygépek (lakossági)</v>
      </c>
      <c r="U2566" s="398" t="s">
        <v>3425</v>
      </c>
      <c r="V2566" s="398" t="s">
        <v>3426</v>
      </c>
      <c r="W2566" s="398" t="s">
        <v>3427</v>
      </c>
    </row>
    <row r="2567" spans="1:23" ht="60.75" hidden="1" customHeight="1" x14ac:dyDescent="0.25">
      <c r="A2567" s="61" t="s">
        <v>2637</v>
      </c>
      <c r="B2567" s="87"/>
      <c r="C2567" s="175"/>
      <c r="D2567" s="175"/>
      <c r="E2567" s="146"/>
      <c r="F2567" s="407" t="e">
        <f>VLOOKUP('2. tábl. Előkezelő-Tov.Kezelő'!E2567,Munka1!$H$27:$I$58,2,FALSE)</f>
        <v>#N/A</v>
      </c>
      <c r="G2567" s="88"/>
      <c r="H2567" s="62" t="e">
        <f>VLOOKUP(G2567,Munka1!$A$1:$B$25,2,FALSE)</f>
        <v>#N/A</v>
      </c>
      <c r="I2567" s="466" t="e">
        <f>VLOOKUP(E2567,Munka1!$H$27:$J$58,3,FALSE)</f>
        <v>#N/A</v>
      </c>
      <c r="J2567" s="175"/>
      <c r="K2567" s="175"/>
      <c r="L2567" s="175"/>
      <c r="M2567" s="175"/>
      <c r="N2567" s="180"/>
      <c r="O2567" s="87"/>
      <c r="P2567" s="483"/>
      <c r="Q2567" s="484"/>
      <c r="R2567" s="56">
        <f>FŐLAP!$D$9</f>
        <v>0</v>
      </c>
      <c r="S2567" s="56">
        <f>FŐLAP!$F$9</f>
        <v>0</v>
      </c>
      <c r="T2567" s="13" t="str">
        <f>FŐLAP!$B$25</f>
        <v>Háztartási nagygépek (lakossági)</v>
      </c>
      <c r="U2567" s="398" t="s">
        <v>3425</v>
      </c>
      <c r="V2567" s="398" t="s">
        <v>3426</v>
      </c>
      <c r="W2567" s="398" t="s">
        <v>3427</v>
      </c>
    </row>
    <row r="2568" spans="1:23" ht="60.75" hidden="1" customHeight="1" x14ac:dyDescent="0.25">
      <c r="A2568" s="61" t="s">
        <v>2638</v>
      </c>
      <c r="B2568" s="87"/>
      <c r="C2568" s="175"/>
      <c r="D2568" s="175"/>
      <c r="E2568" s="146"/>
      <c r="F2568" s="407" t="e">
        <f>VLOOKUP('2. tábl. Előkezelő-Tov.Kezelő'!E2568,Munka1!$H$27:$I$58,2,FALSE)</f>
        <v>#N/A</v>
      </c>
      <c r="G2568" s="88"/>
      <c r="H2568" s="62" t="e">
        <f>VLOOKUP(G2568,Munka1!$A$1:$B$25,2,FALSE)</f>
        <v>#N/A</v>
      </c>
      <c r="I2568" s="466" t="e">
        <f>VLOOKUP(E2568,Munka1!$H$27:$J$58,3,FALSE)</f>
        <v>#N/A</v>
      </c>
      <c r="J2568" s="175"/>
      <c r="K2568" s="175"/>
      <c r="L2568" s="175"/>
      <c r="M2568" s="175"/>
      <c r="N2568" s="180"/>
      <c r="O2568" s="87"/>
      <c r="P2568" s="483"/>
      <c r="Q2568" s="484"/>
      <c r="R2568" s="56">
        <f>FŐLAP!$D$9</f>
        <v>0</v>
      </c>
      <c r="S2568" s="56">
        <f>FŐLAP!$F$9</f>
        <v>0</v>
      </c>
      <c r="T2568" s="13" t="str">
        <f>FŐLAP!$B$25</f>
        <v>Háztartási nagygépek (lakossági)</v>
      </c>
      <c r="U2568" s="398" t="s">
        <v>3425</v>
      </c>
      <c r="V2568" s="398" t="s">
        <v>3426</v>
      </c>
      <c r="W2568" s="398" t="s">
        <v>3427</v>
      </c>
    </row>
    <row r="2569" spans="1:23" ht="60.75" hidden="1" customHeight="1" x14ac:dyDescent="0.25">
      <c r="A2569" s="61" t="s">
        <v>2639</v>
      </c>
      <c r="B2569" s="87"/>
      <c r="C2569" s="175"/>
      <c r="D2569" s="175"/>
      <c r="E2569" s="146"/>
      <c r="F2569" s="407" t="e">
        <f>VLOOKUP('2. tábl. Előkezelő-Tov.Kezelő'!E2569,Munka1!$H$27:$I$58,2,FALSE)</f>
        <v>#N/A</v>
      </c>
      <c r="G2569" s="88"/>
      <c r="H2569" s="62" t="e">
        <f>VLOOKUP(G2569,Munka1!$A$1:$B$25,2,FALSE)</f>
        <v>#N/A</v>
      </c>
      <c r="I2569" s="466" t="e">
        <f>VLOOKUP(E2569,Munka1!$H$27:$J$58,3,FALSE)</f>
        <v>#N/A</v>
      </c>
      <c r="J2569" s="175"/>
      <c r="K2569" s="175"/>
      <c r="L2569" s="175"/>
      <c r="M2569" s="175"/>
      <c r="N2569" s="180"/>
      <c r="O2569" s="87"/>
      <c r="P2569" s="483"/>
      <c r="Q2569" s="484"/>
      <c r="R2569" s="56">
        <f>FŐLAP!$D$9</f>
        <v>0</v>
      </c>
      <c r="S2569" s="56">
        <f>FŐLAP!$F$9</f>
        <v>0</v>
      </c>
      <c r="T2569" s="13" t="str">
        <f>FŐLAP!$B$25</f>
        <v>Háztartási nagygépek (lakossági)</v>
      </c>
      <c r="U2569" s="398" t="s">
        <v>3425</v>
      </c>
      <c r="V2569" s="398" t="s">
        <v>3426</v>
      </c>
      <c r="W2569" s="398" t="s">
        <v>3427</v>
      </c>
    </row>
    <row r="2570" spans="1:23" ht="60.75" hidden="1" customHeight="1" x14ac:dyDescent="0.25">
      <c r="A2570" s="61" t="s">
        <v>2640</v>
      </c>
      <c r="B2570" s="87"/>
      <c r="C2570" s="175"/>
      <c r="D2570" s="175"/>
      <c r="E2570" s="146"/>
      <c r="F2570" s="407" t="e">
        <f>VLOOKUP('2. tábl. Előkezelő-Tov.Kezelő'!E2570,Munka1!$H$27:$I$58,2,FALSE)</f>
        <v>#N/A</v>
      </c>
      <c r="G2570" s="88"/>
      <c r="H2570" s="62" t="e">
        <f>VLOOKUP(G2570,Munka1!$A$1:$B$25,2,FALSE)</f>
        <v>#N/A</v>
      </c>
      <c r="I2570" s="466" t="e">
        <f>VLOOKUP(E2570,Munka1!$H$27:$J$58,3,FALSE)</f>
        <v>#N/A</v>
      </c>
      <c r="J2570" s="175"/>
      <c r="K2570" s="175"/>
      <c r="L2570" s="175"/>
      <c r="M2570" s="175"/>
      <c r="N2570" s="180"/>
      <c r="O2570" s="87"/>
      <c r="P2570" s="483"/>
      <c r="Q2570" s="484"/>
      <c r="R2570" s="56">
        <f>FŐLAP!$D$9</f>
        <v>0</v>
      </c>
      <c r="S2570" s="56">
        <f>FŐLAP!$F$9</f>
        <v>0</v>
      </c>
      <c r="T2570" s="13" t="str">
        <f>FŐLAP!$B$25</f>
        <v>Háztartási nagygépek (lakossági)</v>
      </c>
      <c r="U2570" s="398" t="s">
        <v>3425</v>
      </c>
      <c r="V2570" s="398" t="s">
        <v>3426</v>
      </c>
      <c r="W2570" s="398" t="s">
        <v>3427</v>
      </c>
    </row>
    <row r="2571" spans="1:23" ht="60.75" hidden="1" customHeight="1" x14ac:dyDescent="0.25">
      <c r="A2571" s="61" t="s">
        <v>2641</v>
      </c>
      <c r="B2571" s="87"/>
      <c r="C2571" s="175"/>
      <c r="D2571" s="175"/>
      <c r="E2571" s="146"/>
      <c r="F2571" s="407" t="e">
        <f>VLOOKUP('2. tábl. Előkezelő-Tov.Kezelő'!E2571,Munka1!$H$27:$I$58,2,FALSE)</f>
        <v>#N/A</v>
      </c>
      <c r="G2571" s="88"/>
      <c r="H2571" s="62" t="e">
        <f>VLOOKUP(G2571,Munka1!$A$1:$B$25,2,FALSE)</f>
        <v>#N/A</v>
      </c>
      <c r="I2571" s="466" t="e">
        <f>VLOOKUP(E2571,Munka1!$H$27:$J$58,3,FALSE)</f>
        <v>#N/A</v>
      </c>
      <c r="J2571" s="175"/>
      <c r="K2571" s="175"/>
      <c r="L2571" s="175"/>
      <c r="M2571" s="175"/>
      <c r="N2571" s="180"/>
      <c r="O2571" s="87"/>
      <c r="P2571" s="483"/>
      <c r="Q2571" s="484"/>
      <c r="R2571" s="56">
        <f>FŐLAP!$D$9</f>
        <v>0</v>
      </c>
      <c r="S2571" s="56">
        <f>FŐLAP!$F$9</f>
        <v>0</v>
      </c>
      <c r="T2571" s="13" t="str">
        <f>FŐLAP!$B$25</f>
        <v>Háztartási nagygépek (lakossági)</v>
      </c>
      <c r="U2571" s="398" t="s">
        <v>3425</v>
      </c>
      <c r="V2571" s="398" t="s">
        <v>3426</v>
      </c>
      <c r="W2571" s="398" t="s">
        <v>3427</v>
      </c>
    </row>
    <row r="2572" spans="1:23" ht="60.75" hidden="1" customHeight="1" x14ac:dyDescent="0.25">
      <c r="A2572" s="61" t="s">
        <v>2642</v>
      </c>
      <c r="B2572" s="87"/>
      <c r="C2572" s="175"/>
      <c r="D2572" s="175"/>
      <c r="E2572" s="146"/>
      <c r="F2572" s="407" t="e">
        <f>VLOOKUP('2. tábl. Előkezelő-Tov.Kezelő'!E2572,Munka1!$H$27:$I$58,2,FALSE)</f>
        <v>#N/A</v>
      </c>
      <c r="G2572" s="88"/>
      <c r="H2572" s="62" t="e">
        <f>VLOOKUP(G2572,Munka1!$A$1:$B$25,2,FALSE)</f>
        <v>#N/A</v>
      </c>
      <c r="I2572" s="466" t="e">
        <f>VLOOKUP(E2572,Munka1!$H$27:$J$58,3,FALSE)</f>
        <v>#N/A</v>
      </c>
      <c r="J2572" s="175"/>
      <c r="K2572" s="175"/>
      <c r="L2572" s="175"/>
      <c r="M2572" s="175"/>
      <c r="N2572" s="180"/>
      <c r="O2572" s="87"/>
      <c r="P2572" s="483"/>
      <c r="Q2572" s="484"/>
      <c r="R2572" s="56">
        <f>FŐLAP!$D$9</f>
        <v>0</v>
      </c>
      <c r="S2572" s="56">
        <f>FŐLAP!$F$9</f>
        <v>0</v>
      </c>
      <c r="T2572" s="13" t="str">
        <f>FŐLAP!$B$25</f>
        <v>Háztartási nagygépek (lakossági)</v>
      </c>
      <c r="U2572" s="398" t="s">
        <v>3425</v>
      </c>
      <c r="V2572" s="398" t="s">
        <v>3426</v>
      </c>
      <c r="W2572" s="398" t="s">
        <v>3427</v>
      </c>
    </row>
    <row r="2573" spans="1:23" ht="60.75" hidden="1" customHeight="1" x14ac:dyDescent="0.25">
      <c r="A2573" s="61" t="s">
        <v>2643</v>
      </c>
      <c r="B2573" s="87"/>
      <c r="C2573" s="175"/>
      <c r="D2573" s="175"/>
      <c r="E2573" s="146"/>
      <c r="F2573" s="407" t="e">
        <f>VLOOKUP('2. tábl. Előkezelő-Tov.Kezelő'!E2573,Munka1!$H$27:$I$58,2,FALSE)</f>
        <v>#N/A</v>
      </c>
      <c r="G2573" s="88"/>
      <c r="H2573" s="62" t="e">
        <f>VLOOKUP(G2573,Munka1!$A$1:$B$25,2,FALSE)</f>
        <v>#N/A</v>
      </c>
      <c r="I2573" s="466" t="e">
        <f>VLOOKUP(E2573,Munka1!$H$27:$J$58,3,FALSE)</f>
        <v>#N/A</v>
      </c>
      <c r="J2573" s="175"/>
      <c r="K2573" s="175"/>
      <c r="L2573" s="175"/>
      <c r="M2573" s="175"/>
      <c r="N2573" s="180"/>
      <c r="O2573" s="87"/>
      <c r="P2573" s="483"/>
      <c r="Q2573" s="484"/>
      <c r="R2573" s="56">
        <f>FŐLAP!$D$9</f>
        <v>0</v>
      </c>
      <c r="S2573" s="56">
        <f>FŐLAP!$F$9</f>
        <v>0</v>
      </c>
      <c r="T2573" s="13" t="str">
        <f>FŐLAP!$B$25</f>
        <v>Háztartási nagygépek (lakossági)</v>
      </c>
      <c r="U2573" s="398" t="s">
        <v>3425</v>
      </c>
      <c r="V2573" s="398" t="s">
        <v>3426</v>
      </c>
      <c r="W2573" s="398" t="s">
        <v>3427</v>
      </c>
    </row>
    <row r="2574" spans="1:23" ht="60.75" hidden="1" customHeight="1" x14ac:dyDescent="0.25">
      <c r="A2574" s="61" t="s">
        <v>2644</v>
      </c>
      <c r="B2574" s="87"/>
      <c r="C2574" s="175"/>
      <c r="D2574" s="175"/>
      <c r="E2574" s="146"/>
      <c r="F2574" s="407" t="e">
        <f>VLOOKUP('2. tábl. Előkezelő-Tov.Kezelő'!E2574,Munka1!$H$27:$I$58,2,FALSE)</f>
        <v>#N/A</v>
      </c>
      <c r="G2574" s="88"/>
      <c r="H2574" s="62" t="e">
        <f>VLOOKUP(G2574,Munka1!$A$1:$B$25,2,FALSE)</f>
        <v>#N/A</v>
      </c>
      <c r="I2574" s="466" t="e">
        <f>VLOOKUP(E2574,Munka1!$H$27:$J$58,3,FALSE)</f>
        <v>#N/A</v>
      </c>
      <c r="J2574" s="175"/>
      <c r="K2574" s="175"/>
      <c r="L2574" s="175"/>
      <c r="M2574" s="175"/>
      <c r="N2574" s="180"/>
      <c r="O2574" s="87"/>
      <c r="P2574" s="483"/>
      <c r="Q2574" s="484"/>
      <c r="R2574" s="56">
        <f>FŐLAP!$D$9</f>
        <v>0</v>
      </c>
      <c r="S2574" s="56">
        <f>FŐLAP!$F$9</f>
        <v>0</v>
      </c>
      <c r="T2574" s="13" t="str">
        <f>FŐLAP!$B$25</f>
        <v>Háztartási nagygépek (lakossági)</v>
      </c>
      <c r="U2574" s="398" t="s">
        <v>3425</v>
      </c>
      <c r="V2574" s="398" t="s">
        <v>3426</v>
      </c>
      <c r="W2574" s="398" t="s">
        <v>3427</v>
      </c>
    </row>
    <row r="2575" spans="1:23" ht="60.75" hidden="1" customHeight="1" x14ac:dyDescent="0.25">
      <c r="A2575" s="61" t="s">
        <v>2645</v>
      </c>
      <c r="B2575" s="87"/>
      <c r="C2575" s="175"/>
      <c r="D2575" s="175"/>
      <c r="E2575" s="146"/>
      <c r="F2575" s="407" t="e">
        <f>VLOOKUP('2. tábl. Előkezelő-Tov.Kezelő'!E2575,Munka1!$H$27:$I$58,2,FALSE)</f>
        <v>#N/A</v>
      </c>
      <c r="G2575" s="88"/>
      <c r="H2575" s="62" t="e">
        <f>VLOOKUP(G2575,Munka1!$A$1:$B$25,2,FALSE)</f>
        <v>#N/A</v>
      </c>
      <c r="I2575" s="466" t="e">
        <f>VLOOKUP(E2575,Munka1!$H$27:$J$58,3,FALSE)</f>
        <v>#N/A</v>
      </c>
      <c r="J2575" s="175"/>
      <c r="K2575" s="175"/>
      <c r="L2575" s="175"/>
      <c r="M2575" s="175"/>
      <c r="N2575" s="180"/>
      <c r="O2575" s="87"/>
      <c r="P2575" s="483"/>
      <c r="Q2575" s="484"/>
      <c r="R2575" s="56">
        <f>FŐLAP!$D$9</f>
        <v>0</v>
      </c>
      <c r="S2575" s="56">
        <f>FŐLAP!$F$9</f>
        <v>0</v>
      </c>
      <c r="T2575" s="13" t="str">
        <f>FŐLAP!$B$25</f>
        <v>Háztartási nagygépek (lakossági)</v>
      </c>
      <c r="U2575" s="398" t="s">
        <v>3425</v>
      </c>
      <c r="V2575" s="398" t="s">
        <v>3426</v>
      </c>
      <c r="W2575" s="398" t="s">
        <v>3427</v>
      </c>
    </row>
    <row r="2576" spans="1:23" ht="60.75" hidden="1" customHeight="1" x14ac:dyDescent="0.25">
      <c r="A2576" s="61" t="s">
        <v>2646</v>
      </c>
      <c r="B2576" s="87"/>
      <c r="C2576" s="175"/>
      <c r="D2576" s="175"/>
      <c r="E2576" s="146"/>
      <c r="F2576" s="407" t="e">
        <f>VLOOKUP('2. tábl. Előkezelő-Tov.Kezelő'!E2576,Munka1!$H$27:$I$58,2,FALSE)</f>
        <v>#N/A</v>
      </c>
      <c r="G2576" s="88"/>
      <c r="H2576" s="62" t="e">
        <f>VLOOKUP(G2576,Munka1!$A$1:$B$25,2,FALSE)</f>
        <v>#N/A</v>
      </c>
      <c r="I2576" s="466" t="e">
        <f>VLOOKUP(E2576,Munka1!$H$27:$J$58,3,FALSE)</f>
        <v>#N/A</v>
      </c>
      <c r="J2576" s="175"/>
      <c r="K2576" s="175"/>
      <c r="L2576" s="175"/>
      <c r="M2576" s="175"/>
      <c r="N2576" s="180"/>
      <c r="O2576" s="87"/>
      <c r="P2576" s="483"/>
      <c r="Q2576" s="484"/>
      <c r="R2576" s="56">
        <f>FŐLAP!$D$9</f>
        <v>0</v>
      </c>
      <c r="S2576" s="56">
        <f>FŐLAP!$F$9</f>
        <v>0</v>
      </c>
      <c r="T2576" s="13" t="str">
        <f>FŐLAP!$B$25</f>
        <v>Háztartási nagygépek (lakossági)</v>
      </c>
      <c r="U2576" s="398" t="s">
        <v>3425</v>
      </c>
      <c r="V2576" s="398" t="s">
        <v>3426</v>
      </c>
      <c r="W2576" s="398" t="s">
        <v>3427</v>
      </c>
    </row>
    <row r="2577" spans="1:23" ht="60.75" hidden="1" customHeight="1" x14ac:dyDescent="0.25">
      <c r="A2577" s="61" t="s">
        <v>2647</v>
      </c>
      <c r="B2577" s="87"/>
      <c r="C2577" s="175"/>
      <c r="D2577" s="175"/>
      <c r="E2577" s="146"/>
      <c r="F2577" s="407" t="e">
        <f>VLOOKUP('2. tábl. Előkezelő-Tov.Kezelő'!E2577,Munka1!$H$27:$I$58,2,FALSE)</f>
        <v>#N/A</v>
      </c>
      <c r="G2577" s="88"/>
      <c r="H2577" s="62" t="e">
        <f>VLOOKUP(G2577,Munka1!$A$1:$B$25,2,FALSE)</f>
        <v>#N/A</v>
      </c>
      <c r="I2577" s="466" t="e">
        <f>VLOOKUP(E2577,Munka1!$H$27:$J$58,3,FALSE)</f>
        <v>#N/A</v>
      </c>
      <c r="J2577" s="175"/>
      <c r="K2577" s="175"/>
      <c r="L2577" s="175"/>
      <c r="M2577" s="175"/>
      <c r="N2577" s="180"/>
      <c r="O2577" s="87"/>
      <c r="P2577" s="483"/>
      <c r="Q2577" s="484"/>
      <c r="R2577" s="56">
        <f>FŐLAP!$D$9</f>
        <v>0</v>
      </c>
      <c r="S2577" s="56">
        <f>FŐLAP!$F$9</f>
        <v>0</v>
      </c>
      <c r="T2577" s="13" t="str">
        <f>FŐLAP!$B$25</f>
        <v>Háztartási nagygépek (lakossági)</v>
      </c>
      <c r="U2577" s="398" t="s">
        <v>3425</v>
      </c>
      <c r="V2577" s="398" t="s">
        <v>3426</v>
      </c>
      <c r="W2577" s="398" t="s">
        <v>3427</v>
      </c>
    </row>
    <row r="2578" spans="1:23" ht="60.75" hidden="1" customHeight="1" x14ac:dyDescent="0.25">
      <c r="A2578" s="61" t="s">
        <v>2648</v>
      </c>
      <c r="B2578" s="87"/>
      <c r="C2578" s="175"/>
      <c r="D2578" s="175"/>
      <c r="E2578" s="146"/>
      <c r="F2578" s="407" t="e">
        <f>VLOOKUP('2. tábl. Előkezelő-Tov.Kezelő'!E2578,Munka1!$H$27:$I$58,2,FALSE)</f>
        <v>#N/A</v>
      </c>
      <c r="G2578" s="88"/>
      <c r="H2578" s="62" t="e">
        <f>VLOOKUP(G2578,Munka1!$A$1:$B$25,2,FALSE)</f>
        <v>#N/A</v>
      </c>
      <c r="I2578" s="466" t="e">
        <f>VLOOKUP(E2578,Munka1!$H$27:$J$58,3,FALSE)</f>
        <v>#N/A</v>
      </c>
      <c r="J2578" s="175"/>
      <c r="K2578" s="175"/>
      <c r="L2578" s="175"/>
      <c r="M2578" s="175"/>
      <c r="N2578" s="180"/>
      <c r="O2578" s="87"/>
      <c r="P2578" s="483"/>
      <c r="Q2578" s="484"/>
      <c r="R2578" s="56">
        <f>FŐLAP!$D$9</f>
        <v>0</v>
      </c>
      <c r="S2578" s="56">
        <f>FŐLAP!$F$9</f>
        <v>0</v>
      </c>
      <c r="T2578" s="13" t="str">
        <f>FŐLAP!$B$25</f>
        <v>Háztartási nagygépek (lakossági)</v>
      </c>
      <c r="U2578" s="398" t="s">
        <v>3425</v>
      </c>
      <c r="V2578" s="398" t="s">
        <v>3426</v>
      </c>
      <c r="W2578" s="398" t="s">
        <v>3427</v>
      </c>
    </row>
    <row r="2579" spans="1:23" ht="60.75" hidden="1" customHeight="1" x14ac:dyDescent="0.25">
      <c r="A2579" s="61" t="s">
        <v>2649</v>
      </c>
      <c r="B2579" s="87"/>
      <c r="C2579" s="175"/>
      <c r="D2579" s="175"/>
      <c r="E2579" s="146"/>
      <c r="F2579" s="407" t="e">
        <f>VLOOKUP('2. tábl. Előkezelő-Tov.Kezelő'!E2579,Munka1!$H$27:$I$58,2,FALSE)</f>
        <v>#N/A</v>
      </c>
      <c r="G2579" s="88"/>
      <c r="H2579" s="62" t="e">
        <f>VLOOKUP(G2579,Munka1!$A$1:$B$25,2,FALSE)</f>
        <v>#N/A</v>
      </c>
      <c r="I2579" s="466" t="e">
        <f>VLOOKUP(E2579,Munka1!$H$27:$J$58,3,FALSE)</f>
        <v>#N/A</v>
      </c>
      <c r="J2579" s="175"/>
      <c r="K2579" s="175"/>
      <c r="L2579" s="175"/>
      <c r="M2579" s="175"/>
      <c r="N2579" s="180"/>
      <c r="O2579" s="87"/>
      <c r="P2579" s="483"/>
      <c r="Q2579" s="484"/>
      <c r="R2579" s="56">
        <f>FŐLAP!$D$9</f>
        <v>0</v>
      </c>
      <c r="S2579" s="56">
        <f>FŐLAP!$F$9</f>
        <v>0</v>
      </c>
      <c r="T2579" s="13" t="str">
        <f>FŐLAP!$B$25</f>
        <v>Háztartási nagygépek (lakossági)</v>
      </c>
      <c r="U2579" s="398" t="s">
        <v>3425</v>
      </c>
      <c r="V2579" s="398" t="s">
        <v>3426</v>
      </c>
      <c r="W2579" s="398" t="s">
        <v>3427</v>
      </c>
    </row>
    <row r="2580" spans="1:23" ht="60.75" hidden="1" customHeight="1" x14ac:dyDescent="0.25">
      <c r="A2580" s="61" t="s">
        <v>2650</v>
      </c>
      <c r="B2580" s="87"/>
      <c r="C2580" s="175"/>
      <c r="D2580" s="175"/>
      <c r="E2580" s="146"/>
      <c r="F2580" s="407" t="e">
        <f>VLOOKUP('2. tábl. Előkezelő-Tov.Kezelő'!E2580,Munka1!$H$27:$I$58,2,FALSE)</f>
        <v>#N/A</v>
      </c>
      <c r="G2580" s="88"/>
      <c r="H2580" s="62" t="e">
        <f>VLOOKUP(G2580,Munka1!$A$1:$B$25,2,FALSE)</f>
        <v>#N/A</v>
      </c>
      <c r="I2580" s="466" t="e">
        <f>VLOOKUP(E2580,Munka1!$H$27:$J$58,3,FALSE)</f>
        <v>#N/A</v>
      </c>
      <c r="J2580" s="175"/>
      <c r="K2580" s="175"/>
      <c r="L2580" s="175"/>
      <c r="M2580" s="175"/>
      <c r="N2580" s="180"/>
      <c r="O2580" s="87"/>
      <c r="P2580" s="483"/>
      <c r="Q2580" s="484"/>
      <c r="R2580" s="56">
        <f>FŐLAP!$D$9</f>
        <v>0</v>
      </c>
      <c r="S2580" s="56">
        <f>FŐLAP!$F$9</f>
        <v>0</v>
      </c>
      <c r="T2580" s="13" t="str">
        <f>FŐLAP!$B$25</f>
        <v>Háztartási nagygépek (lakossági)</v>
      </c>
      <c r="U2580" s="398" t="s">
        <v>3425</v>
      </c>
      <c r="V2580" s="398" t="s">
        <v>3426</v>
      </c>
      <c r="W2580" s="398" t="s">
        <v>3427</v>
      </c>
    </row>
    <row r="2581" spans="1:23" ht="60.75" hidden="1" customHeight="1" x14ac:dyDescent="0.25">
      <c r="A2581" s="61" t="s">
        <v>2651</v>
      </c>
      <c r="B2581" s="87"/>
      <c r="C2581" s="175"/>
      <c r="D2581" s="175"/>
      <c r="E2581" s="146"/>
      <c r="F2581" s="407" t="e">
        <f>VLOOKUP('2. tábl. Előkezelő-Tov.Kezelő'!E2581,Munka1!$H$27:$I$58,2,FALSE)</f>
        <v>#N/A</v>
      </c>
      <c r="G2581" s="88"/>
      <c r="H2581" s="62" t="e">
        <f>VLOOKUP(G2581,Munka1!$A$1:$B$25,2,FALSE)</f>
        <v>#N/A</v>
      </c>
      <c r="I2581" s="466" t="e">
        <f>VLOOKUP(E2581,Munka1!$H$27:$J$58,3,FALSE)</f>
        <v>#N/A</v>
      </c>
      <c r="J2581" s="175"/>
      <c r="K2581" s="175"/>
      <c r="L2581" s="175"/>
      <c r="M2581" s="175"/>
      <c r="N2581" s="180"/>
      <c r="O2581" s="87"/>
      <c r="P2581" s="483"/>
      <c r="Q2581" s="484"/>
      <c r="R2581" s="56">
        <f>FŐLAP!$D$9</f>
        <v>0</v>
      </c>
      <c r="S2581" s="56">
        <f>FŐLAP!$F$9</f>
        <v>0</v>
      </c>
      <c r="T2581" s="13" t="str">
        <f>FŐLAP!$B$25</f>
        <v>Háztartási nagygépek (lakossági)</v>
      </c>
      <c r="U2581" s="398" t="s">
        <v>3425</v>
      </c>
      <c r="V2581" s="398" t="s">
        <v>3426</v>
      </c>
      <c r="W2581" s="398" t="s">
        <v>3427</v>
      </c>
    </row>
    <row r="2582" spans="1:23" ht="60.75" hidden="1" customHeight="1" x14ac:dyDescent="0.25">
      <c r="A2582" s="61" t="s">
        <v>2652</v>
      </c>
      <c r="B2582" s="87"/>
      <c r="C2582" s="175"/>
      <c r="D2582" s="175"/>
      <c r="E2582" s="146"/>
      <c r="F2582" s="407" t="e">
        <f>VLOOKUP('2. tábl. Előkezelő-Tov.Kezelő'!E2582,Munka1!$H$27:$I$58,2,FALSE)</f>
        <v>#N/A</v>
      </c>
      <c r="G2582" s="88"/>
      <c r="H2582" s="62" t="e">
        <f>VLOOKUP(G2582,Munka1!$A$1:$B$25,2,FALSE)</f>
        <v>#N/A</v>
      </c>
      <c r="I2582" s="466" t="e">
        <f>VLOOKUP(E2582,Munka1!$H$27:$J$58,3,FALSE)</f>
        <v>#N/A</v>
      </c>
      <c r="J2582" s="175"/>
      <c r="K2582" s="175"/>
      <c r="L2582" s="175"/>
      <c r="M2582" s="175"/>
      <c r="N2582" s="180"/>
      <c r="O2582" s="87"/>
      <c r="P2582" s="483"/>
      <c r="Q2582" s="484"/>
      <c r="R2582" s="56">
        <f>FŐLAP!$D$9</f>
        <v>0</v>
      </c>
      <c r="S2582" s="56">
        <f>FŐLAP!$F$9</f>
        <v>0</v>
      </c>
      <c r="T2582" s="13" t="str">
        <f>FŐLAP!$B$25</f>
        <v>Háztartási nagygépek (lakossági)</v>
      </c>
      <c r="U2582" s="398" t="s">
        <v>3425</v>
      </c>
      <c r="V2582" s="398" t="s">
        <v>3426</v>
      </c>
      <c r="W2582" s="398" t="s">
        <v>3427</v>
      </c>
    </row>
    <row r="2583" spans="1:23" ht="60.75" hidden="1" customHeight="1" x14ac:dyDescent="0.25">
      <c r="A2583" s="61" t="s">
        <v>2653</v>
      </c>
      <c r="B2583" s="87"/>
      <c r="C2583" s="175"/>
      <c r="D2583" s="175"/>
      <c r="E2583" s="146"/>
      <c r="F2583" s="407" t="e">
        <f>VLOOKUP('2. tábl. Előkezelő-Tov.Kezelő'!E2583,Munka1!$H$27:$I$58,2,FALSE)</f>
        <v>#N/A</v>
      </c>
      <c r="G2583" s="88"/>
      <c r="H2583" s="62" t="e">
        <f>VLOOKUP(G2583,Munka1!$A$1:$B$25,2,FALSE)</f>
        <v>#N/A</v>
      </c>
      <c r="I2583" s="466" t="e">
        <f>VLOOKUP(E2583,Munka1!$H$27:$J$58,3,FALSE)</f>
        <v>#N/A</v>
      </c>
      <c r="J2583" s="175"/>
      <c r="K2583" s="175"/>
      <c r="L2583" s="175"/>
      <c r="M2583" s="175"/>
      <c r="N2583" s="180"/>
      <c r="O2583" s="87"/>
      <c r="P2583" s="483"/>
      <c r="Q2583" s="484"/>
      <c r="R2583" s="56">
        <f>FŐLAP!$D$9</f>
        <v>0</v>
      </c>
      <c r="S2583" s="56">
        <f>FŐLAP!$F$9</f>
        <v>0</v>
      </c>
      <c r="T2583" s="13" t="str">
        <f>FŐLAP!$B$25</f>
        <v>Háztartási nagygépek (lakossági)</v>
      </c>
      <c r="U2583" s="398" t="s">
        <v>3425</v>
      </c>
      <c r="V2583" s="398" t="s">
        <v>3426</v>
      </c>
      <c r="W2583" s="398" t="s">
        <v>3427</v>
      </c>
    </row>
    <row r="2584" spans="1:23" ht="60.75" hidden="1" customHeight="1" x14ac:dyDescent="0.25">
      <c r="A2584" s="61" t="s">
        <v>2654</v>
      </c>
      <c r="B2584" s="87"/>
      <c r="C2584" s="175"/>
      <c r="D2584" s="175"/>
      <c r="E2584" s="146"/>
      <c r="F2584" s="407" t="e">
        <f>VLOOKUP('2. tábl. Előkezelő-Tov.Kezelő'!E2584,Munka1!$H$27:$I$58,2,FALSE)</f>
        <v>#N/A</v>
      </c>
      <c r="G2584" s="88"/>
      <c r="H2584" s="62" t="e">
        <f>VLOOKUP(G2584,Munka1!$A$1:$B$25,2,FALSE)</f>
        <v>#N/A</v>
      </c>
      <c r="I2584" s="466" t="e">
        <f>VLOOKUP(E2584,Munka1!$H$27:$J$58,3,FALSE)</f>
        <v>#N/A</v>
      </c>
      <c r="J2584" s="175"/>
      <c r="K2584" s="175"/>
      <c r="L2584" s="175"/>
      <c r="M2584" s="175"/>
      <c r="N2584" s="180"/>
      <c r="O2584" s="87"/>
      <c r="P2584" s="483"/>
      <c r="Q2584" s="484"/>
      <c r="R2584" s="56">
        <f>FŐLAP!$D$9</f>
        <v>0</v>
      </c>
      <c r="S2584" s="56">
        <f>FŐLAP!$F$9</f>
        <v>0</v>
      </c>
      <c r="T2584" s="13" t="str">
        <f>FŐLAP!$B$25</f>
        <v>Háztartási nagygépek (lakossági)</v>
      </c>
      <c r="U2584" s="398" t="s">
        <v>3425</v>
      </c>
      <c r="V2584" s="398" t="s">
        <v>3426</v>
      </c>
      <c r="W2584" s="398" t="s">
        <v>3427</v>
      </c>
    </row>
    <row r="2585" spans="1:23" ht="60.75" hidden="1" customHeight="1" x14ac:dyDescent="0.25">
      <c r="A2585" s="61" t="s">
        <v>2655</v>
      </c>
      <c r="B2585" s="87"/>
      <c r="C2585" s="175"/>
      <c r="D2585" s="175"/>
      <c r="E2585" s="146"/>
      <c r="F2585" s="407" t="e">
        <f>VLOOKUP('2. tábl. Előkezelő-Tov.Kezelő'!E2585,Munka1!$H$27:$I$58,2,FALSE)</f>
        <v>#N/A</v>
      </c>
      <c r="G2585" s="88"/>
      <c r="H2585" s="62" t="e">
        <f>VLOOKUP(G2585,Munka1!$A$1:$B$25,2,FALSE)</f>
        <v>#N/A</v>
      </c>
      <c r="I2585" s="466" t="e">
        <f>VLOOKUP(E2585,Munka1!$H$27:$J$58,3,FALSE)</f>
        <v>#N/A</v>
      </c>
      <c r="J2585" s="175"/>
      <c r="K2585" s="175"/>
      <c r="L2585" s="175"/>
      <c r="M2585" s="175"/>
      <c r="N2585" s="180"/>
      <c r="O2585" s="87"/>
      <c r="P2585" s="483"/>
      <c r="Q2585" s="484"/>
      <c r="R2585" s="56">
        <f>FŐLAP!$D$9</f>
        <v>0</v>
      </c>
      <c r="S2585" s="56">
        <f>FŐLAP!$F$9</f>
        <v>0</v>
      </c>
      <c r="T2585" s="13" t="str">
        <f>FŐLAP!$B$25</f>
        <v>Háztartási nagygépek (lakossági)</v>
      </c>
      <c r="U2585" s="398" t="s">
        <v>3425</v>
      </c>
      <c r="V2585" s="398" t="s">
        <v>3426</v>
      </c>
      <c r="W2585" s="398" t="s">
        <v>3427</v>
      </c>
    </row>
    <row r="2586" spans="1:23" ht="60.75" hidden="1" customHeight="1" x14ac:dyDescent="0.25">
      <c r="A2586" s="61" t="s">
        <v>2656</v>
      </c>
      <c r="B2586" s="87"/>
      <c r="C2586" s="175"/>
      <c r="D2586" s="175"/>
      <c r="E2586" s="146"/>
      <c r="F2586" s="407" t="e">
        <f>VLOOKUP('2. tábl. Előkezelő-Tov.Kezelő'!E2586,Munka1!$H$27:$I$58,2,FALSE)</f>
        <v>#N/A</v>
      </c>
      <c r="G2586" s="88"/>
      <c r="H2586" s="62" t="e">
        <f>VLOOKUP(G2586,Munka1!$A$1:$B$25,2,FALSE)</f>
        <v>#N/A</v>
      </c>
      <c r="I2586" s="466" t="e">
        <f>VLOOKUP(E2586,Munka1!$H$27:$J$58,3,FALSE)</f>
        <v>#N/A</v>
      </c>
      <c r="J2586" s="175"/>
      <c r="K2586" s="175"/>
      <c r="L2586" s="175"/>
      <c r="M2586" s="175"/>
      <c r="N2586" s="180"/>
      <c r="O2586" s="87"/>
      <c r="P2586" s="483"/>
      <c r="Q2586" s="484"/>
      <c r="R2586" s="56">
        <f>FŐLAP!$D$9</f>
        <v>0</v>
      </c>
      <c r="S2586" s="56">
        <f>FŐLAP!$F$9</f>
        <v>0</v>
      </c>
      <c r="T2586" s="13" t="str">
        <f>FŐLAP!$B$25</f>
        <v>Háztartási nagygépek (lakossági)</v>
      </c>
      <c r="U2586" s="398" t="s">
        <v>3425</v>
      </c>
      <c r="V2586" s="398" t="s">
        <v>3426</v>
      </c>
      <c r="W2586" s="398" t="s">
        <v>3427</v>
      </c>
    </row>
    <row r="2587" spans="1:23" ht="60.75" hidden="1" customHeight="1" x14ac:dyDescent="0.25">
      <c r="A2587" s="61" t="s">
        <v>2657</v>
      </c>
      <c r="B2587" s="87"/>
      <c r="C2587" s="175"/>
      <c r="D2587" s="175"/>
      <c r="E2587" s="146"/>
      <c r="F2587" s="407" t="e">
        <f>VLOOKUP('2. tábl. Előkezelő-Tov.Kezelő'!E2587,Munka1!$H$27:$I$58,2,FALSE)</f>
        <v>#N/A</v>
      </c>
      <c r="G2587" s="88"/>
      <c r="H2587" s="62" t="e">
        <f>VLOOKUP(G2587,Munka1!$A$1:$B$25,2,FALSE)</f>
        <v>#N/A</v>
      </c>
      <c r="I2587" s="466" t="e">
        <f>VLOOKUP(E2587,Munka1!$H$27:$J$58,3,FALSE)</f>
        <v>#N/A</v>
      </c>
      <c r="J2587" s="175"/>
      <c r="K2587" s="175"/>
      <c r="L2587" s="175"/>
      <c r="M2587" s="175"/>
      <c r="N2587" s="180"/>
      <c r="O2587" s="87"/>
      <c r="P2587" s="483"/>
      <c r="Q2587" s="484"/>
      <c r="R2587" s="56">
        <f>FŐLAP!$D$9</f>
        <v>0</v>
      </c>
      <c r="S2587" s="56">
        <f>FŐLAP!$F$9</f>
        <v>0</v>
      </c>
      <c r="T2587" s="13" t="str">
        <f>FŐLAP!$B$25</f>
        <v>Háztartási nagygépek (lakossági)</v>
      </c>
      <c r="U2587" s="398" t="s">
        <v>3425</v>
      </c>
      <c r="V2587" s="398" t="s">
        <v>3426</v>
      </c>
      <c r="W2587" s="398" t="s">
        <v>3427</v>
      </c>
    </row>
    <row r="2588" spans="1:23" ht="60.75" hidden="1" customHeight="1" x14ac:dyDescent="0.25">
      <c r="A2588" s="61" t="s">
        <v>2658</v>
      </c>
      <c r="B2588" s="87"/>
      <c r="C2588" s="175"/>
      <c r="D2588" s="175"/>
      <c r="E2588" s="146"/>
      <c r="F2588" s="407" t="e">
        <f>VLOOKUP('2. tábl. Előkezelő-Tov.Kezelő'!E2588,Munka1!$H$27:$I$58,2,FALSE)</f>
        <v>#N/A</v>
      </c>
      <c r="G2588" s="88"/>
      <c r="H2588" s="62" t="e">
        <f>VLOOKUP(G2588,Munka1!$A$1:$B$25,2,FALSE)</f>
        <v>#N/A</v>
      </c>
      <c r="I2588" s="466" t="e">
        <f>VLOOKUP(E2588,Munka1!$H$27:$J$58,3,FALSE)</f>
        <v>#N/A</v>
      </c>
      <c r="J2588" s="175"/>
      <c r="K2588" s="175"/>
      <c r="L2588" s="175"/>
      <c r="M2588" s="175"/>
      <c r="N2588" s="180"/>
      <c r="O2588" s="87"/>
      <c r="P2588" s="483"/>
      <c r="Q2588" s="484"/>
      <c r="R2588" s="56">
        <f>FŐLAP!$D$9</f>
        <v>0</v>
      </c>
      <c r="S2588" s="56">
        <f>FŐLAP!$F$9</f>
        <v>0</v>
      </c>
      <c r="T2588" s="13" t="str">
        <f>FŐLAP!$B$25</f>
        <v>Háztartási nagygépek (lakossági)</v>
      </c>
      <c r="U2588" s="398" t="s">
        <v>3425</v>
      </c>
      <c r="V2588" s="398" t="s">
        <v>3426</v>
      </c>
      <c r="W2588" s="398" t="s">
        <v>3427</v>
      </c>
    </row>
    <row r="2589" spans="1:23" ht="60.75" hidden="1" customHeight="1" x14ac:dyDescent="0.25">
      <c r="A2589" s="61" t="s">
        <v>2659</v>
      </c>
      <c r="B2589" s="87"/>
      <c r="C2589" s="175"/>
      <c r="D2589" s="175"/>
      <c r="E2589" s="146"/>
      <c r="F2589" s="407" t="e">
        <f>VLOOKUP('2. tábl. Előkezelő-Tov.Kezelő'!E2589,Munka1!$H$27:$I$58,2,FALSE)</f>
        <v>#N/A</v>
      </c>
      <c r="G2589" s="88"/>
      <c r="H2589" s="62" t="e">
        <f>VLOOKUP(G2589,Munka1!$A$1:$B$25,2,FALSE)</f>
        <v>#N/A</v>
      </c>
      <c r="I2589" s="466" t="e">
        <f>VLOOKUP(E2589,Munka1!$H$27:$J$58,3,FALSE)</f>
        <v>#N/A</v>
      </c>
      <c r="J2589" s="175"/>
      <c r="K2589" s="175"/>
      <c r="L2589" s="175"/>
      <c r="M2589" s="175"/>
      <c r="N2589" s="180"/>
      <c r="O2589" s="87"/>
      <c r="P2589" s="483"/>
      <c r="Q2589" s="484"/>
      <c r="R2589" s="56">
        <f>FŐLAP!$D$9</f>
        <v>0</v>
      </c>
      <c r="S2589" s="56">
        <f>FŐLAP!$F$9</f>
        <v>0</v>
      </c>
      <c r="T2589" s="13" t="str">
        <f>FŐLAP!$B$25</f>
        <v>Háztartási nagygépek (lakossági)</v>
      </c>
      <c r="U2589" s="398" t="s">
        <v>3425</v>
      </c>
      <c r="V2589" s="398" t="s">
        <v>3426</v>
      </c>
      <c r="W2589" s="398" t="s">
        <v>3427</v>
      </c>
    </row>
    <row r="2590" spans="1:23" ht="60.75" hidden="1" customHeight="1" x14ac:dyDescent="0.25">
      <c r="A2590" s="61" t="s">
        <v>2660</v>
      </c>
      <c r="B2590" s="87"/>
      <c r="C2590" s="175"/>
      <c r="D2590" s="175"/>
      <c r="E2590" s="146"/>
      <c r="F2590" s="407" t="e">
        <f>VLOOKUP('2. tábl. Előkezelő-Tov.Kezelő'!E2590,Munka1!$H$27:$I$58,2,FALSE)</f>
        <v>#N/A</v>
      </c>
      <c r="G2590" s="88"/>
      <c r="H2590" s="62" t="e">
        <f>VLOOKUP(G2590,Munka1!$A$1:$B$25,2,FALSE)</f>
        <v>#N/A</v>
      </c>
      <c r="I2590" s="466" t="e">
        <f>VLOOKUP(E2590,Munka1!$H$27:$J$58,3,FALSE)</f>
        <v>#N/A</v>
      </c>
      <c r="J2590" s="175"/>
      <c r="K2590" s="175"/>
      <c r="L2590" s="175"/>
      <c r="M2590" s="175"/>
      <c r="N2590" s="180"/>
      <c r="O2590" s="87"/>
      <c r="P2590" s="483"/>
      <c r="Q2590" s="484"/>
      <c r="R2590" s="56">
        <f>FŐLAP!$D$9</f>
        <v>0</v>
      </c>
      <c r="S2590" s="56">
        <f>FŐLAP!$F$9</f>
        <v>0</v>
      </c>
      <c r="T2590" s="13" t="str">
        <f>FŐLAP!$B$25</f>
        <v>Háztartási nagygépek (lakossági)</v>
      </c>
      <c r="U2590" s="398" t="s">
        <v>3425</v>
      </c>
      <c r="V2590" s="398" t="s">
        <v>3426</v>
      </c>
      <c r="W2590" s="398" t="s">
        <v>3427</v>
      </c>
    </row>
    <row r="2591" spans="1:23" ht="60.75" hidden="1" customHeight="1" x14ac:dyDescent="0.25">
      <c r="A2591" s="61" t="s">
        <v>2661</v>
      </c>
      <c r="B2591" s="87"/>
      <c r="C2591" s="175"/>
      <c r="D2591" s="175"/>
      <c r="E2591" s="146"/>
      <c r="F2591" s="407" t="e">
        <f>VLOOKUP('2. tábl. Előkezelő-Tov.Kezelő'!E2591,Munka1!$H$27:$I$58,2,FALSE)</f>
        <v>#N/A</v>
      </c>
      <c r="G2591" s="88"/>
      <c r="H2591" s="62" t="e">
        <f>VLOOKUP(G2591,Munka1!$A$1:$B$25,2,FALSE)</f>
        <v>#N/A</v>
      </c>
      <c r="I2591" s="466" t="e">
        <f>VLOOKUP(E2591,Munka1!$H$27:$J$58,3,FALSE)</f>
        <v>#N/A</v>
      </c>
      <c r="J2591" s="175"/>
      <c r="K2591" s="175"/>
      <c r="L2591" s="175"/>
      <c r="M2591" s="175"/>
      <c r="N2591" s="180"/>
      <c r="O2591" s="87"/>
      <c r="P2591" s="483"/>
      <c r="Q2591" s="484"/>
      <c r="R2591" s="56">
        <f>FŐLAP!$D$9</f>
        <v>0</v>
      </c>
      <c r="S2591" s="56">
        <f>FŐLAP!$F$9</f>
        <v>0</v>
      </c>
      <c r="T2591" s="13" t="str">
        <f>FŐLAP!$B$25</f>
        <v>Háztartási nagygépek (lakossági)</v>
      </c>
      <c r="U2591" s="398" t="s">
        <v>3425</v>
      </c>
      <c r="V2591" s="398" t="s">
        <v>3426</v>
      </c>
      <c r="W2591" s="398" t="s">
        <v>3427</v>
      </c>
    </row>
    <row r="2592" spans="1:23" ht="60.75" hidden="1" customHeight="1" x14ac:dyDescent="0.25">
      <c r="A2592" s="61" t="s">
        <v>2662</v>
      </c>
      <c r="B2592" s="87"/>
      <c r="C2592" s="175"/>
      <c r="D2592" s="175"/>
      <c r="E2592" s="146"/>
      <c r="F2592" s="407" t="e">
        <f>VLOOKUP('2. tábl. Előkezelő-Tov.Kezelő'!E2592,Munka1!$H$27:$I$58,2,FALSE)</f>
        <v>#N/A</v>
      </c>
      <c r="G2592" s="88"/>
      <c r="H2592" s="62" t="e">
        <f>VLOOKUP(G2592,Munka1!$A$1:$B$25,2,FALSE)</f>
        <v>#N/A</v>
      </c>
      <c r="I2592" s="466" t="e">
        <f>VLOOKUP(E2592,Munka1!$H$27:$J$58,3,FALSE)</f>
        <v>#N/A</v>
      </c>
      <c r="J2592" s="175"/>
      <c r="K2592" s="175"/>
      <c r="L2592" s="175"/>
      <c r="M2592" s="175"/>
      <c r="N2592" s="180"/>
      <c r="O2592" s="87"/>
      <c r="P2592" s="483"/>
      <c r="Q2592" s="484"/>
      <c r="R2592" s="56">
        <f>FŐLAP!$D$9</f>
        <v>0</v>
      </c>
      <c r="S2592" s="56">
        <f>FŐLAP!$F$9</f>
        <v>0</v>
      </c>
      <c r="T2592" s="13" t="str">
        <f>FŐLAP!$B$25</f>
        <v>Háztartási nagygépek (lakossági)</v>
      </c>
      <c r="U2592" s="398" t="s">
        <v>3425</v>
      </c>
      <c r="V2592" s="398" t="s">
        <v>3426</v>
      </c>
      <c r="W2592" s="398" t="s">
        <v>3427</v>
      </c>
    </row>
    <row r="2593" spans="1:23" ht="60.75" hidden="1" customHeight="1" x14ac:dyDescent="0.25">
      <c r="A2593" s="61" t="s">
        <v>2663</v>
      </c>
      <c r="B2593" s="87"/>
      <c r="C2593" s="175"/>
      <c r="D2593" s="175"/>
      <c r="E2593" s="146"/>
      <c r="F2593" s="407" t="e">
        <f>VLOOKUP('2. tábl. Előkezelő-Tov.Kezelő'!E2593,Munka1!$H$27:$I$58,2,FALSE)</f>
        <v>#N/A</v>
      </c>
      <c r="G2593" s="88"/>
      <c r="H2593" s="62" t="e">
        <f>VLOOKUP(G2593,Munka1!$A$1:$B$25,2,FALSE)</f>
        <v>#N/A</v>
      </c>
      <c r="I2593" s="466" t="e">
        <f>VLOOKUP(E2593,Munka1!$H$27:$J$58,3,FALSE)</f>
        <v>#N/A</v>
      </c>
      <c r="J2593" s="175"/>
      <c r="K2593" s="175"/>
      <c r="L2593" s="175"/>
      <c r="M2593" s="175"/>
      <c r="N2593" s="180"/>
      <c r="O2593" s="87"/>
      <c r="P2593" s="483"/>
      <c r="Q2593" s="484"/>
      <c r="R2593" s="56">
        <f>FŐLAP!$D$9</f>
        <v>0</v>
      </c>
      <c r="S2593" s="56">
        <f>FŐLAP!$F$9</f>
        <v>0</v>
      </c>
      <c r="T2593" s="13" t="str">
        <f>FŐLAP!$B$25</f>
        <v>Háztartási nagygépek (lakossági)</v>
      </c>
      <c r="U2593" s="398" t="s">
        <v>3425</v>
      </c>
      <c r="V2593" s="398" t="s">
        <v>3426</v>
      </c>
      <c r="W2593" s="398" t="s">
        <v>3427</v>
      </c>
    </row>
    <row r="2594" spans="1:23" ht="60.75" hidden="1" customHeight="1" x14ac:dyDescent="0.25">
      <c r="A2594" s="61" t="s">
        <v>2664</v>
      </c>
      <c r="B2594" s="87"/>
      <c r="C2594" s="175"/>
      <c r="D2594" s="175"/>
      <c r="E2594" s="146"/>
      <c r="F2594" s="407" t="e">
        <f>VLOOKUP('2. tábl. Előkezelő-Tov.Kezelő'!E2594,Munka1!$H$27:$I$58,2,FALSE)</f>
        <v>#N/A</v>
      </c>
      <c r="G2594" s="88"/>
      <c r="H2594" s="62" t="e">
        <f>VLOOKUP(G2594,Munka1!$A$1:$B$25,2,FALSE)</f>
        <v>#N/A</v>
      </c>
      <c r="I2594" s="466" t="e">
        <f>VLOOKUP(E2594,Munka1!$H$27:$J$58,3,FALSE)</f>
        <v>#N/A</v>
      </c>
      <c r="J2594" s="175"/>
      <c r="K2594" s="175"/>
      <c r="L2594" s="175"/>
      <c r="M2594" s="175"/>
      <c r="N2594" s="180"/>
      <c r="O2594" s="87"/>
      <c r="P2594" s="483"/>
      <c r="Q2594" s="484"/>
      <c r="R2594" s="56">
        <f>FŐLAP!$D$9</f>
        <v>0</v>
      </c>
      <c r="S2594" s="56">
        <f>FŐLAP!$F$9</f>
        <v>0</v>
      </c>
      <c r="T2594" s="13" t="str">
        <f>FŐLAP!$B$25</f>
        <v>Háztartási nagygépek (lakossági)</v>
      </c>
      <c r="U2594" s="398" t="s">
        <v>3425</v>
      </c>
      <c r="V2594" s="398" t="s">
        <v>3426</v>
      </c>
      <c r="W2594" s="398" t="s">
        <v>3427</v>
      </c>
    </row>
    <row r="2595" spans="1:23" ht="60.75" hidden="1" customHeight="1" x14ac:dyDescent="0.25">
      <c r="A2595" s="61" t="s">
        <v>2665</v>
      </c>
      <c r="B2595" s="87"/>
      <c r="C2595" s="175"/>
      <c r="D2595" s="175"/>
      <c r="E2595" s="146"/>
      <c r="F2595" s="407" t="e">
        <f>VLOOKUP('2. tábl. Előkezelő-Tov.Kezelő'!E2595,Munka1!$H$27:$I$58,2,FALSE)</f>
        <v>#N/A</v>
      </c>
      <c r="G2595" s="88"/>
      <c r="H2595" s="62" t="e">
        <f>VLOOKUP(G2595,Munka1!$A$1:$B$25,2,FALSE)</f>
        <v>#N/A</v>
      </c>
      <c r="I2595" s="466" t="e">
        <f>VLOOKUP(E2595,Munka1!$H$27:$J$58,3,FALSE)</f>
        <v>#N/A</v>
      </c>
      <c r="J2595" s="175"/>
      <c r="K2595" s="175"/>
      <c r="L2595" s="175"/>
      <c r="M2595" s="175"/>
      <c r="N2595" s="180"/>
      <c r="O2595" s="87"/>
      <c r="P2595" s="483"/>
      <c r="Q2595" s="484"/>
      <c r="R2595" s="56">
        <f>FŐLAP!$D$9</f>
        <v>0</v>
      </c>
      <c r="S2595" s="56">
        <f>FŐLAP!$F$9</f>
        <v>0</v>
      </c>
      <c r="T2595" s="13" t="str">
        <f>FŐLAP!$B$25</f>
        <v>Háztartási nagygépek (lakossági)</v>
      </c>
      <c r="U2595" s="398" t="s">
        <v>3425</v>
      </c>
      <c r="V2595" s="398" t="s">
        <v>3426</v>
      </c>
      <c r="W2595" s="398" t="s">
        <v>3427</v>
      </c>
    </row>
    <row r="2596" spans="1:23" ht="60.75" hidden="1" customHeight="1" x14ac:dyDescent="0.25">
      <c r="A2596" s="61" t="s">
        <v>2666</v>
      </c>
      <c r="B2596" s="87"/>
      <c r="C2596" s="175"/>
      <c r="D2596" s="175"/>
      <c r="E2596" s="146"/>
      <c r="F2596" s="407" t="e">
        <f>VLOOKUP('2. tábl. Előkezelő-Tov.Kezelő'!E2596,Munka1!$H$27:$I$58,2,FALSE)</f>
        <v>#N/A</v>
      </c>
      <c r="G2596" s="88"/>
      <c r="H2596" s="62" t="e">
        <f>VLOOKUP(G2596,Munka1!$A$1:$B$25,2,FALSE)</f>
        <v>#N/A</v>
      </c>
      <c r="I2596" s="466" t="e">
        <f>VLOOKUP(E2596,Munka1!$H$27:$J$58,3,FALSE)</f>
        <v>#N/A</v>
      </c>
      <c r="J2596" s="175"/>
      <c r="K2596" s="175"/>
      <c r="L2596" s="175"/>
      <c r="M2596" s="175"/>
      <c r="N2596" s="180"/>
      <c r="O2596" s="87"/>
      <c r="P2596" s="483"/>
      <c r="Q2596" s="484"/>
      <c r="R2596" s="56">
        <f>FŐLAP!$D$9</f>
        <v>0</v>
      </c>
      <c r="S2596" s="56">
        <f>FŐLAP!$F$9</f>
        <v>0</v>
      </c>
      <c r="T2596" s="13" t="str">
        <f>FŐLAP!$B$25</f>
        <v>Háztartási nagygépek (lakossági)</v>
      </c>
      <c r="U2596" s="398" t="s">
        <v>3425</v>
      </c>
      <c r="V2596" s="398" t="s">
        <v>3426</v>
      </c>
      <c r="W2596" s="398" t="s">
        <v>3427</v>
      </c>
    </row>
    <row r="2597" spans="1:23" ht="60.75" hidden="1" customHeight="1" x14ac:dyDescent="0.25">
      <c r="A2597" s="61" t="s">
        <v>2667</v>
      </c>
      <c r="B2597" s="87"/>
      <c r="C2597" s="175"/>
      <c r="D2597" s="175"/>
      <c r="E2597" s="146"/>
      <c r="F2597" s="407" t="e">
        <f>VLOOKUP('2. tábl. Előkezelő-Tov.Kezelő'!E2597,Munka1!$H$27:$I$58,2,FALSE)</f>
        <v>#N/A</v>
      </c>
      <c r="G2597" s="88"/>
      <c r="H2597" s="62" t="e">
        <f>VLOOKUP(G2597,Munka1!$A$1:$B$25,2,FALSE)</f>
        <v>#N/A</v>
      </c>
      <c r="I2597" s="466" t="e">
        <f>VLOOKUP(E2597,Munka1!$H$27:$J$58,3,FALSE)</f>
        <v>#N/A</v>
      </c>
      <c r="J2597" s="175"/>
      <c r="K2597" s="175"/>
      <c r="L2597" s="175"/>
      <c r="M2597" s="175"/>
      <c r="N2597" s="180"/>
      <c r="O2597" s="87"/>
      <c r="P2597" s="483"/>
      <c r="Q2597" s="484"/>
      <c r="R2597" s="56">
        <f>FŐLAP!$D$9</f>
        <v>0</v>
      </c>
      <c r="S2597" s="56">
        <f>FŐLAP!$F$9</f>
        <v>0</v>
      </c>
      <c r="T2597" s="13" t="str">
        <f>FŐLAP!$B$25</f>
        <v>Háztartási nagygépek (lakossági)</v>
      </c>
      <c r="U2597" s="398" t="s">
        <v>3425</v>
      </c>
      <c r="V2597" s="398" t="s">
        <v>3426</v>
      </c>
      <c r="W2597" s="398" t="s">
        <v>3427</v>
      </c>
    </row>
    <row r="2598" spans="1:23" ht="60.75" hidden="1" customHeight="1" x14ac:dyDescent="0.25">
      <c r="A2598" s="61" t="s">
        <v>2668</v>
      </c>
      <c r="B2598" s="87"/>
      <c r="C2598" s="175"/>
      <c r="D2598" s="175"/>
      <c r="E2598" s="146"/>
      <c r="F2598" s="407" t="e">
        <f>VLOOKUP('2. tábl. Előkezelő-Tov.Kezelő'!E2598,Munka1!$H$27:$I$58,2,FALSE)</f>
        <v>#N/A</v>
      </c>
      <c r="G2598" s="88"/>
      <c r="H2598" s="62" t="e">
        <f>VLOOKUP(G2598,Munka1!$A$1:$B$25,2,FALSE)</f>
        <v>#N/A</v>
      </c>
      <c r="I2598" s="466" t="e">
        <f>VLOOKUP(E2598,Munka1!$H$27:$J$58,3,FALSE)</f>
        <v>#N/A</v>
      </c>
      <c r="J2598" s="175"/>
      <c r="K2598" s="175"/>
      <c r="L2598" s="175"/>
      <c r="M2598" s="175"/>
      <c r="N2598" s="180"/>
      <c r="O2598" s="87"/>
      <c r="P2598" s="483"/>
      <c r="Q2598" s="484"/>
      <c r="R2598" s="56">
        <f>FŐLAP!$D$9</f>
        <v>0</v>
      </c>
      <c r="S2598" s="56">
        <f>FŐLAP!$F$9</f>
        <v>0</v>
      </c>
      <c r="T2598" s="13" t="str">
        <f>FŐLAP!$B$25</f>
        <v>Háztartási nagygépek (lakossági)</v>
      </c>
      <c r="U2598" s="398" t="s">
        <v>3425</v>
      </c>
      <c r="V2598" s="398" t="s">
        <v>3426</v>
      </c>
      <c r="W2598" s="398" t="s">
        <v>3427</v>
      </c>
    </row>
    <row r="2599" spans="1:23" ht="60.75" hidden="1" customHeight="1" x14ac:dyDescent="0.25">
      <c r="A2599" s="61" t="s">
        <v>2669</v>
      </c>
      <c r="B2599" s="87"/>
      <c r="C2599" s="175"/>
      <c r="D2599" s="175"/>
      <c r="E2599" s="146"/>
      <c r="F2599" s="407" t="e">
        <f>VLOOKUP('2. tábl. Előkezelő-Tov.Kezelő'!E2599,Munka1!$H$27:$I$58,2,FALSE)</f>
        <v>#N/A</v>
      </c>
      <c r="G2599" s="88"/>
      <c r="H2599" s="62" t="e">
        <f>VLOOKUP(G2599,Munka1!$A$1:$B$25,2,FALSE)</f>
        <v>#N/A</v>
      </c>
      <c r="I2599" s="466" t="e">
        <f>VLOOKUP(E2599,Munka1!$H$27:$J$58,3,FALSE)</f>
        <v>#N/A</v>
      </c>
      <c r="J2599" s="175"/>
      <c r="K2599" s="175"/>
      <c r="L2599" s="175"/>
      <c r="M2599" s="175"/>
      <c r="N2599" s="180"/>
      <c r="O2599" s="87"/>
      <c r="P2599" s="483"/>
      <c r="Q2599" s="484"/>
      <c r="R2599" s="56">
        <f>FŐLAP!$D$9</f>
        <v>0</v>
      </c>
      <c r="S2599" s="56">
        <f>FŐLAP!$F$9</f>
        <v>0</v>
      </c>
      <c r="T2599" s="13" t="str">
        <f>FŐLAP!$B$25</f>
        <v>Háztartási nagygépek (lakossági)</v>
      </c>
      <c r="U2599" s="398" t="s">
        <v>3425</v>
      </c>
      <c r="V2599" s="398" t="s">
        <v>3426</v>
      </c>
      <c r="W2599" s="398" t="s">
        <v>3427</v>
      </c>
    </row>
    <row r="2600" spans="1:23" ht="60.75" hidden="1" customHeight="1" x14ac:dyDescent="0.25">
      <c r="A2600" s="61" t="s">
        <v>2670</v>
      </c>
      <c r="B2600" s="87"/>
      <c r="C2600" s="175"/>
      <c r="D2600" s="175"/>
      <c r="E2600" s="146"/>
      <c r="F2600" s="407" t="e">
        <f>VLOOKUP('2. tábl. Előkezelő-Tov.Kezelő'!E2600,Munka1!$H$27:$I$58,2,FALSE)</f>
        <v>#N/A</v>
      </c>
      <c r="G2600" s="88"/>
      <c r="H2600" s="62" t="e">
        <f>VLOOKUP(G2600,Munka1!$A$1:$B$25,2,FALSE)</f>
        <v>#N/A</v>
      </c>
      <c r="I2600" s="466" t="e">
        <f>VLOOKUP(E2600,Munka1!$H$27:$J$58,3,FALSE)</f>
        <v>#N/A</v>
      </c>
      <c r="J2600" s="175"/>
      <c r="K2600" s="175"/>
      <c r="L2600" s="175"/>
      <c r="M2600" s="175"/>
      <c r="N2600" s="180"/>
      <c r="O2600" s="87"/>
      <c r="P2600" s="483"/>
      <c r="Q2600" s="484"/>
      <c r="R2600" s="56">
        <f>FŐLAP!$D$9</f>
        <v>0</v>
      </c>
      <c r="S2600" s="56">
        <f>FŐLAP!$F$9</f>
        <v>0</v>
      </c>
      <c r="T2600" s="13" t="str">
        <f>FŐLAP!$B$25</f>
        <v>Háztartási nagygépek (lakossági)</v>
      </c>
      <c r="U2600" s="398" t="s">
        <v>3425</v>
      </c>
      <c r="V2600" s="398" t="s">
        <v>3426</v>
      </c>
      <c r="W2600" s="398" t="s">
        <v>3427</v>
      </c>
    </row>
    <row r="2601" spans="1:23" ht="60.75" hidden="1" customHeight="1" x14ac:dyDescent="0.25">
      <c r="A2601" s="61" t="s">
        <v>2671</v>
      </c>
      <c r="B2601" s="87"/>
      <c r="C2601" s="175"/>
      <c r="D2601" s="175"/>
      <c r="E2601" s="146"/>
      <c r="F2601" s="407" t="e">
        <f>VLOOKUP('2. tábl. Előkezelő-Tov.Kezelő'!E2601,Munka1!$H$27:$I$58,2,FALSE)</f>
        <v>#N/A</v>
      </c>
      <c r="G2601" s="88"/>
      <c r="H2601" s="62" t="e">
        <f>VLOOKUP(G2601,Munka1!$A$1:$B$25,2,FALSE)</f>
        <v>#N/A</v>
      </c>
      <c r="I2601" s="466" t="e">
        <f>VLOOKUP(E2601,Munka1!$H$27:$J$58,3,FALSE)</f>
        <v>#N/A</v>
      </c>
      <c r="J2601" s="175"/>
      <c r="K2601" s="175"/>
      <c r="L2601" s="175"/>
      <c r="M2601" s="175"/>
      <c r="N2601" s="180"/>
      <c r="O2601" s="87"/>
      <c r="P2601" s="483"/>
      <c r="Q2601" s="484"/>
      <c r="R2601" s="56">
        <f>FŐLAP!$D$9</f>
        <v>0</v>
      </c>
      <c r="S2601" s="56">
        <f>FŐLAP!$F$9</f>
        <v>0</v>
      </c>
      <c r="T2601" s="13" t="str">
        <f>FŐLAP!$B$25</f>
        <v>Háztartási nagygépek (lakossági)</v>
      </c>
      <c r="U2601" s="398" t="s">
        <v>3425</v>
      </c>
      <c r="V2601" s="398" t="s">
        <v>3426</v>
      </c>
      <c r="W2601" s="398" t="s">
        <v>3427</v>
      </c>
    </row>
    <row r="2602" spans="1:23" ht="60.75" hidden="1" customHeight="1" x14ac:dyDescent="0.25">
      <c r="A2602" s="61" t="s">
        <v>2672</v>
      </c>
      <c r="B2602" s="87"/>
      <c r="C2602" s="175"/>
      <c r="D2602" s="175"/>
      <c r="E2602" s="146"/>
      <c r="F2602" s="407" t="e">
        <f>VLOOKUP('2. tábl. Előkezelő-Tov.Kezelő'!E2602,Munka1!$H$27:$I$58,2,FALSE)</f>
        <v>#N/A</v>
      </c>
      <c r="G2602" s="88"/>
      <c r="H2602" s="62" t="e">
        <f>VLOOKUP(G2602,Munka1!$A$1:$B$25,2,FALSE)</f>
        <v>#N/A</v>
      </c>
      <c r="I2602" s="466" t="e">
        <f>VLOOKUP(E2602,Munka1!$H$27:$J$58,3,FALSE)</f>
        <v>#N/A</v>
      </c>
      <c r="J2602" s="175"/>
      <c r="K2602" s="175"/>
      <c r="L2602" s="175"/>
      <c r="M2602" s="175"/>
      <c r="N2602" s="180"/>
      <c r="O2602" s="87"/>
      <c r="P2602" s="483"/>
      <c r="Q2602" s="484"/>
      <c r="R2602" s="56">
        <f>FŐLAP!$D$9</f>
        <v>0</v>
      </c>
      <c r="S2602" s="56">
        <f>FŐLAP!$F$9</f>
        <v>0</v>
      </c>
      <c r="T2602" s="13" t="str">
        <f>FŐLAP!$B$25</f>
        <v>Háztartási nagygépek (lakossági)</v>
      </c>
      <c r="U2602" s="398" t="s">
        <v>3425</v>
      </c>
      <c r="V2602" s="398" t="s">
        <v>3426</v>
      </c>
      <c r="W2602" s="398" t="s">
        <v>3427</v>
      </c>
    </row>
    <row r="2603" spans="1:23" ht="60.75" hidden="1" customHeight="1" x14ac:dyDescent="0.25">
      <c r="A2603" s="61" t="s">
        <v>2673</v>
      </c>
      <c r="B2603" s="87"/>
      <c r="C2603" s="175"/>
      <c r="D2603" s="175"/>
      <c r="E2603" s="146"/>
      <c r="F2603" s="407" t="e">
        <f>VLOOKUP('2. tábl. Előkezelő-Tov.Kezelő'!E2603,Munka1!$H$27:$I$58,2,FALSE)</f>
        <v>#N/A</v>
      </c>
      <c r="G2603" s="88"/>
      <c r="H2603" s="62" t="e">
        <f>VLOOKUP(G2603,Munka1!$A$1:$B$25,2,FALSE)</f>
        <v>#N/A</v>
      </c>
      <c r="I2603" s="466" t="e">
        <f>VLOOKUP(E2603,Munka1!$H$27:$J$58,3,FALSE)</f>
        <v>#N/A</v>
      </c>
      <c r="J2603" s="175"/>
      <c r="K2603" s="175"/>
      <c r="L2603" s="175"/>
      <c r="M2603" s="175"/>
      <c r="N2603" s="180"/>
      <c r="O2603" s="87"/>
      <c r="P2603" s="483"/>
      <c r="Q2603" s="484"/>
      <c r="R2603" s="56">
        <f>FŐLAP!$D$9</f>
        <v>0</v>
      </c>
      <c r="S2603" s="56">
        <f>FŐLAP!$F$9</f>
        <v>0</v>
      </c>
      <c r="T2603" s="13" t="str">
        <f>FŐLAP!$B$25</f>
        <v>Háztartási nagygépek (lakossági)</v>
      </c>
      <c r="U2603" s="398" t="s">
        <v>3425</v>
      </c>
      <c r="V2603" s="398" t="s">
        <v>3426</v>
      </c>
      <c r="W2603" s="398" t="s">
        <v>3427</v>
      </c>
    </row>
    <row r="2604" spans="1:23" ht="60.75" hidden="1" customHeight="1" x14ac:dyDescent="0.25">
      <c r="A2604" s="61" t="s">
        <v>2674</v>
      </c>
      <c r="B2604" s="87"/>
      <c r="C2604" s="175"/>
      <c r="D2604" s="175"/>
      <c r="E2604" s="146"/>
      <c r="F2604" s="407" t="e">
        <f>VLOOKUP('2. tábl. Előkezelő-Tov.Kezelő'!E2604,Munka1!$H$27:$I$58,2,FALSE)</f>
        <v>#N/A</v>
      </c>
      <c r="G2604" s="88"/>
      <c r="H2604" s="62" t="e">
        <f>VLOOKUP(G2604,Munka1!$A$1:$B$25,2,FALSE)</f>
        <v>#N/A</v>
      </c>
      <c r="I2604" s="466" t="e">
        <f>VLOOKUP(E2604,Munka1!$H$27:$J$58,3,FALSE)</f>
        <v>#N/A</v>
      </c>
      <c r="J2604" s="175"/>
      <c r="K2604" s="175"/>
      <c r="L2604" s="175"/>
      <c r="M2604" s="175"/>
      <c r="N2604" s="180"/>
      <c r="O2604" s="87"/>
      <c r="P2604" s="483"/>
      <c r="Q2604" s="484"/>
      <c r="R2604" s="56">
        <f>FŐLAP!$D$9</f>
        <v>0</v>
      </c>
      <c r="S2604" s="56">
        <f>FŐLAP!$F$9</f>
        <v>0</v>
      </c>
      <c r="T2604" s="13" t="str">
        <f>FŐLAP!$B$25</f>
        <v>Háztartási nagygépek (lakossági)</v>
      </c>
      <c r="U2604" s="398" t="s">
        <v>3425</v>
      </c>
      <c r="V2604" s="398" t="s">
        <v>3426</v>
      </c>
      <c r="W2604" s="398" t="s">
        <v>3427</v>
      </c>
    </row>
    <row r="2605" spans="1:23" ht="60.75" hidden="1" customHeight="1" x14ac:dyDescent="0.25">
      <c r="A2605" s="61" t="s">
        <v>2675</v>
      </c>
      <c r="B2605" s="87"/>
      <c r="C2605" s="175"/>
      <c r="D2605" s="175"/>
      <c r="E2605" s="146"/>
      <c r="F2605" s="407" t="e">
        <f>VLOOKUP('2. tábl. Előkezelő-Tov.Kezelő'!E2605,Munka1!$H$27:$I$58,2,FALSE)</f>
        <v>#N/A</v>
      </c>
      <c r="G2605" s="88"/>
      <c r="H2605" s="62" t="e">
        <f>VLOOKUP(G2605,Munka1!$A$1:$B$25,2,FALSE)</f>
        <v>#N/A</v>
      </c>
      <c r="I2605" s="466" t="e">
        <f>VLOOKUP(E2605,Munka1!$H$27:$J$58,3,FALSE)</f>
        <v>#N/A</v>
      </c>
      <c r="J2605" s="175"/>
      <c r="K2605" s="175"/>
      <c r="L2605" s="175"/>
      <c r="M2605" s="175"/>
      <c r="N2605" s="180"/>
      <c r="O2605" s="87"/>
      <c r="P2605" s="483"/>
      <c r="Q2605" s="484"/>
      <c r="R2605" s="56">
        <f>FŐLAP!$D$9</f>
        <v>0</v>
      </c>
      <c r="S2605" s="56">
        <f>FŐLAP!$F$9</f>
        <v>0</v>
      </c>
      <c r="T2605" s="13" t="str">
        <f>FŐLAP!$B$25</f>
        <v>Háztartási nagygépek (lakossági)</v>
      </c>
      <c r="U2605" s="398" t="s">
        <v>3425</v>
      </c>
      <c r="V2605" s="398" t="s">
        <v>3426</v>
      </c>
      <c r="W2605" s="398" t="s">
        <v>3427</v>
      </c>
    </row>
    <row r="2606" spans="1:23" ht="60.75" hidden="1" customHeight="1" x14ac:dyDescent="0.25">
      <c r="A2606" s="61" t="s">
        <v>2676</v>
      </c>
      <c r="B2606" s="87"/>
      <c r="C2606" s="175"/>
      <c r="D2606" s="175"/>
      <c r="E2606" s="146"/>
      <c r="F2606" s="407" t="e">
        <f>VLOOKUP('2. tábl. Előkezelő-Tov.Kezelő'!E2606,Munka1!$H$27:$I$58,2,FALSE)</f>
        <v>#N/A</v>
      </c>
      <c r="G2606" s="88"/>
      <c r="H2606" s="62" t="e">
        <f>VLOOKUP(G2606,Munka1!$A$1:$B$25,2,FALSE)</f>
        <v>#N/A</v>
      </c>
      <c r="I2606" s="466" t="e">
        <f>VLOOKUP(E2606,Munka1!$H$27:$J$58,3,FALSE)</f>
        <v>#N/A</v>
      </c>
      <c r="J2606" s="175"/>
      <c r="K2606" s="175"/>
      <c r="L2606" s="175"/>
      <c r="M2606" s="175"/>
      <c r="N2606" s="180"/>
      <c r="O2606" s="87"/>
      <c r="P2606" s="483"/>
      <c r="Q2606" s="484"/>
      <c r="R2606" s="56">
        <f>FŐLAP!$D$9</f>
        <v>0</v>
      </c>
      <c r="S2606" s="56">
        <f>FŐLAP!$F$9</f>
        <v>0</v>
      </c>
      <c r="T2606" s="13" t="str">
        <f>FŐLAP!$B$25</f>
        <v>Háztartási nagygépek (lakossági)</v>
      </c>
      <c r="U2606" s="398" t="s">
        <v>3425</v>
      </c>
      <c r="V2606" s="398" t="s">
        <v>3426</v>
      </c>
      <c r="W2606" s="398" t="s">
        <v>3427</v>
      </c>
    </row>
    <row r="2607" spans="1:23" ht="60.75" hidden="1" customHeight="1" x14ac:dyDescent="0.25">
      <c r="A2607" s="61" t="s">
        <v>2677</v>
      </c>
      <c r="B2607" s="87"/>
      <c r="C2607" s="175"/>
      <c r="D2607" s="175"/>
      <c r="E2607" s="146"/>
      <c r="F2607" s="407" t="e">
        <f>VLOOKUP('2. tábl. Előkezelő-Tov.Kezelő'!E2607,Munka1!$H$27:$I$58,2,FALSE)</f>
        <v>#N/A</v>
      </c>
      <c r="G2607" s="88"/>
      <c r="H2607" s="62" t="e">
        <f>VLOOKUP(G2607,Munka1!$A$1:$B$25,2,FALSE)</f>
        <v>#N/A</v>
      </c>
      <c r="I2607" s="466" t="e">
        <f>VLOOKUP(E2607,Munka1!$H$27:$J$58,3,FALSE)</f>
        <v>#N/A</v>
      </c>
      <c r="J2607" s="175"/>
      <c r="K2607" s="175"/>
      <c r="L2607" s="175"/>
      <c r="M2607" s="175"/>
      <c r="N2607" s="180"/>
      <c r="O2607" s="87"/>
      <c r="P2607" s="483"/>
      <c r="Q2607" s="484"/>
      <c r="R2607" s="56">
        <f>FŐLAP!$D$9</f>
        <v>0</v>
      </c>
      <c r="S2607" s="56">
        <f>FŐLAP!$F$9</f>
        <v>0</v>
      </c>
      <c r="T2607" s="13" t="str">
        <f>FŐLAP!$B$25</f>
        <v>Háztartási nagygépek (lakossági)</v>
      </c>
      <c r="U2607" s="398" t="s">
        <v>3425</v>
      </c>
      <c r="V2607" s="398" t="s">
        <v>3426</v>
      </c>
      <c r="W2607" s="398" t="s">
        <v>3427</v>
      </c>
    </row>
    <row r="2608" spans="1:23" ht="60.75" hidden="1" customHeight="1" x14ac:dyDescent="0.25">
      <c r="A2608" s="61" t="s">
        <v>2678</v>
      </c>
      <c r="B2608" s="87"/>
      <c r="C2608" s="175"/>
      <c r="D2608" s="175"/>
      <c r="E2608" s="146"/>
      <c r="F2608" s="407" t="e">
        <f>VLOOKUP('2. tábl. Előkezelő-Tov.Kezelő'!E2608,Munka1!$H$27:$I$58,2,FALSE)</f>
        <v>#N/A</v>
      </c>
      <c r="G2608" s="88"/>
      <c r="H2608" s="62" t="e">
        <f>VLOOKUP(G2608,Munka1!$A$1:$B$25,2,FALSE)</f>
        <v>#N/A</v>
      </c>
      <c r="I2608" s="466" t="e">
        <f>VLOOKUP(E2608,Munka1!$H$27:$J$58,3,FALSE)</f>
        <v>#N/A</v>
      </c>
      <c r="J2608" s="175"/>
      <c r="K2608" s="175"/>
      <c r="L2608" s="175"/>
      <c r="M2608" s="175"/>
      <c r="N2608" s="180"/>
      <c r="O2608" s="87"/>
      <c r="P2608" s="483"/>
      <c r="Q2608" s="484"/>
      <c r="R2608" s="56">
        <f>FŐLAP!$D$9</f>
        <v>0</v>
      </c>
      <c r="S2608" s="56">
        <f>FŐLAP!$F$9</f>
        <v>0</v>
      </c>
      <c r="T2608" s="13" t="str">
        <f>FŐLAP!$B$25</f>
        <v>Háztartási nagygépek (lakossági)</v>
      </c>
      <c r="U2608" s="398" t="s">
        <v>3425</v>
      </c>
      <c r="V2608" s="398" t="s">
        <v>3426</v>
      </c>
      <c r="W2608" s="398" t="s">
        <v>3427</v>
      </c>
    </row>
    <row r="2609" spans="1:23" ht="60.75" hidden="1" customHeight="1" x14ac:dyDescent="0.25">
      <c r="A2609" s="61" t="s">
        <v>2679</v>
      </c>
      <c r="B2609" s="87"/>
      <c r="C2609" s="175"/>
      <c r="D2609" s="175"/>
      <c r="E2609" s="146"/>
      <c r="F2609" s="407" t="e">
        <f>VLOOKUP('2. tábl. Előkezelő-Tov.Kezelő'!E2609,Munka1!$H$27:$I$58,2,FALSE)</f>
        <v>#N/A</v>
      </c>
      <c r="G2609" s="88"/>
      <c r="H2609" s="62" t="e">
        <f>VLOOKUP(G2609,Munka1!$A$1:$B$25,2,FALSE)</f>
        <v>#N/A</v>
      </c>
      <c r="I2609" s="466" t="e">
        <f>VLOOKUP(E2609,Munka1!$H$27:$J$58,3,FALSE)</f>
        <v>#N/A</v>
      </c>
      <c r="J2609" s="175"/>
      <c r="K2609" s="175"/>
      <c r="L2609" s="175"/>
      <c r="M2609" s="175"/>
      <c r="N2609" s="180"/>
      <c r="O2609" s="87"/>
      <c r="P2609" s="483"/>
      <c r="Q2609" s="484"/>
      <c r="R2609" s="56">
        <f>FŐLAP!$D$9</f>
        <v>0</v>
      </c>
      <c r="S2609" s="56">
        <f>FŐLAP!$F$9</f>
        <v>0</v>
      </c>
      <c r="T2609" s="13" t="str">
        <f>FŐLAP!$B$25</f>
        <v>Háztartási nagygépek (lakossági)</v>
      </c>
      <c r="U2609" s="398" t="s">
        <v>3425</v>
      </c>
      <c r="V2609" s="398" t="s">
        <v>3426</v>
      </c>
      <c r="W2609" s="398" t="s">
        <v>3427</v>
      </c>
    </row>
    <row r="2610" spans="1:23" ht="60.75" hidden="1" customHeight="1" x14ac:dyDescent="0.25">
      <c r="A2610" s="61" t="s">
        <v>2680</v>
      </c>
      <c r="B2610" s="87"/>
      <c r="C2610" s="175"/>
      <c r="D2610" s="175"/>
      <c r="E2610" s="146"/>
      <c r="F2610" s="407" t="e">
        <f>VLOOKUP('2. tábl. Előkezelő-Tov.Kezelő'!E2610,Munka1!$H$27:$I$58,2,FALSE)</f>
        <v>#N/A</v>
      </c>
      <c r="G2610" s="88"/>
      <c r="H2610" s="62" t="e">
        <f>VLOOKUP(G2610,Munka1!$A$1:$B$25,2,FALSE)</f>
        <v>#N/A</v>
      </c>
      <c r="I2610" s="466" t="e">
        <f>VLOOKUP(E2610,Munka1!$H$27:$J$58,3,FALSE)</f>
        <v>#N/A</v>
      </c>
      <c r="J2610" s="175"/>
      <c r="K2610" s="175"/>
      <c r="L2610" s="175"/>
      <c r="M2610" s="175"/>
      <c r="N2610" s="180"/>
      <c r="O2610" s="87"/>
      <c r="P2610" s="483"/>
      <c r="Q2610" s="484"/>
      <c r="R2610" s="56">
        <f>FŐLAP!$D$9</f>
        <v>0</v>
      </c>
      <c r="S2610" s="56">
        <f>FŐLAP!$F$9</f>
        <v>0</v>
      </c>
      <c r="T2610" s="13" t="str">
        <f>FŐLAP!$B$25</f>
        <v>Háztartási nagygépek (lakossági)</v>
      </c>
      <c r="U2610" s="398" t="s">
        <v>3425</v>
      </c>
      <c r="V2610" s="398" t="s">
        <v>3426</v>
      </c>
      <c r="W2610" s="398" t="s">
        <v>3427</v>
      </c>
    </row>
    <row r="2611" spans="1:23" ht="60.75" hidden="1" customHeight="1" x14ac:dyDescent="0.25">
      <c r="A2611" s="61" t="s">
        <v>2681</v>
      </c>
      <c r="B2611" s="87"/>
      <c r="C2611" s="175"/>
      <c r="D2611" s="175"/>
      <c r="E2611" s="146"/>
      <c r="F2611" s="407" t="e">
        <f>VLOOKUP('2. tábl. Előkezelő-Tov.Kezelő'!E2611,Munka1!$H$27:$I$58,2,FALSE)</f>
        <v>#N/A</v>
      </c>
      <c r="G2611" s="88"/>
      <c r="H2611" s="62" t="e">
        <f>VLOOKUP(G2611,Munka1!$A$1:$B$25,2,FALSE)</f>
        <v>#N/A</v>
      </c>
      <c r="I2611" s="466" t="e">
        <f>VLOOKUP(E2611,Munka1!$H$27:$J$58,3,FALSE)</f>
        <v>#N/A</v>
      </c>
      <c r="J2611" s="175"/>
      <c r="K2611" s="175"/>
      <c r="L2611" s="175"/>
      <c r="M2611" s="175"/>
      <c r="N2611" s="180"/>
      <c r="O2611" s="87"/>
      <c r="P2611" s="483"/>
      <c r="Q2611" s="484"/>
      <c r="R2611" s="56">
        <f>FŐLAP!$D$9</f>
        <v>0</v>
      </c>
      <c r="S2611" s="56">
        <f>FŐLAP!$F$9</f>
        <v>0</v>
      </c>
      <c r="T2611" s="13" t="str">
        <f>FŐLAP!$B$25</f>
        <v>Háztartási nagygépek (lakossági)</v>
      </c>
      <c r="U2611" s="398" t="s">
        <v>3425</v>
      </c>
      <c r="V2611" s="398" t="s">
        <v>3426</v>
      </c>
      <c r="W2611" s="398" t="s">
        <v>3427</v>
      </c>
    </row>
    <row r="2612" spans="1:23" ht="60.75" hidden="1" customHeight="1" x14ac:dyDescent="0.25">
      <c r="A2612" s="61" t="s">
        <v>2682</v>
      </c>
      <c r="B2612" s="87"/>
      <c r="C2612" s="175"/>
      <c r="D2612" s="175"/>
      <c r="E2612" s="146"/>
      <c r="F2612" s="407" t="e">
        <f>VLOOKUP('2. tábl. Előkezelő-Tov.Kezelő'!E2612,Munka1!$H$27:$I$58,2,FALSE)</f>
        <v>#N/A</v>
      </c>
      <c r="G2612" s="88"/>
      <c r="H2612" s="62" t="e">
        <f>VLOOKUP(G2612,Munka1!$A$1:$B$25,2,FALSE)</f>
        <v>#N/A</v>
      </c>
      <c r="I2612" s="466" t="e">
        <f>VLOOKUP(E2612,Munka1!$H$27:$J$58,3,FALSE)</f>
        <v>#N/A</v>
      </c>
      <c r="J2612" s="175"/>
      <c r="K2612" s="175"/>
      <c r="L2612" s="175"/>
      <c r="M2612" s="175"/>
      <c r="N2612" s="180"/>
      <c r="O2612" s="87"/>
      <c r="P2612" s="483"/>
      <c r="Q2612" s="484"/>
      <c r="R2612" s="56">
        <f>FŐLAP!$D$9</f>
        <v>0</v>
      </c>
      <c r="S2612" s="56">
        <f>FŐLAP!$F$9</f>
        <v>0</v>
      </c>
      <c r="T2612" s="13" t="str">
        <f>FŐLAP!$B$25</f>
        <v>Háztartási nagygépek (lakossági)</v>
      </c>
      <c r="U2612" s="398" t="s">
        <v>3425</v>
      </c>
      <c r="V2612" s="398" t="s">
        <v>3426</v>
      </c>
      <c r="W2612" s="398" t="s">
        <v>3427</v>
      </c>
    </row>
    <row r="2613" spans="1:23" ht="60.75" hidden="1" customHeight="1" x14ac:dyDescent="0.25">
      <c r="A2613" s="61" t="s">
        <v>2683</v>
      </c>
      <c r="B2613" s="87"/>
      <c r="C2613" s="175"/>
      <c r="D2613" s="175"/>
      <c r="E2613" s="146"/>
      <c r="F2613" s="407" t="e">
        <f>VLOOKUP('2. tábl. Előkezelő-Tov.Kezelő'!E2613,Munka1!$H$27:$I$58,2,FALSE)</f>
        <v>#N/A</v>
      </c>
      <c r="G2613" s="88"/>
      <c r="H2613" s="62" t="e">
        <f>VLOOKUP(G2613,Munka1!$A$1:$B$25,2,FALSE)</f>
        <v>#N/A</v>
      </c>
      <c r="I2613" s="466" t="e">
        <f>VLOOKUP(E2613,Munka1!$H$27:$J$58,3,FALSE)</f>
        <v>#N/A</v>
      </c>
      <c r="J2613" s="175"/>
      <c r="K2613" s="175"/>
      <c r="L2613" s="175"/>
      <c r="M2613" s="175"/>
      <c r="N2613" s="180"/>
      <c r="O2613" s="87"/>
      <c r="P2613" s="483"/>
      <c r="Q2613" s="484"/>
      <c r="R2613" s="56">
        <f>FŐLAP!$D$9</f>
        <v>0</v>
      </c>
      <c r="S2613" s="56">
        <f>FŐLAP!$F$9</f>
        <v>0</v>
      </c>
      <c r="T2613" s="13" t="str">
        <f>FŐLAP!$B$25</f>
        <v>Háztartási nagygépek (lakossági)</v>
      </c>
      <c r="U2613" s="398" t="s">
        <v>3425</v>
      </c>
      <c r="V2613" s="398" t="s">
        <v>3426</v>
      </c>
      <c r="W2613" s="398" t="s">
        <v>3427</v>
      </c>
    </row>
    <row r="2614" spans="1:23" ht="60.75" hidden="1" customHeight="1" x14ac:dyDescent="0.25">
      <c r="A2614" s="61" t="s">
        <v>2684</v>
      </c>
      <c r="B2614" s="87"/>
      <c r="C2614" s="175"/>
      <c r="D2614" s="175"/>
      <c r="E2614" s="146"/>
      <c r="F2614" s="407" t="e">
        <f>VLOOKUP('2. tábl. Előkezelő-Tov.Kezelő'!E2614,Munka1!$H$27:$I$58,2,FALSE)</f>
        <v>#N/A</v>
      </c>
      <c r="G2614" s="88"/>
      <c r="H2614" s="62" t="e">
        <f>VLOOKUP(G2614,Munka1!$A$1:$B$25,2,FALSE)</f>
        <v>#N/A</v>
      </c>
      <c r="I2614" s="466" t="e">
        <f>VLOOKUP(E2614,Munka1!$H$27:$J$58,3,FALSE)</f>
        <v>#N/A</v>
      </c>
      <c r="J2614" s="175"/>
      <c r="K2614" s="175"/>
      <c r="L2614" s="175"/>
      <c r="M2614" s="175"/>
      <c r="N2614" s="180"/>
      <c r="O2614" s="87"/>
      <c r="P2614" s="483"/>
      <c r="Q2614" s="484"/>
      <c r="R2614" s="56">
        <f>FŐLAP!$D$9</f>
        <v>0</v>
      </c>
      <c r="S2614" s="56">
        <f>FŐLAP!$F$9</f>
        <v>0</v>
      </c>
      <c r="T2614" s="13" t="str">
        <f>FŐLAP!$B$25</f>
        <v>Háztartási nagygépek (lakossági)</v>
      </c>
      <c r="U2614" s="398" t="s">
        <v>3425</v>
      </c>
      <c r="V2614" s="398" t="s">
        <v>3426</v>
      </c>
      <c r="W2614" s="398" t="s">
        <v>3427</v>
      </c>
    </row>
    <row r="2615" spans="1:23" ht="60.75" hidden="1" customHeight="1" x14ac:dyDescent="0.25">
      <c r="A2615" s="61" t="s">
        <v>2685</v>
      </c>
      <c r="B2615" s="87"/>
      <c r="C2615" s="175"/>
      <c r="D2615" s="175"/>
      <c r="E2615" s="146"/>
      <c r="F2615" s="407" t="e">
        <f>VLOOKUP('2. tábl. Előkezelő-Tov.Kezelő'!E2615,Munka1!$H$27:$I$58,2,FALSE)</f>
        <v>#N/A</v>
      </c>
      <c r="G2615" s="88"/>
      <c r="H2615" s="62" t="e">
        <f>VLOOKUP(G2615,Munka1!$A$1:$B$25,2,FALSE)</f>
        <v>#N/A</v>
      </c>
      <c r="I2615" s="466" t="e">
        <f>VLOOKUP(E2615,Munka1!$H$27:$J$58,3,FALSE)</f>
        <v>#N/A</v>
      </c>
      <c r="J2615" s="175"/>
      <c r="K2615" s="175"/>
      <c r="L2615" s="175"/>
      <c r="M2615" s="175"/>
      <c r="N2615" s="180"/>
      <c r="O2615" s="87"/>
      <c r="P2615" s="483"/>
      <c r="Q2615" s="484"/>
      <c r="R2615" s="56">
        <f>FŐLAP!$D$9</f>
        <v>0</v>
      </c>
      <c r="S2615" s="56">
        <f>FŐLAP!$F$9</f>
        <v>0</v>
      </c>
      <c r="T2615" s="13" t="str">
        <f>FŐLAP!$B$25</f>
        <v>Háztartási nagygépek (lakossági)</v>
      </c>
      <c r="U2615" s="398" t="s">
        <v>3425</v>
      </c>
      <c r="V2615" s="398" t="s">
        <v>3426</v>
      </c>
      <c r="W2615" s="398" t="s">
        <v>3427</v>
      </c>
    </row>
    <row r="2616" spans="1:23" ht="60.75" hidden="1" customHeight="1" x14ac:dyDescent="0.25">
      <c r="A2616" s="61" t="s">
        <v>2686</v>
      </c>
      <c r="B2616" s="87"/>
      <c r="C2616" s="175"/>
      <c r="D2616" s="175"/>
      <c r="E2616" s="146"/>
      <c r="F2616" s="407" t="e">
        <f>VLOOKUP('2. tábl. Előkezelő-Tov.Kezelő'!E2616,Munka1!$H$27:$I$58,2,FALSE)</f>
        <v>#N/A</v>
      </c>
      <c r="G2616" s="88"/>
      <c r="H2616" s="62" t="e">
        <f>VLOOKUP(G2616,Munka1!$A$1:$B$25,2,FALSE)</f>
        <v>#N/A</v>
      </c>
      <c r="I2616" s="466" t="e">
        <f>VLOOKUP(E2616,Munka1!$H$27:$J$58,3,FALSE)</f>
        <v>#N/A</v>
      </c>
      <c r="J2616" s="175"/>
      <c r="K2616" s="175"/>
      <c r="L2616" s="175"/>
      <c r="M2616" s="175"/>
      <c r="N2616" s="180"/>
      <c r="O2616" s="87"/>
      <c r="P2616" s="483"/>
      <c r="Q2616" s="484"/>
      <c r="R2616" s="56">
        <f>FŐLAP!$D$9</f>
        <v>0</v>
      </c>
      <c r="S2616" s="56">
        <f>FŐLAP!$F$9</f>
        <v>0</v>
      </c>
      <c r="T2616" s="13" t="str">
        <f>FŐLAP!$B$25</f>
        <v>Háztartási nagygépek (lakossági)</v>
      </c>
      <c r="U2616" s="398" t="s">
        <v>3425</v>
      </c>
      <c r="V2616" s="398" t="s">
        <v>3426</v>
      </c>
      <c r="W2616" s="398" t="s">
        <v>3427</v>
      </c>
    </row>
    <row r="2617" spans="1:23" ht="60.75" hidden="1" customHeight="1" x14ac:dyDescent="0.25">
      <c r="A2617" s="61" t="s">
        <v>2687</v>
      </c>
      <c r="B2617" s="87"/>
      <c r="C2617" s="175"/>
      <c r="D2617" s="175"/>
      <c r="E2617" s="146"/>
      <c r="F2617" s="407" t="e">
        <f>VLOOKUP('2. tábl. Előkezelő-Tov.Kezelő'!E2617,Munka1!$H$27:$I$58,2,FALSE)</f>
        <v>#N/A</v>
      </c>
      <c r="G2617" s="88"/>
      <c r="H2617" s="62" t="e">
        <f>VLOOKUP(G2617,Munka1!$A$1:$B$25,2,FALSE)</f>
        <v>#N/A</v>
      </c>
      <c r="I2617" s="466" t="e">
        <f>VLOOKUP(E2617,Munka1!$H$27:$J$58,3,FALSE)</f>
        <v>#N/A</v>
      </c>
      <c r="J2617" s="175"/>
      <c r="K2617" s="175"/>
      <c r="L2617" s="175"/>
      <c r="M2617" s="175"/>
      <c r="N2617" s="180"/>
      <c r="O2617" s="87"/>
      <c r="P2617" s="483"/>
      <c r="Q2617" s="484"/>
      <c r="R2617" s="56">
        <f>FŐLAP!$D$9</f>
        <v>0</v>
      </c>
      <c r="S2617" s="56">
        <f>FŐLAP!$F$9</f>
        <v>0</v>
      </c>
      <c r="T2617" s="13" t="str">
        <f>FŐLAP!$B$25</f>
        <v>Háztartási nagygépek (lakossági)</v>
      </c>
      <c r="U2617" s="398" t="s">
        <v>3425</v>
      </c>
      <c r="V2617" s="398" t="s">
        <v>3426</v>
      </c>
      <c r="W2617" s="398" t="s">
        <v>3427</v>
      </c>
    </row>
    <row r="2618" spans="1:23" ht="60.75" hidden="1" customHeight="1" x14ac:dyDescent="0.25">
      <c r="A2618" s="61" t="s">
        <v>2688</v>
      </c>
      <c r="B2618" s="87"/>
      <c r="C2618" s="175"/>
      <c r="D2618" s="175"/>
      <c r="E2618" s="146"/>
      <c r="F2618" s="407" t="e">
        <f>VLOOKUP('2. tábl. Előkezelő-Tov.Kezelő'!E2618,Munka1!$H$27:$I$58,2,FALSE)</f>
        <v>#N/A</v>
      </c>
      <c r="G2618" s="88"/>
      <c r="H2618" s="62" t="e">
        <f>VLOOKUP(G2618,Munka1!$A$1:$B$25,2,FALSE)</f>
        <v>#N/A</v>
      </c>
      <c r="I2618" s="466" t="e">
        <f>VLOOKUP(E2618,Munka1!$H$27:$J$58,3,FALSE)</f>
        <v>#N/A</v>
      </c>
      <c r="J2618" s="175"/>
      <c r="K2618" s="175"/>
      <c r="L2618" s="175"/>
      <c r="M2618" s="175"/>
      <c r="N2618" s="180"/>
      <c r="O2618" s="87"/>
      <c r="P2618" s="483"/>
      <c r="Q2618" s="484"/>
      <c r="R2618" s="56">
        <f>FŐLAP!$D$9</f>
        <v>0</v>
      </c>
      <c r="S2618" s="56">
        <f>FŐLAP!$F$9</f>
        <v>0</v>
      </c>
      <c r="T2618" s="13" t="str">
        <f>FŐLAP!$B$25</f>
        <v>Háztartási nagygépek (lakossági)</v>
      </c>
      <c r="U2618" s="398" t="s">
        <v>3425</v>
      </c>
      <c r="V2618" s="398" t="s">
        <v>3426</v>
      </c>
      <c r="W2618" s="398" t="s">
        <v>3427</v>
      </c>
    </row>
    <row r="2619" spans="1:23" ht="60.75" hidden="1" customHeight="1" x14ac:dyDescent="0.25">
      <c r="A2619" s="61" t="s">
        <v>2689</v>
      </c>
      <c r="B2619" s="87"/>
      <c r="C2619" s="175"/>
      <c r="D2619" s="175"/>
      <c r="E2619" s="146"/>
      <c r="F2619" s="407" t="e">
        <f>VLOOKUP('2. tábl. Előkezelő-Tov.Kezelő'!E2619,Munka1!$H$27:$I$58,2,FALSE)</f>
        <v>#N/A</v>
      </c>
      <c r="G2619" s="88"/>
      <c r="H2619" s="62" t="e">
        <f>VLOOKUP(G2619,Munka1!$A$1:$B$25,2,FALSE)</f>
        <v>#N/A</v>
      </c>
      <c r="I2619" s="466" t="e">
        <f>VLOOKUP(E2619,Munka1!$H$27:$J$58,3,FALSE)</f>
        <v>#N/A</v>
      </c>
      <c r="J2619" s="175"/>
      <c r="K2619" s="175"/>
      <c r="L2619" s="175"/>
      <c r="M2619" s="175"/>
      <c r="N2619" s="180"/>
      <c r="O2619" s="87"/>
      <c r="P2619" s="483"/>
      <c r="Q2619" s="484"/>
      <c r="R2619" s="56">
        <f>FŐLAP!$D$9</f>
        <v>0</v>
      </c>
      <c r="S2619" s="56">
        <f>FŐLAP!$F$9</f>
        <v>0</v>
      </c>
      <c r="T2619" s="13" t="str">
        <f>FŐLAP!$B$25</f>
        <v>Háztartási nagygépek (lakossági)</v>
      </c>
      <c r="U2619" s="398" t="s">
        <v>3425</v>
      </c>
      <c r="V2619" s="398" t="s">
        <v>3426</v>
      </c>
      <c r="W2619" s="398" t="s">
        <v>3427</v>
      </c>
    </row>
    <row r="2620" spans="1:23" ht="60.75" hidden="1" customHeight="1" x14ac:dyDescent="0.25">
      <c r="A2620" s="61" t="s">
        <v>2690</v>
      </c>
      <c r="B2620" s="87"/>
      <c r="C2620" s="175"/>
      <c r="D2620" s="175"/>
      <c r="E2620" s="146"/>
      <c r="F2620" s="407" t="e">
        <f>VLOOKUP('2. tábl. Előkezelő-Tov.Kezelő'!E2620,Munka1!$H$27:$I$58,2,FALSE)</f>
        <v>#N/A</v>
      </c>
      <c r="G2620" s="88"/>
      <c r="H2620" s="62" t="e">
        <f>VLOOKUP(G2620,Munka1!$A$1:$B$25,2,FALSE)</f>
        <v>#N/A</v>
      </c>
      <c r="I2620" s="466" t="e">
        <f>VLOOKUP(E2620,Munka1!$H$27:$J$58,3,FALSE)</f>
        <v>#N/A</v>
      </c>
      <c r="J2620" s="175"/>
      <c r="K2620" s="175"/>
      <c r="L2620" s="175"/>
      <c r="M2620" s="175"/>
      <c r="N2620" s="180"/>
      <c r="O2620" s="87"/>
      <c r="P2620" s="483"/>
      <c r="Q2620" s="484"/>
      <c r="R2620" s="56">
        <f>FŐLAP!$D$9</f>
        <v>0</v>
      </c>
      <c r="S2620" s="56">
        <f>FŐLAP!$F$9</f>
        <v>0</v>
      </c>
      <c r="T2620" s="13" t="str">
        <f>FŐLAP!$B$25</f>
        <v>Háztartási nagygépek (lakossági)</v>
      </c>
      <c r="U2620" s="398" t="s">
        <v>3425</v>
      </c>
      <c r="V2620" s="398" t="s">
        <v>3426</v>
      </c>
      <c r="W2620" s="398" t="s">
        <v>3427</v>
      </c>
    </row>
    <row r="2621" spans="1:23" ht="60.75" hidden="1" customHeight="1" x14ac:dyDescent="0.25">
      <c r="A2621" s="61" t="s">
        <v>2691</v>
      </c>
      <c r="B2621" s="87"/>
      <c r="C2621" s="175"/>
      <c r="D2621" s="175"/>
      <c r="E2621" s="146"/>
      <c r="F2621" s="407" t="e">
        <f>VLOOKUP('2. tábl. Előkezelő-Tov.Kezelő'!E2621,Munka1!$H$27:$I$58,2,FALSE)</f>
        <v>#N/A</v>
      </c>
      <c r="G2621" s="88"/>
      <c r="H2621" s="62" t="e">
        <f>VLOOKUP(G2621,Munka1!$A$1:$B$25,2,FALSE)</f>
        <v>#N/A</v>
      </c>
      <c r="I2621" s="466" t="e">
        <f>VLOOKUP(E2621,Munka1!$H$27:$J$58,3,FALSE)</f>
        <v>#N/A</v>
      </c>
      <c r="J2621" s="175"/>
      <c r="K2621" s="175"/>
      <c r="L2621" s="175"/>
      <c r="M2621" s="175"/>
      <c r="N2621" s="180"/>
      <c r="O2621" s="87"/>
      <c r="P2621" s="483"/>
      <c r="Q2621" s="484"/>
      <c r="R2621" s="56">
        <f>FŐLAP!$D$9</f>
        <v>0</v>
      </c>
      <c r="S2621" s="56">
        <f>FŐLAP!$F$9</f>
        <v>0</v>
      </c>
      <c r="T2621" s="13" t="str">
        <f>FŐLAP!$B$25</f>
        <v>Háztartási nagygépek (lakossági)</v>
      </c>
      <c r="U2621" s="398" t="s">
        <v>3425</v>
      </c>
      <c r="V2621" s="398" t="s">
        <v>3426</v>
      </c>
      <c r="W2621" s="398" t="s">
        <v>3427</v>
      </c>
    </row>
    <row r="2622" spans="1:23" ht="60.75" hidden="1" customHeight="1" x14ac:dyDescent="0.25">
      <c r="A2622" s="61" t="s">
        <v>2692</v>
      </c>
      <c r="B2622" s="87"/>
      <c r="C2622" s="175"/>
      <c r="D2622" s="175"/>
      <c r="E2622" s="146"/>
      <c r="F2622" s="407" t="e">
        <f>VLOOKUP('2. tábl. Előkezelő-Tov.Kezelő'!E2622,Munka1!$H$27:$I$58,2,FALSE)</f>
        <v>#N/A</v>
      </c>
      <c r="G2622" s="88"/>
      <c r="H2622" s="62" t="e">
        <f>VLOOKUP(G2622,Munka1!$A$1:$B$25,2,FALSE)</f>
        <v>#N/A</v>
      </c>
      <c r="I2622" s="466" t="e">
        <f>VLOOKUP(E2622,Munka1!$H$27:$J$58,3,FALSE)</f>
        <v>#N/A</v>
      </c>
      <c r="J2622" s="175"/>
      <c r="K2622" s="175"/>
      <c r="L2622" s="175"/>
      <c r="M2622" s="175"/>
      <c r="N2622" s="180"/>
      <c r="O2622" s="87"/>
      <c r="P2622" s="483"/>
      <c r="Q2622" s="484"/>
      <c r="R2622" s="56">
        <f>FŐLAP!$D$9</f>
        <v>0</v>
      </c>
      <c r="S2622" s="56">
        <f>FŐLAP!$F$9</f>
        <v>0</v>
      </c>
      <c r="T2622" s="13" t="str">
        <f>FŐLAP!$B$25</f>
        <v>Háztartási nagygépek (lakossági)</v>
      </c>
      <c r="U2622" s="398" t="s">
        <v>3425</v>
      </c>
      <c r="V2622" s="398" t="s">
        <v>3426</v>
      </c>
      <c r="W2622" s="398" t="s">
        <v>3427</v>
      </c>
    </row>
    <row r="2623" spans="1:23" ht="60.75" hidden="1" customHeight="1" x14ac:dyDescent="0.25">
      <c r="A2623" s="61" t="s">
        <v>2693</v>
      </c>
      <c r="B2623" s="87"/>
      <c r="C2623" s="175"/>
      <c r="D2623" s="175"/>
      <c r="E2623" s="146"/>
      <c r="F2623" s="407" t="e">
        <f>VLOOKUP('2. tábl. Előkezelő-Tov.Kezelő'!E2623,Munka1!$H$27:$I$58,2,FALSE)</f>
        <v>#N/A</v>
      </c>
      <c r="G2623" s="88"/>
      <c r="H2623" s="62" t="e">
        <f>VLOOKUP(G2623,Munka1!$A$1:$B$25,2,FALSE)</f>
        <v>#N/A</v>
      </c>
      <c r="I2623" s="466" t="e">
        <f>VLOOKUP(E2623,Munka1!$H$27:$J$58,3,FALSE)</f>
        <v>#N/A</v>
      </c>
      <c r="J2623" s="175"/>
      <c r="K2623" s="175"/>
      <c r="L2623" s="175"/>
      <c r="M2623" s="175"/>
      <c r="N2623" s="180"/>
      <c r="O2623" s="87"/>
      <c r="P2623" s="483"/>
      <c r="Q2623" s="484"/>
      <c r="R2623" s="56">
        <f>FŐLAP!$D$9</f>
        <v>0</v>
      </c>
      <c r="S2623" s="56">
        <f>FŐLAP!$F$9</f>
        <v>0</v>
      </c>
      <c r="T2623" s="13" t="str">
        <f>FŐLAP!$B$25</f>
        <v>Háztartási nagygépek (lakossági)</v>
      </c>
      <c r="U2623" s="398" t="s">
        <v>3425</v>
      </c>
      <c r="V2623" s="398" t="s">
        <v>3426</v>
      </c>
      <c r="W2623" s="398" t="s">
        <v>3427</v>
      </c>
    </row>
    <row r="2624" spans="1:23" ht="60.75" hidden="1" customHeight="1" x14ac:dyDescent="0.25">
      <c r="A2624" s="61" t="s">
        <v>2694</v>
      </c>
      <c r="B2624" s="87"/>
      <c r="C2624" s="175"/>
      <c r="D2624" s="175"/>
      <c r="E2624" s="146"/>
      <c r="F2624" s="407" t="e">
        <f>VLOOKUP('2. tábl. Előkezelő-Tov.Kezelő'!E2624,Munka1!$H$27:$I$58,2,FALSE)</f>
        <v>#N/A</v>
      </c>
      <c r="G2624" s="88"/>
      <c r="H2624" s="62" t="e">
        <f>VLOOKUP(G2624,Munka1!$A$1:$B$25,2,FALSE)</f>
        <v>#N/A</v>
      </c>
      <c r="I2624" s="466" t="e">
        <f>VLOOKUP(E2624,Munka1!$H$27:$J$58,3,FALSE)</f>
        <v>#N/A</v>
      </c>
      <c r="J2624" s="175"/>
      <c r="K2624" s="175"/>
      <c r="L2624" s="175"/>
      <c r="M2624" s="175"/>
      <c r="N2624" s="180"/>
      <c r="O2624" s="87"/>
      <c r="P2624" s="483"/>
      <c r="Q2624" s="484"/>
      <c r="R2624" s="56">
        <f>FŐLAP!$D$9</f>
        <v>0</v>
      </c>
      <c r="S2624" s="56">
        <f>FŐLAP!$F$9</f>
        <v>0</v>
      </c>
      <c r="T2624" s="13" t="str">
        <f>FŐLAP!$B$25</f>
        <v>Háztartási nagygépek (lakossági)</v>
      </c>
      <c r="U2624" s="398" t="s">
        <v>3425</v>
      </c>
      <c r="V2624" s="398" t="s">
        <v>3426</v>
      </c>
      <c r="W2624" s="398" t="s">
        <v>3427</v>
      </c>
    </row>
    <row r="2625" spans="1:23" ht="60.75" hidden="1" customHeight="1" x14ac:dyDescent="0.25">
      <c r="A2625" s="61" t="s">
        <v>2695</v>
      </c>
      <c r="B2625" s="87"/>
      <c r="C2625" s="175"/>
      <c r="D2625" s="175"/>
      <c r="E2625" s="146"/>
      <c r="F2625" s="407" t="e">
        <f>VLOOKUP('2. tábl. Előkezelő-Tov.Kezelő'!E2625,Munka1!$H$27:$I$58,2,FALSE)</f>
        <v>#N/A</v>
      </c>
      <c r="G2625" s="88"/>
      <c r="H2625" s="62" t="e">
        <f>VLOOKUP(G2625,Munka1!$A$1:$B$25,2,FALSE)</f>
        <v>#N/A</v>
      </c>
      <c r="I2625" s="466" t="e">
        <f>VLOOKUP(E2625,Munka1!$H$27:$J$58,3,FALSE)</f>
        <v>#N/A</v>
      </c>
      <c r="J2625" s="175"/>
      <c r="K2625" s="175"/>
      <c r="L2625" s="175"/>
      <c r="M2625" s="175"/>
      <c r="N2625" s="180"/>
      <c r="O2625" s="87"/>
      <c r="P2625" s="483"/>
      <c r="Q2625" s="484"/>
      <c r="R2625" s="56">
        <f>FŐLAP!$D$9</f>
        <v>0</v>
      </c>
      <c r="S2625" s="56">
        <f>FŐLAP!$F$9</f>
        <v>0</v>
      </c>
      <c r="T2625" s="13" t="str">
        <f>FŐLAP!$B$25</f>
        <v>Háztartási nagygépek (lakossági)</v>
      </c>
      <c r="U2625" s="398" t="s">
        <v>3425</v>
      </c>
      <c r="V2625" s="398" t="s">
        <v>3426</v>
      </c>
      <c r="W2625" s="398" t="s">
        <v>3427</v>
      </c>
    </row>
    <row r="2626" spans="1:23" ht="60.75" hidden="1" customHeight="1" x14ac:dyDescent="0.25">
      <c r="A2626" s="61" t="s">
        <v>2696</v>
      </c>
      <c r="B2626" s="87"/>
      <c r="C2626" s="175"/>
      <c r="D2626" s="175"/>
      <c r="E2626" s="146"/>
      <c r="F2626" s="407" t="e">
        <f>VLOOKUP('2. tábl. Előkezelő-Tov.Kezelő'!E2626,Munka1!$H$27:$I$58,2,FALSE)</f>
        <v>#N/A</v>
      </c>
      <c r="G2626" s="88"/>
      <c r="H2626" s="62" t="e">
        <f>VLOOKUP(G2626,Munka1!$A$1:$B$25,2,FALSE)</f>
        <v>#N/A</v>
      </c>
      <c r="I2626" s="466" t="e">
        <f>VLOOKUP(E2626,Munka1!$H$27:$J$58,3,FALSE)</f>
        <v>#N/A</v>
      </c>
      <c r="J2626" s="175"/>
      <c r="K2626" s="175"/>
      <c r="L2626" s="175"/>
      <c r="M2626" s="175"/>
      <c r="N2626" s="180"/>
      <c r="O2626" s="87"/>
      <c r="P2626" s="483"/>
      <c r="Q2626" s="484"/>
      <c r="R2626" s="56">
        <f>FŐLAP!$D$9</f>
        <v>0</v>
      </c>
      <c r="S2626" s="56">
        <f>FŐLAP!$F$9</f>
        <v>0</v>
      </c>
      <c r="T2626" s="13" t="str">
        <f>FŐLAP!$B$25</f>
        <v>Háztartási nagygépek (lakossági)</v>
      </c>
      <c r="U2626" s="398" t="s">
        <v>3425</v>
      </c>
      <c r="V2626" s="398" t="s">
        <v>3426</v>
      </c>
      <c r="W2626" s="398" t="s">
        <v>3427</v>
      </c>
    </row>
    <row r="2627" spans="1:23" ht="60.75" hidden="1" customHeight="1" x14ac:dyDescent="0.25">
      <c r="A2627" s="61" t="s">
        <v>2697</v>
      </c>
      <c r="B2627" s="87"/>
      <c r="C2627" s="175"/>
      <c r="D2627" s="175"/>
      <c r="E2627" s="146"/>
      <c r="F2627" s="407" t="e">
        <f>VLOOKUP('2. tábl. Előkezelő-Tov.Kezelő'!E2627,Munka1!$H$27:$I$58,2,FALSE)</f>
        <v>#N/A</v>
      </c>
      <c r="G2627" s="88"/>
      <c r="H2627" s="62" t="e">
        <f>VLOOKUP(G2627,Munka1!$A$1:$B$25,2,FALSE)</f>
        <v>#N/A</v>
      </c>
      <c r="I2627" s="466" t="e">
        <f>VLOOKUP(E2627,Munka1!$H$27:$J$58,3,FALSE)</f>
        <v>#N/A</v>
      </c>
      <c r="J2627" s="175"/>
      <c r="K2627" s="175"/>
      <c r="L2627" s="175"/>
      <c r="M2627" s="175"/>
      <c r="N2627" s="180"/>
      <c r="O2627" s="87"/>
      <c r="P2627" s="483"/>
      <c r="Q2627" s="484"/>
      <c r="R2627" s="56">
        <f>FŐLAP!$D$9</f>
        <v>0</v>
      </c>
      <c r="S2627" s="56">
        <f>FŐLAP!$F$9</f>
        <v>0</v>
      </c>
      <c r="T2627" s="13" t="str">
        <f>FŐLAP!$B$25</f>
        <v>Háztartási nagygépek (lakossági)</v>
      </c>
      <c r="U2627" s="398" t="s">
        <v>3425</v>
      </c>
      <c r="V2627" s="398" t="s">
        <v>3426</v>
      </c>
      <c r="W2627" s="398" t="s">
        <v>3427</v>
      </c>
    </row>
    <row r="2628" spans="1:23" ht="60.75" hidden="1" customHeight="1" x14ac:dyDescent="0.25">
      <c r="A2628" s="61" t="s">
        <v>2698</v>
      </c>
      <c r="B2628" s="87"/>
      <c r="C2628" s="175"/>
      <c r="D2628" s="175"/>
      <c r="E2628" s="146"/>
      <c r="F2628" s="407" t="e">
        <f>VLOOKUP('2. tábl. Előkezelő-Tov.Kezelő'!E2628,Munka1!$H$27:$I$58,2,FALSE)</f>
        <v>#N/A</v>
      </c>
      <c r="G2628" s="88"/>
      <c r="H2628" s="62" t="e">
        <f>VLOOKUP(G2628,Munka1!$A$1:$B$25,2,FALSE)</f>
        <v>#N/A</v>
      </c>
      <c r="I2628" s="466" t="e">
        <f>VLOOKUP(E2628,Munka1!$H$27:$J$58,3,FALSE)</f>
        <v>#N/A</v>
      </c>
      <c r="J2628" s="175"/>
      <c r="K2628" s="175"/>
      <c r="L2628" s="175"/>
      <c r="M2628" s="175"/>
      <c r="N2628" s="180"/>
      <c r="O2628" s="87"/>
      <c r="P2628" s="483"/>
      <c r="Q2628" s="484"/>
      <c r="R2628" s="56">
        <f>FŐLAP!$D$9</f>
        <v>0</v>
      </c>
      <c r="S2628" s="56">
        <f>FŐLAP!$F$9</f>
        <v>0</v>
      </c>
      <c r="T2628" s="13" t="str">
        <f>FŐLAP!$B$25</f>
        <v>Háztartási nagygépek (lakossági)</v>
      </c>
      <c r="U2628" s="398" t="s">
        <v>3425</v>
      </c>
      <c r="V2628" s="398" t="s">
        <v>3426</v>
      </c>
      <c r="W2628" s="398" t="s">
        <v>3427</v>
      </c>
    </row>
    <row r="2629" spans="1:23" ht="60.75" hidden="1" customHeight="1" x14ac:dyDescent="0.25">
      <c r="A2629" s="61" t="s">
        <v>2699</v>
      </c>
      <c r="B2629" s="87"/>
      <c r="C2629" s="175"/>
      <c r="D2629" s="175"/>
      <c r="E2629" s="146"/>
      <c r="F2629" s="407" t="e">
        <f>VLOOKUP('2. tábl. Előkezelő-Tov.Kezelő'!E2629,Munka1!$H$27:$I$58,2,FALSE)</f>
        <v>#N/A</v>
      </c>
      <c r="G2629" s="88"/>
      <c r="H2629" s="62" t="e">
        <f>VLOOKUP(G2629,Munka1!$A$1:$B$25,2,FALSE)</f>
        <v>#N/A</v>
      </c>
      <c r="I2629" s="466" t="e">
        <f>VLOOKUP(E2629,Munka1!$H$27:$J$58,3,FALSE)</f>
        <v>#N/A</v>
      </c>
      <c r="J2629" s="175"/>
      <c r="K2629" s="175"/>
      <c r="L2629" s="175"/>
      <c r="M2629" s="175"/>
      <c r="N2629" s="180"/>
      <c r="O2629" s="87"/>
      <c r="P2629" s="483"/>
      <c r="Q2629" s="484"/>
      <c r="R2629" s="56">
        <f>FŐLAP!$D$9</f>
        <v>0</v>
      </c>
      <c r="S2629" s="56">
        <f>FŐLAP!$F$9</f>
        <v>0</v>
      </c>
      <c r="T2629" s="13" t="str">
        <f>FŐLAP!$B$25</f>
        <v>Háztartási nagygépek (lakossági)</v>
      </c>
      <c r="U2629" s="398" t="s">
        <v>3425</v>
      </c>
      <c r="V2629" s="398" t="s">
        <v>3426</v>
      </c>
      <c r="W2629" s="398" t="s">
        <v>3427</v>
      </c>
    </row>
    <row r="2630" spans="1:23" ht="60.75" hidden="1" customHeight="1" x14ac:dyDescent="0.25">
      <c r="A2630" s="61" t="s">
        <v>2700</v>
      </c>
      <c r="B2630" s="87"/>
      <c r="C2630" s="175"/>
      <c r="D2630" s="175"/>
      <c r="E2630" s="146"/>
      <c r="F2630" s="407" t="e">
        <f>VLOOKUP('2. tábl. Előkezelő-Tov.Kezelő'!E2630,Munka1!$H$27:$I$58,2,FALSE)</f>
        <v>#N/A</v>
      </c>
      <c r="G2630" s="88"/>
      <c r="H2630" s="62" t="e">
        <f>VLOOKUP(G2630,Munka1!$A$1:$B$25,2,FALSE)</f>
        <v>#N/A</v>
      </c>
      <c r="I2630" s="466" t="e">
        <f>VLOOKUP(E2630,Munka1!$H$27:$J$58,3,FALSE)</f>
        <v>#N/A</v>
      </c>
      <c r="J2630" s="175"/>
      <c r="K2630" s="175"/>
      <c r="L2630" s="175"/>
      <c r="M2630" s="175"/>
      <c r="N2630" s="180"/>
      <c r="O2630" s="87"/>
      <c r="P2630" s="483"/>
      <c r="Q2630" s="484"/>
      <c r="R2630" s="56">
        <f>FŐLAP!$D$9</f>
        <v>0</v>
      </c>
      <c r="S2630" s="56">
        <f>FŐLAP!$F$9</f>
        <v>0</v>
      </c>
      <c r="T2630" s="13" t="str">
        <f>FŐLAP!$B$25</f>
        <v>Háztartási nagygépek (lakossági)</v>
      </c>
      <c r="U2630" s="398" t="s">
        <v>3425</v>
      </c>
      <c r="V2630" s="398" t="s">
        <v>3426</v>
      </c>
      <c r="W2630" s="398" t="s">
        <v>3427</v>
      </c>
    </row>
    <row r="2631" spans="1:23" ht="60.75" hidden="1" customHeight="1" x14ac:dyDescent="0.25">
      <c r="A2631" s="61" t="s">
        <v>2701</v>
      </c>
      <c r="B2631" s="87"/>
      <c r="C2631" s="175"/>
      <c r="D2631" s="175"/>
      <c r="E2631" s="146"/>
      <c r="F2631" s="407" t="e">
        <f>VLOOKUP('2. tábl. Előkezelő-Tov.Kezelő'!E2631,Munka1!$H$27:$I$58,2,FALSE)</f>
        <v>#N/A</v>
      </c>
      <c r="G2631" s="88"/>
      <c r="H2631" s="62" t="e">
        <f>VLOOKUP(G2631,Munka1!$A$1:$B$25,2,FALSE)</f>
        <v>#N/A</v>
      </c>
      <c r="I2631" s="466" t="e">
        <f>VLOOKUP(E2631,Munka1!$H$27:$J$58,3,FALSE)</f>
        <v>#N/A</v>
      </c>
      <c r="J2631" s="175"/>
      <c r="K2631" s="175"/>
      <c r="L2631" s="175"/>
      <c r="M2631" s="175"/>
      <c r="N2631" s="180"/>
      <c r="O2631" s="87"/>
      <c r="P2631" s="483"/>
      <c r="Q2631" s="484"/>
      <c r="R2631" s="56">
        <f>FŐLAP!$D$9</f>
        <v>0</v>
      </c>
      <c r="S2631" s="56">
        <f>FŐLAP!$F$9</f>
        <v>0</v>
      </c>
      <c r="T2631" s="13" t="str">
        <f>FŐLAP!$B$25</f>
        <v>Háztartási nagygépek (lakossági)</v>
      </c>
      <c r="U2631" s="398" t="s">
        <v>3425</v>
      </c>
      <c r="V2631" s="398" t="s">
        <v>3426</v>
      </c>
      <c r="W2631" s="398" t="s">
        <v>3427</v>
      </c>
    </row>
    <row r="2632" spans="1:23" ht="60.75" hidden="1" customHeight="1" x14ac:dyDescent="0.25">
      <c r="A2632" s="61" t="s">
        <v>2702</v>
      </c>
      <c r="B2632" s="87"/>
      <c r="C2632" s="175"/>
      <c r="D2632" s="175"/>
      <c r="E2632" s="146"/>
      <c r="F2632" s="407" t="e">
        <f>VLOOKUP('2. tábl. Előkezelő-Tov.Kezelő'!E2632,Munka1!$H$27:$I$58,2,FALSE)</f>
        <v>#N/A</v>
      </c>
      <c r="G2632" s="88"/>
      <c r="H2632" s="62" t="e">
        <f>VLOOKUP(G2632,Munka1!$A$1:$B$25,2,FALSE)</f>
        <v>#N/A</v>
      </c>
      <c r="I2632" s="466" t="e">
        <f>VLOOKUP(E2632,Munka1!$H$27:$J$58,3,FALSE)</f>
        <v>#N/A</v>
      </c>
      <c r="J2632" s="175"/>
      <c r="K2632" s="175"/>
      <c r="L2632" s="175"/>
      <c r="M2632" s="175"/>
      <c r="N2632" s="180"/>
      <c r="O2632" s="87"/>
      <c r="P2632" s="483"/>
      <c r="Q2632" s="484"/>
      <c r="R2632" s="56">
        <f>FŐLAP!$D$9</f>
        <v>0</v>
      </c>
      <c r="S2632" s="56">
        <f>FŐLAP!$F$9</f>
        <v>0</v>
      </c>
      <c r="T2632" s="13" t="str">
        <f>FŐLAP!$B$25</f>
        <v>Háztartási nagygépek (lakossági)</v>
      </c>
      <c r="U2632" s="398" t="s">
        <v>3425</v>
      </c>
      <c r="V2632" s="398" t="s">
        <v>3426</v>
      </c>
      <c r="W2632" s="398" t="s">
        <v>3427</v>
      </c>
    </row>
    <row r="2633" spans="1:23" ht="60.75" hidden="1" customHeight="1" x14ac:dyDescent="0.25">
      <c r="A2633" s="61" t="s">
        <v>2703</v>
      </c>
      <c r="B2633" s="87"/>
      <c r="C2633" s="175"/>
      <c r="D2633" s="175"/>
      <c r="E2633" s="146"/>
      <c r="F2633" s="407" t="e">
        <f>VLOOKUP('2. tábl. Előkezelő-Tov.Kezelő'!E2633,Munka1!$H$27:$I$58,2,FALSE)</f>
        <v>#N/A</v>
      </c>
      <c r="G2633" s="88"/>
      <c r="H2633" s="62" t="e">
        <f>VLOOKUP(G2633,Munka1!$A$1:$B$25,2,FALSE)</f>
        <v>#N/A</v>
      </c>
      <c r="I2633" s="466" t="e">
        <f>VLOOKUP(E2633,Munka1!$H$27:$J$58,3,FALSE)</f>
        <v>#N/A</v>
      </c>
      <c r="J2633" s="175"/>
      <c r="K2633" s="175"/>
      <c r="L2633" s="175"/>
      <c r="M2633" s="175"/>
      <c r="N2633" s="180"/>
      <c r="O2633" s="87"/>
      <c r="P2633" s="483"/>
      <c r="Q2633" s="484"/>
      <c r="R2633" s="56">
        <f>FŐLAP!$D$9</f>
        <v>0</v>
      </c>
      <c r="S2633" s="56">
        <f>FŐLAP!$F$9</f>
        <v>0</v>
      </c>
      <c r="T2633" s="13" t="str">
        <f>FŐLAP!$B$25</f>
        <v>Háztartási nagygépek (lakossági)</v>
      </c>
      <c r="U2633" s="398" t="s">
        <v>3425</v>
      </c>
      <c r="V2633" s="398" t="s">
        <v>3426</v>
      </c>
      <c r="W2633" s="398" t="s">
        <v>3427</v>
      </c>
    </row>
    <row r="2634" spans="1:23" ht="60.75" hidden="1" customHeight="1" x14ac:dyDescent="0.25">
      <c r="A2634" s="61" t="s">
        <v>2704</v>
      </c>
      <c r="B2634" s="87"/>
      <c r="C2634" s="175"/>
      <c r="D2634" s="175"/>
      <c r="E2634" s="146"/>
      <c r="F2634" s="407" t="e">
        <f>VLOOKUP('2. tábl. Előkezelő-Tov.Kezelő'!E2634,Munka1!$H$27:$I$58,2,FALSE)</f>
        <v>#N/A</v>
      </c>
      <c r="G2634" s="88"/>
      <c r="H2634" s="62" t="e">
        <f>VLOOKUP(G2634,Munka1!$A$1:$B$25,2,FALSE)</f>
        <v>#N/A</v>
      </c>
      <c r="I2634" s="466" t="e">
        <f>VLOOKUP(E2634,Munka1!$H$27:$J$58,3,FALSE)</f>
        <v>#N/A</v>
      </c>
      <c r="J2634" s="175"/>
      <c r="K2634" s="175"/>
      <c r="L2634" s="175"/>
      <c r="M2634" s="175"/>
      <c r="N2634" s="180"/>
      <c r="O2634" s="87"/>
      <c r="P2634" s="483"/>
      <c r="Q2634" s="484"/>
      <c r="R2634" s="56">
        <f>FŐLAP!$D$9</f>
        <v>0</v>
      </c>
      <c r="S2634" s="56">
        <f>FŐLAP!$F$9</f>
        <v>0</v>
      </c>
      <c r="T2634" s="13" t="str">
        <f>FŐLAP!$B$25</f>
        <v>Háztartási nagygépek (lakossági)</v>
      </c>
      <c r="U2634" s="398" t="s">
        <v>3425</v>
      </c>
      <c r="V2634" s="398" t="s">
        <v>3426</v>
      </c>
      <c r="W2634" s="398" t="s">
        <v>3427</v>
      </c>
    </row>
    <row r="2635" spans="1:23" ht="60.75" hidden="1" customHeight="1" x14ac:dyDescent="0.25">
      <c r="A2635" s="61" t="s">
        <v>2705</v>
      </c>
      <c r="B2635" s="87"/>
      <c r="C2635" s="175"/>
      <c r="D2635" s="175"/>
      <c r="E2635" s="146"/>
      <c r="F2635" s="407" t="e">
        <f>VLOOKUP('2. tábl. Előkezelő-Tov.Kezelő'!E2635,Munka1!$H$27:$I$58,2,FALSE)</f>
        <v>#N/A</v>
      </c>
      <c r="G2635" s="88"/>
      <c r="H2635" s="62" t="e">
        <f>VLOOKUP(G2635,Munka1!$A$1:$B$25,2,FALSE)</f>
        <v>#N/A</v>
      </c>
      <c r="I2635" s="466" t="e">
        <f>VLOOKUP(E2635,Munka1!$H$27:$J$58,3,FALSE)</f>
        <v>#N/A</v>
      </c>
      <c r="J2635" s="175"/>
      <c r="K2635" s="175"/>
      <c r="L2635" s="175"/>
      <c r="M2635" s="175"/>
      <c r="N2635" s="180"/>
      <c r="O2635" s="87"/>
      <c r="P2635" s="483"/>
      <c r="Q2635" s="484"/>
      <c r="R2635" s="56">
        <f>FŐLAP!$D$9</f>
        <v>0</v>
      </c>
      <c r="S2635" s="56">
        <f>FŐLAP!$F$9</f>
        <v>0</v>
      </c>
      <c r="T2635" s="13" t="str">
        <f>FŐLAP!$B$25</f>
        <v>Háztartási nagygépek (lakossági)</v>
      </c>
      <c r="U2635" s="398" t="s">
        <v>3425</v>
      </c>
      <c r="V2635" s="398" t="s">
        <v>3426</v>
      </c>
      <c r="W2635" s="398" t="s">
        <v>3427</v>
      </c>
    </row>
    <row r="2636" spans="1:23" ht="60.75" hidden="1" customHeight="1" x14ac:dyDescent="0.25">
      <c r="A2636" s="61" t="s">
        <v>2706</v>
      </c>
      <c r="B2636" s="87"/>
      <c r="C2636" s="175"/>
      <c r="D2636" s="175"/>
      <c r="E2636" s="146"/>
      <c r="F2636" s="407" t="e">
        <f>VLOOKUP('2. tábl. Előkezelő-Tov.Kezelő'!E2636,Munka1!$H$27:$I$58,2,FALSE)</f>
        <v>#N/A</v>
      </c>
      <c r="G2636" s="88"/>
      <c r="H2636" s="62" t="e">
        <f>VLOOKUP(G2636,Munka1!$A$1:$B$25,2,FALSE)</f>
        <v>#N/A</v>
      </c>
      <c r="I2636" s="466" t="e">
        <f>VLOOKUP(E2636,Munka1!$H$27:$J$58,3,FALSE)</f>
        <v>#N/A</v>
      </c>
      <c r="J2636" s="175"/>
      <c r="K2636" s="175"/>
      <c r="L2636" s="175"/>
      <c r="M2636" s="175"/>
      <c r="N2636" s="180"/>
      <c r="O2636" s="87"/>
      <c r="P2636" s="483"/>
      <c r="Q2636" s="484"/>
      <c r="R2636" s="56">
        <f>FŐLAP!$D$9</f>
        <v>0</v>
      </c>
      <c r="S2636" s="56">
        <f>FŐLAP!$F$9</f>
        <v>0</v>
      </c>
      <c r="T2636" s="13" t="str">
        <f>FŐLAP!$B$25</f>
        <v>Háztartási nagygépek (lakossági)</v>
      </c>
      <c r="U2636" s="398" t="s">
        <v>3425</v>
      </c>
      <c r="V2636" s="398" t="s">
        <v>3426</v>
      </c>
      <c r="W2636" s="398" t="s">
        <v>3427</v>
      </c>
    </row>
    <row r="2637" spans="1:23" ht="60.75" hidden="1" customHeight="1" x14ac:dyDescent="0.25">
      <c r="A2637" s="61" t="s">
        <v>2707</v>
      </c>
      <c r="B2637" s="87"/>
      <c r="C2637" s="175"/>
      <c r="D2637" s="175"/>
      <c r="E2637" s="146"/>
      <c r="F2637" s="407" t="e">
        <f>VLOOKUP('2. tábl. Előkezelő-Tov.Kezelő'!E2637,Munka1!$H$27:$I$58,2,FALSE)</f>
        <v>#N/A</v>
      </c>
      <c r="G2637" s="88"/>
      <c r="H2637" s="62" t="e">
        <f>VLOOKUP(G2637,Munka1!$A$1:$B$25,2,FALSE)</f>
        <v>#N/A</v>
      </c>
      <c r="I2637" s="466" t="e">
        <f>VLOOKUP(E2637,Munka1!$H$27:$J$58,3,FALSE)</f>
        <v>#N/A</v>
      </c>
      <c r="J2637" s="175"/>
      <c r="K2637" s="175"/>
      <c r="L2637" s="175"/>
      <c r="M2637" s="175"/>
      <c r="N2637" s="180"/>
      <c r="O2637" s="87"/>
      <c r="P2637" s="483"/>
      <c r="Q2637" s="484"/>
      <c r="R2637" s="56">
        <f>FŐLAP!$D$9</f>
        <v>0</v>
      </c>
      <c r="S2637" s="56">
        <f>FŐLAP!$F$9</f>
        <v>0</v>
      </c>
      <c r="T2637" s="13" t="str">
        <f>FŐLAP!$B$25</f>
        <v>Háztartási nagygépek (lakossági)</v>
      </c>
      <c r="U2637" s="398" t="s">
        <v>3425</v>
      </c>
      <c r="V2637" s="398" t="s">
        <v>3426</v>
      </c>
      <c r="W2637" s="398" t="s">
        <v>3427</v>
      </c>
    </row>
    <row r="2638" spans="1:23" ht="60.75" hidden="1" customHeight="1" x14ac:dyDescent="0.25">
      <c r="A2638" s="61" t="s">
        <v>2708</v>
      </c>
      <c r="B2638" s="87"/>
      <c r="C2638" s="175"/>
      <c r="D2638" s="175"/>
      <c r="E2638" s="146"/>
      <c r="F2638" s="407" t="e">
        <f>VLOOKUP('2. tábl. Előkezelő-Tov.Kezelő'!E2638,Munka1!$H$27:$I$58,2,FALSE)</f>
        <v>#N/A</v>
      </c>
      <c r="G2638" s="88"/>
      <c r="H2638" s="62" t="e">
        <f>VLOOKUP(G2638,Munka1!$A$1:$B$25,2,FALSE)</f>
        <v>#N/A</v>
      </c>
      <c r="I2638" s="466" t="e">
        <f>VLOOKUP(E2638,Munka1!$H$27:$J$58,3,FALSE)</f>
        <v>#N/A</v>
      </c>
      <c r="J2638" s="175"/>
      <c r="K2638" s="175"/>
      <c r="L2638" s="175"/>
      <c r="M2638" s="175"/>
      <c r="N2638" s="180"/>
      <c r="O2638" s="87"/>
      <c r="P2638" s="483"/>
      <c r="Q2638" s="484"/>
      <c r="R2638" s="56">
        <f>FŐLAP!$D$9</f>
        <v>0</v>
      </c>
      <c r="S2638" s="56">
        <f>FŐLAP!$F$9</f>
        <v>0</v>
      </c>
      <c r="T2638" s="13" t="str">
        <f>FŐLAP!$B$25</f>
        <v>Háztartási nagygépek (lakossági)</v>
      </c>
      <c r="U2638" s="398" t="s">
        <v>3425</v>
      </c>
      <c r="V2638" s="398" t="s">
        <v>3426</v>
      </c>
      <c r="W2638" s="398" t="s">
        <v>3427</v>
      </c>
    </row>
    <row r="2639" spans="1:23" ht="60.75" hidden="1" customHeight="1" x14ac:dyDescent="0.25">
      <c r="A2639" s="61" t="s">
        <v>2709</v>
      </c>
      <c r="B2639" s="87"/>
      <c r="C2639" s="175"/>
      <c r="D2639" s="175"/>
      <c r="E2639" s="146"/>
      <c r="F2639" s="407" t="e">
        <f>VLOOKUP('2. tábl. Előkezelő-Tov.Kezelő'!E2639,Munka1!$H$27:$I$58,2,FALSE)</f>
        <v>#N/A</v>
      </c>
      <c r="G2639" s="88"/>
      <c r="H2639" s="62" t="e">
        <f>VLOOKUP(G2639,Munka1!$A$1:$B$25,2,FALSE)</f>
        <v>#N/A</v>
      </c>
      <c r="I2639" s="466" t="e">
        <f>VLOOKUP(E2639,Munka1!$H$27:$J$58,3,FALSE)</f>
        <v>#N/A</v>
      </c>
      <c r="J2639" s="175"/>
      <c r="K2639" s="175"/>
      <c r="L2639" s="175"/>
      <c r="M2639" s="175"/>
      <c r="N2639" s="180"/>
      <c r="O2639" s="87"/>
      <c r="P2639" s="483"/>
      <c r="Q2639" s="484"/>
      <c r="R2639" s="56">
        <f>FŐLAP!$D$9</f>
        <v>0</v>
      </c>
      <c r="S2639" s="56">
        <f>FŐLAP!$F$9</f>
        <v>0</v>
      </c>
      <c r="T2639" s="13" t="str">
        <f>FŐLAP!$B$25</f>
        <v>Háztartási nagygépek (lakossági)</v>
      </c>
      <c r="U2639" s="398" t="s">
        <v>3425</v>
      </c>
      <c r="V2639" s="398" t="s">
        <v>3426</v>
      </c>
      <c r="W2639" s="398" t="s">
        <v>3427</v>
      </c>
    </row>
    <row r="2640" spans="1:23" ht="60.75" hidden="1" customHeight="1" x14ac:dyDescent="0.25">
      <c r="A2640" s="61" t="s">
        <v>2710</v>
      </c>
      <c r="B2640" s="87"/>
      <c r="C2640" s="175"/>
      <c r="D2640" s="175"/>
      <c r="E2640" s="146"/>
      <c r="F2640" s="407" t="e">
        <f>VLOOKUP('2. tábl. Előkezelő-Tov.Kezelő'!E2640,Munka1!$H$27:$I$58,2,FALSE)</f>
        <v>#N/A</v>
      </c>
      <c r="G2640" s="88"/>
      <c r="H2640" s="62" t="e">
        <f>VLOOKUP(G2640,Munka1!$A$1:$B$25,2,FALSE)</f>
        <v>#N/A</v>
      </c>
      <c r="I2640" s="466" t="e">
        <f>VLOOKUP(E2640,Munka1!$H$27:$J$58,3,FALSE)</f>
        <v>#N/A</v>
      </c>
      <c r="J2640" s="175"/>
      <c r="K2640" s="175"/>
      <c r="L2640" s="175"/>
      <c r="M2640" s="175"/>
      <c r="N2640" s="180"/>
      <c r="O2640" s="87"/>
      <c r="P2640" s="483"/>
      <c r="Q2640" s="484"/>
      <c r="R2640" s="56">
        <f>FŐLAP!$D$9</f>
        <v>0</v>
      </c>
      <c r="S2640" s="56">
        <f>FŐLAP!$F$9</f>
        <v>0</v>
      </c>
      <c r="T2640" s="13" t="str">
        <f>FŐLAP!$B$25</f>
        <v>Háztartási nagygépek (lakossági)</v>
      </c>
      <c r="U2640" s="398" t="s">
        <v>3425</v>
      </c>
      <c r="V2640" s="398" t="s">
        <v>3426</v>
      </c>
      <c r="W2640" s="398" t="s">
        <v>3427</v>
      </c>
    </row>
    <row r="2641" spans="1:23" ht="60.75" hidden="1" customHeight="1" x14ac:dyDescent="0.25">
      <c r="A2641" s="61" t="s">
        <v>2711</v>
      </c>
      <c r="B2641" s="87"/>
      <c r="C2641" s="175"/>
      <c r="D2641" s="175"/>
      <c r="E2641" s="146"/>
      <c r="F2641" s="407" t="e">
        <f>VLOOKUP('2. tábl. Előkezelő-Tov.Kezelő'!E2641,Munka1!$H$27:$I$58,2,FALSE)</f>
        <v>#N/A</v>
      </c>
      <c r="G2641" s="88"/>
      <c r="H2641" s="62" t="e">
        <f>VLOOKUP(G2641,Munka1!$A$1:$B$25,2,FALSE)</f>
        <v>#N/A</v>
      </c>
      <c r="I2641" s="466" t="e">
        <f>VLOOKUP(E2641,Munka1!$H$27:$J$58,3,FALSE)</f>
        <v>#N/A</v>
      </c>
      <c r="J2641" s="175"/>
      <c r="K2641" s="175"/>
      <c r="L2641" s="175"/>
      <c r="M2641" s="175"/>
      <c r="N2641" s="180"/>
      <c r="O2641" s="87"/>
      <c r="P2641" s="483"/>
      <c r="Q2641" s="484"/>
      <c r="R2641" s="56">
        <f>FŐLAP!$D$9</f>
        <v>0</v>
      </c>
      <c r="S2641" s="56">
        <f>FŐLAP!$F$9</f>
        <v>0</v>
      </c>
      <c r="T2641" s="13" t="str">
        <f>FŐLAP!$B$25</f>
        <v>Háztartási nagygépek (lakossági)</v>
      </c>
      <c r="U2641" s="398" t="s">
        <v>3425</v>
      </c>
      <c r="V2641" s="398" t="s">
        <v>3426</v>
      </c>
      <c r="W2641" s="398" t="s">
        <v>3427</v>
      </c>
    </row>
    <row r="2642" spans="1:23" ht="60.75" hidden="1" customHeight="1" x14ac:dyDescent="0.25">
      <c r="A2642" s="61" t="s">
        <v>2712</v>
      </c>
      <c r="B2642" s="87"/>
      <c r="C2642" s="175"/>
      <c r="D2642" s="175"/>
      <c r="E2642" s="146"/>
      <c r="F2642" s="407" t="e">
        <f>VLOOKUP('2. tábl. Előkezelő-Tov.Kezelő'!E2642,Munka1!$H$27:$I$58,2,FALSE)</f>
        <v>#N/A</v>
      </c>
      <c r="G2642" s="88"/>
      <c r="H2642" s="62" t="e">
        <f>VLOOKUP(G2642,Munka1!$A$1:$B$25,2,FALSE)</f>
        <v>#N/A</v>
      </c>
      <c r="I2642" s="466" t="e">
        <f>VLOOKUP(E2642,Munka1!$H$27:$J$58,3,FALSE)</f>
        <v>#N/A</v>
      </c>
      <c r="J2642" s="175"/>
      <c r="K2642" s="175"/>
      <c r="L2642" s="175"/>
      <c r="M2642" s="175"/>
      <c r="N2642" s="180"/>
      <c r="O2642" s="87"/>
      <c r="P2642" s="483"/>
      <c r="Q2642" s="484"/>
      <c r="R2642" s="56">
        <f>FŐLAP!$D$9</f>
        <v>0</v>
      </c>
      <c r="S2642" s="56">
        <f>FŐLAP!$F$9</f>
        <v>0</v>
      </c>
      <c r="T2642" s="13" t="str">
        <f>FŐLAP!$B$25</f>
        <v>Háztartási nagygépek (lakossági)</v>
      </c>
      <c r="U2642" s="398" t="s">
        <v>3425</v>
      </c>
      <c r="V2642" s="398" t="s">
        <v>3426</v>
      </c>
      <c r="W2642" s="398" t="s">
        <v>3427</v>
      </c>
    </row>
    <row r="2643" spans="1:23" ht="60.75" hidden="1" customHeight="1" x14ac:dyDescent="0.25">
      <c r="A2643" s="61" t="s">
        <v>2713</v>
      </c>
      <c r="B2643" s="87"/>
      <c r="C2643" s="175"/>
      <c r="D2643" s="175"/>
      <c r="E2643" s="146"/>
      <c r="F2643" s="407" t="e">
        <f>VLOOKUP('2. tábl. Előkezelő-Tov.Kezelő'!E2643,Munka1!$H$27:$I$58,2,FALSE)</f>
        <v>#N/A</v>
      </c>
      <c r="G2643" s="88"/>
      <c r="H2643" s="62" t="e">
        <f>VLOOKUP(G2643,Munka1!$A$1:$B$25,2,FALSE)</f>
        <v>#N/A</v>
      </c>
      <c r="I2643" s="466" t="e">
        <f>VLOOKUP(E2643,Munka1!$H$27:$J$58,3,FALSE)</f>
        <v>#N/A</v>
      </c>
      <c r="J2643" s="175"/>
      <c r="K2643" s="175"/>
      <c r="L2643" s="175"/>
      <c r="M2643" s="175"/>
      <c r="N2643" s="180"/>
      <c r="O2643" s="87"/>
      <c r="P2643" s="483"/>
      <c r="Q2643" s="484"/>
      <c r="R2643" s="56">
        <f>FŐLAP!$D$9</f>
        <v>0</v>
      </c>
      <c r="S2643" s="56">
        <f>FŐLAP!$F$9</f>
        <v>0</v>
      </c>
      <c r="T2643" s="13" t="str">
        <f>FŐLAP!$B$25</f>
        <v>Háztartási nagygépek (lakossági)</v>
      </c>
      <c r="U2643" s="398" t="s">
        <v>3425</v>
      </c>
      <c r="V2643" s="398" t="s">
        <v>3426</v>
      </c>
      <c r="W2643" s="398" t="s">
        <v>3427</v>
      </c>
    </row>
    <row r="2644" spans="1:23" ht="60.75" hidden="1" customHeight="1" x14ac:dyDescent="0.25">
      <c r="A2644" s="61" t="s">
        <v>2714</v>
      </c>
      <c r="B2644" s="87"/>
      <c r="C2644" s="175"/>
      <c r="D2644" s="175"/>
      <c r="E2644" s="146"/>
      <c r="F2644" s="407" t="e">
        <f>VLOOKUP('2. tábl. Előkezelő-Tov.Kezelő'!E2644,Munka1!$H$27:$I$58,2,FALSE)</f>
        <v>#N/A</v>
      </c>
      <c r="G2644" s="88"/>
      <c r="H2644" s="62" t="e">
        <f>VLOOKUP(G2644,Munka1!$A$1:$B$25,2,FALSE)</f>
        <v>#N/A</v>
      </c>
      <c r="I2644" s="466" t="e">
        <f>VLOOKUP(E2644,Munka1!$H$27:$J$58,3,FALSE)</f>
        <v>#N/A</v>
      </c>
      <c r="J2644" s="175"/>
      <c r="K2644" s="175"/>
      <c r="L2644" s="175"/>
      <c r="M2644" s="175"/>
      <c r="N2644" s="180"/>
      <c r="O2644" s="87"/>
      <c r="P2644" s="483"/>
      <c r="Q2644" s="484"/>
      <c r="R2644" s="56">
        <f>FŐLAP!$D$9</f>
        <v>0</v>
      </c>
      <c r="S2644" s="56">
        <f>FŐLAP!$F$9</f>
        <v>0</v>
      </c>
      <c r="T2644" s="13" t="str">
        <f>FŐLAP!$B$25</f>
        <v>Háztartási nagygépek (lakossági)</v>
      </c>
      <c r="U2644" s="398" t="s">
        <v>3425</v>
      </c>
      <c r="V2644" s="398" t="s">
        <v>3426</v>
      </c>
      <c r="W2644" s="398" t="s">
        <v>3427</v>
      </c>
    </row>
    <row r="2645" spans="1:23" ht="60.75" hidden="1" customHeight="1" x14ac:dyDescent="0.25">
      <c r="A2645" s="61" t="s">
        <v>2715</v>
      </c>
      <c r="B2645" s="87"/>
      <c r="C2645" s="175"/>
      <c r="D2645" s="175"/>
      <c r="E2645" s="146"/>
      <c r="F2645" s="407" t="e">
        <f>VLOOKUP('2. tábl. Előkezelő-Tov.Kezelő'!E2645,Munka1!$H$27:$I$58,2,FALSE)</f>
        <v>#N/A</v>
      </c>
      <c r="G2645" s="88"/>
      <c r="H2645" s="62" t="e">
        <f>VLOOKUP(G2645,Munka1!$A$1:$B$25,2,FALSE)</f>
        <v>#N/A</v>
      </c>
      <c r="I2645" s="466" t="e">
        <f>VLOOKUP(E2645,Munka1!$H$27:$J$58,3,FALSE)</f>
        <v>#N/A</v>
      </c>
      <c r="J2645" s="175"/>
      <c r="K2645" s="175"/>
      <c r="L2645" s="175"/>
      <c r="M2645" s="175"/>
      <c r="N2645" s="180"/>
      <c r="O2645" s="87"/>
      <c r="P2645" s="483"/>
      <c r="Q2645" s="484"/>
      <c r="R2645" s="56">
        <f>FŐLAP!$D$9</f>
        <v>0</v>
      </c>
      <c r="S2645" s="56">
        <f>FŐLAP!$F$9</f>
        <v>0</v>
      </c>
      <c r="T2645" s="13" t="str">
        <f>FŐLAP!$B$25</f>
        <v>Háztartási nagygépek (lakossági)</v>
      </c>
      <c r="U2645" s="398" t="s">
        <v>3425</v>
      </c>
      <c r="V2645" s="398" t="s">
        <v>3426</v>
      </c>
      <c r="W2645" s="398" t="s">
        <v>3427</v>
      </c>
    </row>
    <row r="2646" spans="1:23" ht="60.75" hidden="1" customHeight="1" x14ac:dyDescent="0.25">
      <c r="A2646" s="61" t="s">
        <v>2716</v>
      </c>
      <c r="B2646" s="87"/>
      <c r="C2646" s="175"/>
      <c r="D2646" s="175"/>
      <c r="E2646" s="146"/>
      <c r="F2646" s="407" t="e">
        <f>VLOOKUP('2. tábl. Előkezelő-Tov.Kezelő'!E2646,Munka1!$H$27:$I$58,2,FALSE)</f>
        <v>#N/A</v>
      </c>
      <c r="G2646" s="88"/>
      <c r="H2646" s="62" t="e">
        <f>VLOOKUP(G2646,Munka1!$A$1:$B$25,2,FALSE)</f>
        <v>#N/A</v>
      </c>
      <c r="I2646" s="466" t="e">
        <f>VLOOKUP(E2646,Munka1!$H$27:$J$58,3,FALSE)</f>
        <v>#N/A</v>
      </c>
      <c r="J2646" s="175"/>
      <c r="K2646" s="175"/>
      <c r="L2646" s="175"/>
      <c r="M2646" s="175"/>
      <c r="N2646" s="180"/>
      <c r="O2646" s="87"/>
      <c r="P2646" s="483"/>
      <c r="Q2646" s="484"/>
      <c r="R2646" s="56">
        <f>FŐLAP!$D$9</f>
        <v>0</v>
      </c>
      <c r="S2646" s="56">
        <f>FŐLAP!$F$9</f>
        <v>0</v>
      </c>
      <c r="T2646" s="13" t="str">
        <f>FŐLAP!$B$25</f>
        <v>Háztartási nagygépek (lakossági)</v>
      </c>
      <c r="U2646" s="398" t="s">
        <v>3425</v>
      </c>
      <c r="V2646" s="398" t="s">
        <v>3426</v>
      </c>
      <c r="W2646" s="398" t="s">
        <v>3427</v>
      </c>
    </row>
    <row r="2647" spans="1:23" ht="60.75" hidden="1" customHeight="1" x14ac:dyDescent="0.25">
      <c r="A2647" s="61" t="s">
        <v>2717</v>
      </c>
      <c r="B2647" s="87"/>
      <c r="C2647" s="175"/>
      <c r="D2647" s="175"/>
      <c r="E2647" s="146"/>
      <c r="F2647" s="407" t="e">
        <f>VLOOKUP('2. tábl. Előkezelő-Tov.Kezelő'!E2647,Munka1!$H$27:$I$58,2,FALSE)</f>
        <v>#N/A</v>
      </c>
      <c r="G2647" s="88"/>
      <c r="H2647" s="62" t="e">
        <f>VLOOKUP(G2647,Munka1!$A$1:$B$25,2,FALSE)</f>
        <v>#N/A</v>
      </c>
      <c r="I2647" s="466" t="e">
        <f>VLOOKUP(E2647,Munka1!$H$27:$J$58,3,FALSE)</f>
        <v>#N/A</v>
      </c>
      <c r="J2647" s="175"/>
      <c r="K2647" s="175"/>
      <c r="L2647" s="175"/>
      <c r="M2647" s="175"/>
      <c r="N2647" s="180"/>
      <c r="O2647" s="87"/>
      <c r="P2647" s="483"/>
      <c r="Q2647" s="484"/>
      <c r="R2647" s="56">
        <f>FŐLAP!$D$9</f>
        <v>0</v>
      </c>
      <c r="S2647" s="56">
        <f>FŐLAP!$F$9</f>
        <v>0</v>
      </c>
      <c r="T2647" s="13" t="str">
        <f>FŐLAP!$B$25</f>
        <v>Háztartási nagygépek (lakossági)</v>
      </c>
      <c r="U2647" s="398" t="s">
        <v>3425</v>
      </c>
      <c r="V2647" s="398" t="s">
        <v>3426</v>
      </c>
      <c r="W2647" s="398" t="s">
        <v>3427</v>
      </c>
    </row>
    <row r="2648" spans="1:23" ht="60.75" hidden="1" customHeight="1" x14ac:dyDescent="0.25">
      <c r="A2648" s="61" t="s">
        <v>2718</v>
      </c>
      <c r="B2648" s="87"/>
      <c r="C2648" s="175"/>
      <c r="D2648" s="175"/>
      <c r="E2648" s="146"/>
      <c r="F2648" s="407" t="e">
        <f>VLOOKUP('2. tábl. Előkezelő-Tov.Kezelő'!E2648,Munka1!$H$27:$I$58,2,FALSE)</f>
        <v>#N/A</v>
      </c>
      <c r="G2648" s="88"/>
      <c r="H2648" s="62" t="e">
        <f>VLOOKUP(G2648,Munka1!$A$1:$B$25,2,FALSE)</f>
        <v>#N/A</v>
      </c>
      <c r="I2648" s="466" t="e">
        <f>VLOOKUP(E2648,Munka1!$H$27:$J$58,3,FALSE)</f>
        <v>#N/A</v>
      </c>
      <c r="J2648" s="175"/>
      <c r="K2648" s="175"/>
      <c r="L2648" s="175"/>
      <c r="M2648" s="175"/>
      <c r="N2648" s="180"/>
      <c r="O2648" s="87"/>
      <c r="P2648" s="483"/>
      <c r="Q2648" s="484"/>
      <c r="R2648" s="56">
        <f>FŐLAP!$D$9</f>
        <v>0</v>
      </c>
      <c r="S2648" s="56">
        <f>FŐLAP!$F$9</f>
        <v>0</v>
      </c>
      <c r="T2648" s="13" t="str">
        <f>FŐLAP!$B$25</f>
        <v>Háztartási nagygépek (lakossági)</v>
      </c>
      <c r="U2648" s="398" t="s">
        <v>3425</v>
      </c>
      <c r="V2648" s="398" t="s">
        <v>3426</v>
      </c>
      <c r="W2648" s="398" t="s">
        <v>3427</v>
      </c>
    </row>
    <row r="2649" spans="1:23" ht="60.75" hidden="1" customHeight="1" x14ac:dyDescent="0.25">
      <c r="A2649" s="61" t="s">
        <v>2719</v>
      </c>
      <c r="B2649" s="87"/>
      <c r="C2649" s="175"/>
      <c r="D2649" s="175"/>
      <c r="E2649" s="146"/>
      <c r="F2649" s="407" t="e">
        <f>VLOOKUP('2. tábl. Előkezelő-Tov.Kezelő'!E2649,Munka1!$H$27:$I$58,2,FALSE)</f>
        <v>#N/A</v>
      </c>
      <c r="G2649" s="88"/>
      <c r="H2649" s="62" t="e">
        <f>VLOOKUP(G2649,Munka1!$A$1:$B$25,2,FALSE)</f>
        <v>#N/A</v>
      </c>
      <c r="I2649" s="466" t="e">
        <f>VLOOKUP(E2649,Munka1!$H$27:$J$58,3,FALSE)</f>
        <v>#N/A</v>
      </c>
      <c r="J2649" s="175"/>
      <c r="K2649" s="175"/>
      <c r="L2649" s="175"/>
      <c r="M2649" s="175"/>
      <c r="N2649" s="180"/>
      <c r="O2649" s="87"/>
      <c r="P2649" s="483"/>
      <c r="Q2649" s="484"/>
      <c r="R2649" s="56">
        <f>FŐLAP!$D$9</f>
        <v>0</v>
      </c>
      <c r="S2649" s="56">
        <f>FŐLAP!$F$9</f>
        <v>0</v>
      </c>
      <c r="T2649" s="13" t="str">
        <f>FŐLAP!$B$25</f>
        <v>Háztartási nagygépek (lakossági)</v>
      </c>
      <c r="U2649" s="398" t="s">
        <v>3425</v>
      </c>
      <c r="V2649" s="398" t="s">
        <v>3426</v>
      </c>
      <c r="W2649" s="398" t="s">
        <v>3427</v>
      </c>
    </row>
    <row r="2650" spans="1:23" ht="60.75" hidden="1" customHeight="1" x14ac:dyDescent="0.25">
      <c r="A2650" s="61" t="s">
        <v>2720</v>
      </c>
      <c r="B2650" s="87"/>
      <c r="C2650" s="175"/>
      <c r="D2650" s="175"/>
      <c r="E2650" s="146"/>
      <c r="F2650" s="407" t="e">
        <f>VLOOKUP('2. tábl. Előkezelő-Tov.Kezelő'!E2650,Munka1!$H$27:$I$58,2,FALSE)</f>
        <v>#N/A</v>
      </c>
      <c r="G2650" s="88"/>
      <c r="H2650" s="62" t="e">
        <f>VLOOKUP(G2650,Munka1!$A$1:$B$25,2,FALSE)</f>
        <v>#N/A</v>
      </c>
      <c r="I2650" s="466" t="e">
        <f>VLOOKUP(E2650,Munka1!$H$27:$J$58,3,FALSE)</f>
        <v>#N/A</v>
      </c>
      <c r="J2650" s="175"/>
      <c r="K2650" s="175"/>
      <c r="L2650" s="175"/>
      <c r="M2650" s="175"/>
      <c r="N2650" s="180"/>
      <c r="O2650" s="87"/>
      <c r="P2650" s="483"/>
      <c r="Q2650" s="484"/>
      <c r="R2650" s="56">
        <f>FŐLAP!$D$9</f>
        <v>0</v>
      </c>
      <c r="S2650" s="56">
        <f>FŐLAP!$F$9</f>
        <v>0</v>
      </c>
      <c r="T2650" s="13" t="str">
        <f>FŐLAP!$B$25</f>
        <v>Háztartási nagygépek (lakossági)</v>
      </c>
      <c r="U2650" s="398" t="s">
        <v>3425</v>
      </c>
      <c r="V2650" s="398" t="s">
        <v>3426</v>
      </c>
      <c r="W2650" s="398" t="s">
        <v>3427</v>
      </c>
    </row>
    <row r="2651" spans="1:23" ht="60.75" hidden="1" customHeight="1" x14ac:dyDescent="0.25">
      <c r="A2651" s="61" t="s">
        <v>2721</v>
      </c>
      <c r="B2651" s="87"/>
      <c r="C2651" s="175"/>
      <c r="D2651" s="175"/>
      <c r="E2651" s="146"/>
      <c r="F2651" s="407" t="e">
        <f>VLOOKUP('2. tábl. Előkezelő-Tov.Kezelő'!E2651,Munka1!$H$27:$I$58,2,FALSE)</f>
        <v>#N/A</v>
      </c>
      <c r="G2651" s="88"/>
      <c r="H2651" s="62" t="e">
        <f>VLOOKUP(G2651,Munka1!$A$1:$B$25,2,FALSE)</f>
        <v>#N/A</v>
      </c>
      <c r="I2651" s="466" t="e">
        <f>VLOOKUP(E2651,Munka1!$H$27:$J$58,3,FALSE)</f>
        <v>#N/A</v>
      </c>
      <c r="J2651" s="175"/>
      <c r="K2651" s="175"/>
      <c r="L2651" s="175"/>
      <c r="M2651" s="175"/>
      <c r="N2651" s="180"/>
      <c r="O2651" s="87"/>
      <c r="P2651" s="483"/>
      <c r="Q2651" s="484"/>
      <c r="R2651" s="56">
        <f>FŐLAP!$D$9</f>
        <v>0</v>
      </c>
      <c r="S2651" s="56">
        <f>FŐLAP!$F$9</f>
        <v>0</v>
      </c>
      <c r="T2651" s="13" t="str">
        <f>FŐLAP!$B$25</f>
        <v>Háztartási nagygépek (lakossági)</v>
      </c>
      <c r="U2651" s="398" t="s">
        <v>3425</v>
      </c>
      <c r="V2651" s="398" t="s">
        <v>3426</v>
      </c>
      <c r="W2651" s="398" t="s">
        <v>3427</v>
      </c>
    </row>
    <row r="2652" spans="1:23" ht="60.75" hidden="1" customHeight="1" x14ac:dyDescent="0.25">
      <c r="A2652" s="61" t="s">
        <v>2722</v>
      </c>
      <c r="B2652" s="87"/>
      <c r="C2652" s="175"/>
      <c r="D2652" s="175"/>
      <c r="E2652" s="146"/>
      <c r="F2652" s="407" t="e">
        <f>VLOOKUP('2. tábl. Előkezelő-Tov.Kezelő'!E2652,Munka1!$H$27:$I$58,2,FALSE)</f>
        <v>#N/A</v>
      </c>
      <c r="G2652" s="88"/>
      <c r="H2652" s="62" t="e">
        <f>VLOOKUP(G2652,Munka1!$A$1:$B$25,2,FALSE)</f>
        <v>#N/A</v>
      </c>
      <c r="I2652" s="466" t="e">
        <f>VLOOKUP(E2652,Munka1!$H$27:$J$58,3,FALSE)</f>
        <v>#N/A</v>
      </c>
      <c r="J2652" s="175"/>
      <c r="K2652" s="175"/>
      <c r="L2652" s="175"/>
      <c r="M2652" s="175"/>
      <c r="N2652" s="180"/>
      <c r="O2652" s="87"/>
      <c r="P2652" s="483"/>
      <c r="Q2652" s="484"/>
      <c r="R2652" s="56">
        <f>FŐLAP!$D$9</f>
        <v>0</v>
      </c>
      <c r="S2652" s="56">
        <f>FŐLAP!$F$9</f>
        <v>0</v>
      </c>
      <c r="T2652" s="13" t="str">
        <f>FŐLAP!$B$25</f>
        <v>Háztartási nagygépek (lakossági)</v>
      </c>
      <c r="U2652" s="398" t="s">
        <v>3425</v>
      </c>
      <c r="V2652" s="398" t="s">
        <v>3426</v>
      </c>
      <c r="W2652" s="398" t="s">
        <v>3427</v>
      </c>
    </row>
    <row r="2653" spans="1:23" ht="60.75" hidden="1" customHeight="1" x14ac:dyDescent="0.25">
      <c r="A2653" s="61" t="s">
        <v>2723</v>
      </c>
      <c r="B2653" s="87"/>
      <c r="C2653" s="175"/>
      <c r="D2653" s="175"/>
      <c r="E2653" s="146"/>
      <c r="F2653" s="407" t="e">
        <f>VLOOKUP('2. tábl. Előkezelő-Tov.Kezelő'!E2653,Munka1!$H$27:$I$58,2,FALSE)</f>
        <v>#N/A</v>
      </c>
      <c r="G2653" s="88"/>
      <c r="H2653" s="62" t="e">
        <f>VLOOKUP(G2653,Munka1!$A$1:$B$25,2,FALSE)</f>
        <v>#N/A</v>
      </c>
      <c r="I2653" s="466" t="e">
        <f>VLOOKUP(E2653,Munka1!$H$27:$J$58,3,FALSE)</f>
        <v>#N/A</v>
      </c>
      <c r="J2653" s="175"/>
      <c r="K2653" s="175"/>
      <c r="L2653" s="175"/>
      <c r="M2653" s="175"/>
      <c r="N2653" s="180"/>
      <c r="O2653" s="87"/>
      <c r="P2653" s="483"/>
      <c r="Q2653" s="484"/>
      <c r="R2653" s="56">
        <f>FŐLAP!$D$9</f>
        <v>0</v>
      </c>
      <c r="S2653" s="56">
        <f>FŐLAP!$F$9</f>
        <v>0</v>
      </c>
      <c r="T2653" s="13" t="str">
        <f>FŐLAP!$B$25</f>
        <v>Háztartási nagygépek (lakossági)</v>
      </c>
      <c r="U2653" s="398" t="s">
        <v>3425</v>
      </c>
      <c r="V2653" s="398" t="s">
        <v>3426</v>
      </c>
      <c r="W2653" s="398" t="s">
        <v>3427</v>
      </c>
    </row>
    <row r="2654" spans="1:23" ht="60.75" hidden="1" customHeight="1" x14ac:dyDescent="0.25">
      <c r="A2654" s="61" t="s">
        <v>2724</v>
      </c>
      <c r="B2654" s="87"/>
      <c r="C2654" s="175"/>
      <c r="D2654" s="175"/>
      <c r="E2654" s="146"/>
      <c r="F2654" s="407" t="e">
        <f>VLOOKUP('2. tábl. Előkezelő-Tov.Kezelő'!E2654,Munka1!$H$27:$I$58,2,FALSE)</f>
        <v>#N/A</v>
      </c>
      <c r="G2654" s="88"/>
      <c r="H2654" s="62" t="e">
        <f>VLOOKUP(G2654,Munka1!$A$1:$B$25,2,FALSE)</f>
        <v>#N/A</v>
      </c>
      <c r="I2654" s="466" t="e">
        <f>VLOOKUP(E2654,Munka1!$H$27:$J$58,3,FALSE)</f>
        <v>#N/A</v>
      </c>
      <c r="J2654" s="175"/>
      <c r="K2654" s="175"/>
      <c r="L2654" s="175"/>
      <c r="M2654" s="175"/>
      <c r="N2654" s="180"/>
      <c r="O2654" s="87"/>
      <c r="P2654" s="483"/>
      <c r="Q2654" s="484"/>
      <c r="R2654" s="56">
        <f>FŐLAP!$D$9</f>
        <v>0</v>
      </c>
      <c r="S2654" s="56">
        <f>FŐLAP!$F$9</f>
        <v>0</v>
      </c>
      <c r="T2654" s="13" t="str">
        <f>FŐLAP!$B$25</f>
        <v>Háztartási nagygépek (lakossági)</v>
      </c>
      <c r="U2654" s="398" t="s">
        <v>3425</v>
      </c>
      <c r="V2654" s="398" t="s">
        <v>3426</v>
      </c>
      <c r="W2654" s="398" t="s">
        <v>3427</v>
      </c>
    </row>
    <row r="2655" spans="1:23" ht="60.75" hidden="1" customHeight="1" x14ac:dyDescent="0.25">
      <c r="A2655" s="61" t="s">
        <v>2725</v>
      </c>
      <c r="B2655" s="87"/>
      <c r="C2655" s="175"/>
      <c r="D2655" s="175"/>
      <c r="E2655" s="146"/>
      <c r="F2655" s="407" t="e">
        <f>VLOOKUP('2. tábl. Előkezelő-Tov.Kezelő'!E2655,Munka1!$H$27:$I$58,2,FALSE)</f>
        <v>#N/A</v>
      </c>
      <c r="G2655" s="88"/>
      <c r="H2655" s="62" t="e">
        <f>VLOOKUP(G2655,Munka1!$A$1:$B$25,2,FALSE)</f>
        <v>#N/A</v>
      </c>
      <c r="I2655" s="466" t="e">
        <f>VLOOKUP(E2655,Munka1!$H$27:$J$58,3,FALSE)</f>
        <v>#N/A</v>
      </c>
      <c r="J2655" s="175"/>
      <c r="K2655" s="175"/>
      <c r="L2655" s="175"/>
      <c r="M2655" s="175"/>
      <c r="N2655" s="180"/>
      <c r="O2655" s="87"/>
      <c r="P2655" s="483"/>
      <c r="Q2655" s="484"/>
      <c r="R2655" s="56">
        <f>FŐLAP!$D$9</f>
        <v>0</v>
      </c>
      <c r="S2655" s="56">
        <f>FŐLAP!$F$9</f>
        <v>0</v>
      </c>
      <c r="T2655" s="13" t="str">
        <f>FŐLAP!$B$25</f>
        <v>Háztartási nagygépek (lakossági)</v>
      </c>
      <c r="U2655" s="398" t="s">
        <v>3425</v>
      </c>
      <c r="V2655" s="398" t="s">
        <v>3426</v>
      </c>
      <c r="W2655" s="398" t="s">
        <v>3427</v>
      </c>
    </row>
    <row r="2656" spans="1:23" ht="60.75" hidden="1" customHeight="1" x14ac:dyDescent="0.25">
      <c r="A2656" s="61" t="s">
        <v>2726</v>
      </c>
      <c r="B2656" s="87"/>
      <c r="C2656" s="175"/>
      <c r="D2656" s="175"/>
      <c r="E2656" s="146"/>
      <c r="F2656" s="407" t="e">
        <f>VLOOKUP('2. tábl. Előkezelő-Tov.Kezelő'!E2656,Munka1!$H$27:$I$58,2,FALSE)</f>
        <v>#N/A</v>
      </c>
      <c r="G2656" s="88"/>
      <c r="H2656" s="62" t="e">
        <f>VLOOKUP(G2656,Munka1!$A$1:$B$25,2,FALSE)</f>
        <v>#N/A</v>
      </c>
      <c r="I2656" s="466" t="e">
        <f>VLOOKUP(E2656,Munka1!$H$27:$J$58,3,FALSE)</f>
        <v>#N/A</v>
      </c>
      <c r="J2656" s="175"/>
      <c r="K2656" s="175"/>
      <c r="L2656" s="175"/>
      <c r="M2656" s="175"/>
      <c r="N2656" s="180"/>
      <c r="O2656" s="87"/>
      <c r="P2656" s="483"/>
      <c r="Q2656" s="484"/>
      <c r="R2656" s="56">
        <f>FŐLAP!$D$9</f>
        <v>0</v>
      </c>
      <c r="S2656" s="56">
        <f>FŐLAP!$F$9</f>
        <v>0</v>
      </c>
      <c r="T2656" s="13" t="str">
        <f>FŐLAP!$B$25</f>
        <v>Háztartási nagygépek (lakossági)</v>
      </c>
      <c r="U2656" s="398" t="s">
        <v>3425</v>
      </c>
      <c r="V2656" s="398" t="s">
        <v>3426</v>
      </c>
      <c r="W2656" s="398" t="s">
        <v>3427</v>
      </c>
    </row>
    <row r="2657" spans="1:23" ht="60.75" hidden="1" customHeight="1" x14ac:dyDescent="0.25">
      <c r="A2657" s="61" t="s">
        <v>2727</v>
      </c>
      <c r="B2657" s="87"/>
      <c r="C2657" s="175"/>
      <c r="D2657" s="175"/>
      <c r="E2657" s="146"/>
      <c r="F2657" s="407" t="e">
        <f>VLOOKUP('2. tábl. Előkezelő-Tov.Kezelő'!E2657,Munka1!$H$27:$I$58,2,FALSE)</f>
        <v>#N/A</v>
      </c>
      <c r="G2657" s="88"/>
      <c r="H2657" s="62" t="e">
        <f>VLOOKUP(G2657,Munka1!$A$1:$B$25,2,FALSE)</f>
        <v>#N/A</v>
      </c>
      <c r="I2657" s="466" t="e">
        <f>VLOOKUP(E2657,Munka1!$H$27:$J$58,3,FALSE)</f>
        <v>#N/A</v>
      </c>
      <c r="J2657" s="175"/>
      <c r="K2657" s="175"/>
      <c r="L2657" s="175"/>
      <c r="M2657" s="175"/>
      <c r="N2657" s="180"/>
      <c r="O2657" s="87"/>
      <c r="P2657" s="483"/>
      <c r="Q2657" s="484"/>
      <c r="R2657" s="56">
        <f>FŐLAP!$D$9</f>
        <v>0</v>
      </c>
      <c r="S2657" s="56">
        <f>FŐLAP!$F$9</f>
        <v>0</v>
      </c>
      <c r="T2657" s="13" t="str">
        <f>FŐLAP!$B$25</f>
        <v>Háztartási nagygépek (lakossági)</v>
      </c>
      <c r="U2657" s="398" t="s">
        <v>3425</v>
      </c>
      <c r="V2657" s="398" t="s">
        <v>3426</v>
      </c>
      <c r="W2657" s="398" t="s">
        <v>3427</v>
      </c>
    </row>
    <row r="2658" spans="1:23" ht="60.75" hidden="1" customHeight="1" x14ac:dyDescent="0.25">
      <c r="A2658" s="61" t="s">
        <v>2728</v>
      </c>
      <c r="B2658" s="87"/>
      <c r="C2658" s="175"/>
      <c r="D2658" s="175"/>
      <c r="E2658" s="146"/>
      <c r="F2658" s="407" t="e">
        <f>VLOOKUP('2. tábl. Előkezelő-Tov.Kezelő'!E2658,Munka1!$H$27:$I$58,2,FALSE)</f>
        <v>#N/A</v>
      </c>
      <c r="G2658" s="88"/>
      <c r="H2658" s="62" t="e">
        <f>VLOOKUP(G2658,Munka1!$A$1:$B$25,2,FALSE)</f>
        <v>#N/A</v>
      </c>
      <c r="I2658" s="466" t="e">
        <f>VLOOKUP(E2658,Munka1!$H$27:$J$58,3,FALSE)</f>
        <v>#N/A</v>
      </c>
      <c r="J2658" s="175"/>
      <c r="K2658" s="175"/>
      <c r="L2658" s="175"/>
      <c r="M2658" s="175"/>
      <c r="N2658" s="180"/>
      <c r="O2658" s="87"/>
      <c r="P2658" s="483"/>
      <c r="Q2658" s="484"/>
      <c r="R2658" s="56">
        <f>FŐLAP!$D$9</f>
        <v>0</v>
      </c>
      <c r="S2658" s="56">
        <f>FŐLAP!$F$9</f>
        <v>0</v>
      </c>
      <c r="T2658" s="13" t="str">
        <f>FŐLAP!$B$25</f>
        <v>Háztartási nagygépek (lakossági)</v>
      </c>
      <c r="U2658" s="398" t="s">
        <v>3425</v>
      </c>
      <c r="V2658" s="398" t="s">
        <v>3426</v>
      </c>
      <c r="W2658" s="398" t="s">
        <v>3427</v>
      </c>
    </row>
    <row r="2659" spans="1:23" ht="60.75" hidden="1" customHeight="1" x14ac:dyDescent="0.25">
      <c r="A2659" s="61" t="s">
        <v>2729</v>
      </c>
      <c r="B2659" s="87"/>
      <c r="C2659" s="175"/>
      <c r="D2659" s="175"/>
      <c r="E2659" s="146"/>
      <c r="F2659" s="407" t="e">
        <f>VLOOKUP('2. tábl. Előkezelő-Tov.Kezelő'!E2659,Munka1!$H$27:$I$58,2,FALSE)</f>
        <v>#N/A</v>
      </c>
      <c r="G2659" s="88"/>
      <c r="H2659" s="62" t="e">
        <f>VLOOKUP(G2659,Munka1!$A$1:$B$25,2,FALSE)</f>
        <v>#N/A</v>
      </c>
      <c r="I2659" s="466" t="e">
        <f>VLOOKUP(E2659,Munka1!$H$27:$J$58,3,FALSE)</f>
        <v>#N/A</v>
      </c>
      <c r="J2659" s="175"/>
      <c r="K2659" s="175"/>
      <c r="L2659" s="175"/>
      <c r="M2659" s="175"/>
      <c r="N2659" s="180"/>
      <c r="O2659" s="87"/>
      <c r="P2659" s="483"/>
      <c r="Q2659" s="484"/>
      <c r="R2659" s="56">
        <f>FŐLAP!$D$9</f>
        <v>0</v>
      </c>
      <c r="S2659" s="56">
        <f>FŐLAP!$F$9</f>
        <v>0</v>
      </c>
      <c r="T2659" s="13" t="str">
        <f>FŐLAP!$B$25</f>
        <v>Háztartási nagygépek (lakossági)</v>
      </c>
      <c r="U2659" s="398" t="s">
        <v>3425</v>
      </c>
      <c r="V2659" s="398" t="s">
        <v>3426</v>
      </c>
      <c r="W2659" s="398" t="s">
        <v>3427</v>
      </c>
    </row>
    <row r="2660" spans="1:23" ht="60.75" hidden="1" customHeight="1" x14ac:dyDescent="0.25">
      <c r="A2660" s="61" t="s">
        <v>2730</v>
      </c>
      <c r="B2660" s="87"/>
      <c r="C2660" s="175"/>
      <c r="D2660" s="175"/>
      <c r="E2660" s="146"/>
      <c r="F2660" s="407" t="e">
        <f>VLOOKUP('2. tábl. Előkezelő-Tov.Kezelő'!E2660,Munka1!$H$27:$I$58,2,FALSE)</f>
        <v>#N/A</v>
      </c>
      <c r="G2660" s="88"/>
      <c r="H2660" s="62" t="e">
        <f>VLOOKUP(G2660,Munka1!$A$1:$B$25,2,FALSE)</f>
        <v>#N/A</v>
      </c>
      <c r="I2660" s="466" t="e">
        <f>VLOOKUP(E2660,Munka1!$H$27:$J$58,3,FALSE)</f>
        <v>#N/A</v>
      </c>
      <c r="J2660" s="175"/>
      <c r="K2660" s="175"/>
      <c r="L2660" s="175"/>
      <c r="M2660" s="175"/>
      <c r="N2660" s="180"/>
      <c r="O2660" s="87"/>
      <c r="P2660" s="483"/>
      <c r="Q2660" s="484"/>
      <c r="R2660" s="56">
        <f>FŐLAP!$D$9</f>
        <v>0</v>
      </c>
      <c r="S2660" s="56">
        <f>FŐLAP!$F$9</f>
        <v>0</v>
      </c>
      <c r="T2660" s="13" t="str">
        <f>FŐLAP!$B$25</f>
        <v>Háztartási nagygépek (lakossági)</v>
      </c>
      <c r="U2660" s="398" t="s">
        <v>3425</v>
      </c>
      <c r="V2660" s="398" t="s">
        <v>3426</v>
      </c>
      <c r="W2660" s="398" t="s">
        <v>3427</v>
      </c>
    </row>
    <row r="2661" spans="1:23" ht="60.75" hidden="1" customHeight="1" x14ac:dyDescent="0.25">
      <c r="A2661" s="61" t="s">
        <v>2731</v>
      </c>
      <c r="B2661" s="87"/>
      <c r="C2661" s="175"/>
      <c r="D2661" s="175"/>
      <c r="E2661" s="146"/>
      <c r="F2661" s="407" t="e">
        <f>VLOOKUP('2. tábl. Előkezelő-Tov.Kezelő'!E2661,Munka1!$H$27:$I$58,2,FALSE)</f>
        <v>#N/A</v>
      </c>
      <c r="G2661" s="88"/>
      <c r="H2661" s="62" t="e">
        <f>VLOOKUP(G2661,Munka1!$A$1:$B$25,2,FALSE)</f>
        <v>#N/A</v>
      </c>
      <c r="I2661" s="466" t="e">
        <f>VLOOKUP(E2661,Munka1!$H$27:$J$58,3,FALSE)</f>
        <v>#N/A</v>
      </c>
      <c r="J2661" s="175"/>
      <c r="K2661" s="175"/>
      <c r="L2661" s="175"/>
      <c r="M2661" s="175"/>
      <c r="N2661" s="180"/>
      <c r="O2661" s="87"/>
      <c r="P2661" s="483"/>
      <c r="Q2661" s="484"/>
      <c r="R2661" s="56">
        <f>FŐLAP!$D$9</f>
        <v>0</v>
      </c>
      <c r="S2661" s="56">
        <f>FŐLAP!$F$9</f>
        <v>0</v>
      </c>
      <c r="T2661" s="13" t="str">
        <f>FŐLAP!$B$25</f>
        <v>Háztartási nagygépek (lakossági)</v>
      </c>
      <c r="U2661" s="398" t="s">
        <v>3425</v>
      </c>
      <c r="V2661" s="398" t="s">
        <v>3426</v>
      </c>
      <c r="W2661" s="398" t="s">
        <v>3427</v>
      </c>
    </row>
    <row r="2662" spans="1:23" ht="60.75" hidden="1" customHeight="1" x14ac:dyDescent="0.25">
      <c r="A2662" s="61" t="s">
        <v>2732</v>
      </c>
      <c r="B2662" s="87"/>
      <c r="C2662" s="175"/>
      <c r="D2662" s="175"/>
      <c r="E2662" s="146"/>
      <c r="F2662" s="407" t="e">
        <f>VLOOKUP('2. tábl. Előkezelő-Tov.Kezelő'!E2662,Munka1!$H$27:$I$58,2,FALSE)</f>
        <v>#N/A</v>
      </c>
      <c r="G2662" s="88"/>
      <c r="H2662" s="62" t="e">
        <f>VLOOKUP(G2662,Munka1!$A$1:$B$25,2,FALSE)</f>
        <v>#N/A</v>
      </c>
      <c r="I2662" s="466" t="e">
        <f>VLOOKUP(E2662,Munka1!$H$27:$J$58,3,FALSE)</f>
        <v>#N/A</v>
      </c>
      <c r="J2662" s="175"/>
      <c r="K2662" s="175"/>
      <c r="L2662" s="175"/>
      <c r="M2662" s="175"/>
      <c r="N2662" s="180"/>
      <c r="O2662" s="87"/>
      <c r="P2662" s="483"/>
      <c r="Q2662" s="484"/>
      <c r="R2662" s="56">
        <f>FŐLAP!$D$9</f>
        <v>0</v>
      </c>
      <c r="S2662" s="56">
        <f>FŐLAP!$F$9</f>
        <v>0</v>
      </c>
      <c r="T2662" s="13" t="str">
        <f>FŐLAP!$B$25</f>
        <v>Háztartási nagygépek (lakossági)</v>
      </c>
      <c r="U2662" s="398" t="s">
        <v>3425</v>
      </c>
      <c r="V2662" s="398" t="s">
        <v>3426</v>
      </c>
      <c r="W2662" s="398" t="s">
        <v>3427</v>
      </c>
    </row>
    <row r="2663" spans="1:23" ht="60.75" hidden="1" customHeight="1" x14ac:dyDescent="0.25">
      <c r="A2663" s="61" t="s">
        <v>2733</v>
      </c>
      <c r="B2663" s="87"/>
      <c r="C2663" s="175"/>
      <c r="D2663" s="175"/>
      <c r="E2663" s="146"/>
      <c r="F2663" s="407" t="e">
        <f>VLOOKUP('2. tábl. Előkezelő-Tov.Kezelő'!E2663,Munka1!$H$27:$I$58,2,FALSE)</f>
        <v>#N/A</v>
      </c>
      <c r="G2663" s="88"/>
      <c r="H2663" s="62" t="e">
        <f>VLOOKUP(G2663,Munka1!$A$1:$B$25,2,FALSE)</f>
        <v>#N/A</v>
      </c>
      <c r="I2663" s="466" t="e">
        <f>VLOOKUP(E2663,Munka1!$H$27:$J$58,3,FALSE)</f>
        <v>#N/A</v>
      </c>
      <c r="J2663" s="175"/>
      <c r="K2663" s="175"/>
      <c r="L2663" s="175"/>
      <c r="M2663" s="175"/>
      <c r="N2663" s="180"/>
      <c r="O2663" s="87"/>
      <c r="P2663" s="483"/>
      <c r="Q2663" s="484"/>
      <c r="R2663" s="56">
        <f>FŐLAP!$D$9</f>
        <v>0</v>
      </c>
      <c r="S2663" s="56">
        <f>FŐLAP!$F$9</f>
        <v>0</v>
      </c>
      <c r="T2663" s="13" t="str">
        <f>FŐLAP!$B$25</f>
        <v>Háztartási nagygépek (lakossági)</v>
      </c>
      <c r="U2663" s="398" t="s">
        <v>3425</v>
      </c>
      <c r="V2663" s="398" t="s">
        <v>3426</v>
      </c>
      <c r="W2663" s="398" t="s">
        <v>3427</v>
      </c>
    </row>
    <row r="2664" spans="1:23" ht="60.75" hidden="1" customHeight="1" x14ac:dyDescent="0.25">
      <c r="A2664" s="61" t="s">
        <v>2734</v>
      </c>
      <c r="B2664" s="87"/>
      <c r="C2664" s="175"/>
      <c r="D2664" s="175"/>
      <c r="E2664" s="146"/>
      <c r="F2664" s="407" t="e">
        <f>VLOOKUP('2. tábl. Előkezelő-Tov.Kezelő'!E2664,Munka1!$H$27:$I$58,2,FALSE)</f>
        <v>#N/A</v>
      </c>
      <c r="G2664" s="88"/>
      <c r="H2664" s="62" t="e">
        <f>VLOOKUP(G2664,Munka1!$A$1:$B$25,2,FALSE)</f>
        <v>#N/A</v>
      </c>
      <c r="I2664" s="466" t="e">
        <f>VLOOKUP(E2664,Munka1!$H$27:$J$58,3,FALSE)</f>
        <v>#N/A</v>
      </c>
      <c r="J2664" s="175"/>
      <c r="K2664" s="175"/>
      <c r="L2664" s="175"/>
      <c r="M2664" s="175"/>
      <c r="N2664" s="180"/>
      <c r="O2664" s="87"/>
      <c r="P2664" s="483"/>
      <c r="Q2664" s="484"/>
      <c r="R2664" s="56">
        <f>FŐLAP!$D$9</f>
        <v>0</v>
      </c>
      <c r="S2664" s="56">
        <f>FŐLAP!$F$9</f>
        <v>0</v>
      </c>
      <c r="T2664" s="13" t="str">
        <f>FŐLAP!$B$25</f>
        <v>Háztartási nagygépek (lakossági)</v>
      </c>
      <c r="U2664" s="398" t="s">
        <v>3425</v>
      </c>
      <c r="V2664" s="398" t="s">
        <v>3426</v>
      </c>
      <c r="W2664" s="398" t="s">
        <v>3427</v>
      </c>
    </row>
    <row r="2665" spans="1:23" ht="60.75" hidden="1" customHeight="1" x14ac:dyDescent="0.25">
      <c r="A2665" s="61" t="s">
        <v>2735</v>
      </c>
      <c r="B2665" s="87"/>
      <c r="C2665" s="175"/>
      <c r="D2665" s="175"/>
      <c r="E2665" s="146"/>
      <c r="F2665" s="407" t="e">
        <f>VLOOKUP('2. tábl. Előkezelő-Tov.Kezelő'!E2665,Munka1!$H$27:$I$58,2,FALSE)</f>
        <v>#N/A</v>
      </c>
      <c r="G2665" s="88"/>
      <c r="H2665" s="62" t="e">
        <f>VLOOKUP(G2665,Munka1!$A$1:$B$25,2,FALSE)</f>
        <v>#N/A</v>
      </c>
      <c r="I2665" s="466" t="e">
        <f>VLOOKUP(E2665,Munka1!$H$27:$J$58,3,FALSE)</f>
        <v>#N/A</v>
      </c>
      <c r="J2665" s="175"/>
      <c r="K2665" s="175"/>
      <c r="L2665" s="175"/>
      <c r="M2665" s="175"/>
      <c r="N2665" s="180"/>
      <c r="O2665" s="87"/>
      <c r="P2665" s="483"/>
      <c r="Q2665" s="484"/>
      <c r="R2665" s="56">
        <f>FŐLAP!$D$9</f>
        <v>0</v>
      </c>
      <c r="S2665" s="56">
        <f>FŐLAP!$F$9</f>
        <v>0</v>
      </c>
      <c r="T2665" s="13" t="str">
        <f>FŐLAP!$B$25</f>
        <v>Háztartási nagygépek (lakossági)</v>
      </c>
      <c r="U2665" s="398" t="s">
        <v>3425</v>
      </c>
      <c r="V2665" s="398" t="s">
        <v>3426</v>
      </c>
      <c r="W2665" s="398" t="s">
        <v>3427</v>
      </c>
    </row>
    <row r="2666" spans="1:23" ht="60.75" hidden="1" customHeight="1" x14ac:dyDescent="0.25">
      <c r="A2666" s="61" t="s">
        <v>2736</v>
      </c>
      <c r="B2666" s="87"/>
      <c r="C2666" s="175"/>
      <c r="D2666" s="175"/>
      <c r="E2666" s="146"/>
      <c r="F2666" s="407" t="e">
        <f>VLOOKUP('2. tábl. Előkezelő-Tov.Kezelő'!E2666,Munka1!$H$27:$I$58,2,FALSE)</f>
        <v>#N/A</v>
      </c>
      <c r="G2666" s="88"/>
      <c r="H2666" s="62" t="e">
        <f>VLOOKUP(G2666,Munka1!$A$1:$B$25,2,FALSE)</f>
        <v>#N/A</v>
      </c>
      <c r="I2666" s="466" t="e">
        <f>VLOOKUP(E2666,Munka1!$H$27:$J$58,3,FALSE)</f>
        <v>#N/A</v>
      </c>
      <c r="J2666" s="175"/>
      <c r="K2666" s="175"/>
      <c r="L2666" s="175"/>
      <c r="M2666" s="175"/>
      <c r="N2666" s="180"/>
      <c r="O2666" s="87"/>
      <c r="P2666" s="483"/>
      <c r="Q2666" s="484"/>
      <c r="R2666" s="56">
        <f>FŐLAP!$D$9</f>
        <v>0</v>
      </c>
      <c r="S2666" s="56">
        <f>FŐLAP!$F$9</f>
        <v>0</v>
      </c>
      <c r="T2666" s="13" t="str">
        <f>FŐLAP!$B$25</f>
        <v>Háztartási nagygépek (lakossági)</v>
      </c>
      <c r="U2666" s="398" t="s">
        <v>3425</v>
      </c>
      <c r="V2666" s="398" t="s">
        <v>3426</v>
      </c>
      <c r="W2666" s="398" t="s">
        <v>3427</v>
      </c>
    </row>
    <row r="2667" spans="1:23" ht="60.75" hidden="1" customHeight="1" x14ac:dyDescent="0.25">
      <c r="A2667" s="61" t="s">
        <v>2737</v>
      </c>
      <c r="B2667" s="87"/>
      <c r="C2667" s="175"/>
      <c r="D2667" s="175"/>
      <c r="E2667" s="146"/>
      <c r="F2667" s="407" t="e">
        <f>VLOOKUP('2. tábl. Előkezelő-Tov.Kezelő'!E2667,Munka1!$H$27:$I$58,2,FALSE)</f>
        <v>#N/A</v>
      </c>
      <c r="G2667" s="88"/>
      <c r="H2667" s="62" t="e">
        <f>VLOOKUP(G2667,Munka1!$A$1:$B$25,2,FALSE)</f>
        <v>#N/A</v>
      </c>
      <c r="I2667" s="466" t="e">
        <f>VLOOKUP(E2667,Munka1!$H$27:$J$58,3,FALSE)</f>
        <v>#N/A</v>
      </c>
      <c r="J2667" s="175"/>
      <c r="K2667" s="175"/>
      <c r="L2667" s="175"/>
      <c r="M2667" s="175"/>
      <c r="N2667" s="180"/>
      <c r="O2667" s="87"/>
      <c r="P2667" s="483"/>
      <c r="Q2667" s="484"/>
      <c r="R2667" s="56">
        <f>FŐLAP!$D$9</f>
        <v>0</v>
      </c>
      <c r="S2667" s="56">
        <f>FŐLAP!$F$9</f>
        <v>0</v>
      </c>
      <c r="T2667" s="13" t="str">
        <f>FŐLAP!$B$25</f>
        <v>Háztartási nagygépek (lakossági)</v>
      </c>
      <c r="U2667" s="398" t="s">
        <v>3425</v>
      </c>
      <c r="V2667" s="398" t="s">
        <v>3426</v>
      </c>
      <c r="W2667" s="398" t="s">
        <v>3427</v>
      </c>
    </row>
    <row r="2668" spans="1:23" ht="60.75" hidden="1" customHeight="1" x14ac:dyDescent="0.25">
      <c r="A2668" s="61" t="s">
        <v>2738</v>
      </c>
      <c r="B2668" s="87"/>
      <c r="C2668" s="175"/>
      <c r="D2668" s="175"/>
      <c r="E2668" s="146"/>
      <c r="F2668" s="407" t="e">
        <f>VLOOKUP('2. tábl. Előkezelő-Tov.Kezelő'!E2668,Munka1!$H$27:$I$58,2,FALSE)</f>
        <v>#N/A</v>
      </c>
      <c r="G2668" s="88"/>
      <c r="H2668" s="62" t="e">
        <f>VLOOKUP(G2668,Munka1!$A$1:$B$25,2,FALSE)</f>
        <v>#N/A</v>
      </c>
      <c r="I2668" s="466" t="e">
        <f>VLOOKUP(E2668,Munka1!$H$27:$J$58,3,FALSE)</f>
        <v>#N/A</v>
      </c>
      <c r="J2668" s="175"/>
      <c r="K2668" s="175"/>
      <c r="L2668" s="175"/>
      <c r="M2668" s="175"/>
      <c r="N2668" s="180"/>
      <c r="O2668" s="87"/>
      <c r="P2668" s="483"/>
      <c r="Q2668" s="484"/>
      <c r="R2668" s="56">
        <f>FŐLAP!$D$9</f>
        <v>0</v>
      </c>
      <c r="S2668" s="56">
        <f>FŐLAP!$F$9</f>
        <v>0</v>
      </c>
      <c r="T2668" s="13" t="str">
        <f>FŐLAP!$B$25</f>
        <v>Háztartási nagygépek (lakossági)</v>
      </c>
      <c r="U2668" s="398" t="s">
        <v>3425</v>
      </c>
      <c r="V2668" s="398" t="s">
        <v>3426</v>
      </c>
      <c r="W2668" s="398" t="s">
        <v>3427</v>
      </c>
    </row>
    <row r="2669" spans="1:23" ht="60.75" hidden="1" customHeight="1" x14ac:dyDescent="0.25">
      <c r="A2669" s="61" t="s">
        <v>2739</v>
      </c>
      <c r="B2669" s="87"/>
      <c r="C2669" s="175"/>
      <c r="D2669" s="175"/>
      <c r="E2669" s="146"/>
      <c r="F2669" s="407" t="e">
        <f>VLOOKUP('2. tábl. Előkezelő-Tov.Kezelő'!E2669,Munka1!$H$27:$I$58,2,FALSE)</f>
        <v>#N/A</v>
      </c>
      <c r="G2669" s="88"/>
      <c r="H2669" s="62" t="e">
        <f>VLOOKUP(G2669,Munka1!$A$1:$B$25,2,FALSE)</f>
        <v>#N/A</v>
      </c>
      <c r="I2669" s="466" t="e">
        <f>VLOOKUP(E2669,Munka1!$H$27:$J$58,3,FALSE)</f>
        <v>#N/A</v>
      </c>
      <c r="J2669" s="175"/>
      <c r="K2669" s="175"/>
      <c r="L2669" s="175"/>
      <c r="M2669" s="175"/>
      <c r="N2669" s="180"/>
      <c r="O2669" s="87"/>
      <c r="P2669" s="483"/>
      <c r="Q2669" s="484"/>
      <c r="R2669" s="56">
        <f>FŐLAP!$D$9</f>
        <v>0</v>
      </c>
      <c r="S2669" s="56">
        <f>FŐLAP!$F$9</f>
        <v>0</v>
      </c>
      <c r="T2669" s="13" t="str">
        <f>FŐLAP!$B$25</f>
        <v>Háztartási nagygépek (lakossági)</v>
      </c>
      <c r="U2669" s="398" t="s">
        <v>3425</v>
      </c>
      <c r="V2669" s="398" t="s">
        <v>3426</v>
      </c>
      <c r="W2669" s="398" t="s">
        <v>3427</v>
      </c>
    </row>
    <row r="2670" spans="1:23" ht="60.75" hidden="1" customHeight="1" x14ac:dyDescent="0.25">
      <c r="A2670" s="61" t="s">
        <v>2740</v>
      </c>
      <c r="B2670" s="87"/>
      <c r="C2670" s="175"/>
      <c r="D2670" s="175"/>
      <c r="E2670" s="146"/>
      <c r="F2670" s="407" t="e">
        <f>VLOOKUP('2. tábl. Előkezelő-Tov.Kezelő'!E2670,Munka1!$H$27:$I$58,2,FALSE)</f>
        <v>#N/A</v>
      </c>
      <c r="G2670" s="88"/>
      <c r="H2670" s="62" t="e">
        <f>VLOOKUP(G2670,Munka1!$A$1:$B$25,2,FALSE)</f>
        <v>#N/A</v>
      </c>
      <c r="I2670" s="466" t="e">
        <f>VLOOKUP(E2670,Munka1!$H$27:$J$58,3,FALSE)</f>
        <v>#N/A</v>
      </c>
      <c r="J2670" s="175"/>
      <c r="K2670" s="175"/>
      <c r="L2670" s="175"/>
      <c r="M2670" s="175"/>
      <c r="N2670" s="180"/>
      <c r="O2670" s="87"/>
      <c r="P2670" s="483"/>
      <c r="Q2670" s="484"/>
      <c r="R2670" s="56">
        <f>FŐLAP!$D$9</f>
        <v>0</v>
      </c>
      <c r="S2670" s="56">
        <f>FŐLAP!$F$9</f>
        <v>0</v>
      </c>
      <c r="T2670" s="13" t="str">
        <f>FŐLAP!$B$25</f>
        <v>Háztartási nagygépek (lakossági)</v>
      </c>
      <c r="U2670" s="398" t="s">
        <v>3425</v>
      </c>
      <c r="V2670" s="398" t="s">
        <v>3426</v>
      </c>
      <c r="W2670" s="398" t="s">
        <v>3427</v>
      </c>
    </row>
    <row r="2671" spans="1:23" ht="60.75" hidden="1" customHeight="1" x14ac:dyDescent="0.25">
      <c r="A2671" s="61" t="s">
        <v>2741</v>
      </c>
      <c r="B2671" s="87"/>
      <c r="C2671" s="175"/>
      <c r="D2671" s="175"/>
      <c r="E2671" s="146"/>
      <c r="F2671" s="407" t="e">
        <f>VLOOKUP('2. tábl. Előkezelő-Tov.Kezelő'!E2671,Munka1!$H$27:$I$58,2,FALSE)</f>
        <v>#N/A</v>
      </c>
      <c r="G2671" s="88"/>
      <c r="H2671" s="62" t="e">
        <f>VLOOKUP(G2671,Munka1!$A$1:$B$25,2,FALSE)</f>
        <v>#N/A</v>
      </c>
      <c r="I2671" s="466" t="e">
        <f>VLOOKUP(E2671,Munka1!$H$27:$J$58,3,FALSE)</f>
        <v>#N/A</v>
      </c>
      <c r="J2671" s="175"/>
      <c r="K2671" s="175"/>
      <c r="L2671" s="175"/>
      <c r="M2671" s="175"/>
      <c r="N2671" s="180"/>
      <c r="O2671" s="87"/>
      <c r="P2671" s="483"/>
      <c r="Q2671" s="484"/>
      <c r="R2671" s="56">
        <f>FŐLAP!$D$9</f>
        <v>0</v>
      </c>
      <c r="S2671" s="56">
        <f>FŐLAP!$F$9</f>
        <v>0</v>
      </c>
      <c r="T2671" s="13" t="str">
        <f>FŐLAP!$B$25</f>
        <v>Háztartási nagygépek (lakossági)</v>
      </c>
      <c r="U2671" s="398" t="s">
        <v>3425</v>
      </c>
      <c r="V2671" s="398" t="s">
        <v>3426</v>
      </c>
      <c r="W2671" s="398" t="s">
        <v>3427</v>
      </c>
    </row>
    <row r="2672" spans="1:23" ht="60.75" hidden="1" customHeight="1" x14ac:dyDescent="0.25">
      <c r="A2672" s="61" t="s">
        <v>2742</v>
      </c>
      <c r="B2672" s="87"/>
      <c r="C2672" s="175"/>
      <c r="D2672" s="175"/>
      <c r="E2672" s="146"/>
      <c r="F2672" s="407" t="e">
        <f>VLOOKUP('2. tábl. Előkezelő-Tov.Kezelő'!E2672,Munka1!$H$27:$I$58,2,FALSE)</f>
        <v>#N/A</v>
      </c>
      <c r="G2672" s="88"/>
      <c r="H2672" s="62" t="e">
        <f>VLOOKUP(G2672,Munka1!$A$1:$B$25,2,FALSE)</f>
        <v>#N/A</v>
      </c>
      <c r="I2672" s="466" t="e">
        <f>VLOOKUP(E2672,Munka1!$H$27:$J$58,3,FALSE)</f>
        <v>#N/A</v>
      </c>
      <c r="J2672" s="175"/>
      <c r="K2672" s="175"/>
      <c r="L2672" s="175"/>
      <c r="M2672" s="175"/>
      <c r="N2672" s="180"/>
      <c r="O2672" s="87"/>
      <c r="P2672" s="483"/>
      <c r="Q2672" s="484"/>
      <c r="R2672" s="56">
        <f>FŐLAP!$D$9</f>
        <v>0</v>
      </c>
      <c r="S2672" s="56">
        <f>FŐLAP!$F$9</f>
        <v>0</v>
      </c>
      <c r="T2672" s="13" t="str">
        <f>FŐLAP!$B$25</f>
        <v>Háztartási nagygépek (lakossági)</v>
      </c>
      <c r="U2672" s="398" t="s">
        <v>3425</v>
      </c>
      <c r="V2672" s="398" t="s">
        <v>3426</v>
      </c>
      <c r="W2672" s="398" t="s">
        <v>3427</v>
      </c>
    </row>
    <row r="2673" spans="1:23" ht="60.75" hidden="1" customHeight="1" x14ac:dyDescent="0.25">
      <c r="A2673" s="61" t="s">
        <v>2743</v>
      </c>
      <c r="B2673" s="87"/>
      <c r="C2673" s="175"/>
      <c r="D2673" s="175"/>
      <c r="E2673" s="146"/>
      <c r="F2673" s="407" t="e">
        <f>VLOOKUP('2. tábl. Előkezelő-Tov.Kezelő'!E2673,Munka1!$H$27:$I$58,2,FALSE)</f>
        <v>#N/A</v>
      </c>
      <c r="G2673" s="88"/>
      <c r="H2673" s="62" t="e">
        <f>VLOOKUP(G2673,Munka1!$A$1:$B$25,2,FALSE)</f>
        <v>#N/A</v>
      </c>
      <c r="I2673" s="466" t="e">
        <f>VLOOKUP(E2673,Munka1!$H$27:$J$58,3,FALSE)</f>
        <v>#N/A</v>
      </c>
      <c r="J2673" s="175"/>
      <c r="K2673" s="175"/>
      <c r="L2673" s="175"/>
      <c r="M2673" s="175"/>
      <c r="N2673" s="180"/>
      <c r="O2673" s="87"/>
      <c r="P2673" s="483"/>
      <c r="Q2673" s="484"/>
      <c r="R2673" s="56">
        <f>FŐLAP!$D$9</f>
        <v>0</v>
      </c>
      <c r="S2673" s="56">
        <f>FŐLAP!$F$9</f>
        <v>0</v>
      </c>
      <c r="T2673" s="13" t="str">
        <f>FŐLAP!$B$25</f>
        <v>Háztartási nagygépek (lakossági)</v>
      </c>
      <c r="U2673" s="398" t="s">
        <v>3425</v>
      </c>
      <c r="V2673" s="398" t="s">
        <v>3426</v>
      </c>
      <c r="W2673" s="398" t="s">
        <v>3427</v>
      </c>
    </row>
    <row r="2674" spans="1:23" ht="60.75" hidden="1" customHeight="1" x14ac:dyDescent="0.25">
      <c r="A2674" s="61" t="s">
        <v>2744</v>
      </c>
      <c r="B2674" s="87"/>
      <c r="C2674" s="175"/>
      <c r="D2674" s="175"/>
      <c r="E2674" s="146"/>
      <c r="F2674" s="407" t="e">
        <f>VLOOKUP('2. tábl. Előkezelő-Tov.Kezelő'!E2674,Munka1!$H$27:$I$58,2,FALSE)</f>
        <v>#N/A</v>
      </c>
      <c r="G2674" s="88"/>
      <c r="H2674" s="62" t="e">
        <f>VLOOKUP(G2674,Munka1!$A$1:$B$25,2,FALSE)</f>
        <v>#N/A</v>
      </c>
      <c r="I2674" s="466" t="e">
        <f>VLOOKUP(E2674,Munka1!$H$27:$J$58,3,FALSE)</f>
        <v>#N/A</v>
      </c>
      <c r="J2674" s="175"/>
      <c r="K2674" s="175"/>
      <c r="L2674" s="175"/>
      <c r="M2674" s="175"/>
      <c r="N2674" s="180"/>
      <c r="O2674" s="87"/>
      <c r="P2674" s="483"/>
      <c r="Q2674" s="484"/>
      <c r="R2674" s="56">
        <f>FŐLAP!$D$9</f>
        <v>0</v>
      </c>
      <c r="S2674" s="56">
        <f>FŐLAP!$F$9</f>
        <v>0</v>
      </c>
      <c r="T2674" s="13" t="str">
        <f>FŐLAP!$B$25</f>
        <v>Háztartási nagygépek (lakossági)</v>
      </c>
      <c r="U2674" s="398" t="s">
        <v>3425</v>
      </c>
      <c r="V2674" s="398" t="s">
        <v>3426</v>
      </c>
      <c r="W2674" s="398" t="s">
        <v>3427</v>
      </c>
    </row>
    <row r="2675" spans="1:23" ht="60.75" hidden="1" customHeight="1" x14ac:dyDescent="0.25">
      <c r="A2675" s="61" t="s">
        <v>2745</v>
      </c>
      <c r="B2675" s="87"/>
      <c r="C2675" s="175"/>
      <c r="D2675" s="175"/>
      <c r="E2675" s="146"/>
      <c r="F2675" s="407" t="e">
        <f>VLOOKUP('2. tábl. Előkezelő-Tov.Kezelő'!E2675,Munka1!$H$27:$I$58,2,FALSE)</f>
        <v>#N/A</v>
      </c>
      <c r="G2675" s="88"/>
      <c r="H2675" s="62" t="e">
        <f>VLOOKUP(G2675,Munka1!$A$1:$B$25,2,FALSE)</f>
        <v>#N/A</v>
      </c>
      <c r="I2675" s="466" t="e">
        <f>VLOOKUP(E2675,Munka1!$H$27:$J$58,3,FALSE)</f>
        <v>#N/A</v>
      </c>
      <c r="J2675" s="175"/>
      <c r="K2675" s="175"/>
      <c r="L2675" s="175"/>
      <c r="M2675" s="175"/>
      <c r="N2675" s="180"/>
      <c r="O2675" s="87"/>
      <c r="P2675" s="483"/>
      <c r="Q2675" s="484"/>
      <c r="R2675" s="56">
        <f>FŐLAP!$D$9</f>
        <v>0</v>
      </c>
      <c r="S2675" s="56">
        <f>FŐLAP!$F$9</f>
        <v>0</v>
      </c>
      <c r="T2675" s="13" t="str">
        <f>FŐLAP!$B$25</f>
        <v>Háztartási nagygépek (lakossági)</v>
      </c>
      <c r="U2675" s="398" t="s">
        <v>3425</v>
      </c>
      <c r="V2675" s="398" t="s">
        <v>3426</v>
      </c>
      <c r="W2675" s="398" t="s">
        <v>3427</v>
      </c>
    </row>
    <row r="2676" spans="1:23" ht="60.75" hidden="1" customHeight="1" x14ac:dyDescent="0.25">
      <c r="A2676" s="61" t="s">
        <v>2746</v>
      </c>
      <c r="B2676" s="87"/>
      <c r="C2676" s="175"/>
      <c r="D2676" s="175"/>
      <c r="E2676" s="146"/>
      <c r="F2676" s="407" t="e">
        <f>VLOOKUP('2. tábl. Előkezelő-Tov.Kezelő'!E2676,Munka1!$H$27:$I$58,2,FALSE)</f>
        <v>#N/A</v>
      </c>
      <c r="G2676" s="88"/>
      <c r="H2676" s="62" t="e">
        <f>VLOOKUP(G2676,Munka1!$A$1:$B$25,2,FALSE)</f>
        <v>#N/A</v>
      </c>
      <c r="I2676" s="466" t="e">
        <f>VLOOKUP(E2676,Munka1!$H$27:$J$58,3,FALSE)</f>
        <v>#N/A</v>
      </c>
      <c r="J2676" s="175"/>
      <c r="K2676" s="175"/>
      <c r="L2676" s="175"/>
      <c r="M2676" s="175"/>
      <c r="N2676" s="180"/>
      <c r="O2676" s="87"/>
      <c r="P2676" s="483"/>
      <c r="Q2676" s="484"/>
      <c r="R2676" s="56">
        <f>FŐLAP!$D$9</f>
        <v>0</v>
      </c>
      <c r="S2676" s="56">
        <f>FŐLAP!$F$9</f>
        <v>0</v>
      </c>
      <c r="T2676" s="13" t="str">
        <f>FŐLAP!$B$25</f>
        <v>Háztartási nagygépek (lakossági)</v>
      </c>
      <c r="U2676" s="398" t="s">
        <v>3425</v>
      </c>
      <c r="V2676" s="398" t="s">
        <v>3426</v>
      </c>
      <c r="W2676" s="398" t="s">
        <v>3427</v>
      </c>
    </row>
    <row r="2677" spans="1:23" ht="60.75" hidden="1" customHeight="1" x14ac:dyDescent="0.25">
      <c r="A2677" s="61" t="s">
        <v>2747</v>
      </c>
      <c r="B2677" s="87"/>
      <c r="C2677" s="175"/>
      <c r="D2677" s="175"/>
      <c r="E2677" s="146"/>
      <c r="F2677" s="407" t="e">
        <f>VLOOKUP('2. tábl. Előkezelő-Tov.Kezelő'!E2677,Munka1!$H$27:$I$58,2,FALSE)</f>
        <v>#N/A</v>
      </c>
      <c r="G2677" s="88"/>
      <c r="H2677" s="62" t="e">
        <f>VLOOKUP(G2677,Munka1!$A$1:$B$25,2,FALSE)</f>
        <v>#N/A</v>
      </c>
      <c r="I2677" s="466" t="e">
        <f>VLOOKUP(E2677,Munka1!$H$27:$J$58,3,FALSE)</f>
        <v>#N/A</v>
      </c>
      <c r="J2677" s="175"/>
      <c r="K2677" s="175"/>
      <c r="L2677" s="175"/>
      <c r="M2677" s="175"/>
      <c r="N2677" s="180"/>
      <c r="O2677" s="87"/>
      <c r="P2677" s="483"/>
      <c r="Q2677" s="484"/>
      <c r="R2677" s="56">
        <f>FŐLAP!$D$9</f>
        <v>0</v>
      </c>
      <c r="S2677" s="56">
        <f>FŐLAP!$F$9</f>
        <v>0</v>
      </c>
      <c r="T2677" s="13" t="str">
        <f>FŐLAP!$B$25</f>
        <v>Háztartási nagygépek (lakossági)</v>
      </c>
      <c r="U2677" s="398" t="s">
        <v>3425</v>
      </c>
      <c r="V2677" s="398" t="s">
        <v>3426</v>
      </c>
      <c r="W2677" s="398" t="s">
        <v>3427</v>
      </c>
    </row>
    <row r="2678" spans="1:23" ht="60.75" hidden="1" customHeight="1" x14ac:dyDescent="0.25">
      <c r="A2678" s="61" t="s">
        <v>2748</v>
      </c>
      <c r="B2678" s="87"/>
      <c r="C2678" s="175"/>
      <c r="D2678" s="175"/>
      <c r="E2678" s="146"/>
      <c r="F2678" s="407" t="e">
        <f>VLOOKUP('2. tábl. Előkezelő-Tov.Kezelő'!E2678,Munka1!$H$27:$I$58,2,FALSE)</f>
        <v>#N/A</v>
      </c>
      <c r="G2678" s="88"/>
      <c r="H2678" s="62" t="e">
        <f>VLOOKUP(G2678,Munka1!$A$1:$B$25,2,FALSE)</f>
        <v>#N/A</v>
      </c>
      <c r="I2678" s="466" t="e">
        <f>VLOOKUP(E2678,Munka1!$H$27:$J$58,3,FALSE)</f>
        <v>#N/A</v>
      </c>
      <c r="J2678" s="175"/>
      <c r="K2678" s="175"/>
      <c r="L2678" s="175"/>
      <c r="M2678" s="175"/>
      <c r="N2678" s="180"/>
      <c r="O2678" s="87"/>
      <c r="P2678" s="483"/>
      <c r="Q2678" s="484"/>
      <c r="R2678" s="56">
        <f>FŐLAP!$D$9</f>
        <v>0</v>
      </c>
      <c r="S2678" s="56">
        <f>FŐLAP!$F$9</f>
        <v>0</v>
      </c>
      <c r="T2678" s="13" t="str">
        <f>FŐLAP!$B$25</f>
        <v>Háztartási nagygépek (lakossági)</v>
      </c>
      <c r="U2678" s="398" t="s">
        <v>3425</v>
      </c>
      <c r="V2678" s="398" t="s">
        <v>3426</v>
      </c>
      <c r="W2678" s="398" t="s">
        <v>3427</v>
      </c>
    </row>
    <row r="2679" spans="1:23" ht="60.75" hidden="1" customHeight="1" x14ac:dyDescent="0.25">
      <c r="A2679" s="61" t="s">
        <v>2749</v>
      </c>
      <c r="B2679" s="87"/>
      <c r="C2679" s="175"/>
      <c r="D2679" s="175"/>
      <c r="E2679" s="146"/>
      <c r="F2679" s="407" t="e">
        <f>VLOOKUP('2. tábl. Előkezelő-Tov.Kezelő'!E2679,Munka1!$H$27:$I$58,2,FALSE)</f>
        <v>#N/A</v>
      </c>
      <c r="G2679" s="88"/>
      <c r="H2679" s="62" t="e">
        <f>VLOOKUP(G2679,Munka1!$A$1:$B$25,2,FALSE)</f>
        <v>#N/A</v>
      </c>
      <c r="I2679" s="466" t="e">
        <f>VLOOKUP(E2679,Munka1!$H$27:$J$58,3,FALSE)</f>
        <v>#N/A</v>
      </c>
      <c r="J2679" s="175"/>
      <c r="K2679" s="175"/>
      <c r="L2679" s="175"/>
      <c r="M2679" s="175"/>
      <c r="N2679" s="180"/>
      <c r="O2679" s="87"/>
      <c r="P2679" s="483"/>
      <c r="Q2679" s="484"/>
      <c r="R2679" s="56">
        <f>FŐLAP!$D$9</f>
        <v>0</v>
      </c>
      <c r="S2679" s="56">
        <f>FŐLAP!$F$9</f>
        <v>0</v>
      </c>
      <c r="T2679" s="13" t="str">
        <f>FŐLAP!$B$25</f>
        <v>Háztartási nagygépek (lakossági)</v>
      </c>
      <c r="U2679" s="398" t="s">
        <v>3425</v>
      </c>
      <c r="V2679" s="398" t="s">
        <v>3426</v>
      </c>
      <c r="W2679" s="398" t="s">
        <v>3427</v>
      </c>
    </row>
    <row r="2680" spans="1:23" ht="60.75" hidden="1" customHeight="1" x14ac:dyDescent="0.25">
      <c r="A2680" s="61" t="s">
        <v>2750</v>
      </c>
      <c r="B2680" s="87"/>
      <c r="C2680" s="175"/>
      <c r="D2680" s="175"/>
      <c r="E2680" s="146"/>
      <c r="F2680" s="407" t="e">
        <f>VLOOKUP('2. tábl. Előkezelő-Tov.Kezelő'!E2680,Munka1!$H$27:$I$58,2,FALSE)</f>
        <v>#N/A</v>
      </c>
      <c r="G2680" s="88"/>
      <c r="H2680" s="62" t="e">
        <f>VLOOKUP(G2680,Munka1!$A$1:$B$25,2,FALSE)</f>
        <v>#N/A</v>
      </c>
      <c r="I2680" s="466" t="e">
        <f>VLOOKUP(E2680,Munka1!$H$27:$J$58,3,FALSE)</f>
        <v>#N/A</v>
      </c>
      <c r="J2680" s="175"/>
      <c r="K2680" s="175"/>
      <c r="L2680" s="175"/>
      <c r="M2680" s="175"/>
      <c r="N2680" s="180"/>
      <c r="O2680" s="87"/>
      <c r="P2680" s="483"/>
      <c r="Q2680" s="484"/>
      <c r="R2680" s="56">
        <f>FŐLAP!$D$9</f>
        <v>0</v>
      </c>
      <c r="S2680" s="56">
        <f>FŐLAP!$F$9</f>
        <v>0</v>
      </c>
      <c r="T2680" s="13" t="str">
        <f>FŐLAP!$B$25</f>
        <v>Háztartási nagygépek (lakossági)</v>
      </c>
      <c r="U2680" s="398" t="s">
        <v>3425</v>
      </c>
      <c r="V2680" s="398" t="s">
        <v>3426</v>
      </c>
      <c r="W2680" s="398" t="s">
        <v>3427</v>
      </c>
    </row>
    <row r="2681" spans="1:23" ht="60.75" hidden="1" customHeight="1" x14ac:dyDescent="0.25">
      <c r="A2681" s="61" t="s">
        <v>2751</v>
      </c>
      <c r="B2681" s="87"/>
      <c r="C2681" s="175"/>
      <c r="D2681" s="175"/>
      <c r="E2681" s="146"/>
      <c r="F2681" s="407" t="e">
        <f>VLOOKUP('2. tábl. Előkezelő-Tov.Kezelő'!E2681,Munka1!$H$27:$I$58,2,FALSE)</f>
        <v>#N/A</v>
      </c>
      <c r="G2681" s="88"/>
      <c r="H2681" s="62" t="e">
        <f>VLOOKUP(G2681,Munka1!$A$1:$B$25,2,FALSE)</f>
        <v>#N/A</v>
      </c>
      <c r="I2681" s="466" t="e">
        <f>VLOOKUP(E2681,Munka1!$H$27:$J$58,3,FALSE)</f>
        <v>#N/A</v>
      </c>
      <c r="J2681" s="175"/>
      <c r="K2681" s="175"/>
      <c r="L2681" s="175"/>
      <c r="M2681" s="175"/>
      <c r="N2681" s="180"/>
      <c r="O2681" s="87"/>
      <c r="P2681" s="483"/>
      <c r="Q2681" s="484"/>
      <c r="R2681" s="56">
        <f>FŐLAP!$D$9</f>
        <v>0</v>
      </c>
      <c r="S2681" s="56">
        <f>FŐLAP!$F$9</f>
        <v>0</v>
      </c>
      <c r="T2681" s="13" t="str">
        <f>FŐLAP!$B$25</f>
        <v>Háztartási nagygépek (lakossági)</v>
      </c>
      <c r="U2681" s="398" t="s">
        <v>3425</v>
      </c>
      <c r="V2681" s="398" t="s">
        <v>3426</v>
      </c>
      <c r="W2681" s="398" t="s">
        <v>3427</v>
      </c>
    </row>
    <row r="2682" spans="1:23" ht="60.75" hidden="1" customHeight="1" x14ac:dyDescent="0.25">
      <c r="A2682" s="61" t="s">
        <v>2752</v>
      </c>
      <c r="B2682" s="87"/>
      <c r="C2682" s="175"/>
      <c r="D2682" s="175"/>
      <c r="E2682" s="146"/>
      <c r="F2682" s="407" t="e">
        <f>VLOOKUP('2. tábl. Előkezelő-Tov.Kezelő'!E2682,Munka1!$H$27:$I$58,2,FALSE)</f>
        <v>#N/A</v>
      </c>
      <c r="G2682" s="88"/>
      <c r="H2682" s="62" t="e">
        <f>VLOOKUP(G2682,Munka1!$A$1:$B$25,2,FALSE)</f>
        <v>#N/A</v>
      </c>
      <c r="I2682" s="466" t="e">
        <f>VLOOKUP(E2682,Munka1!$H$27:$J$58,3,FALSE)</f>
        <v>#N/A</v>
      </c>
      <c r="J2682" s="175"/>
      <c r="K2682" s="175"/>
      <c r="L2682" s="175"/>
      <c r="M2682" s="175"/>
      <c r="N2682" s="180"/>
      <c r="O2682" s="87"/>
      <c r="P2682" s="483"/>
      <c r="Q2682" s="484"/>
      <c r="R2682" s="56">
        <f>FŐLAP!$D$9</f>
        <v>0</v>
      </c>
      <c r="S2682" s="56">
        <f>FŐLAP!$F$9</f>
        <v>0</v>
      </c>
      <c r="T2682" s="13" t="str">
        <f>FŐLAP!$B$25</f>
        <v>Háztartási nagygépek (lakossági)</v>
      </c>
      <c r="U2682" s="398" t="s">
        <v>3425</v>
      </c>
      <c r="V2682" s="398" t="s">
        <v>3426</v>
      </c>
      <c r="W2682" s="398" t="s">
        <v>3427</v>
      </c>
    </row>
    <row r="2683" spans="1:23" ht="60.75" hidden="1" customHeight="1" x14ac:dyDescent="0.25">
      <c r="A2683" s="61" t="s">
        <v>2753</v>
      </c>
      <c r="B2683" s="87"/>
      <c r="C2683" s="175"/>
      <c r="D2683" s="175"/>
      <c r="E2683" s="146"/>
      <c r="F2683" s="407" t="e">
        <f>VLOOKUP('2. tábl. Előkezelő-Tov.Kezelő'!E2683,Munka1!$H$27:$I$58,2,FALSE)</f>
        <v>#N/A</v>
      </c>
      <c r="G2683" s="88"/>
      <c r="H2683" s="62" t="e">
        <f>VLOOKUP(G2683,Munka1!$A$1:$B$25,2,FALSE)</f>
        <v>#N/A</v>
      </c>
      <c r="I2683" s="466" t="e">
        <f>VLOOKUP(E2683,Munka1!$H$27:$J$58,3,FALSE)</f>
        <v>#N/A</v>
      </c>
      <c r="J2683" s="175"/>
      <c r="K2683" s="175"/>
      <c r="L2683" s="175"/>
      <c r="M2683" s="175"/>
      <c r="N2683" s="180"/>
      <c r="O2683" s="87"/>
      <c r="P2683" s="483"/>
      <c r="Q2683" s="484"/>
      <c r="R2683" s="56">
        <f>FŐLAP!$D$9</f>
        <v>0</v>
      </c>
      <c r="S2683" s="56">
        <f>FŐLAP!$F$9</f>
        <v>0</v>
      </c>
      <c r="T2683" s="13" t="str">
        <f>FŐLAP!$B$25</f>
        <v>Háztartási nagygépek (lakossági)</v>
      </c>
      <c r="U2683" s="398" t="s">
        <v>3425</v>
      </c>
      <c r="V2683" s="398" t="s">
        <v>3426</v>
      </c>
      <c r="W2683" s="398" t="s">
        <v>3427</v>
      </c>
    </row>
    <row r="2684" spans="1:23" ht="60.75" hidden="1" customHeight="1" x14ac:dyDescent="0.25">
      <c r="A2684" s="61" t="s">
        <v>2754</v>
      </c>
      <c r="B2684" s="87"/>
      <c r="C2684" s="175"/>
      <c r="D2684" s="175"/>
      <c r="E2684" s="146"/>
      <c r="F2684" s="407" t="e">
        <f>VLOOKUP('2. tábl. Előkezelő-Tov.Kezelő'!E2684,Munka1!$H$27:$I$58,2,FALSE)</f>
        <v>#N/A</v>
      </c>
      <c r="G2684" s="88"/>
      <c r="H2684" s="62" t="e">
        <f>VLOOKUP(G2684,Munka1!$A$1:$B$25,2,FALSE)</f>
        <v>#N/A</v>
      </c>
      <c r="I2684" s="466" t="e">
        <f>VLOOKUP(E2684,Munka1!$H$27:$J$58,3,FALSE)</f>
        <v>#N/A</v>
      </c>
      <c r="J2684" s="175"/>
      <c r="K2684" s="175"/>
      <c r="L2684" s="175"/>
      <c r="M2684" s="175"/>
      <c r="N2684" s="180"/>
      <c r="O2684" s="87"/>
      <c r="P2684" s="483"/>
      <c r="Q2684" s="484"/>
      <c r="R2684" s="56">
        <f>FŐLAP!$D$9</f>
        <v>0</v>
      </c>
      <c r="S2684" s="56">
        <f>FŐLAP!$F$9</f>
        <v>0</v>
      </c>
      <c r="T2684" s="13" t="str">
        <f>FŐLAP!$B$25</f>
        <v>Háztartási nagygépek (lakossági)</v>
      </c>
      <c r="U2684" s="398" t="s">
        <v>3425</v>
      </c>
      <c r="V2684" s="398" t="s">
        <v>3426</v>
      </c>
      <c r="W2684" s="398" t="s">
        <v>3427</v>
      </c>
    </row>
    <row r="2685" spans="1:23" ht="60.75" hidden="1" customHeight="1" x14ac:dyDescent="0.25">
      <c r="A2685" s="61" t="s">
        <v>2755</v>
      </c>
      <c r="B2685" s="87"/>
      <c r="C2685" s="175"/>
      <c r="D2685" s="175"/>
      <c r="E2685" s="146"/>
      <c r="F2685" s="407" t="e">
        <f>VLOOKUP('2. tábl. Előkezelő-Tov.Kezelő'!E2685,Munka1!$H$27:$I$58,2,FALSE)</f>
        <v>#N/A</v>
      </c>
      <c r="G2685" s="88"/>
      <c r="H2685" s="62" t="e">
        <f>VLOOKUP(G2685,Munka1!$A$1:$B$25,2,FALSE)</f>
        <v>#N/A</v>
      </c>
      <c r="I2685" s="466" t="e">
        <f>VLOOKUP(E2685,Munka1!$H$27:$J$58,3,FALSE)</f>
        <v>#N/A</v>
      </c>
      <c r="J2685" s="175"/>
      <c r="K2685" s="175"/>
      <c r="L2685" s="175"/>
      <c r="M2685" s="175"/>
      <c r="N2685" s="180"/>
      <c r="O2685" s="87"/>
      <c r="P2685" s="483"/>
      <c r="Q2685" s="484"/>
      <c r="R2685" s="56">
        <f>FŐLAP!$D$9</f>
        <v>0</v>
      </c>
      <c r="S2685" s="56">
        <f>FŐLAP!$F$9</f>
        <v>0</v>
      </c>
      <c r="T2685" s="13" t="str">
        <f>FŐLAP!$B$25</f>
        <v>Háztartási nagygépek (lakossági)</v>
      </c>
      <c r="U2685" s="398" t="s">
        <v>3425</v>
      </c>
      <c r="V2685" s="398" t="s">
        <v>3426</v>
      </c>
      <c r="W2685" s="398" t="s">
        <v>3427</v>
      </c>
    </row>
    <row r="2686" spans="1:23" ht="60.75" hidden="1" customHeight="1" x14ac:dyDescent="0.25">
      <c r="A2686" s="61" t="s">
        <v>2756</v>
      </c>
      <c r="B2686" s="87"/>
      <c r="C2686" s="175"/>
      <c r="D2686" s="175"/>
      <c r="E2686" s="146"/>
      <c r="F2686" s="407" t="e">
        <f>VLOOKUP('2. tábl. Előkezelő-Tov.Kezelő'!E2686,Munka1!$H$27:$I$58,2,FALSE)</f>
        <v>#N/A</v>
      </c>
      <c r="G2686" s="88"/>
      <c r="H2686" s="62" t="e">
        <f>VLOOKUP(G2686,Munka1!$A$1:$B$25,2,FALSE)</f>
        <v>#N/A</v>
      </c>
      <c r="I2686" s="466" t="e">
        <f>VLOOKUP(E2686,Munka1!$H$27:$J$58,3,FALSE)</f>
        <v>#N/A</v>
      </c>
      <c r="J2686" s="175"/>
      <c r="K2686" s="175"/>
      <c r="L2686" s="175"/>
      <c r="M2686" s="175"/>
      <c r="N2686" s="180"/>
      <c r="O2686" s="87"/>
      <c r="P2686" s="483"/>
      <c r="Q2686" s="484"/>
      <c r="R2686" s="56">
        <f>FŐLAP!$D$9</f>
        <v>0</v>
      </c>
      <c r="S2686" s="56">
        <f>FŐLAP!$F$9</f>
        <v>0</v>
      </c>
      <c r="T2686" s="13" t="str">
        <f>FŐLAP!$B$25</f>
        <v>Háztartási nagygépek (lakossági)</v>
      </c>
      <c r="U2686" s="398" t="s">
        <v>3425</v>
      </c>
      <c r="V2686" s="398" t="s">
        <v>3426</v>
      </c>
      <c r="W2686" s="398" t="s">
        <v>3427</v>
      </c>
    </row>
    <row r="2687" spans="1:23" ht="60.75" hidden="1" customHeight="1" x14ac:dyDescent="0.25">
      <c r="A2687" s="61" t="s">
        <v>2757</v>
      </c>
      <c r="B2687" s="87"/>
      <c r="C2687" s="175"/>
      <c r="D2687" s="175"/>
      <c r="E2687" s="146"/>
      <c r="F2687" s="407" t="e">
        <f>VLOOKUP('2. tábl. Előkezelő-Tov.Kezelő'!E2687,Munka1!$H$27:$I$58,2,FALSE)</f>
        <v>#N/A</v>
      </c>
      <c r="G2687" s="88"/>
      <c r="H2687" s="62" t="e">
        <f>VLOOKUP(G2687,Munka1!$A$1:$B$25,2,FALSE)</f>
        <v>#N/A</v>
      </c>
      <c r="I2687" s="466" t="e">
        <f>VLOOKUP(E2687,Munka1!$H$27:$J$58,3,FALSE)</f>
        <v>#N/A</v>
      </c>
      <c r="J2687" s="175"/>
      <c r="K2687" s="175"/>
      <c r="L2687" s="175"/>
      <c r="M2687" s="175"/>
      <c r="N2687" s="180"/>
      <c r="O2687" s="87"/>
      <c r="P2687" s="483"/>
      <c r="Q2687" s="484"/>
      <c r="R2687" s="56">
        <f>FŐLAP!$D$9</f>
        <v>0</v>
      </c>
      <c r="S2687" s="56">
        <f>FŐLAP!$F$9</f>
        <v>0</v>
      </c>
      <c r="T2687" s="13" t="str">
        <f>FŐLAP!$B$25</f>
        <v>Háztartási nagygépek (lakossági)</v>
      </c>
      <c r="U2687" s="398" t="s">
        <v>3425</v>
      </c>
      <c r="V2687" s="398" t="s">
        <v>3426</v>
      </c>
      <c r="W2687" s="398" t="s">
        <v>3427</v>
      </c>
    </row>
    <row r="2688" spans="1:23" ht="60.75" hidden="1" customHeight="1" x14ac:dyDescent="0.25">
      <c r="A2688" s="61" t="s">
        <v>2758</v>
      </c>
      <c r="B2688" s="87"/>
      <c r="C2688" s="175"/>
      <c r="D2688" s="175"/>
      <c r="E2688" s="146"/>
      <c r="F2688" s="407" t="e">
        <f>VLOOKUP('2. tábl. Előkezelő-Tov.Kezelő'!E2688,Munka1!$H$27:$I$58,2,FALSE)</f>
        <v>#N/A</v>
      </c>
      <c r="G2688" s="88"/>
      <c r="H2688" s="62" t="e">
        <f>VLOOKUP(G2688,Munka1!$A$1:$B$25,2,FALSE)</f>
        <v>#N/A</v>
      </c>
      <c r="I2688" s="466" t="e">
        <f>VLOOKUP(E2688,Munka1!$H$27:$J$58,3,FALSE)</f>
        <v>#N/A</v>
      </c>
      <c r="J2688" s="175"/>
      <c r="K2688" s="175"/>
      <c r="L2688" s="175"/>
      <c r="M2688" s="175"/>
      <c r="N2688" s="180"/>
      <c r="O2688" s="87"/>
      <c r="P2688" s="483"/>
      <c r="Q2688" s="484"/>
      <c r="R2688" s="56">
        <f>FŐLAP!$D$9</f>
        <v>0</v>
      </c>
      <c r="S2688" s="56">
        <f>FŐLAP!$F$9</f>
        <v>0</v>
      </c>
      <c r="T2688" s="13" t="str">
        <f>FŐLAP!$B$25</f>
        <v>Háztartási nagygépek (lakossági)</v>
      </c>
      <c r="U2688" s="398" t="s">
        <v>3425</v>
      </c>
      <c r="V2688" s="398" t="s">
        <v>3426</v>
      </c>
      <c r="W2688" s="398" t="s">
        <v>3427</v>
      </c>
    </row>
    <row r="2689" spans="1:23" ht="60.75" hidden="1" customHeight="1" x14ac:dyDescent="0.25">
      <c r="A2689" s="61" t="s">
        <v>2759</v>
      </c>
      <c r="B2689" s="87"/>
      <c r="C2689" s="175"/>
      <c r="D2689" s="175"/>
      <c r="E2689" s="146"/>
      <c r="F2689" s="407" t="e">
        <f>VLOOKUP('2. tábl. Előkezelő-Tov.Kezelő'!E2689,Munka1!$H$27:$I$58,2,FALSE)</f>
        <v>#N/A</v>
      </c>
      <c r="G2689" s="88"/>
      <c r="H2689" s="62" t="e">
        <f>VLOOKUP(G2689,Munka1!$A$1:$B$25,2,FALSE)</f>
        <v>#N/A</v>
      </c>
      <c r="I2689" s="466" t="e">
        <f>VLOOKUP(E2689,Munka1!$H$27:$J$58,3,FALSE)</f>
        <v>#N/A</v>
      </c>
      <c r="J2689" s="175"/>
      <c r="K2689" s="175"/>
      <c r="L2689" s="175"/>
      <c r="M2689" s="175"/>
      <c r="N2689" s="180"/>
      <c r="O2689" s="87"/>
      <c r="P2689" s="483"/>
      <c r="Q2689" s="484"/>
      <c r="R2689" s="56">
        <f>FŐLAP!$D$9</f>
        <v>0</v>
      </c>
      <c r="S2689" s="56">
        <f>FŐLAP!$F$9</f>
        <v>0</v>
      </c>
      <c r="T2689" s="13" t="str">
        <f>FŐLAP!$B$25</f>
        <v>Háztartási nagygépek (lakossági)</v>
      </c>
      <c r="U2689" s="398" t="s">
        <v>3425</v>
      </c>
      <c r="V2689" s="398" t="s">
        <v>3426</v>
      </c>
      <c r="W2689" s="398" t="s">
        <v>3427</v>
      </c>
    </row>
    <row r="2690" spans="1:23" ht="60.75" hidden="1" customHeight="1" x14ac:dyDescent="0.25">
      <c r="A2690" s="61" t="s">
        <v>2760</v>
      </c>
      <c r="B2690" s="87"/>
      <c r="C2690" s="175"/>
      <c r="D2690" s="175"/>
      <c r="E2690" s="146"/>
      <c r="F2690" s="407" t="e">
        <f>VLOOKUP('2. tábl. Előkezelő-Tov.Kezelő'!E2690,Munka1!$H$27:$I$58,2,FALSE)</f>
        <v>#N/A</v>
      </c>
      <c r="G2690" s="88"/>
      <c r="H2690" s="62" t="e">
        <f>VLOOKUP(G2690,Munka1!$A$1:$B$25,2,FALSE)</f>
        <v>#N/A</v>
      </c>
      <c r="I2690" s="466" t="e">
        <f>VLOOKUP(E2690,Munka1!$H$27:$J$58,3,FALSE)</f>
        <v>#N/A</v>
      </c>
      <c r="J2690" s="175"/>
      <c r="K2690" s="175"/>
      <c r="L2690" s="175"/>
      <c r="M2690" s="175"/>
      <c r="N2690" s="180"/>
      <c r="O2690" s="87"/>
      <c r="P2690" s="483"/>
      <c r="Q2690" s="484"/>
      <c r="R2690" s="56">
        <f>FŐLAP!$D$9</f>
        <v>0</v>
      </c>
      <c r="S2690" s="56">
        <f>FŐLAP!$F$9</f>
        <v>0</v>
      </c>
      <c r="T2690" s="13" t="str">
        <f>FŐLAP!$B$25</f>
        <v>Háztartási nagygépek (lakossági)</v>
      </c>
      <c r="U2690" s="398" t="s">
        <v>3425</v>
      </c>
      <c r="V2690" s="398" t="s">
        <v>3426</v>
      </c>
      <c r="W2690" s="398" t="s">
        <v>3427</v>
      </c>
    </row>
    <row r="2691" spans="1:23" ht="60.75" hidden="1" customHeight="1" x14ac:dyDescent="0.25">
      <c r="A2691" s="61" t="s">
        <v>2761</v>
      </c>
      <c r="B2691" s="87"/>
      <c r="C2691" s="175"/>
      <c r="D2691" s="175"/>
      <c r="E2691" s="146"/>
      <c r="F2691" s="407" t="e">
        <f>VLOOKUP('2. tábl. Előkezelő-Tov.Kezelő'!E2691,Munka1!$H$27:$I$58,2,FALSE)</f>
        <v>#N/A</v>
      </c>
      <c r="G2691" s="88"/>
      <c r="H2691" s="62" t="e">
        <f>VLOOKUP(G2691,Munka1!$A$1:$B$25,2,FALSE)</f>
        <v>#N/A</v>
      </c>
      <c r="I2691" s="466" t="e">
        <f>VLOOKUP(E2691,Munka1!$H$27:$J$58,3,FALSE)</f>
        <v>#N/A</v>
      </c>
      <c r="J2691" s="175"/>
      <c r="K2691" s="175"/>
      <c r="L2691" s="175"/>
      <c r="M2691" s="175"/>
      <c r="N2691" s="180"/>
      <c r="O2691" s="87"/>
      <c r="P2691" s="483"/>
      <c r="Q2691" s="484"/>
      <c r="R2691" s="56">
        <f>FŐLAP!$D$9</f>
        <v>0</v>
      </c>
      <c r="S2691" s="56">
        <f>FŐLAP!$F$9</f>
        <v>0</v>
      </c>
      <c r="T2691" s="13" t="str">
        <f>FŐLAP!$B$25</f>
        <v>Háztartási nagygépek (lakossági)</v>
      </c>
      <c r="U2691" s="398" t="s">
        <v>3425</v>
      </c>
      <c r="V2691" s="398" t="s">
        <v>3426</v>
      </c>
      <c r="W2691" s="398" t="s">
        <v>3427</v>
      </c>
    </row>
    <row r="2692" spans="1:23" ht="60.75" hidden="1" customHeight="1" x14ac:dyDescent="0.25">
      <c r="A2692" s="61" t="s">
        <v>2762</v>
      </c>
      <c r="B2692" s="87"/>
      <c r="C2692" s="175"/>
      <c r="D2692" s="175"/>
      <c r="E2692" s="146"/>
      <c r="F2692" s="407" t="e">
        <f>VLOOKUP('2. tábl. Előkezelő-Tov.Kezelő'!E2692,Munka1!$H$27:$I$58,2,FALSE)</f>
        <v>#N/A</v>
      </c>
      <c r="G2692" s="88"/>
      <c r="H2692" s="62" t="e">
        <f>VLOOKUP(G2692,Munka1!$A$1:$B$25,2,FALSE)</f>
        <v>#N/A</v>
      </c>
      <c r="I2692" s="466" t="e">
        <f>VLOOKUP(E2692,Munka1!$H$27:$J$58,3,FALSE)</f>
        <v>#N/A</v>
      </c>
      <c r="J2692" s="175"/>
      <c r="K2692" s="175"/>
      <c r="L2692" s="175"/>
      <c r="M2692" s="175"/>
      <c r="N2692" s="180"/>
      <c r="O2692" s="87"/>
      <c r="P2692" s="483"/>
      <c r="Q2692" s="484"/>
      <c r="R2692" s="56">
        <f>FŐLAP!$D$9</f>
        <v>0</v>
      </c>
      <c r="S2692" s="56">
        <f>FŐLAP!$F$9</f>
        <v>0</v>
      </c>
      <c r="T2692" s="13" t="str">
        <f>FŐLAP!$B$25</f>
        <v>Háztartási nagygépek (lakossági)</v>
      </c>
      <c r="U2692" s="398" t="s">
        <v>3425</v>
      </c>
      <c r="V2692" s="398" t="s">
        <v>3426</v>
      </c>
      <c r="W2692" s="398" t="s">
        <v>3427</v>
      </c>
    </row>
    <row r="2693" spans="1:23" ht="60.75" hidden="1" customHeight="1" x14ac:dyDescent="0.25">
      <c r="A2693" s="61" t="s">
        <v>2763</v>
      </c>
      <c r="B2693" s="87"/>
      <c r="C2693" s="175"/>
      <c r="D2693" s="175"/>
      <c r="E2693" s="146"/>
      <c r="F2693" s="407" t="e">
        <f>VLOOKUP('2. tábl. Előkezelő-Tov.Kezelő'!E2693,Munka1!$H$27:$I$58,2,FALSE)</f>
        <v>#N/A</v>
      </c>
      <c r="G2693" s="88"/>
      <c r="H2693" s="62" t="e">
        <f>VLOOKUP(G2693,Munka1!$A$1:$B$25,2,FALSE)</f>
        <v>#N/A</v>
      </c>
      <c r="I2693" s="466" t="e">
        <f>VLOOKUP(E2693,Munka1!$H$27:$J$58,3,FALSE)</f>
        <v>#N/A</v>
      </c>
      <c r="J2693" s="175"/>
      <c r="K2693" s="175"/>
      <c r="L2693" s="175"/>
      <c r="M2693" s="175"/>
      <c r="N2693" s="180"/>
      <c r="O2693" s="87"/>
      <c r="P2693" s="483"/>
      <c r="Q2693" s="484"/>
      <c r="R2693" s="56">
        <f>FŐLAP!$D$9</f>
        <v>0</v>
      </c>
      <c r="S2693" s="56">
        <f>FŐLAP!$F$9</f>
        <v>0</v>
      </c>
      <c r="T2693" s="13" t="str">
        <f>FŐLAP!$B$25</f>
        <v>Háztartási nagygépek (lakossági)</v>
      </c>
      <c r="U2693" s="398" t="s">
        <v>3425</v>
      </c>
      <c r="V2693" s="398" t="s">
        <v>3426</v>
      </c>
      <c r="W2693" s="398" t="s">
        <v>3427</v>
      </c>
    </row>
    <row r="2694" spans="1:23" ht="60.75" hidden="1" customHeight="1" x14ac:dyDescent="0.25">
      <c r="A2694" s="61" t="s">
        <v>2764</v>
      </c>
      <c r="B2694" s="87"/>
      <c r="C2694" s="175"/>
      <c r="D2694" s="175"/>
      <c r="E2694" s="146"/>
      <c r="F2694" s="407" t="e">
        <f>VLOOKUP('2. tábl. Előkezelő-Tov.Kezelő'!E2694,Munka1!$H$27:$I$58,2,FALSE)</f>
        <v>#N/A</v>
      </c>
      <c r="G2694" s="88"/>
      <c r="H2694" s="62" t="e">
        <f>VLOOKUP(G2694,Munka1!$A$1:$B$25,2,FALSE)</f>
        <v>#N/A</v>
      </c>
      <c r="I2694" s="466" t="e">
        <f>VLOOKUP(E2694,Munka1!$H$27:$J$58,3,FALSE)</f>
        <v>#N/A</v>
      </c>
      <c r="J2694" s="175"/>
      <c r="K2694" s="175"/>
      <c r="L2694" s="175"/>
      <c r="M2694" s="175"/>
      <c r="N2694" s="180"/>
      <c r="O2694" s="87"/>
      <c r="P2694" s="483"/>
      <c r="Q2694" s="484"/>
      <c r="R2694" s="56">
        <f>FŐLAP!$D$9</f>
        <v>0</v>
      </c>
      <c r="S2694" s="56">
        <f>FŐLAP!$F$9</f>
        <v>0</v>
      </c>
      <c r="T2694" s="13" t="str">
        <f>FŐLAP!$B$25</f>
        <v>Háztartási nagygépek (lakossági)</v>
      </c>
      <c r="U2694" s="398" t="s">
        <v>3425</v>
      </c>
      <c r="V2694" s="398" t="s">
        <v>3426</v>
      </c>
      <c r="W2694" s="398" t="s">
        <v>3427</v>
      </c>
    </row>
    <row r="2695" spans="1:23" ht="60.75" hidden="1" customHeight="1" x14ac:dyDescent="0.25">
      <c r="A2695" s="61" t="s">
        <v>2765</v>
      </c>
      <c r="B2695" s="87"/>
      <c r="C2695" s="175"/>
      <c r="D2695" s="175"/>
      <c r="E2695" s="146"/>
      <c r="F2695" s="407" t="e">
        <f>VLOOKUP('2. tábl. Előkezelő-Tov.Kezelő'!E2695,Munka1!$H$27:$I$58,2,FALSE)</f>
        <v>#N/A</v>
      </c>
      <c r="G2695" s="88"/>
      <c r="H2695" s="62" t="e">
        <f>VLOOKUP(G2695,Munka1!$A$1:$B$25,2,FALSE)</f>
        <v>#N/A</v>
      </c>
      <c r="I2695" s="466" t="e">
        <f>VLOOKUP(E2695,Munka1!$H$27:$J$58,3,FALSE)</f>
        <v>#N/A</v>
      </c>
      <c r="J2695" s="175"/>
      <c r="K2695" s="175"/>
      <c r="L2695" s="175"/>
      <c r="M2695" s="175"/>
      <c r="N2695" s="180"/>
      <c r="O2695" s="87"/>
      <c r="P2695" s="483"/>
      <c r="Q2695" s="484"/>
      <c r="R2695" s="56">
        <f>FŐLAP!$D$9</f>
        <v>0</v>
      </c>
      <c r="S2695" s="56">
        <f>FŐLAP!$F$9</f>
        <v>0</v>
      </c>
      <c r="T2695" s="13" t="str">
        <f>FŐLAP!$B$25</f>
        <v>Háztartási nagygépek (lakossági)</v>
      </c>
      <c r="U2695" s="398" t="s">
        <v>3425</v>
      </c>
      <c r="V2695" s="398" t="s">
        <v>3426</v>
      </c>
      <c r="W2695" s="398" t="s">
        <v>3427</v>
      </c>
    </row>
    <row r="2696" spans="1:23" ht="60.75" hidden="1" customHeight="1" x14ac:dyDescent="0.25">
      <c r="A2696" s="61" t="s">
        <v>2766</v>
      </c>
      <c r="B2696" s="87"/>
      <c r="C2696" s="175"/>
      <c r="D2696" s="175"/>
      <c r="E2696" s="146"/>
      <c r="F2696" s="407" t="e">
        <f>VLOOKUP('2. tábl. Előkezelő-Tov.Kezelő'!E2696,Munka1!$H$27:$I$58,2,FALSE)</f>
        <v>#N/A</v>
      </c>
      <c r="G2696" s="88"/>
      <c r="H2696" s="62" t="e">
        <f>VLOOKUP(G2696,Munka1!$A$1:$B$25,2,FALSE)</f>
        <v>#N/A</v>
      </c>
      <c r="I2696" s="466" t="e">
        <f>VLOOKUP(E2696,Munka1!$H$27:$J$58,3,FALSE)</f>
        <v>#N/A</v>
      </c>
      <c r="J2696" s="175"/>
      <c r="K2696" s="175"/>
      <c r="L2696" s="175"/>
      <c r="M2696" s="175"/>
      <c r="N2696" s="180"/>
      <c r="O2696" s="87"/>
      <c r="P2696" s="483"/>
      <c r="Q2696" s="484"/>
      <c r="R2696" s="56">
        <f>FŐLAP!$D$9</f>
        <v>0</v>
      </c>
      <c r="S2696" s="56">
        <f>FŐLAP!$F$9</f>
        <v>0</v>
      </c>
      <c r="T2696" s="13" t="str">
        <f>FŐLAP!$B$25</f>
        <v>Háztartási nagygépek (lakossági)</v>
      </c>
      <c r="U2696" s="398" t="s">
        <v>3425</v>
      </c>
      <c r="V2696" s="398" t="s">
        <v>3426</v>
      </c>
      <c r="W2696" s="398" t="s">
        <v>3427</v>
      </c>
    </row>
    <row r="2697" spans="1:23" ht="60.75" hidden="1" customHeight="1" x14ac:dyDescent="0.25">
      <c r="A2697" s="61" t="s">
        <v>2767</v>
      </c>
      <c r="B2697" s="87"/>
      <c r="C2697" s="175"/>
      <c r="D2697" s="175"/>
      <c r="E2697" s="146"/>
      <c r="F2697" s="407" t="e">
        <f>VLOOKUP('2. tábl. Előkezelő-Tov.Kezelő'!E2697,Munka1!$H$27:$I$58,2,FALSE)</f>
        <v>#N/A</v>
      </c>
      <c r="G2697" s="88"/>
      <c r="H2697" s="62" t="e">
        <f>VLOOKUP(G2697,Munka1!$A$1:$B$25,2,FALSE)</f>
        <v>#N/A</v>
      </c>
      <c r="I2697" s="466" t="e">
        <f>VLOOKUP(E2697,Munka1!$H$27:$J$58,3,FALSE)</f>
        <v>#N/A</v>
      </c>
      <c r="J2697" s="175"/>
      <c r="K2697" s="175"/>
      <c r="L2697" s="175"/>
      <c r="M2697" s="175"/>
      <c r="N2697" s="180"/>
      <c r="O2697" s="87"/>
      <c r="P2697" s="483"/>
      <c r="Q2697" s="484"/>
      <c r="R2697" s="56">
        <f>FŐLAP!$D$9</f>
        <v>0</v>
      </c>
      <c r="S2697" s="56">
        <f>FŐLAP!$F$9</f>
        <v>0</v>
      </c>
      <c r="T2697" s="13" t="str">
        <f>FŐLAP!$B$25</f>
        <v>Háztartási nagygépek (lakossági)</v>
      </c>
      <c r="U2697" s="398" t="s">
        <v>3425</v>
      </c>
      <c r="V2697" s="398" t="s">
        <v>3426</v>
      </c>
      <c r="W2697" s="398" t="s">
        <v>3427</v>
      </c>
    </row>
    <row r="2698" spans="1:23" ht="60.75" hidden="1" customHeight="1" x14ac:dyDescent="0.25">
      <c r="A2698" s="61" t="s">
        <v>2768</v>
      </c>
      <c r="B2698" s="87"/>
      <c r="C2698" s="175"/>
      <c r="D2698" s="175"/>
      <c r="E2698" s="146"/>
      <c r="F2698" s="407" t="e">
        <f>VLOOKUP('2. tábl. Előkezelő-Tov.Kezelő'!E2698,Munka1!$H$27:$I$58,2,FALSE)</f>
        <v>#N/A</v>
      </c>
      <c r="G2698" s="88"/>
      <c r="H2698" s="62" t="e">
        <f>VLOOKUP(G2698,Munka1!$A$1:$B$25,2,FALSE)</f>
        <v>#N/A</v>
      </c>
      <c r="I2698" s="466" t="e">
        <f>VLOOKUP(E2698,Munka1!$H$27:$J$58,3,FALSE)</f>
        <v>#N/A</v>
      </c>
      <c r="J2698" s="175"/>
      <c r="K2698" s="175"/>
      <c r="L2698" s="175"/>
      <c r="M2698" s="175"/>
      <c r="N2698" s="180"/>
      <c r="O2698" s="87"/>
      <c r="P2698" s="483"/>
      <c r="Q2698" s="484"/>
      <c r="R2698" s="56">
        <f>FŐLAP!$D$9</f>
        <v>0</v>
      </c>
      <c r="S2698" s="56">
        <f>FŐLAP!$F$9</f>
        <v>0</v>
      </c>
      <c r="T2698" s="13" t="str">
        <f>FŐLAP!$B$25</f>
        <v>Háztartási nagygépek (lakossági)</v>
      </c>
      <c r="U2698" s="398" t="s">
        <v>3425</v>
      </c>
      <c r="V2698" s="398" t="s">
        <v>3426</v>
      </c>
      <c r="W2698" s="398" t="s">
        <v>3427</v>
      </c>
    </row>
    <row r="2699" spans="1:23" ht="60.75" hidden="1" customHeight="1" x14ac:dyDescent="0.25">
      <c r="A2699" s="61" t="s">
        <v>2769</v>
      </c>
      <c r="B2699" s="87"/>
      <c r="C2699" s="175"/>
      <c r="D2699" s="175"/>
      <c r="E2699" s="146"/>
      <c r="F2699" s="407" t="e">
        <f>VLOOKUP('2. tábl. Előkezelő-Tov.Kezelő'!E2699,Munka1!$H$27:$I$58,2,FALSE)</f>
        <v>#N/A</v>
      </c>
      <c r="G2699" s="88"/>
      <c r="H2699" s="62" t="e">
        <f>VLOOKUP(G2699,Munka1!$A$1:$B$25,2,FALSE)</f>
        <v>#N/A</v>
      </c>
      <c r="I2699" s="466" t="e">
        <f>VLOOKUP(E2699,Munka1!$H$27:$J$58,3,FALSE)</f>
        <v>#N/A</v>
      </c>
      <c r="J2699" s="175"/>
      <c r="K2699" s="175"/>
      <c r="L2699" s="175"/>
      <c r="M2699" s="175"/>
      <c r="N2699" s="180"/>
      <c r="O2699" s="87"/>
      <c r="P2699" s="483"/>
      <c r="Q2699" s="484"/>
      <c r="R2699" s="56">
        <f>FŐLAP!$D$9</f>
        <v>0</v>
      </c>
      <c r="S2699" s="56">
        <f>FŐLAP!$F$9</f>
        <v>0</v>
      </c>
      <c r="T2699" s="13" t="str">
        <f>FŐLAP!$B$25</f>
        <v>Háztartási nagygépek (lakossági)</v>
      </c>
      <c r="U2699" s="398" t="s">
        <v>3425</v>
      </c>
      <c r="V2699" s="398" t="s">
        <v>3426</v>
      </c>
      <c r="W2699" s="398" t="s">
        <v>3427</v>
      </c>
    </row>
    <row r="2700" spans="1:23" ht="60.75" hidden="1" customHeight="1" x14ac:dyDescent="0.25">
      <c r="A2700" s="61" t="s">
        <v>2770</v>
      </c>
      <c r="B2700" s="87"/>
      <c r="C2700" s="175"/>
      <c r="D2700" s="175"/>
      <c r="E2700" s="146"/>
      <c r="F2700" s="407" t="e">
        <f>VLOOKUP('2. tábl. Előkezelő-Tov.Kezelő'!E2700,Munka1!$H$27:$I$58,2,FALSE)</f>
        <v>#N/A</v>
      </c>
      <c r="G2700" s="88"/>
      <c r="H2700" s="62" t="e">
        <f>VLOOKUP(G2700,Munka1!$A$1:$B$25,2,FALSE)</f>
        <v>#N/A</v>
      </c>
      <c r="I2700" s="466" t="e">
        <f>VLOOKUP(E2700,Munka1!$H$27:$J$58,3,FALSE)</f>
        <v>#N/A</v>
      </c>
      <c r="J2700" s="175"/>
      <c r="K2700" s="175"/>
      <c r="L2700" s="175"/>
      <c r="M2700" s="175"/>
      <c r="N2700" s="180"/>
      <c r="O2700" s="87"/>
      <c r="P2700" s="483"/>
      <c r="Q2700" s="484"/>
      <c r="R2700" s="56">
        <f>FŐLAP!$D$9</f>
        <v>0</v>
      </c>
      <c r="S2700" s="56">
        <f>FŐLAP!$F$9</f>
        <v>0</v>
      </c>
      <c r="T2700" s="13" t="str">
        <f>FŐLAP!$B$25</f>
        <v>Háztartási nagygépek (lakossági)</v>
      </c>
      <c r="U2700" s="398" t="s">
        <v>3425</v>
      </c>
      <c r="V2700" s="398" t="s">
        <v>3426</v>
      </c>
      <c r="W2700" s="398" t="s">
        <v>3427</v>
      </c>
    </row>
    <row r="2701" spans="1:23" ht="60.75" hidden="1" customHeight="1" x14ac:dyDescent="0.25">
      <c r="A2701" s="61" t="s">
        <v>2771</v>
      </c>
      <c r="B2701" s="87"/>
      <c r="C2701" s="175"/>
      <c r="D2701" s="175"/>
      <c r="E2701" s="146"/>
      <c r="F2701" s="407" t="e">
        <f>VLOOKUP('2. tábl. Előkezelő-Tov.Kezelő'!E2701,Munka1!$H$27:$I$58,2,FALSE)</f>
        <v>#N/A</v>
      </c>
      <c r="G2701" s="88"/>
      <c r="H2701" s="62" t="e">
        <f>VLOOKUP(G2701,Munka1!$A$1:$B$25,2,FALSE)</f>
        <v>#N/A</v>
      </c>
      <c r="I2701" s="466" t="e">
        <f>VLOOKUP(E2701,Munka1!$H$27:$J$58,3,FALSE)</f>
        <v>#N/A</v>
      </c>
      <c r="J2701" s="175"/>
      <c r="K2701" s="175"/>
      <c r="L2701" s="175"/>
      <c r="M2701" s="175"/>
      <c r="N2701" s="180"/>
      <c r="O2701" s="87"/>
      <c r="P2701" s="483"/>
      <c r="Q2701" s="484"/>
      <c r="R2701" s="56">
        <f>FŐLAP!$D$9</f>
        <v>0</v>
      </c>
      <c r="S2701" s="56">
        <f>FŐLAP!$F$9</f>
        <v>0</v>
      </c>
      <c r="T2701" s="13" t="str">
        <f>FŐLAP!$B$25</f>
        <v>Háztartási nagygépek (lakossági)</v>
      </c>
      <c r="U2701" s="398" t="s">
        <v>3425</v>
      </c>
      <c r="V2701" s="398" t="s">
        <v>3426</v>
      </c>
      <c r="W2701" s="398" t="s">
        <v>3427</v>
      </c>
    </row>
    <row r="2702" spans="1:23" ht="60.75" hidden="1" customHeight="1" x14ac:dyDescent="0.25">
      <c r="A2702" s="61" t="s">
        <v>2772</v>
      </c>
      <c r="B2702" s="87"/>
      <c r="C2702" s="175"/>
      <c r="D2702" s="175"/>
      <c r="E2702" s="146"/>
      <c r="F2702" s="407" t="e">
        <f>VLOOKUP('2. tábl. Előkezelő-Tov.Kezelő'!E2702,Munka1!$H$27:$I$58,2,FALSE)</f>
        <v>#N/A</v>
      </c>
      <c r="G2702" s="88"/>
      <c r="H2702" s="62" t="e">
        <f>VLOOKUP(G2702,Munka1!$A$1:$B$25,2,FALSE)</f>
        <v>#N/A</v>
      </c>
      <c r="I2702" s="466" t="e">
        <f>VLOOKUP(E2702,Munka1!$H$27:$J$58,3,FALSE)</f>
        <v>#N/A</v>
      </c>
      <c r="J2702" s="175"/>
      <c r="K2702" s="175"/>
      <c r="L2702" s="175"/>
      <c r="M2702" s="175"/>
      <c r="N2702" s="180"/>
      <c r="O2702" s="87"/>
      <c r="P2702" s="483"/>
      <c r="Q2702" s="484"/>
      <c r="R2702" s="56">
        <f>FŐLAP!$D$9</f>
        <v>0</v>
      </c>
      <c r="S2702" s="56">
        <f>FŐLAP!$F$9</f>
        <v>0</v>
      </c>
      <c r="T2702" s="13" t="str">
        <f>FŐLAP!$B$25</f>
        <v>Háztartási nagygépek (lakossági)</v>
      </c>
      <c r="U2702" s="398" t="s">
        <v>3425</v>
      </c>
      <c r="V2702" s="398" t="s">
        <v>3426</v>
      </c>
      <c r="W2702" s="398" t="s">
        <v>3427</v>
      </c>
    </row>
    <row r="2703" spans="1:23" ht="60.75" hidden="1" customHeight="1" x14ac:dyDescent="0.25">
      <c r="A2703" s="61" t="s">
        <v>2773</v>
      </c>
      <c r="B2703" s="87"/>
      <c r="C2703" s="175"/>
      <c r="D2703" s="175"/>
      <c r="E2703" s="146"/>
      <c r="F2703" s="407" t="e">
        <f>VLOOKUP('2. tábl. Előkezelő-Tov.Kezelő'!E2703,Munka1!$H$27:$I$58,2,FALSE)</f>
        <v>#N/A</v>
      </c>
      <c r="G2703" s="88"/>
      <c r="H2703" s="62" t="e">
        <f>VLOOKUP(G2703,Munka1!$A$1:$B$25,2,FALSE)</f>
        <v>#N/A</v>
      </c>
      <c r="I2703" s="466" t="e">
        <f>VLOOKUP(E2703,Munka1!$H$27:$J$58,3,FALSE)</f>
        <v>#N/A</v>
      </c>
      <c r="J2703" s="175"/>
      <c r="K2703" s="175"/>
      <c r="L2703" s="175"/>
      <c r="M2703" s="175"/>
      <c r="N2703" s="180"/>
      <c r="O2703" s="87"/>
      <c r="P2703" s="483"/>
      <c r="Q2703" s="484"/>
      <c r="R2703" s="56">
        <f>FŐLAP!$D$9</f>
        <v>0</v>
      </c>
      <c r="S2703" s="56">
        <f>FŐLAP!$F$9</f>
        <v>0</v>
      </c>
      <c r="T2703" s="13" t="str">
        <f>FŐLAP!$B$25</f>
        <v>Háztartási nagygépek (lakossági)</v>
      </c>
      <c r="U2703" s="398" t="s">
        <v>3425</v>
      </c>
      <c r="V2703" s="398" t="s">
        <v>3426</v>
      </c>
      <c r="W2703" s="398" t="s">
        <v>3427</v>
      </c>
    </row>
    <row r="2704" spans="1:23" ht="60.75" hidden="1" customHeight="1" x14ac:dyDescent="0.25">
      <c r="A2704" s="61" t="s">
        <v>2774</v>
      </c>
      <c r="B2704" s="87"/>
      <c r="C2704" s="175"/>
      <c r="D2704" s="175"/>
      <c r="E2704" s="146"/>
      <c r="F2704" s="407" t="e">
        <f>VLOOKUP('2. tábl. Előkezelő-Tov.Kezelő'!E2704,Munka1!$H$27:$I$58,2,FALSE)</f>
        <v>#N/A</v>
      </c>
      <c r="G2704" s="88"/>
      <c r="H2704" s="62" t="e">
        <f>VLOOKUP(G2704,Munka1!$A$1:$B$25,2,FALSE)</f>
        <v>#N/A</v>
      </c>
      <c r="I2704" s="466" t="e">
        <f>VLOOKUP(E2704,Munka1!$H$27:$J$58,3,FALSE)</f>
        <v>#N/A</v>
      </c>
      <c r="J2704" s="175"/>
      <c r="K2704" s="175"/>
      <c r="L2704" s="175"/>
      <c r="M2704" s="175"/>
      <c r="N2704" s="180"/>
      <c r="O2704" s="87"/>
      <c r="P2704" s="483"/>
      <c r="Q2704" s="484"/>
      <c r="R2704" s="56">
        <f>FŐLAP!$D$9</f>
        <v>0</v>
      </c>
      <c r="S2704" s="56">
        <f>FŐLAP!$F$9</f>
        <v>0</v>
      </c>
      <c r="T2704" s="13" t="str">
        <f>FŐLAP!$B$25</f>
        <v>Háztartási nagygépek (lakossági)</v>
      </c>
      <c r="U2704" s="398" t="s">
        <v>3425</v>
      </c>
      <c r="V2704" s="398" t="s">
        <v>3426</v>
      </c>
      <c r="W2704" s="398" t="s">
        <v>3427</v>
      </c>
    </row>
    <row r="2705" spans="1:23" ht="60.75" hidden="1" customHeight="1" x14ac:dyDescent="0.25">
      <c r="A2705" s="61" t="s">
        <v>2775</v>
      </c>
      <c r="B2705" s="87"/>
      <c r="C2705" s="175"/>
      <c r="D2705" s="175"/>
      <c r="E2705" s="146"/>
      <c r="F2705" s="407" t="e">
        <f>VLOOKUP('2. tábl. Előkezelő-Tov.Kezelő'!E2705,Munka1!$H$27:$I$58,2,FALSE)</f>
        <v>#N/A</v>
      </c>
      <c r="G2705" s="88"/>
      <c r="H2705" s="62" t="e">
        <f>VLOOKUP(G2705,Munka1!$A$1:$B$25,2,FALSE)</f>
        <v>#N/A</v>
      </c>
      <c r="I2705" s="466" t="e">
        <f>VLOOKUP(E2705,Munka1!$H$27:$J$58,3,FALSE)</f>
        <v>#N/A</v>
      </c>
      <c r="J2705" s="175"/>
      <c r="K2705" s="175"/>
      <c r="L2705" s="175"/>
      <c r="M2705" s="175"/>
      <c r="N2705" s="180"/>
      <c r="O2705" s="87"/>
      <c r="P2705" s="483"/>
      <c r="Q2705" s="484"/>
      <c r="R2705" s="56">
        <f>FŐLAP!$D$9</f>
        <v>0</v>
      </c>
      <c r="S2705" s="56">
        <f>FŐLAP!$F$9</f>
        <v>0</v>
      </c>
      <c r="T2705" s="13" t="str">
        <f>FŐLAP!$B$25</f>
        <v>Háztartási nagygépek (lakossági)</v>
      </c>
      <c r="U2705" s="398" t="s">
        <v>3425</v>
      </c>
      <c r="V2705" s="398" t="s">
        <v>3426</v>
      </c>
      <c r="W2705" s="398" t="s">
        <v>3427</v>
      </c>
    </row>
    <row r="2706" spans="1:23" ht="60.75" hidden="1" customHeight="1" x14ac:dyDescent="0.25">
      <c r="A2706" s="61" t="s">
        <v>2776</v>
      </c>
      <c r="B2706" s="87"/>
      <c r="C2706" s="175"/>
      <c r="D2706" s="175"/>
      <c r="E2706" s="146"/>
      <c r="F2706" s="407" t="e">
        <f>VLOOKUP('2. tábl. Előkezelő-Tov.Kezelő'!E2706,Munka1!$H$27:$I$58,2,FALSE)</f>
        <v>#N/A</v>
      </c>
      <c r="G2706" s="88"/>
      <c r="H2706" s="62" t="e">
        <f>VLOOKUP(G2706,Munka1!$A$1:$B$25,2,FALSE)</f>
        <v>#N/A</v>
      </c>
      <c r="I2706" s="466" t="e">
        <f>VLOOKUP(E2706,Munka1!$H$27:$J$58,3,FALSE)</f>
        <v>#N/A</v>
      </c>
      <c r="J2706" s="175"/>
      <c r="K2706" s="175"/>
      <c r="L2706" s="175"/>
      <c r="M2706" s="175"/>
      <c r="N2706" s="180"/>
      <c r="O2706" s="87"/>
      <c r="P2706" s="483"/>
      <c r="Q2706" s="484"/>
      <c r="R2706" s="56">
        <f>FŐLAP!$D$9</f>
        <v>0</v>
      </c>
      <c r="S2706" s="56">
        <f>FŐLAP!$F$9</f>
        <v>0</v>
      </c>
      <c r="T2706" s="13" t="str">
        <f>FŐLAP!$B$25</f>
        <v>Háztartási nagygépek (lakossági)</v>
      </c>
      <c r="U2706" s="398" t="s">
        <v>3425</v>
      </c>
      <c r="V2706" s="398" t="s">
        <v>3426</v>
      </c>
      <c r="W2706" s="398" t="s">
        <v>3427</v>
      </c>
    </row>
    <row r="2707" spans="1:23" ht="60.75" hidden="1" customHeight="1" x14ac:dyDescent="0.25">
      <c r="A2707" s="61" t="s">
        <v>2777</v>
      </c>
      <c r="B2707" s="87"/>
      <c r="C2707" s="175"/>
      <c r="D2707" s="175"/>
      <c r="E2707" s="146"/>
      <c r="F2707" s="407" t="e">
        <f>VLOOKUP('2. tábl. Előkezelő-Tov.Kezelő'!E2707,Munka1!$H$27:$I$58,2,FALSE)</f>
        <v>#N/A</v>
      </c>
      <c r="G2707" s="88"/>
      <c r="H2707" s="62" t="e">
        <f>VLOOKUP(G2707,Munka1!$A$1:$B$25,2,FALSE)</f>
        <v>#N/A</v>
      </c>
      <c r="I2707" s="466" t="e">
        <f>VLOOKUP(E2707,Munka1!$H$27:$J$58,3,FALSE)</f>
        <v>#N/A</v>
      </c>
      <c r="J2707" s="175"/>
      <c r="K2707" s="175"/>
      <c r="L2707" s="175"/>
      <c r="M2707" s="175"/>
      <c r="N2707" s="180"/>
      <c r="O2707" s="87"/>
      <c r="P2707" s="483"/>
      <c r="Q2707" s="484"/>
      <c r="R2707" s="56">
        <f>FŐLAP!$D$9</f>
        <v>0</v>
      </c>
      <c r="S2707" s="56">
        <f>FŐLAP!$F$9</f>
        <v>0</v>
      </c>
      <c r="T2707" s="13" t="str">
        <f>FŐLAP!$B$25</f>
        <v>Háztartási nagygépek (lakossági)</v>
      </c>
      <c r="U2707" s="398" t="s">
        <v>3425</v>
      </c>
      <c r="V2707" s="398" t="s">
        <v>3426</v>
      </c>
      <c r="W2707" s="398" t="s">
        <v>3427</v>
      </c>
    </row>
    <row r="2708" spans="1:23" ht="60.75" hidden="1" customHeight="1" x14ac:dyDescent="0.25">
      <c r="A2708" s="61" t="s">
        <v>2778</v>
      </c>
      <c r="B2708" s="87"/>
      <c r="C2708" s="175"/>
      <c r="D2708" s="175"/>
      <c r="E2708" s="146"/>
      <c r="F2708" s="407" t="e">
        <f>VLOOKUP('2. tábl. Előkezelő-Tov.Kezelő'!E2708,Munka1!$H$27:$I$58,2,FALSE)</f>
        <v>#N/A</v>
      </c>
      <c r="G2708" s="88"/>
      <c r="H2708" s="62" t="e">
        <f>VLOOKUP(G2708,Munka1!$A$1:$B$25,2,FALSE)</f>
        <v>#N/A</v>
      </c>
      <c r="I2708" s="466" t="e">
        <f>VLOOKUP(E2708,Munka1!$H$27:$J$58,3,FALSE)</f>
        <v>#N/A</v>
      </c>
      <c r="J2708" s="175"/>
      <c r="K2708" s="175"/>
      <c r="L2708" s="175"/>
      <c r="M2708" s="175"/>
      <c r="N2708" s="180"/>
      <c r="O2708" s="87"/>
      <c r="P2708" s="483"/>
      <c r="Q2708" s="484"/>
      <c r="R2708" s="56">
        <f>FŐLAP!$D$9</f>
        <v>0</v>
      </c>
      <c r="S2708" s="56">
        <f>FŐLAP!$F$9</f>
        <v>0</v>
      </c>
      <c r="T2708" s="13" t="str">
        <f>FŐLAP!$B$25</f>
        <v>Háztartási nagygépek (lakossági)</v>
      </c>
      <c r="U2708" s="398" t="s">
        <v>3425</v>
      </c>
      <c r="V2708" s="398" t="s">
        <v>3426</v>
      </c>
      <c r="W2708" s="398" t="s">
        <v>3427</v>
      </c>
    </row>
    <row r="2709" spans="1:23" ht="60.75" hidden="1" customHeight="1" x14ac:dyDescent="0.25">
      <c r="A2709" s="61" t="s">
        <v>2779</v>
      </c>
      <c r="B2709" s="87"/>
      <c r="C2709" s="175"/>
      <c r="D2709" s="175"/>
      <c r="E2709" s="146"/>
      <c r="F2709" s="407" t="e">
        <f>VLOOKUP('2. tábl. Előkezelő-Tov.Kezelő'!E2709,Munka1!$H$27:$I$58,2,FALSE)</f>
        <v>#N/A</v>
      </c>
      <c r="G2709" s="88"/>
      <c r="H2709" s="62" t="e">
        <f>VLOOKUP(G2709,Munka1!$A$1:$B$25,2,FALSE)</f>
        <v>#N/A</v>
      </c>
      <c r="I2709" s="466" t="e">
        <f>VLOOKUP(E2709,Munka1!$H$27:$J$58,3,FALSE)</f>
        <v>#N/A</v>
      </c>
      <c r="J2709" s="175"/>
      <c r="K2709" s="175"/>
      <c r="L2709" s="175"/>
      <c r="M2709" s="175"/>
      <c r="N2709" s="180"/>
      <c r="O2709" s="87"/>
      <c r="P2709" s="483"/>
      <c r="Q2709" s="484"/>
      <c r="R2709" s="56">
        <f>FŐLAP!$D$9</f>
        <v>0</v>
      </c>
      <c r="S2709" s="56">
        <f>FŐLAP!$F$9</f>
        <v>0</v>
      </c>
      <c r="T2709" s="13" t="str">
        <f>FŐLAP!$B$25</f>
        <v>Háztartási nagygépek (lakossági)</v>
      </c>
      <c r="U2709" s="398" t="s">
        <v>3425</v>
      </c>
      <c r="V2709" s="398" t="s">
        <v>3426</v>
      </c>
      <c r="W2709" s="398" t="s">
        <v>3427</v>
      </c>
    </row>
    <row r="2710" spans="1:23" ht="60.75" hidden="1" customHeight="1" x14ac:dyDescent="0.25">
      <c r="A2710" s="61" t="s">
        <v>2780</v>
      </c>
      <c r="B2710" s="87"/>
      <c r="C2710" s="175"/>
      <c r="D2710" s="175"/>
      <c r="E2710" s="146"/>
      <c r="F2710" s="407" t="e">
        <f>VLOOKUP('2. tábl. Előkezelő-Tov.Kezelő'!E2710,Munka1!$H$27:$I$58,2,FALSE)</f>
        <v>#N/A</v>
      </c>
      <c r="G2710" s="88"/>
      <c r="H2710" s="62" t="e">
        <f>VLOOKUP(G2710,Munka1!$A$1:$B$25,2,FALSE)</f>
        <v>#N/A</v>
      </c>
      <c r="I2710" s="466" t="e">
        <f>VLOOKUP(E2710,Munka1!$H$27:$J$58,3,FALSE)</f>
        <v>#N/A</v>
      </c>
      <c r="J2710" s="175"/>
      <c r="K2710" s="175"/>
      <c r="L2710" s="175"/>
      <c r="M2710" s="175"/>
      <c r="N2710" s="180"/>
      <c r="O2710" s="87"/>
      <c r="P2710" s="483"/>
      <c r="Q2710" s="484"/>
      <c r="R2710" s="56">
        <f>FŐLAP!$D$9</f>
        <v>0</v>
      </c>
      <c r="S2710" s="56">
        <f>FŐLAP!$F$9</f>
        <v>0</v>
      </c>
      <c r="T2710" s="13" t="str">
        <f>FŐLAP!$B$25</f>
        <v>Háztartási nagygépek (lakossági)</v>
      </c>
      <c r="U2710" s="398" t="s">
        <v>3425</v>
      </c>
      <c r="V2710" s="398" t="s">
        <v>3426</v>
      </c>
      <c r="W2710" s="398" t="s">
        <v>3427</v>
      </c>
    </row>
    <row r="2711" spans="1:23" ht="60.75" hidden="1" customHeight="1" x14ac:dyDescent="0.25">
      <c r="A2711" s="61" t="s">
        <v>2781</v>
      </c>
      <c r="B2711" s="87"/>
      <c r="C2711" s="175"/>
      <c r="D2711" s="175"/>
      <c r="E2711" s="146"/>
      <c r="F2711" s="407" t="e">
        <f>VLOOKUP('2. tábl. Előkezelő-Tov.Kezelő'!E2711,Munka1!$H$27:$I$58,2,FALSE)</f>
        <v>#N/A</v>
      </c>
      <c r="G2711" s="88"/>
      <c r="H2711" s="62" t="e">
        <f>VLOOKUP(G2711,Munka1!$A$1:$B$25,2,FALSE)</f>
        <v>#N/A</v>
      </c>
      <c r="I2711" s="466" t="e">
        <f>VLOOKUP(E2711,Munka1!$H$27:$J$58,3,FALSE)</f>
        <v>#N/A</v>
      </c>
      <c r="J2711" s="175"/>
      <c r="K2711" s="175"/>
      <c r="L2711" s="175"/>
      <c r="M2711" s="175"/>
      <c r="N2711" s="180"/>
      <c r="O2711" s="87"/>
      <c r="P2711" s="483"/>
      <c r="Q2711" s="484"/>
      <c r="R2711" s="56">
        <f>FŐLAP!$D$9</f>
        <v>0</v>
      </c>
      <c r="S2711" s="56">
        <f>FŐLAP!$F$9</f>
        <v>0</v>
      </c>
      <c r="T2711" s="13" t="str">
        <f>FŐLAP!$B$25</f>
        <v>Háztartási nagygépek (lakossági)</v>
      </c>
      <c r="U2711" s="398" t="s">
        <v>3425</v>
      </c>
      <c r="V2711" s="398" t="s">
        <v>3426</v>
      </c>
      <c r="W2711" s="398" t="s">
        <v>3427</v>
      </c>
    </row>
    <row r="2712" spans="1:23" ht="60.75" hidden="1" customHeight="1" x14ac:dyDescent="0.25">
      <c r="A2712" s="61" t="s">
        <v>2782</v>
      </c>
      <c r="B2712" s="87"/>
      <c r="C2712" s="175"/>
      <c r="D2712" s="175"/>
      <c r="E2712" s="146"/>
      <c r="F2712" s="407" t="e">
        <f>VLOOKUP('2. tábl. Előkezelő-Tov.Kezelő'!E2712,Munka1!$H$27:$I$58,2,FALSE)</f>
        <v>#N/A</v>
      </c>
      <c r="G2712" s="88"/>
      <c r="H2712" s="62" t="e">
        <f>VLOOKUP(G2712,Munka1!$A$1:$B$25,2,FALSE)</f>
        <v>#N/A</v>
      </c>
      <c r="I2712" s="466" t="e">
        <f>VLOOKUP(E2712,Munka1!$H$27:$J$58,3,FALSE)</f>
        <v>#N/A</v>
      </c>
      <c r="J2712" s="175"/>
      <c r="K2712" s="175"/>
      <c r="L2712" s="175"/>
      <c r="M2712" s="175"/>
      <c r="N2712" s="180"/>
      <c r="O2712" s="87"/>
      <c r="P2712" s="483"/>
      <c r="Q2712" s="484"/>
      <c r="R2712" s="56">
        <f>FŐLAP!$D$9</f>
        <v>0</v>
      </c>
      <c r="S2712" s="56">
        <f>FŐLAP!$F$9</f>
        <v>0</v>
      </c>
      <c r="T2712" s="13" t="str">
        <f>FŐLAP!$B$25</f>
        <v>Háztartási nagygépek (lakossági)</v>
      </c>
      <c r="U2712" s="398" t="s">
        <v>3425</v>
      </c>
      <c r="V2712" s="398" t="s">
        <v>3426</v>
      </c>
      <c r="W2712" s="398" t="s">
        <v>3427</v>
      </c>
    </row>
    <row r="2713" spans="1:23" ht="60.75" hidden="1" customHeight="1" x14ac:dyDescent="0.25">
      <c r="A2713" s="61" t="s">
        <v>2783</v>
      </c>
      <c r="B2713" s="87"/>
      <c r="C2713" s="175"/>
      <c r="D2713" s="175"/>
      <c r="E2713" s="146"/>
      <c r="F2713" s="407" t="e">
        <f>VLOOKUP('2. tábl. Előkezelő-Tov.Kezelő'!E2713,Munka1!$H$27:$I$58,2,FALSE)</f>
        <v>#N/A</v>
      </c>
      <c r="G2713" s="88"/>
      <c r="H2713" s="62" t="e">
        <f>VLOOKUP(G2713,Munka1!$A$1:$B$25,2,FALSE)</f>
        <v>#N/A</v>
      </c>
      <c r="I2713" s="466" t="e">
        <f>VLOOKUP(E2713,Munka1!$H$27:$J$58,3,FALSE)</f>
        <v>#N/A</v>
      </c>
      <c r="J2713" s="175"/>
      <c r="K2713" s="175"/>
      <c r="L2713" s="175"/>
      <c r="M2713" s="175"/>
      <c r="N2713" s="180"/>
      <c r="O2713" s="87"/>
      <c r="P2713" s="483"/>
      <c r="Q2713" s="484"/>
      <c r="R2713" s="56">
        <f>FŐLAP!$D$9</f>
        <v>0</v>
      </c>
      <c r="S2713" s="56">
        <f>FŐLAP!$F$9</f>
        <v>0</v>
      </c>
      <c r="T2713" s="13" t="str">
        <f>FŐLAP!$B$25</f>
        <v>Háztartási nagygépek (lakossági)</v>
      </c>
      <c r="U2713" s="398" t="s">
        <v>3425</v>
      </c>
      <c r="V2713" s="398" t="s">
        <v>3426</v>
      </c>
      <c r="W2713" s="398" t="s">
        <v>3427</v>
      </c>
    </row>
    <row r="2714" spans="1:23" ht="60.75" hidden="1" customHeight="1" x14ac:dyDescent="0.25">
      <c r="A2714" s="61" t="s">
        <v>2784</v>
      </c>
      <c r="B2714" s="87"/>
      <c r="C2714" s="175"/>
      <c r="D2714" s="175"/>
      <c r="E2714" s="146"/>
      <c r="F2714" s="407" t="e">
        <f>VLOOKUP('2. tábl. Előkezelő-Tov.Kezelő'!E2714,Munka1!$H$27:$I$58,2,FALSE)</f>
        <v>#N/A</v>
      </c>
      <c r="G2714" s="88"/>
      <c r="H2714" s="62" t="e">
        <f>VLOOKUP(G2714,Munka1!$A$1:$B$25,2,FALSE)</f>
        <v>#N/A</v>
      </c>
      <c r="I2714" s="466" t="e">
        <f>VLOOKUP(E2714,Munka1!$H$27:$J$58,3,FALSE)</f>
        <v>#N/A</v>
      </c>
      <c r="J2714" s="175"/>
      <c r="K2714" s="175"/>
      <c r="L2714" s="175"/>
      <c r="M2714" s="175"/>
      <c r="N2714" s="180"/>
      <c r="O2714" s="87"/>
      <c r="P2714" s="483"/>
      <c r="Q2714" s="484"/>
      <c r="R2714" s="56">
        <f>FŐLAP!$D$9</f>
        <v>0</v>
      </c>
      <c r="S2714" s="56">
        <f>FŐLAP!$F$9</f>
        <v>0</v>
      </c>
      <c r="T2714" s="13" t="str">
        <f>FŐLAP!$B$25</f>
        <v>Háztartási nagygépek (lakossági)</v>
      </c>
      <c r="U2714" s="398" t="s">
        <v>3425</v>
      </c>
      <c r="V2714" s="398" t="s">
        <v>3426</v>
      </c>
      <c r="W2714" s="398" t="s">
        <v>3427</v>
      </c>
    </row>
    <row r="2715" spans="1:23" ht="60.75" hidden="1" customHeight="1" x14ac:dyDescent="0.25">
      <c r="A2715" s="61" t="s">
        <v>2785</v>
      </c>
      <c r="B2715" s="87"/>
      <c r="C2715" s="175"/>
      <c r="D2715" s="175"/>
      <c r="E2715" s="146"/>
      <c r="F2715" s="407" t="e">
        <f>VLOOKUP('2. tábl. Előkezelő-Tov.Kezelő'!E2715,Munka1!$H$27:$I$58,2,FALSE)</f>
        <v>#N/A</v>
      </c>
      <c r="G2715" s="88"/>
      <c r="H2715" s="62" t="e">
        <f>VLOOKUP(G2715,Munka1!$A$1:$B$25,2,FALSE)</f>
        <v>#N/A</v>
      </c>
      <c r="I2715" s="466" t="e">
        <f>VLOOKUP(E2715,Munka1!$H$27:$J$58,3,FALSE)</f>
        <v>#N/A</v>
      </c>
      <c r="J2715" s="175"/>
      <c r="K2715" s="175"/>
      <c r="L2715" s="175"/>
      <c r="M2715" s="175"/>
      <c r="N2715" s="180"/>
      <c r="O2715" s="87"/>
      <c r="P2715" s="483"/>
      <c r="Q2715" s="484"/>
      <c r="R2715" s="56">
        <f>FŐLAP!$D$9</f>
        <v>0</v>
      </c>
      <c r="S2715" s="56">
        <f>FŐLAP!$F$9</f>
        <v>0</v>
      </c>
      <c r="T2715" s="13" t="str">
        <f>FŐLAP!$B$25</f>
        <v>Háztartási nagygépek (lakossági)</v>
      </c>
      <c r="U2715" s="398" t="s">
        <v>3425</v>
      </c>
      <c r="V2715" s="398" t="s">
        <v>3426</v>
      </c>
      <c r="W2715" s="398" t="s">
        <v>3427</v>
      </c>
    </row>
    <row r="2716" spans="1:23" ht="60.75" hidden="1" customHeight="1" x14ac:dyDescent="0.25">
      <c r="A2716" s="61" t="s">
        <v>2786</v>
      </c>
      <c r="B2716" s="87"/>
      <c r="C2716" s="175"/>
      <c r="D2716" s="175"/>
      <c r="E2716" s="146"/>
      <c r="F2716" s="407" t="e">
        <f>VLOOKUP('2. tábl. Előkezelő-Tov.Kezelő'!E2716,Munka1!$H$27:$I$58,2,FALSE)</f>
        <v>#N/A</v>
      </c>
      <c r="G2716" s="88"/>
      <c r="H2716" s="62" t="e">
        <f>VLOOKUP(G2716,Munka1!$A$1:$B$25,2,FALSE)</f>
        <v>#N/A</v>
      </c>
      <c r="I2716" s="466" t="e">
        <f>VLOOKUP(E2716,Munka1!$H$27:$J$58,3,FALSE)</f>
        <v>#N/A</v>
      </c>
      <c r="J2716" s="175"/>
      <c r="K2716" s="175"/>
      <c r="L2716" s="175"/>
      <c r="M2716" s="175"/>
      <c r="N2716" s="180"/>
      <c r="O2716" s="87"/>
      <c r="P2716" s="483"/>
      <c r="Q2716" s="484"/>
      <c r="R2716" s="56">
        <f>FŐLAP!$D$9</f>
        <v>0</v>
      </c>
      <c r="S2716" s="56">
        <f>FŐLAP!$F$9</f>
        <v>0</v>
      </c>
      <c r="T2716" s="13" t="str">
        <f>FŐLAP!$B$25</f>
        <v>Háztartási nagygépek (lakossági)</v>
      </c>
      <c r="U2716" s="398" t="s">
        <v>3425</v>
      </c>
      <c r="V2716" s="398" t="s">
        <v>3426</v>
      </c>
      <c r="W2716" s="398" t="s">
        <v>3427</v>
      </c>
    </row>
    <row r="2717" spans="1:23" ht="60.75" hidden="1" customHeight="1" x14ac:dyDescent="0.25">
      <c r="A2717" s="61" t="s">
        <v>2787</v>
      </c>
      <c r="B2717" s="87"/>
      <c r="C2717" s="175"/>
      <c r="D2717" s="175"/>
      <c r="E2717" s="146"/>
      <c r="F2717" s="407" t="e">
        <f>VLOOKUP('2. tábl. Előkezelő-Tov.Kezelő'!E2717,Munka1!$H$27:$I$58,2,FALSE)</f>
        <v>#N/A</v>
      </c>
      <c r="G2717" s="88"/>
      <c r="H2717" s="62" t="e">
        <f>VLOOKUP(G2717,Munka1!$A$1:$B$25,2,FALSE)</f>
        <v>#N/A</v>
      </c>
      <c r="I2717" s="466" t="e">
        <f>VLOOKUP(E2717,Munka1!$H$27:$J$58,3,FALSE)</f>
        <v>#N/A</v>
      </c>
      <c r="J2717" s="175"/>
      <c r="K2717" s="175"/>
      <c r="L2717" s="176"/>
      <c r="M2717" s="176"/>
      <c r="N2717" s="179"/>
      <c r="O2717" s="87"/>
      <c r="P2717" s="483"/>
      <c r="Q2717" s="484"/>
      <c r="R2717" s="56">
        <f>FŐLAP!$D$9</f>
        <v>0</v>
      </c>
      <c r="S2717" s="56">
        <f>FŐLAP!$F$9</f>
        <v>0</v>
      </c>
      <c r="T2717" s="13" t="str">
        <f>FŐLAP!$B$25</f>
        <v>Háztartási nagygépek (lakossági)</v>
      </c>
      <c r="U2717" s="398" t="s">
        <v>3425</v>
      </c>
      <c r="V2717" s="398" t="s">
        <v>3426</v>
      </c>
      <c r="W2717" s="398" t="s">
        <v>3427</v>
      </c>
    </row>
    <row r="2718" spans="1:23" ht="60.75" hidden="1" customHeight="1" x14ac:dyDescent="0.25">
      <c r="A2718" s="61" t="s">
        <v>2788</v>
      </c>
      <c r="B2718" s="87"/>
      <c r="C2718" s="175"/>
      <c r="D2718" s="175"/>
      <c r="E2718" s="146"/>
      <c r="F2718" s="407" t="e">
        <f>VLOOKUP('2. tábl. Előkezelő-Tov.Kezelő'!E2718,Munka1!$H$27:$I$58,2,FALSE)</f>
        <v>#N/A</v>
      </c>
      <c r="G2718" s="88"/>
      <c r="H2718" s="62" t="e">
        <f>VLOOKUP(G2718,Munka1!$A$1:$B$25,2,FALSE)</f>
        <v>#N/A</v>
      </c>
      <c r="I2718" s="466" t="e">
        <f>VLOOKUP(E2718,Munka1!$H$27:$J$58,3,FALSE)</f>
        <v>#N/A</v>
      </c>
      <c r="J2718" s="175"/>
      <c r="K2718" s="175"/>
      <c r="L2718" s="175"/>
      <c r="M2718" s="175"/>
      <c r="N2718" s="180"/>
      <c r="O2718" s="87"/>
      <c r="P2718" s="483"/>
      <c r="Q2718" s="484"/>
      <c r="R2718" s="56">
        <f>FŐLAP!$D$9</f>
        <v>0</v>
      </c>
      <c r="S2718" s="56">
        <f>FŐLAP!$F$9</f>
        <v>0</v>
      </c>
      <c r="T2718" s="13" t="str">
        <f>FŐLAP!$B$25</f>
        <v>Háztartási nagygépek (lakossági)</v>
      </c>
      <c r="U2718" s="398" t="s">
        <v>3425</v>
      </c>
      <c r="V2718" s="398" t="s">
        <v>3426</v>
      </c>
      <c r="W2718" s="398" t="s">
        <v>3427</v>
      </c>
    </row>
    <row r="2719" spans="1:23" ht="60.75" hidden="1" customHeight="1" x14ac:dyDescent="0.25">
      <c r="A2719" s="61" t="s">
        <v>2789</v>
      </c>
      <c r="B2719" s="87"/>
      <c r="C2719" s="175"/>
      <c r="D2719" s="176"/>
      <c r="E2719" s="146"/>
      <c r="F2719" s="407" t="e">
        <f>VLOOKUP('2. tábl. Előkezelő-Tov.Kezelő'!E2719,Munka1!$H$27:$I$58,2,FALSE)</f>
        <v>#N/A</v>
      </c>
      <c r="G2719" s="88"/>
      <c r="H2719" s="62" t="e">
        <f>VLOOKUP(G2719,Munka1!$A$1:$B$25,2,FALSE)</f>
        <v>#N/A</v>
      </c>
      <c r="I2719" s="466" t="e">
        <f>VLOOKUP(E2719,Munka1!$H$27:$J$58,3,FALSE)</f>
        <v>#N/A</v>
      </c>
      <c r="J2719" s="175"/>
      <c r="K2719" s="175"/>
      <c r="L2719" s="176"/>
      <c r="M2719" s="176"/>
      <c r="N2719" s="179"/>
      <c r="O2719" s="87"/>
      <c r="P2719" s="483"/>
      <c r="Q2719" s="484"/>
      <c r="R2719" s="56">
        <f>FŐLAP!$D$9</f>
        <v>0</v>
      </c>
      <c r="S2719" s="56">
        <f>FŐLAP!$F$9</f>
        <v>0</v>
      </c>
      <c r="T2719" s="13" t="str">
        <f>FŐLAP!$B$25</f>
        <v>Háztartási nagygépek (lakossági)</v>
      </c>
      <c r="U2719" s="398" t="s">
        <v>3425</v>
      </c>
      <c r="V2719" s="398" t="s">
        <v>3426</v>
      </c>
      <c r="W2719" s="398" t="s">
        <v>3427</v>
      </c>
    </row>
    <row r="2720" spans="1:23" ht="60.75" hidden="1" customHeight="1" x14ac:dyDescent="0.25">
      <c r="A2720" s="61" t="s">
        <v>2790</v>
      </c>
      <c r="B2720" s="87"/>
      <c r="C2720" s="175"/>
      <c r="D2720" s="175"/>
      <c r="E2720" s="146"/>
      <c r="F2720" s="407" t="e">
        <f>VLOOKUP('2. tábl. Előkezelő-Tov.Kezelő'!E2720,Munka1!$H$27:$I$58,2,FALSE)</f>
        <v>#N/A</v>
      </c>
      <c r="G2720" s="88"/>
      <c r="H2720" s="62" t="e">
        <f>VLOOKUP(G2720,Munka1!$A$1:$B$25,2,FALSE)</f>
        <v>#N/A</v>
      </c>
      <c r="I2720" s="466" t="e">
        <f>VLOOKUP(E2720,Munka1!$H$27:$J$58,3,FALSE)</f>
        <v>#N/A</v>
      </c>
      <c r="J2720" s="175"/>
      <c r="K2720" s="175"/>
      <c r="L2720" s="175"/>
      <c r="M2720" s="175"/>
      <c r="N2720" s="180"/>
      <c r="O2720" s="87"/>
      <c r="P2720" s="483"/>
      <c r="Q2720" s="484"/>
      <c r="R2720" s="56">
        <f>FŐLAP!$D$9</f>
        <v>0</v>
      </c>
      <c r="S2720" s="56">
        <f>FŐLAP!$F$9</f>
        <v>0</v>
      </c>
      <c r="T2720" s="13" t="str">
        <f>FŐLAP!$B$25</f>
        <v>Háztartási nagygépek (lakossági)</v>
      </c>
      <c r="U2720" s="398" t="s">
        <v>3425</v>
      </c>
      <c r="V2720" s="398" t="s">
        <v>3426</v>
      </c>
      <c r="W2720" s="398" t="s">
        <v>3427</v>
      </c>
    </row>
    <row r="2721" spans="1:23" ht="60.75" hidden="1" customHeight="1" x14ac:dyDescent="0.25">
      <c r="A2721" s="61" t="s">
        <v>2791</v>
      </c>
      <c r="B2721" s="87"/>
      <c r="C2721" s="175"/>
      <c r="D2721" s="176"/>
      <c r="E2721" s="146"/>
      <c r="F2721" s="407" t="e">
        <f>VLOOKUP('2. tábl. Előkezelő-Tov.Kezelő'!E2721,Munka1!$H$27:$I$58,2,FALSE)</f>
        <v>#N/A</v>
      </c>
      <c r="G2721" s="88"/>
      <c r="H2721" s="62" t="e">
        <f>VLOOKUP(G2721,Munka1!$A$1:$B$25,2,FALSE)</f>
        <v>#N/A</v>
      </c>
      <c r="I2721" s="466" t="e">
        <f>VLOOKUP(E2721,Munka1!$H$27:$J$58,3,FALSE)</f>
        <v>#N/A</v>
      </c>
      <c r="J2721" s="175"/>
      <c r="K2721" s="175"/>
      <c r="L2721" s="176"/>
      <c r="M2721" s="176"/>
      <c r="N2721" s="179"/>
      <c r="O2721" s="87"/>
      <c r="P2721" s="483"/>
      <c r="Q2721" s="484"/>
      <c r="R2721" s="56">
        <f>FŐLAP!$D$9</f>
        <v>0</v>
      </c>
      <c r="S2721" s="56">
        <f>FŐLAP!$F$9</f>
        <v>0</v>
      </c>
      <c r="T2721" s="13" t="str">
        <f>FŐLAP!$B$25</f>
        <v>Háztartási nagygépek (lakossági)</v>
      </c>
      <c r="U2721" s="398" t="s">
        <v>3425</v>
      </c>
      <c r="V2721" s="398" t="s">
        <v>3426</v>
      </c>
      <c r="W2721" s="398" t="s">
        <v>3427</v>
      </c>
    </row>
    <row r="2722" spans="1:23" ht="60.75" hidden="1" customHeight="1" x14ac:dyDescent="0.25">
      <c r="A2722" s="61" t="s">
        <v>2792</v>
      </c>
      <c r="B2722" s="87"/>
      <c r="C2722" s="175"/>
      <c r="D2722" s="175"/>
      <c r="E2722" s="146"/>
      <c r="F2722" s="407" t="e">
        <f>VLOOKUP('2. tábl. Előkezelő-Tov.Kezelő'!E2722,Munka1!$H$27:$I$58,2,FALSE)</f>
        <v>#N/A</v>
      </c>
      <c r="G2722" s="88"/>
      <c r="H2722" s="62" t="e">
        <f>VLOOKUP(G2722,Munka1!$A$1:$B$25,2,FALSE)</f>
        <v>#N/A</v>
      </c>
      <c r="I2722" s="466" t="e">
        <f>VLOOKUP(E2722,Munka1!$H$27:$J$58,3,FALSE)</f>
        <v>#N/A</v>
      </c>
      <c r="J2722" s="175"/>
      <c r="K2722" s="175"/>
      <c r="L2722" s="175"/>
      <c r="M2722" s="175"/>
      <c r="N2722" s="180"/>
      <c r="O2722" s="87"/>
      <c r="P2722" s="483"/>
      <c r="Q2722" s="484"/>
      <c r="R2722" s="56">
        <f>FŐLAP!$D$9</f>
        <v>0</v>
      </c>
      <c r="S2722" s="56">
        <f>FŐLAP!$F$9</f>
        <v>0</v>
      </c>
      <c r="T2722" s="13" t="str">
        <f>FŐLAP!$B$25</f>
        <v>Háztartási nagygépek (lakossági)</v>
      </c>
      <c r="U2722" s="398" t="s">
        <v>3425</v>
      </c>
      <c r="V2722" s="398" t="s">
        <v>3426</v>
      </c>
      <c r="W2722" s="398" t="s">
        <v>3427</v>
      </c>
    </row>
    <row r="2723" spans="1:23" ht="60.75" hidden="1" customHeight="1" x14ac:dyDescent="0.25">
      <c r="A2723" s="61" t="s">
        <v>2793</v>
      </c>
      <c r="B2723" s="87"/>
      <c r="C2723" s="175"/>
      <c r="D2723" s="176"/>
      <c r="E2723" s="146"/>
      <c r="F2723" s="407" t="e">
        <f>VLOOKUP('2. tábl. Előkezelő-Tov.Kezelő'!E2723,Munka1!$H$27:$I$58,2,FALSE)</f>
        <v>#N/A</v>
      </c>
      <c r="G2723" s="88"/>
      <c r="H2723" s="62" t="e">
        <f>VLOOKUP(G2723,Munka1!$A$1:$B$25,2,FALSE)</f>
        <v>#N/A</v>
      </c>
      <c r="I2723" s="466" t="e">
        <f>VLOOKUP(E2723,Munka1!$H$27:$J$58,3,FALSE)</f>
        <v>#N/A</v>
      </c>
      <c r="J2723" s="175"/>
      <c r="K2723" s="175"/>
      <c r="L2723" s="176"/>
      <c r="M2723" s="176"/>
      <c r="N2723" s="179"/>
      <c r="O2723" s="87"/>
      <c r="P2723" s="483"/>
      <c r="Q2723" s="484"/>
      <c r="R2723" s="56">
        <f>FŐLAP!$D$9</f>
        <v>0</v>
      </c>
      <c r="S2723" s="56">
        <f>FŐLAP!$F$9</f>
        <v>0</v>
      </c>
      <c r="T2723" s="13" t="str">
        <f>FŐLAP!$B$25</f>
        <v>Háztartási nagygépek (lakossági)</v>
      </c>
      <c r="U2723" s="398" t="s">
        <v>3425</v>
      </c>
      <c r="V2723" s="398" t="s">
        <v>3426</v>
      </c>
      <c r="W2723" s="398" t="s">
        <v>3427</v>
      </c>
    </row>
    <row r="2724" spans="1:23" ht="60.75" hidden="1" customHeight="1" x14ac:dyDescent="0.25">
      <c r="A2724" s="61" t="s">
        <v>2794</v>
      </c>
      <c r="B2724" s="87"/>
      <c r="C2724" s="175"/>
      <c r="D2724" s="175"/>
      <c r="E2724" s="146"/>
      <c r="F2724" s="407" t="e">
        <f>VLOOKUP('2. tábl. Előkezelő-Tov.Kezelő'!E2724,Munka1!$H$27:$I$58,2,FALSE)</f>
        <v>#N/A</v>
      </c>
      <c r="G2724" s="88"/>
      <c r="H2724" s="62" t="e">
        <f>VLOOKUP(G2724,Munka1!$A$1:$B$25,2,FALSE)</f>
        <v>#N/A</v>
      </c>
      <c r="I2724" s="466" t="e">
        <f>VLOOKUP(E2724,Munka1!$H$27:$J$58,3,FALSE)</f>
        <v>#N/A</v>
      </c>
      <c r="J2724" s="175"/>
      <c r="K2724" s="175"/>
      <c r="L2724" s="175"/>
      <c r="M2724" s="175"/>
      <c r="N2724" s="180"/>
      <c r="O2724" s="87"/>
      <c r="P2724" s="483"/>
      <c r="Q2724" s="484"/>
      <c r="R2724" s="56">
        <f>FŐLAP!$D$9</f>
        <v>0</v>
      </c>
      <c r="S2724" s="56">
        <f>FŐLAP!$F$9</f>
        <v>0</v>
      </c>
      <c r="T2724" s="13" t="str">
        <f>FŐLAP!$B$25</f>
        <v>Háztartási nagygépek (lakossági)</v>
      </c>
      <c r="U2724" s="398" t="s">
        <v>3425</v>
      </c>
      <c r="V2724" s="398" t="s">
        <v>3426</v>
      </c>
      <c r="W2724" s="398" t="s">
        <v>3427</v>
      </c>
    </row>
    <row r="2725" spans="1:23" ht="60.75" hidden="1" customHeight="1" x14ac:dyDescent="0.25">
      <c r="A2725" s="61" t="s">
        <v>2795</v>
      </c>
      <c r="B2725" s="87"/>
      <c r="C2725" s="175"/>
      <c r="D2725" s="176"/>
      <c r="E2725" s="146"/>
      <c r="F2725" s="407" t="e">
        <f>VLOOKUP('2. tábl. Előkezelő-Tov.Kezelő'!E2725,Munka1!$H$27:$I$58,2,FALSE)</f>
        <v>#N/A</v>
      </c>
      <c r="G2725" s="88"/>
      <c r="H2725" s="62" t="e">
        <f>VLOOKUP(G2725,Munka1!$A$1:$B$25,2,FALSE)</f>
        <v>#N/A</v>
      </c>
      <c r="I2725" s="466" t="e">
        <f>VLOOKUP(E2725,Munka1!$H$27:$J$58,3,FALSE)</f>
        <v>#N/A</v>
      </c>
      <c r="J2725" s="175"/>
      <c r="K2725" s="175"/>
      <c r="L2725" s="176"/>
      <c r="M2725" s="176"/>
      <c r="N2725" s="179"/>
      <c r="O2725" s="87"/>
      <c r="P2725" s="483"/>
      <c r="Q2725" s="484"/>
      <c r="R2725" s="56">
        <f>FŐLAP!$D$9</f>
        <v>0</v>
      </c>
      <c r="S2725" s="56">
        <f>FŐLAP!$F$9</f>
        <v>0</v>
      </c>
      <c r="T2725" s="13" t="str">
        <f>FŐLAP!$B$25</f>
        <v>Háztartási nagygépek (lakossági)</v>
      </c>
      <c r="U2725" s="398" t="s">
        <v>3425</v>
      </c>
      <c r="V2725" s="398" t="s">
        <v>3426</v>
      </c>
      <c r="W2725" s="398" t="s">
        <v>3427</v>
      </c>
    </row>
    <row r="2726" spans="1:23" ht="60.75" hidden="1" customHeight="1" x14ac:dyDescent="0.25">
      <c r="A2726" s="61" t="s">
        <v>2796</v>
      </c>
      <c r="B2726" s="87"/>
      <c r="C2726" s="175"/>
      <c r="D2726" s="175"/>
      <c r="E2726" s="146"/>
      <c r="F2726" s="407" t="e">
        <f>VLOOKUP('2. tábl. Előkezelő-Tov.Kezelő'!E2726,Munka1!$H$27:$I$58,2,FALSE)</f>
        <v>#N/A</v>
      </c>
      <c r="G2726" s="88"/>
      <c r="H2726" s="62" t="e">
        <f>VLOOKUP(G2726,Munka1!$A$1:$B$25,2,FALSE)</f>
        <v>#N/A</v>
      </c>
      <c r="I2726" s="466" t="e">
        <f>VLOOKUP(E2726,Munka1!$H$27:$J$58,3,FALSE)</f>
        <v>#N/A</v>
      </c>
      <c r="J2726" s="175"/>
      <c r="K2726" s="175"/>
      <c r="L2726" s="175"/>
      <c r="M2726" s="175"/>
      <c r="N2726" s="180"/>
      <c r="O2726" s="87"/>
      <c r="P2726" s="483"/>
      <c r="Q2726" s="484"/>
      <c r="R2726" s="56">
        <f>FŐLAP!$D$9</f>
        <v>0</v>
      </c>
      <c r="S2726" s="56">
        <f>FŐLAP!$F$9</f>
        <v>0</v>
      </c>
      <c r="T2726" s="13" t="str">
        <f>FŐLAP!$B$25</f>
        <v>Háztartási nagygépek (lakossági)</v>
      </c>
      <c r="U2726" s="398" t="s">
        <v>3425</v>
      </c>
      <c r="V2726" s="398" t="s">
        <v>3426</v>
      </c>
      <c r="W2726" s="398" t="s">
        <v>3427</v>
      </c>
    </row>
    <row r="2727" spans="1:23" ht="60.75" hidden="1" customHeight="1" x14ac:dyDescent="0.25">
      <c r="A2727" s="61" t="s">
        <v>2797</v>
      </c>
      <c r="B2727" s="87"/>
      <c r="C2727" s="175"/>
      <c r="D2727" s="176"/>
      <c r="E2727" s="146"/>
      <c r="F2727" s="407" t="e">
        <f>VLOOKUP('2. tábl. Előkezelő-Tov.Kezelő'!E2727,Munka1!$H$27:$I$58,2,FALSE)</f>
        <v>#N/A</v>
      </c>
      <c r="G2727" s="88"/>
      <c r="H2727" s="62" t="e">
        <f>VLOOKUP(G2727,Munka1!$A$1:$B$25,2,FALSE)</f>
        <v>#N/A</v>
      </c>
      <c r="I2727" s="466" t="e">
        <f>VLOOKUP(E2727,Munka1!$H$27:$J$58,3,FALSE)</f>
        <v>#N/A</v>
      </c>
      <c r="J2727" s="175"/>
      <c r="K2727" s="175"/>
      <c r="L2727" s="176"/>
      <c r="M2727" s="176"/>
      <c r="N2727" s="179"/>
      <c r="O2727" s="87"/>
      <c r="P2727" s="483"/>
      <c r="Q2727" s="484"/>
      <c r="R2727" s="56">
        <f>FŐLAP!$D$9</f>
        <v>0</v>
      </c>
      <c r="S2727" s="56">
        <f>FŐLAP!$F$9</f>
        <v>0</v>
      </c>
      <c r="T2727" s="13" t="str">
        <f>FŐLAP!$B$25</f>
        <v>Háztartási nagygépek (lakossági)</v>
      </c>
      <c r="U2727" s="398" t="s">
        <v>3425</v>
      </c>
      <c r="V2727" s="398" t="s">
        <v>3426</v>
      </c>
      <c r="W2727" s="398" t="s">
        <v>3427</v>
      </c>
    </row>
    <row r="2728" spans="1:23" ht="60.75" hidden="1" customHeight="1" x14ac:dyDescent="0.25">
      <c r="A2728" s="61" t="s">
        <v>2798</v>
      </c>
      <c r="B2728" s="87"/>
      <c r="C2728" s="175"/>
      <c r="D2728" s="175"/>
      <c r="E2728" s="146"/>
      <c r="F2728" s="407" t="e">
        <f>VLOOKUP('2. tábl. Előkezelő-Tov.Kezelő'!E2728,Munka1!$H$27:$I$58,2,FALSE)</f>
        <v>#N/A</v>
      </c>
      <c r="G2728" s="88"/>
      <c r="H2728" s="62" t="e">
        <f>VLOOKUP(G2728,Munka1!$A$1:$B$25,2,FALSE)</f>
        <v>#N/A</v>
      </c>
      <c r="I2728" s="466" t="e">
        <f>VLOOKUP(E2728,Munka1!$H$27:$J$58,3,FALSE)</f>
        <v>#N/A</v>
      </c>
      <c r="J2728" s="175"/>
      <c r="K2728" s="175"/>
      <c r="L2728" s="175"/>
      <c r="M2728" s="175"/>
      <c r="N2728" s="180"/>
      <c r="O2728" s="87"/>
      <c r="P2728" s="483"/>
      <c r="Q2728" s="484"/>
      <c r="R2728" s="56">
        <f>FŐLAP!$D$9</f>
        <v>0</v>
      </c>
      <c r="S2728" s="56">
        <f>FŐLAP!$F$9</f>
        <v>0</v>
      </c>
      <c r="T2728" s="13" t="str">
        <f>FŐLAP!$B$25</f>
        <v>Háztartási nagygépek (lakossági)</v>
      </c>
      <c r="U2728" s="398" t="s">
        <v>3425</v>
      </c>
      <c r="V2728" s="398" t="s">
        <v>3426</v>
      </c>
      <c r="W2728" s="398" t="s">
        <v>3427</v>
      </c>
    </row>
    <row r="2729" spans="1:23" ht="60.75" hidden="1" customHeight="1" x14ac:dyDescent="0.25">
      <c r="A2729" s="61" t="s">
        <v>2799</v>
      </c>
      <c r="B2729" s="87"/>
      <c r="C2729" s="175"/>
      <c r="D2729" s="176"/>
      <c r="E2729" s="146"/>
      <c r="F2729" s="407" t="e">
        <f>VLOOKUP('2. tábl. Előkezelő-Tov.Kezelő'!E2729,Munka1!$H$27:$I$58,2,FALSE)</f>
        <v>#N/A</v>
      </c>
      <c r="G2729" s="88"/>
      <c r="H2729" s="62" t="e">
        <f>VLOOKUP(G2729,Munka1!$A$1:$B$25,2,FALSE)</f>
        <v>#N/A</v>
      </c>
      <c r="I2729" s="466" t="e">
        <f>VLOOKUP(E2729,Munka1!$H$27:$J$58,3,FALSE)</f>
        <v>#N/A</v>
      </c>
      <c r="J2729" s="175"/>
      <c r="K2729" s="175"/>
      <c r="L2729" s="176"/>
      <c r="M2729" s="176"/>
      <c r="N2729" s="179"/>
      <c r="O2729" s="87"/>
      <c r="P2729" s="483"/>
      <c r="Q2729" s="484"/>
      <c r="R2729" s="56">
        <f>FŐLAP!$D$9</f>
        <v>0</v>
      </c>
      <c r="S2729" s="56">
        <f>FŐLAP!$F$9</f>
        <v>0</v>
      </c>
      <c r="T2729" s="13" t="str">
        <f>FŐLAP!$B$25</f>
        <v>Háztartási nagygépek (lakossági)</v>
      </c>
      <c r="U2729" s="398" t="s">
        <v>3425</v>
      </c>
      <c r="V2729" s="398" t="s">
        <v>3426</v>
      </c>
      <c r="W2729" s="398" t="s">
        <v>3427</v>
      </c>
    </row>
    <row r="2730" spans="1:23" ht="60.75" hidden="1" customHeight="1" x14ac:dyDescent="0.25">
      <c r="A2730" s="61" t="s">
        <v>2800</v>
      </c>
      <c r="B2730" s="87"/>
      <c r="C2730" s="175"/>
      <c r="D2730" s="175"/>
      <c r="E2730" s="146"/>
      <c r="F2730" s="407" t="e">
        <f>VLOOKUP('2. tábl. Előkezelő-Tov.Kezelő'!E2730,Munka1!$H$27:$I$58,2,FALSE)</f>
        <v>#N/A</v>
      </c>
      <c r="G2730" s="88"/>
      <c r="H2730" s="62" t="e">
        <f>VLOOKUP(G2730,Munka1!$A$1:$B$25,2,FALSE)</f>
        <v>#N/A</v>
      </c>
      <c r="I2730" s="466" t="e">
        <f>VLOOKUP(E2730,Munka1!$H$27:$J$58,3,FALSE)</f>
        <v>#N/A</v>
      </c>
      <c r="J2730" s="175"/>
      <c r="K2730" s="175"/>
      <c r="L2730" s="175"/>
      <c r="M2730" s="175"/>
      <c r="N2730" s="180"/>
      <c r="O2730" s="87"/>
      <c r="P2730" s="483"/>
      <c r="Q2730" s="484"/>
      <c r="R2730" s="56">
        <f>FŐLAP!$D$9</f>
        <v>0</v>
      </c>
      <c r="S2730" s="56">
        <f>FŐLAP!$F$9</f>
        <v>0</v>
      </c>
      <c r="T2730" s="13" t="str">
        <f>FŐLAP!$B$25</f>
        <v>Háztartási nagygépek (lakossági)</v>
      </c>
      <c r="U2730" s="398" t="s">
        <v>3425</v>
      </c>
      <c r="V2730" s="398" t="s">
        <v>3426</v>
      </c>
      <c r="W2730" s="398" t="s">
        <v>3427</v>
      </c>
    </row>
    <row r="2731" spans="1:23" ht="60.75" hidden="1" customHeight="1" x14ac:dyDescent="0.25">
      <c r="A2731" s="61" t="s">
        <v>2801</v>
      </c>
      <c r="B2731" s="87"/>
      <c r="C2731" s="175"/>
      <c r="D2731" s="176"/>
      <c r="E2731" s="146"/>
      <c r="F2731" s="407" t="e">
        <f>VLOOKUP('2. tábl. Előkezelő-Tov.Kezelő'!E2731,Munka1!$H$27:$I$58,2,FALSE)</f>
        <v>#N/A</v>
      </c>
      <c r="G2731" s="88"/>
      <c r="H2731" s="62" t="e">
        <f>VLOOKUP(G2731,Munka1!$A$1:$B$25,2,FALSE)</f>
        <v>#N/A</v>
      </c>
      <c r="I2731" s="466" t="e">
        <f>VLOOKUP(E2731,Munka1!$H$27:$J$58,3,FALSE)</f>
        <v>#N/A</v>
      </c>
      <c r="J2731" s="175"/>
      <c r="K2731" s="175"/>
      <c r="L2731" s="176"/>
      <c r="M2731" s="176"/>
      <c r="N2731" s="179"/>
      <c r="O2731" s="87"/>
      <c r="P2731" s="483"/>
      <c r="Q2731" s="484"/>
      <c r="R2731" s="56">
        <f>FŐLAP!$D$9</f>
        <v>0</v>
      </c>
      <c r="S2731" s="56">
        <f>FŐLAP!$F$9</f>
        <v>0</v>
      </c>
      <c r="T2731" s="13" t="str">
        <f>FŐLAP!$B$25</f>
        <v>Háztartási nagygépek (lakossági)</v>
      </c>
      <c r="U2731" s="398" t="s">
        <v>3425</v>
      </c>
      <c r="V2731" s="398" t="s">
        <v>3426</v>
      </c>
      <c r="W2731" s="398" t="s">
        <v>3427</v>
      </c>
    </row>
    <row r="2732" spans="1:23" ht="60.75" hidden="1" customHeight="1" x14ac:dyDescent="0.25">
      <c r="A2732" s="61" t="s">
        <v>2802</v>
      </c>
      <c r="B2732" s="87"/>
      <c r="C2732" s="175"/>
      <c r="D2732" s="175"/>
      <c r="E2732" s="146"/>
      <c r="F2732" s="407" t="e">
        <f>VLOOKUP('2. tábl. Előkezelő-Tov.Kezelő'!E2732,Munka1!$H$27:$I$58,2,FALSE)</f>
        <v>#N/A</v>
      </c>
      <c r="G2732" s="88"/>
      <c r="H2732" s="62" t="e">
        <f>VLOOKUP(G2732,Munka1!$A$1:$B$25,2,FALSE)</f>
        <v>#N/A</v>
      </c>
      <c r="I2732" s="466" t="e">
        <f>VLOOKUP(E2732,Munka1!$H$27:$J$58,3,FALSE)</f>
        <v>#N/A</v>
      </c>
      <c r="J2732" s="175"/>
      <c r="K2732" s="175"/>
      <c r="L2732" s="175"/>
      <c r="M2732" s="175"/>
      <c r="N2732" s="180"/>
      <c r="O2732" s="87"/>
      <c r="P2732" s="483"/>
      <c r="Q2732" s="484"/>
      <c r="R2732" s="56">
        <f>FŐLAP!$D$9</f>
        <v>0</v>
      </c>
      <c r="S2732" s="56">
        <f>FŐLAP!$F$9</f>
        <v>0</v>
      </c>
      <c r="T2732" s="13" t="str">
        <f>FŐLAP!$B$25</f>
        <v>Háztartási nagygépek (lakossági)</v>
      </c>
      <c r="U2732" s="398" t="s">
        <v>3425</v>
      </c>
      <c r="V2732" s="398" t="s">
        <v>3426</v>
      </c>
      <c r="W2732" s="398" t="s">
        <v>3427</v>
      </c>
    </row>
    <row r="2733" spans="1:23" ht="60.75" hidden="1" customHeight="1" x14ac:dyDescent="0.25">
      <c r="A2733" s="61" t="s">
        <v>2803</v>
      </c>
      <c r="B2733" s="87"/>
      <c r="C2733" s="175"/>
      <c r="D2733" s="176"/>
      <c r="E2733" s="146"/>
      <c r="F2733" s="407" t="e">
        <f>VLOOKUP('2. tábl. Előkezelő-Tov.Kezelő'!E2733,Munka1!$H$27:$I$58,2,FALSE)</f>
        <v>#N/A</v>
      </c>
      <c r="G2733" s="88"/>
      <c r="H2733" s="62" t="e">
        <f>VLOOKUP(G2733,Munka1!$A$1:$B$25,2,FALSE)</f>
        <v>#N/A</v>
      </c>
      <c r="I2733" s="466" t="e">
        <f>VLOOKUP(E2733,Munka1!$H$27:$J$58,3,FALSE)</f>
        <v>#N/A</v>
      </c>
      <c r="J2733" s="175"/>
      <c r="K2733" s="175"/>
      <c r="L2733" s="176"/>
      <c r="M2733" s="176"/>
      <c r="N2733" s="179"/>
      <c r="O2733" s="87"/>
      <c r="P2733" s="483"/>
      <c r="Q2733" s="484"/>
      <c r="R2733" s="56">
        <f>FŐLAP!$D$9</f>
        <v>0</v>
      </c>
      <c r="S2733" s="56">
        <f>FŐLAP!$F$9</f>
        <v>0</v>
      </c>
      <c r="T2733" s="13" t="str">
        <f>FŐLAP!$B$25</f>
        <v>Háztartási nagygépek (lakossági)</v>
      </c>
      <c r="U2733" s="398" t="s">
        <v>3425</v>
      </c>
      <c r="V2733" s="398" t="s">
        <v>3426</v>
      </c>
      <c r="W2733" s="398" t="s">
        <v>3427</v>
      </c>
    </row>
    <row r="2734" spans="1:23" ht="60.75" hidden="1" customHeight="1" x14ac:dyDescent="0.25">
      <c r="A2734" s="61" t="s">
        <v>2804</v>
      </c>
      <c r="B2734" s="87"/>
      <c r="C2734" s="175"/>
      <c r="D2734" s="175"/>
      <c r="E2734" s="146"/>
      <c r="F2734" s="407" t="e">
        <f>VLOOKUP('2. tábl. Előkezelő-Tov.Kezelő'!E2734,Munka1!$H$27:$I$58,2,FALSE)</f>
        <v>#N/A</v>
      </c>
      <c r="G2734" s="88"/>
      <c r="H2734" s="62" t="e">
        <f>VLOOKUP(G2734,Munka1!$A$1:$B$25,2,FALSE)</f>
        <v>#N/A</v>
      </c>
      <c r="I2734" s="466" t="e">
        <f>VLOOKUP(E2734,Munka1!$H$27:$J$58,3,FALSE)</f>
        <v>#N/A</v>
      </c>
      <c r="J2734" s="175"/>
      <c r="K2734" s="175"/>
      <c r="L2734" s="175"/>
      <c r="M2734" s="175"/>
      <c r="N2734" s="180"/>
      <c r="O2734" s="87"/>
      <c r="P2734" s="483"/>
      <c r="Q2734" s="484"/>
      <c r="R2734" s="56">
        <f>FŐLAP!$D$9</f>
        <v>0</v>
      </c>
      <c r="S2734" s="56">
        <f>FŐLAP!$F$9</f>
        <v>0</v>
      </c>
      <c r="T2734" s="13" t="str">
        <f>FŐLAP!$B$25</f>
        <v>Háztartási nagygépek (lakossági)</v>
      </c>
      <c r="U2734" s="398" t="s">
        <v>3425</v>
      </c>
      <c r="V2734" s="398" t="s">
        <v>3426</v>
      </c>
      <c r="W2734" s="398" t="s">
        <v>3427</v>
      </c>
    </row>
    <row r="2735" spans="1:23" ht="60.75" hidden="1" customHeight="1" x14ac:dyDescent="0.25">
      <c r="A2735" s="61" t="s">
        <v>2805</v>
      </c>
      <c r="B2735" s="87"/>
      <c r="C2735" s="175"/>
      <c r="D2735" s="175"/>
      <c r="E2735" s="146"/>
      <c r="F2735" s="407" t="e">
        <f>VLOOKUP('2. tábl. Előkezelő-Tov.Kezelő'!E2735,Munka1!$H$27:$I$58,2,FALSE)</f>
        <v>#N/A</v>
      </c>
      <c r="G2735" s="88"/>
      <c r="H2735" s="62" t="e">
        <f>VLOOKUP(G2735,Munka1!$A$1:$B$25,2,FALSE)</f>
        <v>#N/A</v>
      </c>
      <c r="I2735" s="466" t="e">
        <f>VLOOKUP(E2735,Munka1!$H$27:$J$58,3,FALSE)</f>
        <v>#N/A</v>
      </c>
      <c r="J2735" s="175"/>
      <c r="K2735" s="175"/>
      <c r="L2735" s="175"/>
      <c r="M2735" s="175"/>
      <c r="N2735" s="180"/>
      <c r="O2735" s="87"/>
      <c r="P2735" s="483"/>
      <c r="Q2735" s="484"/>
      <c r="R2735" s="56">
        <f>FŐLAP!$D$9</f>
        <v>0</v>
      </c>
      <c r="S2735" s="56">
        <f>FŐLAP!$F$9</f>
        <v>0</v>
      </c>
      <c r="T2735" s="13" t="str">
        <f>FŐLAP!$B$25</f>
        <v>Háztartási nagygépek (lakossági)</v>
      </c>
      <c r="U2735" s="398" t="s">
        <v>3425</v>
      </c>
      <c r="V2735" s="398" t="s">
        <v>3426</v>
      </c>
      <c r="W2735" s="398" t="s">
        <v>3427</v>
      </c>
    </row>
    <row r="2736" spans="1:23" ht="60.75" hidden="1" customHeight="1" x14ac:dyDescent="0.25">
      <c r="A2736" s="61" t="s">
        <v>2806</v>
      </c>
      <c r="B2736" s="87"/>
      <c r="C2736" s="175"/>
      <c r="D2736" s="175"/>
      <c r="E2736" s="146"/>
      <c r="F2736" s="407" t="e">
        <f>VLOOKUP('2. tábl. Előkezelő-Tov.Kezelő'!E2736,Munka1!$H$27:$I$58,2,FALSE)</f>
        <v>#N/A</v>
      </c>
      <c r="G2736" s="88"/>
      <c r="H2736" s="62" t="e">
        <f>VLOOKUP(G2736,Munka1!$A$1:$B$25,2,FALSE)</f>
        <v>#N/A</v>
      </c>
      <c r="I2736" s="466" t="e">
        <f>VLOOKUP(E2736,Munka1!$H$27:$J$58,3,FALSE)</f>
        <v>#N/A</v>
      </c>
      <c r="J2736" s="175"/>
      <c r="K2736" s="175"/>
      <c r="L2736" s="175"/>
      <c r="M2736" s="175"/>
      <c r="N2736" s="180"/>
      <c r="O2736" s="87"/>
      <c r="P2736" s="483"/>
      <c r="Q2736" s="484"/>
      <c r="R2736" s="56">
        <f>FŐLAP!$D$9</f>
        <v>0</v>
      </c>
      <c r="S2736" s="56">
        <f>FŐLAP!$F$9</f>
        <v>0</v>
      </c>
      <c r="T2736" s="13" t="str">
        <f>FŐLAP!$B$25</f>
        <v>Háztartási nagygépek (lakossági)</v>
      </c>
      <c r="U2736" s="398" t="s">
        <v>3425</v>
      </c>
      <c r="V2736" s="398" t="s">
        <v>3426</v>
      </c>
      <c r="W2736" s="398" t="s">
        <v>3427</v>
      </c>
    </row>
    <row r="2737" spans="1:23" ht="60.75" hidden="1" customHeight="1" x14ac:dyDescent="0.25">
      <c r="A2737" s="61" t="s">
        <v>2807</v>
      </c>
      <c r="B2737" s="87"/>
      <c r="C2737" s="175"/>
      <c r="D2737" s="175"/>
      <c r="E2737" s="146"/>
      <c r="F2737" s="407" t="e">
        <f>VLOOKUP('2. tábl. Előkezelő-Tov.Kezelő'!E2737,Munka1!$H$27:$I$58,2,FALSE)</f>
        <v>#N/A</v>
      </c>
      <c r="G2737" s="88"/>
      <c r="H2737" s="62" t="e">
        <f>VLOOKUP(G2737,Munka1!$A$1:$B$25,2,FALSE)</f>
        <v>#N/A</v>
      </c>
      <c r="I2737" s="466" t="e">
        <f>VLOOKUP(E2737,Munka1!$H$27:$J$58,3,FALSE)</f>
        <v>#N/A</v>
      </c>
      <c r="J2737" s="175"/>
      <c r="K2737" s="175"/>
      <c r="L2737" s="175"/>
      <c r="M2737" s="175"/>
      <c r="N2737" s="180"/>
      <c r="O2737" s="87"/>
      <c r="P2737" s="483"/>
      <c r="Q2737" s="484"/>
      <c r="R2737" s="56">
        <f>FŐLAP!$D$9</f>
        <v>0</v>
      </c>
      <c r="S2737" s="56">
        <f>FŐLAP!$F$9</f>
        <v>0</v>
      </c>
      <c r="T2737" s="13" t="str">
        <f>FŐLAP!$B$25</f>
        <v>Háztartási nagygépek (lakossági)</v>
      </c>
      <c r="U2737" s="398" t="s">
        <v>3425</v>
      </c>
      <c r="V2737" s="398" t="s">
        <v>3426</v>
      </c>
      <c r="W2737" s="398" t="s">
        <v>3427</v>
      </c>
    </row>
    <row r="2738" spans="1:23" ht="60.75" hidden="1" customHeight="1" x14ac:dyDescent="0.25">
      <c r="A2738" s="61" t="s">
        <v>2808</v>
      </c>
      <c r="B2738" s="87"/>
      <c r="C2738" s="175"/>
      <c r="D2738" s="175"/>
      <c r="E2738" s="146"/>
      <c r="F2738" s="407" t="e">
        <f>VLOOKUP('2. tábl. Előkezelő-Tov.Kezelő'!E2738,Munka1!$H$27:$I$58,2,FALSE)</f>
        <v>#N/A</v>
      </c>
      <c r="G2738" s="88"/>
      <c r="H2738" s="62" t="e">
        <f>VLOOKUP(G2738,Munka1!$A$1:$B$25,2,FALSE)</f>
        <v>#N/A</v>
      </c>
      <c r="I2738" s="466" t="e">
        <f>VLOOKUP(E2738,Munka1!$H$27:$J$58,3,FALSE)</f>
        <v>#N/A</v>
      </c>
      <c r="J2738" s="175"/>
      <c r="K2738" s="175"/>
      <c r="L2738" s="175"/>
      <c r="M2738" s="175"/>
      <c r="N2738" s="180"/>
      <c r="O2738" s="87"/>
      <c r="P2738" s="483"/>
      <c r="Q2738" s="484"/>
      <c r="R2738" s="56">
        <f>FŐLAP!$D$9</f>
        <v>0</v>
      </c>
      <c r="S2738" s="56">
        <f>FŐLAP!$F$9</f>
        <v>0</v>
      </c>
      <c r="T2738" s="13" t="str">
        <f>FŐLAP!$B$25</f>
        <v>Háztartási nagygépek (lakossági)</v>
      </c>
      <c r="U2738" s="398" t="s">
        <v>3425</v>
      </c>
      <c r="V2738" s="398" t="s">
        <v>3426</v>
      </c>
      <c r="W2738" s="398" t="s">
        <v>3427</v>
      </c>
    </row>
    <row r="2739" spans="1:23" ht="60.75" hidden="1" customHeight="1" x14ac:dyDescent="0.25">
      <c r="A2739" s="61" t="s">
        <v>2809</v>
      </c>
      <c r="B2739" s="87"/>
      <c r="C2739" s="175"/>
      <c r="D2739" s="175"/>
      <c r="E2739" s="146"/>
      <c r="F2739" s="407" t="e">
        <f>VLOOKUP('2. tábl. Előkezelő-Tov.Kezelő'!E2739,Munka1!$H$27:$I$58,2,FALSE)</f>
        <v>#N/A</v>
      </c>
      <c r="G2739" s="88"/>
      <c r="H2739" s="62" t="e">
        <f>VLOOKUP(G2739,Munka1!$A$1:$B$25,2,FALSE)</f>
        <v>#N/A</v>
      </c>
      <c r="I2739" s="466" t="e">
        <f>VLOOKUP(E2739,Munka1!$H$27:$J$58,3,FALSE)</f>
        <v>#N/A</v>
      </c>
      <c r="J2739" s="175"/>
      <c r="K2739" s="175"/>
      <c r="L2739" s="175"/>
      <c r="M2739" s="175"/>
      <c r="N2739" s="180"/>
      <c r="O2739" s="87"/>
      <c r="P2739" s="483"/>
      <c r="Q2739" s="484"/>
      <c r="R2739" s="56">
        <f>FŐLAP!$D$9</f>
        <v>0</v>
      </c>
      <c r="S2739" s="56">
        <f>FŐLAP!$F$9</f>
        <v>0</v>
      </c>
      <c r="T2739" s="13" t="str">
        <f>FŐLAP!$B$25</f>
        <v>Háztartási nagygépek (lakossági)</v>
      </c>
      <c r="U2739" s="398" t="s">
        <v>3425</v>
      </c>
      <c r="V2739" s="398" t="s">
        <v>3426</v>
      </c>
      <c r="W2739" s="398" t="s">
        <v>3427</v>
      </c>
    </row>
    <row r="2740" spans="1:23" ht="60.75" hidden="1" customHeight="1" x14ac:dyDescent="0.25">
      <c r="A2740" s="61" t="s">
        <v>2810</v>
      </c>
      <c r="B2740" s="87"/>
      <c r="C2740" s="175"/>
      <c r="D2740" s="175"/>
      <c r="E2740" s="146"/>
      <c r="F2740" s="407" t="e">
        <f>VLOOKUP('2. tábl. Előkezelő-Tov.Kezelő'!E2740,Munka1!$H$27:$I$58,2,FALSE)</f>
        <v>#N/A</v>
      </c>
      <c r="G2740" s="88"/>
      <c r="H2740" s="62" t="e">
        <f>VLOOKUP(G2740,Munka1!$A$1:$B$25,2,FALSE)</f>
        <v>#N/A</v>
      </c>
      <c r="I2740" s="466" t="e">
        <f>VLOOKUP(E2740,Munka1!$H$27:$J$58,3,FALSE)</f>
        <v>#N/A</v>
      </c>
      <c r="J2740" s="175"/>
      <c r="K2740" s="175"/>
      <c r="L2740" s="175"/>
      <c r="M2740" s="175"/>
      <c r="N2740" s="180"/>
      <c r="O2740" s="87"/>
      <c r="P2740" s="483"/>
      <c r="Q2740" s="484"/>
      <c r="R2740" s="56">
        <f>FŐLAP!$D$9</f>
        <v>0</v>
      </c>
      <c r="S2740" s="56">
        <f>FŐLAP!$F$9</f>
        <v>0</v>
      </c>
      <c r="T2740" s="13" t="str">
        <f>FŐLAP!$B$25</f>
        <v>Háztartási nagygépek (lakossági)</v>
      </c>
      <c r="U2740" s="398" t="s">
        <v>3425</v>
      </c>
      <c r="V2740" s="398" t="s">
        <v>3426</v>
      </c>
      <c r="W2740" s="398" t="s">
        <v>3427</v>
      </c>
    </row>
    <row r="2741" spans="1:23" ht="60.75" hidden="1" customHeight="1" x14ac:dyDescent="0.25">
      <c r="A2741" s="61" t="s">
        <v>2811</v>
      </c>
      <c r="B2741" s="87"/>
      <c r="C2741" s="175"/>
      <c r="D2741" s="175"/>
      <c r="E2741" s="146"/>
      <c r="F2741" s="407" t="e">
        <f>VLOOKUP('2. tábl. Előkezelő-Tov.Kezelő'!E2741,Munka1!$H$27:$I$58,2,FALSE)</f>
        <v>#N/A</v>
      </c>
      <c r="G2741" s="88"/>
      <c r="H2741" s="62" t="e">
        <f>VLOOKUP(G2741,Munka1!$A$1:$B$25,2,FALSE)</f>
        <v>#N/A</v>
      </c>
      <c r="I2741" s="466" t="e">
        <f>VLOOKUP(E2741,Munka1!$H$27:$J$58,3,FALSE)</f>
        <v>#N/A</v>
      </c>
      <c r="J2741" s="175"/>
      <c r="K2741" s="175"/>
      <c r="L2741" s="175"/>
      <c r="M2741" s="175"/>
      <c r="N2741" s="180"/>
      <c r="O2741" s="87"/>
      <c r="P2741" s="483"/>
      <c r="Q2741" s="484"/>
      <c r="R2741" s="56">
        <f>FŐLAP!$D$9</f>
        <v>0</v>
      </c>
      <c r="S2741" s="56">
        <f>FŐLAP!$F$9</f>
        <v>0</v>
      </c>
      <c r="T2741" s="13" t="str">
        <f>FŐLAP!$B$25</f>
        <v>Háztartási nagygépek (lakossági)</v>
      </c>
      <c r="U2741" s="398" t="s">
        <v>3425</v>
      </c>
      <c r="V2741" s="398" t="s">
        <v>3426</v>
      </c>
      <c r="W2741" s="398" t="s">
        <v>3427</v>
      </c>
    </row>
    <row r="2742" spans="1:23" ht="60.75" hidden="1" customHeight="1" x14ac:dyDescent="0.25">
      <c r="A2742" s="61" t="s">
        <v>2812</v>
      </c>
      <c r="B2742" s="87"/>
      <c r="C2742" s="175"/>
      <c r="D2742" s="175"/>
      <c r="E2742" s="146"/>
      <c r="F2742" s="407" t="e">
        <f>VLOOKUP('2. tábl. Előkezelő-Tov.Kezelő'!E2742,Munka1!$H$27:$I$58,2,FALSE)</f>
        <v>#N/A</v>
      </c>
      <c r="G2742" s="88"/>
      <c r="H2742" s="62" t="e">
        <f>VLOOKUP(G2742,Munka1!$A$1:$B$25,2,FALSE)</f>
        <v>#N/A</v>
      </c>
      <c r="I2742" s="466" t="e">
        <f>VLOOKUP(E2742,Munka1!$H$27:$J$58,3,FALSE)</f>
        <v>#N/A</v>
      </c>
      <c r="J2742" s="175"/>
      <c r="K2742" s="175"/>
      <c r="L2742" s="175"/>
      <c r="M2742" s="175"/>
      <c r="N2742" s="180"/>
      <c r="O2742" s="87"/>
      <c r="P2742" s="483"/>
      <c r="Q2742" s="484"/>
      <c r="R2742" s="56">
        <f>FŐLAP!$D$9</f>
        <v>0</v>
      </c>
      <c r="S2742" s="56">
        <f>FŐLAP!$F$9</f>
        <v>0</v>
      </c>
      <c r="T2742" s="13" t="str">
        <f>FŐLAP!$B$25</f>
        <v>Háztartási nagygépek (lakossági)</v>
      </c>
      <c r="U2742" s="398" t="s">
        <v>3425</v>
      </c>
      <c r="V2742" s="398" t="s">
        <v>3426</v>
      </c>
      <c r="W2742" s="398" t="s">
        <v>3427</v>
      </c>
    </row>
    <row r="2743" spans="1:23" ht="60.75" hidden="1" customHeight="1" x14ac:dyDescent="0.25">
      <c r="A2743" s="61" t="s">
        <v>2813</v>
      </c>
      <c r="B2743" s="87"/>
      <c r="C2743" s="175"/>
      <c r="D2743" s="175"/>
      <c r="E2743" s="146"/>
      <c r="F2743" s="407" t="e">
        <f>VLOOKUP('2. tábl. Előkezelő-Tov.Kezelő'!E2743,Munka1!$H$27:$I$58,2,FALSE)</f>
        <v>#N/A</v>
      </c>
      <c r="G2743" s="88"/>
      <c r="H2743" s="62" t="e">
        <f>VLOOKUP(G2743,Munka1!$A$1:$B$25,2,FALSE)</f>
        <v>#N/A</v>
      </c>
      <c r="I2743" s="466" t="e">
        <f>VLOOKUP(E2743,Munka1!$H$27:$J$58,3,FALSE)</f>
        <v>#N/A</v>
      </c>
      <c r="J2743" s="175"/>
      <c r="K2743" s="175"/>
      <c r="L2743" s="175"/>
      <c r="M2743" s="175"/>
      <c r="N2743" s="180"/>
      <c r="O2743" s="87"/>
      <c r="P2743" s="483"/>
      <c r="Q2743" s="484"/>
      <c r="R2743" s="56">
        <f>FŐLAP!$D$9</f>
        <v>0</v>
      </c>
      <c r="S2743" s="56">
        <f>FŐLAP!$F$9</f>
        <v>0</v>
      </c>
      <c r="T2743" s="13" t="str">
        <f>FŐLAP!$B$25</f>
        <v>Háztartási nagygépek (lakossági)</v>
      </c>
      <c r="U2743" s="398" t="s">
        <v>3425</v>
      </c>
      <c r="V2743" s="398" t="s">
        <v>3426</v>
      </c>
      <c r="W2743" s="398" t="s">
        <v>3427</v>
      </c>
    </row>
    <row r="2744" spans="1:23" ht="60.75" hidden="1" customHeight="1" x14ac:dyDescent="0.25">
      <c r="A2744" s="61" t="s">
        <v>2814</v>
      </c>
      <c r="B2744" s="87"/>
      <c r="C2744" s="175"/>
      <c r="D2744" s="175"/>
      <c r="E2744" s="146"/>
      <c r="F2744" s="407" t="e">
        <f>VLOOKUP('2. tábl. Előkezelő-Tov.Kezelő'!E2744,Munka1!$H$27:$I$58,2,FALSE)</f>
        <v>#N/A</v>
      </c>
      <c r="G2744" s="88"/>
      <c r="H2744" s="62" t="e">
        <f>VLOOKUP(G2744,Munka1!$A$1:$B$25,2,FALSE)</f>
        <v>#N/A</v>
      </c>
      <c r="I2744" s="466" t="e">
        <f>VLOOKUP(E2744,Munka1!$H$27:$J$58,3,FALSE)</f>
        <v>#N/A</v>
      </c>
      <c r="J2744" s="175"/>
      <c r="K2744" s="175"/>
      <c r="L2744" s="175"/>
      <c r="M2744" s="175"/>
      <c r="N2744" s="180"/>
      <c r="O2744" s="87"/>
      <c r="P2744" s="483"/>
      <c r="Q2744" s="484"/>
      <c r="R2744" s="56">
        <f>FŐLAP!$D$9</f>
        <v>0</v>
      </c>
      <c r="S2744" s="56">
        <f>FŐLAP!$F$9</f>
        <v>0</v>
      </c>
      <c r="T2744" s="13" t="str">
        <f>FŐLAP!$B$25</f>
        <v>Háztartási nagygépek (lakossági)</v>
      </c>
      <c r="U2744" s="398" t="s">
        <v>3425</v>
      </c>
      <c r="V2744" s="398" t="s">
        <v>3426</v>
      </c>
      <c r="W2744" s="398" t="s">
        <v>3427</v>
      </c>
    </row>
    <row r="2745" spans="1:23" ht="60.75" hidden="1" customHeight="1" x14ac:dyDescent="0.25">
      <c r="A2745" s="61" t="s">
        <v>2815</v>
      </c>
      <c r="B2745" s="87"/>
      <c r="C2745" s="175"/>
      <c r="D2745" s="175"/>
      <c r="E2745" s="146"/>
      <c r="F2745" s="407" t="e">
        <f>VLOOKUP('2. tábl. Előkezelő-Tov.Kezelő'!E2745,Munka1!$H$27:$I$58,2,FALSE)</f>
        <v>#N/A</v>
      </c>
      <c r="G2745" s="88"/>
      <c r="H2745" s="62" t="e">
        <f>VLOOKUP(G2745,Munka1!$A$1:$B$25,2,FALSE)</f>
        <v>#N/A</v>
      </c>
      <c r="I2745" s="466" t="e">
        <f>VLOOKUP(E2745,Munka1!$H$27:$J$58,3,FALSE)</f>
        <v>#N/A</v>
      </c>
      <c r="J2745" s="175"/>
      <c r="K2745" s="175"/>
      <c r="L2745" s="175"/>
      <c r="M2745" s="175"/>
      <c r="N2745" s="180"/>
      <c r="O2745" s="87"/>
      <c r="P2745" s="483"/>
      <c r="Q2745" s="484"/>
      <c r="R2745" s="56">
        <f>FŐLAP!$D$9</f>
        <v>0</v>
      </c>
      <c r="S2745" s="56">
        <f>FŐLAP!$F$9</f>
        <v>0</v>
      </c>
      <c r="T2745" s="13" t="str">
        <f>FŐLAP!$B$25</f>
        <v>Háztartási nagygépek (lakossági)</v>
      </c>
      <c r="U2745" s="398" t="s">
        <v>3425</v>
      </c>
      <c r="V2745" s="398" t="s">
        <v>3426</v>
      </c>
      <c r="W2745" s="398" t="s">
        <v>3427</v>
      </c>
    </row>
    <row r="2746" spans="1:23" ht="60.75" hidden="1" customHeight="1" x14ac:dyDescent="0.25">
      <c r="A2746" s="61" t="s">
        <v>2816</v>
      </c>
      <c r="B2746" s="87"/>
      <c r="C2746" s="175"/>
      <c r="D2746" s="175"/>
      <c r="E2746" s="146"/>
      <c r="F2746" s="407" t="e">
        <f>VLOOKUP('2. tábl. Előkezelő-Tov.Kezelő'!E2746,Munka1!$H$27:$I$58,2,FALSE)</f>
        <v>#N/A</v>
      </c>
      <c r="G2746" s="88"/>
      <c r="H2746" s="62" t="e">
        <f>VLOOKUP(G2746,Munka1!$A$1:$B$25,2,FALSE)</f>
        <v>#N/A</v>
      </c>
      <c r="I2746" s="466" t="e">
        <f>VLOOKUP(E2746,Munka1!$H$27:$J$58,3,FALSE)</f>
        <v>#N/A</v>
      </c>
      <c r="J2746" s="175"/>
      <c r="K2746" s="175"/>
      <c r="L2746" s="175"/>
      <c r="M2746" s="175"/>
      <c r="N2746" s="180"/>
      <c r="O2746" s="87"/>
      <c r="P2746" s="483"/>
      <c r="Q2746" s="484"/>
      <c r="R2746" s="56">
        <f>FŐLAP!$D$9</f>
        <v>0</v>
      </c>
      <c r="S2746" s="56">
        <f>FŐLAP!$F$9</f>
        <v>0</v>
      </c>
      <c r="T2746" s="13" t="str">
        <f>FŐLAP!$B$25</f>
        <v>Háztartási nagygépek (lakossági)</v>
      </c>
      <c r="U2746" s="398" t="s">
        <v>3425</v>
      </c>
      <c r="V2746" s="398" t="s">
        <v>3426</v>
      </c>
      <c r="W2746" s="398" t="s">
        <v>3427</v>
      </c>
    </row>
    <row r="2747" spans="1:23" ht="60.75" hidden="1" customHeight="1" x14ac:dyDescent="0.25">
      <c r="A2747" s="61" t="s">
        <v>2817</v>
      </c>
      <c r="B2747" s="87"/>
      <c r="C2747" s="175"/>
      <c r="D2747" s="175"/>
      <c r="E2747" s="146"/>
      <c r="F2747" s="407" t="e">
        <f>VLOOKUP('2. tábl. Előkezelő-Tov.Kezelő'!E2747,Munka1!$H$27:$I$58,2,FALSE)</f>
        <v>#N/A</v>
      </c>
      <c r="G2747" s="88"/>
      <c r="H2747" s="62" t="e">
        <f>VLOOKUP(G2747,Munka1!$A$1:$B$25,2,FALSE)</f>
        <v>#N/A</v>
      </c>
      <c r="I2747" s="466" t="e">
        <f>VLOOKUP(E2747,Munka1!$H$27:$J$58,3,FALSE)</f>
        <v>#N/A</v>
      </c>
      <c r="J2747" s="175"/>
      <c r="K2747" s="175"/>
      <c r="L2747" s="175"/>
      <c r="M2747" s="175"/>
      <c r="N2747" s="180"/>
      <c r="O2747" s="87"/>
      <c r="P2747" s="483"/>
      <c r="Q2747" s="484"/>
      <c r="R2747" s="56">
        <f>FŐLAP!$D$9</f>
        <v>0</v>
      </c>
      <c r="S2747" s="56">
        <f>FŐLAP!$F$9</f>
        <v>0</v>
      </c>
      <c r="T2747" s="13" t="str">
        <f>FŐLAP!$B$25</f>
        <v>Háztartási nagygépek (lakossági)</v>
      </c>
      <c r="U2747" s="398" t="s">
        <v>3425</v>
      </c>
      <c r="V2747" s="398" t="s">
        <v>3426</v>
      </c>
      <c r="W2747" s="398" t="s">
        <v>3427</v>
      </c>
    </row>
    <row r="2748" spans="1:23" ht="60.75" hidden="1" customHeight="1" x14ac:dyDescent="0.25">
      <c r="A2748" s="61" t="s">
        <v>2818</v>
      </c>
      <c r="B2748" s="87"/>
      <c r="C2748" s="175"/>
      <c r="D2748" s="175"/>
      <c r="E2748" s="146"/>
      <c r="F2748" s="407" t="e">
        <f>VLOOKUP('2. tábl. Előkezelő-Tov.Kezelő'!E2748,Munka1!$H$27:$I$58,2,FALSE)</f>
        <v>#N/A</v>
      </c>
      <c r="G2748" s="88"/>
      <c r="H2748" s="62" t="e">
        <f>VLOOKUP(G2748,Munka1!$A$1:$B$25,2,FALSE)</f>
        <v>#N/A</v>
      </c>
      <c r="I2748" s="466" t="e">
        <f>VLOOKUP(E2748,Munka1!$H$27:$J$58,3,FALSE)</f>
        <v>#N/A</v>
      </c>
      <c r="J2748" s="175"/>
      <c r="K2748" s="175"/>
      <c r="L2748" s="175"/>
      <c r="M2748" s="175"/>
      <c r="N2748" s="180"/>
      <c r="O2748" s="87"/>
      <c r="P2748" s="483"/>
      <c r="Q2748" s="484"/>
      <c r="R2748" s="56">
        <f>FŐLAP!$D$9</f>
        <v>0</v>
      </c>
      <c r="S2748" s="56">
        <f>FŐLAP!$F$9</f>
        <v>0</v>
      </c>
      <c r="T2748" s="13" t="str">
        <f>FŐLAP!$B$25</f>
        <v>Háztartási nagygépek (lakossági)</v>
      </c>
      <c r="U2748" s="398" t="s">
        <v>3425</v>
      </c>
      <c r="V2748" s="398" t="s">
        <v>3426</v>
      </c>
      <c r="W2748" s="398" t="s">
        <v>3427</v>
      </c>
    </row>
    <row r="2749" spans="1:23" ht="60.75" hidden="1" customHeight="1" x14ac:dyDescent="0.25">
      <c r="A2749" s="61" t="s">
        <v>2819</v>
      </c>
      <c r="B2749" s="87"/>
      <c r="C2749" s="175"/>
      <c r="D2749" s="175"/>
      <c r="E2749" s="146"/>
      <c r="F2749" s="407" t="e">
        <f>VLOOKUP('2. tábl. Előkezelő-Tov.Kezelő'!E2749,Munka1!$H$27:$I$58,2,FALSE)</f>
        <v>#N/A</v>
      </c>
      <c r="G2749" s="88"/>
      <c r="H2749" s="62" t="e">
        <f>VLOOKUP(G2749,Munka1!$A$1:$B$25,2,FALSE)</f>
        <v>#N/A</v>
      </c>
      <c r="I2749" s="466" t="e">
        <f>VLOOKUP(E2749,Munka1!$H$27:$J$58,3,FALSE)</f>
        <v>#N/A</v>
      </c>
      <c r="J2749" s="175"/>
      <c r="K2749" s="175"/>
      <c r="L2749" s="175"/>
      <c r="M2749" s="175"/>
      <c r="N2749" s="180"/>
      <c r="O2749" s="87"/>
      <c r="P2749" s="483"/>
      <c r="Q2749" s="484"/>
      <c r="R2749" s="56">
        <f>FŐLAP!$D$9</f>
        <v>0</v>
      </c>
      <c r="S2749" s="56">
        <f>FŐLAP!$F$9</f>
        <v>0</v>
      </c>
      <c r="T2749" s="13" t="str">
        <f>FŐLAP!$B$25</f>
        <v>Háztartási nagygépek (lakossági)</v>
      </c>
      <c r="U2749" s="398" t="s">
        <v>3425</v>
      </c>
      <c r="V2749" s="398" t="s">
        <v>3426</v>
      </c>
      <c r="W2749" s="398" t="s">
        <v>3427</v>
      </c>
    </row>
    <row r="2750" spans="1:23" ht="60.75" hidden="1" customHeight="1" x14ac:dyDescent="0.25">
      <c r="A2750" s="61" t="s">
        <v>2820</v>
      </c>
      <c r="B2750" s="87"/>
      <c r="C2750" s="175"/>
      <c r="D2750" s="175"/>
      <c r="E2750" s="146"/>
      <c r="F2750" s="407" t="e">
        <f>VLOOKUP('2. tábl. Előkezelő-Tov.Kezelő'!E2750,Munka1!$H$27:$I$58,2,FALSE)</f>
        <v>#N/A</v>
      </c>
      <c r="G2750" s="88"/>
      <c r="H2750" s="62" t="e">
        <f>VLOOKUP(G2750,Munka1!$A$1:$B$25,2,FALSE)</f>
        <v>#N/A</v>
      </c>
      <c r="I2750" s="466" t="e">
        <f>VLOOKUP(E2750,Munka1!$H$27:$J$58,3,FALSE)</f>
        <v>#N/A</v>
      </c>
      <c r="J2750" s="175"/>
      <c r="K2750" s="175"/>
      <c r="L2750" s="175"/>
      <c r="M2750" s="175"/>
      <c r="N2750" s="180"/>
      <c r="O2750" s="87"/>
      <c r="P2750" s="483"/>
      <c r="Q2750" s="484"/>
      <c r="R2750" s="56">
        <f>FŐLAP!$D$9</f>
        <v>0</v>
      </c>
      <c r="S2750" s="56">
        <f>FŐLAP!$F$9</f>
        <v>0</v>
      </c>
      <c r="T2750" s="13" t="str">
        <f>FŐLAP!$B$25</f>
        <v>Háztartási nagygépek (lakossági)</v>
      </c>
      <c r="U2750" s="398" t="s">
        <v>3425</v>
      </c>
      <c r="V2750" s="398" t="s">
        <v>3426</v>
      </c>
      <c r="W2750" s="398" t="s">
        <v>3427</v>
      </c>
    </row>
    <row r="2751" spans="1:23" ht="60.75" hidden="1" customHeight="1" x14ac:dyDescent="0.25">
      <c r="A2751" s="61" t="s">
        <v>2821</v>
      </c>
      <c r="B2751" s="87"/>
      <c r="C2751" s="175"/>
      <c r="D2751" s="175"/>
      <c r="E2751" s="146"/>
      <c r="F2751" s="407" t="e">
        <f>VLOOKUP('2. tábl. Előkezelő-Tov.Kezelő'!E2751,Munka1!$H$27:$I$58,2,FALSE)</f>
        <v>#N/A</v>
      </c>
      <c r="G2751" s="88"/>
      <c r="H2751" s="62" t="e">
        <f>VLOOKUP(G2751,Munka1!$A$1:$B$25,2,FALSE)</f>
        <v>#N/A</v>
      </c>
      <c r="I2751" s="466" t="e">
        <f>VLOOKUP(E2751,Munka1!$H$27:$J$58,3,FALSE)</f>
        <v>#N/A</v>
      </c>
      <c r="J2751" s="175"/>
      <c r="K2751" s="175"/>
      <c r="L2751" s="175"/>
      <c r="M2751" s="175"/>
      <c r="N2751" s="180"/>
      <c r="O2751" s="87"/>
      <c r="P2751" s="483"/>
      <c r="Q2751" s="484"/>
      <c r="R2751" s="56">
        <f>FŐLAP!$D$9</f>
        <v>0</v>
      </c>
      <c r="S2751" s="56">
        <f>FŐLAP!$F$9</f>
        <v>0</v>
      </c>
      <c r="T2751" s="13" t="str">
        <f>FŐLAP!$B$25</f>
        <v>Háztartási nagygépek (lakossági)</v>
      </c>
      <c r="U2751" s="398" t="s">
        <v>3425</v>
      </c>
      <c r="V2751" s="398" t="s">
        <v>3426</v>
      </c>
      <c r="W2751" s="398" t="s">
        <v>3427</v>
      </c>
    </row>
    <row r="2752" spans="1:23" ht="60.75" hidden="1" customHeight="1" x14ac:dyDescent="0.25">
      <c r="A2752" s="61" t="s">
        <v>2822</v>
      </c>
      <c r="B2752" s="87"/>
      <c r="C2752" s="175"/>
      <c r="D2752" s="175"/>
      <c r="E2752" s="146"/>
      <c r="F2752" s="407" t="e">
        <f>VLOOKUP('2. tábl. Előkezelő-Tov.Kezelő'!E2752,Munka1!$H$27:$I$58,2,FALSE)</f>
        <v>#N/A</v>
      </c>
      <c r="G2752" s="88"/>
      <c r="H2752" s="62" t="e">
        <f>VLOOKUP(G2752,Munka1!$A$1:$B$25,2,FALSE)</f>
        <v>#N/A</v>
      </c>
      <c r="I2752" s="466" t="e">
        <f>VLOOKUP(E2752,Munka1!$H$27:$J$58,3,FALSE)</f>
        <v>#N/A</v>
      </c>
      <c r="J2752" s="175"/>
      <c r="K2752" s="175"/>
      <c r="L2752" s="175"/>
      <c r="M2752" s="175"/>
      <c r="N2752" s="180"/>
      <c r="O2752" s="87"/>
      <c r="P2752" s="483"/>
      <c r="Q2752" s="484"/>
      <c r="R2752" s="56">
        <f>FŐLAP!$D$9</f>
        <v>0</v>
      </c>
      <c r="S2752" s="56">
        <f>FŐLAP!$F$9</f>
        <v>0</v>
      </c>
      <c r="T2752" s="13" t="str">
        <f>FŐLAP!$B$25</f>
        <v>Háztartási nagygépek (lakossági)</v>
      </c>
      <c r="U2752" s="398" t="s">
        <v>3425</v>
      </c>
      <c r="V2752" s="398" t="s">
        <v>3426</v>
      </c>
      <c r="W2752" s="398" t="s">
        <v>3427</v>
      </c>
    </row>
    <row r="2753" spans="1:23" ht="60.75" hidden="1" customHeight="1" x14ac:dyDescent="0.25">
      <c r="A2753" s="61" t="s">
        <v>2823</v>
      </c>
      <c r="B2753" s="87"/>
      <c r="C2753" s="175"/>
      <c r="D2753" s="175"/>
      <c r="E2753" s="146"/>
      <c r="F2753" s="407" t="e">
        <f>VLOOKUP('2. tábl. Előkezelő-Tov.Kezelő'!E2753,Munka1!$H$27:$I$58,2,FALSE)</f>
        <v>#N/A</v>
      </c>
      <c r="G2753" s="88"/>
      <c r="H2753" s="62" t="e">
        <f>VLOOKUP(G2753,Munka1!$A$1:$B$25,2,FALSE)</f>
        <v>#N/A</v>
      </c>
      <c r="I2753" s="466" t="e">
        <f>VLOOKUP(E2753,Munka1!$H$27:$J$58,3,FALSE)</f>
        <v>#N/A</v>
      </c>
      <c r="J2753" s="175"/>
      <c r="K2753" s="175"/>
      <c r="L2753" s="175"/>
      <c r="M2753" s="175"/>
      <c r="N2753" s="180"/>
      <c r="O2753" s="87"/>
      <c r="P2753" s="483"/>
      <c r="Q2753" s="484"/>
      <c r="R2753" s="56">
        <f>FŐLAP!$D$9</f>
        <v>0</v>
      </c>
      <c r="S2753" s="56">
        <f>FŐLAP!$F$9</f>
        <v>0</v>
      </c>
      <c r="T2753" s="13" t="str">
        <f>FŐLAP!$B$25</f>
        <v>Háztartási nagygépek (lakossági)</v>
      </c>
      <c r="U2753" s="398" t="s">
        <v>3425</v>
      </c>
      <c r="V2753" s="398" t="s">
        <v>3426</v>
      </c>
      <c r="W2753" s="398" t="s">
        <v>3427</v>
      </c>
    </row>
    <row r="2754" spans="1:23" ht="60.75" hidden="1" customHeight="1" x14ac:dyDescent="0.25">
      <c r="A2754" s="61" t="s">
        <v>2824</v>
      </c>
      <c r="B2754" s="87"/>
      <c r="C2754" s="175"/>
      <c r="D2754" s="175"/>
      <c r="E2754" s="146"/>
      <c r="F2754" s="407" t="e">
        <f>VLOOKUP('2. tábl. Előkezelő-Tov.Kezelő'!E2754,Munka1!$H$27:$I$58,2,FALSE)</f>
        <v>#N/A</v>
      </c>
      <c r="G2754" s="88"/>
      <c r="H2754" s="62" t="e">
        <f>VLOOKUP(G2754,Munka1!$A$1:$B$25,2,FALSE)</f>
        <v>#N/A</v>
      </c>
      <c r="I2754" s="466" t="e">
        <f>VLOOKUP(E2754,Munka1!$H$27:$J$58,3,FALSE)</f>
        <v>#N/A</v>
      </c>
      <c r="J2754" s="175"/>
      <c r="K2754" s="175"/>
      <c r="L2754" s="175"/>
      <c r="M2754" s="175"/>
      <c r="N2754" s="180"/>
      <c r="O2754" s="87"/>
      <c r="P2754" s="483"/>
      <c r="Q2754" s="484"/>
      <c r="R2754" s="56">
        <f>FŐLAP!$D$9</f>
        <v>0</v>
      </c>
      <c r="S2754" s="56">
        <f>FŐLAP!$F$9</f>
        <v>0</v>
      </c>
      <c r="T2754" s="13" t="str">
        <f>FŐLAP!$B$25</f>
        <v>Háztartási nagygépek (lakossági)</v>
      </c>
      <c r="U2754" s="398" t="s">
        <v>3425</v>
      </c>
      <c r="V2754" s="398" t="s">
        <v>3426</v>
      </c>
      <c r="W2754" s="398" t="s">
        <v>3427</v>
      </c>
    </row>
    <row r="2755" spans="1:23" ht="60.75" hidden="1" customHeight="1" x14ac:dyDescent="0.25">
      <c r="A2755" s="61" t="s">
        <v>2825</v>
      </c>
      <c r="B2755" s="87"/>
      <c r="C2755" s="175"/>
      <c r="D2755" s="175"/>
      <c r="E2755" s="146"/>
      <c r="F2755" s="407" t="e">
        <f>VLOOKUP('2. tábl. Előkezelő-Tov.Kezelő'!E2755,Munka1!$H$27:$I$58,2,FALSE)</f>
        <v>#N/A</v>
      </c>
      <c r="G2755" s="88"/>
      <c r="H2755" s="62" t="e">
        <f>VLOOKUP(G2755,Munka1!$A$1:$B$25,2,FALSE)</f>
        <v>#N/A</v>
      </c>
      <c r="I2755" s="466" t="e">
        <f>VLOOKUP(E2755,Munka1!$H$27:$J$58,3,FALSE)</f>
        <v>#N/A</v>
      </c>
      <c r="J2755" s="175"/>
      <c r="K2755" s="175"/>
      <c r="L2755" s="175"/>
      <c r="M2755" s="175"/>
      <c r="N2755" s="180"/>
      <c r="O2755" s="87"/>
      <c r="P2755" s="483"/>
      <c r="Q2755" s="484"/>
      <c r="R2755" s="56">
        <f>FŐLAP!$D$9</f>
        <v>0</v>
      </c>
      <c r="S2755" s="56">
        <f>FŐLAP!$F$9</f>
        <v>0</v>
      </c>
      <c r="T2755" s="13" t="str">
        <f>FŐLAP!$B$25</f>
        <v>Háztartási nagygépek (lakossági)</v>
      </c>
      <c r="U2755" s="398" t="s">
        <v>3425</v>
      </c>
      <c r="V2755" s="398" t="s">
        <v>3426</v>
      </c>
      <c r="W2755" s="398" t="s">
        <v>3427</v>
      </c>
    </row>
    <row r="2756" spans="1:23" ht="60.75" hidden="1" customHeight="1" x14ac:dyDescent="0.25">
      <c r="A2756" s="61" t="s">
        <v>2826</v>
      </c>
      <c r="B2756" s="87"/>
      <c r="C2756" s="175"/>
      <c r="D2756" s="175"/>
      <c r="E2756" s="146"/>
      <c r="F2756" s="407" t="e">
        <f>VLOOKUP('2. tábl. Előkezelő-Tov.Kezelő'!E2756,Munka1!$H$27:$I$58,2,FALSE)</f>
        <v>#N/A</v>
      </c>
      <c r="G2756" s="88"/>
      <c r="H2756" s="62" t="e">
        <f>VLOOKUP(G2756,Munka1!$A$1:$B$25,2,FALSE)</f>
        <v>#N/A</v>
      </c>
      <c r="I2756" s="466" t="e">
        <f>VLOOKUP(E2756,Munka1!$H$27:$J$58,3,FALSE)</f>
        <v>#N/A</v>
      </c>
      <c r="J2756" s="175"/>
      <c r="K2756" s="175"/>
      <c r="L2756" s="175"/>
      <c r="M2756" s="175"/>
      <c r="N2756" s="180"/>
      <c r="O2756" s="87"/>
      <c r="P2756" s="483"/>
      <c r="Q2756" s="484"/>
      <c r="R2756" s="56">
        <f>FŐLAP!$D$9</f>
        <v>0</v>
      </c>
      <c r="S2756" s="56">
        <f>FŐLAP!$F$9</f>
        <v>0</v>
      </c>
      <c r="T2756" s="13" t="str">
        <f>FŐLAP!$B$25</f>
        <v>Háztartási nagygépek (lakossági)</v>
      </c>
      <c r="U2756" s="398" t="s">
        <v>3425</v>
      </c>
      <c r="V2756" s="398" t="s">
        <v>3426</v>
      </c>
      <c r="W2756" s="398" t="s">
        <v>3427</v>
      </c>
    </row>
    <row r="2757" spans="1:23" ht="60.75" hidden="1" customHeight="1" x14ac:dyDescent="0.25">
      <c r="A2757" s="61" t="s">
        <v>2827</v>
      </c>
      <c r="B2757" s="87"/>
      <c r="C2757" s="175"/>
      <c r="D2757" s="175"/>
      <c r="E2757" s="146"/>
      <c r="F2757" s="407" t="e">
        <f>VLOOKUP('2. tábl. Előkezelő-Tov.Kezelő'!E2757,Munka1!$H$27:$I$58,2,FALSE)</f>
        <v>#N/A</v>
      </c>
      <c r="G2757" s="88"/>
      <c r="H2757" s="62" t="e">
        <f>VLOOKUP(G2757,Munka1!$A$1:$B$25,2,FALSE)</f>
        <v>#N/A</v>
      </c>
      <c r="I2757" s="466" t="e">
        <f>VLOOKUP(E2757,Munka1!$H$27:$J$58,3,FALSE)</f>
        <v>#N/A</v>
      </c>
      <c r="J2757" s="175"/>
      <c r="K2757" s="175"/>
      <c r="L2757" s="175"/>
      <c r="M2757" s="175"/>
      <c r="N2757" s="180"/>
      <c r="O2757" s="87"/>
      <c r="P2757" s="483"/>
      <c r="Q2757" s="484"/>
      <c r="R2757" s="56">
        <f>FŐLAP!$D$9</f>
        <v>0</v>
      </c>
      <c r="S2757" s="56">
        <f>FŐLAP!$F$9</f>
        <v>0</v>
      </c>
      <c r="T2757" s="13" t="str">
        <f>FŐLAP!$B$25</f>
        <v>Háztartási nagygépek (lakossági)</v>
      </c>
      <c r="U2757" s="398" t="s">
        <v>3425</v>
      </c>
      <c r="V2757" s="398" t="s">
        <v>3426</v>
      </c>
      <c r="W2757" s="398" t="s">
        <v>3427</v>
      </c>
    </row>
    <row r="2758" spans="1:23" ht="60.75" hidden="1" customHeight="1" x14ac:dyDescent="0.25">
      <c r="A2758" s="61" t="s">
        <v>2828</v>
      </c>
      <c r="B2758" s="87"/>
      <c r="C2758" s="175"/>
      <c r="D2758" s="175"/>
      <c r="E2758" s="146"/>
      <c r="F2758" s="407" t="e">
        <f>VLOOKUP('2. tábl. Előkezelő-Tov.Kezelő'!E2758,Munka1!$H$27:$I$58,2,FALSE)</f>
        <v>#N/A</v>
      </c>
      <c r="G2758" s="88"/>
      <c r="H2758" s="62" t="e">
        <f>VLOOKUP(G2758,Munka1!$A$1:$B$25,2,FALSE)</f>
        <v>#N/A</v>
      </c>
      <c r="I2758" s="466" t="e">
        <f>VLOOKUP(E2758,Munka1!$H$27:$J$58,3,FALSE)</f>
        <v>#N/A</v>
      </c>
      <c r="J2758" s="175"/>
      <c r="K2758" s="175"/>
      <c r="L2758" s="175"/>
      <c r="M2758" s="175"/>
      <c r="N2758" s="180"/>
      <c r="O2758" s="87"/>
      <c r="P2758" s="483"/>
      <c r="Q2758" s="484"/>
      <c r="R2758" s="56">
        <f>FŐLAP!$D$9</f>
        <v>0</v>
      </c>
      <c r="S2758" s="56">
        <f>FŐLAP!$F$9</f>
        <v>0</v>
      </c>
      <c r="T2758" s="13" t="str">
        <f>FŐLAP!$B$25</f>
        <v>Háztartási nagygépek (lakossági)</v>
      </c>
      <c r="U2758" s="398" t="s">
        <v>3425</v>
      </c>
      <c r="V2758" s="398" t="s">
        <v>3426</v>
      </c>
      <c r="W2758" s="398" t="s">
        <v>3427</v>
      </c>
    </row>
    <row r="2759" spans="1:23" ht="60.75" hidden="1" customHeight="1" x14ac:dyDescent="0.25">
      <c r="A2759" s="61" t="s">
        <v>2829</v>
      </c>
      <c r="B2759" s="87"/>
      <c r="C2759" s="175"/>
      <c r="D2759" s="175"/>
      <c r="E2759" s="146"/>
      <c r="F2759" s="407" t="e">
        <f>VLOOKUP('2. tábl. Előkezelő-Tov.Kezelő'!E2759,Munka1!$H$27:$I$58,2,FALSE)</f>
        <v>#N/A</v>
      </c>
      <c r="G2759" s="88"/>
      <c r="H2759" s="62" t="e">
        <f>VLOOKUP(G2759,Munka1!$A$1:$B$25,2,FALSE)</f>
        <v>#N/A</v>
      </c>
      <c r="I2759" s="466" t="e">
        <f>VLOOKUP(E2759,Munka1!$H$27:$J$58,3,FALSE)</f>
        <v>#N/A</v>
      </c>
      <c r="J2759" s="175"/>
      <c r="K2759" s="175"/>
      <c r="L2759" s="175"/>
      <c r="M2759" s="175"/>
      <c r="N2759" s="180"/>
      <c r="O2759" s="87"/>
      <c r="P2759" s="483"/>
      <c r="Q2759" s="484"/>
      <c r="R2759" s="56">
        <f>FŐLAP!$D$9</f>
        <v>0</v>
      </c>
      <c r="S2759" s="56">
        <f>FŐLAP!$F$9</f>
        <v>0</v>
      </c>
      <c r="T2759" s="13" t="str">
        <f>FŐLAP!$B$25</f>
        <v>Háztartási nagygépek (lakossági)</v>
      </c>
      <c r="U2759" s="398" t="s">
        <v>3425</v>
      </c>
      <c r="V2759" s="398" t="s">
        <v>3426</v>
      </c>
      <c r="W2759" s="398" t="s">
        <v>3427</v>
      </c>
    </row>
    <row r="2760" spans="1:23" ht="60.75" hidden="1" customHeight="1" x14ac:dyDescent="0.25">
      <c r="A2760" s="61" t="s">
        <v>2830</v>
      </c>
      <c r="B2760" s="87"/>
      <c r="C2760" s="175"/>
      <c r="D2760" s="175"/>
      <c r="E2760" s="146"/>
      <c r="F2760" s="407" t="e">
        <f>VLOOKUP('2. tábl. Előkezelő-Tov.Kezelő'!E2760,Munka1!$H$27:$I$58,2,FALSE)</f>
        <v>#N/A</v>
      </c>
      <c r="G2760" s="88"/>
      <c r="H2760" s="62" t="e">
        <f>VLOOKUP(G2760,Munka1!$A$1:$B$25,2,FALSE)</f>
        <v>#N/A</v>
      </c>
      <c r="I2760" s="466" t="e">
        <f>VLOOKUP(E2760,Munka1!$H$27:$J$58,3,FALSE)</f>
        <v>#N/A</v>
      </c>
      <c r="J2760" s="175"/>
      <c r="K2760" s="175"/>
      <c r="L2760" s="175"/>
      <c r="M2760" s="175"/>
      <c r="N2760" s="180"/>
      <c r="O2760" s="87"/>
      <c r="P2760" s="483"/>
      <c r="Q2760" s="484"/>
      <c r="R2760" s="56">
        <f>FŐLAP!$D$9</f>
        <v>0</v>
      </c>
      <c r="S2760" s="56">
        <f>FŐLAP!$F$9</f>
        <v>0</v>
      </c>
      <c r="T2760" s="13" t="str">
        <f>FŐLAP!$B$25</f>
        <v>Háztartási nagygépek (lakossági)</v>
      </c>
      <c r="U2760" s="398" t="s">
        <v>3425</v>
      </c>
      <c r="V2760" s="398" t="s">
        <v>3426</v>
      </c>
      <c r="W2760" s="398" t="s">
        <v>3427</v>
      </c>
    </row>
    <row r="2761" spans="1:23" ht="60.75" hidden="1" customHeight="1" x14ac:dyDescent="0.25">
      <c r="A2761" s="61" t="s">
        <v>2831</v>
      </c>
      <c r="B2761" s="87"/>
      <c r="C2761" s="175"/>
      <c r="D2761" s="175"/>
      <c r="E2761" s="146"/>
      <c r="F2761" s="407" t="e">
        <f>VLOOKUP('2. tábl. Előkezelő-Tov.Kezelő'!E2761,Munka1!$H$27:$I$58,2,FALSE)</f>
        <v>#N/A</v>
      </c>
      <c r="G2761" s="88"/>
      <c r="H2761" s="62" t="e">
        <f>VLOOKUP(G2761,Munka1!$A$1:$B$25,2,FALSE)</f>
        <v>#N/A</v>
      </c>
      <c r="I2761" s="466" t="e">
        <f>VLOOKUP(E2761,Munka1!$H$27:$J$58,3,FALSE)</f>
        <v>#N/A</v>
      </c>
      <c r="J2761" s="175"/>
      <c r="K2761" s="175"/>
      <c r="L2761" s="175"/>
      <c r="M2761" s="175"/>
      <c r="N2761" s="180"/>
      <c r="O2761" s="87"/>
      <c r="P2761" s="483"/>
      <c r="Q2761" s="484"/>
      <c r="R2761" s="56">
        <f>FŐLAP!$D$9</f>
        <v>0</v>
      </c>
      <c r="S2761" s="56">
        <f>FŐLAP!$F$9</f>
        <v>0</v>
      </c>
      <c r="T2761" s="13" t="str">
        <f>FŐLAP!$B$25</f>
        <v>Háztartási nagygépek (lakossági)</v>
      </c>
      <c r="U2761" s="398" t="s">
        <v>3425</v>
      </c>
      <c r="V2761" s="398" t="s">
        <v>3426</v>
      </c>
      <c r="W2761" s="398" t="s">
        <v>3427</v>
      </c>
    </row>
    <row r="2762" spans="1:23" ht="60.75" hidden="1" customHeight="1" x14ac:dyDescent="0.25">
      <c r="A2762" s="61" t="s">
        <v>2832</v>
      </c>
      <c r="B2762" s="87"/>
      <c r="C2762" s="175"/>
      <c r="D2762" s="175"/>
      <c r="E2762" s="146"/>
      <c r="F2762" s="407" t="e">
        <f>VLOOKUP('2. tábl. Előkezelő-Tov.Kezelő'!E2762,Munka1!$H$27:$I$58,2,FALSE)</f>
        <v>#N/A</v>
      </c>
      <c r="G2762" s="88"/>
      <c r="H2762" s="62" t="e">
        <f>VLOOKUP(G2762,Munka1!$A$1:$B$25,2,FALSE)</f>
        <v>#N/A</v>
      </c>
      <c r="I2762" s="466" t="e">
        <f>VLOOKUP(E2762,Munka1!$H$27:$J$58,3,FALSE)</f>
        <v>#N/A</v>
      </c>
      <c r="J2762" s="175"/>
      <c r="K2762" s="175"/>
      <c r="L2762" s="175"/>
      <c r="M2762" s="175"/>
      <c r="N2762" s="180"/>
      <c r="O2762" s="87"/>
      <c r="P2762" s="483"/>
      <c r="Q2762" s="484"/>
      <c r="R2762" s="56">
        <f>FŐLAP!$D$9</f>
        <v>0</v>
      </c>
      <c r="S2762" s="56">
        <f>FŐLAP!$F$9</f>
        <v>0</v>
      </c>
      <c r="T2762" s="13" t="str">
        <f>FŐLAP!$B$25</f>
        <v>Háztartási nagygépek (lakossági)</v>
      </c>
      <c r="U2762" s="398" t="s">
        <v>3425</v>
      </c>
      <c r="V2762" s="398" t="s">
        <v>3426</v>
      </c>
      <c r="W2762" s="398" t="s">
        <v>3427</v>
      </c>
    </row>
    <row r="2763" spans="1:23" ht="60.75" hidden="1" customHeight="1" x14ac:dyDescent="0.25">
      <c r="A2763" s="61" t="s">
        <v>2833</v>
      </c>
      <c r="B2763" s="87"/>
      <c r="C2763" s="175"/>
      <c r="D2763" s="175"/>
      <c r="E2763" s="146"/>
      <c r="F2763" s="407" t="e">
        <f>VLOOKUP('2. tábl. Előkezelő-Tov.Kezelő'!E2763,Munka1!$H$27:$I$58,2,FALSE)</f>
        <v>#N/A</v>
      </c>
      <c r="G2763" s="88"/>
      <c r="H2763" s="62" t="e">
        <f>VLOOKUP(G2763,Munka1!$A$1:$B$25,2,FALSE)</f>
        <v>#N/A</v>
      </c>
      <c r="I2763" s="466" t="e">
        <f>VLOOKUP(E2763,Munka1!$H$27:$J$58,3,FALSE)</f>
        <v>#N/A</v>
      </c>
      <c r="J2763" s="175"/>
      <c r="K2763" s="175"/>
      <c r="L2763" s="175"/>
      <c r="M2763" s="175"/>
      <c r="N2763" s="180"/>
      <c r="O2763" s="87"/>
      <c r="P2763" s="483"/>
      <c r="Q2763" s="484"/>
      <c r="R2763" s="56">
        <f>FŐLAP!$D$9</f>
        <v>0</v>
      </c>
      <c r="S2763" s="56">
        <f>FŐLAP!$F$9</f>
        <v>0</v>
      </c>
      <c r="T2763" s="13" t="str">
        <f>FŐLAP!$B$25</f>
        <v>Háztartási nagygépek (lakossági)</v>
      </c>
      <c r="U2763" s="398" t="s">
        <v>3425</v>
      </c>
      <c r="V2763" s="398" t="s">
        <v>3426</v>
      </c>
      <c r="W2763" s="398" t="s">
        <v>3427</v>
      </c>
    </row>
    <row r="2764" spans="1:23" ht="60.75" hidden="1" customHeight="1" x14ac:dyDescent="0.25">
      <c r="A2764" s="61" t="s">
        <v>2834</v>
      </c>
      <c r="B2764" s="87"/>
      <c r="C2764" s="175"/>
      <c r="D2764" s="175"/>
      <c r="E2764" s="146"/>
      <c r="F2764" s="407" t="e">
        <f>VLOOKUP('2. tábl. Előkezelő-Tov.Kezelő'!E2764,Munka1!$H$27:$I$58,2,FALSE)</f>
        <v>#N/A</v>
      </c>
      <c r="G2764" s="88"/>
      <c r="H2764" s="62" t="e">
        <f>VLOOKUP(G2764,Munka1!$A$1:$B$25,2,FALSE)</f>
        <v>#N/A</v>
      </c>
      <c r="I2764" s="466" t="e">
        <f>VLOOKUP(E2764,Munka1!$H$27:$J$58,3,FALSE)</f>
        <v>#N/A</v>
      </c>
      <c r="J2764" s="175"/>
      <c r="K2764" s="175"/>
      <c r="L2764" s="175"/>
      <c r="M2764" s="175"/>
      <c r="N2764" s="180"/>
      <c r="O2764" s="87"/>
      <c r="P2764" s="483"/>
      <c r="Q2764" s="484"/>
      <c r="R2764" s="56">
        <f>FŐLAP!$D$9</f>
        <v>0</v>
      </c>
      <c r="S2764" s="56">
        <f>FŐLAP!$F$9</f>
        <v>0</v>
      </c>
      <c r="T2764" s="13" t="str">
        <f>FŐLAP!$B$25</f>
        <v>Háztartási nagygépek (lakossági)</v>
      </c>
      <c r="U2764" s="398" t="s">
        <v>3425</v>
      </c>
      <c r="V2764" s="398" t="s">
        <v>3426</v>
      </c>
      <c r="W2764" s="398" t="s">
        <v>3427</v>
      </c>
    </row>
    <row r="2765" spans="1:23" ht="60.75" hidden="1" customHeight="1" x14ac:dyDescent="0.25">
      <c r="A2765" s="61" t="s">
        <v>2835</v>
      </c>
      <c r="B2765" s="87"/>
      <c r="C2765" s="175"/>
      <c r="D2765" s="175"/>
      <c r="E2765" s="146"/>
      <c r="F2765" s="407" t="e">
        <f>VLOOKUP('2. tábl. Előkezelő-Tov.Kezelő'!E2765,Munka1!$H$27:$I$58,2,FALSE)</f>
        <v>#N/A</v>
      </c>
      <c r="G2765" s="88"/>
      <c r="H2765" s="62" t="e">
        <f>VLOOKUP(G2765,Munka1!$A$1:$B$25,2,FALSE)</f>
        <v>#N/A</v>
      </c>
      <c r="I2765" s="466" t="e">
        <f>VLOOKUP(E2765,Munka1!$H$27:$J$58,3,FALSE)</f>
        <v>#N/A</v>
      </c>
      <c r="J2765" s="175"/>
      <c r="K2765" s="175"/>
      <c r="L2765" s="175"/>
      <c r="M2765" s="175"/>
      <c r="N2765" s="180"/>
      <c r="O2765" s="87"/>
      <c r="P2765" s="483"/>
      <c r="Q2765" s="484"/>
      <c r="R2765" s="56">
        <f>FŐLAP!$D$9</f>
        <v>0</v>
      </c>
      <c r="S2765" s="56">
        <f>FŐLAP!$F$9</f>
        <v>0</v>
      </c>
      <c r="T2765" s="13" t="str">
        <f>FŐLAP!$B$25</f>
        <v>Háztartási nagygépek (lakossági)</v>
      </c>
      <c r="U2765" s="398" t="s">
        <v>3425</v>
      </c>
      <c r="V2765" s="398" t="s">
        <v>3426</v>
      </c>
      <c r="W2765" s="398" t="s">
        <v>3427</v>
      </c>
    </row>
    <row r="2766" spans="1:23" ht="60.75" hidden="1" customHeight="1" x14ac:dyDescent="0.25">
      <c r="A2766" s="61" t="s">
        <v>2836</v>
      </c>
      <c r="B2766" s="87"/>
      <c r="C2766" s="175"/>
      <c r="D2766" s="175"/>
      <c r="E2766" s="146"/>
      <c r="F2766" s="407" t="e">
        <f>VLOOKUP('2. tábl. Előkezelő-Tov.Kezelő'!E2766,Munka1!$H$27:$I$58,2,FALSE)</f>
        <v>#N/A</v>
      </c>
      <c r="G2766" s="88"/>
      <c r="H2766" s="62" t="e">
        <f>VLOOKUP(G2766,Munka1!$A$1:$B$25,2,FALSE)</f>
        <v>#N/A</v>
      </c>
      <c r="I2766" s="466" t="e">
        <f>VLOOKUP(E2766,Munka1!$H$27:$J$58,3,FALSE)</f>
        <v>#N/A</v>
      </c>
      <c r="J2766" s="175"/>
      <c r="K2766" s="175"/>
      <c r="L2766" s="175"/>
      <c r="M2766" s="175"/>
      <c r="N2766" s="180"/>
      <c r="O2766" s="87"/>
      <c r="P2766" s="483"/>
      <c r="Q2766" s="484"/>
      <c r="R2766" s="56">
        <f>FŐLAP!$D$9</f>
        <v>0</v>
      </c>
      <c r="S2766" s="56">
        <f>FŐLAP!$F$9</f>
        <v>0</v>
      </c>
      <c r="T2766" s="13" t="str">
        <f>FŐLAP!$B$25</f>
        <v>Háztartási nagygépek (lakossági)</v>
      </c>
      <c r="U2766" s="398" t="s">
        <v>3425</v>
      </c>
      <c r="V2766" s="398" t="s">
        <v>3426</v>
      </c>
      <c r="W2766" s="398" t="s">
        <v>3427</v>
      </c>
    </row>
    <row r="2767" spans="1:23" ht="60.75" hidden="1" customHeight="1" x14ac:dyDescent="0.25">
      <c r="A2767" s="61" t="s">
        <v>2837</v>
      </c>
      <c r="B2767" s="87"/>
      <c r="C2767" s="175"/>
      <c r="D2767" s="175"/>
      <c r="E2767" s="146"/>
      <c r="F2767" s="407" t="e">
        <f>VLOOKUP('2. tábl. Előkezelő-Tov.Kezelő'!E2767,Munka1!$H$27:$I$58,2,FALSE)</f>
        <v>#N/A</v>
      </c>
      <c r="G2767" s="88"/>
      <c r="H2767" s="62" t="e">
        <f>VLOOKUP(G2767,Munka1!$A$1:$B$25,2,FALSE)</f>
        <v>#N/A</v>
      </c>
      <c r="I2767" s="466" t="e">
        <f>VLOOKUP(E2767,Munka1!$H$27:$J$58,3,FALSE)</f>
        <v>#N/A</v>
      </c>
      <c r="J2767" s="175"/>
      <c r="K2767" s="175"/>
      <c r="L2767" s="175"/>
      <c r="M2767" s="175"/>
      <c r="N2767" s="180"/>
      <c r="O2767" s="87"/>
      <c r="P2767" s="483"/>
      <c r="Q2767" s="484"/>
      <c r="R2767" s="56">
        <f>FŐLAP!$D$9</f>
        <v>0</v>
      </c>
      <c r="S2767" s="56">
        <f>FŐLAP!$F$9</f>
        <v>0</v>
      </c>
      <c r="T2767" s="13" t="str">
        <f>FŐLAP!$B$25</f>
        <v>Háztartási nagygépek (lakossági)</v>
      </c>
      <c r="U2767" s="398" t="s">
        <v>3425</v>
      </c>
      <c r="V2767" s="398" t="s">
        <v>3426</v>
      </c>
      <c r="W2767" s="398" t="s">
        <v>3427</v>
      </c>
    </row>
    <row r="2768" spans="1:23" ht="60.75" hidden="1" customHeight="1" x14ac:dyDescent="0.25">
      <c r="A2768" s="61" t="s">
        <v>2838</v>
      </c>
      <c r="B2768" s="87"/>
      <c r="C2768" s="175"/>
      <c r="D2768" s="175"/>
      <c r="E2768" s="146"/>
      <c r="F2768" s="407" t="e">
        <f>VLOOKUP('2. tábl. Előkezelő-Tov.Kezelő'!E2768,Munka1!$H$27:$I$58,2,FALSE)</f>
        <v>#N/A</v>
      </c>
      <c r="G2768" s="88"/>
      <c r="H2768" s="62" t="e">
        <f>VLOOKUP(G2768,Munka1!$A$1:$B$25,2,FALSE)</f>
        <v>#N/A</v>
      </c>
      <c r="I2768" s="466" t="e">
        <f>VLOOKUP(E2768,Munka1!$H$27:$J$58,3,FALSE)</f>
        <v>#N/A</v>
      </c>
      <c r="J2768" s="175"/>
      <c r="K2768" s="175"/>
      <c r="L2768" s="175"/>
      <c r="M2768" s="175"/>
      <c r="N2768" s="180"/>
      <c r="O2768" s="87"/>
      <c r="P2768" s="483"/>
      <c r="Q2768" s="484"/>
      <c r="R2768" s="56">
        <f>FŐLAP!$D$9</f>
        <v>0</v>
      </c>
      <c r="S2768" s="56">
        <f>FŐLAP!$F$9</f>
        <v>0</v>
      </c>
      <c r="T2768" s="13" t="str">
        <f>FŐLAP!$B$25</f>
        <v>Háztartási nagygépek (lakossági)</v>
      </c>
      <c r="U2768" s="398" t="s">
        <v>3425</v>
      </c>
      <c r="V2768" s="398" t="s">
        <v>3426</v>
      </c>
      <c r="W2768" s="398" t="s">
        <v>3427</v>
      </c>
    </row>
    <row r="2769" spans="1:23" ht="60.75" hidden="1" customHeight="1" x14ac:dyDescent="0.25">
      <c r="A2769" s="61" t="s">
        <v>2839</v>
      </c>
      <c r="B2769" s="87"/>
      <c r="C2769" s="175"/>
      <c r="D2769" s="175"/>
      <c r="E2769" s="146"/>
      <c r="F2769" s="407" t="e">
        <f>VLOOKUP('2. tábl. Előkezelő-Tov.Kezelő'!E2769,Munka1!$H$27:$I$58,2,FALSE)</f>
        <v>#N/A</v>
      </c>
      <c r="G2769" s="88"/>
      <c r="H2769" s="62" t="e">
        <f>VLOOKUP(G2769,Munka1!$A$1:$B$25,2,FALSE)</f>
        <v>#N/A</v>
      </c>
      <c r="I2769" s="466" t="e">
        <f>VLOOKUP(E2769,Munka1!$H$27:$J$58,3,FALSE)</f>
        <v>#N/A</v>
      </c>
      <c r="J2769" s="175"/>
      <c r="K2769" s="175"/>
      <c r="L2769" s="175"/>
      <c r="M2769" s="175"/>
      <c r="N2769" s="180"/>
      <c r="O2769" s="87"/>
      <c r="P2769" s="483"/>
      <c r="Q2769" s="484"/>
      <c r="R2769" s="56">
        <f>FŐLAP!$D$9</f>
        <v>0</v>
      </c>
      <c r="S2769" s="56">
        <f>FŐLAP!$F$9</f>
        <v>0</v>
      </c>
      <c r="T2769" s="13" t="str">
        <f>FŐLAP!$B$25</f>
        <v>Háztartási nagygépek (lakossági)</v>
      </c>
      <c r="U2769" s="398" t="s">
        <v>3425</v>
      </c>
      <c r="V2769" s="398" t="s">
        <v>3426</v>
      </c>
      <c r="W2769" s="398" t="s">
        <v>3427</v>
      </c>
    </row>
    <row r="2770" spans="1:23" ht="60.75" hidden="1" customHeight="1" x14ac:dyDescent="0.25">
      <c r="A2770" s="61" t="s">
        <v>2840</v>
      </c>
      <c r="B2770" s="87"/>
      <c r="C2770" s="175"/>
      <c r="D2770" s="175"/>
      <c r="E2770" s="146"/>
      <c r="F2770" s="407" t="e">
        <f>VLOOKUP('2. tábl. Előkezelő-Tov.Kezelő'!E2770,Munka1!$H$27:$I$58,2,FALSE)</f>
        <v>#N/A</v>
      </c>
      <c r="G2770" s="88"/>
      <c r="H2770" s="62" t="e">
        <f>VLOOKUP(G2770,Munka1!$A$1:$B$25,2,FALSE)</f>
        <v>#N/A</v>
      </c>
      <c r="I2770" s="466" t="e">
        <f>VLOOKUP(E2770,Munka1!$H$27:$J$58,3,FALSE)</f>
        <v>#N/A</v>
      </c>
      <c r="J2770" s="175"/>
      <c r="K2770" s="175"/>
      <c r="L2770" s="175"/>
      <c r="M2770" s="175"/>
      <c r="N2770" s="180"/>
      <c r="O2770" s="87"/>
      <c r="P2770" s="483"/>
      <c r="Q2770" s="484"/>
      <c r="R2770" s="56">
        <f>FŐLAP!$D$9</f>
        <v>0</v>
      </c>
      <c r="S2770" s="56">
        <f>FŐLAP!$F$9</f>
        <v>0</v>
      </c>
      <c r="T2770" s="13" t="str">
        <f>FŐLAP!$B$25</f>
        <v>Háztartási nagygépek (lakossági)</v>
      </c>
      <c r="U2770" s="398" t="s">
        <v>3425</v>
      </c>
      <c r="V2770" s="398" t="s">
        <v>3426</v>
      </c>
      <c r="W2770" s="398" t="s">
        <v>3427</v>
      </c>
    </row>
    <row r="2771" spans="1:23" ht="60.75" hidden="1" customHeight="1" x14ac:dyDescent="0.25">
      <c r="A2771" s="61" t="s">
        <v>2841</v>
      </c>
      <c r="B2771" s="87"/>
      <c r="C2771" s="175"/>
      <c r="D2771" s="175"/>
      <c r="E2771" s="146"/>
      <c r="F2771" s="407" t="e">
        <f>VLOOKUP('2. tábl. Előkezelő-Tov.Kezelő'!E2771,Munka1!$H$27:$I$58,2,FALSE)</f>
        <v>#N/A</v>
      </c>
      <c r="G2771" s="88"/>
      <c r="H2771" s="62" t="e">
        <f>VLOOKUP(G2771,Munka1!$A$1:$B$25,2,FALSE)</f>
        <v>#N/A</v>
      </c>
      <c r="I2771" s="466" t="e">
        <f>VLOOKUP(E2771,Munka1!$H$27:$J$58,3,FALSE)</f>
        <v>#N/A</v>
      </c>
      <c r="J2771" s="175"/>
      <c r="K2771" s="175"/>
      <c r="L2771" s="175"/>
      <c r="M2771" s="175"/>
      <c r="N2771" s="180"/>
      <c r="O2771" s="87"/>
      <c r="P2771" s="483"/>
      <c r="Q2771" s="484"/>
      <c r="R2771" s="56">
        <f>FŐLAP!$D$9</f>
        <v>0</v>
      </c>
      <c r="S2771" s="56">
        <f>FŐLAP!$F$9</f>
        <v>0</v>
      </c>
      <c r="T2771" s="13" t="str">
        <f>FŐLAP!$B$25</f>
        <v>Háztartási nagygépek (lakossági)</v>
      </c>
      <c r="U2771" s="398" t="s">
        <v>3425</v>
      </c>
      <c r="V2771" s="398" t="s">
        <v>3426</v>
      </c>
      <c r="W2771" s="398" t="s">
        <v>3427</v>
      </c>
    </row>
    <row r="2772" spans="1:23" ht="60.75" hidden="1" customHeight="1" x14ac:dyDescent="0.25">
      <c r="A2772" s="61" t="s">
        <v>2842</v>
      </c>
      <c r="B2772" s="87"/>
      <c r="C2772" s="175"/>
      <c r="D2772" s="175"/>
      <c r="E2772" s="146"/>
      <c r="F2772" s="407" t="e">
        <f>VLOOKUP('2. tábl. Előkezelő-Tov.Kezelő'!E2772,Munka1!$H$27:$I$58,2,FALSE)</f>
        <v>#N/A</v>
      </c>
      <c r="G2772" s="88"/>
      <c r="H2772" s="62" t="e">
        <f>VLOOKUP(G2772,Munka1!$A$1:$B$25,2,FALSE)</f>
        <v>#N/A</v>
      </c>
      <c r="I2772" s="466" t="e">
        <f>VLOOKUP(E2772,Munka1!$H$27:$J$58,3,FALSE)</f>
        <v>#N/A</v>
      </c>
      <c r="J2772" s="175"/>
      <c r="K2772" s="175"/>
      <c r="L2772" s="175"/>
      <c r="M2772" s="175"/>
      <c r="N2772" s="180"/>
      <c r="O2772" s="87"/>
      <c r="P2772" s="483"/>
      <c r="Q2772" s="484"/>
      <c r="R2772" s="56">
        <f>FŐLAP!$D$9</f>
        <v>0</v>
      </c>
      <c r="S2772" s="56">
        <f>FŐLAP!$F$9</f>
        <v>0</v>
      </c>
      <c r="T2772" s="13" t="str">
        <f>FŐLAP!$B$25</f>
        <v>Háztartási nagygépek (lakossági)</v>
      </c>
      <c r="U2772" s="398" t="s">
        <v>3425</v>
      </c>
      <c r="V2772" s="398" t="s">
        <v>3426</v>
      </c>
      <c r="W2772" s="398" t="s">
        <v>3427</v>
      </c>
    </row>
    <row r="2773" spans="1:23" ht="60.75" hidden="1" customHeight="1" x14ac:dyDescent="0.25">
      <c r="A2773" s="61" t="s">
        <v>2843</v>
      </c>
      <c r="B2773" s="87"/>
      <c r="C2773" s="175"/>
      <c r="D2773" s="175"/>
      <c r="E2773" s="146"/>
      <c r="F2773" s="407" t="e">
        <f>VLOOKUP('2. tábl. Előkezelő-Tov.Kezelő'!E2773,Munka1!$H$27:$I$58,2,FALSE)</f>
        <v>#N/A</v>
      </c>
      <c r="G2773" s="88"/>
      <c r="H2773" s="62" t="e">
        <f>VLOOKUP(G2773,Munka1!$A$1:$B$25,2,FALSE)</f>
        <v>#N/A</v>
      </c>
      <c r="I2773" s="466" t="e">
        <f>VLOOKUP(E2773,Munka1!$H$27:$J$58,3,FALSE)</f>
        <v>#N/A</v>
      </c>
      <c r="J2773" s="175"/>
      <c r="K2773" s="175"/>
      <c r="L2773" s="175"/>
      <c r="M2773" s="175"/>
      <c r="N2773" s="180"/>
      <c r="O2773" s="87"/>
      <c r="P2773" s="483"/>
      <c r="Q2773" s="484"/>
      <c r="R2773" s="56">
        <f>FŐLAP!$D$9</f>
        <v>0</v>
      </c>
      <c r="S2773" s="56">
        <f>FŐLAP!$F$9</f>
        <v>0</v>
      </c>
      <c r="T2773" s="13" t="str">
        <f>FŐLAP!$B$25</f>
        <v>Háztartási nagygépek (lakossági)</v>
      </c>
      <c r="U2773" s="398" t="s">
        <v>3425</v>
      </c>
      <c r="V2773" s="398" t="s">
        <v>3426</v>
      </c>
      <c r="W2773" s="398" t="s">
        <v>3427</v>
      </c>
    </row>
    <row r="2774" spans="1:23" ht="60.75" hidden="1" customHeight="1" x14ac:dyDescent="0.25">
      <c r="A2774" s="61" t="s">
        <v>2844</v>
      </c>
      <c r="B2774" s="87"/>
      <c r="C2774" s="175"/>
      <c r="D2774" s="175"/>
      <c r="E2774" s="146"/>
      <c r="F2774" s="407" t="e">
        <f>VLOOKUP('2. tábl. Előkezelő-Tov.Kezelő'!E2774,Munka1!$H$27:$I$58,2,FALSE)</f>
        <v>#N/A</v>
      </c>
      <c r="G2774" s="88"/>
      <c r="H2774" s="62" t="e">
        <f>VLOOKUP(G2774,Munka1!$A$1:$B$25,2,FALSE)</f>
        <v>#N/A</v>
      </c>
      <c r="I2774" s="466" t="e">
        <f>VLOOKUP(E2774,Munka1!$H$27:$J$58,3,FALSE)</f>
        <v>#N/A</v>
      </c>
      <c r="J2774" s="175"/>
      <c r="K2774" s="175"/>
      <c r="L2774" s="175"/>
      <c r="M2774" s="175"/>
      <c r="N2774" s="180"/>
      <c r="O2774" s="87"/>
      <c r="P2774" s="483"/>
      <c r="Q2774" s="484"/>
      <c r="R2774" s="56">
        <f>FŐLAP!$D$9</f>
        <v>0</v>
      </c>
      <c r="S2774" s="56">
        <f>FŐLAP!$F$9</f>
        <v>0</v>
      </c>
      <c r="T2774" s="13" t="str">
        <f>FŐLAP!$B$25</f>
        <v>Háztartási nagygépek (lakossági)</v>
      </c>
      <c r="U2774" s="398" t="s">
        <v>3425</v>
      </c>
      <c r="V2774" s="398" t="s">
        <v>3426</v>
      </c>
      <c r="W2774" s="398" t="s">
        <v>3427</v>
      </c>
    </row>
    <row r="2775" spans="1:23" ht="60.75" hidden="1" customHeight="1" x14ac:dyDescent="0.25">
      <c r="A2775" s="61" t="s">
        <v>2845</v>
      </c>
      <c r="B2775" s="87"/>
      <c r="C2775" s="175"/>
      <c r="D2775" s="175"/>
      <c r="E2775" s="146"/>
      <c r="F2775" s="407" t="e">
        <f>VLOOKUP('2. tábl. Előkezelő-Tov.Kezelő'!E2775,Munka1!$H$27:$I$58,2,FALSE)</f>
        <v>#N/A</v>
      </c>
      <c r="G2775" s="88"/>
      <c r="H2775" s="62" t="e">
        <f>VLOOKUP(G2775,Munka1!$A$1:$B$25,2,FALSE)</f>
        <v>#N/A</v>
      </c>
      <c r="I2775" s="466" t="e">
        <f>VLOOKUP(E2775,Munka1!$H$27:$J$58,3,FALSE)</f>
        <v>#N/A</v>
      </c>
      <c r="J2775" s="175"/>
      <c r="K2775" s="175"/>
      <c r="L2775" s="175"/>
      <c r="M2775" s="175"/>
      <c r="N2775" s="180"/>
      <c r="O2775" s="87"/>
      <c r="P2775" s="483"/>
      <c r="Q2775" s="484"/>
      <c r="R2775" s="56">
        <f>FŐLAP!$D$9</f>
        <v>0</v>
      </c>
      <c r="S2775" s="56">
        <f>FŐLAP!$F$9</f>
        <v>0</v>
      </c>
      <c r="T2775" s="13" t="str">
        <f>FŐLAP!$B$25</f>
        <v>Háztartási nagygépek (lakossági)</v>
      </c>
      <c r="U2775" s="398" t="s">
        <v>3425</v>
      </c>
      <c r="V2775" s="398" t="s">
        <v>3426</v>
      </c>
      <c r="W2775" s="398" t="s">
        <v>3427</v>
      </c>
    </row>
    <row r="2776" spans="1:23" ht="60.75" hidden="1" customHeight="1" x14ac:dyDescent="0.25">
      <c r="A2776" s="61" t="s">
        <v>2846</v>
      </c>
      <c r="B2776" s="87"/>
      <c r="C2776" s="175"/>
      <c r="D2776" s="175"/>
      <c r="E2776" s="146"/>
      <c r="F2776" s="407" t="e">
        <f>VLOOKUP('2. tábl. Előkezelő-Tov.Kezelő'!E2776,Munka1!$H$27:$I$58,2,FALSE)</f>
        <v>#N/A</v>
      </c>
      <c r="G2776" s="88"/>
      <c r="H2776" s="62" t="e">
        <f>VLOOKUP(G2776,Munka1!$A$1:$B$25,2,FALSE)</f>
        <v>#N/A</v>
      </c>
      <c r="I2776" s="466" t="e">
        <f>VLOOKUP(E2776,Munka1!$H$27:$J$58,3,FALSE)</f>
        <v>#N/A</v>
      </c>
      <c r="J2776" s="175"/>
      <c r="K2776" s="175"/>
      <c r="L2776" s="175"/>
      <c r="M2776" s="175"/>
      <c r="N2776" s="180"/>
      <c r="O2776" s="87"/>
      <c r="P2776" s="483"/>
      <c r="Q2776" s="484"/>
      <c r="R2776" s="56">
        <f>FŐLAP!$D$9</f>
        <v>0</v>
      </c>
      <c r="S2776" s="56">
        <f>FŐLAP!$F$9</f>
        <v>0</v>
      </c>
      <c r="T2776" s="13" t="str">
        <f>FŐLAP!$B$25</f>
        <v>Háztartási nagygépek (lakossági)</v>
      </c>
      <c r="U2776" s="398" t="s">
        <v>3425</v>
      </c>
      <c r="V2776" s="398" t="s">
        <v>3426</v>
      </c>
      <c r="W2776" s="398" t="s">
        <v>3427</v>
      </c>
    </row>
    <row r="2777" spans="1:23" ht="60.75" hidden="1" customHeight="1" x14ac:dyDescent="0.25">
      <c r="A2777" s="61" t="s">
        <v>2847</v>
      </c>
      <c r="B2777" s="87"/>
      <c r="C2777" s="175"/>
      <c r="D2777" s="175"/>
      <c r="E2777" s="146"/>
      <c r="F2777" s="407" t="e">
        <f>VLOOKUP('2. tábl. Előkezelő-Tov.Kezelő'!E2777,Munka1!$H$27:$I$58,2,FALSE)</f>
        <v>#N/A</v>
      </c>
      <c r="G2777" s="88"/>
      <c r="H2777" s="62" t="e">
        <f>VLOOKUP(G2777,Munka1!$A$1:$B$25,2,FALSE)</f>
        <v>#N/A</v>
      </c>
      <c r="I2777" s="466" t="e">
        <f>VLOOKUP(E2777,Munka1!$H$27:$J$58,3,FALSE)</f>
        <v>#N/A</v>
      </c>
      <c r="J2777" s="175"/>
      <c r="K2777" s="175"/>
      <c r="L2777" s="175"/>
      <c r="M2777" s="175"/>
      <c r="N2777" s="180"/>
      <c r="O2777" s="87"/>
      <c r="P2777" s="483"/>
      <c r="Q2777" s="484"/>
      <c r="R2777" s="56">
        <f>FŐLAP!$D$9</f>
        <v>0</v>
      </c>
      <c r="S2777" s="56">
        <f>FŐLAP!$F$9</f>
        <v>0</v>
      </c>
      <c r="T2777" s="13" t="str">
        <f>FŐLAP!$B$25</f>
        <v>Háztartási nagygépek (lakossági)</v>
      </c>
      <c r="U2777" s="398" t="s">
        <v>3425</v>
      </c>
      <c r="V2777" s="398" t="s">
        <v>3426</v>
      </c>
      <c r="W2777" s="398" t="s">
        <v>3427</v>
      </c>
    </row>
    <row r="2778" spans="1:23" ht="60.75" hidden="1" customHeight="1" x14ac:dyDescent="0.25">
      <c r="A2778" s="61" t="s">
        <v>2848</v>
      </c>
      <c r="B2778" s="87"/>
      <c r="C2778" s="175"/>
      <c r="D2778" s="175"/>
      <c r="E2778" s="146"/>
      <c r="F2778" s="407" t="e">
        <f>VLOOKUP('2. tábl. Előkezelő-Tov.Kezelő'!E2778,Munka1!$H$27:$I$58,2,FALSE)</f>
        <v>#N/A</v>
      </c>
      <c r="G2778" s="88"/>
      <c r="H2778" s="62" t="e">
        <f>VLOOKUP(G2778,Munka1!$A$1:$B$25,2,FALSE)</f>
        <v>#N/A</v>
      </c>
      <c r="I2778" s="466" t="e">
        <f>VLOOKUP(E2778,Munka1!$H$27:$J$58,3,FALSE)</f>
        <v>#N/A</v>
      </c>
      <c r="J2778" s="175"/>
      <c r="K2778" s="175"/>
      <c r="L2778" s="175"/>
      <c r="M2778" s="175"/>
      <c r="N2778" s="180"/>
      <c r="O2778" s="87"/>
      <c r="P2778" s="483"/>
      <c r="Q2778" s="484"/>
      <c r="R2778" s="56">
        <f>FŐLAP!$D$9</f>
        <v>0</v>
      </c>
      <c r="S2778" s="56">
        <f>FŐLAP!$F$9</f>
        <v>0</v>
      </c>
      <c r="T2778" s="13" t="str">
        <f>FŐLAP!$B$25</f>
        <v>Háztartási nagygépek (lakossági)</v>
      </c>
      <c r="U2778" s="398" t="s">
        <v>3425</v>
      </c>
      <c r="V2778" s="398" t="s">
        <v>3426</v>
      </c>
      <c r="W2778" s="398" t="s">
        <v>3427</v>
      </c>
    </row>
    <row r="2779" spans="1:23" ht="60.75" hidden="1" customHeight="1" x14ac:dyDescent="0.25">
      <c r="A2779" s="61" t="s">
        <v>2849</v>
      </c>
      <c r="B2779" s="87"/>
      <c r="C2779" s="175"/>
      <c r="D2779" s="175"/>
      <c r="E2779" s="146"/>
      <c r="F2779" s="407" t="e">
        <f>VLOOKUP('2. tábl. Előkezelő-Tov.Kezelő'!E2779,Munka1!$H$27:$I$58,2,FALSE)</f>
        <v>#N/A</v>
      </c>
      <c r="G2779" s="88"/>
      <c r="H2779" s="62" t="e">
        <f>VLOOKUP(G2779,Munka1!$A$1:$B$25,2,FALSE)</f>
        <v>#N/A</v>
      </c>
      <c r="I2779" s="466" t="e">
        <f>VLOOKUP(E2779,Munka1!$H$27:$J$58,3,FALSE)</f>
        <v>#N/A</v>
      </c>
      <c r="J2779" s="175"/>
      <c r="K2779" s="175"/>
      <c r="L2779" s="175"/>
      <c r="M2779" s="175"/>
      <c r="N2779" s="180"/>
      <c r="O2779" s="87"/>
      <c r="P2779" s="483"/>
      <c r="Q2779" s="484"/>
      <c r="R2779" s="56">
        <f>FŐLAP!$D$9</f>
        <v>0</v>
      </c>
      <c r="S2779" s="56">
        <f>FŐLAP!$F$9</f>
        <v>0</v>
      </c>
      <c r="T2779" s="13" t="str">
        <f>FŐLAP!$B$25</f>
        <v>Háztartási nagygépek (lakossági)</v>
      </c>
      <c r="U2779" s="398" t="s">
        <v>3425</v>
      </c>
      <c r="V2779" s="398" t="s">
        <v>3426</v>
      </c>
      <c r="W2779" s="398" t="s">
        <v>3427</v>
      </c>
    </row>
    <row r="2780" spans="1:23" ht="60.75" hidden="1" customHeight="1" x14ac:dyDescent="0.25">
      <c r="A2780" s="61" t="s">
        <v>2850</v>
      </c>
      <c r="B2780" s="87"/>
      <c r="C2780" s="175"/>
      <c r="D2780" s="175"/>
      <c r="E2780" s="146"/>
      <c r="F2780" s="407" t="e">
        <f>VLOOKUP('2. tábl. Előkezelő-Tov.Kezelő'!E2780,Munka1!$H$27:$I$58,2,FALSE)</f>
        <v>#N/A</v>
      </c>
      <c r="G2780" s="88"/>
      <c r="H2780" s="62" t="e">
        <f>VLOOKUP(G2780,Munka1!$A$1:$B$25,2,FALSE)</f>
        <v>#N/A</v>
      </c>
      <c r="I2780" s="466" t="e">
        <f>VLOOKUP(E2780,Munka1!$H$27:$J$58,3,FALSE)</f>
        <v>#N/A</v>
      </c>
      <c r="J2780" s="175"/>
      <c r="K2780" s="175"/>
      <c r="L2780" s="175"/>
      <c r="M2780" s="175"/>
      <c r="N2780" s="180"/>
      <c r="O2780" s="87"/>
      <c r="P2780" s="483"/>
      <c r="Q2780" s="484"/>
      <c r="R2780" s="56">
        <f>FŐLAP!$D$9</f>
        <v>0</v>
      </c>
      <c r="S2780" s="56">
        <f>FŐLAP!$F$9</f>
        <v>0</v>
      </c>
      <c r="T2780" s="13" t="str">
        <f>FŐLAP!$B$25</f>
        <v>Háztartási nagygépek (lakossági)</v>
      </c>
      <c r="U2780" s="398" t="s">
        <v>3425</v>
      </c>
      <c r="V2780" s="398" t="s">
        <v>3426</v>
      </c>
      <c r="W2780" s="398" t="s">
        <v>3427</v>
      </c>
    </row>
    <row r="2781" spans="1:23" ht="60.75" hidden="1" customHeight="1" x14ac:dyDescent="0.25">
      <c r="A2781" s="61" t="s">
        <v>2851</v>
      </c>
      <c r="B2781" s="87"/>
      <c r="C2781" s="175"/>
      <c r="D2781" s="175"/>
      <c r="E2781" s="146"/>
      <c r="F2781" s="407" t="e">
        <f>VLOOKUP('2. tábl. Előkezelő-Tov.Kezelő'!E2781,Munka1!$H$27:$I$58,2,FALSE)</f>
        <v>#N/A</v>
      </c>
      <c r="G2781" s="88"/>
      <c r="H2781" s="62" t="e">
        <f>VLOOKUP(G2781,Munka1!$A$1:$B$25,2,FALSE)</f>
        <v>#N/A</v>
      </c>
      <c r="I2781" s="466" t="e">
        <f>VLOOKUP(E2781,Munka1!$H$27:$J$58,3,FALSE)</f>
        <v>#N/A</v>
      </c>
      <c r="J2781" s="175"/>
      <c r="K2781" s="175"/>
      <c r="L2781" s="175"/>
      <c r="M2781" s="175"/>
      <c r="N2781" s="180"/>
      <c r="O2781" s="87"/>
      <c r="P2781" s="483"/>
      <c r="Q2781" s="484"/>
      <c r="R2781" s="56">
        <f>FŐLAP!$D$9</f>
        <v>0</v>
      </c>
      <c r="S2781" s="56">
        <f>FŐLAP!$F$9</f>
        <v>0</v>
      </c>
      <c r="T2781" s="13" t="str">
        <f>FŐLAP!$B$25</f>
        <v>Háztartási nagygépek (lakossági)</v>
      </c>
      <c r="U2781" s="398" t="s">
        <v>3425</v>
      </c>
      <c r="V2781" s="398" t="s">
        <v>3426</v>
      </c>
      <c r="W2781" s="398" t="s">
        <v>3427</v>
      </c>
    </row>
    <row r="2782" spans="1:23" ht="60.75" hidden="1" customHeight="1" x14ac:dyDescent="0.25">
      <c r="A2782" s="61" t="s">
        <v>2852</v>
      </c>
      <c r="B2782" s="87"/>
      <c r="C2782" s="175"/>
      <c r="D2782" s="175"/>
      <c r="E2782" s="146"/>
      <c r="F2782" s="407" t="e">
        <f>VLOOKUP('2. tábl. Előkezelő-Tov.Kezelő'!E2782,Munka1!$H$27:$I$58,2,FALSE)</f>
        <v>#N/A</v>
      </c>
      <c r="G2782" s="88"/>
      <c r="H2782" s="62" t="e">
        <f>VLOOKUP(G2782,Munka1!$A$1:$B$25,2,FALSE)</f>
        <v>#N/A</v>
      </c>
      <c r="I2782" s="466" t="e">
        <f>VLOOKUP(E2782,Munka1!$H$27:$J$58,3,FALSE)</f>
        <v>#N/A</v>
      </c>
      <c r="J2782" s="175"/>
      <c r="K2782" s="175"/>
      <c r="L2782" s="175"/>
      <c r="M2782" s="175"/>
      <c r="N2782" s="180"/>
      <c r="O2782" s="87"/>
      <c r="P2782" s="483"/>
      <c r="Q2782" s="484"/>
      <c r="R2782" s="56">
        <f>FŐLAP!$D$9</f>
        <v>0</v>
      </c>
      <c r="S2782" s="56">
        <f>FŐLAP!$F$9</f>
        <v>0</v>
      </c>
      <c r="T2782" s="13" t="str">
        <f>FŐLAP!$B$25</f>
        <v>Háztartási nagygépek (lakossági)</v>
      </c>
      <c r="U2782" s="398" t="s">
        <v>3425</v>
      </c>
      <c r="V2782" s="398" t="s">
        <v>3426</v>
      </c>
      <c r="W2782" s="398" t="s">
        <v>3427</v>
      </c>
    </row>
    <row r="2783" spans="1:23" ht="60.75" hidden="1" customHeight="1" x14ac:dyDescent="0.25">
      <c r="A2783" s="61" t="s">
        <v>2853</v>
      </c>
      <c r="B2783" s="87"/>
      <c r="C2783" s="175"/>
      <c r="D2783" s="175"/>
      <c r="E2783" s="146"/>
      <c r="F2783" s="407" t="e">
        <f>VLOOKUP('2. tábl. Előkezelő-Tov.Kezelő'!E2783,Munka1!$H$27:$I$58,2,FALSE)</f>
        <v>#N/A</v>
      </c>
      <c r="G2783" s="88"/>
      <c r="H2783" s="62" t="e">
        <f>VLOOKUP(G2783,Munka1!$A$1:$B$25,2,FALSE)</f>
        <v>#N/A</v>
      </c>
      <c r="I2783" s="466" t="e">
        <f>VLOOKUP(E2783,Munka1!$H$27:$J$58,3,FALSE)</f>
        <v>#N/A</v>
      </c>
      <c r="J2783" s="175"/>
      <c r="K2783" s="175"/>
      <c r="L2783" s="175"/>
      <c r="M2783" s="175"/>
      <c r="N2783" s="180"/>
      <c r="O2783" s="87"/>
      <c r="P2783" s="483"/>
      <c r="Q2783" s="484"/>
      <c r="R2783" s="56">
        <f>FŐLAP!$D$9</f>
        <v>0</v>
      </c>
      <c r="S2783" s="56">
        <f>FŐLAP!$F$9</f>
        <v>0</v>
      </c>
      <c r="T2783" s="13" t="str">
        <f>FŐLAP!$B$25</f>
        <v>Háztartási nagygépek (lakossági)</v>
      </c>
      <c r="U2783" s="398" t="s">
        <v>3425</v>
      </c>
      <c r="V2783" s="398" t="s">
        <v>3426</v>
      </c>
      <c r="W2783" s="398" t="s">
        <v>3427</v>
      </c>
    </row>
    <row r="2784" spans="1:23" ht="60.75" hidden="1" customHeight="1" x14ac:dyDescent="0.25">
      <c r="A2784" s="61" t="s">
        <v>2854</v>
      </c>
      <c r="B2784" s="87"/>
      <c r="C2784" s="175"/>
      <c r="D2784" s="175"/>
      <c r="E2784" s="146"/>
      <c r="F2784" s="407" t="e">
        <f>VLOOKUP('2. tábl. Előkezelő-Tov.Kezelő'!E2784,Munka1!$H$27:$I$58,2,FALSE)</f>
        <v>#N/A</v>
      </c>
      <c r="G2784" s="88"/>
      <c r="H2784" s="62" t="e">
        <f>VLOOKUP(G2784,Munka1!$A$1:$B$25,2,FALSE)</f>
        <v>#N/A</v>
      </c>
      <c r="I2784" s="466" t="e">
        <f>VLOOKUP(E2784,Munka1!$H$27:$J$58,3,FALSE)</f>
        <v>#N/A</v>
      </c>
      <c r="J2784" s="175"/>
      <c r="K2784" s="175"/>
      <c r="L2784" s="175"/>
      <c r="M2784" s="175"/>
      <c r="N2784" s="180"/>
      <c r="O2784" s="87"/>
      <c r="P2784" s="483"/>
      <c r="Q2784" s="484"/>
      <c r="R2784" s="56">
        <f>FŐLAP!$D$9</f>
        <v>0</v>
      </c>
      <c r="S2784" s="56">
        <f>FŐLAP!$F$9</f>
        <v>0</v>
      </c>
      <c r="T2784" s="13" t="str">
        <f>FŐLAP!$B$25</f>
        <v>Háztartási nagygépek (lakossági)</v>
      </c>
      <c r="U2784" s="398" t="s">
        <v>3425</v>
      </c>
      <c r="V2784" s="398" t="s">
        <v>3426</v>
      </c>
      <c r="W2784" s="398" t="s">
        <v>3427</v>
      </c>
    </row>
    <row r="2785" spans="1:23" ht="60.75" hidden="1" customHeight="1" x14ac:dyDescent="0.25">
      <c r="A2785" s="61" t="s">
        <v>2855</v>
      </c>
      <c r="B2785" s="87"/>
      <c r="C2785" s="175"/>
      <c r="D2785" s="175"/>
      <c r="E2785" s="146"/>
      <c r="F2785" s="407" t="e">
        <f>VLOOKUP('2. tábl. Előkezelő-Tov.Kezelő'!E2785,Munka1!$H$27:$I$58,2,FALSE)</f>
        <v>#N/A</v>
      </c>
      <c r="G2785" s="88"/>
      <c r="H2785" s="62" t="e">
        <f>VLOOKUP(G2785,Munka1!$A$1:$B$25,2,FALSE)</f>
        <v>#N/A</v>
      </c>
      <c r="I2785" s="466" t="e">
        <f>VLOOKUP(E2785,Munka1!$H$27:$J$58,3,FALSE)</f>
        <v>#N/A</v>
      </c>
      <c r="J2785" s="175"/>
      <c r="K2785" s="175"/>
      <c r="L2785" s="175"/>
      <c r="M2785" s="175"/>
      <c r="N2785" s="180"/>
      <c r="O2785" s="87"/>
      <c r="P2785" s="483"/>
      <c r="Q2785" s="484"/>
      <c r="R2785" s="56">
        <f>FŐLAP!$D$9</f>
        <v>0</v>
      </c>
      <c r="S2785" s="56">
        <f>FŐLAP!$F$9</f>
        <v>0</v>
      </c>
      <c r="T2785" s="13" t="str">
        <f>FŐLAP!$B$25</f>
        <v>Háztartási nagygépek (lakossági)</v>
      </c>
      <c r="U2785" s="398" t="s">
        <v>3425</v>
      </c>
      <c r="V2785" s="398" t="s">
        <v>3426</v>
      </c>
      <c r="W2785" s="398" t="s">
        <v>3427</v>
      </c>
    </row>
    <row r="2786" spans="1:23" ht="60.75" hidden="1" customHeight="1" x14ac:dyDescent="0.25">
      <c r="A2786" s="61" t="s">
        <v>2856</v>
      </c>
      <c r="B2786" s="87"/>
      <c r="C2786" s="175"/>
      <c r="D2786" s="175"/>
      <c r="E2786" s="146"/>
      <c r="F2786" s="407" t="e">
        <f>VLOOKUP('2. tábl. Előkezelő-Tov.Kezelő'!E2786,Munka1!$H$27:$I$58,2,FALSE)</f>
        <v>#N/A</v>
      </c>
      <c r="G2786" s="88"/>
      <c r="H2786" s="62" t="e">
        <f>VLOOKUP(G2786,Munka1!$A$1:$B$25,2,FALSE)</f>
        <v>#N/A</v>
      </c>
      <c r="I2786" s="466" t="e">
        <f>VLOOKUP(E2786,Munka1!$H$27:$J$58,3,FALSE)</f>
        <v>#N/A</v>
      </c>
      <c r="J2786" s="175"/>
      <c r="K2786" s="175"/>
      <c r="L2786" s="175"/>
      <c r="M2786" s="175"/>
      <c r="N2786" s="180"/>
      <c r="O2786" s="87"/>
      <c r="P2786" s="483"/>
      <c r="Q2786" s="484"/>
      <c r="R2786" s="56">
        <f>FŐLAP!$D$9</f>
        <v>0</v>
      </c>
      <c r="S2786" s="56">
        <f>FŐLAP!$F$9</f>
        <v>0</v>
      </c>
      <c r="T2786" s="13" t="str">
        <f>FŐLAP!$B$25</f>
        <v>Háztartási nagygépek (lakossági)</v>
      </c>
      <c r="U2786" s="398" t="s">
        <v>3425</v>
      </c>
      <c r="V2786" s="398" t="s">
        <v>3426</v>
      </c>
      <c r="W2786" s="398" t="s">
        <v>3427</v>
      </c>
    </row>
    <row r="2787" spans="1:23" ht="60.75" hidden="1" customHeight="1" x14ac:dyDescent="0.25">
      <c r="A2787" s="61" t="s">
        <v>2857</v>
      </c>
      <c r="B2787" s="87"/>
      <c r="C2787" s="175"/>
      <c r="D2787" s="175"/>
      <c r="E2787" s="146"/>
      <c r="F2787" s="407" t="e">
        <f>VLOOKUP('2. tábl. Előkezelő-Tov.Kezelő'!E2787,Munka1!$H$27:$I$58,2,FALSE)</f>
        <v>#N/A</v>
      </c>
      <c r="G2787" s="88"/>
      <c r="H2787" s="62" t="e">
        <f>VLOOKUP(G2787,Munka1!$A$1:$B$25,2,FALSE)</f>
        <v>#N/A</v>
      </c>
      <c r="I2787" s="466" t="e">
        <f>VLOOKUP(E2787,Munka1!$H$27:$J$58,3,FALSE)</f>
        <v>#N/A</v>
      </c>
      <c r="J2787" s="175"/>
      <c r="K2787" s="175"/>
      <c r="L2787" s="175"/>
      <c r="M2787" s="175"/>
      <c r="N2787" s="180"/>
      <c r="O2787" s="87"/>
      <c r="P2787" s="483"/>
      <c r="Q2787" s="484"/>
      <c r="R2787" s="56">
        <f>FŐLAP!$D$9</f>
        <v>0</v>
      </c>
      <c r="S2787" s="56">
        <f>FŐLAP!$F$9</f>
        <v>0</v>
      </c>
      <c r="T2787" s="13" t="str">
        <f>FŐLAP!$B$25</f>
        <v>Háztartási nagygépek (lakossági)</v>
      </c>
      <c r="U2787" s="398" t="s">
        <v>3425</v>
      </c>
      <c r="V2787" s="398" t="s">
        <v>3426</v>
      </c>
      <c r="W2787" s="398" t="s">
        <v>3427</v>
      </c>
    </row>
    <row r="2788" spans="1:23" ht="60.75" hidden="1" customHeight="1" x14ac:dyDescent="0.25">
      <c r="A2788" s="61" t="s">
        <v>2858</v>
      </c>
      <c r="B2788" s="87"/>
      <c r="C2788" s="175"/>
      <c r="D2788" s="175"/>
      <c r="E2788" s="146"/>
      <c r="F2788" s="407" t="e">
        <f>VLOOKUP('2. tábl. Előkezelő-Tov.Kezelő'!E2788,Munka1!$H$27:$I$58,2,FALSE)</f>
        <v>#N/A</v>
      </c>
      <c r="G2788" s="88"/>
      <c r="H2788" s="62" t="e">
        <f>VLOOKUP(G2788,Munka1!$A$1:$B$25,2,FALSE)</f>
        <v>#N/A</v>
      </c>
      <c r="I2788" s="466" t="e">
        <f>VLOOKUP(E2788,Munka1!$H$27:$J$58,3,FALSE)</f>
        <v>#N/A</v>
      </c>
      <c r="J2788" s="175"/>
      <c r="K2788" s="175"/>
      <c r="L2788" s="175"/>
      <c r="M2788" s="175"/>
      <c r="N2788" s="180"/>
      <c r="O2788" s="87"/>
      <c r="P2788" s="483"/>
      <c r="Q2788" s="484"/>
      <c r="R2788" s="56">
        <f>FŐLAP!$D$9</f>
        <v>0</v>
      </c>
      <c r="S2788" s="56">
        <f>FŐLAP!$F$9</f>
        <v>0</v>
      </c>
      <c r="T2788" s="13" t="str">
        <f>FŐLAP!$B$25</f>
        <v>Háztartási nagygépek (lakossági)</v>
      </c>
      <c r="U2788" s="398" t="s">
        <v>3425</v>
      </c>
      <c r="V2788" s="398" t="s">
        <v>3426</v>
      </c>
      <c r="W2788" s="398" t="s">
        <v>3427</v>
      </c>
    </row>
    <row r="2789" spans="1:23" ht="60.75" hidden="1" customHeight="1" x14ac:dyDescent="0.25">
      <c r="A2789" s="61" t="s">
        <v>2859</v>
      </c>
      <c r="B2789" s="87"/>
      <c r="C2789" s="175"/>
      <c r="D2789" s="175"/>
      <c r="E2789" s="146"/>
      <c r="F2789" s="407" t="e">
        <f>VLOOKUP('2. tábl. Előkezelő-Tov.Kezelő'!E2789,Munka1!$H$27:$I$58,2,FALSE)</f>
        <v>#N/A</v>
      </c>
      <c r="G2789" s="88"/>
      <c r="H2789" s="62" t="e">
        <f>VLOOKUP(G2789,Munka1!$A$1:$B$25,2,FALSE)</f>
        <v>#N/A</v>
      </c>
      <c r="I2789" s="466" t="e">
        <f>VLOOKUP(E2789,Munka1!$H$27:$J$58,3,FALSE)</f>
        <v>#N/A</v>
      </c>
      <c r="J2789" s="175"/>
      <c r="K2789" s="175"/>
      <c r="L2789" s="175"/>
      <c r="M2789" s="175"/>
      <c r="N2789" s="180"/>
      <c r="O2789" s="87"/>
      <c r="P2789" s="483"/>
      <c r="Q2789" s="484"/>
      <c r="R2789" s="56">
        <f>FŐLAP!$D$9</f>
        <v>0</v>
      </c>
      <c r="S2789" s="56">
        <f>FŐLAP!$F$9</f>
        <v>0</v>
      </c>
      <c r="T2789" s="13" t="str">
        <f>FŐLAP!$B$25</f>
        <v>Háztartási nagygépek (lakossági)</v>
      </c>
      <c r="U2789" s="398" t="s">
        <v>3425</v>
      </c>
      <c r="V2789" s="398" t="s">
        <v>3426</v>
      </c>
      <c r="W2789" s="398" t="s">
        <v>3427</v>
      </c>
    </row>
    <row r="2790" spans="1:23" ht="60.75" hidden="1" customHeight="1" x14ac:dyDescent="0.25">
      <c r="A2790" s="61" t="s">
        <v>2860</v>
      </c>
      <c r="B2790" s="87"/>
      <c r="C2790" s="175"/>
      <c r="D2790" s="175"/>
      <c r="E2790" s="146"/>
      <c r="F2790" s="407" t="e">
        <f>VLOOKUP('2. tábl. Előkezelő-Tov.Kezelő'!E2790,Munka1!$H$27:$I$58,2,FALSE)</f>
        <v>#N/A</v>
      </c>
      <c r="G2790" s="88"/>
      <c r="H2790" s="62" t="e">
        <f>VLOOKUP(G2790,Munka1!$A$1:$B$25,2,FALSE)</f>
        <v>#N/A</v>
      </c>
      <c r="I2790" s="466" t="e">
        <f>VLOOKUP(E2790,Munka1!$H$27:$J$58,3,FALSE)</f>
        <v>#N/A</v>
      </c>
      <c r="J2790" s="175"/>
      <c r="K2790" s="175"/>
      <c r="L2790" s="175"/>
      <c r="M2790" s="175"/>
      <c r="N2790" s="180"/>
      <c r="O2790" s="87"/>
      <c r="P2790" s="483"/>
      <c r="Q2790" s="484"/>
      <c r="R2790" s="56">
        <f>FŐLAP!$D$9</f>
        <v>0</v>
      </c>
      <c r="S2790" s="56">
        <f>FŐLAP!$F$9</f>
        <v>0</v>
      </c>
      <c r="T2790" s="13" t="str">
        <f>FŐLAP!$B$25</f>
        <v>Háztartási nagygépek (lakossági)</v>
      </c>
      <c r="U2790" s="398" t="s">
        <v>3425</v>
      </c>
      <c r="V2790" s="398" t="s">
        <v>3426</v>
      </c>
      <c r="W2790" s="398" t="s">
        <v>3427</v>
      </c>
    </row>
    <row r="2791" spans="1:23" ht="60.75" hidden="1" customHeight="1" x14ac:dyDescent="0.25">
      <c r="A2791" s="61" t="s">
        <v>2861</v>
      </c>
      <c r="B2791" s="87"/>
      <c r="C2791" s="175"/>
      <c r="D2791" s="175"/>
      <c r="E2791" s="146"/>
      <c r="F2791" s="407" t="e">
        <f>VLOOKUP('2. tábl. Előkezelő-Tov.Kezelő'!E2791,Munka1!$H$27:$I$58,2,FALSE)</f>
        <v>#N/A</v>
      </c>
      <c r="G2791" s="88"/>
      <c r="H2791" s="62" t="e">
        <f>VLOOKUP(G2791,Munka1!$A$1:$B$25,2,FALSE)</f>
        <v>#N/A</v>
      </c>
      <c r="I2791" s="466" t="e">
        <f>VLOOKUP(E2791,Munka1!$H$27:$J$58,3,FALSE)</f>
        <v>#N/A</v>
      </c>
      <c r="J2791" s="175"/>
      <c r="K2791" s="175"/>
      <c r="L2791" s="175"/>
      <c r="M2791" s="175"/>
      <c r="N2791" s="180"/>
      <c r="O2791" s="87"/>
      <c r="P2791" s="483"/>
      <c r="Q2791" s="484"/>
      <c r="R2791" s="56">
        <f>FŐLAP!$D$9</f>
        <v>0</v>
      </c>
      <c r="S2791" s="56">
        <f>FŐLAP!$F$9</f>
        <v>0</v>
      </c>
      <c r="T2791" s="13" t="str">
        <f>FŐLAP!$B$25</f>
        <v>Háztartási nagygépek (lakossági)</v>
      </c>
      <c r="U2791" s="398" t="s">
        <v>3425</v>
      </c>
      <c r="V2791" s="398" t="s">
        <v>3426</v>
      </c>
      <c r="W2791" s="398" t="s">
        <v>3427</v>
      </c>
    </row>
    <row r="2792" spans="1:23" ht="60.75" hidden="1" customHeight="1" x14ac:dyDescent="0.25">
      <c r="A2792" s="61" t="s">
        <v>2862</v>
      </c>
      <c r="B2792" s="87"/>
      <c r="C2792" s="175"/>
      <c r="D2792" s="175"/>
      <c r="E2792" s="146"/>
      <c r="F2792" s="407" t="e">
        <f>VLOOKUP('2. tábl. Előkezelő-Tov.Kezelő'!E2792,Munka1!$H$27:$I$58,2,FALSE)</f>
        <v>#N/A</v>
      </c>
      <c r="G2792" s="88"/>
      <c r="H2792" s="62" t="e">
        <f>VLOOKUP(G2792,Munka1!$A$1:$B$25,2,FALSE)</f>
        <v>#N/A</v>
      </c>
      <c r="I2792" s="466" t="e">
        <f>VLOOKUP(E2792,Munka1!$H$27:$J$58,3,FALSE)</f>
        <v>#N/A</v>
      </c>
      <c r="J2792" s="175"/>
      <c r="K2792" s="175"/>
      <c r="L2792" s="175"/>
      <c r="M2792" s="175"/>
      <c r="N2792" s="180"/>
      <c r="O2792" s="87"/>
      <c r="P2792" s="483"/>
      <c r="Q2792" s="484"/>
      <c r="R2792" s="56">
        <f>FŐLAP!$D$9</f>
        <v>0</v>
      </c>
      <c r="S2792" s="56">
        <f>FŐLAP!$F$9</f>
        <v>0</v>
      </c>
      <c r="T2792" s="13" t="str">
        <f>FŐLAP!$B$25</f>
        <v>Háztartási nagygépek (lakossági)</v>
      </c>
      <c r="U2792" s="398" t="s">
        <v>3425</v>
      </c>
      <c r="V2792" s="398" t="s">
        <v>3426</v>
      </c>
      <c r="W2792" s="398" t="s">
        <v>3427</v>
      </c>
    </row>
    <row r="2793" spans="1:23" ht="60.75" hidden="1" customHeight="1" x14ac:dyDescent="0.25">
      <c r="A2793" s="61" t="s">
        <v>2863</v>
      </c>
      <c r="B2793" s="87"/>
      <c r="C2793" s="175"/>
      <c r="D2793" s="175"/>
      <c r="E2793" s="146"/>
      <c r="F2793" s="407" t="e">
        <f>VLOOKUP('2. tábl. Előkezelő-Tov.Kezelő'!E2793,Munka1!$H$27:$I$58,2,FALSE)</f>
        <v>#N/A</v>
      </c>
      <c r="G2793" s="88"/>
      <c r="H2793" s="62" t="e">
        <f>VLOOKUP(G2793,Munka1!$A$1:$B$25,2,FALSE)</f>
        <v>#N/A</v>
      </c>
      <c r="I2793" s="466" t="e">
        <f>VLOOKUP(E2793,Munka1!$H$27:$J$58,3,FALSE)</f>
        <v>#N/A</v>
      </c>
      <c r="J2793" s="175"/>
      <c r="K2793" s="175"/>
      <c r="L2793" s="175"/>
      <c r="M2793" s="175"/>
      <c r="N2793" s="180"/>
      <c r="O2793" s="87"/>
      <c r="P2793" s="483"/>
      <c r="Q2793" s="484"/>
      <c r="R2793" s="56">
        <f>FŐLAP!$D$9</f>
        <v>0</v>
      </c>
      <c r="S2793" s="56">
        <f>FŐLAP!$F$9</f>
        <v>0</v>
      </c>
      <c r="T2793" s="13" t="str">
        <f>FŐLAP!$B$25</f>
        <v>Háztartási nagygépek (lakossági)</v>
      </c>
      <c r="U2793" s="398" t="s">
        <v>3425</v>
      </c>
      <c r="V2793" s="398" t="s">
        <v>3426</v>
      </c>
      <c r="W2793" s="398" t="s">
        <v>3427</v>
      </c>
    </row>
    <row r="2794" spans="1:23" ht="60.75" hidden="1" customHeight="1" x14ac:dyDescent="0.25">
      <c r="A2794" s="61" t="s">
        <v>2864</v>
      </c>
      <c r="B2794" s="87"/>
      <c r="C2794" s="175"/>
      <c r="D2794" s="175"/>
      <c r="E2794" s="146"/>
      <c r="F2794" s="407" t="e">
        <f>VLOOKUP('2. tábl. Előkezelő-Tov.Kezelő'!E2794,Munka1!$H$27:$I$58,2,FALSE)</f>
        <v>#N/A</v>
      </c>
      <c r="G2794" s="88"/>
      <c r="H2794" s="62" t="e">
        <f>VLOOKUP(G2794,Munka1!$A$1:$B$25,2,FALSE)</f>
        <v>#N/A</v>
      </c>
      <c r="I2794" s="466" t="e">
        <f>VLOOKUP(E2794,Munka1!$H$27:$J$58,3,FALSE)</f>
        <v>#N/A</v>
      </c>
      <c r="J2794" s="175"/>
      <c r="K2794" s="175"/>
      <c r="L2794" s="175"/>
      <c r="M2794" s="175"/>
      <c r="N2794" s="180"/>
      <c r="O2794" s="87"/>
      <c r="P2794" s="483"/>
      <c r="Q2794" s="484"/>
      <c r="R2794" s="56">
        <f>FŐLAP!$D$9</f>
        <v>0</v>
      </c>
      <c r="S2794" s="56">
        <f>FŐLAP!$F$9</f>
        <v>0</v>
      </c>
      <c r="T2794" s="13" t="str">
        <f>FŐLAP!$B$25</f>
        <v>Háztartási nagygépek (lakossági)</v>
      </c>
      <c r="U2794" s="398" t="s">
        <v>3425</v>
      </c>
      <c r="V2794" s="398" t="s">
        <v>3426</v>
      </c>
      <c r="W2794" s="398" t="s">
        <v>3427</v>
      </c>
    </row>
    <row r="2795" spans="1:23" ht="60.75" hidden="1" customHeight="1" x14ac:dyDescent="0.25">
      <c r="A2795" s="61" t="s">
        <v>2865</v>
      </c>
      <c r="B2795" s="87"/>
      <c r="C2795" s="175"/>
      <c r="D2795" s="175"/>
      <c r="E2795" s="146"/>
      <c r="F2795" s="407" t="e">
        <f>VLOOKUP('2. tábl. Előkezelő-Tov.Kezelő'!E2795,Munka1!$H$27:$I$58,2,FALSE)</f>
        <v>#N/A</v>
      </c>
      <c r="G2795" s="88"/>
      <c r="H2795" s="62" t="e">
        <f>VLOOKUP(G2795,Munka1!$A$1:$B$25,2,FALSE)</f>
        <v>#N/A</v>
      </c>
      <c r="I2795" s="466" t="e">
        <f>VLOOKUP(E2795,Munka1!$H$27:$J$58,3,FALSE)</f>
        <v>#N/A</v>
      </c>
      <c r="J2795" s="175"/>
      <c r="K2795" s="175"/>
      <c r="L2795" s="175"/>
      <c r="M2795" s="175"/>
      <c r="N2795" s="180"/>
      <c r="O2795" s="87"/>
      <c r="P2795" s="483"/>
      <c r="Q2795" s="484"/>
      <c r="R2795" s="56">
        <f>FŐLAP!$D$9</f>
        <v>0</v>
      </c>
      <c r="S2795" s="56">
        <f>FŐLAP!$F$9</f>
        <v>0</v>
      </c>
      <c r="T2795" s="13" t="str">
        <f>FŐLAP!$B$25</f>
        <v>Háztartási nagygépek (lakossági)</v>
      </c>
      <c r="U2795" s="398" t="s">
        <v>3425</v>
      </c>
      <c r="V2795" s="398" t="s">
        <v>3426</v>
      </c>
      <c r="W2795" s="398" t="s">
        <v>3427</v>
      </c>
    </row>
    <row r="2796" spans="1:23" ht="60.75" hidden="1" customHeight="1" x14ac:dyDescent="0.25">
      <c r="A2796" s="61" t="s">
        <v>2866</v>
      </c>
      <c r="B2796" s="87"/>
      <c r="C2796" s="175"/>
      <c r="D2796" s="175"/>
      <c r="E2796" s="146"/>
      <c r="F2796" s="407" t="e">
        <f>VLOOKUP('2. tábl. Előkezelő-Tov.Kezelő'!E2796,Munka1!$H$27:$I$58,2,FALSE)</f>
        <v>#N/A</v>
      </c>
      <c r="G2796" s="88"/>
      <c r="H2796" s="62" t="e">
        <f>VLOOKUP(G2796,Munka1!$A$1:$B$25,2,FALSE)</f>
        <v>#N/A</v>
      </c>
      <c r="I2796" s="466" t="e">
        <f>VLOOKUP(E2796,Munka1!$H$27:$J$58,3,FALSE)</f>
        <v>#N/A</v>
      </c>
      <c r="J2796" s="175"/>
      <c r="K2796" s="175"/>
      <c r="L2796" s="175"/>
      <c r="M2796" s="175"/>
      <c r="N2796" s="180"/>
      <c r="O2796" s="87"/>
      <c r="P2796" s="483"/>
      <c r="Q2796" s="484"/>
      <c r="R2796" s="56">
        <f>FŐLAP!$D$9</f>
        <v>0</v>
      </c>
      <c r="S2796" s="56">
        <f>FŐLAP!$F$9</f>
        <v>0</v>
      </c>
      <c r="T2796" s="13" t="str">
        <f>FŐLAP!$B$25</f>
        <v>Háztartási nagygépek (lakossági)</v>
      </c>
      <c r="U2796" s="398" t="s">
        <v>3425</v>
      </c>
      <c r="V2796" s="398" t="s">
        <v>3426</v>
      </c>
      <c r="W2796" s="398" t="s">
        <v>3427</v>
      </c>
    </row>
    <row r="2797" spans="1:23" ht="60.75" hidden="1" customHeight="1" x14ac:dyDescent="0.25">
      <c r="A2797" s="61" t="s">
        <v>2867</v>
      </c>
      <c r="B2797" s="87"/>
      <c r="C2797" s="175"/>
      <c r="D2797" s="175"/>
      <c r="E2797" s="146"/>
      <c r="F2797" s="407" t="e">
        <f>VLOOKUP('2. tábl. Előkezelő-Tov.Kezelő'!E2797,Munka1!$H$27:$I$58,2,FALSE)</f>
        <v>#N/A</v>
      </c>
      <c r="G2797" s="88"/>
      <c r="H2797" s="62" t="e">
        <f>VLOOKUP(G2797,Munka1!$A$1:$B$25,2,FALSE)</f>
        <v>#N/A</v>
      </c>
      <c r="I2797" s="466" t="e">
        <f>VLOOKUP(E2797,Munka1!$H$27:$J$58,3,FALSE)</f>
        <v>#N/A</v>
      </c>
      <c r="J2797" s="175"/>
      <c r="K2797" s="175"/>
      <c r="L2797" s="175"/>
      <c r="M2797" s="175"/>
      <c r="N2797" s="180"/>
      <c r="O2797" s="87"/>
      <c r="P2797" s="483"/>
      <c r="Q2797" s="484"/>
      <c r="R2797" s="56">
        <f>FŐLAP!$D$9</f>
        <v>0</v>
      </c>
      <c r="S2797" s="56">
        <f>FŐLAP!$F$9</f>
        <v>0</v>
      </c>
      <c r="T2797" s="13" t="str">
        <f>FŐLAP!$B$25</f>
        <v>Háztartási nagygépek (lakossági)</v>
      </c>
      <c r="U2797" s="398" t="s">
        <v>3425</v>
      </c>
      <c r="V2797" s="398" t="s">
        <v>3426</v>
      </c>
      <c r="W2797" s="398" t="s">
        <v>3427</v>
      </c>
    </row>
    <row r="2798" spans="1:23" ht="60.75" hidden="1" customHeight="1" x14ac:dyDescent="0.25">
      <c r="A2798" s="61" t="s">
        <v>2868</v>
      </c>
      <c r="B2798" s="87"/>
      <c r="C2798" s="175"/>
      <c r="D2798" s="175"/>
      <c r="E2798" s="146"/>
      <c r="F2798" s="407" t="e">
        <f>VLOOKUP('2. tábl. Előkezelő-Tov.Kezelő'!E2798,Munka1!$H$27:$I$58,2,FALSE)</f>
        <v>#N/A</v>
      </c>
      <c r="G2798" s="88"/>
      <c r="H2798" s="62" t="e">
        <f>VLOOKUP(G2798,Munka1!$A$1:$B$25,2,FALSE)</f>
        <v>#N/A</v>
      </c>
      <c r="I2798" s="466" t="e">
        <f>VLOOKUP(E2798,Munka1!$H$27:$J$58,3,FALSE)</f>
        <v>#N/A</v>
      </c>
      <c r="J2798" s="175"/>
      <c r="K2798" s="175"/>
      <c r="L2798" s="175"/>
      <c r="M2798" s="175"/>
      <c r="N2798" s="180"/>
      <c r="O2798" s="87"/>
      <c r="P2798" s="483"/>
      <c r="Q2798" s="484"/>
      <c r="R2798" s="56">
        <f>FŐLAP!$D$9</f>
        <v>0</v>
      </c>
      <c r="S2798" s="56">
        <f>FŐLAP!$F$9</f>
        <v>0</v>
      </c>
      <c r="T2798" s="13" t="str">
        <f>FŐLAP!$B$25</f>
        <v>Háztartási nagygépek (lakossági)</v>
      </c>
      <c r="U2798" s="398" t="s">
        <v>3425</v>
      </c>
      <c r="V2798" s="398" t="s">
        <v>3426</v>
      </c>
      <c r="W2798" s="398" t="s">
        <v>3427</v>
      </c>
    </row>
    <row r="2799" spans="1:23" ht="60.75" hidden="1" customHeight="1" x14ac:dyDescent="0.25">
      <c r="A2799" s="61" t="s">
        <v>2869</v>
      </c>
      <c r="B2799" s="87"/>
      <c r="C2799" s="175"/>
      <c r="D2799" s="175"/>
      <c r="E2799" s="146"/>
      <c r="F2799" s="407" t="e">
        <f>VLOOKUP('2. tábl. Előkezelő-Tov.Kezelő'!E2799,Munka1!$H$27:$I$58,2,FALSE)</f>
        <v>#N/A</v>
      </c>
      <c r="G2799" s="88"/>
      <c r="H2799" s="62" t="e">
        <f>VLOOKUP(G2799,Munka1!$A$1:$B$25,2,FALSE)</f>
        <v>#N/A</v>
      </c>
      <c r="I2799" s="466" t="e">
        <f>VLOOKUP(E2799,Munka1!$H$27:$J$58,3,FALSE)</f>
        <v>#N/A</v>
      </c>
      <c r="J2799" s="175"/>
      <c r="K2799" s="175"/>
      <c r="L2799" s="175"/>
      <c r="M2799" s="175"/>
      <c r="N2799" s="180"/>
      <c r="O2799" s="87"/>
      <c r="P2799" s="483"/>
      <c r="Q2799" s="484"/>
      <c r="R2799" s="56">
        <f>FŐLAP!$D$9</f>
        <v>0</v>
      </c>
      <c r="S2799" s="56">
        <f>FŐLAP!$F$9</f>
        <v>0</v>
      </c>
      <c r="T2799" s="13" t="str">
        <f>FŐLAP!$B$25</f>
        <v>Háztartási nagygépek (lakossági)</v>
      </c>
      <c r="U2799" s="398" t="s">
        <v>3425</v>
      </c>
      <c r="V2799" s="398" t="s">
        <v>3426</v>
      </c>
      <c r="W2799" s="398" t="s">
        <v>3427</v>
      </c>
    </row>
    <row r="2800" spans="1:23" ht="60.75" hidden="1" customHeight="1" x14ac:dyDescent="0.25">
      <c r="A2800" s="61" t="s">
        <v>2870</v>
      </c>
      <c r="B2800" s="87"/>
      <c r="C2800" s="175"/>
      <c r="D2800" s="175"/>
      <c r="E2800" s="146"/>
      <c r="F2800" s="407" t="e">
        <f>VLOOKUP('2. tábl. Előkezelő-Tov.Kezelő'!E2800,Munka1!$H$27:$I$58,2,FALSE)</f>
        <v>#N/A</v>
      </c>
      <c r="G2800" s="88"/>
      <c r="H2800" s="62" t="e">
        <f>VLOOKUP(G2800,Munka1!$A$1:$B$25,2,FALSE)</f>
        <v>#N/A</v>
      </c>
      <c r="I2800" s="466" t="e">
        <f>VLOOKUP(E2800,Munka1!$H$27:$J$58,3,FALSE)</f>
        <v>#N/A</v>
      </c>
      <c r="J2800" s="175"/>
      <c r="K2800" s="175"/>
      <c r="L2800" s="175"/>
      <c r="M2800" s="175"/>
      <c r="N2800" s="180"/>
      <c r="O2800" s="87"/>
      <c r="P2800" s="483"/>
      <c r="Q2800" s="484"/>
      <c r="R2800" s="56">
        <f>FŐLAP!$D$9</f>
        <v>0</v>
      </c>
      <c r="S2800" s="56">
        <f>FŐLAP!$F$9</f>
        <v>0</v>
      </c>
      <c r="T2800" s="13" t="str">
        <f>FŐLAP!$B$25</f>
        <v>Háztartási nagygépek (lakossági)</v>
      </c>
      <c r="U2800" s="398" t="s">
        <v>3425</v>
      </c>
      <c r="V2800" s="398" t="s">
        <v>3426</v>
      </c>
      <c r="W2800" s="398" t="s">
        <v>3427</v>
      </c>
    </row>
    <row r="2801" spans="1:23" ht="60.75" hidden="1" customHeight="1" x14ac:dyDescent="0.25">
      <c r="A2801" s="61" t="s">
        <v>2871</v>
      </c>
      <c r="B2801" s="87"/>
      <c r="C2801" s="175"/>
      <c r="D2801" s="175"/>
      <c r="E2801" s="146"/>
      <c r="F2801" s="407" t="e">
        <f>VLOOKUP('2. tábl. Előkezelő-Tov.Kezelő'!E2801,Munka1!$H$27:$I$58,2,FALSE)</f>
        <v>#N/A</v>
      </c>
      <c r="G2801" s="88"/>
      <c r="H2801" s="62" t="e">
        <f>VLOOKUP(G2801,Munka1!$A$1:$B$25,2,FALSE)</f>
        <v>#N/A</v>
      </c>
      <c r="I2801" s="466" t="e">
        <f>VLOOKUP(E2801,Munka1!$H$27:$J$58,3,FALSE)</f>
        <v>#N/A</v>
      </c>
      <c r="J2801" s="175"/>
      <c r="K2801" s="175"/>
      <c r="L2801" s="175"/>
      <c r="M2801" s="175"/>
      <c r="N2801" s="180"/>
      <c r="O2801" s="87"/>
      <c r="P2801" s="483"/>
      <c r="Q2801" s="484"/>
      <c r="R2801" s="56">
        <f>FŐLAP!$D$9</f>
        <v>0</v>
      </c>
      <c r="S2801" s="56">
        <f>FŐLAP!$F$9</f>
        <v>0</v>
      </c>
      <c r="T2801" s="13" t="str">
        <f>FŐLAP!$B$25</f>
        <v>Háztartási nagygépek (lakossági)</v>
      </c>
      <c r="U2801" s="398" t="s">
        <v>3425</v>
      </c>
      <c r="V2801" s="398" t="s">
        <v>3426</v>
      </c>
      <c r="W2801" s="398" t="s">
        <v>3427</v>
      </c>
    </row>
    <row r="2802" spans="1:23" ht="60.75" hidden="1" customHeight="1" x14ac:dyDescent="0.25">
      <c r="A2802" s="61" t="s">
        <v>2872</v>
      </c>
      <c r="B2802" s="87"/>
      <c r="C2802" s="175"/>
      <c r="D2802" s="175"/>
      <c r="E2802" s="146"/>
      <c r="F2802" s="407" t="e">
        <f>VLOOKUP('2. tábl. Előkezelő-Tov.Kezelő'!E2802,Munka1!$H$27:$I$58,2,FALSE)</f>
        <v>#N/A</v>
      </c>
      <c r="G2802" s="88"/>
      <c r="H2802" s="62" t="e">
        <f>VLOOKUP(G2802,Munka1!$A$1:$B$25,2,FALSE)</f>
        <v>#N/A</v>
      </c>
      <c r="I2802" s="466" t="e">
        <f>VLOOKUP(E2802,Munka1!$H$27:$J$58,3,FALSE)</f>
        <v>#N/A</v>
      </c>
      <c r="J2802" s="175"/>
      <c r="K2802" s="175"/>
      <c r="L2802" s="175"/>
      <c r="M2802" s="175"/>
      <c r="N2802" s="180"/>
      <c r="O2802" s="87"/>
      <c r="P2802" s="483"/>
      <c r="Q2802" s="484"/>
      <c r="R2802" s="56">
        <f>FŐLAP!$D$9</f>
        <v>0</v>
      </c>
      <c r="S2802" s="56">
        <f>FŐLAP!$F$9</f>
        <v>0</v>
      </c>
      <c r="T2802" s="13" t="str">
        <f>FŐLAP!$B$25</f>
        <v>Háztartási nagygépek (lakossági)</v>
      </c>
      <c r="U2802" s="398" t="s">
        <v>3425</v>
      </c>
      <c r="V2802" s="398" t="s">
        <v>3426</v>
      </c>
      <c r="W2802" s="398" t="s">
        <v>3427</v>
      </c>
    </row>
    <row r="2803" spans="1:23" ht="60.75" hidden="1" customHeight="1" x14ac:dyDescent="0.25">
      <c r="A2803" s="61" t="s">
        <v>2873</v>
      </c>
      <c r="B2803" s="87"/>
      <c r="C2803" s="175"/>
      <c r="D2803" s="175"/>
      <c r="E2803" s="146"/>
      <c r="F2803" s="407" t="e">
        <f>VLOOKUP('2. tábl. Előkezelő-Tov.Kezelő'!E2803,Munka1!$H$27:$I$58,2,FALSE)</f>
        <v>#N/A</v>
      </c>
      <c r="G2803" s="88"/>
      <c r="H2803" s="62" t="e">
        <f>VLOOKUP(G2803,Munka1!$A$1:$B$25,2,FALSE)</f>
        <v>#N/A</v>
      </c>
      <c r="I2803" s="466" t="e">
        <f>VLOOKUP(E2803,Munka1!$H$27:$J$58,3,FALSE)</f>
        <v>#N/A</v>
      </c>
      <c r="J2803" s="175"/>
      <c r="K2803" s="175"/>
      <c r="L2803" s="175"/>
      <c r="M2803" s="175"/>
      <c r="N2803" s="180"/>
      <c r="O2803" s="87"/>
      <c r="P2803" s="483"/>
      <c r="Q2803" s="484"/>
      <c r="R2803" s="56">
        <f>FŐLAP!$D$9</f>
        <v>0</v>
      </c>
      <c r="S2803" s="56">
        <f>FŐLAP!$F$9</f>
        <v>0</v>
      </c>
      <c r="T2803" s="13" t="str">
        <f>FŐLAP!$B$25</f>
        <v>Háztartási nagygépek (lakossági)</v>
      </c>
      <c r="U2803" s="398" t="s">
        <v>3425</v>
      </c>
      <c r="V2803" s="398" t="s">
        <v>3426</v>
      </c>
      <c r="W2803" s="398" t="s">
        <v>3427</v>
      </c>
    </row>
    <row r="2804" spans="1:23" ht="60.75" hidden="1" customHeight="1" x14ac:dyDescent="0.25">
      <c r="A2804" s="61" t="s">
        <v>2874</v>
      </c>
      <c r="B2804" s="87"/>
      <c r="C2804" s="175"/>
      <c r="D2804" s="175"/>
      <c r="E2804" s="146"/>
      <c r="F2804" s="407" t="e">
        <f>VLOOKUP('2. tábl. Előkezelő-Tov.Kezelő'!E2804,Munka1!$H$27:$I$58,2,FALSE)</f>
        <v>#N/A</v>
      </c>
      <c r="G2804" s="88"/>
      <c r="H2804" s="62" t="e">
        <f>VLOOKUP(G2804,Munka1!$A$1:$B$25,2,FALSE)</f>
        <v>#N/A</v>
      </c>
      <c r="I2804" s="466" t="e">
        <f>VLOOKUP(E2804,Munka1!$H$27:$J$58,3,FALSE)</f>
        <v>#N/A</v>
      </c>
      <c r="J2804" s="175"/>
      <c r="K2804" s="175"/>
      <c r="L2804" s="175"/>
      <c r="M2804" s="175"/>
      <c r="N2804" s="180"/>
      <c r="O2804" s="87"/>
      <c r="P2804" s="483"/>
      <c r="Q2804" s="484"/>
      <c r="R2804" s="56">
        <f>FŐLAP!$D$9</f>
        <v>0</v>
      </c>
      <c r="S2804" s="56">
        <f>FŐLAP!$F$9</f>
        <v>0</v>
      </c>
      <c r="T2804" s="13" t="str">
        <f>FŐLAP!$B$25</f>
        <v>Háztartási nagygépek (lakossági)</v>
      </c>
      <c r="U2804" s="398" t="s">
        <v>3425</v>
      </c>
      <c r="V2804" s="398" t="s">
        <v>3426</v>
      </c>
      <c r="W2804" s="398" t="s">
        <v>3427</v>
      </c>
    </row>
    <row r="2805" spans="1:23" ht="60.75" hidden="1" customHeight="1" x14ac:dyDescent="0.25">
      <c r="A2805" s="61" t="s">
        <v>2875</v>
      </c>
      <c r="B2805" s="87"/>
      <c r="C2805" s="175"/>
      <c r="D2805" s="175"/>
      <c r="E2805" s="146"/>
      <c r="F2805" s="407" t="e">
        <f>VLOOKUP('2. tábl. Előkezelő-Tov.Kezelő'!E2805,Munka1!$H$27:$I$58,2,FALSE)</f>
        <v>#N/A</v>
      </c>
      <c r="G2805" s="88"/>
      <c r="H2805" s="62" t="e">
        <f>VLOOKUP(G2805,Munka1!$A$1:$B$25,2,FALSE)</f>
        <v>#N/A</v>
      </c>
      <c r="I2805" s="466" t="e">
        <f>VLOOKUP(E2805,Munka1!$H$27:$J$58,3,FALSE)</f>
        <v>#N/A</v>
      </c>
      <c r="J2805" s="175"/>
      <c r="K2805" s="175"/>
      <c r="L2805" s="175"/>
      <c r="M2805" s="175"/>
      <c r="N2805" s="180"/>
      <c r="O2805" s="87"/>
      <c r="P2805" s="483"/>
      <c r="Q2805" s="484"/>
      <c r="R2805" s="56">
        <f>FŐLAP!$D$9</f>
        <v>0</v>
      </c>
      <c r="S2805" s="56">
        <f>FŐLAP!$F$9</f>
        <v>0</v>
      </c>
      <c r="T2805" s="13" t="str">
        <f>FŐLAP!$B$25</f>
        <v>Háztartási nagygépek (lakossági)</v>
      </c>
      <c r="U2805" s="398" t="s">
        <v>3425</v>
      </c>
      <c r="V2805" s="398" t="s">
        <v>3426</v>
      </c>
      <c r="W2805" s="398" t="s">
        <v>3427</v>
      </c>
    </row>
    <row r="2806" spans="1:23" ht="60.75" hidden="1" customHeight="1" x14ac:dyDescent="0.25">
      <c r="A2806" s="61" t="s">
        <v>2876</v>
      </c>
      <c r="B2806" s="87"/>
      <c r="C2806" s="175"/>
      <c r="D2806" s="175"/>
      <c r="E2806" s="146"/>
      <c r="F2806" s="407" t="e">
        <f>VLOOKUP('2. tábl. Előkezelő-Tov.Kezelő'!E2806,Munka1!$H$27:$I$58,2,FALSE)</f>
        <v>#N/A</v>
      </c>
      <c r="G2806" s="88"/>
      <c r="H2806" s="62" t="e">
        <f>VLOOKUP(G2806,Munka1!$A$1:$B$25,2,FALSE)</f>
        <v>#N/A</v>
      </c>
      <c r="I2806" s="466" t="e">
        <f>VLOOKUP(E2806,Munka1!$H$27:$J$58,3,FALSE)</f>
        <v>#N/A</v>
      </c>
      <c r="J2806" s="175"/>
      <c r="K2806" s="175"/>
      <c r="L2806" s="175"/>
      <c r="M2806" s="175"/>
      <c r="N2806" s="180"/>
      <c r="O2806" s="87"/>
      <c r="P2806" s="483"/>
      <c r="Q2806" s="484"/>
      <c r="R2806" s="56">
        <f>FŐLAP!$D$9</f>
        <v>0</v>
      </c>
      <c r="S2806" s="56">
        <f>FŐLAP!$F$9</f>
        <v>0</v>
      </c>
      <c r="T2806" s="13" t="str">
        <f>FŐLAP!$B$25</f>
        <v>Háztartási nagygépek (lakossági)</v>
      </c>
      <c r="U2806" s="398" t="s">
        <v>3425</v>
      </c>
      <c r="V2806" s="398" t="s">
        <v>3426</v>
      </c>
      <c r="W2806" s="398" t="s">
        <v>3427</v>
      </c>
    </row>
    <row r="2807" spans="1:23" ht="60.75" hidden="1" customHeight="1" x14ac:dyDescent="0.25">
      <c r="A2807" s="61" t="s">
        <v>2877</v>
      </c>
      <c r="B2807" s="87"/>
      <c r="C2807" s="175"/>
      <c r="D2807" s="175"/>
      <c r="E2807" s="146"/>
      <c r="F2807" s="407" t="e">
        <f>VLOOKUP('2. tábl. Előkezelő-Tov.Kezelő'!E2807,Munka1!$H$27:$I$58,2,FALSE)</f>
        <v>#N/A</v>
      </c>
      <c r="G2807" s="88"/>
      <c r="H2807" s="62" t="e">
        <f>VLOOKUP(G2807,Munka1!$A$1:$B$25,2,FALSE)</f>
        <v>#N/A</v>
      </c>
      <c r="I2807" s="466" t="e">
        <f>VLOOKUP(E2807,Munka1!$H$27:$J$58,3,FALSE)</f>
        <v>#N/A</v>
      </c>
      <c r="J2807" s="175"/>
      <c r="K2807" s="175"/>
      <c r="L2807" s="175"/>
      <c r="M2807" s="175"/>
      <c r="N2807" s="180"/>
      <c r="O2807" s="87"/>
      <c r="P2807" s="483"/>
      <c r="Q2807" s="484"/>
      <c r="R2807" s="56">
        <f>FŐLAP!$D$9</f>
        <v>0</v>
      </c>
      <c r="S2807" s="56">
        <f>FŐLAP!$F$9</f>
        <v>0</v>
      </c>
      <c r="T2807" s="13" t="str">
        <f>FŐLAP!$B$25</f>
        <v>Háztartási nagygépek (lakossági)</v>
      </c>
      <c r="U2807" s="398" t="s">
        <v>3425</v>
      </c>
      <c r="V2807" s="398" t="s">
        <v>3426</v>
      </c>
      <c r="W2807" s="398" t="s">
        <v>3427</v>
      </c>
    </row>
    <row r="2808" spans="1:23" ht="60.75" hidden="1" customHeight="1" x14ac:dyDescent="0.25">
      <c r="A2808" s="61" t="s">
        <v>2878</v>
      </c>
      <c r="B2808" s="87"/>
      <c r="C2808" s="175"/>
      <c r="D2808" s="175"/>
      <c r="E2808" s="146"/>
      <c r="F2808" s="407" t="e">
        <f>VLOOKUP('2. tábl. Előkezelő-Tov.Kezelő'!E2808,Munka1!$H$27:$I$58,2,FALSE)</f>
        <v>#N/A</v>
      </c>
      <c r="G2808" s="88"/>
      <c r="H2808" s="62" t="e">
        <f>VLOOKUP(G2808,Munka1!$A$1:$B$25,2,FALSE)</f>
        <v>#N/A</v>
      </c>
      <c r="I2808" s="466" t="e">
        <f>VLOOKUP(E2808,Munka1!$H$27:$J$58,3,FALSE)</f>
        <v>#N/A</v>
      </c>
      <c r="J2808" s="175"/>
      <c r="K2808" s="175"/>
      <c r="L2808" s="175"/>
      <c r="M2808" s="175"/>
      <c r="N2808" s="180"/>
      <c r="O2808" s="87"/>
      <c r="P2808" s="483"/>
      <c r="Q2808" s="484"/>
      <c r="R2808" s="56">
        <f>FŐLAP!$D$9</f>
        <v>0</v>
      </c>
      <c r="S2808" s="56">
        <f>FŐLAP!$F$9</f>
        <v>0</v>
      </c>
      <c r="T2808" s="13" t="str">
        <f>FŐLAP!$B$25</f>
        <v>Háztartási nagygépek (lakossági)</v>
      </c>
      <c r="U2808" s="398" t="s">
        <v>3425</v>
      </c>
      <c r="V2808" s="398" t="s">
        <v>3426</v>
      </c>
      <c r="W2808" s="398" t="s">
        <v>3427</v>
      </c>
    </row>
    <row r="2809" spans="1:23" ht="60.75" hidden="1" customHeight="1" x14ac:dyDescent="0.25">
      <c r="A2809" s="61" t="s">
        <v>2879</v>
      </c>
      <c r="B2809" s="87"/>
      <c r="C2809" s="175"/>
      <c r="D2809" s="175"/>
      <c r="E2809" s="146"/>
      <c r="F2809" s="407" t="e">
        <f>VLOOKUP('2. tábl. Előkezelő-Tov.Kezelő'!E2809,Munka1!$H$27:$I$58,2,FALSE)</f>
        <v>#N/A</v>
      </c>
      <c r="G2809" s="88"/>
      <c r="H2809" s="62" t="e">
        <f>VLOOKUP(G2809,Munka1!$A$1:$B$25,2,FALSE)</f>
        <v>#N/A</v>
      </c>
      <c r="I2809" s="466" t="e">
        <f>VLOOKUP(E2809,Munka1!$H$27:$J$58,3,FALSE)</f>
        <v>#N/A</v>
      </c>
      <c r="J2809" s="175"/>
      <c r="K2809" s="175"/>
      <c r="L2809" s="175"/>
      <c r="M2809" s="175"/>
      <c r="N2809" s="180"/>
      <c r="O2809" s="87"/>
      <c r="P2809" s="483"/>
      <c r="Q2809" s="484"/>
      <c r="R2809" s="56">
        <f>FŐLAP!$D$9</f>
        <v>0</v>
      </c>
      <c r="S2809" s="56">
        <f>FŐLAP!$F$9</f>
        <v>0</v>
      </c>
      <c r="T2809" s="13" t="str">
        <f>FŐLAP!$B$25</f>
        <v>Háztartási nagygépek (lakossági)</v>
      </c>
      <c r="U2809" s="398" t="s">
        <v>3425</v>
      </c>
      <c r="V2809" s="398" t="s">
        <v>3426</v>
      </c>
      <c r="W2809" s="398" t="s">
        <v>3427</v>
      </c>
    </row>
    <row r="2810" spans="1:23" ht="60.75" hidden="1" customHeight="1" x14ac:dyDescent="0.25">
      <c r="A2810" s="61" t="s">
        <v>2880</v>
      </c>
      <c r="B2810" s="87"/>
      <c r="C2810" s="175"/>
      <c r="D2810" s="175"/>
      <c r="E2810" s="146"/>
      <c r="F2810" s="407" t="e">
        <f>VLOOKUP('2. tábl. Előkezelő-Tov.Kezelő'!E2810,Munka1!$H$27:$I$58,2,FALSE)</f>
        <v>#N/A</v>
      </c>
      <c r="G2810" s="88"/>
      <c r="H2810" s="62" t="e">
        <f>VLOOKUP(G2810,Munka1!$A$1:$B$25,2,FALSE)</f>
        <v>#N/A</v>
      </c>
      <c r="I2810" s="466" t="e">
        <f>VLOOKUP(E2810,Munka1!$H$27:$J$58,3,FALSE)</f>
        <v>#N/A</v>
      </c>
      <c r="J2810" s="175"/>
      <c r="K2810" s="175"/>
      <c r="L2810" s="175"/>
      <c r="M2810" s="175"/>
      <c r="N2810" s="180"/>
      <c r="O2810" s="87"/>
      <c r="P2810" s="483"/>
      <c r="Q2810" s="484"/>
      <c r="R2810" s="56">
        <f>FŐLAP!$D$9</f>
        <v>0</v>
      </c>
      <c r="S2810" s="56">
        <f>FŐLAP!$F$9</f>
        <v>0</v>
      </c>
      <c r="T2810" s="13" t="str">
        <f>FŐLAP!$B$25</f>
        <v>Háztartási nagygépek (lakossági)</v>
      </c>
      <c r="U2810" s="398" t="s">
        <v>3425</v>
      </c>
      <c r="V2810" s="398" t="s">
        <v>3426</v>
      </c>
      <c r="W2810" s="398" t="s">
        <v>3427</v>
      </c>
    </row>
    <row r="2811" spans="1:23" ht="60.75" hidden="1" customHeight="1" x14ac:dyDescent="0.25">
      <c r="A2811" s="61" t="s">
        <v>2881</v>
      </c>
      <c r="B2811" s="87"/>
      <c r="C2811" s="175"/>
      <c r="D2811" s="175"/>
      <c r="E2811" s="146"/>
      <c r="F2811" s="407" t="e">
        <f>VLOOKUP('2. tábl. Előkezelő-Tov.Kezelő'!E2811,Munka1!$H$27:$I$58,2,FALSE)</f>
        <v>#N/A</v>
      </c>
      <c r="G2811" s="88"/>
      <c r="H2811" s="62" t="e">
        <f>VLOOKUP(G2811,Munka1!$A$1:$B$25,2,FALSE)</f>
        <v>#N/A</v>
      </c>
      <c r="I2811" s="466" t="e">
        <f>VLOOKUP(E2811,Munka1!$H$27:$J$58,3,FALSE)</f>
        <v>#N/A</v>
      </c>
      <c r="J2811" s="175"/>
      <c r="K2811" s="175"/>
      <c r="L2811" s="175"/>
      <c r="M2811" s="175"/>
      <c r="N2811" s="180"/>
      <c r="O2811" s="87"/>
      <c r="P2811" s="483"/>
      <c r="Q2811" s="484"/>
      <c r="R2811" s="56">
        <f>FŐLAP!$D$9</f>
        <v>0</v>
      </c>
      <c r="S2811" s="56">
        <f>FŐLAP!$F$9</f>
        <v>0</v>
      </c>
      <c r="T2811" s="13" t="str">
        <f>FŐLAP!$B$25</f>
        <v>Háztartási nagygépek (lakossági)</v>
      </c>
      <c r="U2811" s="398" t="s">
        <v>3425</v>
      </c>
      <c r="V2811" s="398" t="s">
        <v>3426</v>
      </c>
      <c r="W2811" s="398" t="s">
        <v>3427</v>
      </c>
    </row>
    <row r="2812" spans="1:23" ht="60.75" hidden="1" customHeight="1" x14ac:dyDescent="0.25">
      <c r="A2812" s="61" t="s">
        <v>2882</v>
      </c>
      <c r="B2812" s="87"/>
      <c r="C2812" s="175"/>
      <c r="D2812" s="175"/>
      <c r="E2812" s="146"/>
      <c r="F2812" s="407" t="e">
        <f>VLOOKUP('2. tábl. Előkezelő-Tov.Kezelő'!E2812,Munka1!$H$27:$I$58,2,FALSE)</f>
        <v>#N/A</v>
      </c>
      <c r="G2812" s="88"/>
      <c r="H2812" s="62" t="e">
        <f>VLOOKUP(G2812,Munka1!$A$1:$B$25,2,FALSE)</f>
        <v>#N/A</v>
      </c>
      <c r="I2812" s="466" t="e">
        <f>VLOOKUP(E2812,Munka1!$H$27:$J$58,3,FALSE)</f>
        <v>#N/A</v>
      </c>
      <c r="J2812" s="175"/>
      <c r="K2812" s="175"/>
      <c r="L2812" s="175"/>
      <c r="M2812" s="175"/>
      <c r="N2812" s="180"/>
      <c r="O2812" s="87"/>
      <c r="P2812" s="483"/>
      <c r="Q2812" s="484"/>
      <c r="R2812" s="56">
        <f>FŐLAP!$D$9</f>
        <v>0</v>
      </c>
      <c r="S2812" s="56">
        <f>FŐLAP!$F$9</f>
        <v>0</v>
      </c>
      <c r="T2812" s="13" t="str">
        <f>FŐLAP!$B$25</f>
        <v>Háztartási nagygépek (lakossági)</v>
      </c>
      <c r="U2812" s="398" t="s">
        <v>3425</v>
      </c>
      <c r="V2812" s="398" t="s">
        <v>3426</v>
      </c>
      <c r="W2812" s="398" t="s">
        <v>3427</v>
      </c>
    </row>
    <row r="2813" spans="1:23" ht="60.75" hidden="1" customHeight="1" x14ac:dyDescent="0.25">
      <c r="A2813" s="61" t="s">
        <v>2883</v>
      </c>
      <c r="B2813" s="87"/>
      <c r="C2813" s="175"/>
      <c r="D2813" s="175"/>
      <c r="E2813" s="146"/>
      <c r="F2813" s="407" t="e">
        <f>VLOOKUP('2. tábl. Előkezelő-Tov.Kezelő'!E2813,Munka1!$H$27:$I$58,2,FALSE)</f>
        <v>#N/A</v>
      </c>
      <c r="G2813" s="88"/>
      <c r="H2813" s="62" t="e">
        <f>VLOOKUP(G2813,Munka1!$A$1:$B$25,2,FALSE)</f>
        <v>#N/A</v>
      </c>
      <c r="I2813" s="466" t="e">
        <f>VLOOKUP(E2813,Munka1!$H$27:$J$58,3,FALSE)</f>
        <v>#N/A</v>
      </c>
      <c r="J2813" s="175"/>
      <c r="K2813" s="175"/>
      <c r="L2813" s="175"/>
      <c r="M2813" s="175"/>
      <c r="N2813" s="180"/>
      <c r="O2813" s="87"/>
      <c r="P2813" s="483"/>
      <c r="Q2813" s="484"/>
      <c r="R2813" s="56">
        <f>FŐLAP!$D$9</f>
        <v>0</v>
      </c>
      <c r="S2813" s="56">
        <f>FŐLAP!$F$9</f>
        <v>0</v>
      </c>
      <c r="T2813" s="13" t="str">
        <f>FŐLAP!$B$25</f>
        <v>Háztartási nagygépek (lakossági)</v>
      </c>
      <c r="U2813" s="398" t="s">
        <v>3425</v>
      </c>
      <c r="V2813" s="398" t="s">
        <v>3426</v>
      </c>
      <c r="W2813" s="398" t="s">
        <v>3427</v>
      </c>
    </row>
    <row r="2814" spans="1:23" ht="60.75" hidden="1" customHeight="1" x14ac:dyDescent="0.25">
      <c r="A2814" s="61" t="s">
        <v>2884</v>
      </c>
      <c r="B2814" s="87"/>
      <c r="C2814" s="175"/>
      <c r="D2814" s="175"/>
      <c r="E2814" s="146"/>
      <c r="F2814" s="407" t="e">
        <f>VLOOKUP('2. tábl. Előkezelő-Tov.Kezelő'!E2814,Munka1!$H$27:$I$58,2,FALSE)</f>
        <v>#N/A</v>
      </c>
      <c r="G2814" s="88"/>
      <c r="H2814" s="62" t="e">
        <f>VLOOKUP(G2814,Munka1!$A$1:$B$25,2,FALSE)</f>
        <v>#N/A</v>
      </c>
      <c r="I2814" s="466" t="e">
        <f>VLOOKUP(E2814,Munka1!$H$27:$J$58,3,FALSE)</f>
        <v>#N/A</v>
      </c>
      <c r="J2814" s="175"/>
      <c r="K2814" s="175"/>
      <c r="L2814" s="175"/>
      <c r="M2814" s="175"/>
      <c r="N2814" s="180"/>
      <c r="O2814" s="87"/>
      <c r="P2814" s="483"/>
      <c r="Q2814" s="484"/>
      <c r="R2814" s="56">
        <f>FŐLAP!$D$9</f>
        <v>0</v>
      </c>
      <c r="S2814" s="56">
        <f>FŐLAP!$F$9</f>
        <v>0</v>
      </c>
      <c r="T2814" s="13" t="str">
        <f>FŐLAP!$B$25</f>
        <v>Háztartási nagygépek (lakossági)</v>
      </c>
      <c r="U2814" s="398" t="s">
        <v>3425</v>
      </c>
      <c r="V2814" s="398" t="s">
        <v>3426</v>
      </c>
      <c r="W2814" s="398" t="s">
        <v>3427</v>
      </c>
    </row>
    <row r="2815" spans="1:23" ht="60.75" hidden="1" customHeight="1" x14ac:dyDescent="0.25">
      <c r="A2815" s="61" t="s">
        <v>2885</v>
      </c>
      <c r="B2815" s="87"/>
      <c r="C2815" s="175"/>
      <c r="D2815" s="175"/>
      <c r="E2815" s="146"/>
      <c r="F2815" s="407" t="e">
        <f>VLOOKUP('2. tábl. Előkezelő-Tov.Kezelő'!E2815,Munka1!$H$27:$I$58,2,FALSE)</f>
        <v>#N/A</v>
      </c>
      <c r="G2815" s="88"/>
      <c r="H2815" s="62" t="e">
        <f>VLOOKUP(G2815,Munka1!$A$1:$B$25,2,FALSE)</f>
        <v>#N/A</v>
      </c>
      <c r="I2815" s="466" t="e">
        <f>VLOOKUP(E2815,Munka1!$H$27:$J$58,3,FALSE)</f>
        <v>#N/A</v>
      </c>
      <c r="J2815" s="175"/>
      <c r="K2815" s="175"/>
      <c r="L2815" s="175"/>
      <c r="M2815" s="175"/>
      <c r="N2815" s="180"/>
      <c r="O2815" s="87"/>
      <c r="P2815" s="483"/>
      <c r="Q2815" s="484"/>
      <c r="R2815" s="56">
        <f>FŐLAP!$D$9</f>
        <v>0</v>
      </c>
      <c r="S2815" s="56">
        <f>FŐLAP!$F$9</f>
        <v>0</v>
      </c>
      <c r="T2815" s="13" t="str">
        <f>FŐLAP!$B$25</f>
        <v>Háztartási nagygépek (lakossági)</v>
      </c>
      <c r="U2815" s="398" t="s">
        <v>3425</v>
      </c>
      <c r="V2815" s="398" t="s">
        <v>3426</v>
      </c>
      <c r="W2815" s="398" t="s">
        <v>3427</v>
      </c>
    </row>
    <row r="2816" spans="1:23" ht="60.75" hidden="1" customHeight="1" x14ac:dyDescent="0.25">
      <c r="A2816" s="61" t="s">
        <v>2886</v>
      </c>
      <c r="B2816" s="87"/>
      <c r="C2816" s="175"/>
      <c r="D2816" s="175"/>
      <c r="E2816" s="146"/>
      <c r="F2816" s="407" t="e">
        <f>VLOOKUP('2. tábl. Előkezelő-Tov.Kezelő'!E2816,Munka1!$H$27:$I$58,2,FALSE)</f>
        <v>#N/A</v>
      </c>
      <c r="G2816" s="88"/>
      <c r="H2816" s="62" t="e">
        <f>VLOOKUP(G2816,Munka1!$A$1:$B$25,2,FALSE)</f>
        <v>#N/A</v>
      </c>
      <c r="I2816" s="466" t="e">
        <f>VLOOKUP(E2816,Munka1!$H$27:$J$58,3,FALSE)</f>
        <v>#N/A</v>
      </c>
      <c r="J2816" s="175"/>
      <c r="K2816" s="175"/>
      <c r="L2816" s="175"/>
      <c r="M2816" s="175"/>
      <c r="N2816" s="180"/>
      <c r="O2816" s="87"/>
      <c r="P2816" s="483"/>
      <c r="Q2816" s="484"/>
      <c r="R2816" s="56">
        <f>FŐLAP!$D$9</f>
        <v>0</v>
      </c>
      <c r="S2816" s="56">
        <f>FŐLAP!$F$9</f>
        <v>0</v>
      </c>
      <c r="T2816" s="13" t="str">
        <f>FŐLAP!$B$25</f>
        <v>Háztartási nagygépek (lakossági)</v>
      </c>
      <c r="U2816" s="398" t="s">
        <v>3425</v>
      </c>
      <c r="V2816" s="398" t="s">
        <v>3426</v>
      </c>
      <c r="W2816" s="398" t="s">
        <v>3427</v>
      </c>
    </row>
    <row r="2817" spans="1:23" ht="60.75" hidden="1" customHeight="1" x14ac:dyDescent="0.25">
      <c r="A2817" s="61" t="s">
        <v>2887</v>
      </c>
      <c r="B2817" s="87"/>
      <c r="C2817" s="175"/>
      <c r="D2817" s="175"/>
      <c r="E2817" s="146"/>
      <c r="F2817" s="407" t="e">
        <f>VLOOKUP('2. tábl. Előkezelő-Tov.Kezelő'!E2817,Munka1!$H$27:$I$58,2,FALSE)</f>
        <v>#N/A</v>
      </c>
      <c r="G2817" s="88"/>
      <c r="H2817" s="62" t="e">
        <f>VLOOKUP(G2817,Munka1!$A$1:$B$25,2,FALSE)</f>
        <v>#N/A</v>
      </c>
      <c r="I2817" s="466" t="e">
        <f>VLOOKUP(E2817,Munka1!$H$27:$J$58,3,FALSE)</f>
        <v>#N/A</v>
      </c>
      <c r="J2817" s="175"/>
      <c r="K2817" s="175"/>
      <c r="L2817" s="175"/>
      <c r="M2817" s="175"/>
      <c r="N2817" s="180"/>
      <c r="O2817" s="87"/>
      <c r="P2817" s="483"/>
      <c r="Q2817" s="484"/>
      <c r="R2817" s="56">
        <f>FŐLAP!$D$9</f>
        <v>0</v>
      </c>
      <c r="S2817" s="56">
        <f>FŐLAP!$F$9</f>
        <v>0</v>
      </c>
      <c r="T2817" s="13" t="str">
        <f>FŐLAP!$B$25</f>
        <v>Háztartási nagygépek (lakossági)</v>
      </c>
      <c r="U2817" s="398" t="s">
        <v>3425</v>
      </c>
      <c r="V2817" s="398" t="s">
        <v>3426</v>
      </c>
      <c r="W2817" s="398" t="s">
        <v>3427</v>
      </c>
    </row>
    <row r="2818" spans="1:23" ht="60.75" hidden="1" customHeight="1" x14ac:dyDescent="0.25">
      <c r="A2818" s="61" t="s">
        <v>2888</v>
      </c>
      <c r="B2818" s="87"/>
      <c r="C2818" s="175"/>
      <c r="D2818" s="175"/>
      <c r="E2818" s="146"/>
      <c r="F2818" s="407" t="e">
        <f>VLOOKUP('2. tábl. Előkezelő-Tov.Kezelő'!E2818,Munka1!$H$27:$I$58,2,FALSE)</f>
        <v>#N/A</v>
      </c>
      <c r="G2818" s="88"/>
      <c r="H2818" s="62" t="e">
        <f>VLOOKUP(G2818,Munka1!$A$1:$B$25,2,FALSE)</f>
        <v>#N/A</v>
      </c>
      <c r="I2818" s="466" t="e">
        <f>VLOOKUP(E2818,Munka1!$H$27:$J$58,3,FALSE)</f>
        <v>#N/A</v>
      </c>
      <c r="J2818" s="175"/>
      <c r="K2818" s="175"/>
      <c r="L2818" s="175"/>
      <c r="M2818" s="175"/>
      <c r="N2818" s="180"/>
      <c r="O2818" s="87"/>
      <c r="P2818" s="483"/>
      <c r="Q2818" s="484"/>
      <c r="R2818" s="56">
        <f>FŐLAP!$D$9</f>
        <v>0</v>
      </c>
      <c r="S2818" s="56">
        <f>FŐLAP!$F$9</f>
        <v>0</v>
      </c>
      <c r="T2818" s="13" t="str">
        <f>FŐLAP!$B$25</f>
        <v>Háztartási nagygépek (lakossági)</v>
      </c>
      <c r="U2818" s="398" t="s">
        <v>3425</v>
      </c>
      <c r="V2818" s="398" t="s">
        <v>3426</v>
      </c>
      <c r="W2818" s="398" t="s">
        <v>3427</v>
      </c>
    </row>
    <row r="2819" spans="1:23" ht="60.75" hidden="1" customHeight="1" x14ac:dyDescent="0.25">
      <c r="A2819" s="61" t="s">
        <v>2889</v>
      </c>
      <c r="B2819" s="87"/>
      <c r="C2819" s="175"/>
      <c r="D2819" s="175"/>
      <c r="E2819" s="146"/>
      <c r="F2819" s="407" t="e">
        <f>VLOOKUP('2. tábl. Előkezelő-Tov.Kezelő'!E2819,Munka1!$H$27:$I$58,2,FALSE)</f>
        <v>#N/A</v>
      </c>
      <c r="G2819" s="88"/>
      <c r="H2819" s="62" t="e">
        <f>VLOOKUP(G2819,Munka1!$A$1:$B$25,2,FALSE)</f>
        <v>#N/A</v>
      </c>
      <c r="I2819" s="466" t="e">
        <f>VLOOKUP(E2819,Munka1!$H$27:$J$58,3,FALSE)</f>
        <v>#N/A</v>
      </c>
      <c r="J2819" s="175"/>
      <c r="K2819" s="175"/>
      <c r="L2819" s="175"/>
      <c r="M2819" s="175"/>
      <c r="N2819" s="180"/>
      <c r="O2819" s="87"/>
      <c r="P2819" s="483"/>
      <c r="Q2819" s="484"/>
      <c r="R2819" s="56">
        <f>FŐLAP!$D$9</f>
        <v>0</v>
      </c>
      <c r="S2819" s="56">
        <f>FŐLAP!$F$9</f>
        <v>0</v>
      </c>
      <c r="T2819" s="13" t="str">
        <f>FŐLAP!$B$25</f>
        <v>Háztartási nagygépek (lakossági)</v>
      </c>
      <c r="U2819" s="398" t="s">
        <v>3425</v>
      </c>
      <c r="V2819" s="398" t="s">
        <v>3426</v>
      </c>
      <c r="W2819" s="398" t="s">
        <v>3427</v>
      </c>
    </row>
    <row r="2820" spans="1:23" ht="60.75" hidden="1" customHeight="1" x14ac:dyDescent="0.25">
      <c r="A2820" s="61" t="s">
        <v>2890</v>
      </c>
      <c r="B2820" s="87"/>
      <c r="C2820" s="175"/>
      <c r="D2820" s="175"/>
      <c r="E2820" s="146"/>
      <c r="F2820" s="407" t="e">
        <f>VLOOKUP('2. tábl. Előkezelő-Tov.Kezelő'!E2820,Munka1!$H$27:$I$58,2,FALSE)</f>
        <v>#N/A</v>
      </c>
      <c r="G2820" s="88"/>
      <c r="H2820" s="62" t="e">
        <f>VLOOKUP(G2820,Munka1!$A$1:$B$25,2,FALSE)</f>
        <v>#N/A</v>
      </c>
      <c r="I2820" s="466" t="e">
        <f>VLOOKUP(E2820,Munka1!$H$27:$J$58,3,FALSE)</f>
        <v>#N/A</v>
      </c>
      <c r="J2820" s="175"/>
      <c r="K2820" s="175"/>
      <c r="L2820" s="175"/>
      <c r="M2820" s="175"/>
      <c r="N2820" s="180"/>
      <c r="O2820" s="87"/>
      <c r="P2820" s="483"/>
      <c r="Q2820" s="484"/>
      <c r="R2820" s="56">
        <f>FŐLAP!$D$9</f>
        <v>0</v>
      </c>
      <c r="S2820" s="56">
        <f>FŐLAP!$F$9</f>
        <v>0</v>
      </c>
      <c r="T2820" s="13" t="str">
        <f>FŐLAP!$B$25</f>
        <v>Háztartási nagygépek (lakossági)</v>
      </c>
      <c r="U2820" s="398" t="s">
        <v>3425</v>
      </c>
      <c r="V2820" s="398" t="s">
        <v>3426</v>
      </c>
      <c r="W2820" s="398" t="s">
        <v>3427</v>
      </c>
    </row>
    <row r="2821" spans="1:23" ht="60.75" hidden="1" customHeight="1" x14ac:dyDescent="0.25">
      <c r="A2821" s="61" t="s">
        <v>2891</v>
      </c>
      <c r="B2821" s="87"/>
      <c r="C2821" s="175"/>
      <c r="D2821" s="175"/>
      <c r="E2821" s="146"/>
      <c r="F2821" s="407" t="e">
        <f>VLOOKUP('2. tábl. Előkezelő-Tov.Kezelő'!E2821,Munka1!$H$27:$I$58,2,FALSE)</f>
        <v>#N/A</v>
      </c>
      <c r="G2821" s="88"/>
      <c r="H2821" s="62" t="e">
        <f>VLOOKUP(G2821,Munka1!$A$1:$B$25,2,FALSE)</f>
        <v>#N/A</v>
      </c>
      <c r="I2821" s="466" t="e">
        <f>VLOOKUP(E2821,Munka1!$H$27:$J$58,3,FALSE)</f>
        <v>#N/A</v>
      </c>
      <c r="J2821" s="175"/>
      <c r="K2821" s="175"/>
      <c r="L2821" s="175"/>
      <c r="M2821" s="175"/>
      <c r="N2821" s="180"/>
      <c r="O2821" s="87"/>
      <c r="P2821" s="483"/>
      <c r="Q2821" s="484"/>
      <c r="R2821" s="56">
        <f>FŐLAP!$D$9</f>
        <v>0</v>
      </c>
      <c r="S2821" s="56">
        <f>FŐLAP!$F$9</f>
        <v>0</v>
      </c>
      <c r="T2821" s="13" t="str">
        <f>FŐLAP!$B$25</f>
        <v>Háztartási nagygépek (lakossági)</v>
      </c>
      <c r="U2821" s="398" t="s">
        <v>3425</v>
      </c>
      <c r="V2821" s="398" t="s">
        <v>3426</v>
      </c>
      <c r="W2821" s="398" t="s">
        <v>3427</v>
      </c>
    </row>
    <row r="2822" spans="1:23" ht="60.75" hidden="1" customHeight="1" x14ac:dyDescent="0.25">
      <c r="A2822" s="61" t="s">
        <v>2892</v>
      </c>
      <c r="B2822" s="87"/>
      <c r="C2822" s="175"/>
      <c r="D2822" s="175"/>
      <c r="E2822" s="146"/>
      <c r="F2822" s="407" t="e">
        <f>VLOOKUP('2. tábl. Előkezelő-Tov.Kezelő'!E2822,Munka1!$H$27:$I$58,2,FALSE)</f>
        <v>#N/A</v>
      </c>
      <c r="G2822" s="88"/>
      <c r="H2822" s="62" t="e">
        <f>VLOOKUP(G2822,Munka1!$A$1:$B$25,2,FALSE)</f>
        <v>#N/A</v>
      </c>
      <c r="I2822" s="466" t="e">
        <f>VLOOKUP(E2822,Munka1!$H$27:$J$58,3,FALSE)</f>
        <v>#N/A</v>
      </c>
      <c r="J2822" s="175"/>
      <c r="K2822" s="175"/>
      <c r="L2822" s="175"/>
      <c r="M2822" s="175"/>
      <c r="N2822" s="180"/>
      <c r="O2822" s="87"/>
      <c r="P2822" s="483"/>
      <c r="Q2822" s="484"/>
      <c r="R2822" s="56">
        <f>FŐLAP!$D$9</f>
        <v>0</v>
      </c>
      <c r="S2822" s="56">
        <f>FŐLAP!$F$9</f>
        <v>0</v>
      </c>
      <c r="T2822" s="13" t="str">
        <f>FŐLAP!$B$25</f>
        <v>Háztartási nagygépek (lakossági)</v>
      </c>
      <c r="U2822" s="398" t="s">
        <v>3425</v>
      </c>
      <c r="V2822" s="398" t="s">
        <v>3426</v>
      </c>
      <c r="W2822" s="398" t="s">
        <v>3427</v>
      </c>
    </row>
    <row r="2823" spans="1:23" ht="60.75" hidden="1" customHeight="1" x14ac:dyDescent="0.25">
      <c r="A2823" s="61" t="s">
        <v>2893</v>
      </c>
      <c r="B2823" s="87"/>
      <c r="C2823" s="175"/>
      <c r="D2823" s="175"/>
      <c r="E2823" s="146"/>
      <c r="F2823" s="407" t="e">
        <f>VLOOKUP('2. tábl. Előkezelő-Tov.Kezelő'!E2823,Munka1!$H$27:$I$58,2,FALSE)</f>
        <v>#N/A</v>
      </c>
      <c r="G2823" s="88"/>
      <c r="H2823" s="62" t="e">
        <f>VLOOKUP(G2823,Munka1!$A$1:$B$25,2,FALSE)</f>
        <v>#N/A</v>
      </c>
      <c r="I2823" s="466" t="e">
        <f>VLOOKUP(E2823,Munka1!$H$27:$J$58,3,FALSE)</f>
        <v>#N/A</v>
      </c>
      <c r="J2823" s="175"/>
      <c r="K2823" s="175"/>
      <c r="L2823" s="175"/>
      <c r="M2823" s="175"/>
      <c r="N2823" s="180"/>
      <c r="O2823" s="87"/>
      <c r="P2823" s="483"/>
      <c r="Q2823" s="484"/>
      <c r="R2823" s="56">
        <f>FŐLAP!$D$9</f>
        <v>0</v>
      </c>
      <c r="S2823" s="56">
        <f>FŐLAP!$F$9</f>
        <v>0</v>
      </c>
      <c r="T2823" s="13" t="str">
        <f>FŐLAP!$B$25</f>
        <v>Háztartási nagygépek (lakossági)</v>
      </c>
      <c r="U2823" s="398" t="s">
        <v>3425</v>
      </c>
      <c r="V2823" s="398" t="s">
        <v>3426</v>
      </c>
      <c r="W2823" s="398" t="s">
        <v>3427</v>
      </c>
    </row>
    <row r="2824" spans="1:23" ht="60.75" hidden="1" customHeight="1" x14ac:dyDescent="0.25">
      <c r="A2824" s="61" t="s">
        <v>2894</v>
      </c>
      <c r="B2824" s="87"/>
      <c r="C2824" s="175"/>
      <c r="D2824" s="175"/>
      <c r="E2824" s="146"/>
      <c r="F2824" s="407" t="e">
        <f>VLOOKUP('2. tábl. Előkezelő-Tov.Kezelő'!E2824,Munka1!$H$27:$I$58,2,FALSE)</f>
        <v>#N/A</v>
      </c>
      <c r="G2824" s="88"/>
      <c r="H2824" s="62" t="e">
        <f>VLOOKUP(G2824,Munka1!$A$1:$B$25,2,FALSE)</f>
        <v>#N/A</v>
      </c>
      <c r="I2824" s="466" t="e">
        <f>VLOOKUP(E2824,Munka1!$H$27:$J$58,3,FALSE)</f>
        <v>#N/A</v>
      </c>
      <c r="J2824" s="175"/>
      <c r="K2824" s="175"/>
      <c r="L2824" s="175"/>
      <c r="M2824" s="175"/>
      <c r="N2824" s="180"/>
      <c r="O2824" s="87"/>
      <c r="P2824" s="483"/>
      <c r="Q2824" s="484"/>
      <c r="R2824" s="56">
        <f>FŐLAP!$D$9</f>
        <v>0</v>
      </c>
      <c r="S2824" s="56">
        <f>FŐLAP!$F$9</f>
        <v>0</v>
      </c>
      <c r="T2824" s="13" t="str">
        <f>FŐLAP!$B$25</f>
        <v>Háztartási nagygépek (lakossági)</v>
      </c>
      <c r="U2824" s="398" t="s">
        <v>3425</v>
      </c>
      <c r="V2824" s="398" t="s">
        <v>3426</v>
      </c>
      <c r="W2824" s="398" t="s">
        <v>3427</v>
      </c>
    </row>
    <row r="2825" spans="1:23" ht="60.75" hidden="1" customHeight="1" x14ac:dyDescent="0.25">
      <c r="A2825" s="61" t="s">
        <v>2895</v>
      </c>
      <c r="B2825" s="87"/>
      <c r="C2825" s="175"/>
      <c r="D2825" s="175"/>
      <c r="E2825" s="146"/>
      <c r="F2825" s="407" t="e">
        <f>VLOOKUP('2. tábl. Előkezelő-Tov.Kezelő'!E2825,Munka1!$H$27:$I$58,2,FALSE)</f>
        <v>#N/A</v>
      </c>
      <c r="G2825" s="88"/>
      <c r="H2825" s="62" t="e">
        <f>VLOOKUP(G2825,Munka1!$A$1:$B$25,2,FALSE)</f>
        <v>#N/A</v>
      </c>
      <c r="I2825" s="466" t="e">
        <f>VLOOKUP(E2825,Munka1!$H$27:$J$58,3,FALSE)</f>
        <v>#N/A</v>
      </c>
      <c r="J2825" s="175"/>
      <c r="K2825" s="175"/>
      <c r="L2825" s="175"/>
      <c r="M2825" s="175"/>
      <c r="N2825" s="180"/>
      <c r="O2825" s="87"/>
      <c r="P2825" s="483"/>
      <c r="Q2825" s="484"/>
      <c r="R2825" s="56">
        <f>FŐLAP!$D$9</f>
        <v>0</v>
      </c>
      <c r="S2825" s="56">
        <f>FŐLAP!$F$9</f>
        <v>0</v>
      </c>
      <c r="T2825" s="13" t="str">
        <f>FŐLAP!$B$25</f>
        <v>Háztartási nagygépek (lakossági)</v>
      </c>
      <c r="U2825" s="398" t="s">
        <v>3425</v>
      </c>
      <c r="V2825" s="398" t="s">
        <v>3426</v>
      </c>
      <c r="W2825" s="398" t="s">
        <v>3427</v>
      </c>
    </row>
    <row r="2826" spans="1:23" ht="60.75" hidden="1" customHeight="1" x14ac:dyDescent="0.25">
      <c r="A2826" s="61" t="s">
        <v>2896</v>
      </c>
      <c r="B2826" s="87"/>
      <c r="C2826" s="175"/>
      <c r="D2826" s="175"/>
      <c r="E2826" s="146"/>
      <c r="F2826" s="407" t="e">
        <f>VLOOKUP('2. tábl. Előkezelő-Tov.Kezelő'!E2826,Munka1!$H$27:$I$58,2,FALSE)</f>
        <v>#N/A</v>
      </c>
      <c r="G2826" s="88"/>
      <c r="H2826" s="62" t="e">
        <f>VLOOKUP(G2826,Munka1!$A$1:$B$25,2,FALSE)</f>
        <v>#N/A</v>
      </c>
      <c r="I2826" s="466" t="e">
        <f>VLOOKUP(E2826,Munka1!$H$27:$J$58,3,FALSE)</f>
        <v>#N/A</v>
      </c>
      <c r="J2826" s="175"/>
      <c r="K2826" s="175"/>
      <c r="L2826" s="175"/>
      <c r="M2826" s="175"/>
      <c r="N2826" s="180"/>
      <c r="O2826" s="87"/>
      <c r="P2826" s="483"/>
      <c r="Q2826" s="484"/>
      <c r="R2826" s="56">
        <f>FŐLAP!$D$9</f>
        <v>0</v>
      </c>
      <c r="S2826" s="56">
        <f>FŐLAP!$F$9</f>
        <v>0</v>
      </c>
      <c r="T2826" s="13" t="str">
        <f>FŐLAP!$B$25</f>
        <v>Háztartási nagygépek (lakossági)</v>
      </c>
      <c r="U2826" s="398" t="s">
        <v>3425</v>
      </c>
      <c r="V2826" s="398" t="s">
        <v>3426</v>
      </c>
      <c r="W2826" s="398" t="s">
        <v>3427</v>
      </c>
    </row>
    <row r="2827" spans="1:23" ht="60.75" hidden="1" customHeight="1" x14ac:dyDescent="0.25">
      <c r="A2827" s="61" t="s">
        <v>2897</v>
      </c>
      <c r="B2827" s="87"/>
      <c r="C2827" s="175"/>
      <c r="D2827" s="175"/>
      <c r="E2827" s="146"/>
      <c r="F2827" s="407" t="e">
        <f>VLOOKUP('2. tábl. Előkezelő-Tov.Kezelő'!E2827,Munka1!$H$27:$I$58,2,FALSE)</f>
        <v>#N/A</v>
      </c>
      <c r="G2827" s="88"/>
      <c r="H2827" s="62" t="e">
        <f>VLOOKUP(G2827,Munka1!$A$1:$B$25,2,FALSE)</f>
        <v>#N/A</v>
      </c>
      <c r="I2827" s="466" t="e">
        <f>VLOOKUP(E2827,Munka1!$H$27:$J$58,3,FALSE)</f>
        <v>#N/A</v>
      </c>
      <c r="J2827" s="175"/>
      <c r="K2827" s="175"/>
      <c r="L2827" s="175"/>
      <c r="M2827" s="175"/>
      <c r="N2827" s="180"/>
      <c r="O2827" s="87"/>
      <c r="P2827" s="483"/>
      <c r="Q2827" s="484"/>
      <c r="R2827" s="56">
        <f>FŐLAP!$D$9</f>
        <v>0</v>
      </c>
      <c r="S2827" s="56">
        <f>FŐLAP!$F$9</f>
        <v>0</v>
      </c>
      <c r="T2827" s="13" t="str">
        <f>FŐLAP!$B$25</f>
        <v>Háztartási nagygépek (lakossági)</v>
      </c>
      <c r="U2827" s="398" t="s">
        <v>3425</v>
      </c>
      <c r="V2827" s="398" t="s">
        <v>3426</v>
      </c>
      <c r="W2827" s="398" t="s">
        <v>3427</v>
      </c>
    </row>
    <row r="2828" spans="1:23" ht="60.75" hidden="1" customHeight="1" x14ac:dyDescent="0.25">
      <c r="A2828" s="61" t="s">
        <v>2898</v>
      </c>
      <c r="B2828" s="87"/>
      <c r="C2828" s="175"/>
      <c r="D2828" s="175"/>
      <c r="E2828" s="146"/>
      <c r="F2828" s="407" t="e">
        <f>VLOOKUP('2. tábl. Előkezelő-Tov.Kezelő'!E2828,Munka1!$H$27:$I$58,2,FALSE)</f>
        <v>#N/A</v>
      </c>
      <c r="G2828" s="88"/>
      <c r="H2828" s="62" t="e">
        <f>VLOOKUP(G2828,Munka1!$A$1:$B$25,2,FALSE)</f>
        <v>#N/A</v>
      </c>
      <c r="I2828" s="466" t="e">
        <f>VLOOKUP(E2828,Munka1!$H$27:$J$58,3,FALSE)</f>
        <v>#N/A</v>
      </c>
      <c r="J2828" s="175"/>
      <c r="K2828" s="175"/>
      <c r="L2828" s="175"/>
      <c r="M2828" s="175"/>
      <c r="N2828" s="180"/>
      <c r="O2828" s="87"/>
      <c r="P2828" s="483"/>
      <c r="Q2828" s="484"/>
      <c r="R2828" s="56">
        <f>FŐLAP!$D$9</f>
        <v>0</v>
      </c>
      <c r="S2828" s="56">
        <f>FŐLAP!$F$9</f>
        <v>0</v>
      </c>
      <c r="T2828" s="13" t="str">
        <f>FŐLAP!$B$25</f>
        <v>Háztartási nagygépek (lakossági)</v>
      </c>
      <c r="U2828" s="398" t="s">
        <v>3425</v>
      </c>
      <c r="V2828" s="398" t="s">
        <v>3426</v>
      </c>
      <c r="W2828" s="398" t="s">
        <v>3427</v>
      </c>
    </row>
    <row r="2829" spans="1:23" ht="60.75" hidden="1" customHeight="1" x14ac:dyDescent="0.25">
      <c r="A2829" s="61" t="s">
        <v>2899</v>
      </c>
      <c r="B2829" s="87"/>
      <c r="C2829" s="175"/>
      <c r="D2829" s="175"/>
      <c r="E2829" s="146"/>
      <c r="F2829" s="407" t="e">
        <f>VLOOKUP('2. tábl. Előkezelő-Tov.Kezelő'!E2829,Munka1!$H$27:$I$58,2,FALSE)</f>
        <v>#N/A</v>
      </c>
      <c r="G2829" s="88"/>
      <c r="H2829" s="62" t="e">
        <f>VLOOKUP(G2829,Munka1!$A$1:$B$25,2,FALSE)</f>
        <v>#N/A</v>
      </c>
      <c r="I2829" s="466" t="e">
        <f>VLOOKUP(E2829,Munka1!$H$27:$J$58,3,FALSE)</f>
        <v>#N/A</v>
      </c>
      <c r="J2829" s="175"/>
      <c r="K2829" s="175"/>
      <c r="L2829" s="175"/>
      <c r="M2829" s="175"/>
      <c r="N2829" s="180"/>
      <c r="O2829" s="87"/>
      <c r="P2829" s="483"/>
      <c r="Q2829" s="484"/>
      <c r="R2829" s="56">
        <f>FŐLAP!$D$9</f>
        <v>0</v>
      </c>
      <c r="S2829" s="56">
        <f>FŐLAP!$F$9</f>
        <v>0</v>
      </c>
      <c r="T2829" s="13" t="str">
        <f>FŐLAP!$B$25</f>
        <v>Háztartási nagygépek (lakossági)</v>
      </c>
      <c r="U2829" s="398" t="s">
        <v>3425</v>
      </c>
      <c r="V2829" s="398" t="s">
        <v>3426</v>
      </c>
      <c r="W2829" s="398" t="s">
        <v>3427</v>
      </c>
    </row>
    <row r="2830" spans="1:23" ht="60.75" hidden="1" customHeight="1" x14ac:dyDescent="0.25">
      <c r="A2830" s="61" t="s">
        <v>2900</v>
      </c>
      <c r="B2830" s="87"/>
      <c r="C2830" s="175"/>
      <c r="D2830" s="175"/>
      <c r="E2830" s="146"/>
      <c r="F2830" s="407" t="e">
        <f>VLOOKUP('2. tábl. Előkezelő-Tov.Kezelő'!E2830,Munka1!$H$27:$I$58,2,FALSE)</f>
        <v>#N/A</v>
      </c>
      <c r="G2830" s="88"/>
      <c r="H2830" s="62" t="e">
        <f>VLOOKUP(G2830,Munka1!$A$1:$B$25,2,FALSE)</f>
        <v>#N/A</v>
      </c>
      <c r="I2830" s="466" t="e">
        <f>VLOOKUP(E2830,Munka1!$H$27:$J$58,3,FALSE)</f>
        <v>#N/A</v>
      </c>
      <c r="J2830" s="175"/>
      <c r="K2830" s="175"/>
      <c r="L2830" s="175"/>
      <c r="M2830" s="175"/>
      <c r="N2830" s="180"/>
      <c r="O2830" s="87"/>
      <c r="P2830" s="483"/>
      <c r="Q2830" s="484"/>
      <c r="R2830" s="56">
        <f>FŐLAP!$D$9</f>
        <v>0</v>
      </c>
      <c r="S2830" s="56">
        <f>FŐLAP!$F$9</f>
        <v>0</v>
      </c>
      <c r="T2830" s="13" t="str">
        <f>FŐLAP!$B$25</f>
        <v>Háztartási nagygépek (lakossági)</v>
      </c>
      <c r="U2830" s="398" t="s">
        <v>3425</v>
      </c>
      <c r="V2830" s="398" t="s">
        <v>3426</v>
      </c>
      <c r="W2830" s="398" t="s">
        <v>3427</v>
      </c>
    </row>
    <row r="2831" spans="1:23" ht="60.75" hidden="1" customHeight="1" x14ac:dyDescent="0.25">
      <c r="A2831" s="61" t="s">
        <v>2901</v>
      </c>
      <c r="B2831" s="87"/>
      <c r="C2831" s="175"/>
      <c r="D2831" s="175"/>
      <c r="E2831" s="146"/>
      <c r="F2831" s="407" t="e">
        <f>VLOOKUP('2. tábl. Előkezelő-Tov.Kezelő'!E2831,Munka1!$H$27:$I$58,2,FALSE)</f>
        <v>#N/A</v>
      </c>
      <c r="G2831" s="88"/>
      <c r="H2831" s="62" t="e">
        <f>VLOOKUP(G2831,Munka1!$A$1:$B$25,2,FALSE)</f>
        <v>#N/A</v>
      </c>
      <c r="I2831" s="466" t="e">
        <f>VLOOKUP(E2831,Munka1!$H$27:$J$58,3,FALSE)</f>
        <v>#N/A</v>
      </c>
      <c r="J2831" s="175"/>
      <c r="K2831" s="175"/>
      <c r="L2831" s="175"/>
      <c r="M2831" s="175"/>
      <c r="N2831" s="180"/>
      <c r="O2831" s="87"/>
      <c r="P2831" s="483"/>
      <c r="Q2831" s="484"/>
      <c r="R2831" s="56">
        <f>FŐLAP!$D$9</f>
        <v>0</v>
      </c>
      <c r="S2831" s="56">
        <f>FŐLAP!$F$9</f>
        <v>0</v>
      </c>
      <c r="T2831" s="13" t="str">
        <f>FŐLAP!$B$25</f>
        <v>Háztartási nagygépek (lakossági)</v>
      </c>
      <c r="U2831" s="398" t="s">
        <v>3425</v>
      </c>
      <c r="V2831" s="398" t="s">
        <v>3426</v>
      </c>
      <c r="W2831" s="398" t="s">
        <v>3427</v>
      </c>
    </row>
    <row r="2832" spans="1:23" ht="60.75" hidden="1" customHeight="1" x14ac:dyDescent="0.25">
      <c r="A2832" s="61" t="s">
        <v>2902</v>
      </c>
      <c r="B2832" s="87"/>
      <c r="C2832" s="175"/>
      <c r="D2832" s="175"/>
      <c r="E2832" s="146"/>
      <c r="F2832" s="407" t="e">
        <f>VLOOKUP('2. tábl. Előkezelő-Tov.Kezelő'!E2832,Munka1!$H$27:$I$58,2,FALSE)</f>
        <v>#N/A</v>
      </c>
      <c r="G2832" s="88"/>
      <c r="H2832" s="62" t="e">
        <f>VLOOKUP(G2832,Munka1!$A$1:$B$25,2,FALSE)</f>
        <v>#N/A</v>
      </c>
      <c r="I2832" s="466" t="e">
        <f>VLOOKUP(E2832,Munka1!$H$27:$J$58,3,FALSE)</f>
        <v>#N/A</v>
      </c>
      <c r="J2832" s="175"/>
      <c r="K2832" s="175"/>
      <c r="L2832" s="175"/>
      <c r="M2832" s="175"/>
      <c r="N2832" s="180"/>
      <c r="O2832" s="87"/>
      <c r="P2832" s="483"/>
      <c r="Q2832" s="484"/>
      <c r="R2832" s="56">
        <f>FŐLAP!$D$9</f>
        <v>0</v>
      </c>
      <c r="S2832" s="56">
        <f>FŐLAP!$F$9</f>
        <v>0</v>
      </c>
      <c r="T2832" s="13" t="str">
        <f>FŐLAP!$B$25</f>
        <v>Háztartási nagygépek (lakossági)</v>
      </c>
      <c r="U2832" s="398" t="s">
        <v>3425</v>
      </c>
      <c r="V2832" s="398" t="s">
        <v>3426</v>
      </c>
      <c r="W2832" s="398" t="s">
        <v>3427</v>
      </c>
    </row>
    <row r="2833" spans="1:23" ht="60.75" hidden="1" customHeight="1" x14ac:dyDescent="0.25">
      <c r="A2833" s="61" t="s">
        <v>2903</v>
      </c>
      <c r="B2833" s="87"/>
      <c r="C2833" s="175"/>
      <c r="D2833" s="175"/>
      <c r="E2833" s="146"/>
      <c r="F2833" s="407" t="e">
        <f>VLOOKUP('2. tábl. Előkezelő-Tov.Kezelő'!E2833,Munka1!$H$27:$I$58,2,FALSE)</f>
        <v>#N/A</v>
      </c>
      <c r="G2833" s="88"/>
      <c r="H2833" s="62" t="e">
        <f>VLOOKUP(G2833,Munka1!$A$1:$B$25,2,FALSE)</f>
        <v>#N/A</v>
      </c>
      <c r="I2833" s="466" t="e">
        <f>VLOOKUP(E2833,Munka1!$H$27:$J$58,3,FALSE)</f>
        <v>#N/A</v>
      </c>
      <c r="J2833" s="175"/>
      <c r="K2833" s="175"/>
      <c r="L2833" s="175"/>
      <c r="M2833" s="175"/>
      <c r="N2833" s="180"/>
      <c r="O2833" s="87"/>
      <c r="P2833" s="483"/>
      <c r="Q2833" s="484"/>
      <c r="R2833" s="56">
        <f>FŐLAP!$D$9</f>
        <v>0</v>
      </c>
      <c r="S2833" s="56">
        <f>FŐLAP!$F$9</f>
        <v>0</v>
      </c>
      <c r="T2833" s="13" t="str">
        <f>FŐLAP!$B$25</f>
        <v>Háztartási nagygépek (lakossági)</v>
      </c>
      <c r="U2833" s="398" t="s">
        <v>3425</v>
      </c>
      <c r="V2833" s="398" t="s">
        <v>3426</v>
      </c>
      <c r="W2833" s="398" t="s">
        <v>3427</v>
      </c>
    </row>
    <row r="2834" spans="1:23" ht="60.75" hidden="1" customHeight="1" x14ac:dyDescent="0.25">
      <c r="A2834" s="61" t="s">
        <v>2904</v>
      </c>
      <c r="B2834" s="87"/>
      <c r="C2834" s="175"/>
      <c r="D2834" s="175"/>
      <c r="E2834" s="146"/>
      <c r="F2834" s="407" t="e">
        <f>VLOOKUP('2. tábl. Előkezelő-Tov.Kezelő'!E2834,Munka1!$H$27:$I$58,2,FALSE)</f>
        <v>#N/A</v>
      </c>
      <c r="G2834" s="88"/>
      <c r="H2834" s="62" t="e">
        <f>VLOOKUP(G2834,Munka1!$A$1:$B$25,2,FALSE)</f>
        <v>#N/A</v>
      </c>
      <c r="I2834" s="466" t="e">
        <f>VLOOKUP(E2834,Munka1!$H$27:$J$58,3,FALSE)</f>
        <v>#N/A</v>
      </c>
      <c r="J2834" s="175"/>
      <c r="K2834" s="175"/>
      <c r="L2834" s="175"/>
      <c r="M2834" s="175"/>
      <c r="N2834" s="180"/>
      <c r="O2834" s="87"/>
      <c r="P2834" s="483"/>
      <c r="Q2834" s="484"/>
      <c r="R2834" s="56">
        <f>FŐLAP!$D$9</f>
        <v>0</v>
      </c>
      <c r="S2834" s="56">
        <f>FŐLAP!$F$9</f>
        <v>0</v>
      </c>
      <c r="T2834" s="13" t="str">
        <f>FŐLAP!$B$25</f>
        <v>Háztartási nagygépek (lakossági)</v>
      </c>
      <c r="U2834" s="398" t="s">
        <v>3425</v>
      </c>
      <c r="V2834" s="398" t="s">
        <v>3426</v>
      </c>
      <c r="W2834" s="398" t="s">
        <v>3427</v>
      </c>
    </row>
    <row r="2835" spans="1:23" ht="60.75" hidden="1" customHeight="1" x14ac:dyDescent="0.25">
      <c r="A2835" s="61" t="s">
        <v>2905</v>
      </c>
      <c r="B2835" s="87"/>
      <c r="C2835" s="175"/>
      <c r="D2835" s="175"/>
      <c r="E2835" s="146"/>
      <c r="F2835" s="407" t="e">
        <f>VLOOKUP('2. tábl. Előkezelő-Tov.Kezelő'!E2835,Munka1!$H$27:$I$58,2,FALSE)</f>
        <v>#N/A</v>
      </c>
      <c r="G2835" s="88"/>
      <c r="H2835" s="62" t="e">
        <f>VLOOKUP(G2835,Munka1!$A$1:$B$25,2,FALSE)</f>
        <v>#N/A</v>
      </c>
      <c r="I2835" s="466" t="e">
        <f>VLOOKUP(E2835,Munka1!$H$27:$J$58,3,FALSE)</f>
        <v>#N/A</v>
      </c>
      <c r="J2835" s="175"/>
      <c r="K2835" s="175"/>
      <c r="L2835" s="175"/>
      <c r="M2835" s="175"/>
      <c r="N2835" s="180"/>
      <c r="O2835" s="87"/>
      <c r="P2835" s="483"/>
      <c r="Q2835" s="484"/>
      <c r="R2835" s="56">
        <f>FŐLAP!$D$9</f>
        <v>0</v>
      </c>
      <c r="S2835" s="56">
        <f>FŐLAP!$F$9</f>
        <v>0</v>
      </c>
      <c r="T2835" s="13" t="str">
        <f>FŐLAP!$B$25</f>
        <v>Háztartási nagygépek (lakossági)</v>
      </c>
      <c r="U2835" s="398" t="s">
        <v>3425</v>
      </c>
      <c r="V2835" s="398" t="s">
        <v>3426</v>
      </c>
      <c r="W2835" s="398" t="s">
        <v>3427</v>
      </c>
    </row>
    <row r="2836" spans="1:23" ht="60.75" hidden="1" customHeight="1" x14ac:dyDescent="0.25">
      <c r="A2836" s="61" t="s">
        <v>2906</v>
      </c>
      <c r="B2836" s="87"/>
      <c r="C2836" s="175"/>
      <c r="D2836" s="175"/>
      <c r="E2836" s="146"/>
      <c r="F2836" s="407" t="e">
        <f>VLOOKUP('2. tábl. Előkezelő-Tov.Kezelő'!E2836,Munka1!$H$27:$I$58,2,FALSE)</f>
        <v>#N/A</v>
      </c>
      <c r="G2836" s="88"/>
      <c r="H2836" s="62" t="e">
        <f>VLOOKUP(G2836,Munka1!$A$1:$B$25,2,FALSE)</f>
        <v>#N/A</v>
      </c>
      <c r="I2836" s="466" t="e">
        <f>VLOOKUP(E2836,Munka1!$H$27:$J$58,3,FALSE)</f>
        <v>#N/A</v>
      </c>
      <c r="J2836" s="175"/>
      <c r="K2836" s="175"/>
      <c r="L2836" s="175"/>
      <c r="M2836" s="175"/>
      <c r="N2836" s="180"/>
      <c r="O2836" s="87"/>
      <c r="P2836" s="483"/>
      <c r="Q2836" s="484"/>
      <c r="R2836" s="56">
        <f>FŐLAP!$D$9</f>
        <v>0</v>
      </c>
      <c r="S2836" s="56">
        <f>FŐLAP!$F$9</f>
        <v>0</v>
      </c>
      <c r="T2836" s="13" t="str">
        <f>FŐLAP!$B$25</f>
        <v>Háztartási nagygépek (lakossági)</v>
      </c>
      <c r="U2836" s="398" t="s">
        <v>3425</v>
      </c>
      <c r="V2836" s="398" t="s">
        <v>3426</v>
      </c>
      <c r="W2836" s="398" t="s">
        <v>3427</v>
      </c>
    </row>
    <row r="2837" spans="1:23" ht="60.75" hidden="1" customHeight="1" x14ac:dyDescent="0.25">
      <c r="A2837" s="61" t="s">
        <v>2907</v>
      </c>
      <c r="B2837" s="87"/>
      <c r="C2837" s="175"/>
      <c r="D2837" s="175"/>
      <c r="E2837" s="146"/>
      <c r="F2837" s="407" t="e">
        <f>VLOOKUP('2. tábl. Előkezelő-Tov.Kezelő'!E2837,Munka1!$H$27:$I$58,2,FALSE)</f>
        <v>#N/A</v>
      </c>
      <c r="G2837" s="88"/>
      <c r="H2837" s="62" t="e">
        <f>VLOOKUP(G2837,Munka1!$A$1:$B$25,2,FALSE)</f>
        <v>#N/A</v>
      </c>
      <c r="I2837" s="466" t="e">
        <f>VLOOKUP(E2837,Munka1!$H$27:$J$58,3,FALSE)</f>
        <v>#N/A</v>
      </c>
      <c r="J2837" s="175"/>
      <c r="K2837" s="175"/>
      <c r="L2837" s="175"/>
      <c r="M2837" s="175"/>
      <c r="N2837" s="180"/>
      <c r="O2837" s="87"/>
      <c r="P2837" s="483"/>
      <c r="Q2837" s="484"/>
      <c r="R2837" s="56">
        <f>FŐLAP!$D$9</f>
        <v>0</v>
      </c>
      <c r="S2837" s="56">
        <f>FŐLAP!$F$9</f>
        <v>0</v>
      </c>
      <c r="T2837" s="13" t="str">
        <f>FŐLAP!$B$25</f>
        <v>Háztartási nagygépek (lakossági)</v>
      </c>
      <c r="U2837" s="398" t="s">
        <v>3425</v>
      </c>
      <c r="V2837" s="398" t="s">
        <v>3426</v>
      </c>
      <c r="W2837" s="398" t="s">
        <v>3427</v>
      </c>
    </row>
    <row r="2838" spans="1:23" ht="60.75" hidden="1" customHeight="1" x14ac:dyDescent="0.25">
      <c r="A2838" s="61" t="s">
        <v>2908</v>
      </c>
      <c r="B2838" s="87"/>
      <c r="C2838" s="175"/>
      <c r="D2838" s="175"/>
      <c r="E2838" s="146"/>
      <c r="F2838" s="407" t="e">
        <f>VLOOKUP('2. tábl. Előkezelő-Tov.Kezelő'!E2838,Munka1!$H$27:$I$58,2,FALSE)</f>
        <v>#N/A</v>
      </c>
      <c r="G2838" s="88"/>
      <c r="H2838" s="62" t="e">
        <f>VLOOKUP(G2838,Munka1!$A$1:$B$25,2,FALSE)</f>
        <v>#N/A</v>
      </c>
      <c r="I2838" s="466" t="e">
        <f>VLOOKUP(E2838,Munka1!$H$27:$J$58,3,FALSE)</f>
        <v>#N/A</v>
      </c>
      <c r="J2838" s="175"/>
      <c r="K2838" s="175"/>
      <c r="L2838" s="175"/>
      <c r="M2838" s="175"/>
      <c r="N2838" s="180"/>
      <c r="O2838" s="87"/>
      <c r="P2838" s="483"/>
      <c r="Q2838" s="484"/>
      <c r="R2838" s="56">
        <f>FŐLAP!$D$9</f>
        <v>0</v>
      </c>
      <c r="S2838" s="56">
        <f>FŐLAP!$F$9</f>
        <v>0</v>
      </c>
      <c r="T2838" s="13" t="str">
        <f>FŐLAP!$B$25</f>
        <v>Háztartási nagygépek (lakossági)</v>
      </c>
      <c r="U2838" s="398" t="s">
        <v>3425</v>
      </c>
      <c r="V2838" s="398" t="s">
        <v>3426</v>
      </c>
      <c r="W2838" s="398" t="s">
        <v>3427</v>
      </c>
    </row>
    <row r="2839" spans="1:23" ht="60.75" hidden="1" customHeight="1" x14ac:dyDescent="0.25">
      <c r="A2839" s="61" t="s">
        <v>2909</v>
      </c>
      <c r="B2839" s="87"/>
      <c r="C2839" s="175"/>
      <c r="D2839" s="175"/>
      <c r="E2839" s="146"/>
      <c r="F2839" s="407" t="e">
        <f>VLOOKUP('2. tábl. Előkezelő-Tov.Kezelő'!E2839,Munka1!$H$27:$I$58,2,FALSE)</f>
        <v>#N/A</v>
      </c>
      <c r="G2839" s="88"/>
      <c r="H2839" s="62" t="e">
        <f>VLOOKUP(G2839,Munka1!$A$1:$B$25,2,FALSE)</f>
        <v>#N/A</v>
      </c>
      <c r="I2839" s="466" t="e">
        <f>VLOOKUP(E2839,Munka1!$H$27:$J$58,3,FALSE)</f>
        <v>#N/A</v>
      </c>
      <c r="J2839" s="175"/>
      <c r="K2839" s="175"/>
      <c r="L2839" s="175"/>
      <c r="M2839" s="175"/>
      <c r="N2839" s="180"/>
      <c r="O2839" s="87"/>
      <c r="P2839" s="483"/>
      <c r="Q2839" s="484"/>
      <c r="R2839" s="56">
        <f>FŐLAP!$D$9</f>
        <v>0</v>
      </c>
      <c r="S2839" s="56">
        <f>FŐLAP!$F$9</f>
        <v>0</v>
      </c>
      <c r="T2839" s="13" t="str">
        <f>FŐLAP!$B$25</f>
        <v>Háztartási nagygépek (lakossági)</v>
      </c>
      <c r="U2839" s="398" t="s">
        <v>3425</v>
      </c>
      <c r="V2839" s="398" t="s">
        <v>3426</v>
      </c>
      <c r="W2839" s="398" t="s">
        <v>3427</v>
      </c>
    </row>
    <row r="2840" spans="1:23" ht="60.75" hidden="1" customHeight="1" x14ac:dyDescent="0.25">
      <c r="A2840" s="61" t="s">
        <v>2910</v>
      </c>
      <c r="B2840" s="87"/>
      <c r="C2840" s="175"/>
      <c r="D2840" s="175"/>
      <c r="E2840" s="146"/>
      <c r="F2840" s="407" t="e">
        <f>VLOOKUP('2. tábl. Előkezelő-Tov.Kezelő'!E2840,Munka1!$H$27:$I$58,2,FALSE)</f>
        <v>#N/A</v>
      </c>
      <c r="G2840" s="88"/>
      <c r="H2840" s="62" t="e">
        <f>VLOOKUP(G2840,Munka1!$A$1:$B$25,2,FALSE)</f>
        <v>#N/A</v>
      </c>
      <c r="I2840" s="466" t="e">
        <f>VLOOKUP(E2840,Munka1!$H$27:$J$58,3,FALSE)</f>
        <v>#N/A</v>
      </c>
      <c r="J2840" s="175"/>
      <c r="K2840" s="175"/>
      <c r="L2840" s="175"/>
      <c r="M2840" s="175"/>
      <c r="N2840" s="180"/>
      <c r="O2840" s="87"/>
      <c r="P2840" s="483"/>
      <c r="Q2840" s="484"/>
      <c r="R2840" s="56">
        <f>FŐLAP!$D$9</f>
        <v>0</v>
      </c>
      <c r="S2840" s="56">
        <f>FŐLAP!$F$9</f>
        <v>0</v>
      </c>
      <c r="T2840" s="13" t="str">
        <f>FŐLAP!$B$25</f>
        <v>Háztartási nagygépek (lakossági)</v>
      </c>
      <c r="U2840" s="398" t="s">
        <v>3425</v>
      </c>
      <c r="V2840" s="398" t="s">
        <v>3426</v>
      </c>
      <c r="W2840" s="398" t="s">
        <v>3427</v>
      </c>
    </row>
    <row r="2841" spans="1:23" ht="60.75" hidden="1" customHeight="1" x14ac:dyDescent="0.25">
      <c r="A2841" s="61" t="s">
        <v>2911</v>
      </c>
      <c r="B2841" s="87"/>
      <c r="C2841" s="175"/>
      <c r="D2841" s="175"/>
      <c r="E2841" s="146"/>
      <c r="F2841" s="407" t="e">
        <f>VLOOKUP('2. tábl. Előkezelő-Tov.Kezelő'!E2841,Munka1!$H$27:$I$58,2,FALSE)</f>
        <v>#N/A</v>
      </c>
      <c r="G2841" s="88"/>
      <c r="H2841" s="62" t="e">
        <f>VLOOKUP(G2841,Munka1!$A$1:$B$25,2,FALSE)</f>
        <v>#N/A</v>
      </c>
      <c r="I2841" s="466" t="e">
        <f>VLOOKUP(E2841,Munka1!$H$27:$J$58,3,FALSE)</f>
        <v>#N/A</v>
      </c>
      <c r="J2841" s="175"/>
      <c r="K2841" s="175"/>
      <c r="L2841" s="175"/>
      <c r="M2841" s="175"/>
      <c r="N2841" s="180"/>
      <c r="O2841" s="87"/>
      <c r="P2841" s="483"/>
      <c r="Q2841" s="484"/>
      <c r="R2841" s="56">
        <f>FŐLAP!$D$9</f>
        <v>0</v>
      </c>
      <c r="S2841" s="56">
        <f>FŐLAP!$F$9</f>
        <v>0</v>
      </c>
      <c r="T2841" s="13" t="str">
        <f>FŐLAP!$B$25</f>
        <v>Háztartási nagygépek (lakossági)</v>
      </c>
      <c r="U2841" s="398" t="s">
        <v>3425</v>
      </c>
      <c r="V2841" s="398" t="s">
        <v>3426</v>
      </c>
      <c r="W2841" s="398" t="s">
        <v>3427</v>
      </c>
    </row>
    <row r="2842" spans="1:23" ht="60.75" hidden="1" customHeight="1" x14ac:dyDescent="0.25">
      <c r="A2842" s="61" t="s">
        <v>2912</v>
      </c>
      <c r="B2842" s="87"/>
      <c r="C2842" s="175"/>
      <c r="D2842" s="175"/>
      <c r="E2842" s="146"/>
      <c r="F2842" s="407" t="e">
        <f>VLOOKUP('2. tábl. Előkezelő-Tov.Kezelő'!E2842,Munka1!$H$27:$I$58,2,FALSE)</f>
        <v>#N/A</v>
      </c>
      <c r="G2842" s="88"/>
      <c r="H2842" s="62" t="e">
        <f>VLOOKUP(G2842,Munka1!$A$1:$B$25,2,FALSE)</f>
        <v>#N/A</v>
      </c>
      <c r="I2842" s="466" t="e">
        <f>VLOOKUP(E2842,Munka1!$H$27:$J$58,3,FALSE)</f>
        <v>#N/A</v>
      </c>
      <c r="J2842" s="175"/>
      <c r="K2842" s="175"/>
      <c r="L2842" s="175"/>
      <c r="M2842" s="175"/>
      <c r="N2842" s="180"/>
      <c r="O2842" s="87"/>
      <c r="P2842" s="483"/>
      <c r="Q2842" s="484"/>
      <c r="R2842" s="56">
        <f>FŐLAP!$D$9</f>
        <v>0</v>
      </c>
      <c r="S2842" s="56">
        <f>FŐLAP!$F$9</f>
        <v>0</v>
      </c>
      <c r="T2842" s="13" t="str">
        <f>FŐLAP!$B$25</f>
        <v>Háztartási nagygépek (lakossági)</v>
      </c>
      <c r="U2842" s="398" t="s">
        <v>3425</v>
      </c>
      <c r="V2842" s="398" t="s">
        <v>3426</v>
      </c>
      <c r="W2842" s="398" t="s">
        <v>3427</v>
      </c>
    </row>
    <row r="2843" spans="1:23" ht="60.75" hidden="1" customHeight="1" x14ac:dyDescent="0.25">
      <c r="A2843" s="61" t="s">
        <v>2913</v>
      </c>
      <c r="B2843" s="87"/>
      <c r="C2843" s="175"/>
      <c r="D2843" s="175"/>
      <c r="E2843" s="146"/>
      <c r="F2843" s="407" t="e">
        <f>VLOOKUP('2. tábl. Előkezelő-Tov.Kezelő'!E2843,Munka1!$H$27:$I$58,2,FALSE)</f>
        <v>#N/A</v>
      </c>
      <c r="G2843" s="88"/>
      <c r="H2843" s="62" t="e">
        <f>VLOOKUP(G2843,Munka1!$A$1:$B$25,2,FALSE)</f>
        <v>#N/A</v>
      </c>
      <c r="I2843" s="466" t="e">
        <f>VLOOKUP(E2843,Munka1!$H$27:$J$58,3,FALSE)</f>
        <v>#N/A</v>
      </c>
      <c r="J2843" s="175"/>
      <c r="K2843" s="175"/>
      <c r="L2843" s="175"/>
      <c r="M2843" s="175"/>
      <c r="N2843" s="180"/>
      <c r="O2843" s="87"/>
      <c r="P2843" s="483"/>
      <c r="Q2843" s="484"/>
      <c r="R2843" s="56">
        <f>FŐLAP!$D$9</f>
        <v>0</v>
      </c>
      <c r="S2843" s="56">
        <f>FŐLAP!$F$9</f>
        <v>0</v>
      </c>
      <c r="T2843" s="13" t="str">
        <f>FŐLAP!$B$25</f>
        <v>Háztartási nagygépek (lakossági)</v>
      </c>
      <c r="U2843" s="398" t="s">
        <v>3425</v>
      </c>
      <c r="V2843" s="398" t="s">
        <v>3426</v>
      </c>
      <c r="W2843" s="398" t="s">
        <v>3427</v>
      </c>
    </row>
    <row r="2844" spans="1:23" ht="60.75" hidden="1" customHeight="1" x14ac:dyDescent="0.25">
      <c r="A2844" s="61" t="s">
        <v>2914</v>
      </c>
      <c r="B2844" s="87"/>
      <c r="C2844" s="175"/>
      <c r="D2844" s="175"/>
      <c r="E2844" s="146"/>
      <c r="F2844" s="407" t="e">
        <f>VLOOKUP('2. tábl. Előkezelő-Tov.Kezelő'!E2844,Munka1!$H$27:$I$58,2,FALSE)</f>
        <v>#N/A</v>
      </c>
      <c r="G2844" s="88"/>
      <c r="H2844" s="62" t="e">
        <f>VLOOKUP(G2844,Munka1!$A$1:$B$25,2,FALSE)</f>
        <v>#N/A</v>
      </c>
      <c r="I2844" s="466" t="e">
        <f>VLOOKUP(E2844,Munka1!$H$27:$J$58,3,FALSE)</f>
        <v>#N/A</v>
      </c>
      <c r="J2844" s="175"/>
      <c r="K2844" s="175"/>
      <c r="L2844" s="175"/>
      <c r="M2844" s="175"/>
      <c r="N2844" s="180"/>
      <c r="O2844" s="87"/>
      <c r="P2844" s="483"/>
      <c r="Q2844" s="484"/>
      <c r="R2844" s="56">
        <f>FŐLAP!$D$9</f>
        <v>0</v>
      </c>
      <c r="S2844" s="56">
        <f>FŐLAP!$F$9</f>
        <v>0</v>
      </c>
      <c r="T2844" s="13" t="str">
        <f>FŐLAP!$B$25</f>
        <v>Háztartási nagygépek (lakossági)</v>
      </c>
      <c r="U2844" s="398" t="s">
        <v>3425</v>
      </c>
      <c r="V2844" s="398" t="s">
        <v>3426</v>
      </c>
      <c r="W2844" s="398" t="s">
        <v>3427</v>
      </c>
    </row>
    <row r="2845" spans="1:23" ht="60.75" hidden="1" customHeight="1" x14ac:dyDescent="0.25">
      <c r="A2845" s="61" t="s">
        <v>2915</v>
      </c>
      <c r="B2845" s="87"/>
      <c r="C2845" s="175"/>
      <c r="D2845" s="175"/>
      <c r="E2845" s="146"/>
      <c r="F2845" s="407" t="e">
        <f>VLOOKUP('2. tábl. Előkezelő-Tov.Kezelő'!E2845,Munka1!$H$27:$I$58,2,FALSE)</f>
        <v>#N/A</v>
      </c>
      <c r="G2845" s="88"/>
      <c r="H2845" s="62" t="e">
        <f>VLOOKUP(G2845,Munka1!$A$1:$B$25,2,FALSE)</f>
        <v>#N/A</v>
      </c>
      <c r="I2845" s="466" t="e">
        <f>VLOOKUP(E2845,Munka1!$H$27:$J$58,3,FALSE)</f>
        <v>#N/A</v>
      </c>
      <c r="J2845" s="175"/>
      <c r="K2845" s="175"/>
      <c r="L2845" s="175"/>
      <c r="M2845" s="175"/>
      <c r="N2845" s="180"/>
      <c r="O2845" s="87"/>
      <c r="P2845" s="483"/>
      <c r="Q2845" s="484"/>
      <c r="R2845" s="56">
        <f>FŐLAP!$D$9</f>
        <v>0</v>
      </c>
      <c r="S2845" s="56">
        <f>FŐLAP!$F$9</f>
        <v>0</v>
      </c>
      <c r="T2845" s="13" t="str">
        <f>FŐLAP!$B$25</f>
        <v>Háztartási nagygépek (lakossági)</v>
      </c>
      <c r="U2845" s="398" t="s">
        <v>3425</v>
      </c>
      <c r="V2845" s="398" t="s">
        <v>3426</v>
      </c>
      <c r="W2845" s="398" t="s">
        <v>3427</v>
      </c>
    </row>
    <row r="2846" spans="1:23" ht="60.75" hidden="1" customHeight="1" x14ac:dyDescent="0.25">
      <c r="A2846" s="61" t="s">
        <v>2916</v>
      </c>
      <c r="B2846" s="87"/>
      <c r="C2846" s="175"/>
      <c r="D2846" s="175"/>
      <c r="E2846" s="146"/>
      <c r="F2846" s="407" t="e">
        <f>VLOOKUP('2. tábl. Előkezelő-Tov.Kezelő'!E2846,Munka1!$H$27:$I$58,2,FALSE)</f>
        <v>#N/A</v>
      </c>
      <c r="G2846" s="88"/>
      <c r="H2846" s="62" t="e">
        <f>VLOOKUP(G2846,Munka1!$A$1:$B$25,2,FALSE)</f>
        <v>#N/A</v>
      </c>
      <c r="I2846" s="466" t="e">
        <f>VLOOKUP(E2846,Munka1!$H$27:$J$58,3,FALSE)</f>
        <v>#N/A</v>
      </c>
      <c r="J2846" s="175"/>
      <c r="K2846" s="175"/>
      <c r="L2846" s="175"/>
      <c r="M2846" s="175"/>
      <c r="N2846" s="180"/>
      <c r="O2846" s="87"/>
      <c r="P2846" s="483"/>
      <c r="Q2846" s="484"/>
      <c r="R2846" s="56">
        <f>FŐLAP!$D$9</f>
        <v>0</v>
      </c>
      <c r="S2846" s="56">
        <f>FŐLAP!$F$9</f>
        <v>0</v>
      </c>
      <c r="T2846" s="13" t="str">
        <f>FŐLAP!$B$25</f>
        <v>Háztartási nagygépek (lakossági)</v>
      </c>
      <c r="U2846" s="398" t="s">
        <v>3425</v>
      </c>
      <c r="V2846" s="398" t="s">
        <v>3426</v>
      </c>
      <c r="W2846" s="398" t="s">
        <v>3427</v>
      </c>
    </row>
    <row r="2847" spans="1:23" ht="60.75" hidden="1" customHeight="1" x14ac:dyDescent="0.25">
      <c r="A2847" s="61" t="s">
        <v>2917</v>
      </c>
      <c r="B2847" s="87"/>
      <c r="C2847" s="175"/>
      <c r="D2847" s="175"/>
      <c r="E2847" s="146"/>
      <c r="F2847" s="407" t="e">
        <f>VLOOKUP('2. tábl. Előkezelő-Tov.Kezelő'!E2847,Munka1!$H$27:$I$58,2,FALSE)</f>
        <v>#N/A</v>
      </c>
      <c r="G2847" s="88"/>
      <c r="H2847" s="62" t="e">
        <f>VLOOKUP(G2847,Munka1!$A$1:$B$25,2,FALSE)</f>
        <v>#N/A</v>
      </c>
      <c r="I2847" s="466" t="e">
        <f>VLOOKUP(E2847,Munka1!$H$27:$J$58,3,FALSE)</f>
        <v>#N/A</v>
      </c>
      <c r="J2847" s="175"/>
      <c r="K2847" s="175"/>
      <c r="L2847" s="175"/>
      <c r="M2847" s="175"/>
      <c r="N2847" s="180"/>
      <c r="O2847" s="87"/>
      <c r="P2847" s="483"/>
      <c r="Q2847" s="484"/>
      <c r="R2847" s="56">
        <f>FŐLAP!$D$9</f>
        <v>0</v>
      </c>
      <c r="S2847" s="56">
        <f>FŐLAP!$F$9</f>
        <v>0</v>
      </c>
      <c r="T2847" s="13" t="str">
        <f>FŐLAP!$B$25</f>
        <v>Háztartási nagygépek (lakossági)</v>
      </c>
      <c r="U2847" s="398" t="s">
        <v>3425</v>
      </c>
      <c r="V2847" s="398" t="s">
        <v>3426</v>
      </c>
      <c r="W2847" s="398" t="s">
        <v>3427</v>
      </c>
    </row>
    <row r="2848" spans="1:23" ht="60.75" hidden="1" customHeight="1" x14ac:dyDescent="0.25">
      <c r="A2848" s="61" t="s">
        <v>2918</v>
      </c>
      <c r="B2848" s="87"/>
      <c r="C2848" s="175"/>
      <c r="D2848" s="175"/>
      <c r="E2848" s="146"/>
      <c r="F2848" s="407" t="e">
        <f>VLOOKUP('2. tábl. Előkezelő-Tov.Kezelő'!E2848,Munka1!$H$27:$I$58,2,FALSE)</f>
        <v>#N/A</v>
      </c>
      <c r="G2848" s="88"/>
      <c r="H2848" s="62" t="e">
        <f>VLOOKUP(G2848,Munka1!$A$1:$B$25,2,FALSE)</f>
        <v>#N/A</v>
      </c>
      <c r="I2848" s="466" t="e">
        <f>VLOOKUP(E2848,Munka1!$H$27:$J$58,3,FALSE)</f>
        <v>#N/A</v>
      </c>
      <c r="J2848" s="175"/>
      <c r="K2848" s="175"/>
      <c r="L2848" s="175"/>
      <c r="M2848" s="175"/>
      <c r="N2848" s="180"/>
      <c r="O2848" s="87"/>
      <c r="P2848" s="483"/>
      <c r="Q2848" s="484"/>
      <c r="R2848" s="56">
        <f>FŐLAP!$D$9</f>
        <v>0</v>
      </c>
      <c r="S2848" s="56">
        <f>FŐLAP!$F$9</f>
        <v>0</v>
      </c>
      <c r="T2848" s="13" t="str">
        <f>FŐLAP!$B$25</f>
        <v>Háztartási nagygépek (lakossági)</v>
      </c>
      <c r="U2848" s="398" t="s">
        <v>3425</v>
      </c>
      <c r="V2848" s="398" t="s">
        <v>3426</v>
      </c>
      <c r="W2848" s="398" t="s">
        <v>3427</v>
      </c>
    </row>
    <row r="2849" spans="1:23" ht="60.75" hidden="1" customHeight="1" x14ac:dyDescent="0.25">
      <c r="A2849" s="61" t="s">
        <v>2919</v>
      </c>
      <c r="B2849" s="87"/>
      <c r="C2849" s="175"/>
      <c r="D2849" s="175"/>
      <c r="E2849" s="146"/>
      <c r="F2849" s="407" t="e">
        <f>VLOOKUP('2. tábl. Előkezelő-Tov.Kezelő'!E2849,Munka1!$H$27:$I$58,2,FALSE)</f>
        <v>#N/A</v>
      </c>
      <c r="G2849" s="88"/>
      <c r="H2849" s="62" t="e">
        <f>VLOOKUP(G2849,Munka1!$A$1:$B$25,2,FALSE)</f>
        <v>#N/A</v>
      </c>
      <c r="I2849" s="466" t="e">
        <f>VLOOKUP(E2849,Munka1!$H$27:$J$58,3,FALSE)</f>
        <v>#N/A</v>
      </c>
      <c r="J2849" s="175"/>
      <c r="K2849" s="175"/>
      <c r="L2849" s="175"/>
      <c r="M2849" s="175"/>
      <c r="N2849" s="180"/>
      <c r="O2849" s="87"/>
      <c r="P2849" s="483"/>
      <c r="Q2849" s="484"/>
      <c r="R2849" s="56">
        <f>FŐLAP!$D$9</f>
        <v>0</v>
      </c>
      <c r="S2849" s="56">
        <f>FŐLAP!$F$9</f>
        <v>0</v>
      </c>
      <c r="T2849" s="13" t="str">
        <f>FŐLAP!$B$25</f>
        <v>Háztartási nagygépek (lakossági)</v>
      </c>
      <c r="U2849" s="398" t="s">
        <v>3425</v>
      </c>
      <c r="V2849" s="398" t="s">
        <v>3426</v>
      </c>
      <c r="W2849" s="398" t="s">
        <v>3427</v>
      </c>
    </row>
    <row r="2850" spans="1:23" ht="60.75" hidden="1" customHeight="1" x14ac:dyDescent="0.25">
      <c r="A2850" s="61" t="s">
        <v>2920</v>
      </c>
      <c r="B2850" s="87"/>
      <c r="C2850" s="175"/>
      <c r="D2850" s="175"/>
      <c r="E2850" s="146"/>
      <c r="F2850" s="407" t="e">
        <f>VLOOKUP('2. tábl. Előkezelő-Tov.Kezelő'!E2850,Munka1!$H$27:$I$58,2,FALSE)</f>
        <v>#N/A</v>
      </c>
      <c r="G2850" s="88"/>
      <c r="H2850" s="62" t="e">
        <f>VLOOKUP(G2850,Munka1!$A$1:$B$25,2,FALSE)</f>
        <v>#N/A</v>
      </c>
      <c r="I2850" s="466" t="e">
        <f>VLOOKUP(E2850,Munka1!$H$27:$J$58,3,FALSE)</f>
        <v>#N/A</v>
      </c>
      <c r="J2850" s="175"/>
      <c r="K2850" s="175"/>
      <c r="L2850" s="175"/>
      <c r="M2850" s="175"/>
      <c r="N2850" s="180"/>
      <c r="O2850" s="87"/>
      <c r="P2850" s="483"/>
      <c r="Q2850" s="484"/>
      <c r="R2850" s="56">
        <f>FŐLAP!$D$9</f>
        <v>0</v>
      </c>
      <c r="S2850" s="56">
        <f>FŐLAP!$F$9</f>
        <v>0</v>
      </c>
      <c r="T2850" s="13" t="str">
        <f>FŐLAP!$B$25</f>
        <v>Háztartási nagygépek (lakossági)</v>
      </c>
      <c r="U2850" s="398" t="s">
        <v>3425</v>
      </c>
      <c r="V2850" s="398" t="s">
        <v>3426</v>
      </c>
      <c r="W2850" s="398" t="s">
        <v>3427</v>
      </c>
    </row>
    <row r="2851" spans="1:23" ht="60.75" hidden="1" customHeight="1" x14ac:dyDescent="0.25">
      <c r="A2851" s="61" t="s">
        <v>2921</v>
      </c>
      <c r="B2851" s="87"/>
      <c r="C2851" s="175"/>
      <c r="D2851" s="175"/>
      <c r="E2851" s="146"/>
      <c r="F2851" s="407" t="e">
        <f>VLOOKUP('2. tábl. Előkezelő-Tov.Kezelő'!E2851,Munka1!$H$27:$I$58,2,FALSE)</f>
        <v>#N/A</v>
      </c>
      <c r="G2851" s="88"/>
      <c r="H2851" s="62" t="e">
        <f>VLOOKUP(G2851,Munka1!$A$1:$B$25,2,FALSE)</f>
        <v>#N/A</v>
      </c>
      <c r="I2851" s="466" t="e">
        <f>VLOOKUP(E2851,Munka1!$H$27:$J$58,3,FALSE)</f>
        <v>#N/A</v>
      </c>
      <c r="J2851" s="175"/>
      <c r="K2851" s="175"/>
      <c r="L2851" s="175"/>
      <c r="M2851" s="175"/>
      <c r="N2851" s="180"/>
      <c r="O2851" s="87"/>
      <c r="P2851" s="483"/>
      <c r="Q2851" s="484"/>
      <c r="R2851" s="56">
        <f>FŐLAP!$D$9</f>
        <v>0</v>
      </c>
      <c r="S2851" s="56">
        <f>FŐLAP!$F$9</f>
        <v>0</v>
      </c>
      <c r="T2851" s="13" t="str">
        <f>FŐLAP!$B$25</f>
        <v>Háztartási nagygépek (lakossági)</v>
      </c>
      <c r="U2851" s="398" t="s">
        <v>3425</v>
      </c>
      <c r="V2851" s="398" t="s">
        <v>3426</v>
      </c>
      <c r="W2851" s="398" t="s">
        <v>3427</v>
      </c>
    </row>
    <row r="2852" spans="1:23" ht="60.75" hidden="1" customHeight="1" x14ac:dyDescent="0.25">
      <c r="A2852" s="61" t="s">
        <v>2922</v>
      </c>
      <c r="B2852" s="87"/>
      <c r="C2852" s="175"/>
      <c r="D2852" s="175"/>
      <c r="E2852" s="146"/>
      <c r="F2852" s="407" t="e">
        <f>VLOOKUP('2. tábl. Előkezelő-Tov.Kezelő'!E2852,Munka1!$H$27:$I$58,2,FALSE)</f>
        <v>#N/A</v>
      </c>
      <c r="G2852" s="88"/>
      <c r="H2852" s="62" t="e">
        <f>VLOOKUP(G2852,Munka1!$A$1:$B$25,2,FALSE)</f>
        <v>#N/A</v>
      </c>
      <c r="I2852" s="466" t="e">
        <f>VLOOKUP(E2852,Munka1!$H$27:$J$58,3,FALSE)</f>
        <v>#N/A</v>
      </c>
      <c r="J2852" s="175"/>
      <c r="K2852" s="175"/>
      <c r="L2852" s="175"/>
      <c r="M2852" s="175"/>
      <c r="N2852" s="180"/>
      <c r="O2852" s="87"/>
      <c r="P2852" s="483"/>
      <c r="Q2852" s="484"/>
      <c r="R2852" s="56">
        <f>FŐLAP!$D$9</f>
        <v>0</v>
      </c>
      <c r="S2852" s="56">
        <f>FŐLAP!$F$9</f>
        <v>0</v>
      </c>
      <c r="T2852" s="13" t="str">
        <f>FŐLAP!$B$25</f>
        <v>Háztartási nagygépek (lakossági)</v>
      </c>
      <c r="U2852" s="398" t="s">
        <v>3425</v>
      </c>
      <c r="V2852" s="398" t="s">
        <v>3426</v>
      </c>
      <c r="W2852" s="398" t="s">
        <v>3427</v>
      </c>
    </row>
    <row r="2853" spans="1:23" ht="60.75" hidden="1" customHeight="1" x14ac:dyDescent="0.25">
      <c r="A2853" s="61" t="s">
        <v>2923</v>
      </c>
      <c r="B2853" s="87"/>
      <c r="C2853" s="175"/>
      <c r="D2853" s="175"/>
      <c r="E2853" s="146"/>
      <c r="F2853" s="407" t="e">
        <f>VLOOKUP('2. tábl. Előkezelő-Tov.Kezelő'!E2853,Munka1!$H$27:$I$58,2,FALSE)</f>
        <v>#N/A</v>
      </c>
      <c r="G2853" s="88"/>
      <c r="H2853" s="62" t="e">
        <f>VLOOKUP(G2853,Munka1!$A$1:$B$25,2,FALSE)</f>
        <v>#N/A</v>
      </c>
      <c r="I2853" s="466" t="e">
        <f>VLOOKUP(E2853,Munka1!$H$27:$J$58,3,FALSE)</f>
        <v>#N/A</v>
      </c>
      <c r="J2853" s="175"/>
      <c r="K2853" s="175"/>
      <c r="L2853" s="175"/>
      <c r="M2853" s="175"/>
      <c r="N2853" s="180"/>
      <c r="O2853" s="87"/>
      <c r="P2853" s="483"/>
      <c r="Q2853" s="484"/>
      <c r="R2853" s="56">
        <f>FŐLAP!$D$9</f>
        <v>0</v>
      </c>
      <c r="S2853" s="56">
        <f>FŐLAP!$F$9</f>
        <v>0</v>
      </c>
      <c r="T2853" s="13" t="str">
        <f>FŐLAP!$B$25</f>
        <v>Háztartási nagygépek (lakossági)</v>
      </c>
      <c r="U2853" s="398" t="s">
        <v>3425</v>
      </c>
      <c r="V2853" s="398" t="s">
        <v>3426</v>
      </c>
      <c r="W2853" s="398" t="s">
        <v>3427</v>
      </c>
    </row>
    <row r="2854" spans="1:23" ht="60.75" hidden="1" customHeight="1" x14ac:dyDescent="0.25">
      <c r="A2854" s="61" t="s">
        <v>2924</v>
      </c>
      <c r="B2854" s="87"/>
      <c r="C2854" s="175"/>
      <c r="D2854" s="175"/>
      <c r="E2854" s="146"/>
      <c r="F2854" s="407" t="e">
        <f>VLOOKUP('2. tábl. Előkezelő-Tov.Kezelő'!E2854,Munka1!$H$27:$I$58,2,FALSE)</f>
        <v>#N/A</v>
      </c>
      <c r="G2854" s="88"/>
      <c r="H2854" s="62" t="e">
        <f>VLOOKUP(G2854,Munka1!$A$1:$B$25,2,FALSE)</f>
        <v>#N/A</v>
      </c>
      <c r="I2854" s="466" t="e">
        <f>VLOOKUP(E2854,Munka1!$H$27:$J$58,3,FALSE)</f>
        <v>#N/A</v>
      </c>
      <c r="J2854" s="175"/>
      <c r="K2854" s="175"/>
      <c r="L2854" s="175"/>
      <c r="M2854" s="175"/>
      <c r="N2854" s="180"/>
      <c r="O2854" s="87"/>
      <c r="P2854" s="483"/>
      <c r="Q2854" s="484"/>
      <c r="R2854" s="56">
        <f>FŐLAP!$D$9</f>
        <v>0</v>
      </c>
      <c r="S2854" s="56">
        <f>FŐLAP!$F$9</f>
        <v>0</v>
      </c>
      <c r="T2854" s="13" t="str">
        <f>FŐLAP!$B$25</f>
        <v>Háztartási nagygépek (lakossági)</v>
      </c>
      <c r="U2854" s="398" t="s">
        <v>3425</v>
      </c>
      <c r="V2854" s="398" t="s">
        <v>3426</v>
      </c>
      <c r="W2854" s="398" t="s">
        <v>3427</v>
      </c>
    </row>
    <row r="2855" spans="1:23" ht="60.75" hidden="1" customHeight="1" x14ac:dyDescent="0.25">
      <c r="A2855" s="61" t="s">
        <v>2925</v>
      </c>
      <c r="B2855" s="87"/>
      <c r="C2855" s="175"/>
      <c r="D2855" s="175"/>
      <c r="E2855" s="146"/>
      <c r="F2855" s="407" t="e">
        <f>VLOOKUP('2. tábl. Előkezelő-Tov.Kezelő'!E2855,Munka1!$H$27:$I$58,2,FALSE)</f>
        <v>#N/A</v>
      </c>
      <c r="G2855" s="88"/>
      <c r="H2855" s="62" t="e">
        <f>VLOOKUP(G2855,Munka1!$A$1:$B$25,2,FALSE)</f>
        <v>#N/A</v>
      </c>
      <c r="I2855" s="466" t="e">
        <f>VLOOKUP(E2855,Munka1!$H$27:$J$58,3,FALSE)</f>
        <v>#N/A</v>
      </c>
      <c r="J2855" s="175"/>
      <c r="K2855" s="175"/>
      <c r="L2855" s="175"/>
      <c r="M2855" s="175"/>
      <c r="N2855" s="180"/>
      <c r="O2855" s="87"/>
      <c r="P2855" s="483"/>
      <c r="Q2855" s="484"/>
      <c r="R2855" s="56">
        <f>FŐLAP!$D$9</f>
        <v>0</v>
      </c>
      <c r="S2855" s="56">
        <f>FŐLAP!$F$9</f>
        <v>0</v>
      </c>
      <c r="T2855" s="13" t="str">
        <f>FŐLAP!$B$25</f>
        <v>Háztartási nagygépek (lakossági)</v>
      </c>
      <c r="U2855" s="398" t="s">
        <v>3425</v>
      </c>
      <c r="V2855" s="398" t="s">
        <v>3426</v>
      </c>
      <c r="W2855" s="398" t="s">
        <v>3427</v>
      </c>
    </row>
    <row r="2856" spans="1:23" ht="60.75" hidden="1" customHeight="1" x14ac:dyDescent="0.25">
      <c r="A2856" s="61" t="s">
        <v>2926</v>
      </c>
      <c r="B2856" s="87"/>
      <c r="C2856" s="175"/>
      <c r="D2856" s="175"/>
      <c r="E2856" s="146"/>
      <c r="F2856" s="407" t="e">
        <f>VLOOKUP('2. tábl. Előkezelő-Tov.Kezelő'!E2856,Munka1!$H$27:$I$58,2,FALSE)</f>
        <v>#N/A</v>
      </c>
      <c r="G2856" s="88"/>
      <c r="H2856" s="62" t="e">
        <f>VLOOKUP(G2856,Munka1!$A$1:$B$25,2,FALSE)</f>
        <v>#N/A</v>
      </c>
      <c r="I2856" s="466" t="e">
        <f>VLOOKUP(E2856,Munka1!$H$27:$J$58,3,FALSE)</f>
        <v>#N/A</v>
      </c>
      <c r="J2856" s="175"/>
      <c r="K2856" s="175"/>
      <c r="L2856" s="175"/>
      <c r="M2856" s="175"/>
      <c r="N2856" s="180"/>
      <c r="O2856" s="87"/>
      <c r="P2856" s="483"/>
      <c r="Q2856" s="484"/>
      <c r="R2856" s="56">
        <f>FŐLAP!$D$9</f>
        <v>0</v>
      </c>
      <c r="S2856" s="56">
        <f>FŐLAP!$F$9</f>
        <v>0</v>
      </c>
      <c r="T2856" s="13" t="str">
        <f>FŐLAP!$B$25</f>
        <v>Háztartási nagygépek (lakossági)</v>
      </c>
      <c r="U2856" s="398" t="s">
        <v>3425</v>
      </c>
      <c r="V2856" s="398" t="s">
        <v>3426</v>
      </c>
      <c r="W2856" s="398" t="s">
        <v>3427</v>
      </c>
    </row>
    <row r="2857" spans="1:23" ht="60.75" hidden="1" customHeight="1" x14ac:dyDescent="0.25">
      <c r="A2857" s="61" t="s">
        <v>2927</v>
      </c>
      <c r="B2857" s="87"/>
      <c r="C2857" s="175"/>
      <c r="D2857" s="175"/>
      <c r="E2857" s="146"/>
      <c r="F2857" s="407" t="e">
        <f>VLOOKUP('2. tábl. Előkezelő-Tov.Kezelő'!E2857,Munka1!$H$27:$I$58,2,FALSE)</f>
        <v>#N/A</v>
      </c>
      <c r="G2857" s="88"/>
      <c r="H2857" s="62" t="e">
        <f>VLOOKUP(G2857,Munka1!$A$1:$B$25,2,FALSE)</f>
        <v>#N/A</v>
      </c>
      <c r="I2857" s="466" t="e">
        <f>VLOOKUP(E2857,Munka1!$H$27:$J$58,3,FALSE)</f>
        <v>#N/A</v>
      </c>
      <c r="J2857" s="175"/>
      <c r="K2857" s="175"/>
      <c r="L2857" s="175"/>
      <c r="M2857" s="175"/>
      <c r="N2857" s="180"/>
      <c r="O2857" s="87"/>
      <c r="P2857" s="483"/>
      <c r="Q2857" s="484"/>
      <c r="R2857" s="56">
        <f>FŐLAP!$D$9</f>
        <v>0</v>
      </c>
      <c r="S2857" s="56">
        <f>FŐLAP!$F$9</f>
        <v>0</v>
      </c>
      <c r="T2857" s="13" t="str">
        <f>FŐLAP!$B$25</f>
        <v>Háztartási nagygépek (lakossági)</v>
      </c>
      <c r="U2857" s="398" t="s">
        <v>3425</v>
      </c>
      <c r="V2857" s="398" t="s">
        <v>3426</v>
      </c>
      <c r="W2857" s="398" t="s">
        <v>3427</v>
      </c>
    </row>
    <row r="2858" spans="1:23" ht="60.75" hidden="1" customHeight="1" x14ac:dyDescent="0.25">
      <c r="A2858" s="61" t="s">
        <v>2928</v>
      </c>
      <c r="B2858" s="87"/>
      <c r="C2858" s="175"/>
      <c r="D2858" s="175"/>
      <c r="E2858" s="146"/>
      <c r="F2858" s="407" t="e">
        <f>VLOOKUP('2. tábl. Előkezelő-Tov.Kezelő'!E2858,Munka1!$H$27:$I$58,2,FALSE)</f>
        <v>#N/A</v>
      </c>
      <c r="G2858" s="88"/>
      <c r="H2858" s="62" t="e">
        <f>VLOOKUP(G2858,Munka1!$A$1:$B$25,2,FALSE)</f>
        <v>#N/A</v>
      </c>
      <c r="I2858" s="466" t="e">
        <f>VLOOKUP(E2858,Munka1!$H$27:$J$58,3,FALSE)</f>
        <v>#N/A</v>
      </c>
      <c r="J2858" s="175"/>
      <c r="K2858" s="175"/>
      <c r="L2858" s="175"/>
      <c r="M2858" s="175"/>
      <c r="N2858" s="180"/>
      <c r="O2858" s="87"/>
      <c r="P2858" s="483"/>
      <c r="Q2858" s="484"/>
      <c r="R2858" s="56">
        <f>FŐLAP!$D$9</f>
        <v>0</v>
      </c>
      <c r="S2858" s="56">
        <f>FŐLAP!$F$9</f>
        <v>0</v>
      </c>
      <c r="T2858" s="13" t="str">
        <f>FŐLAP!$B$25</f>
        <v>Háztartási nagygépek (lakossági)</v>
      </c>
      <c r="U2858" s="398" t="s">
        <v>3425</v>
      </c>
      <c r="V2858" s="398" t="s">
        <v>3426</v>
      </c>
      <c r="W2858" s="398" t="s">
        <v>3427</v>
      </c>
    </row>
    <row r="2859" spans="1:23" ht="60.75" hidden="1" customHeight="1" x14ac:dyDescent="0.25">
      <c r="A2859" s="61" t="s">
        <v>2929</v>
      </c>
      <c r="B2859" s="87"/>
      <c r="C2859" s="175"/>
      <c r="D2859" s="175"/>
      <c r="E2859" s="146"/>
      <c r="F2859" s="407" t="e">
        <f>VLOOKUP('2. tábl. Előkezelő-Tov.Kezelő'!E2859,Munka1!$H$27:$I$58,2,FALSE)</f>
        <v>#N/A</v>
      </c>
      <c r="G2859" s="88"/>
      <c r="H2859" s="62" t="e">
        <f>VLOOKUP(G2859,Munka1!$A$1:$B$25,2,FALSE)</f>
        <v>#N/A</v>
      </c>
      <c r="I2859" s="466" t="e">
        <f>VLOOKUP(E2859,Munka1!$H$27:$J$58,3,FALSE)</f>
        <v>#N/A</v>
      </c>
      <c r="J2859" s="175"/>
      <c r="K2859" s="175"/>
      <c r="L2859" s="175"/>
      <c r="M2859" s="175"/>
      <c r="N2859" s="180"/>
      <c r="O2859" s="87"/>
      <c r="P2859" s="483"/>
      <c r="Q2859" s="484"/>
      <c r="R2859" s="56">
        <f>FŐLAP!$D$9</f>
        <v>0</v>
      </c>
      <c r="S2859" s="56">
        <f>FŐLAP!$F$9</f>
        <v>0</v>
      </c>
      <c r="T2859" s="13" t="str">
        <f>FŐLAP!$B$25</f>
        <v>Háztartási nagygépek (lakossági)</v>
      </c>
      <c r="U2859" s="398" t="s">
        <v>3425</v>
      </c>
      <c r="V2859" s="398" t="s">
        <v>3426</v>
      </c>
      <c r="W2859" s="398" t="s">
        <v>3427</v>
      </c>
    </row>
    <row r="2860" spans="1:23" ht="60.75" hidden="1" customHeight="1" x14ac:dyDescent="0.25">
      <c r="A2860" s="61" t="s">
        <v>2930</v>
      </c>
      <c r="B2860" s="87"/>
      <c r="C2860" s="175"/>
      <c r="D2860" s="175"/>
      <c r="E2860" s="146"/>
      <c r="F2860" s="407" t="e">
        <f>VLOOKUP('2. tábl. Előkezelő-Tov.Kezelő'!E2860,Munka1!$H$27:$I$58,2,FALSE)</f>
        <v>#N/A</v>
      </c>
      <c r="G2860" s="88"/>
      <c r="H2860" s="62" t="e">
        <f>VLOOKUP(G2860,Munka1!$A$1:$B$25,2,FALSE)</f>
        <v>#N/A</v>
      </c>
      <c r="I2860" s="466" t="e">
        <f>VLOOKUP(E2860,Munka1!$H$27:$J$58,3,FALSE)</f>
        <v>#N/A</v>
      </c>
      <c r="J2860" s="175"/>
      <c r="K2860" s="175"/>
      <c r="L2860" s="175"/>
      <c r="M2860" s="175"/>
      <c r="N2860" s="180"/>
      <c r="O2860" s="87"/>
      <c r="P2860" s="483"/>
      <c r="Q2860" s="484"/>
      <c r="R2860" s="56">
        <f>FŐLAP!$D$9</f>
        <v>0</v>
      </c>
      <c r="S2860" s="56">
        <f>FŐLAP!$F$9</f>
        <v>0</v>
      </c>
      <c r="T2860" s="13" t="str">
        <f>FŐLAP!$B$25</f>
        <v>Háztartási nagygépek (lakossági)</v>
      </c>
      <c r="U2860" s="398" t="s">
        <v>3425</v>
      </c>
      <c r="V2860" s="398" t="s">
        <v>3426</v>
      </c>
      <c r="W2860" s="398" t="s">
        <v>3427</v>
      </c>
    </row>
    <row r="2861" spans="1:23" ht="60.75" hidden="1" customHeight="1" x14ac:dyDescent="0.25">
      <c r="A2861" s="61" t="s">
        <v>2931</v>
      </c>
      <c r="B2861" s="87"/>
      <c r="C2861" s="175"/>
      <c r="D2861" s="175"/>
      <c r="E2861" s="146"/>
      <c r="F2861" s="407" t="e">
        <f>VLOOKUP('2. tábl. Előkezelő-Tov.Kezelő'!E2861,Munka1!$H$27:$I$58,2,FALSE)</f>
        <v>#N/A</v>
      </c>
      <c r="G2861" s="88"/>
      <c r="H2861" s="62" t="e">
        <f>VLOOKUP(G2861,Munka1!$A$1:$B$25,2,FALSE)</f>
        <v>#N/A</v>
      </c>
      <c r="I2861" s="466" t="e">
        <f>VLOOKUP(E2861,Munka1!$H$27:$J$58,3,FALSE)</f>
        <v>#N/A</v>
      </c>
      <c r="J2861" s="175"/>
      <c r="K2861" s="175"/>
      <c r="L2861" s="175"/>
      <c r="M2861" s="175"/>
      <c r="N2861" s="180"/>
      <c r="O2861" s="87"/>
      <c r="P2861" s="483"/>
      <c r="Q2861" s="484"/>
      <c r="R2861" s="56">
        <f>FŐLAP!$D$9</f>
        <v>0</v>
      </c>
      <c r="S2861" s="56">
        <f>FŐLAP!$F$9</f>
        <v>0</v>
      </c>
      <c r="T2861" s="13" t="str">
        <f>FŐLAP!$B$25</f>
        <v>Háztartási nagygépek (lakossági)</v>
      </c>
      <c r="U2861" s="398" t="s">
        <v>3425</v>
      </c>
      <c r="V2861" s="398" t="s">
        <v>3426</v>
      </c>
      <c r="W2861" s="398" t="s">
        <v>3427</v>
      </c>
    </row>
    <row r="2862" spans="1:23" ht="60.75" hidden="1" customHeight="1" x14ac:dyDescent="0.25">
      <c r="A2862" s="61" t="s">
        <v>2932</v>
      </c>
      <c r="B2862" s="87"/>
      <c r="C2862" s="175"/>
      <c r="D2862" s="175"/>
      <c r="E2862" s="146"/>
      <c r="F2862" s="407" t="e">
        <f>VLOOKUP('2. tábl. Előkezelő-Tov.Kezelő'!E2862,Munka1!$H$27:$I$58,2,FALSE)</f>
        <v>#N/A</v>
      </c>
      <c r="G2862" s="88"/>
      <c r="H2862" s="62" t="e">
        <f>VLOOKUP(G2862,Munka1!$A$1:$B$25,2,FALSE)</f>
        <v>#N/A</v>
      </c>
      <c r="I2862" s="466" t="e">
        <f>VLOOKUP(E2862,Munka1!$H$27:$J$58,3,FALSE)</f>
        <v>#N/A</v>
      </c>
      <c r="J2862" s="175"/>
      <c r="K2862" s="175"/>
      <c r="L2862" s="175"/>
      <c r="M2862" s="175"/>
      <c r="N2862" s="180"/>
      <c r="O2862" s="87"/>
      <c r="P2862" s="483"/>
      <c r="Q2862" s="484"/>
      <c r="R2862" s="56">
        <f>FŐLAP!$D$9</f>
        <v>0</v>
      </c>
      <c r="S2862" s="56">
        <f>FŐLAP!$F$9</f>
        <v>0</v>
      </c>
      <c r="T2862" s="13" t="str">
        <f>FŐLAP!$B$25</f>
        <v>Háztartási nagygépek (lakossági)</v>
      </c>
      <c r="U2862" s="398" t="s">
        <v>3425</v>
      </c>
      <c r="V2862" s="398" t="s">
        <v>3426</v>
      </c>
      <c r="W2862" s="398" t="s">
        <v>3427</v>
      </c>
    </row>
    <row r="2863" spans="1:23" ht="60.75" hidden="1" customHeight="1" x14ac:dyDescent="0.25">
      <c r="A2863" s="61" t="s">
        <v>2933</v>
      </c>
      <c r="B2863" s="87"/>
      <c r="C2863" s="175"/>
      <c r="D2863" s="175"/>
      <c r="E2863" s="146"/>
      <c r="F2863" s="407" t="e">
        <f>VLOOKUP('2. tábl. Előkezelő-Tov.Kezelő'!E2863,Munka1!$H$27:$I$58,2,FALSE)</f>
        <v>#N/A</v>
      </c>
      <c r="G2863" s="88"/>
      <c r="H2863" s="62" t="e">
        <f>VLOOKUP(G2863,Munka1!$A$1:$B$25,2,FALSE)</f>
        <v>#N/A</v>
      </c>
      <c r="I2863" s="466" t="e">
        <f>VLOOKUP(E2863,Munka1!$H$27:$J$58,3,FALSE)</f>
        <v>#N/A</v>
      </c>
      <c r="J2863" s="175"/>
      <c r="K2863" s="175"/>
      <c r="L2863" s="175"/>
      <c r="M2863" s="175"/>
      <c r="N2863" s="180"/>
      <c r="O2863" s="87"/>
      <c r="P2863" s="483"/>
      <c r="Q2863" s="484"/>
      <c r="R2863" s="56">
        <f>FŐLAP!$D$9</f>
        <v>0</v>
      </c>
      <c r="S2863" s="56">
        <f>FŐLAP!$F$9</f>
        <v>0</v>
      </c>
      <c r="T2863" s="13" t="str">
        <f>FŐLAP!$B$25</f>
        <v>Háztartási nagygépek (lakossági)</v>
      </c>
      <c r="U2863" s="398" t="s">
        <v>3425</v>
      </c>
      <c r="V2863" s="398" t="s">
        <v>3426</v>
      </c>
      <c r="W2863" s="398" t="s">
        <v>3427</v>
      </c>
    </row>
    <row r="2864" spans="1:23" ht="60.75" hidden="1" customHeight="1" x14ac:dyDescent="0.25">
      <c r="A2864" s="61" t="s">
        <v>2934</v>
      </c>
      <c r="B2864" s="87"/>
      <c r="C2864" s="175"/>
      <c r="D2864" s="175"/>
      <c r="E2864" s="146"/>
      <c r="F2864" s="407" t="e">
        <f>VLOOKUP('2. tábl. Előkezelő-Tov.Kezelő'!E2864,Munka1!$H$27:$I$58,2,FALSE)</f>
        <v>#N/A</v>
      </c>
      <c r="G2864" s="88"/>
      <c r="H2864" s="62" t="e">
        <f>VLOOKUP(G2864,Munka1!$A$1:$B$25,2,FALSE)</f>
        <v>#N/A</v>
      </c>
      <c r="I2864" s="466" t="e">
        <f>VLOOKUP(E2864,Munka1!$H$27:$J$58,3,FALSE)</f>
        <v>#N/A</v>
      </c>
      <c r="J2864" s="175"/>
      <c r="K2864" s="175"/>
      <c r="L2864" s="175"/>
      <c r="M2864" s="175"/>
      <c r="N2864" s="180"/>
      <c r="O2864" s="87"/>
      <c r="P2864" s="483"/>
      <c r="Q2864" s="484"/>
      <c r="R2864" s="56">
        <f>FŐLAP!$D$9</f>
        <v>0</v>
      </c>
      <c r="S2864" s="56">
        <f>FŐLAP!$F$9</f>
        <v>0</v>
      </c>
      <c r="T2864" s="13" t="str">
        <f>FŐLAP!$B$25</f>
        <v>Háztartási nagygépek (lakossági)</v>
      </c>
      <c r="U2864" s="398" t="s">
        <v>3425</v>
      </c>
      <c r="V2864" s="398" t="s">
        <v>3426</v>
      </c>
      <c r="W2864" s="398" t="s">
        <v>3427</v>
      </c>
    </row>
    <row r="2865" spans="1:23" ht="60.75" hidden="1" customHeight="1" x14ac:dyDescent="0.25">
      <c r="A2865" s="61" t="s">
        <v>2935</v>
      </c>
      <c r="B2865" s="87"/>
      <c r="C2865" s="175"/>
      <c r="D2865" s="175"/>
      <c r="E2865" s="146"/>
      <c r="F2865" s="407" t="e">
        <f>VLOOKUP('2. tábl. Előkezelő-Tov.Kezelő'!E2865,Munka1!$H$27:$I$58,2,FALSE)</f>
        <v>#N/A</v>
      </c>
      <c r="G2865" s="88"/>
      <c r="H2865" s="62" t="e">
        <f>VLOOKUP(G2865,Munka1!$A$1:$B$25,2,FALSE)</f>
        <v>#N/A</v>
      </c>
      <c r="I2865" s="466" t="e">
        <f>VLOOKUP(E2865,Munka1!$H$27:$J$58,3,FALSE)</f>
        <v>#N/A</v>
      </c>
      <c r="J2865" s="175"/>
      <c r="K2865" s="175"/>
      <c r="L2865" s="175"/>
      <c r="M2865" s="175"/>
      <c r="N2865" s="180"/>
      <c r="O2865" s="87"/>
      <c r="P2865" s="483"/>
      <c r="Q2865" s="484"/>
      <c r="R2865" s="56">
        <f>FŐLAP!$D$9</f>
        <v>0</v>
      </c>
      <c r="S2865" s="56">
        <f>FŐLAP!$F$9</f>
        <v>0</v>
      </c>
      <c r="T2865" s="13" t="str">
        <f>FŐLAP!$B$25</f>
        <v>Háztartási nagygépek (lakossági)</v>
      </c>
      <c r="U2865" s="398" t="s">
        <v>3425</v>
      </c>
      <c r="V2865" s="398" t="s">
        <v>3426</v>
      </c>
      <c r="W2865" s="398" t="s">
        <v>3427</v>
      </c>
    </row>
    <row r="2866" spans="1:23" ht="60.75" hidden="1" customHeight="1" x14ac:dyDescent="0.25">
      <c r="A2866" s="61" t="s">
        <v>2936</v>
      </c>
      <c r="B2866" s="87"/>
      <c r="C2866" s="175"/>
      <c r="D2866" s="175"/>
      <c r="E2866" s="146"/>
      <c r="F2866" s="407" t="e">
        <f>VLOOKUP('2. tábl. Előkezelő-Tov.Kezelő'!E2866,Munka1!$H$27:$I$58,2,FALSE)</f>
        <v>#N/A</v>
      </c>
      <c r="G2866" s="88"/>
      <c r="H2866" s="62" t="e">
        <f>VLOOKUP(G2866,Munka1!$A$1:$B$25,2,FALSE)</f>
        <v>#N/A</v>
      </c>
      <c r="I2866" s="466" t="e">
        <f>VLOOKUP(E2866,Munka1!$H$27:$J$58,3,FALSE)</f>
        <v>#N/A</v>
      </c>
      <c r="J2866" s="175"/>
      <c r="K2866" s="175"/>
      <c r="L2866" s="175"/>
      <c r="M2866" s="175"/>
      <c r="N2866" s="180"/>
      <c r="O2866" s="87"/>
      <c r="P2866" s="483"/>
      <c r="Q2866" s="484"/>
      <c r="R2866" s="56">
        <f>FŐLAP!$D$9</f>
        <v>0</v>
      </c>
      <c r="S2866" s="56">
        <f>FŐLAP!$F$9</f>
        <v>0</v>
      </c>
      <c r="T2866" s="13" t="str">
        <f>FŐLAP!$B$25</f>
        <v>Háztartási nagygépek (lakossági)</v>
      </c>
      <c r="U2866" s="398" t="s">
        <v>3425</v>
      </c>
      <c r="V2866" s="398" t="s">
        <v>3426</v>
      </c>
      <c r="W2866" s="398" t="s">
        <v>3427</v>
      </c>
    </row>
    <row r="2867" spans="1:23" ht="60.75" hidden="1" customHeight="1" x14ac:dyDescent="0.25">
      <c r="A2867" s="61" t="s">
        <v>2937</v>
      </c>
      <c r="B2867" s="87"/>
      <c r="C2867" s="175"/>
      <c r="D2867" s="175"/>
      <c r="E2867" s="146"/>
      <c r="F2867" s="407" t="e">
        <f>VLOOKUP('2. tábl. Előkezelő-Tov.Kezelő'!E2867,Munka1!$H$27:$I$58,2,FALSE)</f>
        <v>#N/A</v>
      </c>
      <c r="G2867" s="88"/>
      <c r="H2867" s="62" t="e">
        <f>VLOOKUP(G2867,Munka1!$A$1:$B$25,2,FALSE)</f>
        <v>#N/A</v>
      </c>
      <c r="I2867" s="466" t="e">
        <f>VLOOKUP(E2867,Munka1!$H$27:$J$58,3,FALSE)</f>
        <v>#N/A</v>
      </c>
      <c r="J2867" s="175"/>
      <c r="K2867" s="175"/>
      <c r="L2867" s="175"/>
      <c r="M2867" s="175"/>
      <c r="N2867" s="180"/>
      <c r="O2867" s="87"/>
      <c r="P2867" s="483"/>
      <c r="Q2867" s="484"/>
      <c r="R2867" s="56">
        <f>FŐLAP!$D$9</f>
        <v>0</v>
      </c>
      <c r="S2867" s="56">
        <f>FŐLAP!$F$9</f>
        <v>0</v>
      </c>
      <c r="T2867" s="13" t="str">
        <f>FŐLAP!$B$25</f>
        <v>Háztartási nagygépek (lakossági)</v>
      </c>
      <c r="U2867" s="398" t="s">
        <v>3425</v>
      </c>
      <c r="V2867" s="398" t="s">
        <v>3426</v>
      </c>
      <c r="W2867" s="398" t="s">
        <v>3427</v>
      </c>
    </row>
    <row r="2868" spans="1:23" ht="60.75" hidden="1" customHeight="1" x14ac:dyDescent="0.25">
      <c r="A2868" s="61" t="s">
        <v>2938</v>
      </c>
      <c r="B2868" s="87"/>
      <c r="C2868" s="175"/>
      <c r="D2868" s="175"/>
      <c r="E2868" s="146"/>
      <c r="F2868" s="407" t="e">
        <f>VLOOKUP('2. tábl. Előkezelő-Tov.Kezelő'!E2868,Munka1!$H$27:$I$58,2,FALSE)</f>
        <v>#N/A</v>
      </c>
      <c r="G2868" s="88"/>
      <c r="H2868" s="62" t="e">
        <f>VLOOKUP(G2868,Munka1!$A$1:$B$25,2,FALSE)</f>
        <v>#N/A</v>
      </c>
      <c r="I2868" s="466" t="e">
        <f>VLOOKUP(E2868,Munka1!$H$27:$J$58,3,FALSE)</f>
        <v>#N/A</v>
      </c>
      <c r="J2868" s="175"/>
      <c r="K2868" s="175"/>
      <c r="L2868" s="175"/>
      <c r="M2868" s="175"/>
      <c r="N2868" s="180"/>
      <c r="O2868" s="87"/>
      <c r="P2868" s="483"/>
      <c r="Q2868" s="484"/>
      <c r="R2868" s="56">
        <f>FŐLAP!$D$9</f>
        <v>0</v>
      </c>
      <c r="S2868" s="56">
        <f>FŐLAP!$F$9</f>
        <v>0</v>
      </c>
      <c r="T2868" s="13" t="str">
        <f>FŐLAP!$B$25</f>
        <v>Háztartási nagygépek (lakossági)</v>
      </c>
      <c r="U2868" s="398" t="s">
        <v>3425</v>
      </c>
      <c r="V2868" s="398" t="s">
        <v>3426</v>
      </c>
      <c r="W2868" s="398" t="s">
        <v>3427</v>
      </c>
    </row>
    <row r="2869" spans="1:23" ht="60.75" hidden="1" customHeight="1" x14ac:dyDescent="0.25">
      <c r="A2869" s="61" t="s">
        <v>2939</v>
      </c>
      <c r="B2869" s="87"/>
      <c r="C2869" s="175"/>
      <c r="D2869" s="175"/>
      <c r="E2869" s="146"/>
      <c r="F2869" s="407" t="e">
        <f>VLOOKUP('2. tábl. Előkezelő-Tov.Kezelő'!E2869,Munka1!$H$27:$I$58,2,FALSE)</f>
        <v>#N/A</v>
      </c>
      <c r="G2869" s="88"/>
      <c r="H2869" s="62" t="e">
        <f>VLOOKUP(G2869,Munka1!$A$1:$B$25,2,FALSE)</f>
        <v>#N/A</v>
      </c>
      <c r="I2869" s="466" t="e">
        <f>VLOOKUP(E2869,Munka1!$H$27:$J$58,3,FALSE)</f>
        <v>#N/A</v>
      </c>
      <c r="J2869" s="175"/>
      <c r="K2869" s="175"/>
      <c r="L2869" s="175"/>
      <c r="M2869" s="175"/>
      <c r="N2869" s="180"/>
      <c r="O2869" s="87"/>
      <c r="P2869" s="483"/>
      <c r="Q2869" s="484"/>
      <c r="R2869" s="56">
        <f>FŐLAP!$D$9</f>
        <v>0</v>
      </c>
      <c r="S2869" s="56">
        <f>FŐLAP!$F$9</f>
        <v>0</v>
      </c>
      <c r="T2869" s="13" t="str">
        <f>FŐLAP!$B$25</f>
        <v>Háztartási nagygépek (lakossági)</v>
      </c>
      <c r="U2869" s="398" t="s">
        <v>3425</v>
      </c>
      <c r="V2869" s="398" t="s">
        <v>3426</v>
      </c>
      <c r="W2869" s="398" t="s">
        <v>3427</v>
      </c>
    </row>
    <row r="2870" spans="1:23" ht="60.75" hidden="1" customHeight="1" x14ac:dyDescent="0.25">
      <c r="A2870" s="61" t="s">
        <v>2940</v>
      </c>
      <c r="B2870" s="87"/>
      <c r="C2870" s="175"/>
      <c r="D2870" s="175"/>
      <c r="E2870" s="146"/>
      <c r="F2870" s="407" t="e">
        <f>VLOOKUP('2. tábl. Előkezelő-Tov.Kezelő'!E2870,Munka1!$H$27:$I$58,2,FALSE)</f>
        <v>#N/A</v>
      </c>
      <c r="G2870" s="88"/>
      <c r="H2870" s="62" t="e">
        <f>VLOOKUP(G2870,Munka1!$A$1:$B$25,2,FALSE)</f>
        <v>#N/A</v>
      </c>
      <c r="I2870" s="466" t="e">
        <f>VLOOKUP(E2870,Munka1!$H$27:$J$58,3,FALSE)</f>
        <v>#N/A</v>
      </c>
      <c r="J2870" s="175"/>
      <c r="K2870" s="175"/>
      <c r="L2870" s="175"/>
      <c r="M2870" s="175"/>
      <c r="N2870" s="180"/>
      <c r="O2870" s="87"/>
      <c r="P2870" s="483"/>
      <c r="Q2870" s="484"/>
      <c r="R2870" s="56">
        <f>FŐLAP!$D$9</f>
        <v>0</v>
      </c>
      <c r="S2870" s="56">
        <f>FŐLAP!$F$9</f>
        <v>0</v>
      </c>
      <c r="T2870" s="13" t="str">
        <f>FŐLAP!$B$25</f>
        <v>Háztartási nagygépek (lakossági)</v>
      </c>
      <c r="U2870" s="398" t="s">
        <v>3425</v>
      </c>
      <c r="V2870" s="398" t="s">
        <v>3426</v>
      </c>
      <c r="W2870" s="398" t="s">
        <v>3427</v>
      </c>
    </row>
    <row r="2871" spans="1:23" ht="60.75" hidden="1" customHeight="1" x14ac:dyDescent="0.25">
      <c r="A2871" s="61" t="s">
        <v>2941</v>
      </c>
      <c r="B2871" s="87"/>
      <c r="C2871" s="175"/>
      <c r="D2871" s="175"/>
      <c r="E2871" s="146"/>
      <c r="F2871" s="407" t="e">
        <f>VLOOKUP('2. tábl. Előkezelő-Tov.Kezelő'!E2871,Munka1!$H$27:$I$58,2,FALSE)</f>
        <v>#N/A</v>
      </c>
      <c r="G2871" s="88"/>
      <c r="H2871" s="62" t="e">
        <f>VLOOKUP(G2871,Munka1!$A$1:$B$25,2,FALSE)</f>
        <v>#N/A</v>
      </c>
      <c r="I2871" s="466" t="e">
        <f>VLOOKUP(E2871,Munka1!$H$27:$J$58,3,FALSE)</f>
        <v>#N/A</v>
      </c>
      <c r="J2871" s="175"/>
      <c r="K2871" s="175"/>
      <c r="L2871" s="175"/>
      <c r="M2871" s="175"/>
      <c r="N2871" s="180"/>
      <c r="O2871" s="87"/>
      <c r="P2871" s="483"/>
      <c r="Q2871" s="484"/>
      <c r="R2871" s="56">
        <f>FŐLAP!$D$9</f>
        <v>0</v>
      </c>
      <c r="S2871" s="56">
        <f>FŐLAP!$F$9</f>
        <v>0</v>
      </c>
      <c r="T2871" s="13" t="str">
        <f>FŐLAP!$B$25</f>
        <v>Háztartási nagygépek (lakossági)</v>
      </c>
      <c r="U2871" s="398" t="s">
        <v>3425</v>
      </c>
      <c r="V2871" s="398" t="s">
        <v>3426</v>
      </c>
      <c r="W2871" s="398" t="s">
        <v>3427</v>
      </c>
    </row>
    <row r="2872" spans="1:23" ht="60.75" hidden="1" customHeight="1" x14ac:dyDescent="0.25">
      <c r="A2872" s="61" t="s">
        <v>2942</v>
      </c>
      <c r="B2872" s="87"/>
      <c r="C2872" s="175"/>
      <c r="D2872" s="175"/>
      <c r="E2872" s="146"/>
      <c r="F2872" s="407" t="e">
        <f>VLOOKUP('2. tábl. Előkezelő-Tov.Kezelő'!E2872,Munka1!$H$27:$I$58,2,FALSE)</f>
        <v>#N/A</v>
      </c>
      <c r="G2872" s="88"/>
      <c r="H2872" s="62" t="e">
        <f>VLOOKUP(G2872,Munka1!$A$1:$B$25,2,FALSE)</f>
        <v>#N/A</v>
      </c>
      <c r="I2872" s="466" t="e">
        <f>VLOOKUP(E2872,Munka1!$H$27:$J$58,3,FALSE)</f>
        <v>#N/A</v>
      </c>
      <c r="J2872" s="175"/>
      <c r="K2872" s="175"/>
      <c r="L2872" s="175"/>
      <c r="M2872" s="175"/>
      <c r="N2872" s="180"/>
      <c r="O2872" s="87"/>
      <c r="P2872" s="483"/>
      <c r="Q2872" s="484"/>
      <c r="R2872" s="56">
        <f>FŐLAP!$D$9</f>
        <v>0</v>
      </c>
      <c r="S2872" s="56">
        <f>FŐLAP!$F$9</f>
        <v>0</v>
      </c>
      <c r="T2872" s="13" t="str">
        <f>FŐLAP!$B$25</f>
        <v>Háztartási nagygépek (lakossági)</v>
      </c>
      <c r="U2872" s="398" t="s">
        <v>3425</v>
      </c>
      <c r="V2872" s="398" t="s">
        <v>3426</v>
      </c>
      <c r="W2872" s="398" t="s">
        <v>3427</v>
      </c>
    </row>
    <row r="2873" spans="1:23" ht="60.75" hidden="1" customHeight="1" x14ac:dyDescent="0.25">
      <c r="A2873" s="61" t="s">
        <v>2943</v>
      </c>
      <c r="B2873" s="87"/>
      <c r="C2873" s="175"/>
      <c r="D2873" s="175"/>
      <c r="E2873" s="146"/>
      <c r="F2873" s="407" t="e">
        <f>VLOOKUP('2. tábl. Előkezelő-Tov.Kezelő'!E2873,Munka1!$H$27:$I$58,2,FALSE)</f>
        <v>#N/A</v>
      </c>
      <c r="G2873" s="88"/>
      <c r="H2873" s="62" t="e">
        <f>VLOOKUP(G2873,Munka1!$A$1:$B$25,2,FALSE)</f>
        <v>#N/A</v>
      </c>
      <c r="I2873" s="466" t="e">
        <f>VLOOKUP(E2873,Munka1!$H$27:$J$58,3,FALSE)</f>
        <v>#N/A</v>
      </c>
      <c r="J2873" s="175"/>
      <c r="K2873" s="175"/>
      <c r="L2873" s="175"/>
      <c r="M2873" s="175"/>
      <c r="N2873" s="180"/>
      <c r="O2873" s="87"/>
      <c r="P2873" s="483"/>
      <c r="Q2873" s="484"/>
      <c r="R2873" s="56">
        <f>FŐLAP!$D$9</f>
        <v>0</v>
      </c>
      <c r="S2873" s="56">
        <f>FŐLAP!$F$9</f>
        <v>0</v>
      </c>
      <c r="T2873" s="13" t="str">
        <f>FŐLAP!$B$25</f>
        <v>Háztartási nagygépek (lakossági)</v>
      </c>
      <c r="U2873" s="398" t="s">
        <v>3425</v>
      </c>
      <c r="V2873" s="398" t="s">
        <v>3426</v>
      </c>
      <c r="W2873" s="398" t="s">
        <v>3427</v>
      </c>
    </row>
    <row r="2874" spans="1:23" ht="60.75" hidden="1" customHeight="1" x14ac:dyDescent="0.25">
      <c r="A2874" s="61" t="s">
        <v>2944</v>
      </c>
      <c r="B2874" s="87"/>
      <c r="C2874" s="175"/>
      <c r="D2874" s="175"/>
      <c r="E2874" s="146"/>
      <c r="F2874" s="407" t="e">
        <f>VLOOKUP('2. tábl. Előkezelő-Tov.Kezelő'!E2874,Munka1!$H$27:$I$58,2,FALSE)</f>
        <v>#N/A</v>
      </c>
      <c r="G2874" s="88"/>
      <c r="H2874" s="62" t="e">
        <f>VLOOKUP(G2874,Munka1!$A$1:$B$25,2,FALSE)</f>
        <v>#N/A</v>
      </c>
      <c r="I2874" s="466" t="e">
        <f>VLOOKUP(E2874,Munka1!$H$27:$J$58,3,FALSE)</f>
        <v>#N/A</v>
      </c>
      <c r="J2874" s="175"/>
      <c r="K2874" s="175"/>
      <c r="L2874" s="175"/>
      <c r="M2874" s="175"/>
      <c r="N2874" s="180"/>
      <c r="O2874" s="87"/>
      <c r="P2874" s="483"/>
      <c r="Q2874" s="484"/>
      <c r="R2874" s="56">
        <f>FŐLAP!$D$9</f>
        <v>0</v>
      </c>
      <c r="S2874" s="56">
        <f>FŐLAP!$F$9</f>
        <v>0</v>
      </c>
      <c r="T2874" s="13" t="str">
        <f>FŐLAP!$B$25</f>
        <v>Háztartási nagygépek (lakossági)</v>
      </c>
      <c r="U2874" s="398" t="s">
        <v>3425</v>
      </c>
      <c r="V2874" s="398" t="s">
        <v>3426</v>
      </c>
      <c r="W2874" s="398" t="s">
        <v>3427</v>
      </c>
    </row>
    <row r="2875" spans="1:23" ht="60.75" hidden="1" customHeight="1" x14ac:dyDescent="0.25">
      <c r="A2875" s="61" t="s">
        <v>2945</v>
      </c>
      <c r="B2875" s="87"/>
      <c r="C2875" s="175"/>
      <c r="D2875" s="175"/>
      <c r="E2875" s="146"/>
      <c r="F2875" s="407" t="e">
        <f>VLOOKUP('2. tábl. Előkezelő-Tov.Kezelő'!E2875,Munka1!$H$27:$I$58,2,FALSE)</f>
        <v>#N/A</v>
      </c>
      <c r="G2875" s="88"/>
      <c r="H2875" s="62" t="e">
        <f>VLOOKUP(G2875,Munka1!$A$1:$B$25,2,FALSE)</f>
        <v>#N/A</v>
      </c>
      <c r="I2875" s="466" t="e">
        <f>VLOOKUP(E2875,Munka1!$H$27:$J$58,3,FALSE)</f>
        <v>#N/A</v>
      </c>
      <c r="J2875" s="175"/>
      <c r="K2875" s="175"/>
      <c r="L2875" s="175"/>
      <c r="M2875" s="175"/>
      <c r="N2875" s="180"/>
      <c r="O2875" s="87"/>
      <c r="P2875" s="483"/>
      <c r="Q2875" s="484"/>
      <c r="R2875" s="56">
        <f>FŐLAP!$D$9</f>
        <v>0</v>
      </c>
      <c r="S2875" s="56">
        <f>FŐLAP!$F$9</f>
        <v>0</v>
      </c>
      <c r="T2875" s="13" t="str">
        <f>FŐLAP!$B$25</f>
        <v>Háztartási nagygépek (lakossági)</v>
      </c>
      <c r="U2875" s="398" t="s">
        <v>3425</v>
      </c>
      <c r="V2875" s="398" t="s">
        <v>3426</v>
      </c>
      <c r="W2875" s="398" t="s">
        <v>3427</v>
      </c>
    </row>
    <row r="2876" spans="1:23" ht="60.75" hidden="1" customHeight="1" x14ac:dyDescent="0.25">
      <c r="A2876" s="61" t="s">
        <v>2946</v>
      </c>
      <c r="B2876" s="87"/>
      <c r="C2876" s="175"/>
      <c r="D2876" s="175"/>
      <c r="E2876" s="146"/>
      <c r="F2876" s="407" t="e">
        <f>VLOOKUP('2. tábl. Előkezelő-Tov.Kezelő'!E2876,Munka1!$H$27:$I$58,2,FALSE)</f>
        <v>#N/A</v>
      </c>
      <c r="G2876" s="88"/>
      <c r="H2876" s="62" t="e">
        <f>VLOOKUP(G2876,Munka1!$A$1:$B$25,2,FALSE)</f>
        <v>#N/A</v>
      </c>
      <c r="I2876" s="466" t="e">
        <f>VLOOKUP(E2876,Munka1!$H$27:$J$58,3,FALSE)</f>
        <v>#N/A</v>
      </c>
      <c r="J2876" s="175"/>
      <c r="K2876" s="175"/>
      <c r="L2876" s="175"/>
      <c r="M2876" s="175"/>
      <c r="N2876" s="180"/>
      <c r="O2876" s="87"/>
      <c r="P2876" s="483"/>
      <c r="Q2876" s="484"/>
      <c r="R2876" s="56">
        <f>FŐLAP!$D$9</f>
        <v>0</v>
      </c>
      <c r="S2876" s="56">
        <f>FŐLAP!$F$9</f>
        <v>0</v>
      </c>
      <c r="T2876" s="13" t="str">
        <f>FŐLAP!$B$25</f>
        <v>Háztartási nagygépek (lakossági)</v>
      </c>
      <c r="U2876" s="398" t="s">
        <v>3425</v>
      </c>
      <c r="V2876" s="398" t="s">
        <v>3426</v>
      </c>
      <c r="W2876" s="398" t="s">
        <v>3427</v>
      </c>
    </row>
    <row r="2877" spans="1:23" ht="60.75" hidden="1" customHeight="1" x14ac:dyDescent="0.25">
      <c r="A2877" s="61" t="s">
        <v>2947</v>
      </c>
      <c r="B2877" s="87"/>
      <c r="C2877" s="175"/>
      <c r="D2877" s="175"/>
      <c r="E2877" s="146"/>
      <c r="F2877" s="407" t="e">
        <f>VLOOKUP('2. tábl. Előkezelő-Tov.Kezelő'!E2877,Munka1!$H$27:$I$58,2,FALSE)</f>
        <v>#N/A</v>
      </c>
      <c r="G2877" s="88"/>
      <c r="H2877" s="62" t="e">
        <f>VLOOKUP(G2877,Munka1!$A$1:$B$25,2,FALSE)</f>
        <v>#N/A</v>
      </c>
      <c r="I2877" s="466" t="e">
        <f>VLOOKUP(E2877,Munka1!$H$27:$J$58,3,FALSE)</f>
        <v>#N/A</v>
      </c>
      <c r="J2877" s="175"/>
      <c r="K2877" s="175"/>
      <c r="L2877" s="175"/>
      <c r="M2877" s="175"/>
      <c r="N2877" s="180"/>
      <c r="O2877" s="87"/>
      <c r="P2877" s="483"/>
      <c r="Q2877" s="484"/>
      <c r="R2877" s="56">
        <f>FŐLAP!$D$9</f>
        <v>0</v>
      </c>
      <c r="S2877" s="56">
        <f>FŐLAP!$F$9</f>
        <v>0</v>
      </c>
      <c r="T2877" s="13" t="str">
        <f>FŐLAP!$B$25</f>
        <v>Háztartási nagygépek (lakossági)</v>
      </c>
      <c r="U2877" s="398" t="s">
        <v>3425</v>
      </c>
      <c r="V2877" s="398" t="s">
        <v>3426</v>
      </c>
      <c r="W2877" s="398" t="s">
        <v>3427</v>
      </c>
    </row>
    <row r="2878" spans="1:23" ht="60.75" hidden="1" customHeight="1" x14ac:dyDescent="0.25">
      <c r="A2878" s="61" t="s">
        <v>2948</v>
      </c>
      <c r="B2878" s="87"/>
      <c r="C2878" s="175"/>
      <c r="D2878" s="175"/>
      <c r="E2878" s="146"/>
      <c r="F2878" s="407" t="e">
        <f>VLOOKUP('2. tábl. Előkezelő-Tov.Kezelő'!E2878,Munka1!$H$27:$I$58,2,FALSE)</f>
        <v>#N/A</v>
      </c>
      <c r="G2878" s="88"/>
      <c r="H2878" s="62" t="e">
        <f>VLOOKUP(G2878,Munka1!$A$1:$B$25,2,FALSE)</f>
        <v>#N/A</v>
      </c>
      <c r="I2878" s="466" t="e">
        <f>VLOOKUP(E2878,Munka1!$H$27:$J$58,3,FALSE)</f>
        <v>#N/A</v>
      </c>
      <c r="J2878" s="175"/>
      <c r="K2878" s="175"/>
      <c r="L2878" s="175"/>
      <c r="M2878" s="175"/>
      <c r="N2878" s="180"/>
      <c r="O2878" s="87"/>
      <c r="P2878" s="483"/>
      <c r="Q2878" s="484"/>
      <c r="R2878" s="56">
        <f>FŐLAP!$D$9</f>
        <v>0</v>
      </c>
      <c r="S2878" s="56">
        <f>FŐLAP!$F$9</f>
        <v>0</v>
      </c>
      <c r="T2878" s="13" t="str">
        <f>FŐLAP!$B$25</f>
        <v>Háztartási nagygépek (lakossági)</v>
      </c>
      <c r="U2878" s="398" t="s">
        <v>3425</v>
      </c>
      <c r="V2878" s="398" t="s">
        <v>3426</v>
      </c>
      <c r="W2878" s="398" t="s">
        <v>3427</v>
      </c>
    </row>
    <row r="2879" spans="1:23" ht="60.75" hidden="1" customHeight="1" x14ac:dyDescent="0.25">
      <c r="A2879" s="61" t="s">
        <v>2949</v>
      </c>
      <c r="B2879" s="87"/>
      <c r="C2879" s="175"/>
      <c r="D2879" s="175"/>
      <c r="E2879" s="146"/>
      <c r="F2879" s="407" t="e">
        <f>VLOOKUP('2. tábl. Előkezelő-Tov.Kezelő'!E2879,Munka1!$H$27:$I$58,2,FALSE)</f>
        <v>#N/A</v>
      </c>
      <c r="G2879" s="88"/>
      <c r="H2879" s="62" t="e">
        <f>VLOOKUP(G2879,Munka1!$A$1:$B$25,2,FALSE)</f>
        <v>#N/A</v>
      </c>
      <c r="I2879" s="466" t="e">
        <f>VLOOKUP(E2879,Munka1!$H$27:$J$58,3,FALSE)</f>
        <v>#N/A</v>
      </c>
      <c r="J2879" s="175"/>
      <c r="K2879" s="175"/>
      <c r="L2879" s="175"/>
      <c r="M2879" s="175"/>
      <c r="N2879" s="180"/>
      <c r="O2879" s="87"/>
      <c r="P2879" s="483"/>
      <c r="Q2879" s="484"/>
      <c r="R2879" s="56">
        <f>FŐLAP!$D$9</f>
        <v>0</v>
      </c>
      <c r="S2879" s="56">
        <f>FŐLAP!$F$9</f>
        <v>0</v>
      </c>
      <c r="T2879" s="13" t="str">
        <f>FŐLAP!$B$25</f>
        <v>Háztartási nagygépek (lakossági)</v>
      </c>
      <c r="U2879" s="398" t="s">
        <v>3425</v>
      </c>
      <c r="V2879" s="398" t="s">
        <v>3426</v>
      </c>
      <c r="W2879" s="398" t="s">
        <v>3427</v>
      </c>
    </row>
    <row r="2880" spans="1:23" ht="60.75" hidden="1" customHeight="1" x14ac:dyDescent="0.25">
      <c r="A2880" s="61" t="s">
        <v>2950</v>
      </c>
      <c r="B2880" s="87"/>
      <c r="C2880" s="175"/>
      <c r="D2880" s="175"/>
      <c r="E2880" s="146"/>
      <c r="F2880" s="407" t="e">
        <f>VLOOKUP('2. tábl. Előkezelő-Tov.Kezelő'!E2880,Munka1!$H$27:$I$58,2,FALSE)</f>
        <v>#N/A</v>
      </c>
      <c r="G2880" s="88"/>
      <c r="H2880" s="62" t="e">
        <f>VLOOKUP(G2880,Munka1!$A$1:$B$25,2,FALSE)</f>
        <v>#N/A</v>
      </c>
      <c r="I2880" s="466" t="e">
        <f>VLOOKUP(E2880,Munka1!$H$27:$J$58,3,FALSE)</f>
        <v>#N/A</v>
      </c>
      <c r="J2880" s="175"/>
      <c r="K2880" s="175"/>
      <c r="L2880" s="175"/>
      <c r="M2880" s="175"/>
      <c r="N2880" s="180"/>
      <c r="O2880" s="87"/>
      <c r="P2880" s="483"/>
      <c r="Q2880" s="484"/>
      <c r="R2880" s="56">
        <f>FŐLAP!$D$9</f>
        <v>0</v>
      </c>
      <c r="S2880" s="56">
        <f>FŐLAP!$F$9</f>
        <v>0</v>
      </c>
      <c r="T2880" s="13" t="str">
        <f>FŐLAP!$B$25</f>
        <v>Háztartási nagygépek (lakossági)</v>
      </c>
      <c r="U2880" s="398" t="s">
        <v>3425</v>
      </c>
      <c r="V2880" s="398" t="s">
        <v>3426</v>
      </c>
      <c r="W2880" s="398" t="s">
        <v>3427</v>
      </c>
    </row>
    <row r="2881" spans="1:23" ht="60.75" hidden="1" customHeight="1" x14ac:dyDescent="0.25">
      <c r="A2881" s="61" t="s">
        <v>2951</v>
      </c>
      <c r="B2881" s="87"/>
      <c r="C2881" s="175"/>
      <c r="D2881" s="175"/>
      <c r="E2881" s="146"/>
      <c r="F2881" s="407" t="e">
        <f>VLOOKUP('2. tábl. Előkezelő-Tov.Kezelő'!E2881,Munka1!$H$27:$I$58,2,FALSE)</f>
        <v>#N/A</v>
      </c>
      <c r="G2881" s="88"/>
      <c r="H2881" s="62" t="e">
        <f>VLOOKUP(G2881,Munka1!$A$1:$B$25,2,FALSE)</f>
        <v>#N/A</v>
      </c>
      <c r="I2881" s="466" t="e">
        <f>VLOOKUP(E2881,Munka1!$H$27:$J$58,3,FALSE)</f>
        <v>#N/A</v>
      </c>
      <c r="J2881" s="175"/>
      <c r="K2881" s="175"/>
      <c r="L2881" s="175"/>
      <c r="M2881" s="175"/>
      <c r="N2881" s="180"/>
      <c r="O2881" s="87"/>
      <c r="P2881" s="483"/>
      <c r="Q2881" s="484"/>
      <c r="R2881" s="56">
        <f>FŐLAP!$D$9</f>
        <v>0</v>
      </c>
      <c r="S2881" s="56">
        <f>FŐLAP!$F$9</f>
        <v>0</v>
      </c>
      <c r="T2881" s="13" t="str">
        <f>FŐLAP!$B$25</f>
        <v>Háztartási nagygépek (lakossági)</v>
      </c>
      <c r="U2881" s="398" t="s">
        <v>3425</v>
      </c>
      <c r="V2881" s="398" t="s">
        <v>3426</v>
      </c>
      <c r="W2881" s="398" t="s">
        <v>3427</v>
      </c>
    </row>
    <row r="2882" spans="1:23" ht="60.75" hidden="1" customHeight="1" x14ac:dyDescent="0.25">
      <c r="A2882" s="61" t="s">
        <v>2952</v>
      </c>
      <c r="B2882" s="87"/>
      <c r="C2882" s="175"/>
      <c r="D2882" s="175"/>
      <c r="E2882" s="146"/>
      <c r="F2882" s="407" t="e">
        <f>VLOOKUP('2. tábl. Előkezelő-Tov.Kezelő'!E2882,Munka1!$H$27:$I$58,2,FALSE)</f>
        <v>#N/A</v>
      </c>
      <c r="G2882" s="88"/>
      <c r="H2882" s="62" t="e">
        <f>VLOOKUP(G2882,Munka1!$A$1:$B$25,2,FALSE)</f>
        <v>#N/A</v>
      </c>
      <c r="I2882" s="466" t="e">
        <f>VLOOKUP(E2882,Munka1!$H$27:$J$58,3,FALSE)</f>
        <v>#N/A</v>
      </c>
      <c r="J2882" s="175"/>
      <c r="K2882" s="175"/>
      <c r="L2882" s="175"/>
      <c r="M2882" s="175"/>
      <c r="N2882" s="180"/>
      <c r="O2882" s="87"/>
      <c r="P2882" s="483"/>
      <c r="Q2882" s="484"/>
      <c r="R2882" s="56">
        <f>FŐLAP!$D$9</f>
        <v>0</v>
      </c>
      <c r="S2882" s="56">
        <f>FŐLAP!$F$9</f>
        <v>0</v>
      </c>
      <c r="T2882" s="13" t="str">
        <f>FŐLAP!$B$25</f>
        <v>Háztartási nagygépek (lakossági)</v>
      </c>
      <c r="U2882" s="398" t="s">
        <v>3425</v>
      </c>
      <c r="V2882" s="398" t="s">
        <v>3426</v>
      </c>
      <c r="W2882" s="398" t="s">
        <v>3427</v>
      </c>
    </row>
    <row r="2883" spans="1:23" ht="60.75" hidden="1" customHeight="1" x14ac:dyDescent="0.25">
      <c r="A2883" s="61" t="s">
        <v>2953</v>
      </c>
      <c r="B2883" s="87"/>
      <c r="C2883" s="175"/>
      <c r="D2883" s="175"/>
      <c r="E2883" s="146"/>
      <c r="F2883" s="407" t="e">
        <f>VLOOKUP('2. tábl. Előkezelő-Tov.Kezelő'!E2883,Munka1!$H$27:$I$58,2,FALSE)</f>
        <v>#N/A</v>
      </c>
      <c r="G2883" s="88"/>
      <c r="H2883" s="62" t="e">
        <f>VLOOKUP(G2883,Munka1!$A$1:$B$25,2,FALSE)</f>
        <v>#N/A</v>
      </c>
      <c r="I2883" s="466" t="e">
        <f>VLOOKUP(E2883,Munka1!$H$27:$J$58,3,FALSE)</f>
        <v>#N/A</v>
      </c>
      <c r="J2883" s="175"/>
      <c r="K2883" s="175"/>
      <c r="L2883" s="175"/>
      <c r="M2883" s="175"/>
      <c r="N2883" s="180"/>
      <c r="O2883" s="87"/>
      <c r="P2883" s="483"/>
      <c r="Q2883" s="484"/>
      <c r="R2883" s="56">
        <f>FŐLAP!$D$9</f>
        <v>0</v>
      </c>
      <c r="S2883" s="56">
        <f>FŐLAP!$F$9</f>
        <v>0</v>
      </c>
      <c r="T2883" s="13" t="str">
        <f>FŐLAP!$B$25</f>
        <v>Háztartási nagygépek (lakossági)</v>
      </c>
      <c r="U2883" s="398" t="s">
        <v>3425</v>
      </c>
      <c r="V2883" s="398" t="s">
        <v>3426</v>
      </c>
      <c r="W2883" s="398" t="s">
        <v>3427</v>
      </c>
    </row>
    <row r="2884" spans="1:23" ht="60.75" hidden="1" customHeight="1" x14ac:dyDescent="0.25">
      <c r="A2884" s="61" t="s">
        <v>2954</v>
      </c>
      <c r="B2884" s="87"/>
      <c r="C2884" s="175"/>
      <c r="D2884" s="175"/>
      <c r="E2884" s="146"/>
      <c r="F2884" s="407" t="e">
        <f>VLOOKUP('2. tábl. Előkezelő-Tov.Kezelő'!E2884,Munka1!$H$27:$I$58,2,FALSE)</f>
        <v>#N/A</v>
      </c>
      <c r="G2884" s="88"/>
      <c r="H2884" s="62" t="e">
        <f>VLOOKUP(G2884,Munka1!$A$1:$B$25,2,FALSE)</f>
        <v>#N/A</v>
      </c>
      <c r="I2884" s="466" t="e">
        <f>VLOOKUP(E2884,Munka1!$H$27:$J$58,3,FALSE)</f>
        <v>#N/A</v>
      </c>
      <c r="J2884" s="175"/>
      <c r="K2884" s="175"/>
      <c r="L2884" s="175"/>
      <c r="M2884" s="175"/>
      <c r="N2884" s="180"/>
      <c r="O2884" s="87"/>
      <c r="P2884" s="483"/>
      <c r="Q2884" s="484"/>
      <c r="R2884" s="56">
        <f>FŐLAP!$D$9</f>
        <v>0</v>
      </c>
      <c r="S2884" s="56">
        <f>FŐLAP!$F$9</f>
        <v>0</v>
      </c>
      <c r="T2884" s="13" t="str">
        <f>FŐLAP!$B$25</f>
        <v>Háztartási nagygépek (lakossági)</v>
      </c>
      <c r="U2884" s="398" t="s">
        <v>3425</v>
      </c>
      <c r="V2884" s="398" t="s">
        <v>3426</v>
      </c>
      <c r="W2884" s="398" t="s">
        <v>3427</v>
      </c>
    </row>
    <row r="2885" spans="1:23" ht="60.75" hidden="1" customHeight="1" x14ac:dyDescent="0.25">
      <c r="A2885" s="61" t="s">
        <v>2955</v>
      </c>
      <c r="B2885" s="87"/>
      <c r="C2885" s="175"/>
      <c r="D2885" s="175"/>
      <c r="E2885" s="146"/>
      <c r="F2885" s="407" t="e">
        <f>VLOOKUP('2. tábl. Előkezelő-Tov.Kezelő'!E2885,Munka1!$H$27:$I$58,2,FALSE)</f>
        <v>#N/A</v>
      </c>
      <c r="G2885" s="88"/>
      <c r="H2885" s="62" t="e">
        <f>VLOOKUP(G2885,Munka1!$A$1:$B$25,2,FALSE)</f>
        <v>#N/A</v>
      </c>
      <c r="I2885" s="466" t="e">
        <f>VLOOKUP(E2885,Munka1!$H$27:$J$58,3,FALSE)</f>
        <v>#N/A</v>
      </c>
      <c r="J2885" s="175"/>
      <c r="K2885" s="175"/>
      <c r="L2885" s="175"/>
      <c r="M2885" s="175"/>
      <c r="N2885" s="180"/>
      <c r="O2885" s="87"/>
      <c r="P2885" s="483"/>
      <c r="Q2885" s="484"/>
      <c r="R2885" s="56">
        <f>FŐLAP!$D$9</f>
        <v>0</v>
      </c>
      <c r="S2885" s="56">
        <f>FŐLAP!$F$9</f>
        <v>0</v>
      </c>
      <c r="T2885" s="13" t="str">
        <f>FŐLAP!$B$25</f>
        <v>Háztartási nagygépek (lakossági)</v>
      </c>
      <c r="U2885" s="398" t="s">
        <v>3425</v>
      </c>
      <c r="V2885" s="398" t="s">
        <v>3426</v>
      </c>
      <c r="W2885" s="398" t="s">
        <v>3427</v>
      </c>
    </row>
    <row r="2886" spans="1:23" ht="60.75" hidden="1" customHeight="1" x14ac:dyDescent="0.25">
      <c r="A2886" s="61" t="s">
        <v>2956</v>
      </c>
      <c r="B2886" s="87"/>
      <c r="C2886" s="175"/>
      <c r="D2886" s="175"/>
      <c r="E2886" s="146"/>
      <c r="F2886" s="407" t="e">
        <f>VLOOKUP('2. tábl. Előkezelő-Tov.Kezelő'!E2886,Munka1!$H$27:$I$58,2,FALSE)</f>
        <v>#N/A</v>
      </c>
      <c r="G2886" s="88"/>
      <c r="H2886" s="62" t="e">
        <f>VLOOKUP(G2886,Munka1!$A$1:$B$25,2,FALSE)</f>
        <v>#N/A</v>
      </c>
      <c r="I2886" s="466" t="e">
        <f>VLOOKUP(E2886,Munka1!$H$27:$J$58,3,FALSE)</f>
        <v>#N/A</v>
      </c>
      <c r="J2886" s="175"/>
      <c r="K2886" s="175"/>
      <c r="L2886" s="175"/>
      <c r="M2886" s="175"/>
      <c r="N2886" s="180"/>
      <c r="O2886" s="87"/>
      <c r="P2886" s="483"/>
      <c r="Q2886" s="484"/>
      <c r="R2886" s="56">
        <f>FŐLAP!$D$9</f>
        <v>0</v>
      </c>
      <c r="S2886" s="56">
        <f>FŐLAP!$F$9</f>
        <v>0</v>
      </c>
      <c r="T2886" s="13" t="str">
        <f>FŐLAP!$B$25</f>
        <v>Háztartási nagygépek (lakossági)</v>
      </c>
      <c r="U2886" s="398" t="s">
        <v>3425</v>
      </c>
      <c r="V2886" s="398" t="s">
        <v>3426</v>
      </c>
      <c r="W2886" s="398" t="s">
        <v>3427</v>
      </c>
    </row>
    <row r="2887" spans="1:23" ht="60.75" hidden="1" customHeight="1" x14ac:dyDescent="0.25">
      <c r="A2887" s="61" t="s">
        <v>2957</v>
      </c>
      <c r="B2887" s="87"/>
      <c r="C2887" s="175"/>
      <c r="D2887" s="175"/>
      <c r="E2887" s="146"/>
      <c r="F2887" s="407" t="e">
        <f>VLOOKUP('2. tábl. Előkezelő-Tov.Kezelő'!E2887,Munka1!$H$27:$I$58,2,FALSE)</f>
        <v>#N/A</v>
      </c>
      <c r="G2887" s="88"/>
      <c r="H2887" s="62" t="e">
        <f>VLOOKUP(G2887,Munka1!$A$1:$B$25,2,FALSE)</f>
        <v>#N/A</v>
      </c>
      <c r="I2887" s="466" t="e">
        <f>VLOOKUP(E2887,Munka1!$H$27:$J$58,3,FALSE)</f>
        <v>#N/A</v>
      </c>
      <c r="J2887" s="175"/>
      <c r="K2887" s="175"/>
      <c r="L2887" s="175"/>
      <c r="M2887" s="175"/>
      <c r="N2887" s="180"/>
      <c r="O2887" s="87"/>
      <c r="P2887" s="483"/>
      <c r="Q2887" s="484"/>
      <c r="R2887" s="56">
        <f>FŐLAP!$D$9</f>
        <v>0</v>
      </c>
      <c r="S2887" s="56">
        <f>FŐLAP!$F$9</f>
        <v>0</v>
      </c>
      <c r="T2887" s="13" t="str">
        <f>FŐLAP!$B$25</f>
        <v>Háztartási nagygépek (lakossági)</v>
      </c>
      <c r="U2887" s="398" t="s">
        <v>3425</v>
      </c>
      <c r="V2887" s="398" t="s">
        <v>3426</v>
      </c>
      <c r="W2887" s="398" t="s">
        <v>3427</v>
      </c>
    </row>
    <row r="2888" spans="1:23" ht="60.75" hidden="1" customHeight="1" x14ac:dyDescent="0.25">
      <c r="A2888" s="61" t="s">
        <v>2958</v>
      </c>
      <c r="B2888" s="87"/>
      <c r="C2888" s="175"/>
      <c r="D2888" s="175"/>
      <c r="E2888" s="146"/>
      <c r="F2888" s="407" t="e">
        <f>VLOOKUP('2. tábl. Előkezelő-Tov.Kezelő'!E2888,Munka1!$H$27:$I$58,2,FALSE)</f>
        <v>#N/A</v>
      </c>
      <c r="G2888" s="88"/>
      <c r="H2888" s="62" t="e">
        <f>VLOOKUP(G2888,Munka1!$A$1:$B$25,2,FALSE)</f>
        <v>#N/A</v>
      </c>
      <c r="I2888" s="466" t="e">
        <f>VLOOKUP(E2888,Munka1!$H$27:$J$58,3,FALSE)</f>
        <v>#N/A</v>
      </c>
      <c r="J2888" s="175"/>
      <c r="K2888" s="175"/>
      <c r="L2888" s="175"/>
      <c r="M2888" s="175"/>
      <c r="N2888" s="180"/>
      <c r="O2888" s="87"/>
      <c r="P2888" s="483"/>
      <c r="Q2888" s="484"/>
      <c r="R2888" s="56">
        <f>FŐLAP!$D$9</f>
        <v>0</v>
      </c>
      <c r="S2888" s="56">
        <f>FŐLAP!$F$9</f>
        <v>0</v>
      </c>
      <c r="T2888" s="13" t="str">
        <f>FŐLAP!$B$25</f>
        <v>Háztartási nagygépek (lakossági)</v>
      </c>
      <c r="U2888" s="398" t="s">
        <v>3425</v>
      </c>
      <c r="V2888" s="398" t="s">
        <v>3426</v>
      </c>
      <c r="W2888" s="398" t="s">
        <v>3427</v>
      </c>
    </row>
    <row r="2889" spans="1:23" ht="60.75" hidden="1" customHeight="1" x14ac:dyDescent="0.25">
      <c r="A2889" s="61" t="s">
        <v>2959</v>
      </c>
      <c r="B2889" s="87"/>
      <c r="C2889" s="175"/>
      <c r="D2889" s="175"/>
      <c r="E2889" s="146"/>
      <c r="F2889" s="407" t="e">
        <f>VLOOKUP('2. tábl. Előkezelő-Tov.Kezelő'!E2889,Munka1!$H$27:$I$58,2,FALSE)</f>
        <v>#N/A</v>
      </c>
      <c r="G2889" s="88"/>
      <c r="H2889" s="62" t="e">
        <f>VLOOKUP(G2889,Munka1!$A$1:$B$25,2,FALSE)</f>
        <v>#N/A</v>
      </c>
      <c r="I2889" s="466" t="e">
        <f>VLOOKUP(E2889,Munka1!$H$27:$J$58,3,FALSE)</f>
        <v>#N/A</v>
      </c>
      <c r="J2889" s="175"/>
      <c r="K2889" s="175"/>
      <c r="L2889" s="175"/>
      <c r="M2889" s="175"/>
      <c r="N2889" s="180"/>
      <c r="O2889" s="87"/>
      <c r="P2889" s="483"/>
      <c r="Q2889" s="484"/>
      <c r="R2889" s="56">
        <f>FŐLAP!$D$9</f>
        <v>0</v>
      </c>
      <c r="S2889" s="56">
        <f>FŐLAP!$F$9</f>
        <v>0</v>
      </c>
      <c r="T2889" s="13" t="str">
        <f>FŐLAP!$B$25</f>
        <v>Háztartási nagygépek (lakossági)</v>
      </c>
      <c r="U2889" s="398" t="s">
        <v>3425</v>
      </c>
      <c r="V2889" s="398" t="s">
        <v>3426</v>
      </c>
      <c r="W2889" s="398" t="s">
        <v>3427</v>
      </c>
    </row>
    <row r="2890" spans="1:23" ht="60.75" hidden="1" customHeight="1" x14ac:dyDescent="0.25">
      <c r="A2890" s="61" t="s">
        <v>2960</v>
      </c>
      <c r="B2890" s="87"/>
      <c r="C2890" s="175"/>
      <c r="D2890" s="175"/>
      <c r="E2890" s="146"/>
      <c r="F2890" s="407" t="e">
        <f>VLOOKUP('2. tábl. Előkezelő-Tov.Kezelő'!E2890,Munka1!$H$27:$I$58,2,FALSE)</f>
        <v>#N/A</v>
      </c>
      <c r="G2890" s="88"/>
      <c r="H2890" s="62" t="e">
        <f>VLOOKUP(G2890,Munka1!$A$1:$B$25,2,FALSE)</f>
        <v>#N/A</v>
      </c>
      <c r="I2890" s="466" t="e">
        <f>VLOOKUP(E2890,Munka1!$H$27:$J$58,3,FALSE)</f>
        <v>#N/A</v>
      </c>
      <c r="J2890" s="175"/>
      <c r="K2890" s="175"/>
      <c r="L2890" s="175"/>
      <c r="M2890" s="175"/>
      <c r="N2890" s="180"/>
      <c r="O2890" s="87"/>
      <c r="P2890" s="483"/>
      <c r="Q2890" s="484"/>
      <c r="R2890" s="56">
        <f>FŐLAP!$D$9</f>
        <v>0</v>
      </c>
      <c r="S2890" s="56">
        <f>FŐLAP!$F$9</f>
        <v>0</v>
      </c>
      <c r="T2890" s="13" t="str">
        <f>FŐLAP!$B$25</f>
        <v>Háztartási nagygépek (lakossági)</v>
      </c>
      <c r="U2890" s="398" t="s">
        <v>3425</v>
      </c>
      <c r="V2890" s="398" t="s">
        <v>3426</v>
      </c>
      <c r="W2890" s="398" t="s">
        <v>3427</v>
      </c>
    </row>
    <row r="2891" spans="1:23" ht="60.75" hidden="1" customHeight="1" x14ac:dyDescent="0.25">
      <c r="A2891" s="61" t="s">
        <v>2961</v>
      </c>
      <c r="B2891" s="87"/>
      <c r="C2891" s="175"/>
      <c r="D2891" s="175"/>
      <c r="E2891" s="146"/>
      <c r="F2891" s="407" t="e">
        <f>VLOOKUP('2. tábl. Előkezelő-Tov.Kezelő'!E2891,Munka1!$H$27:$I$58,2,FALSE)</f>
        <v>#N/A</v>
      </c>
      <c r="G2891" s="88"/>
      <c r="H2891" s="62" t="e">
        <f>VLOOKUP(G2891,Munka1!$A$1:$B$25,2,FALSE)</f>
        <v>#N/A</v>
      </c>
      <c r="I2891" s="466" t="e">
        <f>VLOOKUP(E2891,Munka1!$H$27:$J$58,3,FALSE)</f>
        <v>#N/A</v>
      </c>
      <c r="J2891" s="175"/>
      <c r="K2891" s="175"/>
      <c r="L2891" s="175"/>
      <c r="M2891" s="175"/>
      <c r="N2891" s="180"/>
      <c r="O2891" s="87"/>
      <c r="P2891" s="483"/>
      <c r="Q2891" s="484"/>
      <c r="R2891" s="56">
        <f>FŐLAP!$D$9</f>
        <v>0</v>
      </c>
      <c r="S2891" s="56">
        <f>FŐLAP!$F$9</f>
        <v>0</v>
      </c>
      <c r="T2891" s="13" t="str">
        <f>FŐLAP!$B$25</f>
        <v>Háztartási nagygépek (lakossági)</v>
      </c>
      <c r="U2891" s="398" t="s">
        <v>3425</v>
      </c>
      <c r="V2891" s="398" t="s">
        <v>3426</v>
      </c>
      <c r="W2891" s="398" t="s">
        <v>3427</v>
      </c>
    </row>
    <row r="2892" spans="1:23" ht="60.75" hidden="1" customHeight="1" x14ac:dyDescent="0.25">
      <c r="A2892" s="61" t="s">
        <v>2962</v>
      </c>
      <c r="B2892" s="87"/>
      <c r="C2892" s="175"/>
      <c r="D2892" s="175"/>
      <c r="E2892" s="146"/>
      <c r="F2892" s="407" t="e">
        <f>VLOOKUP('2. tábl. Előkezelő-Tov.Kezelő'!E2892,Munka1!$H$27:$I$58,2,FALSE)</f>
        <v>#N/A</v>
      </c>
      <c r="G2892" s="88"/>
      <c r="H2892" s="62" t="e">
        <f>VLOOKUP(G2892,Munka1!$A$1:$B$25,2,FALSE)</f>
        <v>#N/A</v>
      </c>
      <c r="I2892" s="466" t="e">
        <f>VLOOKUP(E2892,Munka1!$H$27:$J$58,3,FALSE)</f>
        <v>#N/A</v>
      </c>
      <c r="J2892" s="175"/>
      <c r="K2892" s="175"/>
      <c r="L2892" s="175"/>
      <c r="M2892" s="175"/>
      <c r="N2892" s="180"/>
      <c r="O2892" s="87"/>
      <c r="P2892" s="483"/>
      <c r="Q2892" s="484"/>
      <c r="R2892" s="56">
        <f>FŐLAP!$D$9</f>
        <v>0</v>
      </c>
      <c r="S2892" s="56">
        <f>FŐLAP!$F$9</f>
        <v>0</v>
      </c>
      <c r="T2892" s="13" t="str">
        <f>FŐLAP!$B$25</f>
        <v>Háztartási nagygépek (lakossági)</v>
      </c>
      <c r="U2892" s="398" t="s">
        <v>3425</v>
      </c>
      <c r="V2892" s="398" t="s">
        <v>3426</v>
      </c>
      <c r="W2892" s="398" t="s">
        <v>3427</v>
      </c>
    </row>
    <row r="2893" spans="1:23" ht="60.75" hidden="1" customHeight="1" x14ac:dyDescent="0.25">
      <c r="A2893" s="61" t="s">
        <v>2963</v>
      </c>
      <c r="B2893" s="87"/>
      <c r="C2893" s="175"/>
      <c r="D2893" s="175"/>
      <c r="E2893" s="146"/>
      <c r="F2893" s="407" t="e">
        <f>VLOOKUP('2. tábl. Előkezelő-Tov.Kezelő'!E2893,Munka1!$H$27:$I$58,2,FALSE)</f>
        <v>#N/A</v>
      </c>
      <c r="G2893" s="88"/>
      <c r="H2893" s="62" t="e">
        <f>VLOOKUP(G2893,Munka1!$A$1:$B$25,2,FALSE)</f>
        <v>#N/A</v>
      </c>
      <c r="I2893" s="466" t="e">
        <f>VLOOKUP(E2893,Munka1!$H$27:$J$58,3,FALSE)</f>
        <v>#N/A</v>
      </c>
      <c r="J2893" s="175"/>
      <c r="K2893" s="175"/>
      <c r="L2893" s="175"/>
      <c r="M2893" s="175"/>
      <c r="N2893" s="180"/>
      <c r="O2893" s="87"/>
      <c r="P2893" s="483"/>
      <c r="Q2893" s="484"/>
      <c r="R2893" s="56">
        <f>FŐLAP!$D$9</f>
        <v>0</v>
      </c>
      <c r="S2893" s="56">
        <f>FŐLAP!$F$9</f>
        <v>0</v>
      </c>
      <c r="T2893" s="13" t="str">
        <f>FŐLAP!$B$25</f>
        <v>Háztartási nagygépek (lakossági)</v>
      </c>
      <c r="U2893" s="398" t="s">
        <v>3425</v>
      </c>
      <c r="V2893" s="398" t="s">
        <v>3426</v>
      </c>
      <c r="W2893" s="398" t="s">
        <v>3427</v>
      </c>
    </row>
    <row r="2894" spans="1:23" ht="60.75" hidden="1" customHeight="1" x14ac:dyDescent="0.25">
      <c r="A2894" s="61" t="s">
        <v>2964</v>
      </c>
      <c r="B2894" s="87"/>
      <c r="C2894" s="175"/>
      <c r="D2894" s="175"/>
      <c r="E2894" s="146"/>
      <c r="F2894" s="407" t="e">
        <f>VLOOKUP('2. tábl. Előkezelő-Tov.Kezelő'!E2894,Munka1!$H$27:$I$58,2,FALSE)</f>
        <v>#N/A</v>
      </c>
      <c r="G2894" s="88"/>
      <c r="H2894" s="62" t="e">
        <f>VLOOKUP(G2894,Munka1!$A$1:$B$25,2,FALSE)</f>
        <v>#N/A</v>
      </c>
      <c r="I2894" s="466" t="e">
        <f>VLOOKUP(E2894,Munka1!$H$27:$J$58,3,FALSE)</f>
        <v>#N/A</v>
      </c>
      <c r="J2894" s="175"/>
      <c r="K2894" s="175"/>
      <c r="L2894" s="175"/>
      <c r="M2894" s="175"/>
      <c r="N2894" s="180"/>
      <c r="O2894" s="87"/>
      <c r="P2894" s="483"/>
      <c r="Q2894" s="484"/>
      <c r="R2894" s="56">
        <f>FŐLAP!$D$9</f>
        <v>0</v>
      </c>
      <c r="S2894" s="56">
        <f>FŐLAP!$F$9</f>
        <v>0</v>
      </c>
      <c r="T2894" s="13" t="str">
        <f>FŐLAP!$B$25</f>
        <v>Háztartási nagygépek (lakossági)</v>
      </c>
      <c r="U2894" s="398" t="s">
        <v>3425</v>
      </c>
      <c r="V2894" s="398" t="s">
        <v>3426</v>
      </c>
      <c r="W2894" s="398" t="s">
        <v>3427</v>
      </c>
    </row>
    <row r="2895" spans="1:23" ht="60.75" hidden="1" customHeight="1" x14ac:dyDescent="0.25">
      <c r="A2895" s="61" t="s">
        <v>2965</v>
      </c>
      <c r="B2895" s="87"/>
      <c r="C2895" s="175"/>
      <c r="D2895" s="175"/>
      <c r="E2895" s="146"/>
      <c r="F2895" s="407" t="e">
        <f>VLOOKUP('2. tábl. Előkezelő-Tov.Kezelő'!E2895,Munka1!$H$27:$I$58,2,FALSE)</f>
        <v>#N/A</v>
      </c>
      <c r="G2895" s="88"/>
      <c r="H2895" s="62" t="e">
        <f>VLOOKUP(G2895,Munka1!$A$1:$B$25,2,FALSE)</f>
        <v>#N/A</v>
      </c>
      <c r="I2895" s="466" t="e">
        <f>VLOOKUP(E2895,Munka1!$H$27:$J$58,3,FALSE)</f>
        <v>#N/A</v>
      </c>
      <c r="J2895" s="175"/>
      <c r="K2895" s="175"/>
      <c r="L2895" s="175"/>
      <c r="M2895" s="175"/>
      <c r="N2895" s="180"/>
      <c r="O2895" s="87"/>
      <c r="P2895" s="483"/>
      <c r="Q2895" s="484"/>
      <c r="R2895" s="56">
        <f>FŐLAP!$D$9</f>
        <v>0</v>
      </c>
      <c r="S2895" s="56">
        <f>FŐLAP!$F$9</f>
        <v>0</v>
      </c>
      <c r="T2895" s="13" t="str">
        <f>FŐLAP!$B$25</f>
        <v>Háztartási nagygépek (lakossági)</v>
      </c>
      <c r="U2895" s="398" t="s">
        <v>3425</v>
      </c>
      <c r="V2895" s="398" t="s">
        <v>3426</v>
      </c>
      <c r="W2895" s="398" t="s">
        <v>3427</v>
      </c>
    </row>
    <row r="2896" spans="1:23" ht="60.75" hidden="1" customHeight="1" x14ac:dyDescent="0.25">
      <c r="A2896" s="61" t="s">
        <v>2966</v>
      </c>
      <c r="B2896" s="87"/>
      <c r="C2896" s="175"/>
      <c r="D2896" s="175"/>
      <c r="E2896" s="146"/>
      <c r="F2896" s="407" t="e">
        <f>VLOOKUP('2. tábl. Előkezelő-Tov.Kezelő'!E2896,Munka1!$H$27:$I$58,2,FALSE)</f>
        <v>#N/A</v>
      </c>
      <c r="G2896" s="88"/>
      <c r="H2896" s="62" t="e">
        <f>VLOOKUP(G2896,Munka1!$A$1:$B$25,2,FALSE)</f>
        <v>#N/A</v>
      </c>
      <c r="I2896" s="466" t="e">
        <f>VLOOKUP(E2896,Munka1!$H$27:$J$58,3,FALSE)</f>
        <v>#N/A</v>
      </c>
      <c r="J2896" s="175"/>
      <c r="K2896" s="175"/>
      <c r="L2896" s="175"/>
      <c r="M2896" s="175"/>
      <c r="N2896" s="180"/>
      <c r="O2896" s="87"/>
      <c r="P2896" s="483"/>
      <c r="Q2896" s="484"/>
      <c r="R2896" s="56">
        <f>FŐLAP!$D$9</f>
        <v>0</v>
      </c>
      <c r="S2896" s="56">
        <f>FŐLAP!$F$9</f>
        <v>0</v>
      </c>
      <c r="T2896" s="13" t="str">
        <f>FŐLAP!$B$25</f>
        <v>Háztartási nagygépek (lakossági)</v>
      </c>
      <c r="U2896" s="398" t="s">
        <v>3425</v>
      </c>
      <c r="V2896" s="398" t="s">
        <v>3426</v>
      </c>
      <c r="W2896" s="398" t="s">
        <v>3427</v>
      </c>
    </row>
    <row r="2897" spans="1:23" ht="60.75" hidden="1" customHeight="1" x14ac:dyDescent="0.25">
      <c r="A2897" s="61" t="s">
        <v>2967</v>
      </c>
      <c r="B2897" s="87"/>
      <c r="C2897" s="175"/>
      <c r="D2897" s="175"/>
      <c r="E2897" s="146"/>
      <c r="F2897" s="407" t="e">
        <f>VLOOKUP('2. tábl. Előkezelő-Tov.Kezelő'!E2897,Munka1!$H$27:$I$58,2,FALSE)</f>
        <v>#N/A</v>
      </c>
      <c r="G2897" s="88"/>
      <c r="H2897" s="62" t="e">
        <f>VLOOKUP(G2897,Munka1!$A$1:$B$25,2,FALSE)</f>
        <v>#N/A</v>
      </c>
      <c r="I2897" s="466" t="e">
        <f>VLOOKUP(E2897,Munka1!$H$27:$J$58,3,FALSE)</f>
        <v>#N/A</v>
      </c>
      <c r="J2897" s="175"/>
      <c r="K2897" s="175"/>
      <c r="L2897" s="175"/>
      <c r="M2897" s="175"/>
      <c r="N2897" s="180"/>
      <c r="O2897" s="87"/>
      <c r="P2897" s="483"/>
      <c r="Q2897" s="484"/>
      <c r="R2897" s="56">
        <f>FŐLAP!$D$9</f>
        <v>0</v>
      </c>
      <c r="S2897" s="56">
        <f>FŐLAP!$F$9</f>
        <v>0</v>
      </c>
      <c r="T2897" s="13" t="str">
        <f>FŐLAP!$B$25</f>
        <v>Háztartási nagygépek (lakossági)</v>
      </c>
      <c r="U2897" s="398" t="s">
        <v>3425</v>
      </c>
      <c r="V2897" s="398" t="s">
        <v>3426</v>
      </c>
      <c r="W2897" s="398" t="s">
        <v>3427</v>
      </c>
    </row>
    <row r="2898" spans="1:23" ht="60.75" hidden="1" customHeight="1" x14ac:dyDescent="0.25">
      <c r="A2898" s="61" t="s">
        <v>2968</v>
      </c>
      <c r="B2898" s="87"/>
      <c r="C2898" s="175"/>
      <c r="D2898" s="175"/>
      <c r="E2898" s="146"/>
      <c r="F2898" s="407" t="e">
        <f>VLOOKUP('2. tábl. Előkezelő-Tov.Kezelő'!E2898,Munka1!$H$27:$I$58,2,FALSE)</f>
        <v>#N/A</v>
      </c>
      <c r="G2898" s="88"/>
      <c r="H2898" s="62" t="e">
        <f>VLOOKUP(G2898,Munka1!$A$1:$B$25,2,FALSE)</f>
        <v>#N/A</v>
      </c>
      <c r="I2898" s="466" t="e">
        <f>VLOOKUP(E2898,Munka1!$H$27:$J$58,3,FALSE)</f>
        <v>#N/A</v>
      </c>
      <c r="J2898" s="175"/>
      <c r="K2898" s="175"/>
      <c r="L2898" s="175"/>
      <c r="M2898" s="175"/>
      <c r="N2898" s="180"/>
      <c r="O2898" s="87"/>
      <c r="P2898" s="483"/>
      <c r="Q2898" s="484"/>
      <c r="R2898" s="56">
        <f>FŐLAP!$D$9</f>
        <v>0</v>
      </c>
      <c r="S2898" s="56">
        <f>FŐLAP!$F$9</f>
        <v>0</v>
      </c>
      <c r="T2898" s="13" t="str">
        <f>FŐLAP!$B$25</f>
        <v>Háztartási nagygépek (lakossági)</v>
      </c>
      <c r="U2898" s="398" t="s">
        <v>3425</v>
      </c>
      <c r="V2898" s="398" t="s">
        <v>3426</v>
      </c>
      <c r="W2898" s="398" t="s">
        <v>3427</v>
      </c>
    </row>
    <row r="2899" spans="1:23" ht="60.75" hidden="1" customHeight="1" x14ac:dyDescent="0.25">
      <c r="A2899" s="61" t="s">
        <v>2969</v>
      </c>
      <c r="B2899" s="87"/>
      <c r="C2899" s="175"/>
      <c r="D2899" s="175"/>
      <c r="E2899" s="146"/>
      <c r="F2899" s="407" t="e">
        <f>VLOOKUP('2. tábl. Előkezelő-Tov.Kezelő'!E2899,Munka1!$H$27:$I$58,2,FALSE)</f>
        <v>#N/A</v>
      </c>
      <c r="G2899" s="88"/>
      <c r="H2899" s="62" t="e">
        <f>VLOOKUP(G2899,Munka1!$A$1:$B$25,2,FALSE)</f>
        <v>#N/A</v>
      </c>
      <c r="I2899" s="466" t="e">
        <f>VLOOKUP(E2899,Munka1!$H$27:$J$58,3,FALSE)</f>
        <v>#N/A</v>
      </c>
      <c r="J2899" s="175"/>
      <c r="K2899" s="175"/>
      <c r="L2899" s="175"/>
      <c r="M2899" s="175"/>
      <c r="N2899" s="180"/>
      <c r="O2899" s="87"/>
      <c r="P2899" s="483"/>
      <c r="Q2899" s="484"/>
      <c r="R2899" s="56">
        <f>FŐLAP!$D$9</f>
        <v>0</v>
      </c>
      <c r="S2899" s="56">
        <f>FŐLAP!$F$9</f>
        <v>0</v>
      </c>
      <c r="T2899" s="13" t="str">
        <f>FŐLAP!$B$25</f>
        <v>Háztartási nagygépek (lakossági)</v>
      </c>
      <c r="U2899" s="398" t="s">
        <v>3425</v>
      </c>
      <c r="V2899" s="398" t="s">
        <v>3426</v>
      </c>
      <c r="W2899" s="398" t="s">
        <v>3427</v>
      </c>
    </row>
    <row r="2900" spans="1:23" ht="60.75" hidden="1" customHeight="1" x14ac:dyDescent="0.25">
      <c r="A2900" s="61" t="s">
        <v>2970</v>
      </c>
      <c r="B2900" s="87"/>
      <c r="C2900" s="175"/>
      <c r="D2900" s="175"/>
      <c r="E2900" s="146"/>
      <c r="F2900" s="407" t="e">
        <f>VLOOKUP('2. tábl. Előkezelő-Tov.Kezelő'!E2900,Munka1!$H$27:$I$58,2,FALSE)</f>
        <v>#N/A</v>
      </c>
      <c r="G2900" s="88"/>
      <c r="H2900" s="62" t="e">
        <f>VLOOKUP(G2900,Munka1!$A$1:$B$25,2,FALSE)</f>
        <v>#N/A</v>
      </c>
      <c r="I2900" s="466" t="e">
        <f>VLOOKUP(E2900,Munka1!$H$27:$J$58,3,FALSE)</f>
        <v>#N/A</v>
      </c>
      <c r="J2900" s="175"/>
      <c r="K2900" s="175"/>
      <c r="L2900" s="175"/>
      <c r="M2900" s="175"/>
      <c r="N2900" s="180"/>
      <c r="O2900" s="87"/>
      <c r="P2900" s="483"/>
      <c r="Q2900" s="484"/>
      <c r="R2900" s="56">
        <f>FŐLAP!$D$9</f>
        <v>0</v>
      </c>
      <c r="S2900" s="56">
        <f>FŐLAP!$F$9</f>
        <v>0</v>
      </c>
      <c r="T2900" s="13" t="str">
        <f>FŐLAP!$B$25</f>
        <v>Háztartási nagygépek (lakossági)</v>
      </c>
      <c r="U2900" s="398" t="s">
        <v>3425</v>
      </c>
      <c r="V2900" s="398" t="s">
        <v>3426</v>
      </c>
      <c r="W2900" s="398" t="s">
        <v>3427</v>
      </c>
    </row>
    <row r="2901" spans="1:23" ht="60.75" hidden="1" customHeight="1" x14ac:dyDescent="0.25">
      <c r="A2901" s="61" t="s">
        <v>2971</v>
      </c>
      <c r="B2901" s="87"/>
      <c r="C2901" s="175"/>
      <c r="D2901" s="175"/>
      <c r="E2901" s="146"/>
      <c r="F2901" s="407" t="e">
        <f>VLOOKUP('2. tábl. Előkezelő-Tov.Kezelő'!E2901,Munka1!$H$27:$I$58,2,FALSE)</f>
        <v>#N/A</v>
      </c>
      <c r="G2901" s="88"/>
      <c r="H2901" s="62" t="e">
        <f>VLOOKUP(G2901,Munka1!$A$1:$B$25,2,FALSE)</f>
        <v>#N/A</v>
      </c>
      <c r="I2901" s="466" t="e">
        <f>VLOOKUP(E2901,Munka1!$H$27:$J$58,3,FALSE)</f>
        <v>#N/A</v>
      </c>
      <c r="J2901" s="175"/>
      <c r="K2901" s="175"/>
      <c r="L2901" s="175"/>
      <c r="M2901" s="175"/>
      <c r="N2901" s="180"/>
      <c r="O2901" s="87"/>
      <c r="P2901" s="483"/>
      <c r="Q2901" s="484"/>
      <c r="R2901" s="56">
        <f>FŐLAP!$D$9</f>
        <v>0</v>
      </c>
      <c r="S2901" s="56">
        <f>FŐLAP!$F$9</f>
        <v>0</v>
      </c>
      <c r="T2901" s="13" t="str">
        <f>FŐLAP!$B$25</f>
        <v>Háztartási nagygépek (lakossági)</v>
      </c>
      <c r="U2901" s="398" t="s">
        <v>3425</v>
      </c>
      <c r="V2901" s="398" t="s">
        <v>3426</v>
      </c>
      <c r="W2901" s="398" t="s">
        <v>3427</v>
      </c>
    </row>
    <row r="2902" spans="1:23" ht="60.75" hidden="1" customHeight="1" x14ac:dyDescent="0.25">
      <c r="A2902" s="61" t="s">
        <v>2972</v>
      </c>
      <c r="B2902" s="87"/>
      <c r="C2902" s="175"/>
      <c r="D2902" s="175"/>
      <c r="E2902" s="146"/>
      <c r="F2902" s="407" t="e">
        <f>VLOOKUP('2. tábl. Előkezelő-Tov.Kezelő'!E2902,Munka1!$H$27:$I$58,2,FALSE)</f>
        <v>#N/A</v>
      </c>
      <c r="G2902" s="88"/>
      <c r="H2902" s="62" t="e">
        <f>VLOOKUP(G2902,Munka1!$A$1:$B$25,2,FALSE)</f>
        <v>#N/A</v>
      </c>
      <c r="I2902" s="466" t="e">
        <f>VLOOKUP(E2902,Munka1!$H$27:$J$58,3,FALSE)</f>
        <v>#N/A</v>
      </c>
      <c r="J2902" s="175"/>
      <c r="K2902" s="175"/>
      <c r="L2902" s="175"/>
      <c r="M2902" s="175"/>
      <c r="N2902" s="180"/>
      <c r="O2902" s="87"/>
      <c r="P2902" s="483"/>
      <c r="Q2902" s="484"/>
      <c r="R2902" s="56">
        <f>FŐLAP!$D$9</f>
        <v>0</v>
      </c>
      <c r="S2902" s="56">
        <f>FŐLAP!$F$9</f>
        <v>0</v>
      </c>
      <c r="T2902" s="13" t="str">
        <f>FŐLAP!$B$25</f>
        <v>Háztartási nagygépek (lakossági)</v>
      </c>
      <c r="U2902" s="398" t="s">
        <v>3425</v>
      </c>
      <c r="V2902" s="398" t="s">
        <v>3426</v>
      </c>
      <c r="W2902" s="398" t="s">
        <v>3427</v>
      </c>
    </row>
    <row r="2903" spans="1:23" ht="60.75" hidden="1" customHeight="1" x14ac:dyDescent="0.25">
      <c r="A2903" s="61" t="s">
        <v>2973</v>
      </c>
      <c r="B2903" s="87"/>
      <c r="C2903" s="175"/>
      <c r="D2903" s="175"/>
      <c r="E2903" s="146"/>
      <c r="F2903" s="407" t="e">
        <f>VLOOKUP('2. tábl. Előkezelő-Tov.Kezelő'!E2903,Munka1!$H$27:$I$58,2,FALSE)</f>
        <v>#N/A</v>
      </c>
      <c r="G2903" s="88"/>
      <c r="H2903" s="62" t="e">
        <f>VLOOKUP(G2903,Munka1!$A$1:$B$25,2,FALSE)</f>
        <v>#N/A</v>
      </c>
      <c r="I2903" s="466" t="e">
        <f>VLOOKUP(E2903,Munka1!$H$27:$J$58,3,FALSE)</f>
        <v>#N/A</v>
      </c>
      <c r="J2903" s="175"/>
      <c r="K2903" s="175"/>
      <c r="L2903" s="175"/>
      <c r="M2903" s="175"/>
      <c r="N2903" s="180"/>
      <c r="O2903" s="87"/>
      <c r="P2903" s="483"/>
      <c r="Q2903" s="484"/>
      <c r="R2903" s="56">
        <f>FŐLAP!$D$9</f>
        <v>0</v>
      </c>
      <c r="S2903" s="56">
        <f>FŐLAP!$F$9</f>
        <v>0</v>
      </c>
      <c r="T2903" s="13" t="str">
        <f>FŐLAP!$B$25</f>
        <v>Háztartási nagygépek (lakossági)</v>
      </c>
      <c r="U2903" s="398" t="s">
        <v>3425</v>
      </c>
      <c r="V2903" s="398" t="s">
        <v>3426</v>
      </c>
      <c r="W2903" s="398" t="s">
        <v>3427</v>
      </c>
    </row>
    <row r="2904" spans="1:23" ht="60.75" hidden="1" customHeight="1" x14ac:dyDescent="0.25">
      <c r="A2904" s="61" t="s">
        <v>2974</v>
      </c>
      <c r="B2904" s="87"/>
      <c r="C2904" s="175"/>
      <c r="D2904" s="175"/>
      <c r="E2904" s="146"/>
      <c r="F2904" s="407" t="e">
        <f>VLOOKUP('2. tábl. Előkezelő-Tov.Kezelő'!E2904,Munka1!$H$27:$I$58,2,FALSE)</f>
        <v>#N/A</v>
      </c>
      <c r="G2904" s="88"/>
      <c r="H2904" s="62" t="e">
        <f>VLOOKUP(G2904,Munka1!$A$1:$B$25,2,FALSE)</f>
        <v>#N/A</v>
      </c>
      <c r="I2904" s="466" t="e">
        <f>VLOOKUP(E2904,Munka1!$H$27:$J$58,3,FALSE)</f>
        <v>#N/A</v>
      </c>
      <c r="J2904" s="175"/>
      <c r="K2904" s="175"/>
      <c r="L2904" s="175"/>
      <c r="M2904" s="175"/>
      <c r="N2904" s="180"/>
      <c r="O2904" s="87"/>
      <c r="P2904" s="483"/>
      <c r="Q2904" s="484"/>
      <c r="R2904" s="56">
        <f>FŐLAP!$D$9</f>
        <v>0</v>
      </c>
      <c r="S2904" s="56">
        <f>FŐLAP!$F$9</f>
        <v>0</v>
      </c>
      <c r="T2904" s="13" t="str">
        <f>FŐLAP!$B$25</f>
        <v>Háztartási nagygépek (lakossági)</v>
      </c>
      <c r="U2904" s="398" t="s">
        <v>3425</v>
      </c>
      <c r="V2904" s="398" t="s">
        <v>3426</v>
      </c>
      <c r="W2904" s="398" t="s">
        <v>3427</v>
      </c>
    </row>
    <row r="2905" spans="1:23" ht="60.75" hidden="1" customHeight="1" x14ac:dyDescent="0.25">
      <c r="A2905" s="61" t="s">
        <v>2975</v>
      </c>
      <c r="B2905" s="87"/>
      <c r="C2905" s="175"/>
      <c r="D2905" s="175"/>
      <c r="E2905" s="146"/>
      <c r="F2905" s="407" t="e">
        <f>VLOOKUP('2. tábl. Előkezelő-Tov.Kezelő'!E2905,Munka1!$H$27:$I$58,2,FALSE)</f>
        <v>#N/A</v>
      </c>
      <c r="G2905" s="88"/>
      <c r="H2905" s="62" t="e">
        <f>VLOOKUP(G2905,Munka1!$A$1:$B$25,2,FALSE)</f>
        <v>#N/A</v>
      </c>
      <c r="I2905" s="466" t="e">
        <f>VLOOKUP(E2905,Munka1!$H$27:$J$58,3,FALSE)</f>
        <v>#N/A</v>
      </c>
      <c r="J2905" s="175"/>
      <c r="K2905" s="175"/>
      <c r="L2905" s="175"/>
      <c r="M2905" s="175"/>
      <c r="N2905" s="180"/>
      <c r="O2905" s="87"/>
      <c r="P2905" s="483"/>
      <c r="Q2905" s="484"/>
      <c r="R2905" s="56">
        <f>FŐLAP!$D$9</f>
        <v>0</v>
      </c>
      <c r="S2905" s="56">
        <f>FŐLAP!$F$9</f>
        <v>0</v>
      </c>
      <c r="T2905" s="13" t="str">
        <f>FŐLAP!$B$25</f>
        <v>Háztartási nagygépek (lakossági)</v>
      </c>
      <c r="U2905" s="398" t="s">
        <v>3425</v>
      </c>
      <c r="V2905" s="398" t="s">
        <v>3426</v>
      </c>
      <c r="W2905" s="398" t="s">
        <v>3427</v>
      </c>
    </row>
    <row r="2906" spans="1:23" ht="60.75" hidden="1" customHeight="1" x14ac:dyDescent="0.25">
      <c r="A2906" s="61" t="s">
        <v>2976</v>
      </c>
      <c r="B2906" s="87"/>
      <c r="C2906" s="175"/>
      <c r="D2906" s="175"/>
      <c r="E2906" s="146"/>
      <c r="F2906" s="407" t="e">
        <f>VLOOKUP('2. tábl. Előkezelő-Tov.Kezelő'!E2906,Munka1!$H$27:$I$58,2,FALSE)</f>
        <v>#N/A</v>
      </c>
      <c r="G2906" s="88"/>
      <c r="H2906" s="62" t="e">
        <f>VLOOKUP(G2906,Munka1!$A$1:$B$25,2,FALSE)</f>
        <v>#N/A</v>
      </c>
      <c r="I2906" s="466" t="e">
        <f>VLOOKUP(E2906,Munka1!$H$27:$J$58,3,FALSE)</f>
        <v>#N/A</v>
      </c>
      <c r="J2906" s="175"/>
      <c r="K2906" s="175"/>
      <c r="L2906" s="175"/>
      <c r="M2906" s="175"/>
      <c r="N2906" s="180"/>
      <c r="O2906" s="87"/>
      <c r="P2906" s="483"/>
      <c r="Q2906" s="484"/>
      <c r="R2906" s="56">
        <f>FŐLAP!$D$9</f>
        <v>0</v>
      </c>
      <c r="S2906" s="56">
        <f>FŐLAP!$F$9</f>
        <v>0</v>
      </c>
      <c r="T2906" s="13" t="str">
        <f>FŐLAP!$B$25</f>
        <v>Háztartási nagygépek (lakossági)</v>
      </c>
      <c r="U2906" s="398" t="s">
        <v>3425</v>
      </c>
      <c r="V2906" s="398" t="s">
        <v>3426</v>
      </c>
      <c r="W2906" s="398" t="s">
        <v>3427</v>
      </c>
    </row>
    <row r="2907" spans="1:23" ht="60.75" hidden="1" customHeight="1" x14ac:dyDescent="0.25">
      <c r="A2907" s="61" t="s">
        <v>2977</v>
      </c>
      <c r="B2907" s="87"/>
      <c r="C2907" s="175"/>
      <c r="D2907" s="175"/>
      <c r="E2907" s="146"/>
      <c r="F2907" s="407" t="e">
        <f>VLOOKUP('2. tábl. Előkezelő-Tov.Kezelő'!E2907,Munka1!$H$27:$I$58,2,FALSE)</f>
        <v>#N/A</v>
      </c>
      <c r="G2907" s="88"/>
      <c r="H2907" s="62" t="e">
        <f>VLOOKUP(G2907,Munka1!$A$1:$B$25,2,FALSE)</f>
        <v>#N/A</v>
      </c>
      <c r="I2907" s="466" t="e">
        <f>VLOOKUP(E2907,Munka1!$H$27:$J$58,3,FALSE)</f>
        <v>#N/A</v>
      </c>
      <c r="J2907" s="175"/>
      <c r="K2907" s="175"/>
      <c r="L2907" s="175"/>
      <c r="M2907" s="175"/>
      <c r="N2907" s="180"/>
      <c r="O2907" s="87"/>
      <c r="P2907" s="483"/>
      <c r="Q2907" s="484"/>
      <c r="R2907" s="56">
        <f>FŐLAP!$D$9</f>
        <v>0</v>
      </c>
      <c r="S2907" s="56">
        <f>FŐLAP!$F$9</f>
        <v>0</v>
      </c>
      <c r="T2907" s="13" t="str">
        <f>FŐLAP!$B$25</f>
        <v>Háztartási nagygépek (lakossági)</v>
      </c>
      <c r="U2907" s="398" t="s">
        <v>3425</v>
      </c>
      <c r="V2907" s="398" t="s">
        <v>3426</v>
      </c>
      <c r="W2907" s="398" t="s">
        <v>3427</v>
      </c>
    </row>
    <row r="2908" spans="1:23" ht="60.75" hidden="1" customHeight="1" x14ac:dyDescent="0.25">
      <c r="A2908" s="61" t="s">
        <v>2978</v>
      </c>
      <c r="B2908" s="87"/>
      <c r="C2908" s="175"/>
      <c r="D2908" s="175"/>
      <c r="E2908" s="146"/>
      <c r="F2908" s="407" t="e">
        <f>VLOOKUP('2. tábl. Előkezelő-Tov.Kezelő'!E2908,Munka1!$H$27:$I$58,2,FALSE)</f>
        <v>#N/A</v>
      </c>
      <c r="G2908" s="88"/>
      <c r="H2908" s="62" t="e">
        <f>VLOOKUP(G2908,Munka1!$A$1:$B$25,2,FALSE)</f>
        <v>#N/A</v>
      </c>
      <c r="I2908" s="466" t="e">
        <f>VLOOKUP(E2908,Munka1!$H$27:$J$58,3,FALSE)</f>
        <v>#N/A</v>
      </c>
      <c r="J2908" s="175"/>
      <c r="K2908" s="175"/>
      <c r="L2908" s="175"/>
      <c r="M2908" s="175"/>
      <c r="N2908" s="180"/>
      <c r="O2908" s="87"/>
      <c r="P2908" s="483"/>
      <c r="Q2908" s="484"/>
      <c r="R2908" s="56">
        <f>FŐLAP!$D$9</f>
        <v>0</v>
      </c>
      <c r="S2908" s="56">
        <f>FŐLAP!$F$9</f>
        <v>0</v>
      </c>
      <c r="T2908" s="13" t="str">
        <f>FŐLAP!$B$25</f>
        <v>Háztartási nagygépek (lakossági)</v>
      </c>
      <c r="U2908" s="398" t="s">
        <v>3425</v>
      </c>
      <c r="V2908" s="398" t="s">
        <v>3426</v>
      </c>
      <c r="W2908" s="398" t="s">
        <v>3427</v>
      </c>
    </row>
    <row r="2909" spans="1:23" ht="60.75" hidden="1" customHeight="1" x14ac:dyDescent="0.25">
      <c r="A2909" s="61" t="s">
        <v>2979</v>
      </c>
      <c r="B2909" s="87"/>
      <c r="C2909" s="175"/>
      <c r="D2909" s="175"/>
      <c r="E2909" s="146"/>
      <c r="F2909" s="407" t="e">
        <f>VLOOKUP('2. tábl. Előkezelő-Tov.Kezelő'!E2909,Munka1!$H$27:$I$58,2,FALSE)</f>
        <v>#N/A</v>
      </c>
      <c r="G2909" s="88"/>
      <c r="H2909" s="62" t="e">
        <f>VLOOKUP(G2909,Munka1!$A$1:$B$25,2,FALSE)</f>
        <v>#N/A</v>
      </c>
      <c r="I2909" s="466" t="e">
        <f>VLOOKUP(E2909,Munka1!$H$27:$J$58,3,FALSE)</f>
        <v>#N/A</v>
      </c>
      <c r="J2909" s="175"/>
      <c r="K2909" s="175"/>
      <c r="L2909" s="175"/>
      <c r="M2909" s="175"/>
      <c r="N2909" s="180"/>
      <c r="O2909" s="87"/>
      <c r="P2909" s="483"/>
      <c r="Q2909" s="484"/>
      <c r="R2909" s="56">
        <f>FŐLAP!$D$9</f>
        <v>0</v>
      </c>
      <c r="S2909" s="56">
        <f>FŐLAP!$F$9</f>
        <v>0</v>
      </c>
      <c r="T2909" s="13" t="str">
        <f>FŐLAP!$B$25</f>
        <v>Háztartási nagygépek (lakossági)</v>
      </c>
      <c r="U2909" s="398" t="s">
        <v>3425</v>
      </c>
      <c r="V2909" s="398" t="s">
        <v>3426</v>
      </c>
      <c r="W2909" s="398" t="s">
        <v>3427</v>
      </c>
    </row>
    <row r="2910" spans="1:23" ht="60.75" hidden="1" customHeight="1" x14ac:dyDescent="0.25">
      <c r="A2910" s="61" t="s">
        <v>2980</v>
      </c>
      <c r="B2910" s="87"/>
      <c r="C2910" s="175"/>
      <c r="D2910" s="175"/>
      <c r="E2910" s="146"/>
      <c r="F2910" s="407" t="e">
        <f>VLOOKUP('2. tábl. Előkezelő-Tov.Kezelő'!E2910,Munka1!$H$27:$I$58,2,FALSE)</f>
        <v>#N/A</v>
      </c>
      <c r="G2910" s="88"/>
      <c r="H2910" s="62" t="e">
        <f>VLOOKUP(G2910,Munka1!$A$1:$B$25,2,FALSE)</f>
        <v>#N/A</v>
      </c>
      <c r="I2910" s="466" t="e">
        <f>VLOOKUP(E2910,Munka1!$H$27:$J$58,3,FALSE)</f>
        <v>#N/A</v>
      </c>
      <c r="J2910" s="175"/>
      <c r="K2910" s="175"/>
      <c r="L2910" s="175"/>
      <c r="M2910" s="175"/>
      <c r="N2910" s="180"/>
      <c r="O2910" s="87"/>
      <c r="P2910" s="483"/>
      <c r="Q2910" s="484"/>
      <c r="R2910" s="56">
        <f>FŐLAP!$D$9</f>
        <v>0</v>
      </c>
      <c r="S2910" s="56">
        <f>FŐLAP!$F$9</f>
        <v>0</v>
      </c>
      <c r="T2910" s="13" t="str">
        <f>FŐLAP!$B$25</f>
        <v>Háztartási nagygépek (lakossági)</v>
      </c>
      <c r="U2910" s="398" t="s">
        <v>3425</v>
      </c>
      <c r="V2910" s="398" t="s">
        <v>3426</v>
      </c>
      <c r="W2910" s="398" t="s">
        <v>3427</v>
      </c>
    </row>
    <row r="2911" spans="1:23" ht="60.75" hidden="1" customHeight="1" x14ac:dyDescent="0.25">
      <c r="A2911" s="61" t="s">
        <v>2981</v>
      </c>
      <c r="B2911" s="87"/>
      <c r="C2911" s="175"/>
      <c r="D2911" s="175"/>
      <c r="E2911" s="146"/>
      <c r="F2911" s="407" t="e">
        <f>VLOOKUP('2. tábl. Előkezelő-Tov.Kezelő'!E2911,Munka1!$H$27:$I$58,2,FALSE)</f>
        <v>#N/A</v>
      </c>
      <c r="G2911" s="88"/>
      <c r="H2911" s="62" t="e">
        <f>VLOOKUP(G2911,Munka1!$A$1:$B$25,2,FALSE)</f>
        <v>#N/A</v>
      </c>
      <c r="I2911" s="466" t="e">
        <f>VLOOKUP(E2911,Munka1!$H$27:$J$58,3,FALSE)</f>
        <v>#N/A</v>
      </c>
      <c r="J2911" s="175"/>
      <c r="K2911" s="175"/>
      <c r="L2911" s="175"/>
      <c r="M2911" s="175"/>
      <c r="N2911" s="180"/>
      <c r="O2911" s="87"/>
      <c r="P2911" s="483"/>
      <c r="Q2911" s="484"/>
      <c r="R2911" s="56">
        <f>FŐLAP!$D$9</f>
        <v>0</v>
      </c>
      <c r="S2911" s="56">
        <f>FŐLAP!$F$9</f>
        <v>0</v>
      </c>
      <c r="T2911" s="13" t="str">
        <f>FŐLAP!$B$25</f>
        <v>Háztartási nagygépek (lakossági)</v>
      </c>
      <c r="U2911" s="398" t="s">
        <v>3425</v>
      </c>
      <c r="V2911" s="398" t="s">
        <v>3426</v>
      </c>
      <c r="W2911" s="398" t="s">
        <v>3427</v>
      </c>
    </row>
    <row r="2912" spans="1:23" ht="60.75" hidden="1" customHeight="1" x14ac:dyDescent="0.25">
      <c r="A2912" s="61" t="s">
        <v>2982</v>
      </c>
      <c r="B2912" s="87"/>
      <c r="C2912" s="175"/>
      <c r="D2912" s="175"/>
      <c r="E2912" s="146"/>
      <c r="F2912" s="407" t="e">
        <f>VLOOKUP('2. tábl. Előkezelő-Tov.Kezelő'!E2912,Munka1!$H$27:$I$58,2,FALSE)</f>
        <v>#N/A</v>
      </c>
      <c r="G2912" s="88"/>
      <c r="H2912" s="62" t="e">
        <f>VLOOKUP(G2912,Munka1!$A$1:$B$25,2,FALSE)</f>
        <v>#N/A</v>
      </c>
      <c r="I2912" s="466" t="e">
        <f>VLOOKUP(E2912,Munka1!$H$27:$J$58,3,FALSE)</f>
        <v>#N/A</v>
      </c>
      <c r="J2912" s="175"/>
      <c r="K2912" s="175"/>
      <c r="L2912" s="175"/>
      <c r="M2912" s="175"/>
      <c r="N2912" s="180"/>
      <c r="O2912" s="87"/>
      <c r="P2912" s="483"/>
      <c r="Q2912" s="484"/>
      <c r="R2912" s="56">
        <f>FŐLAP!$D$9</f>
        <v>0</v>
      </c>
      <c r="S2912" s="56">
        <f>FŐLAP!$F$9</f>
        <v>0</v>
      </c>
      <c r="T2912" s="13" t="str">
        <f>FŐLAP!$B$25</f>
        <v>Háztartási nagygépek (lakossági)</v>
      </c>
      <c r="U2912" s="398" t="s">
        <v>3425</v>
      </c>
      <c r="V2912" s="398" t="s">
        <v>3426</v>
      </c>
      <c r="W2912" s="398" t="s">
        <v>3427</v>
      </c>
    </row>
    <row r="2913" spans="1:23" ht="60.75" hidden="1" customHeight="1" x14ac:dyDescent="0.25">
      <c r="A2913" s="61" t="s">
        <v>2983</v>
      </c>
      <c r="B2913" s="87"/>
      <c r="C2913" s="175"/>
      <c r="D2913" s="175"/>
      <c r="E2913" s="146"/>
      <c r="F2913" s="407" t="e">
        <f>VLOOKUP('2. tábl. Előkezelő-Tov.Kezelő'!E2913,Munka1!$H$27:$I$58,2,FALSE)</f>
        <v>#N/A</v>
      </c>
      <c r="G2913" s="88"/>
      <c r="H2913" s="62" t="e">
        <f>VLOOKUP(G2913,Munka1!$A$1:$B$25,2,FALSE)</f>
        <v>#N/A</v>
      </c>
      <c r="I2913" s="466" t="e">
        <f>VLOOKUP(E2913,Munka1!$H$27:$J$58,3,FALSE)</f>
        <v>#N/A</v>
      </c>
      <c r="J2913" s="175"/>
      <c r="K2913" s="175"/>
      <c r="L2913" s="175"/>
      <c r="M2913" s="175"/>
      <c r="N2913" s="180"/>
      <c r="O2913" s="87"/>
      <c r="P2913" s="483"/>
      <c r="Q2913" s="484"/>
      <c r="R2913" s="56">
        <f>FŐLAP!$D$9</f>
        <v>0</v>
      </c>
      <c r="S2913" s="56">
        <f>FŐLAP!$F$9</f>
        <v>0</v>
      </c>
      <c r="T2913" s="13" t="str">
        <f>FŐLAP!$B$25</f>
        <v>Háztartási nagygépek (lakossági)</v>
      </c>
      <c r="U2913" s="398" t="s">
        <v>3425</v>
      </c>
      <c r="V2913" s="398" t="s">
        <v>3426</v>
      </c>
      <c r="W2913" s="398" t="s">
        <v>3427</v>
      </c>
    </row>
    <row r="2914" spans="1:23" ht="60.75" hidden="1" customHeight="1" x14ac:dyDescent="0.25">
      <c r="A2914" s="61" t="s">
        <v>2984</v>
      </c>
      <c r="B2914" s="87"/>
      <c r="C2914" s="175"/>
      <c r="D2914" s="175"/>
      <c r="E2914" s="146"/>
      <c r="F2914" s="407" t="e">
        <f>VLOOKUP('2. tábl. Előkezelő-Tov.Kezelő'!E2914,Munka1!$H$27:$I$58,2,FALSE)</f>
        <v>#N/A</v>
      </c>
      <c r="G2914" s="88"/>
      <c r="H2914" s="62" t="e">
        <f>VLOOKUP(G2914,Munka1!$A$1:$B$25,2,FALSE)</f>
        <v>#N/A</v>
      </c>
      <c r="I2914" s="466" t="e">
        <f>VLOOKUP(E2914,Munka1!$H$27:$J$58,3,FALSE)</f>
        <v>#N/A</v>
      </c>
      <c r="J2914" s="175"/>
      <c r="K2914" s="175"/>
      <c r="L2914" s="175"/>
      <c r="M2914" s="175"/>
      <c r="N2914" s="180"/>
      <c r="O2914" s="87"/>
      <c r="P2914" s="483"/>
      <c r="Q2914" s="484"/>
      <c r="R2914" s="56">
        <f>FŐLAP!$D$9</f>
        <v>0</v>
      </c>
      <c r="S2914" s="56">
        <f>FŐLAP!$F$9</f>
        <v>0</v>
      </c>
      <c r="T2914" s="13" t="str">
        <f>FŐLAP!$B$25</f>
        <v>Háztartási nagygépek (lakossági)</v>
      </c>
      <c r="U2914" s="398" t="s">
        <v>3425</v>
      </c>
      <c r="V2914" s="398" t="s">
        <v>3426</v>
      </c>
      <c r="W2914" s="398" t="s">
        <v>3427</v>
      </c>
    </row>
    <row r="2915" spans="1:23" ht="60.75" hidden="1" customHeight="1" x14ac:dyDescent="0.25">
      <c r="A2915" s="61" t="s">
        <v>2985</v>
      </c>
      <c r="B2915" s="87"/>
      <c r="C2915" s="175"/>
      <c r="D2915" s="175"/>
      <c r="E2915" s="146"/>
      <c r="F2915" s="407" t="e">
        <f>VLOOKUP('2. tábl. Előkezelő-Tov.Kezelő'!E2915,Munka1!$H$27:$I$58,2,FALSE)</f>
        <v>#N/A</v>
      </c>
      <c r="G2915" s="88"/>
      <c r="H2915" s="62" t="e">
        <f>VLOOKUP(G2915,Munka1!$A$1:$B$25,2,FALSE)</f>
        <v>#N/A</v>
      </c>
      <c r="I2915" s="466" t="e">
        <f>VLOOKUP(E2915,Munka1!$H$27:$J$58,3,FALSE)</f>
        <v>#N/A</v>
      </c>
      <c r="J2915" s="175"/>
      <c r="K2915" s="175"/>
      <c r="L2915" s="175"/>
      <c r="M2915" s="175"/>
      <c r="N2915" s="180"/>
      <c r="O2915" s="87"/>
      <c r="P2915" s="483"/>
      <c r="Q2915" s="484"/>
      <c r="R2915" s="56">
        <f>FŐLAP!$D$9</f>
        <v>0</v>
      </c>
      <c r="S2915" s="56">
        <f>FŐLAP!$F$9</f>
        <v>0</v>
      </c>
      <c r="T2915" s="13" t="str">
        <f>FŐLAP!$B$25</f>
        <v>Háztartási nagygépek (lakossági)</v>
      </c>
      <c r="U2915" s="398" t="s">
        <v>3425</v>
      </c>
      <c r="V2915" s="398" t="s">
        <v>3426</v>
      </c>
      <c r="W2915" s="398" t="s">
        <v>3427</v>
      </c>
    </row>
    <row r="2916" spans="1:23" ht="60.75" hidden="1" customHeight="1" x14ac:dyDescent="0.25">
      <c r="A2916" s="61" t="s">
        <v>2986</v>
      </c>
      <c r="B2916" s="87"/>
      <c r="C2916" s="175"/>
      <c r="D2916" s="175"/>
      <c r="E2916" s="146"/>
      <c r="F2916" s="407" t="e">
        <f>VLOOKUP('2. tábl. Előkezelő-Tov.Kezelő'!E2916,Munka1!$H$27:$I$58,2,FALSE)</f>
        <v>#N/A</v>
      </c>
      <c r="G2916" s="88"/>
      <c r="H2916" s="62" t="e">
        <f>VLOOKUP(G2916,Munka1!$A$1:$B$25,2,FALSE)</f>
        <v>#N/A</v>
      </c>
      <c r="I2916" s="466" t="e">
        <f>VLOOKUP(E2916,Munka1!$H$27:$J$58,3,FALSE)</f>
        <v>#N/A</v>
      </c>
      <c r="J2916" s="175"/>
      <c r="K2916" s="175"/>
      <c r="L2916" s="175"/>
      <c r="M2916" s="175"/>
      <c r="N2916" s="180"/>
      <c r="O2916" s="87"/>
      <c r="P2916" s="483"/>
      <c r="Q2916" s="484"/>
      <c r="R2916" s="56">
        <f>FŐLAP!$D$9</f>
        <v>0</v>
      </c>
      <c r="S2916" s="56">
        <f>FŐLAP!$F$9</f>
        <v>0</v>
      </c>
      <c r="T2916" s="13" t="str">
        <f>FŐLAP!$B$25</f>
        <v>Háztartási nagygépek (lakossági)</v>
      </c>
      <c r="U2916" s="398" t="s">
        <v>3425</v>
      </c>
      <c r="V2916" s="398" t="s">
        <v>3426</v>
      </c>
      <c r="W2916" s="398" t="s">
        <v>3427</v>
      </c>
    </row>
    <row r="2917" spans="1:23" ht="60.75" hidden="1" customHeight="1" x14ac:dyDescent="0.25">
      <c r="A2917" s="61" t="s">
        <v>2987</v>
      </c>
      <c r="B2917" s="87"/>
      <c r="C2917" s="175"/>
      <c r="D2917" s="175"/>
      <c r="E2917" s="146"/>
      <c r="F2917" s="407" t="e">
        <f>VLOOKUP('2. tábl. Előkezelő-Tov.Kezelő'!E2917,Munka1!$H$27:$I$58,2,FALSE)</f>
        <v>#N/A</v>
      </c>
      <c r="G2917" s="88"/>
      <c r="H2917" s="62" t="e">
        <f>VLOOKUP(G2917,Munka1!$A$1:$B$25,2,FALSE)</f>
        <v>#N/A</v>
      </c>
      <c r="I2917" s="466" t="e">
        <f>VLOOKUP(E2917,Munka1!$H$27:$J$58,3,FALSE)</f>
        <v>#N/A</v>
      </c>
      <c r="J2917" s="175"/>
      <c r="K2917" s="175"/>
      <c r="L2917" s="175"/>
      <c r="M2917" s="175"/>
      <c r="N2917" s="180"/>
      <c r="O2917" s="87"/>
      <c r="P2917" s="483"/>
      <c r="Q2917" s="484"/>
      <c r="R2917" s="56">
        <f>FŐLAP!$D$9</f>
        <v>0</v>
      </c>
      <c r="S2917" s="56">
        <f>FŐLAP!$F$9</f>
        <v>0</v>
      </c>
      <c r="T2917" s="13" t="str">
        <f>FŐLAP!$B$25</f>
        <v>Háztartási nagygépek (lakossági)</v>
      </c>
      <c r="U2917" s="398" t="s">
        <v>3425</v>
      </c>
      <c r="V2917" s="398" t="s">
        <v>3426</v>
      </c>
      <c r="W2917" s="398" t="s">
        <v>3427</v>
      </c>
    </row>
    <row r="2918" spans="1:23" ht="60.75" hidden="1" customHeight="1" x14ac:dyDescent="0.25">
      <c r="A2918" s="61" t="s">
        <v>2988</v>
      </c>
      <c r="B2918" s="87"/>
      <c r="C2918" s="175"/>
      <c r="D2918" s="175"/>
      <c r="E2918" s="146"/>
      <c r="F2918" s="407" t="e">
        <f>VLOOKUP('2. tábl. Előkezelő-Tov.Kezelő'!E2918,Munka1!$H$27:$I$58,2,FALSE)</f>
        <v>#N/A</v>
      </c>
      <c r="G2918" s="88"/>
      <c r="H2918" s="62" t="e">
        <f>VLOOKUP(G2918,Munka1!$A$1:$B$25,2,FALSE)</f>
        <v>#N/A</v>
      </c>
      <c r="I2918" s="466" t="e">
        <f>VLOOKUP(E2918,Munka1!$H$27:$J$58,3,FALSE)</f>
        <v>#N/A</v>
      </c>
      <c r="J2918" s="175"/>
      <c r="K2918" s="175"/>
      <c r="L2918" s="175"/>
      <c r="M2918" s="175"/>
      <c r="N2918" s="180"/>
      <c r="O2918" s="87"/>
      <c r="P2918" s="483"/>
      <c r="Q2918" s="484"/>
      <c r="R2918" s="56">
        <f>FŐLAP!$D$9</f>
        <v>0</v>
      </c>
      <c r="S2918" s="56">
        <f>FŐLAP!$F$9</f>
        <v>0</v>
      </c>
      <c r="T2918" s="13" t="str">
        <f>FŐLAP!$B$25</f>
        <v>Háztartási nagygépek (lakossági)</v>
      </c>
      <c r="U2918" s="398" t="s">
        <v>3425</v>
      </c>
      <c r="V2918" s="398" t="s">
        <v>3426</v>
      </c>
      <c r="W2918" s="398" t="s">
        <v>3427</v>
      </c>
    </row>
    <row r="2919" spans="1:23" ht="60.75" hidden="1" customHeight="1" x14ac:dyDescent="0.25">
      <c r="A2919" s="61" t="s">
        <v>2989</v>
      </c>
      <c r="B2919" s="87"/>
      <c r="C2919" s="175"/>
      <c r="D2919" s="175"/>
      <c r="E2919" s="146"/>
      <c r="F2919" s="407" t="e">
        <f>VLOOKUP('2. tábl. Előkezelő-Tov.Kezelő'!E2919,Munka1!$H$27:$I$58,2,FALSE)</f>
        <v>#N/A</v>
      </c>
      <c r="G2919" s="88"/>
      <c r="H2919" s="62" t="e">
        <f>VLOOKUP(G2919,Munka1!$A$1:$B$25,2,FALSE)</f>
        <v>#N/A</v>
      </c>
      <c r="I2919" s="466" t="e">
        <f>VLOOKUP(E2919,Munka1!$H$27:$J$58,3,FALSE)</f>
        <v>#N/A</v>
      </c>
      <c r="J2919" s="175"/>
      <c r="K2919" s="175"/>
      <c r="L2919" s="175"/>
      <c r="M2919" s="175"/>
      <c r="N2919" s="180"/>
      <c r="O2919" s="87"/>
      <c r="P2919" s="483"/>
      <c r="Q2919" s="484"/>
      <c r="R2919" s="56">
        <f>FŐLAP!$D$9</f>
        <v>0</v>
      </c>
      <c r="S2919" s="56">
        <f>FŐLAP!$F$9</f>
        <v>0</v>
      </c>
      <c r="T2919" s="13" t="str">
        <f>FŐLAP!$B$25</f>
        <v>Háztartási nagygépek (lakossági)</v>
      </c>
      <c r="U2919" s="398" t="s">
        <v>3425</v>
      </c>
      <c r="V2919" s="398" t="s">
        <v>3426</v>
      </c>
      <c r="W2919" s="398" t="s">
        <v>3427</v>
      </c>
    </row>
    <row r="2920" spans="1:23" ht="60.75" hidden="1" customHeight="1" x14ac:dyDescent="0.25">
      <c r="A2920" s="61" t="s">
        <v>2990</v>
      </c>
      <c r="B2920" s="87"/>
      <c r="C2920" s="175"/>
      <c r="D2920" s="175"/>
      <c r="E2920" s="146"/>
      <c r="F2920" s="407" t="e">
        <f>VLOOKUP('2. tábl. Előkezelő-Tov.Kezelő'!E2920,Munka1!$H$27:$I$58,2,FALSE)</f>
        <v>#N/A</v>
      </c>
      <c r="G2920" s="88"/>
      <c r="H2920" s="62" t="e">
        <f>VLOOKUP(G2920,Munka1!$A$1:$B$25,2,FALSE)</f>
        <v>#N/A</v>
      </c>
      <c r="I2920" s="466" t="e">
        <f>VLOOKUP(E2920,Munka1!$H$27:$J$58,3,FALSE)</f>
        <v>#N/A</v>
      </c>
      <c r="J2920" s="175"/>
      <c r="K2920" s="175"/>
      <c r="L2920" s="175"/>
      <c r="M2920" s="175"/>
      <c r="N2920" s="180"/>
      <c r="O2920" s="87"/>
      <c r="P2920" s="483"/>
      <c r="Q2920" s="484"/>
      <c r="R2920" s="56">
        <f>FŐLAP!$D$9</f>
        <v>0</v>
      </c>
      <c r="S2920" s="56">
        <f>FŐLAP!$F$9</f>
        <v>0</v>
      </c>
      <c r="T2920" s="13" t="str">
        <f>FŐLAP!$B$25</f>
        <v>Háztartási nagygépek (lakossági)</v>
      </c>
      <c r="U2920" s="398" t="s">
        <v>3425</v>
      </c>
      <c r="V2920" s="398" t="s">
        <v>3426</v>
      </c>
      <c r="W2920" s="398" t="s">
        <v>3427</v>
      </c>
    </row>
    <row r="2921" spans="1:23" ht="60.75" hidden="1" customHeight="1" x14ac:dyDescent="0.25">
      <c r="A2921" s="61" t="s">
        <v>2991</v>
      </c>
      <c r="B2921" s="87"/>
      <c r="C2921" s="175"/>
      <c r="D2921" s="175"/>
      <c r="E2921" s="146"/>
      <c r="F2921" s="407" t="e">
        <f>VLOOKUP('2. tábl. Előkezelő-Tov.Kezelő'!E2921,Munka1!$H$27:$I$58,2,FALSE)</f>
        <v>#N/A</v>
      </c>
      <c r="G2921" s="88"/>
      <c r="H2921" s="62" t="e">
        <f>VLOOKUP(G2921,Munka1!$A$1:$B$25,2,FALSE)</f>
        <v>#N/A</v>
      </c>
      <c r="I2921" s="466" t="e">
        <f>VLOOKUP(E2921,Munka1!$H$27:$J$58,3,FALSE)</f>
        <v>#N/A</v>
      </c>
      <c r="J2921" s="175"/>
      <c r="K2921" s="175"/>
      <c r="L2921" s="175"/>
      <c r="M2921" s="175"/>
      <c r="N2921" s="180"/>
      <c r="O2921" s="87"/>
      <c r="P2921" s="483"/>
      <c r="Q2921" s="484"/>
      <c r="R2921" s="56">
        <f>FŐLAP!$D$9</f>
        <v>0</v>
      </c>
      <c r="S2921" s="56">
        <f>FŐLAP!$F$9</f>
        <v>0</v>
      </c>
      <c r="T2921" s="13" t="str">
        <f>FŐLAP!$B$25</f>
        <v>Háztartási nagygépek (lakossági)</v>
      </c>
      <c r="U2921" s="398" t="s">
        <v>3425</v>
      </c>
      <c r="V2921" s="398" t="s">
        <v>3426</v>
      </c>
      <c r="W2921" s="398" t="s">
        <v>3427</v>
      </c>
    </row>
    <row r="2922" spans="1:23" ht="60.75" hidden="1" customHeight="1" x14ac:dyDescent="0.25">
      <c r="A2922" s="61" t="s">
        <v>2992</v>
      </c>
      <c r="B2922" s="87"/>
      <c r="C2922" s="175"/>
      <c r="D2922" s="175"/>
      <c r="E2922" s="146"/>
      <c r="F2922" s="407" t="e">
        <f>VLOOKUP('2. tábl. Előkezelő-Tov.Kezelő'!E2922,Munka1!$H$27:$I$58,2,FALSE)</f>
        <v>#N/A</v>
      </c>
      <c r="G2922" s="88"/>
      <c r="H2922" s="62" t="e">
        <f>VLOOKUP(G2922,Munka1!$A$1:$B$25,2,FALSE)</f>
        <v>#N/A</v>
      </c>
      <c r="I2922" s="466" t="e">
        <f>VLOOKUP(E2922,Munka1!$H$27:$J$58,3,FALSE)</f>
        <v>#N/A</v>
      </c>
      <c r="J2922" s="175"/>
      <c r="K2922" s="175"/>
      <c r="L2922" s="175"/>
      <c r="M2922" s="175"/>
      <c r="N2922" s="180"/>
      <c r="O2922" s="87"/>
      <c r="P2922" s="483"/>
      <c r="Q2922" s="484"/>
      <c r="R2922" s="56">
        <f>FŐLAP!$D$9</f>
        <v>0</v>
      </c>
      <c r="S2922" s="56">
        <f>FŐLAP!$F$9</f>
        <v>0</v>
      </c>
      <c r="T2922" s="13" t="str">
        <f>FŐLAP!$B$25</f>
        <v>Háztartási nagygépek (lakossági)</v>
      </c>
      <c r="U2922" s="398" t="s">
        <v>3425</v>
      </c>
      <c r="V2922" s="398" t="s">
        <v>3426</v>
      </c>
      <c r="W2922" s="398" t="s">
        <v>3427</v>
      </c>
    </row>
    <row r="2923" spans="1:23" ht="60.75" hidden="1" customHeight="1" x14ac:dyDescent="0.25">
      <c r="A2923" s="61" t="s">
        <v>2993</v>
      </c>
      <c r="B2923" s="87"/>
      <c r="C2923" s="175"/>
      <c r="D2923" s="175"/>
      <c r="E2923" s="146"/>
      <c r="F2923" s="407" t="e">
        <f>VLOOKUP('2. tábl. Előkezelő-Tov.Kezelő'!E2923,Munka1!$H$27:$I$58,2,FALSE)</f>
        <v>#N/A</v>
      </c>
      <c r="G2923" s="88"/>
      <c r="H2923" s="62" t="e">
        <f>VLOOKUP(G2923,Munka1!$A$1:$B$25,2,FALSE)</f>
        <v>#N/A</v>
      </c>
      <c r="I2923" s="466" t="e">
        <f>VLOOKUP(E2923,Munka1!$H$27:$J$58,3,FALSE)</f>
        <v>#N/A</v>
      </c>
      <c r="J2923" s="175"/>
      <c r="K2923" s="175"/>
      <c r="L2923" s="175"/>
      <c r="M2923" s="175"/>
      <c r="N2923" s="180"/>
      <c r="O2923" s="87"/>
      <c r="P2923" s="483"/>
      <c r="Q2923" s="484"/>
      <c r="R2923" s="56">
        <f>FŐLAP!$D$9</f>
        <v>0</v>
      </c>
      <c r="S2923" s="56">
        <f>FŐLAP!$F$9</f>
        <v>0</v>
      </c>
      <c r="T2923" s="13" t="str">
        <f>FŐLAP!$B$25</f>
        <v>Háztartási nagygépek (lakossági)</v>
      </c>
      <c r="U2923" s="398" t="s">
        <v>3425</v>
      </c>
      <c r="V2923" s="398" t="s">
        <v>3426</v>
      </c>
      <c r="W2923" s="398" t="s">
        <v>3427</v>
      </c>
    </row>
    <row r="2924" spans="1:23" ht="60.75" hidden="1" customHeight="1" x14ac:dyDescent="0.25">
      <c r="A2924" s="61" t="s">
        <v>2994</v>
      </c>
      <c r="B2924" s="87"/>
      <c r="C2924" s="175"/>
      <c r="D2924" s="175"/>
      <c r="E2924" s="146"/>
      <c r="F2924" s="407" t="e">
        <f>VLOOKUP('2. tábl. Előkezelő-Tov.Kezelő'!E2924,Munka1!$H$27:$I$58,2,FALSE)</f>
        <v>#N/A</v>
      </c>
      <c r="G2924" s="88"/>
      <c r="H2924" s="62" t="e">
        <f>VLOOKUP(G2924,Munka1!$A$1:$B$25,2,FALSE)</f>
        <v>#N/A</v>
      </c>
      <c r="I2924" s="466" t="e">
        <f>VLOOKUP(E2924,Munka1!$H$27:$J$58,3,FALSE)</f>
        <v>#N/A</v>
      </c>
      <c r="J2924" s="175"/>
      <c r="K2924" s="175"/>
      <c r="L2924" s="175"/>
      <c r="M2924" s="175"/>
      <c r="N2924" s="180"/>
      <c r="O2924" s="87"/>
      <c r="P2924" s="483"/>
      <c r="Q2924" s="484"/>
      <c r="R2924" s="56">
        <f>FŐLAP!$D$9</f>
        <v>0</v>
      </c>
      <c r="S2924" s="56">
        <f>FŐLAP!$F$9</f>
        <v>0</v>
      </c>
      <c r="T2924" s="13" t="str">
        <f>FŐLAP!$B$25</f>
        <v>Háztartási nagygépek (lakossági)</v>
      </c>
      <c r="U2924" s="398" t="s">
        <v>3425</v>
      </c>
      <c r="V2924" s="398" t="s">
        <v>3426</v>
      </c>
      <c r="W2924" s="398" t="s">
        <v>3427</v>
      </c>
    </row>
    <row r="2925" spans="1:23" ht="60.75" hidden="1" customHeight="1" x14ac:dyDescent="0.25">
      <c r="A2925" s="61" t="s">
        <v>2995</v>
      </c>
      <c r="B2925" s="87"/>
      <c r="C2925" s="175"/>
      <c r="D2925" s="175"/>
      <c r="E2925" s="146"/>
      <c r="F2925" s="407" t="e">
        <f>VLOOKUP('2. tábl. Előkezelő-Tov.Kezelő'!E2925,Munka1!$H$27:$I$58,2,FALSE)</f>
        <v>#N/A</v>
      </c>
      <c r="G2925" s="88"/>
      <c r="H2925" s="62" t="e">
        <f>VLOOKUP(G2925,Munka1!$A$1:$B$25,2,FALSE)</f>
        <v>#N/A</v>
      </c>
      <c r="I2925" s="466" t="e">
        <f>VLOOKUP(E2925,Munka1!$H$27:$J$58,3,FALSE)</f>
        <v>#N/A</v>
      </c>
      <c r="J2925" s="175"/>
      <c r="K2925" s="175"/>
      <c r="L2925" s="175"/>
      <c r="M2925" s="175"/>
      <c r="N2925" s="180"/>
      <c r="O2925" s="87"/>
      <c r="P2925" s="483"/>
      <c r="Q2925" s="484"/>
      <c r="R2925" s="56">
        <f>FŐLAP!$D$9</f>
        <v>0</v>
      </c>
      <c r="S2925" s="56">
        <f>FŐLAP!$F$9</f>
        <v>0</v>
      </c>
      <c r="T2925" s="13" t="str">
        <f>FŐLAP!$B$25</f>
        <v>Háztartási nagygépek (lakossági)</v>
      </c>
      <c r="U2925" s="398" t="s">
        <v>3425</v>
      </c>
      <c r="V2925" s="398" t="s">
        <v>3426</v>
      </c>
      <c r="W2925" s="398" t="s">
        <v>3427</v>
      </c>
    </row>
    <row r="2926" spans="1:23" ht="60.75" hidden="1" customHeight="1" x14ac:dyDescent="0.25">
      <c r="A2926" s="61" t="s">
        <v>2996</v>
      </c>
      <c r="B2926" s="87"/>
      <c r="C2926" s="175"/>
      <c r="D2926" s="175"/>
      <c r="E2926" s="146"/>
      <c r="F2926" s="407" t="e">
        <f>VLOOKUP('2. tábl. Előkezelő-Tov.Kezelő'!E2926,Munka1!$H$27:$I$58,2,FALSE)</f>
        <v>#N/A</v>
      </c>
      <c r="G2926" s="88"/>
      <c r="H2926" s="62" t="e">
        <f>VLOOKUP(G2926,Munka1!$A$1:$B$25,2,FALSE)</f>
        <v>#N/A</v>
      </c>
      <c r="I2926" s="466" t="e">
        <f>VLOOKUP(E2926,Munka1!$H$27:$J$58,3,FALSE)</f>
        <v>#N/A</v>
      </c>
      <c r="J2926" s="175"/>
      <c r="K2926" s="175"/>
      <c r="L2926" s="175"/>
      <c r="M2926" s="175"/>
      <c r="N2926" s="180"/>
      <c r="O2926" s="87"/>
      <c r="P2926" s="483"/>
      <c r="Q2926" s="484"/>
      <c r="R2926" s="56">
        <f>FŐLAP!$D$9</f>
        <v>0</v>
      </c>
      <c r="S2926" s="56">
        <f>FŐLAP!$F$9</f>
        <v>0</v>
      </c>
      <c r="T2926" s="13" t="str">
        <f>FŐLAP!$B$25</f>
        <v>Háztartási nagygépek (lakossági)</v>
      </c>
      <c r="U2926" s="398" t="s">
        <v>3425</v>
      </c>
      <c r="V2926" s="398" t="s">
        <v>3426</v>
      </c>
      <c r="W2926" s="398" t="s">
        <v>3427</v>
      </c>
    </row>
    <row r="2927" spans="1:23" ht="60.75" hidden="1" customHeight="1" x14ac:dyDescent="0.25">
      <c r="A2927" s="61" t="s">
        <v>2997</v>
      </c>
      <c r="B2927" s="87"/>
      <c r="C2927" s="175"/>
      <c r="D2927" s="175"/>
      <c r="E2927" s="146"/>
      <c r="F2927" s="407" t="e">
        <f>VLOOKUP('2. tábl. Előkezelő-Tov.Kezelő'!E2927,Munka1!$H$27:$I$58,2,FALSE)</f>
        <v>#N/A</v>
      </c>
      <c r="G2927" s="88"/>
      <c r="H2927" s="62" t="e">
        <f>VLOOKUP(G2927,Munka1!$A$1:$B$25,2,FALSE)</f>
        <v>#N/A</v>
      </c>
      <c r="I2927" s="466" t="e">
        <f>VLOOKUP(E2927,Munka1!$H$27:$J$58,3,FALSE)</f>
        <v>#N/A</v>
      </c>
      <c r="J2927" s="175"/>
      <c r="K2927" s="175"/>
      <c r="L2927" s="175"/>
      <c r="M2927" s="175"/>
      <c r="N2927" s="180"/>
      <c r="O2927" s="87"/>
      <c r="P2927" s="483"/>
      <c r="Q2927" s="484"/>
      <c r="R2927" s="56">
        <f>FŐLAP!$D$9</f>
        <v>0</v>
      </c>
      <c r="S2927" s="56">
        <f>FŐLAP!$F$9</f>
        <v>0</v>
      </c>
      <c r="T2927" s="13" t="str">
        <f>FŐLAP!$B$25</f>
        <v>Háztartási nagygépek (lakossági)</v>
      </c>
      <c r="U2927" s="398" t="s">
        <v>3425</v>
      </c>
      <c r="V2927" s="398" t="s">
        <v>3426</v>
      </c>
      <c r="W2927" s="398" t="s">
        <v>3427</v>
      </c>
    </row>
    <row r="2928" spans="1:23" ht="60.75" hidden="1" customHeight="1" x14ac:dyDescent="0.25">
      <c r="A2928" s="61" t="s">
        <v>2998</v>
      </c>
      <c r="B2928" s="87"/>
      <c r="C2928" s="175"/>
      <c r="D2928" s="175"/>
      <c r="E2928" s="146"/>
      <c r="F2928" s="407" t="e">
        <f>VLOOKUP('2. tábl. Előkezelő-Tov.Kezelő'!E2928,Munka1!$H$27:$I$58,2,FALSE)</f>
        <v>#N/A</v>
      </c>
      <c r="G2928" s="88"/>
      <c r="H2928" s="62" t="e">
        <f>VLOOKUP(G2928,Munka1!$A$1:$B$25,2,FALSE)</f>
        <v>#N/A</v>
      </c>
      <c r="I2928" s="466" t="e">
        <f>VLOOKUP(E2928,Munka1!$H$27:$J$58,3,FALSE)</f>
        <v>#N/A</v>
      </c>
      <c r="J2928" s="175"/>
      <c r="K2928" s="175"/>
      <c r="L2928" s="175"/>
      <c r="M2928" s="175"/>
      <c r="N2928" s="180"/>
      <c r="O2928" s="87"/>
      <c r="P2928" s="483"/>
      <c r="Q2928" s="484"/>
      <c r="R2928" s="56">
        <f>FŐLAP!$D$9</f>
        <v>0</v>
      </c>
      <c r="S2928" s="56">
        <f>FŐLAP!$F$9</f>
        <v>0</v>
      </c>
      <c r="T2928" s="13" t="str">
        <f>FŐLAP!$B$25</f>
        <v>Háztartási nagygépek (lakossági)</v>
      </c>
      <c r="U2928" s="398" t="s">
        <v>3425</v>
      </c>
      <c r="V2928" s="398" t="s">
        <v>3426</v>
      </c>
      <c r="W2928" s="398" t="s">
        <v>3427</v>
      </c>
    </row>
    <row r="2929" spans="1:23" ht="60.75" hidden="1" customHeight="1" x14ac:dyDescent="0.25">
      <c r="A2929" s="61" t="s">
        <v>2999</v>
      </c>
      <c r="B2929" s="87"/>
      <c r="C2929" s="175"/>
      <c r="D2929" s="175"/>
      <c r="E2929" s="146"/>
      <c r="F2929" s="407" t="e">
        <f>VLOOKUP('2. tábl. Előkezelő-Tov.Kezelő'!E2929,Munka1!$H$27:$I$58,2,FALSE)</f>
        <v>#N/A</v>
      </c>
      <c r="G2929" s="88"/>
      <c r="H2929" s="62" t="e">
        <f>VLOOKUP(G2929,Munka1!$A$1:$B$25,2,FALSE)</f>
        <v>#N/A</v>
      </c>
      <c r="I2929" s="466" t="e">
        <f>VLOOKUP(E2929,Munka1!$H$27:$J$58,3,FALSE)</f>
        <v>#N/A</v>
      </c>
      <c r="J2929" s="175"/>
      <c r="K2929" s="175"/>
      <c r="L2929" s="175"/>
      <c r="M2929" s="175"/>
      <c r="N2929" s="180"/>
      <c r="O2929" s="87"/>
      <c r="P2929" s="483"/>
      <c r="Q2929" s="484"/>
      <c r="R2929" s="56">
        <f>FŐLAP!$D$9</f>
        <v>0</v>
      </c>
      <c r="S2929" s="56">
        <f>FŐLAP!$F$9</f>
        <v>0</v>
      </c>
      <c r="T2929" s="13" t="str">
        <f>FŐLAP!$B$25</f>
        <v>Háztartási nagygépek (lakossági)</v>
      </c>
      <c r="U2929" s="398" t="s">
        <v>3425</v>
      </c>
      <c r="V2929" s="398" t="s">
        <v>3426</v>
      </c>
      <c r="W2929" s="398" t="s">
        <v>3427</v>
      </c>
    </row>
    <row r="2930" spans="1:23" ht="60.75" hidden="1" customHeight="1" x14ac:dyDescent="0.25">
      <c r="A2930" s="61" t="s">
        <v>3000</v>
      </c>
      <c r="B2930" s="87"/>
      <c r="C2930" s="175"/>
      <c r="D2930" s="175"/>
      <c r="E2930" s="146"/>
      <c r="F2930" s="407" t="e">
        <f>VLOOKUP('2. tábl. Előkezelő-Tov.Kezelő'!E2930,Munka1!$H$27:$I$58,2,FALSE)</f>
        <v>#N/A</v>
      </c>
      <c r="G2930" s="88"/>
      <c r="H2930" s="62" t="e">
        <f>VLOOKUP(G2930,Munka1!$A$1:$B$25,2,FALSE)</f>
        <v>#N/A</v>
      </c>
      <c r="I2930" s="466" t="e">
        <f>VLOOKUP(E2930,Munka1!$H$27:$J$58,3,FALSE)</f>
        <v>#N/A</v>
      </c>
      <c r="J2930" s="175"/>
      <c r="K2930" s="175"/>
      <c r="L2930" s="175"/>
      <c r="M2930" s="175"/>
      <c r="N2930" s="180"/>
      <c r="O2930" s="87"/>
      <c r="P2930" s="483"/>
      <c r="Q2930" s="484"/>
      <c r="R2930" s="56">
        <f>FŐLAP!$D$9</f>
        <v>0</v>
      </c>
      <c r="S2930" s="56">
        <f>FŐLAP!$F$9</f>
        <v>0</v>
      </c>
      <c r="T2930" s="13" t="str">
        <f>FŐLAP!$B$25</f>
        <v>Háztartási nagygépek (lakossági)</v>
      </c>
      <c r="U2930" s="398" t="s">
        <v>3425</v>
      </c>
      <c r="V2930" s="398" t="s">
        <v>3426</v>
      </c>
      <c r="W2930" s="398" t="s">
        <v>3427</v>
      </c>
    </row>
    <row r="2931" spans="1:23" ht="60.75" hidden="1" customHeight="1" x14ac:dyDescent="0.25">
      <c r="A2931" s="61" t="s">
        <v>3001</v>
      </c>
      <c r="B2931" s="87"/>
      <c r="C2931" s="175"/>
      <c r="D2931" s="175"/>
      <c r="E2931" s="146"/>
      <c r="F2931" s="407" t="e">
        <f>VLOOKUP('2. tábl. Előkezelő-Tov.Kezelő'!E2931,Munka1!$H$27:$I$58,2,FALSE)</f>
        <v>#N/A</v>
      </c>
      <c r="G2931" s="88"/>
      <c r="H2931" s="62" t="e">
        <f>VLOOKUP(G2931,Munka1!$A$1:$B$25,2,FALSE)</f>
        <v>#N/A</v>
      </c>
      <c r="I2931" s="466" t="e">
        <f>VLOOKUP(E2931,Munka1!$H$27:$J$58,3,FALSE)</f>
        <v>#N/A</v>
      </c>
      <c r="J2931" s="175"/>
      <c r="K2931" s="175"/>
      <c r="L2931" s="175"/>
      <c r="M2931" s="175"/>
      <c r="N2931" s="180"/>
      <c r="O2931" s="87"/>
      <c r="P2931" s="483"/>
      <c r="Q2931" s="484"/>
      <c r="R2931" s="56">
        <f>FŐLAP!$D$9</f>
        <v>0</v>
      </c>
      <c r="S2931" s="56">
        <f>FŐLAP!$F$9</f>
        <v>0</v>
      </c>
      <c r="T2931" s="13" t="str">
        <f>FŐLAP!$B$25</f>
        <v>Háztartási nagygépek (lakossági)</v>
      </c>
      <c r="U2931" s="398" t="s">
        <v>3425</v>
      </c>
      <c r="V2931" s="398" t="s">
        <v>3426</v>
      </c>
      <c r="W2931" s="398" t="s">
        <v>3427</v>
      </c>
    </row>
    <row r="2932" spans="1:23" ht="60.75" hidden="1" customHeight="1" x14ac:dyDescent="0.25">
      <c r="A2932" s="61" t="s">
        <v>3002</v>
      </c>
      <c r="B2932" s="87"/>
      <c r="C2932" s="175"/>
      <c r="D2932" s="175"/>
      <c r="E2932" s="146"/>
      <c r="F2932" s="407" t="e">
        <f>VLOOKUP('2. tábl. Előkezelő-Tov.Kezelő'!E2932,Munka1!$H$27:$I$58,2,FALSE)</f>
        <v>#N/A</v>
      </c>
      <c r="G2932" s="88"/>
      <c r="H2932" s="62" t="e">
        <f>VLOOKUP(G2932,Munka1!$A$1:$B$25,2,FALSE)</f>
        <v>#N/A</v>
      </c>
      <c r="I2932" s="466" t="e">
        <f>VLOOKUP(E2932,Munka1!$H$27:$J$58,3,FALSE)</f>
        <v>#N/A</v>
      </c>
      <c r="J2932" s="175"/>
      <c r="K2932" s="175"/>
      <c r="L2932" s="175"/>
      <c r="M2932" s="175"/>
      <c r="N2932" s="180"/>
      <c r="O2932" s="87"/>
      <c r="P2932" s="483"/>
      <c r="Q2932" s="484"/>
      <c r="R2932" s="56">
        <f>FŐLAP!$D$9</f>
        <v>0</v>
      </c>
      <c r="S2932" s="56">
        <f>FŐLAP!$F$9</f>
        <v>0</v>
      </c>
      <c r="T2932" s="13" t="str">
        <f>FŐLAP!$B$25</f>
        <v>Háztartási nagygépek (lakossági)</v>
      </c>
      <c r="U2932" s="398" t="s">
        <v>3425</v>
      </c>
      <c r="V2932" s="398" t="s">
        <v>3426</v>
      </c>
      <c r="W2932" s="398" t="s">
        <v>3427</v>
      </c>
    </row>
    <row r="2933" spans="1:23" ht="60.75" hidden="1" customHeight="1" x14ac:dyDescent="0.25">
      <c r="A2933" s="61" t="s">
        <v>3003</v>
      </c>
      <c r="B2933" s="87"/>
      <c r="C2933" s="175"/>
      <c r="D2933" s="175"/>
      <c r="E2933" s="146"/>
      <c r="F2933" s="407" t="e">
        <f>VLOOKUP('2. tábl. Előkezelő-Tov.Kezelő'!E2933,Munka1!$H$27:$I$58,2,FALSE)</f>
        <v>#N/A</v>
      </c>
      <c r="G2933" s="88"/>
      <c r="H2933" s="62" t="e">
        <f>VLOOKUP(G2933,Munka1!$A$1:$B$25,2,FALSE)</f>
        <v>#N/A</v>
      </c>
      <c r="I2933" s="466" t="e">
        <f>VLOOKUP(E2933,Munka1!$H$27:$J$58,3,FALSE)</f>
        <v>#N/A</v>
      </c>
      <c r="J2933" s="175"/>
      <c r="K2933" s="175"/>
      <c r="L2933" s="175"/>
      <c r="M2933" s="175"/>
      <c r="N2933" s="180"/>
      <c r="O2933" s="87"/>
      <c r="P2933" s="483"/>
      <c r="Q2933" s="484"/>
      <c r="R2933" s="56">
        <f>FŐLAP!$D$9</f>
        <v>0</v>
      </c>
      <c r="S2933" s="56">
        <f>FŐLAP!$F$9</f>
        <v>0</v>
      </c>
      <c r="T2933" s="13" t="str">
        <f>FŐLAP!$B$25</f>
        <v>Háztartási nagygépek (lakossági)</v>
      </c>
      <c r="U2933" s="398" t="s">
        <v>3425</v>
      </c>
      <c r="V2933" s="398" t="s">
        <v>3426</v>
      </c>
      <c r="W2933" s="398" t="s">
        <v>3427</v>
      </c>
    </row>
    <row r="2934" spans="1:23" ht="60.75" hidden="1" customHeight="1" x14ac:dyDescent="0.25">
      <c r="A2934" s="61" t="s">
        <v>3004</v>
      </c>
      <c r="B2934" s="87"/>
      <c r="C2934" s="175"/>
      <c r="D2934" s="175"/>
      <c r="E2934" s="146"/>
      <c r="F2934" s="407" t="e">
        <f>VLOOKUP('2. tábl. Előkezelő-Tov.Kezelő'!E2934,Munka1!$H$27:$I$58,2,FALSE)</f>
        <v>#N/A</v>
      </c>
      <c r="G2934" s="88"/>
      <c r="H2934" s="62" t="e">
        <f>VLOOKUP(G2934,Munka1!$A$1:$B$25,2,FALSE)</f>
        <v>#N/A</v>
      </c>
      <c r="I2934" s="466" t="e">
        <f>VLOOKUP(E2934,Munka1!$H$27:$J$58,3,FALSE)</f>
        <v>#N/A</v>
      </c>
      <c r="J2934" s="175"/>
      <c r="K2934" s="175"/>
      <c r="L2934" s="175"/>
      <c r="M2934" s="175"/>
      <c r="N2934" s="180"/>
      <c r="O2934" s="87"/>
      <c r="P2934" s="483"/>
      <c r="Q2934" s="484"/>
      <c r="R2934" s="56">
        <f>FŐLAP!$D$9</f>
        <v>0</v>
      </c>
      <c r="S2934" s="56">
        <f>FŐLAP!$F$9</f>
        <v>0</v>
      </c>
      <c r="T2934" s="13" t="str">
        <f>FŐLAP!$B$25</f>
        <v>Háztartási nagygépek (lakossági)</v>
      </c>
      <c r="U2934" s="398" t="s">
        <v>3425</v>
      </c>
      <c r="V2934" s="398" t="s">
        <v>3426</v>
      </c>
      <c r="W2934" s="398" t="s">
        <v>3427</v>
      </c>
    </row>
    <row r="2935" spans="1:23" ht="60.75" hidden="1" customHeight="1" x14ac:dyDescent="0.25">
      <c r="A2935" s="61" t="s">
        <v>3005</v>
      </c>
      <c r="B2935" s="87"/>
      <c r="C2935" s="175"/>
      <c r="D2935" s="175"/>
      <c r="E2935" s="146"/>
      <c r="F2935" s="407" t="e">
        <f>VLOOKUP('2. tábl. Előkezelő-Tov.Kezelő'!E2935,Munka1!$H$27:$I$58,2,FALSE)</f>
        <v>#N/A</v>
      </c>
      <c r="G2935" s="88"/>
      <c r="H2935" s="62" t="e">
        <f>VLOOKUP(G2935,Munka1!$A$1:$B$25,2,FALSE)</f>
        <v>#N/A</v>
      </c>
      <c r="I2935" s="466" t="e">
        <f>VLOOKUP(E2935,Munka1!$H$27:$J$58,3,FALSE)</f>
        <v>#N/A</v>
      </c>
      <c r="J2935" s="175"/>
      <c r="K2935" s="175"/>
      <c r="L2935" s="175"/>
      <c r="M2935" s="175"/>
      <c r="N2935" s="180"/>
      <c r="O2935" s="87"/>
      <c r="P2935" s="483"/>
      <c r="Q2935" s="484"/>
      <c r="R2935" s="56">
        <f>FŐLAP!$D$9</f>
        <v>0</v>
      </c>
      <c r="S2935" s="56">
        <f>FŐLAP!$F$9</f>
        <v>0</v>
      </c>
      <c r="T2935" s="13" t="str">
        <f>FŐLAP!$B$25</f>
        <v>Háztartási nagygépek (lakossági)</v>
      </c>
      <c r="U2935" s="398" t="s">
        <v>3425</v>
      </c>
      <c r="V2935" s="398" t="s">
        <v>3426</v>
      </c>
      <c r="W2935" s="398" t="s">
        <v>3427</v>
      </c>
    </row>
    <row r="2936" spans="1:23" ht="60.75" hidden="1" customHeight="1" x14ac:dyDescent="0.25">
      <c r="A2936" s="61" t="s">
        <v>3006</v>
      </c>
      <c r="B2936" s="87"/>
      <c r="C2936" s="175"/>
      <c r="D2936" s="175"/>
      <c r="E2936" s="146"/>
      <c r="F2936" s="407" t="e">
        <f>VLOOKUP('2. tábl. Előkezelő-Tov.Kezelő'!E2936,Munka1!$H$27:$I$58,2,FALSE)</f>
        <v>#N/A</v>
      </c>
      <c r="G2936" s="88"/>
      <c r="H2936" s="62" t="e">
        <f>VLOOKUP(G2936,Munka1!$A$1:$B$25,2,FALSE)</f>
        <v>#N/A</v>
      </c>
      <c r="I2936" s="466" t="e">
        <f>VLOOKUP(E2936,Munka1!$H$27:$J$58,3,FALSE)</f>
        <v>#N/A</v>
      </c>
      <c r="J2936" s="175"/>
      <c r="K2936" s="175"/>
      <c r="L2936" s="175"/>
      <c r="M2936" s="175"/>
      <c r="N2936" s="180"/>
      <c r="O2936" s="87"/>
      <c r="P2936" s="483"/>
      <c r="Q2936" s="484"/>
      <c r="R2936" s="56">
        <f>FŐLAP!$D$9</f>
        <v>0</v>
      </c>
      <c r="S2936" s="56">
        <f>FŐLAP!$F$9</f>
        <v>0</v>
      </c>
      <c r="T2936" s="13" t="str">
        <f>FŐLAP!$B$25</f>
        <v>Háztartási nagygépek (lakossági)</v>
      </c>
      <c r="U2936" s="398" t="s">
        <v>3425</v>
      </c>
      <c r="V2936" s="398" t="s">
        <v>3426</v>
      </c>
      <c r="W2936" s="398" t="s">
        <v>3427</v>
      </c>
    </row>
    <row r="2937" spans="1:23" ht="60.75" hidden="1" customHeight="1" x14ac:dyDescent="0.25">
      <c r="A2937" s="61" t="s">
        <v>3007</v>
      </c>
      <c r="B2937" s="87"/>
      <c r="C2937" s="175"/>
      <c r="D2937" s="175"/>
      <c r="E2937" s="146"/>
      <c r="F2937" s="407" t="e">
        <f>VLOOKUP('2. tábl. Előkezelő-Tov.Kezelő'!E2937,Munka1!$H$27:$I$58,2,FALSE)</f>
        <v>#N/A</v>
      </c>
      <c r="G2937" s="88"/>
      <c r="H2937" s="62" t="e">
        <f>VLOOKUP(G2937,Munka1!$A$1:$B$25,2,FALSE)</f>
        <v>#N/A</v>
      </c>
      <c r="I2937" s="466" t="e">
        <f>VLOOKUP(E2937,Munka1!$H$27:$J$58,3,FALSE)</f>
        <v>#N/A</v>
      </c>
      <c r="J2937" s="175"/>
      <c r="K2937" s="175"/>
      <c r="L2937" s="175"/>
      <c r="M2937" s="175"/>
      <c r="N2937" s="180"/>
      <c r="O2937" s="87"/>
      <c r="P2937" s="483"/>
      <c r="Q2937" s="484"/>
      <c r="R2937" s="56">
        <f>FŐLAP!$D$9</f>
        <v>0</v>
      </c>
      <c r="S2937" s="56">
        <f>FŐLAP!$F$9</f>
        <v>0</v>
      </c>
      <c r="T2937" s="13" t="str">
        <f>FŐLAP!$B$25</f>
        <v>Háztartási nagygépek (lakossági)</v>
      </c>
      <c r="U2937" s="398" t="s">
        <v>3425</v>
      </c>
      <c r="V2937" s="398" t="s">
        <v>3426</v>
      </c>
      <c r="W2937" s="398" t="s">
        <v>3427</v>
      </c>
    </row>
    <row r="2938" spans="1:23" ht="60.75" hidden="1" customHeight="1" x14ac:dyDescent="0.25">
      <c r="A2938" s="61" t="s">
        <v>3008</v>
      </c>
      <c r="B2938" s="87"/>
      <c r="C2938" s="175"/>
      <c r="D2938" s="175"/>
      <c r="E2938" s="146"/>
      <c r="F2938" s="407" t="e">
        <f>VLOOKUP('2. tábl. Előkezelő-Tov.Kezelő'!E2938,Munka1!$H$27:$I$58,2,FALSE)</f>
        <v>#N/A</v>
      </c>
      <c r="G2938" s="88"/>
      <c r="H2938" s="62" t="e">
        <f>VLOOKUP(G2938,Munka1!$A$1:$B$25,2,FALSE)</f>
        <v>#N/A</v>
      </c>
      <c r="I2938" s="466" t="e">
        <f>VLOOKUP(E2938,Munka1!$H$27:$J$58,3,FALSE)</f>
        <v>#N/A</v>
      </c>
      <c r="J2938" s="175"/>
      <c r="K2938" s="175"/>
      <c r="L2938" s="175"/>
      <c r="M2938" s="175"/>
      <c r="N2938" s="180"/>
      <c r="O2938" s="87"/>
      <c r="P2938" s="483"/>
      <c r="Q2938" s="484"/>
      <c r="R2938" s="56">
        <f>FŐLAP!$D$9</f>
        <v>0</v>
      </c>
      <c r="S2938" s="56">
        <f>FŐLAP!$F$9</f>
        <v>0</v>
      </c>
      <c r="T2938" s="13" t="str">
        <f>FŐLAP!$B$25</f>
        <v>Háztartási nagygépek (lakossági)</v>
      </c>
      <c r="U2938" s="398" t="s">
        <v>3425</v>
      </c>
      <c r="V2938" s="398" t="s">
        <v>3426</v>
      </c>
      <c r="W2938" s="398" t="s">
        <v>3427</v>
      </c>
    </row>
    <row r="2939" spans="1:23" ht="60.75" hidden="1" customHeight="1" x14ac:dyDescent="0.25">
      <c r="A2939" s="61" t="s">
        <v>3009</v>
      </c>
      <c r="B2939" s="87"/>
      <c r="C2939" s="175"/>
      <c r="D2939" s="175"/>
      <c r="E2939" s="146"/>
      <c r="F2939" s="407" t="e">
        <f>VLOOKUP('2. tábl. Előkezelő-Tov.Kezelő'!E2939,Munka1!$H$27:$I$58,2,FALSE)</f>
        <v>#N/A</v>
      </c>
      <c r="G2939" s="88"/>
      <c r="H2939" s="62" t="e">
        <f>VLOOKUP(G2939,Munka1!$A$1:$B$25,2,FALSE)</f>
        <v>#N/A</v>
      </c>
      <c r="I2939" s="466" t="e">
        <f>VLOOKUP(E2939,Munka1!$H$27:$J$58,3,FALSE)</f>
        <v>#N/A</v>
      </c>
      <c r="J2939" s="175"/>
      <c r="K2939" s="175"/>
      <c r="L2939" s="175"/>
      <c r="M2939" s="175"/>
      <c r="N2939" s="180"/>
      <c r="O2939" s="87"/>
      <c r="P2939" s="483"/>
      <c r="Q2939" s="484"/>
      <c r="R2939" s="56">
        <f>FŐLAP!$D$9</f>
        <v>0</v>
      </c>
      <c r="S2939" s="56">
        <f>FŐLAP!$F$9</f>
        <v>0</v>
      </c>
      <c r="T2939" s="13" t="str">
        <f>FŐLAP!$B$25</f>
        <v>Háztartási nagygépek (lakossági)</v>
      </c>
      <c r="U2939" s="398" t="s">
        <v>3425</v>
      </c>
      <c r="V2939" s="398" t="s">
        <v>3426</v>
      </c>
      <c r="W2939" s="398" t="s">
        <v>3427</v>
      </c>
    </row>
    <row r="2940" spans="1:23" ht="60.75" hidden="1" customHeight="1" x14ac:dyDescent="0.25">
      <c r="A2940" s="61" t="s">
        <v>3010</v>
      </c>
      <c r="B2940" s="87"/>
      <c r="C2940" s="175"/>
      <c r="D2940" s="175"/>
      <c r="E2940" s="146"/>
      <c r="F2940" s="407" t="e">
        <f>VLOOKUP('2. tábl. Előkezelő-Tov.Kezelő'!E2940,Munka1!$H$27:$I$58,2,FALSE)</f>
        <v>#N/A</v>
      </c>
      <c r="G2940" s="88"/>
      <c r="H2940" s="62" t="e">
        <f>VLOOKUP(G2940,Munka1!$A$1:$B$25,2,FALSE)</f>
        <v>#N/A</v>
      </c>
      <c r="I2940" s="466" t="e">
        <f>VLOOKUP(E2940,Munka1!$H$27:$J$58,3,FALSE)</f>
        <v>#N/A</v>
      </c>
      <c r="J2940" s="175"/>
      <c r="K2940" s="175"/>
      <c r="L2940" s="175"/>
      <c r="M2940" s="175"/>
      <c r="N2940" s="180"/>
      <c r="O2940" s="87"/>
      <c r="P2940" s="483"/>
      <c r="Q2940" s="484"/>
      <c r="R2940" s="56">
        <f>FŐLAP!$D$9</f>
        <v>0</v>
      </c>
      <c r="S2940" s="56">
        <f>FŐLAP!$F$9</f>
        <v>0</v>
      </c>
      <c r="T2940" s="13" t="str">
        <f>FŐLAP!$B$25</f>
        <v>Háztartási nagygépek (lakossági)</v>
      </c>
      <c r="U2940" s="398" t="s">
        <v>3425</v>
      </c>
      <c r="V2940" s="398" t="s">
        <v>3426</v>
      </c>
      <c r="W2940" s="398" t="s">
        <v>3427</v>
      </c>
    </row>
    <row r="2941" spans="1:23" ht="60.75" hidden="1" customHeight="1" x14ac:dyDescent="0.25">
      <c r="A2941" s="61" t="s">
        <v>3011</v>
      </c>
      <c r="B2941" s="87"/>
      <c r="C2941" s="175"/>
      <c r="D2941" s="175"/>
      <c r="E2941" s="146"/>
      <c r="F2941" s="407" t="e">
        <f>VLOOKUP('2. tábl. Előkezelő-Tov.Kezelő'!E2941,Munka1!$H$27:$I$58,2,FALSE)</f>
        <v>#N/A</v>
      </c>
      <c r="G2941" s="88"/>
      <c r="H2941" s="62" t="e">
        <f>VLOOKUP(G2941,Munka1!$A$1:$B$25,2,FALSE)</f>
        <v>#N/A</v>
      </c>
      <c r="I2941" s="466" t="e">
        <f>VLOOKUP(E2941,Munka1!$H$27:$J$58,3,FALSE)</f>
        <v>#N/A</v>
      </c>
      <c r="J2941" s="175"/>
      <c r="K2941" s="175"/>
      <c r="L2941" s="175"/>
      <c r="M2941" s="175"/>
      <c r="N2941" s="180"/>
      <c r="O2941" s="87"/>
      <c r="P2941" s="483"/>
      <c r="Q2941" s="484"/>
      <c r="R2941" s="56">
        <f>FŐLAP!$D$9</f>
        <v>0</v>
      </c>
      <c r="S2941" s="56">
        <f>FŐLAP!$F$9</f>
        <v>0</v>
      </c>
      <c r="T2941" s="13" t="str">
        <f>FŐLAP!$B$25</f>
        <v>Háztartási nagygépek (lakossági)</v>
      </c>
      <c r="U2941" s="398" t="s">
        <v>3425</v>
      </c>
      <c r="V2941" s="398" t="s">
        <v>3426</v>
      </c>
      <c r="W2941" s="398" t="s">
        <v>3427</v>
      </c>
    </row>
    <row r="2942" spans="1:23" ht="60.75" hidden="1" customHeight="1" x14ac:dyDescent="0.25">
      <c r="A2942" s="61" t="s">
        <v>3012</v>
      </c>
      <c r="B2942" s="87"/>
      <c r="C2942" s="175"/>
      <c r="D2942" s="175"/>
      <c r="E2942" s="146"/>
      <c r="F2942" s="407" t="e">
        <f>VLOOKUP('2. tábl. Előkezelő-Tov.Kezelő'!E2942,Munka1!$H$27:$I$58,2,FALSE)</f>
        <v>#N/A</v>
      </c>
      <c r="G2942" s="88"/>
      <c r="H2942" s="62" t="e">
        <f>VLOOKUP(G2942,Munka1!$A$1:$B$25,2,FALSE)</f>
        <v>#N/A</v>
      </c>
      <c r="I2942" s="466" t="e">
        <f>VLOOKUP(E2942,Munka1!$H$27:$J$58,3,FALSE)</f>
        <v>#N/A</v>
      </c>
      <c r="J2942" s="175"/>
      <c r="K2942" s="175"/>
      <c r="L2942" s="175"/>
      <c r="M2942" s="175"/>
      <c r="N2942" s="180"/>
      <c r="O2942" s="87"/>
      <c r="P2942" s="483"/>
      <c r="Q2942" s="484"/>
      <c r="R2942" s="56">
        <f>FŐLAP!$D$9</f>
        <v>0</v>
      </c>
      <c r="S2942" s="56">
        <f>FŐLAP!$F$9</f>
        <v>0</v>
      </c>
      <c r="T2942" s="13" t="str">
        <f>FŐLAP!$B$25</f>
        <v>Háztartási nagygépek (lakossági)</v>
      </c>
      <c r="U2942" s="398" t="s">
        <v>3425</v>
      </c>
      <c r="V2942" s="398" t="s">
        <v>3426</v>
      </c>
      <c r="W2942" s="398" t="s">
        <v>3427</v>
      </c>
    </row>
    <row r="2943" spans="1:23" ht="60.75" hidden="1" customHeight="1" x14ac:dyDescent="0.25">
      <c r="A2943" s="61" t="s">
        <v>3013</v>
      </c>
      <c r="B2943" s="87"/>
      <c r="C2943" s="175"/>
      <c r="D2943" s="175"/>
      <c r="E2943" s="146"/>
      <c r="F2943" s="407" t="e">
        <f>VLOOKUP('2. tábl. Előkezelő-Tov.Kezelő'!E2943,Munka1!$H$27:$I$58,2,FALSE)</f>
        <v>#N/A</v>
      </c>
      <c r="G2943" s="88"/>
      <c r="H2943" s="62" t="e">
        <f>VLOOKUP(G2943,Munka1!$A$1:$B$25,2,FALSE)</f>
        <v>#N/A</v>
      </c>
      <c r="I2943" s="466" t="e">
        <f>VLOOKUP(E2943,Munka1!$H$27:$J$58,3,FALSE)</f>
        <v>#N/A</v>
      </c>
      <c r="J2943" s="175"/>
      <c r="K2943" s="175"/>
      <c r="L2943" s="175"/>
      <c r="M2943" s="175"/>
      <c r="N2943" s="180"/>
      <c r="O2943" s="87"/>
      <c r="P2943" s="483"/>
      <c r="Q2943" s="484"/>
      <c r="R2943" s="56">
        <f>FŐLAP!$D$9</f>
        <v>0</v>
      </c>
      <c r="S2943" s="56">
        <f>FŐLAP!$F$9</f>
        <v>0</v>
      </c>
      <c r="T2943" s="13" t="str">
        <f>FŐLAP!$B$25</f>
        <v>Háztartási nagygépek (lakossági)</v>
      </c>
      <c r="U2943" s="398" t="s">
        <v>3425</v>
      </c>
      <c r="V2943" s="398" t="s">
        <v>3426</v>
      </c>
      <c r="W2943" s="398" t="s">
        <v>3427</v>
      </c>
    </row>
    <row r="2944" spans="1:23" ht="60.75" hidden="1" customHeight="1" x14ac:dyDescent="0.25">
      <c r="A2944" s="61" t="s">
        <v>3014</v>
      </c>
      <c r="B2944" s="87"/>
      <c r="C2944" s="175"/>
      <c r="D2944" s="175"/>
      <c r="E2944" s="146"/>
      <c r="F2944" s="407" t="e">
        <f>VLOOKUP('2. tábl. Előkezelő-Tov.Kezelő'!E2944,Munka1!$H$27:$I$58,2,FALSE)</f>
        <v>#N/A</v>
      </c>
      <c r="G2944" s="88"/>
      <c r="H2944" s="62" t="e">
        <f>VLOOKUP(G2944,Munka1!$A$1:$B$25,2,FALSE)</f>
        <v>#N/A</v>
      </c>
      <c r="I2944" s="466" t="e">
        <f>VLOOKUP(E2944,Munka1!$H$27:$J$58,3,FALSE)</f>
        <v>#N/A</v>
      </c>
      <c r="J2944" s="175"/>
      <c r="K2944" s="175"/>
      <c r="L2944" s="175"/>
      <c r="M2944" s="175"/>
      <c r="N2944" s="180"/>
      <c r="O2944" s="87"/>
      <c r="P2944" s="483"/>
      <c r="Q2944" s="484"/>
      <c r="R2944" s="56">
        <f>FŐLAP!$D$9</f>
        <v>0</v>
      </c>
      <c r="S2944" s="56">
        <f>FŐLAP!$F$9</f>
        <v>0</v>
      </c>
      <c r="T2944" s="13" t="str">
        <f>FŐLAP!$B$25</f>
        <v>Háztartási nagygépek (lakossági)</v>
      </c>
      <c r="U2944" s="398" t="s">
        <v>3425</v>
      </c>
      <c r="V2944" s="398" t="s">
        <v>3426</v>
      </c>
      <c r="W2944" s="398" t="s">
        <v>3427</v>
      </c>
    </row>
    <row r="2945" spans="1:23" ht="60.75" hidden="1" customHeight="1" x14ac:dyDescent="0.25">
      <c r="A2945" s="61" t="s">
        <v>3015</v>
      </c>
      <c r="B2945" s="87"/>
      <c r="C2945" s="175"/>
      <c r="D2945" s="175"/>
      <c r="E2945" s="146"/>
      <c r="F2945" s="407" t="e">
        <f>VLOOKUP('2. tábl. Előkezelő-Tov.Kezelő'!E2945,Munka1!$H$27:$I$58,2,FALSE)</f>
        <v>#N/A</v>
      </c>
      <c r="G2945" s="88"/>
      <c r="H2945" s="62" t="e">
        <f>VLOOKUP(G2945,Munka1!$A$1:$B$25,2,FALSE)</f>
        <v>#N/A</v>
      </c>
      <c r="I2945" s="466" t="e">
        <f>VLOOKUP(E2945,Munka1!$H$27:$J$58,3,FALSE)</f>
        <v>#N/A</v>
      </c>
      <c r="J2945" s="175"/>
      <c r="K2945" s="175"/>
      <c r="L2945" s="175"/>
      <c r="M2945" s="175"/>
      <c r="N2945" s="180"/>
      <c r="O2945" s="87"/>
      <c r="P2945" s="483"/>
      <c r="Q2945" s="484"/>
      <c r="R2945" s="56">
        <f>FŐLAP!$D$9</f>
        <v>0</v>
      </c>
      <c r="S2945" s="56">
        <f>FŐLAP!$F$9</f>
        <v>0</v>
      </c>
      <c r="T2945" s="13" t="str">
        <f>FŐLAP!$B$25</f>
        <v>Háztartási nagygépek (lakossági)</v>
      </c>
      <c r="U2945" s="398" t="s">
        <v>3425</v>
      </c>
      <c r="V2945" s="398" t="s">
        <v>3426</v>
      </c>
      <c r="W2945" s="398" t="s">
        <v>3427</v>
      </c>
    </row>
    <row r="2946" spans="1:23" ht="60.75" hidden="1" customHeight="1" x14ac:dyDescent="0.25">
      <c r="A2946" s="61" t="s">
        <v>3016</v>
      </c>
      <c r="B2946" s="87"/>
      <c r="C2946" s="175"/>
      <c r="D2946" s="175"/>
      <c r="E2946" s="146"/>
      <c r="F2946" s="407" t="e">
        <f>VLOOKUP('2. tábl. Előkezelő-Tov.Kezelő'!E2946,Munka1!$H$27:$I$58,2,FALSE)</f>
        <v>#N/A</v>
      </c>
      <c r="G2946" s="88"/>
      <c r="H2946" s="62" t="e">
        <f>VLOOKUP(G2946,Munka1!$A$1:$B$25,2,FALSE)</f>
        <v>#N/A</v>
      </c>
      <c r="I2946" s="466" t="e">
        <f>VLOOKUP(E2946,Munka1!$H$27:$J$58,3,FALSE)</f>
        <v>#N/A</v>
      </c>
      <c r="J2946" s="175"/>
      <c r="K2946" s="175"/>
      <c r="L2946" s="175"/>
      <c r="M2946" s="175"/>
      <c r="N2946" s="180"/>
      <c r="O2946" s="87"/>
      <c r="P2946" s="483"/>
      <c r="Q2946" s="484"/>
      <c r="R2946" s="56">
        <f>FŐLAP!$D$9</f>
        <v>0</v>
      </c>
      <c r="S2946" s="56">
        <f>FŐLAP!$F$9</f>
        <v>0</v>
      </c>
      <c r="T2946" s="13" t="str">
        <f>FŐLAP!$B$25</f>
        <v>Háztartási nagygépek (lakossági)</v>
      </c>
      <c r="U2946" s="398" t="s">
        <v>3425</v>
      </c>
      <c r="V2946" s="398" t="s">
        <v>3426</v>
      </c>
      <c r="W2946" s="398" t="s">
        <v>3427</v>
      </c>
    </row>
    <row r="2947" spans="1:23" ht="60.75" hidden="1" customHeight="1" x14ac:dyDescent="0.25">
      <c r="A2947" s="61" t="s">
        <v>3017</v>
      </c>
      <c r="B2947" s="87"/>
      <c r="C2947" s="175"/>
      <c r="D2947" s="175"/>
      <c r="E2947" s="146"/>
      <c r="F2947" s="407" t="e">
        <f>VLOOKUP('2. tábl. Előkezelő-Tov.Kezelő'!E2947,Munka1!$H$27:$I$58,2,FALSE)</f>
        <v>#N/A</v>
      </c>
      <c r="G2947" s="88"/>
      <c r="H2947" s="62" t="e">
        <f>VLOOKUP(G2947,Munka1!$A$1:$B$25,2,FALSE)</f>
        <v>#N/A</v>
      </c>
      <c r="I2947" s="466" t="e">
        <f>VLOOKUP(E2947,Munka1!$H$27:$J$58,3,FALSE)</f>
        <v>#N/A</v>
      </c>
      <c r="J2947" s="175"/>
      <c r="K2947" s="175"/>
      <c r="L2947" s="175"/>
      <c r="M2947" s="175"/>
      <c r="N2947" s="180"/>
      <c r="O2947" s="87"/>
      <c r="P2947" s="483"/>
      <c r="Q2947" s="484"/>
      <c r="R2947" s="56">
        <f>FŐLAP!$D$9</f>
        <v>0</v>
      </c>
      <c r="S2947" s="56">
        <f>FŐLAP!$F$9</f>
        <v>0</v>
      </c>
      <c r="T2947" s="13" t="str">
        <f>FŐLAP!$B$25</f>
        <v>Háztartási nagygépek (lakossági)</v>
      </c>
      <c r="U2947" s="398" t="s">
        <v>3425</v>
      </c>
      <c r="V2947" s="398" t="s">
        <v>3426</v>
      </c>
      <c r="W2947" s="398" t="s">
        <v>3427</v>
      </c>
    </row>
    <row r="2948" spans="1:23" ht="60.75" hidden="1" customHeight="1" x14ac:dyDescent="0.25">
      <c r="A2948" s="61" t="s">
        <v>3018</v>
      </c>
      <c r="B2948" s="87"/>
      <c r="C2948" s="175"/>
      <c r="D2948" s="175"/>
      <c r="E2948" s="146"/>
      <c r="F2948" s="407" t="e">
        <f>VLOOKUP('2. tábl. Előkezelő-Tov.Kezelő'!E2948,Munka1!$H$27:$I$58,2,FALSE)</f>
        <v>#N/A</v>
      </c>
      <c r="G2948" s="88"/>
      <c r="H2948" s="62" t="e">
        <f>VLOOKUP(G2948,Munka1!$A$1:$B$25,2,FALSE)</f>
        <v>#N/A</v>
      </c>
      <c r="I2948" s="466" t="e">
        <f>VLOOKUP(E2948,Munka1!$H$27:$J$58,3,FALSE)</f>
        <v>#N/A</v>
      </c>
      <c r="J2948" s="175"/>
      <c r="K2948" s="175"/>
      <c r="L2948" s="175"/>
      <c r="M2948" s="175"/>
      <c r="N2948" s="180"/>
      <c r="O2948" s="87"/>
      <c r="P2948" s="483"/>
      <c r="Q2948" s="484"/>
      <c r="R2948" s="56">
        <f>FŐLAP!$D$9</f>
        <v>0</v>
      </c>
      <c r="S2948" s="56">
        <f>FŐLAP!$F$9</f>
        <v>0</v>
      </c>
      <c r="T2948" s="13" t="str">
        <f>FŐLAP!$B$25</f>
        <v>Háztartási nagygépek (lakossági)</v>
      </c>
      <c r="U2948" s="398" t="s">
        <v>3425</v>
      </c>
      <c r="V2948" s="398" t="s">
        <v>3426</v>
      </c>
      <c r="W2948" s="398" t="s">
        <v>3427</v>
      </c>
    </row>
    <row r="2949" spans="1:23" ht="60.75" hidden="1" customHeight="1" x14ac:dyDescent="0.25">
      <c r="A2949" s="61" t="s">
        <v>3019</v>
      </c>
      <c r="B2949" s="87"/>
      <c r="C2949" s="175"/>
      <c r="D2949" s="175"/>
      <c r="E2949" s="146"/>
      <c r="F2949" s="407" t="e">
        <f>VLOOKUP('2. tábl. Előkezelő-Tov.Kezelő'!E2949,Munka1!$H$27:$I$58,2,FALSE)</f>
        <v>#N/A</v>
      </c>
      <c r="G2949" s="88"/>
      <c r="H2949" s="62" t="e">
        <f>VLOOKUP(G2949,Munka1!$A$1:$B$25,2,FALSE)</f>
        <v>#N/A</v>
      </c>
      <c r="I2949" s="466" t="e">
        <f>VLOOKUP(E2949,Munka1!$H$27:$J$58,3,FALSE)</f>
        <v>#N/A</v>
      </c>
      <c r="J2949" s="175"/>
      <c r="K2949" s="175"/>
      <c r="L2949" s="175"/>
      <c r="M2949" s="175"/>
      <c r="N2949" s="180"/>
      <c r="O2949" s="87"/>
      <c r="P2949" s="483"/>
      <c r="Q2949" s="484"/>
      <c r="R2949" s="56">
        <f>FŐLAP!$D$9</f>
        <v>0</v>
      </c>
      <c r="S2949" s="56">
        <f>FŐLAP!$F$9</f>
        <v>0</v>
      </c>
      <c r="T2949" s="13" t="str">
        <f>FŐLAP!$B$25</f>
        <v>Háztartási nagygépek (lakossági)</v>
      </c>
      <c r="U2949" s="398" t="s">
        <v>3425</v>
      </c>
      <c r="V2949" s="398" t="s">
        <v>3426</v>
      </c>
      <c r="W2949" s="398" t="s">
        <v>3427</v>
      </c>
    </row>
    <row r="2950" spans="1:23" ht="60.75" hidden="1" customHeight="1" x14ac:dyDescent="0.25">
      <c r="A2950" s="61" t="s">
        <v>3020</v>
      </c>
      <c r="B2950" s="87"/>
      <c r="C2950" s="175"/>
      <c r="D2950" s="175"/>
      <c r="E2950" s="146"/>
      <c r="F2950" s="407" t="e">
        <f>VLOOKUP('2. tábl. Előkezelő-Tov.Kezelő'!E2950,Munka1!$H$27:$I$58,2,FALSE)</f>
        <v>#N/A</v>
      </c>
      <c r="G2950" s="88"/>
      <c r="H2950" s="62" t="e">
        <f>VLOOKUP(G2950,Munka1!$A$1:$B$25,2,FALSE)</f>
        <v>#N/A</v>
      </c>
      <c r="I2950" s="466" t="e">
        <f>VLOOKUP(E2950,Munka1!$H$27:$J$58,3,FALSE)</f>
        <v>#N/A</v>
      </c>
      <c r="J2950" s="175"/>
      <c r="K2950" s="175"/>
      <c r="L2950" s="175"/>
      <c r="M2950" s="175"/>
      <c r="N2950" s="180"/>
      <c r="O2950" s="87"/>
      <c r="P2950" s="483"/>
      <c r="Q2950" s="484"/>
      <c r="R2950" s="56">
        <f>FŐLAP!$D$9</f>
        <v>0</v>
      </c>
      <c r="S2950" s="56">
        <f>FŐLAP!$F$9</f>
        <v>0</v>
      </c>
      <c r="T2950" s="13" t="str">
        <f>FŐLAP!$B$25</f>
        <v>Háztartási nagygépek (lakossági)</v>
      </c>
      <c r="U2950" s="398" t="s">
        <v>3425</v>
      </c>
      <c r="V2950" s="398" t="s">
        <v>3426</v>
      </c>
      <c r="W2950" s="398" t="s">
        <v>3427</v>
      </c>
    </row>
    <row r="2951" spans="1:23" ht="60.75" hidden="1" customHeight="1" x14ac:dyDescent="0.25">
      <c r="A2951" s="61" t="s">
        <v>3021</v>
      </c>
      <c r="B2951" s="87"/>
      <c r="C2951" s="175"/>
      <c r="D2951" s="175"/>
      <c r="E2951" s="146"/>
      <c r="F2951" s="407" t="e">
        <f>VLOOKUP('2. tábl. Előkezelő-Tov.Kezelő'!E2951,Munka1!$H$27:$I$58,2,FALSE)</f>
        <v>#N/A</v>
      </c>
      <c r="G2951" s="88"/>
      <c r="H2951" s="62" t="e">
        <f>VLOOKUP(G2951,Munka1!$A$1:$B$25,2,FALSE)</f>
        <v>#N/A</v>
      </c>
      <c r="I2951" s="466" t="e">
        <f>VLOOKUP(E2951,Munka1!$H$27:$J$58,3,FALSE)</f>
        <v>#N/A</v>
      </c>
      <c r="J2951" s="175"/>
      <c r="K2951" s="175"/>
      <c r="L2951" s="175"/>
      <c r="M2951" s="175"/>
      <c r="N2951" s="180"/>
      <c r="O2951" s="87"/>
      <c r="P2951" s="483"/>
      <c r="Q2951" s="484"/>
      <c r="R2951" s="56">
        <f>FŐLAP!$D$9</f>
        <v>0</v>
      </c>
      <c r="S2951" s="56">
        <f>FŐLAP!$F$9</f>
        <v>0</v>
      </c>
      <c r="T2951" s="13" t="str">
        <f>FŐLAP!$B$25</f>
        <v>Háztartási nagygépek (lakossági)</v>
      </c>
      <c r="U2951" s="398" t="s">
        <v>3425</v>
      </c>
      <c r="V2951" s="398" t="s">
        <v>3426</v>
      </c>
      <c r="W2951" s="398" t="s">
        <v>3427</v>
      </c>
    </row>
    <row r="2952" spans="1:23" ht="60.75" hidden="1" customHeight="1" x14ac:dyDescent="0.25">
      <c r="A2952" s="61" t="s">
        <v>3022</v>
      </c>
      <c r="B2952" s="87"/>
      <c r="C2952" s="175"/>
      <c r="D2952" s="175"/>
      <c r="E2952" s="146"/>
      <c r="F2952" s="407" t="e">
        <f>VLOOKUP('2. tábl. Előkezelő-Tov.Kezelő'!E2952,Munka1!$H$27:$I$58,2,FALSE)</f>
        <v>#N/A</v>
      </c>
      <c r="G2952" s="88"/>
      <c r="H2952" s="62" t="e">
        <f>VLOOKUP(G2952,Munka1!$A$1:$B$25,2,FALSE)</f>
        <v>#N/A</v>
      </c>
      <c r="I2952" s="466" t="e">
        <f>VLOOKUP(E2952,Munka1!$H$27:$J$58,3,FALSE)</f>
        <v>#N/A</v>
      </c>
      <c r="J2952" s="175"/>
      <c r="K2952" s="175"/>
      <c r="L2952" s="175"/>
      <c r="M2952" s="175"/>
      <c r="N2952" s="180"/>
      <c r="O2952" s="87"/>
      <c r="P2952" s="483"/>
      <c r="Q2952" s="484"/>
      <c r="R2952" s="56">
        <f>FŐLAP!$D$9</f>
        <v>0</v>
      </c>
      <c r="S2952" s="56">
        <f>FŐLAP!$F$9</f>
        <v>0</v>
      </c>
      <c r="T2952" s="13" t="str">
        <f>FŐLAP!$B$25</f>
        <v>Háztartási nagygépek (lakossági)</v>
      </c>
      <c r="U2952" s="398" t="s">
        <v>3425</v>
      </c>
      <c r="V2952" s="398" t="s">
        <v>3426</v>
      </c>
      <c r="W2952" s="398" t="s">
        <v>3427</v>
      </c>
    </row>
    <row r="2953" spans="1:23" ht="60.75" hidden="1" customHeight="1" x14ac:dyDescent="0.25">
      <c r="A2953" s="61" t="s">
        <v>3023</v>
      </c>
      <c r="B2953" s="87"/>
      <c r="C2953" s="175"/>
      <c r="D2953" s="175"/>
      <c r="E2953" s="146"/>
      <c r="F2953" s="407" t="e">
        <f>VLOOKUP('2. tábl. Előkezelő-Tov.Kezelő'!E2953,Munka1!$H$27:$I$58,2,FALSE)</f>
        <v>#N/A</v>
      </c>
      <c r="G2953" s="88"/>
      <c r="H2953" s="62" t="e">
        <f>VLOOKUP(G2953,Munka1!$A$1:$B$25,2,FALSE)</f>
        <v>#N/A</v>
      </c>
      <c r="I2953" s="466" t="e">
        <f>VLOOKUP(E2953,Munka1!$H$27:$J$58,3,FALSE)</f>
        <v>#N/A</v>
      </c>
      <c r="J2953" s="175"/>
      <c r="K2953" s="175"/>
      <c r="L2953" s="175"/>
      <c r="M2953" s="175"/>
      <c r="N2953" s="180"/>
      <c r="O2953" s="87"/>
      <c r="P2953" s="483"/>
      <c r="Q2953" s="484"/>
      <c r="R2953" s="56">
        <f>FŐLAP!$D$9</f>
        <v>0</v>
      </c>
      <c r="S2953" s="56">
        <f>FŐLAP!$F$9</f>
        <v>0</v>
      </c>
      <c r="T2953" s="13" t="str">
        <f>FŐLAP!$B$25</f>
        <v>Háztartási nagygépek (lakossági)</v>
      </c>
      <c r="U2953" s="398" t="s">
        <v>3425</v>
      </c>
      <c r="V2953" s="398" t="s">
        <v>3426</v>
      </c>
      <c r="W2953" s="398" t="s">
        <v>3427</v>
      </c>
    </row>
    <row r="2954" spans="1:23" ht="60.75" hidden="1" customHeight="1" x14ac:dyDescent="0.25">
      <c r="A2954" s="61" t="s">
        <v>3024</v>
      </c>
      <c r="B2954" s="87"/>
      <c r="C2954" s="175"/>
      <c r="D2954" s="175"/>
      <c r="E2954" s="146"/>
      <c r="F2954" s="407" t="e">
        <f>VLOOKUP('2. tábl. Előkezelő-Tov.Kezelő'!E2954,Munka1!$H$27:$I$58,2,FALSE)</f>
        <v>#N/A</v>
      </c>
      <c r="G2954" s="88"/>
      <c r="H2954" s="62" t="e">
        <f>VLOOKUP(G2954,Munka1!$A$1:$B$25,2,FALSE)</f>
        <v>#N/A</v>
      </c>
      <c r="I2954" s="466" t="e">
        <f>VLOOKUP(E2954,Munka1!$H$27:$J$58,3,FALSE)</f>
        <v>#N/A</v>
      </c>
      <c r="J2954" s="175"/>
      <c r="K2954" s="175"/>
      <c r="L2954" s="175"/>
      <c r="M2954" s="175"/>
      <c r="N2954" s="180"/>
      <c r="O2954" s="87"/>
      <c r="P2954" s="483"/>
      <c r="Q2954" s="484"/>
      <c r="R2954" s="56">
        <f>FŐLAP!$D$9</f>
        <v>0</v>
      </c>
      <c r="S2954" s="56">
        <f>FŐLAP!$F$9</f>
        <v>0</v>
      </c>
      <c r="T2954" s="13" t="str">
        <f>FŐLAP!$B$25</f>
        <v>Háztartási nagygépek (lakossági)</v>
      </c>
      <c r="U2954" s="398" t="s">
        <v>3425</v>
      </c>
      <c r="V2954" s="398" t="s">
        <v>3426</v>
      </c>
      <c r="W2954" s="398" t="s">
        <v>3427</v>
      </c>
    </row>
    <row r="2955" spans="1:23" ht="60.75" hidden="1" customHeight="1" x14ac:dyDescent="0.25">
      <c r="A2955" s="61" t="s">
        <v>3025</v>
      </c>
      <c r="B2955" s="87"/>
      <c r="C2955" s="175"/>
      <c r="D2955" s="175"/>
      <c r="E2955" s="146"/>
      <c r="F2955" s="407" t="e">
        <f>VLOOKUP('2. tábl. Előkezelő-Tov.Kezelő'!E2955,Munka1!$H$27:$I$58,2,FALSE)</f>
        <v>#N/A</v>
      </c>
      <c r="G2955" s="88"/>
      <c r="H2955" s="62" t="e">
        <f>VLOOKUP(G2955,Munka1!$A$1:$B$25,2,FALSE)</f>
        <v>#N/A</v>
      </c>
      <c r="I2955" s="466" t="e">
        <f>VLOOKUP(E2955,Munka1!$H$27:$J$58,3,FALSE)</f>
        <v>#N/A</v>
      </c>
      <c r="J2955" s="175"/>
      <c r="K2955" s="175"/>
      <c r="L2955" s="175"/>
      <c r="M2955" s="175"/>
      <c r="N2955" s="180"/>
      <c r="O2955" s="87"/>
      <c r="P2955" s="483"/>
      <c r="Q2955" s="484"/>
      <c r="R2955" s="56">
        <f>FŐLAP!$D$9</f>
        <v>0</v>
      </c>
      <c r="S2955" s="56">
        <f>FŐLAP!$F$9</f>
        <v>0</v>
      </c>
      <c r="T2955" s="13" t="str">
        <f>FŐLAP!$B$25</f>
        <v>Háztartási nagygépek (lakossági)</v>
      </c>
      <c r="U2955" s="398" t="s">
        <v>3425</v>
      </c>
      <c r="V2955" s="398" t="s">
        <v>3426</v>
      </c>
      <c r="W2955" s="398" t="s">
        <v>3427</v>
      </c>
    </row>
    <row r="2956" spans="1:23" ht="60.75" hidden="1" customHeight="1" x14ac:dyDescent="0.25">
      <c r="A2956" s="61" t="s">
        <v>3026</v>
      </c>
      <c r="B2956" s="87"/>
      <c r="C2956" s="175"/>
      <c r="D2956" s="175"/>
      <c r="E2956" s="146"/>
      <c r="F2956" s="407" t="e">
        <f>VLOOKUP('2. tábl. Előkezelő-Tov.Kezelő'!E2956,Munka1!$H$27:$I$58,2,FALSE)</f>
        <v>#N/A</v>
      </c>
      <c r="G2956" s="88"/>
      <c r="H2956" s="62" t="e">
        <f>VLOOKUP(G2956,Munka1!$A$1:$B$25,2,FALSE)</f>
        <v>#N/A</v>
      </c>
      <c r="I2956" s="466" t="e">
        <f>VLOOKUP(E2956,Munka1!$H$27:$J$58,3,FALSE)</f>
        <v>#N/A</v>
      </c>
      <c r="J2956" s="175"/>
      <c r="K2956" s="175"/>
      <c r="L2956" s="175"/>
      <c r="M2956" s="175"/>
      <c r="N2956" s="180"/>
      <c r="O2956" s="87"/>
      <c r="P2956" s="483"/>
      <c r="Q2956" s="484"/>
      <c r="R2956" s="56">
        <f>FŐLAP!$D$9</f>
        <v>0</v>
      </c>
      <c r="S2956" s="56">
        <f>FŐLAP!$F$9</f>
        <v>0</v>
      </c>
      <c r="T2956" s="13" t="str">
        <f>FŐLAP!$B$25</f>
        <v>Háztartási nagygépek (lakossági)</v>
      </c>
      <c r="U2956" s="398" t="s">
        <v>3425</v>
      </c>
      <c r="V2956" s="398" t="s">
        <v>3426</v>
      </c>
      <c r="W2956" s="398" t="s">
        <v>3427</v>
      </c>
    </row>
    <row r="2957" spans="1:23" ht="60.75" hidden="1" customHeight="1" x14ac:dyDescent="0.25">
      <c r="A2957" s="61" t="s">
        <v>3027</v>
      </c>
      <c r="B2957" s="87"/>
      <c r="C2957" s="175"/>
      <c r="D2957" s="175"/>
      <c r="E2957" s="146"/>
      <c r="F2957" s="407" t="e">
        <f>VLOOKUP('2. tábl. Előkezelő-Tov.Kezelő'!E2957,Munka1!$H$27:$I$58,2,FALSE)</f>
        <v>#N/A</v>
      </c>
      <c r="G2957" s="88"/>
      <c r="H2957" s="62" t="e">
        <f>VLOOKUP(G2957,Munka1!$A$1:$B$25,2,FALSE)</f>
        <v>#N/A</v>
      </c>
      <c r="I2957" s="466" t="e">
        <f>VLOOKUP(E2957,Munka1!$H$27:$J$58,3,FALSE)</f>
        <v>#N/A</v>
      </c>
      <c r="J2957" s="175"/>
      <c r="K2957" s="175"/>
      <c r="L2957" s="175"/>
      <c r="M2957" s="175"/>
      <c r="N2957" s="180"/>
      <c r="O2957" s="87"/>
      <c r="P2957" s="483"/>
      <c r="Q2957" s="484"/>
      <c r="R2957" s="56">
        <f>FŐLAP!$D$9</f>
        <v>0</v>
      </c>
      <c r="S2957" s="56">
        <f>FŐLAP!$F$9</f>
        <v>0</v>
      </c>
      <c r="T2957" s="13" t="str">
        <f>FŐLAP!$B$25</f>
        <v>Háztartási nagygépek (lakossági)</v>
      </c>
      <c r="U2957" s="398" t="s">
        <v>3425</v>
      </c>
      <c r="V2957" s="398" t="s">
        <v>3426</v>
      </c>
      <c r="W2957" s="398" t="s">
        <v>3427</v>
      </c>
    </row>
    <row r="2958" spans="1:23" ht="60.75" hidden="1" customHeight="1" x14ac:dyDescent="0.25">
      <c r="A2958" s="61" t="s">
        <v>3028</v>
      </c>
      <c r="B2958" s="87"/>
      <c r="C2958" s="175"/>
      <c r="D2958" s="175"/>
      <c r="E2958" s="146"/>
      <c r="F2958" s="407" t="e">
        <f>VLOOKUP('2. tábl. Előkezelő-Tov.Kezelő'!E2958,Munka1!$H$27:$I$58,2,FALSE)</f>
        <v>#N/A</v>
      </c>
      <c r="G2958" s="88"/>
      <c r="H2958" s="62" t="e">
        <f>VLOOKUP(G2958,Munka1!$A$1:$B$25,2,FALSE)</f>
        <v>#N/A</v>
      </c>
      <c r="I2958" s="466" t="e">
        <f>VLOOKUP(E2958,Munka1!$H$27:$J$58,3,FALSE)</f>
        <v>#N/A</v>
      </c>
      <c r="J2958" s="175"/>
      <c r="K2958" s="175"/>
      <c r="L2958" s="175"/>
      <c r="M2958" s="175"/>
      <c r="N2958" s="180"/>
      <c r="O2958" s="87"/>
      <c r="P2958" s="483"/>
      <c r="Q2958" s="484"/>
      <c r="R2958" s="56">
        <f>FŐLAP!$D$9</f>
        <v>0</v>
      </c>
      <c r="S2958" s="56">
        <f>FŐLAP!$F$9</f>
        <v>0</v>
      </c>
      <c r="T2958" s="13" t="str">
        <f>FŐLAP!$B$25</f>
        <v>Háztartási nagygépek (lakossági)</v>
      </c>
      <c r="U2958" s="398" t="s">
        <v>3425</v>
      </c>
      <c r="V2958" s="398" t="s">
        <v>3426</v>
      </c>
      <c r="W2958" s="398" t="s">
        <v>3427</v>
      </c>
    </row>
    <row r="2959" spans="1:23" ht="60.75" hidden="1" customHeight="1" x14ac:dyDescent="0.25">
      <c r="A2959" s="61" t="s">
        <v>3029</v>
      </c>
      <c r="B2959" s="87"/>
      <c r="C2959" s="175"/>
      <c r="D2959" s="175"/>
      <c r="E2959" s="146"/>
      <c r="F2959" s="407" t="e">
        <f>VLOOKUP('2. tábl. Előkezelő-Tov.Kezelő'!E2959,Munka1!$H$27:$I$58,2,FALSE)</f>
        <v>#N/A</v>
      </c>
      <c r="G2959" s="88"/>
      <c r="H2959" s="62" t="e">
        <f>VLOOKUP(G2959,Munka1!$A$1:$B$25,2,FALSE)</f>
        <v>#N/A</v>
      </c>
      <c r="I2959" s="466" t="e">
        <f>VLOOKUP(E2959,Munka1!$H$27:$J$58,3,FALSE)</f>
        <v>#N/A</v>
      </c>
      <c r="J2959" s="175"/>
      <c r="K2959" s="175"/>
      <c r="L2959" s="175"/>
      <c r="M2959" s="175"/>
      <c r="N2959" s="180"/>
      <c r="O2959" s="87"/>
      <c r="P2959" s="483"/>
      <c r="Q2959" s="484"/>
      <c r="R2959" s="56">
        <f>FŐLAP!$D$9</f>
        <v>0</v>
      </c>
      <c r="S2959" s="56">
        <f>FŐLAP!$F$9</f>
        <v>0</v>
      </c>
      <c r="T2959" s="13" t="str">
        <f>FŐLAP!$B$25</f>
        <v>Háztartási nagygépek (lakossági)</v>
      </c>
      <c r="U2959" s="398" t="s">
        <v>3425</v>
      </c>
      <c r="V2959" s="398" t="s">
        <v>3426</v>
      </c>
      <c r="W2959" s="398" t="s">
        <v>3427</v>
      </c>
    </row>
    <row r="2960" spans="1:23" ht="60.75" hidden="1" customHeight="1" x14ac:dyDescent="0.25">
      <c r="A2960" s="61" t="s">
        <v>3030</v>
      </c>
      <c r="B2960" s="87"/>
      <c r="C2960" s="175"/>
      <c r="D2960" s="175"/>
      <c r="E2960" s="146"/>
      <c r="F2960" s="407" t="e">
        <f>VLOOKUP('2. tábl. Előkezelő-Tov.Kezelő'!E2960,Munka1!$H$27:$I$58,2,FALSE)</f>
        <v>#N/A</v>
      </c>
      <c r="G2960" s="88"/>
      <c r="H2960" s="62" t="e">
        <f>VLOOKUP(G2960,Munka1!$A$1:$B$25,2,FALSE)</f>
        <v>#N/A</v>
      </c>
      <c r="I2960" s="466" t="e">
        <f>VLOOKUP(E2960,Munka1!$H$27:$J$58,3,FALSE)</f>
        <v>#N/A</v>
      </c>
      <c r="J2960" s="175"/>
      <c r="K2960" s="175"/>
      <c r="L2960" s="175"/>
      <c r="M2960" s="175"/>
      <c r="N2960" s="180"/>
      <c r="O2960" s="87"/>
      <c r="P2960" s="483"/>
      <c r="Q2960" s="484"/>
      <c r="R2960" s="56">
        <f>FŐLAP!$D$9</f>
        <v>0</v>
      </c>
      <c r="S2960" s="56">
        <f>FŐLAP!$F$9</f>
        <v>0</v>
      </c>
      <c r="T2960" s="13" t="str">
        <f>FŐLAP!$B$25</f>
        <v>Háztartási nagygépek (lakossági)</v>
      </c>
      <c r="U2960" s="398" t="s">
        <v>3425</v>
      </c>
      <c r="V2960" s="398" t="s">
        <v>3426</v>
      </c>
      <c r="W2960" s="398" t="s">
        <v>3427</v>
      </c>
    </row>
    <row r="2961" spans="1:23" ht="60.75" hidden="1" customHeight="1" x14ac:dyDescent="0.25">
      <c r="A2961" s="61" t="s">
        <v>3031</v>
      </c>
      <c r="B2961" s="87"/>
      <c r="C2961" s="175"/>
      <c r="D2961" s="175"/>
      <c r="E2961" s="146"/>
      <c r="F2961" s="407" t="e">
        <f>VLOOKUP('2. tábl. Előkezelő-Tov.Kezelő'!E2961,Munka1!$H$27:$I$58,2,FALSE)</f>
        <v>#N/A</v>
      </c>
      <c r="G2961" s="88"/>
      <c r="H2961" s="62" t="e">
        <f>VLOOKUP(G2961,Munka1!$A$1:$B$25,2,FALSE)</f>
        <v>#N/A</v>
      </c>
      <c r="I2961" s="466" t="e">
        <f>VLOOKUP(E2961,Munka1!$H$27:$J$58,3,FALSE)</f>
        <v>#N/A</v>
      </c>
      <c r="J2961" s="175"/>
      <c r="K2961" s="175"/>
      <c r="L2961" s="175"/>
      <c r="M2961" s="175"/>
      <c r="N2961" s="180"/>
      <c r="O2961" s="87"/>
      <c r="P2961" s="483"/>
      <c r="Q2961" s="484"/>
      <c r="R2961" s="56">
        <f>FŐLAP!$D$9</f>
        <v>0</v>
      </c>
      <c r="S2961" s="56">
        <f>FŐLAP!$F$9</f>
        <v>0</v>
      </c>
      <c r="T2961" s="13" t="str">
        <f>FŐLAP!$B$25</f>
        <v>Háztartási nagygépek (lakossági)</v>
      </c>
      <c r="U2961" s="398" t="s">
        <v>3425</v>
      </c>
      <c r="V2961" s="398" t="s">
        <v>3426</v>
      </c>
      <c r="W2961" s="398" t="s">
        <v>3427</v>
      </c>
    </row>
    <row r="2962" spans="1:23" ht="60.75" hidden="1" customHeight="1" x14ac:dyDescent="0.25">
      <c r="A2962" s="61" t="s">
        <v>3032</v>
      </c>
      <c r="B2962" s="87"/>
      <c r="C2962" s="175"/>
      <c r="D2962" s="175"/>
      <c r="E2962" s="146"/>
      <c r="F2962" s="407" t="e">
        <f>VLOOKUP('2. tábl. Előkezelő-Tov.Kezelő'!E2962,Munka1!$H$27:$I$58,2,FALSE)</f>
        <v>#N/A</v>
      </c>
      <c r="G2962" s="88"/>
      <c r="H2962" s="62" t="e">
        <f>VLOOKUP(G2962,Munka1!$A$1:$B$25,2,FALSE)</f>
        <v>#N/A</v>
      </c>
      <c r="I2962" s="466" t="e">
        <f>VLOOKUP(E2962,Munka1!$H$27:$J$58,3,FALSE)</f>
        <v>#N/A</v>
      </c>
      <c r="J2962" s="175"/>
      <c r="K2962" s="175"/>
      <c r="L2962" s="175"/>
      <c r="M2962" s="175"/>
      <c r="N2962" s="180"/>
      <c r="O2962" s="87"/>
      <c r="P2962" s="483"/>
      <c r="Q2962" s="484"/>
      <c r="R2962" s="56">
        <f>FŐLAP!$D$9</f>
        <v>0</v>
      </c>
      <c r="S2962" s="56">
        <f>FŐLAP!$F$9</f>
        <v>0</v>
      </c>
      <c r="T2962" s="13" t="str">
        <f>FŐLAP!$B$25</f>
        <v>Háztartási nagygépek (lakossági)</v>
      </c>
      <c r="U2962" s="398" t="s">
        <v>3425</v>
      </c>
      <c r="V2962" s="398" t="s">
        <v>3426</v>
      </c>
      <c r="W2962" s="398" t="s">
        <v>3427</v>
      </c>
    </row>
    <row r="2963" spans="1:23" ht="60.75" hidden="1" customHeight="1" x14ac:dyDescent="0.25">
      <c r="A2963" s="61" t="s">
        <v>3033</v>
      </c>
      <c r="B2963" s="87"/>
      <c r="C2963" s="175"/>
      <c r="D2963" s="175"/>
      <c r="E2963" s="146"/>
      <c r="F2963" s="407" t="e">
        <f>VLOOKUP('2. tábl. Előkezelő-Tov.Kezelő'!E2963,Munka1!$H$27:$I$58,2,FALSE)</f>
        <v>#N/A</v>
      </c>
      <c r="G2963" s="88"/>
      <c r="H2963" s="62" t="e">
        <f>VLOOKUP(G2963,Munka1!$A$1:$B$25,2,FALSE)</f>
        <v>#N/A</v>
      </c>
      <c r="I2963" s="466" t="e">
        <f>VLOOKUP(E2963,Munka1!$H$27:$J$58,3,FALSE)</f>
        <v>#N/A</v>
      </c>
      <c r="J2963" s="175"/>
      <c r="K2963" s="175"/>
      <c r="L2963" s="175"/>
      <c r="M2963" s="175"/>
      <c r="N2963" s="180"/>
      <c r="O2963" s="87"/>
      <c r="P2963" s="483"/>
      <c r="Q2963" s="484"/>
      <c r="R2963" s="56">
        <f>FŐLAP!$D$9</f>
        <v>0</v>
      </c>
      <c r="S2963" s="56">
        <f>FŐLAP!$F$9</f>
        <v>0</v>
      </c>
      <c r="T2963" s="13" t="str">
        <f>FŐLAP!$B$25</f>
        <v>Háztartási nagygépek (lakossági)</v>
      </c>
      <c r="U2963" s="398" t="s">
        <v>3425</v>
      </c>
      <c r="V2963" s="398" t="s">
        <v>3426</v>
      </c>
      <c r="W2963" s="398" t="s">
        <v>3427</v>
      </c>
    </row>
    <row r="2964" spans="1:23" ht="60.75" hidden="1" customHeight="1" x14ac:dyDescent="0.25">
      <c r="A2964" s="61" t="s">
        <v>3034</v>
      </c>
      <c r="B2964" s="87"/>
      <c r="C2964" s="175"/>
      <c r="D2964" s="175"/>
      <c r="E2964" s="146"/>
      <c r="F2964" s="407" t="e">
        <f>VLOOKUP('2. tábl. Előkezelő-Tov.Kezelő'!E2964,Munka1!$H$27:$I$58,2,FALSE)</f>
        <v>#N/A</v>
      </c>
      <c r="G2964" s="88"/>
      <c r="H2964" s="62" t="e">
        <f>VLOOKUP(G2964,Munka1!$A$1:$B$25,2,FALSE)</f>
        <v>#N/A</v>
      </c>
      <c r="I2964" s="466" t="e">
        <f>VLOOKUP(E2964,Munka1!$H$27:$J$58,3,FALSE)</f>
        <v>#N/A</v>
      </c>
      <c r="J2964" s="175"/>
      <c r="K2964" s="175"/>
      <c r="L2964" s="175"/>
      <c r="M2964" s="175"/>
      <c r="N2964" s="180"/>
      <c r="O2964" s="87"/>
      <c r="P2964" s="483"/>
      <c r="Q2964" s="484"/>
      <c r="R2964" s="56">
        <f>FŐLAP!$D$9</f>
        <v>0</v>
      </c>
      <c r="S2964" s="56">
        <f>FŐLAP!$F$9</f>
        <v>0</v>
      </c>
      <c r="T2964" s="13" t="str">
        <f>FŐLAP!$B$25</f>
        <v>Háztartási nagygépek (lakossági)</v>
      </c>
      <c r="U2964" s="398" t="s">
        <v>3425</v>
      </c>
      <c r="V2964" s="398" t="s">
        <v>3426</v>
      </c>
      <c r="W2964" s="398" t="s">
        <v>3427</v>
      </c>
    </row>
    <row r="2965" spans="1:23" ht="60.75" hidden="1" customHeight="1" x14ac:dyDescent="0.25">
      <c r="A2965" s="61" t="s">
        <v>3035</v>
      </c>
      <c r="B2965" s="87"/>
      <c r="C2965" s="175"/>
      <c r="D2965" s="175"/>
      <c r="E2965" s="146"/>
      <c r="F2965" s="407" t="e">
        <f>VLOOKUP('2. tábl. Előkezelő-Tov.Kezelő'!E2965,Munka1!$H$27:$I$58,2,FALSE)</f>
        <v>#N/A</v>
      </c>
      <c r="G2965" s="88"/>
      <c r="H2965" s="62" t="e">
        <f>VLOOKUP(G2965,Munka1!$A$1:$B$25,2,FALSE)</f>
        <v>#N/A</v>
      </c>
      <c r="I2965" s="466" t="e">
        <f>VLOOKUP(E2965,Munka1!$H$27:$J$58,3,FALSE)</f>
        <v>#N/A</v>
      </c>
      <c r="J2965" s="175"/>
      <c r="K2965" s="175"/>
      <c r="L2965" s="175"/>
      <c r="M2965" s="175"/>
      <c r="N2965" s="180"/>
      <c r="O2965" s="87"/>
      <c r="P2965" s="483"/>
      <c r="Q2965" s="484"/>
      <c r="R2965" s="56">
        <f>FŐLAP!$D$9</f>
        <v>0</v>
      </c>
      <c r="S2965" s="56">
        <f>FŐLAP!$F$9</f>
        <v>0</v>
      </c>
      <c r="T2965" s="13" t="str">
        <f>FŐLAP!$B$25</f>
        <v>Háztartási nagygépek (lakossági)</v>
      </c>
      <c r="U2965" s="398" t="s">
        <v>3425</v>
      </c>
      <c r="V2965" s="398" t="s">
        <v>3426</v>
      </c>
      <c r="W2965" s="398" t="s">
        <v>3427</v>
      </c>
    </row>
    <row r="2966" spans="1:23" ht="60.75" hidden="1" customHeight="1" x14ac:dyDescent="0.25">
      <c r="A2966" s="61" t="s">
        <v>3036</v>
      </c>
      <c r="B2966" s="87"/>
      <c r="C2966" s="175"/>
      <c r="D2966" s="175"/>
      <c r="E2966" s="146"/>
      <c r="F2966" s="407" t="e">
        <f>VLOOKUP('2. tábl. Előkezelő-Tov.Kezelő'!E2966,Munka1!$H$27:$I$58,2,FALSE)</f>
        <v>#N/A</v>
      </c>
      <c r="G2966" s="88"/>
      <c r="H2966" s="62" t="e">
        <f>VLOOKUP(G2966,Munka1!$A$1:$B$25,2,FALSE)</f>
        <v>#N/A</v>
      </c>
      <c r="I2966" s="466" t="e">
        <f>VLOOKUP(E2966,Munka1!$H$27:$J$58,3,FALSE)</f>
        <v>#N/A</v>
      </c>
      <c r="J2966" s="175"/>
      <c r="K2966" s="175"/>
      <c r="L2966" s="175"/>
      <c r="M2966" s="175"/>
      <c r="N2966" s="180"/>
      <c r="O2966" s="87"/>
      <c r="P2966" s="483"/>
      <c r="Q2966" s="484"/>
      <c r="R2966" s="56">
        <f>FŐLAP!$D$9</f>
        <v>0</v>
      </c>
      <c r="S2966" s="56">
        <f>FŐLAP!$F$9</f>
        <v>0</v>
      </c>
      <c r="T2966" s="13" t="str">
        <f>FŐLAP!$B$25</f>
        <v>Háztartási nagygépek (lakossági)</v>
      </c>
      <c r="U2966" s="398" t="s">
        <v>3425</v>
      </c>
      <c r="V2966" s="398" t="s">
        <v>3426</v>
      </c>
      <c r="W2966" s="398" t="s">
        <v>3427</v>
      </c>
    </row>
    <row r="2967" spans="1:23" ht="60.75" hidden="1" customHeight="1" x14ac:dyDescent="0.25">
      <c r="A2967" s="61" t="s">
        <v>3037</v>
      </c>
      <c r="B2967" s="87"/>
      <c r="C2967" s="175"/>
      <c r="D2967" s="175"/>
      <c r="E2967" s="146"/>
      <c r="F2967" s="407" t="e">
        <f>VLOOKUP('2. tábl. Előkezelő-Tov.Kezelő'!E2967,Munka1!$H$27:$I$58,2,FALSE)</f>
        <v>#N/A</v>
      </c>
      <c r="G2967" s="88"/>
      <c r="H2967" s="62" t="e">
        <f>VLOOKUP(G2967,Munka1!$A$1:$B$25,2,FALSE)</f>
        <v>#N/A</v>
      </c>
      <c r="I2967" s="466" t="e">
        <f>VLOOKUP(E2967,Munka1!$H$27:$J$58,3,FALSE)</f>
        <v>#N/A</v>
      </c>
      <c r="J2967" s="175"/>
      <c r="K2967" s="175"/>
      <c r="L2967" s="175"/>
      <c r="M2967" s="175"/>
      <c r="N2967" s="180"/>
      <c r="O2967" s="87"/>
      <c r="P2967" s="483"/>
      <c r="Q2967" s="484"/>
      <c r="R2967" s="56">
        <f>FŐLAP!$D$9</f>
        <v>0</v>
      </c>
      <c r="S2967" s="56">
        <f>FŐLAP!$F$9</f>
        <v>0</v>
      </c>
      <c r="T2967" s="13" t="str">
        <f>FŐLAP!$B$25</f>
        <v>Háztartási nagygépek (lakossági)</v>
      </c>
      <c r="U2967" s="398" t="s">
        <v>3425</v>
      </c>
      <c r="V2967" s="398" t="s">
        <v>3426</v>
      </c>
      <c r="W2967" s="398" t="s">
        <v>3427</v>
      </c>
    </row>
    <row r="2968" spans="1:23" ht="60.75" hidden="1" customHeight="1" x14ac:dyDescent="0.25">
      <c r="A2968" s="61" t="s">
        <v>3038</v>
      </c>
      <c r="B2968" s="87"/>
      <c r="C2968" s="175"/>
      <c r="D2968" s="175"/>
      <c r="E2968" s="146"/>
      <c r="F2968" s="407" t="e">
        <f>VLOOKUP('2. tábl. Előkezelő-Tov.Kezelő'!E2968,Munka1!$H$27:$I$58,2,FALSE)</f>
        <v>#N/A</v>
      </c>
      <c r="G2968" s="88"/>
      <c r="H2968" s="62" t="e">
        <f>VLOOKUP(G2968,Munka1!$A$1:$B$25,2,FALSE)</f>
        <v>#N/A</v>
      </c>
      <c r="I2968" s="466" t="e">
        <f>VLOOKUP(E2968,Munka1!$H$27:$J$58,3,FALSE)</f>
        <v>#N/A</v>
      </c>
      <c r="J2968" s="175"/>
      <c r="K2968" s="175"/>
      <c r="L2968" s="175"/>
      <c r="M2968" s="175"/>
      <c r="N2968" s="180"/>
      <c r="O2968" s="87"/>
      <c r="P2968" s="483"/>
      <c r="Q2968" s="484"/>
      <c r="R2968" s="56">
        <f>FŐLAP!$D$9</f>
        <v>0</v>
      </c>
      <c r="S2968" s="56">
        <f>FŐLAP!$F$9</f>
        <v>0</v>
      </c>
      <c r="T2968" s="13" t="str">
        <f>FŐLAP!$B$25</f>
        <v>Háztartási nagygépek (lakossági)</v>
      </c>
      <c r="U2968" s="398" t="s">
        <v>3425</v>
      </c>
      <c r="V2968" s="398" t="s">
        <v>3426</v>
      </c>
      <c r="W2968" s="398" t="s">
        <v>3427</v>
      </c>
    </row>
    <row r="2969" spans="1:23" ht="60.75" hidden="1" customHeight="1" x14ac:dyDescent="0.25">
      <c r="A2969" s="61" t="s">
        <v>3039</v>
      </c>
      <c r="B2969" s="87"/>
      <c r="C2969" s="175"/>
      <c r="D2969" s="175"/>
      <c r="E2969" s="146"/>
      <c r="F2969" s="407" t="e">
        <f>VLOOKUP('2. tábl. Előkezelő-Tov.Kezelő'!E2969,Munka1!$H$27:$I$58,2,FALSE)</f>
        <v>#N/A</v>
      </c>
      <c r="G2969" s="88"/>
      <c r="H2969" s="62" t="e">
        <f>VLOOKUP(G2969,Munka1!$A$1:$B$25,2,FALSE)</f>
        <v>#N/A</v>
      </c>
      <c r="I2969" s="466" t="e">
        <f>VLOOKUP(E2969,Munka1!$H$27:$J$58,3,FALSE)</f>
        <v>#N/A</v>
      </c>
      <c r="J2969" s="175"/>
      <c r="K2969" s="175"/>
      <c r="L2969" s="175"/>
      <c r="M2969" s="175"/>
      <c r="N2969" s="180"/>
      <c r="O2969" s="87"/>
      <c r="P2969" s="483"/>
      <c r="Q2969" s="484"/>
      <c r="R2969" s="56">
        <f>FŐLAP!$D$9</f>
        <v>0</v>
      </c>
      <c r="S2969" s="56">
        <f>FŐLAP!$F$9</f>
        <v>0</v>
      </c>
      <c r="T2969" s="13" t="str">
        <f>FŐLAP!$B$25</f>
        <v>Háztartási nagygépek (lakossági)</v>
      </c>
      <c r="U2969" s="398" t="s">
        <v>3425</v>
      </c>
      <c r="V2969" s="398" t="s">
        <v>3426</v>
      </c>
      <c r="W2969" s="398" t="s">
        <v>3427</v>
      </c>
    </row>
    <row r="2970" spans="1:23" ht="60.75" hidden="1" customHeight="1" x14ac:dyDescent="0.25">
      <c r="A2970" s="61" t="s">
        <v>3040</v>
      </c>
      <c r="B2970" s="87"/>
      <c r="C2970" s="175"/>
      <c r="D2970" s="175"/>
      <c r="E2970" s="146"/>
      <c r="F2970" s="407" t="e">
        <f>VLOOKUP('2. tábl. Előkezelő-Tov.Kezelő'!E2970,Munka1!$H$27:$I$58,2,FALSE)</f>
        <v>#N/A</v>
      </c>
      <c r="G2970" s="88"/>
      <c r="H2970" s="62" t="e">
        <f>VLOOKUP(G2970,Munka1!$A$1:$B$25,2,FALSE)</f>
        <v>#N/A</v>
      </c>
      <c r="I2970" s="466" t="e">
        <f>VLOOKUP(E2970,Munka1!$H$27:$J$58,3,FALSE)</f>
        <v>#N/A</v>
      </c>
      <c r="J2970" s="175"/>
      <c r="K2970" s="175"/>
      <c r="L2970" s="175"/>
      <c r="M2970" s="175"/>
      <c r="N2970" s="180"/>
      <c r="O2970" s="87"/>
      <c r="P2970" s="483"/>
      <c r="Q2970" s="484"/>
      <c r="R2970" s="56">
        <f>FŐLAP!$D$9</f>
        <v>0</v>
      </c>
      <c r="S2970" s="56">
        <f>FŐLAP!$F$9</f>
        <v>0</v>
      </c>
      <c r="T2970" s="13" t="str">
        <f>FŐLAP!$B$25</f>
        <v>Háztartási nagygépek (lakossági)</v>
      </c>
      <c r="U2970" s="398" t="s">
        <v>3425</v>
      </c>
      <c r="V2970" s="398" t="s">
        <v>3426</v>
      </c>
      <c r="W2970" s="398" t="s">
        <v>3427</v>
      </c>
    </row>
    <row r="2971" spans="1:23" ht="60.75" hidden="1" customHeight="1" x14ac:dyDescent="0.25">
      <c r="A2971" s="61" t="s">
        <v>3041</v>
      </c>
      <c r="B2971" s="87"/>
      <c r="C2971" s="175"/>
      <c r="D2971" s="175"/>
      <c r="E2971" s="146"/>
      <c r="F2971" s="407" t="e">
        <f>VLOOKUP('2. tábl. Előkezelő-Tov.Kezelő'!E2971,Munka1!$H$27:$I$58,2,FALSE)</f>
        <v>#N/A</v>
      </c>
      <c r="G2971" s="88"/>
      <c r="H2971" s="62" t="e">
        <f>VLOOKUP(G2971,Munka1!$A$1:$B$25,2,FALSE)</f>
        <v>#N/A</v>
      </c>
      <c r="I2971" s="466" t="e">
        <f>VLOOKUP(E2971,Munka1!$H$27:$J$58,3,FALSE)</f>
        <v>#N/A</v>
      </c>
      <c r="J2971" s="175"/>
      <c r="K2971" s="175"/>
      <c r="L2971" s="175"/>
      <c r="M2971" s="175"/>
      <c r="N2971" s="180"/>
      <c r="O2971" s="87"/>
      <c r="P2971" s="483"/>
      <c r="Q2971" s="484"/>
      <c r="R2971" s="56">
        <f>FŐLAP!$D$9</f>
        <v>0</v>
      </c>
      <c r="S2971" s="56">
        <f>FŐLAP!$F$9</f>
        <v>0</v>
      </c>
      <c r="T2971" s="13" t="str">
        <f>FŐLAP!$B$25</f>
        <v>Háztartási nagygépek (lakossági)</v>
      </c>
      <c r="U2971" s="398" t="s">
        <v>3425</v>
      </c>
      <c r="V2971" s="398" t="s">
        <v>3426</v>
      </c>
      <c r="W2971" s="398" t="s">
        <v>3427</v>
      </c>
    </row>
    <row r="2972" spans="1:23" ht="60.75" hidden="1" customHeight="1" x14ac:dyDescent="0.25">
      <c r="A2972" s="61" t="s">
        <v>3042</v>
      </c>
      <c r="B2972" s="87"/>
      <c r="C2972" s="175"/>
      <c r="D2972" s="175"/>
      <c r="E2972" s="146"/>
      <c r="F2972" s="407" t="e">
        <f>VLOOKUP('2. tábl. Előkezelő-Tov.Kezelő'!E2972,Munka1!$H$27:$I$58,2,FALSE)</f>
        <v>#N/A</v>
      </c>
      <c r="G2972" s="88"/>
      <c r="H2972" s="62" t="e">
        <f>VLOOKUP(G2972,Munka1!$A$1:$B$25,2,FALSE)</f>
        <v>#N/A</v>
      </c>
      <c r="I2972" s="466" t="e">
        <f>VLOOKUP(E2972,Munka1!$H$27:$J$58,3,FALSE)</f>
        <v>#N/A</v>
      </c>
      <c r="J2972" s="175"/>
      <c r="K2972" s="175"/>
      <c r="L2972" s="175"/>
      <c r="M2972" s="175"/>
      <c r="N2972" s="180"/>
      <c r="O2972" s="87"/>
      <c r="P2972" s="483"/>
      <c r="Q2972" s="484"/>
      <c r="R2972" s="56">
        <f>FŐLAP!$D$9</f>
        <v>0</v>
      </c>
      <c r="S2972" s="56">
        <f>FŐLAP!$F$9</f>
        <v>0</v>
      </c>
      <c r="T2972" s="13" t="str">
        <f>FŐLAP!$B$25</f>
        <v>Háztartási nagygépek (lakossági)</v>
      </c>
      <c r="U2972" s="398" t="s">
        <v>3425</v>
      </c>
      <c r="V2972" s="398" t="s">
        <v>3426</v>
      </c>
      <c r="W2972" s="398" t="s">
        <v>3427</v>
      </c>
    </row>
    <row r="2973" spans="1:23" ht="60.75" hidden="1" customHeight="1" x14ac:dyDescent="0.25">
      <c r="A2973" s="61" t="s">
        <v>3043</v>
      </c>
      <c r="B2973" s="87"/>
      <c r="C2973" s="175"/>
      <c r="D2973" s="175"/>
      <c r="E2973" s="146"/>
      <c r="F2973" s="407" t="e">
        <f>VLOOKUP('2. tábl. Előkezelő-Tov.Kezelő'!E2973,Munka1!$H$27:$I$58,2,FALSE)</f>
        <v>#N/A</v>
      </c>
      <c r="G2973" s="88"/>
      <c r="H2973" s="62" t="e">
        <f>VLOOKUP(G2973,Munka1!$A$1:$B$25,2,FALSE)</f>
        <v>#N/A</v>
      </c>
      <c r="I2973" s="466" t="e">
        <f>VLOOKUP(E2973,Munka1!$H$27:$J$58,3,FALSE)</f>
        <v>#N/A</v>
      </c>
      <c r="J2973" s="175"/>
      <c r="K2973" s="175"/>
      <c r="L2973" s="175"/>
      <c r="M2973" s="175"/>
      <c r="N2973" s="180"/>
      <c r="O2973" s="87"/>
      <c r="P2973" s="483"/>
      <c r="Q2973" s="484"/>
      <c r="R2973" s="56">
        <f>FŐLAP!$D$9</f>
        <v>0</v>
      </c>
      <c r="S2973" s="56">
        <f>FŐLAP!$F$9</f>
        <v>0</v>
      </c>
      <c r="T2973" s="13" t="str">
        <f>FŐLAP!$B$25</f>
        <v>Háztartási nagygépek (lakossági)</v>
      </c>
      <c r="U2973" s="398" t="s">
        <v>3425</v>
      </c>
      <c r="V2973" s="398" t="s">
        <v>3426</v>
      </c>
      <c r="W2973" s="398" t="s">
        <v>3427</v>
      </c>
    </row>
    <row r="2974" spans="1:23" ht="60.75" hidden="1" customHeight="1" x14ac:dyDescent="0.25">
      <c r="A2974" s="61" t="s">
        <v>3044</v>
      </c>
      <c r="B2974" s="87"/>
      <c r="C2974" s="175"/>
      <c r="D2974" s="175"/>
      <c r="E2974" s="146"/>
      <c r="F2974" s="407" t="e">
        <f>VLOOKUP('2. tábl. Előkezelő-Tov.Kezelő'!E2974,Munka1!$H$27:$I$58,2,FALSE)</f>
        <v>#N/A</v>
      </c>
      <c r="G2974" s="88"/>
      <c r="H2974" s="62" t="e">
        <f>VLOOKUP(G2974,Munka1!$A$1:$B$25,2,FALSE)</f>
        <v>#N/A</v>
      </c>
      <c r="I2974" s="466" t="e">
        <f>VLOOKUP(E2974,Munka1!$H$27:$J$58,3,FALSE)</f>
        <v>#N/A</v>
      </c>
      <c r="J2974" s="175"/>
      <c r="K2974" s="175"/>
      <c r="L2974" s="175"/>
      <c r="M2974" s="175"/>
      <c r="N2974" s="180"/>
      <c r="O2974" s="87"/>
      <c r="P2974" s="483"/>
      <c r="Q2974" s="484"/>
      <c r="R2974" s="56">
        <f>FŐLAP!$D$9</f>
        <v>0</v>
      </c>
      <c r="S2974" s="56">
        <f>FŐLAP!$F$9</f>
        <v>0</v>
      </c>
      <c r="T2974" s="13" t="str">
        <f>FŐLAP!$B$25</f>
        <v>Háztartási nagygépek (lakossági)</v>
      </c>
      <c r="U2974" s="398" t="s">
        <v>3425</v>
      </c>
      <c r="V2974" s="398" t="s">
        <v>3426</v>
      </c>
      <c r="W2974" s="398" t="s">
        <v>3427</v>
      </c>
    </row>
    <row r="2975" spans="1:23" ht="60.75" hidden="1" customHeight="1" x14ac:dyDescent="0.25">
      <c r="A2975" s="61" t="s">
        <v>3045</v>
      </c>
      <c r="B2975" s="87"/>
      <c r="C2975" s="175"/>
      <c r="D2975" s="175"/>
      <c r="E2975" s="146"/>
      <c r="F2975" s="407" t="e">
        <f>VLOOKUP('2. tábl. Előkezelő-Tov.Kezelő'!E2975,Munka1!$H$27:$I$58,2,FALSE)</f>
        <v>#N/A</v>
      </c>
      <c r="G2975" s="88"/>
      <c r="H2975" s="62" t="e">
        <f>VLOOKUP(G2975,Munka1!$A$1:$B$25,2,FALSE)</f>
        <v>#N/A</v>
      </c>
      <c r="I2975" s="466" t="e">
        <f>VLOOKUP(E2975,Munka1!$H$27:$J$58,3,FALSE)</f>
        <v>#N/A</v>
      </c>
      <c r="J2975" s="175"/>
      <c r="K2975" s="175"/>
      <c r="L2975" s="175"/>
      <c r="M2975" s="175"/>
      <c r="N2975" s="180"/>
      <c r="O2975" s="87"/>
      <c r="P2975" s="483"/>
      <c r="Q2975" s="484"/>
      <c r="R2975" s="56">
        <f>FŐLAP!$D$9</f>
        <v>0</v>
      </c>
      <c r="S2975" s="56">
        <f>FŐLAP!$F$9</f>
        <v>0</v>
      </c>
      <c r="T2975" s="13" t="str">
        <f>FŐLAP!$B$25</f>
        <v>Háztartási nagygépek (lakossági)</v>
      </c>
      <c r="U2975" s="398" t="s">
        <v>3425</v>
      </c>
      <c r="V2975" s="398" t="s">
        <v>3426</v>
      </c>
      <c r="W2975" s="398" t="s">
        <v>3427</v>
      </c>
    </row>
    <row r="2976" spans="1:23" ht="60.75" hidden="1" customHeight="1" x14ac:dyDescent="0.25">
      <c r="A2976" s="61" t="s">
        <v>3046</v>
      </c>
      <c r="B2976" s="87"/>
      <c r="C2976" s="175"/>
      <c r="D2976" s="175"/>
      <c r="E2976" s="146"/>
      <c r="F2976" s="407" t="e">
        <f>VLOOKUP('2. tábl. Előkezelő-Tov.Kezelő'!E2976,Munka1!$H$27:$I$58,2,FALSE)</f>
        <v>#N/A</v>
      </c>
      <c r="G2976" s="88"/>
      <c r="H2976" s="62" t="e">
        <f>VLOOKUP(G2976,Munka1!$A$1:$B$25,2,FALSE)</f>
        <v>#N/A</v>
      </c>
      <c r="I2976" s="466" t="e">
        <f>VLOOKUP(E2976,Munka1!$H$27:$J$58,3,FALSE)</f>
        <v>#N/A</v>
      </c>
      <c r="J2976" s="175"/>
      <c r="K2976" s="175"/>
      <c r="L2976" s="175"/>
      <c r="M2976" s="175"/>
      <c r="N2976" s="180"/>
      <c r="O2976" s="87"/>
      <c r="P2976" s="483"/>
      <c r="Q2976" s="484"/>
      <c r="R2976" s="56">
        <f>FŐLAP!$D$9</f>
        <v>0</v>
      </c>
      <c r="S2976" s="56">
        <f>FŐLAP!$F$9</f>
        <v>0</v>
      </c>
      <c r="T2976" s="13" t="str">
        <f>FŐLAP!$B$25</f>
        <v>Háztartási nagygépek (lakossági)</v>
      </c>
      <c r="U2976" s="398" t="s">
        <v>3425</v>
      </c>
      <c r="V2976" s="398" t="s">
        <v>3426</v>
      </c>
      <c r="W2976" s="398" t="s">
        <v>3427</v>
      </c>
    </row>
    <row r="2977" spans="1:23" ht="60.75" hidden="1" customHeight="1" x14ac:dyDescent="0.25">
      <c r="A2977" s="61" t="s">
        <v>3047</v>
      </c>
      <c r="B2977" s="87"/>
      <c r="C2977" s="175"/>
      <c r="D2977" s="175"/>
      <c r="E2977" s="146"/>
      <c r="F2977" s="407" t="e">
        <f>VLOOKUP('2. tábl. Előkezelő-Tov.Kezelő'!E2977,Munka1!$H$27:$I$58,2,FALSE)</f>
        <v>#N/A</v>
      </c>
      <c r="G2977" s="88"/>
      <c r="H2977" s="62" t="e">
        <f>VLOOKUP(G2977,Munka1!$A$1:$B$25,2,FALSE)</f>
        <v>#N/A</v>
      </c>
      <c r="I2977" s="466" t="e">
        <f>VLOOKUP(E2977,Munka1!$H$27:$J$58,3,FALSE)</f>
        <v>#N/A</v>
      </c>
      <c r="J2977" s="175"/>
      <c r="K2977" s="175"/>
      <c r="L2977" s="175"/>
      <c r="M2977" s="175"/>
      <c r="N2977" s="180"/>
      <c r="O2977" s="87"/>
      <c r="P2977" s="483"/>
      <c r="Q2977" s="484"/>
      <c r="R2977" s="56">
        <f>FŐLAP!$D$9</f>
        <v>0</v>
      </c>
      <c r="S2977" s="56">
        <f>FŐLAP!$F$9</f>
        <v>0</v>
      </c>
      <c r="T2977" s="13" t="str">
        <f>FŐLAP!$B$25</f>
        <v>Háztartási nagygépek (lakossági)</v>
      </c>
      <c r="U2977" s="398" t="s">
        <v>3425</v>
      </c>
      <c r="V2977" s="398" t="s">
        <v>3426</v>
      </c>
      <c r="W2977" s="398" t="s">
        <v>3427</v>
      </c>
    </row>
    <row r="2978" spans="1:23" ht="60.75" hidden="1" customHeight="1" x14ac:dyDescent="0.25">
      <c r="A2978" s="61" t="s">
        <v>3048</v>
      </c>
      <c r="B2978" s="87"/>
      <c r="C2978" s="175"/>
      <c r="D2978" s="175"/>
      <c r="E2978" s="146"/>
      <c r="F2978" s="407" t="e">
        <f>VLOOKUP('2. tábl. Előkezelő-Tov.Kezelő'!E2978,Munka1!$H$27:$I$58,2,FALSE)</f>
        <v>#N/A</v>
      </c>
      <c r="G2978" s="88"/>
      <c r="H2978" s="62" t="e">
        <f>VLOOKUP(G2978,Munka1!$A$1:$B$25,2,FALSE)</f>
        <v>#N/A</v>
      </c>
      <c r="I2978" s="466" t="e">
        <f>VLOOKUP(E2978,Munka1!$H$27:$J$58,3,FALSE)</f>
        <v>#N/A</v>
      </c>
      <c r="J2978" s="175"/>
      <c r="K2978" s="175"/>
      <c r="L2978" s="175"/>
      <c r="M2978" s="175"/>
      <c r="N2978" s="180"/>
      <c r="O2978" s="87"/>
      <c r="P2978" s="483"/>
      <c r="Q2978" s="484"/>
      <c r="R2978" s="56">
        <f>FŐLAP!$D$9</f>
        <v>0</v>
      </c>
      <c r="S2978" s="56">
        <f>FŐLAP!$F$9</f>
        <v>0</v>
      </c>
      <c r="T2978" s="13" t="str">
        <f>FŐLAP!$B$25</f>
        <v>Háztartási nagygépek (lakossági)</v>
      </c>
      <c r="U2978" s="398" t="s">
        <v>3425</v>
      </c>
      <c r="V2978" s="398" t="s">
        <v>3426</v>
      </c>
      <c r="W2978" s="398" t="s">
        <v>3427</v>
      </c>
    </row>
    <row r="2979" spans="1:23" ht="60.75" hidden="1" customHeight="1" x14ac:dyDescent="0.25">
      <c r="A2979" s="61" t="s">
        <v>3049</v>
      </c>
      <c r="B2979" s="87"/>
      <c r="C2979" s="175"/>
      <c r="D2979" s="175"/>
      <c r="E2979" s="146"/>
      <c r="F2979" s="407" t="e">
        <f>VLOOKUP('2. tábl. Előkezelő-Tov.Kezelő'!E2979,Munka1!$H$27:$I$58,2,FALSE)</f>
        <v>#N/A</v>
      </c>
      <c r="G2979" s="88"/>
      <c r="H2979" s="62" t="e">
        <f>VLOOKUP(G2979,Munka1!$A$1:$B$25,2,FALSE)</f>
        <v>#N/A</v>
      </c>
      <c r="I2979" s="466" t="e">
        <f>VLOOKUP(E2979,Munka1!$H$27:$J$58,3,FALSE)</f>
        <v>#N/A</v>
      </c>
      <c r="J2979" s="175"/>
      <c r="K2979" s="175"/>
      <c r="L2979" s="175"/>
      <c r="M2979" s="175"/>
      <c r="N2979" s="180"/>
      <c r="O2979" s="87"/>
      <c r="P2979" s="483"/>
      <c r="Q2979" s="484"/>
      <c r="R2979" s="56">
        <f>FŐLAP!$D$9</f>
        <v>0</v>
      </c>
      <c r="S2979" s="56">
        <f>FŐLAP!$F$9</f>
        <v>0</v>
      </c>
      <c r="T2979" s="13" t="str">
        <f>FŐLAP!$B$25</f>
        <v>Háztartási nagygépek (lakossági)</v>
      </c>
      <c r="U2979" s="398" t="s">
        <v>3425</v>
      </c>
      <c r="V2979" s="398" t="s">
        <v>3426</v>
      </c>
      <c r="W2979" s="398" t="s">
        <v>3427</v>
      </c>
    </row>
    <row r="2980" spans="1:23" ht="60.75" hidden="1" customHeight="1" x14ac:dyDescent="0.25">
      <c r="A2980" s="61" t="s">
        <v>3050</v>
      </c>
      <c r="B2980" s="87"/>
      <c r="C2980" s="175"/>
      <c r="D2980" s="175"/>
      <c r="E2980" s="146"/>
      <c r="F2980" s="407" t="e">
        <f>VLOOKUP('2. tábl. Előkezelő-Tov.Kezelő'!E2980,Munka1!$H$27:$I$58,2,FALSE)</f>
        <v>#N/A</v>
      </c>
      <c r="G2980" s="88"/>
      <c r="H2980" s="62" t="e">
        <f>VLOOKUP(G2980,Munka1!$A$1:$B$25,2,FALSE)</f>
        <v>#N/A</v>
      </c>
      <c r="I2980" s="466" t="e">
        <f>VLOOKUP(E2980,Munka1!$H$27:$J$58,3,FALSE)</f>
        <v>#N/A</v>
      </c>
      <c r="J2980" s="175"/>
      <c r="K2980" s="175"/>
      <c r="L2980" s="175"/>
      <c r="M2980" s="175"/>
      <c r="N2980" s="180"/>
      <c r="O2980" s="87"/>
      <c r="P2980" s="483"/>
      <c r="Q2980" s="484"/>
      <c r="R2980" s="56">
        <f>FŐLAP!$D$9</f>
        <v>0</v>
      </c>
      <c r="S2980" s="56">
        <f>FŐLAP!$F$9</f>
        <v>0</v>
      </c>
      <c r="T2980" s="13" t="str">
        <f>FŐLAP!$B$25</f>
        <v>Háztartási nagygépek (lakossági)</v>
      </c>
      <c r="U2980" s="398" t="s">
        <v>3425</v>
      </c>
      <c r="V2980" s="398" t="s">
        <v>3426</v>
      </c>
      <c r="W2980" s="398" t="s">
        <v>3427</v>
      </c>
    </row>
    <row r="2981" spans="1:23" ht="60.75" hidden="1" customHeight="1" x14ac:dyDescent="0.25">
      <c r="A2981" s="61" t="s">
        <v>3051</v>
      </c>
      <c r="B2981" s="87"/>
      <c r="C2981" s="175"/>
      <c r="D2981" s="175"/>
      <c r="E2981" s="146"/>
      <c r="F2981" s="407" t="e">
        <f>VLOOKUP('2. tábl. Előkezelő-Tov.Kezelő'!E2981,Munka1!$H$27:$I$58,2,FALSE)</f>
        <v>#N/A</v>
      </c>
      <c r="G2981" s="88"/>
      <c r="H2981" s="62" t="e">
        <f>VLOOKUP(G2981,Munka1!$A$1:$B$25,2,FALSE)</f>
        <v>#N/A</v>
      </c>
      <c r="I2981" s="466" t="e">
        <f>VLOOKUP(E2981,Munka1!$H$27:$J$58,3,FALSE)</f>
        <v>#N/A</v>
      </c>
      <c r="J2981" s="175"/>
      <c r="K2981" s="175"/>
      <c r="L2981" s="175"/>
      <c r="M2981" s="175"/>
      <c r="N2981" s="180"/>
      <c r="O2981" s="87"/>
      <c r="P2981" s="483"/>
      <c r="Q2981" s="484"/>
      <c r="R2981" s="56">
        <f>FŐLAP!$D$9</f>
        <v>0</v>
      </c>
      <c r="S2981" s="56">
        <f>FŐLAP!$F$9</f>
        <v>0</v>
      </c>
      <c r="T2981" s="13" t="str">
        <f>FŐLAP!$B$25</f>
        <v>Háztartási nagygépek (lakossági)</v>
      </c>
      <c r="U2981" s="398" t="s">
        <v>3425</v>
      </c>
      <c r="V2981" s="398" t="s">
        <v>3426</v>
      </c>
      <c r="W2981" s="398" t="s">
        <v>3427</v>
      </c>
    </row>
    <row r="2982" spans="1:23" ht="60.75" hidden="1" customHeight="1" x14ac:dyDescent="0.25">
      <c r="A2982" s="61" t="s">
        <v>3052</v>
      </c>
      <c r="B2982" s="87"/>
      <c r="C2982" s="175"/>
      <c r="D2982" s="175"/>
      <c r="E2982" s="146"/>
      <c r="F2982" s="407" t="e">
        <f>VLOOKUP('2. tábl. Előkezelő-Tov.Kezelő'!E2982,Munka1!$H$27:$I$58,2,FALSE)</f>
        <v>#N/A</v>
      </c>
      <c r="G2982" s="88"/>
      <c r="H2982" s="62" t="e">
        <f>VLOOKUP(G2982,Munka1!$A$1:$B$25,2,FALSE)</f>
        <v>#N/A</v>
      </c>
      <c r="I2982" s="466" t="e">
        <f>VLOOKUP(E2982,Munka1!$H$27:$J$58,3,FALSE)</f>
        <v>#N/A</v>
      </c>
      <c r="J2982" s="175"/>
      <c r="K2982" s="175"/>
      <c r="L2982" s="175"/>
      <c r="M2982" s="175"/>
      <c r="N2982" s="180"/>
      <c r="O2982" s="87"/>
      <c r="P2982" s="483"/>
      <c r="Q2982" s="484"/>
      <c r="R2982" s="56">
        <f>FŐLAP!$D$9</f>
        <v>0</v>
      </c>
      <c r="S2982" s="56">
        <f>FŐLAP!$F$9</f>
        <v>0</v>
      </c>
      <c r="T2982" s="13" t="str">
        <f>FŐLAP!$B$25</f>
        <v>Háztartási nagygépek (lakossági)</v>
      </c>
      <c r="U2982" s="398" t="s">
        <v>3425</v>
      </c>
      <c r="V2982" s="398" t="s">
        <v>3426</v>
      </c>
      <c r="W2982" s="398" t="s">
        <v>3427</v>
      </c>
    </row>
    <row r="2983" spans="1:23" ht="60.75" hidden="1" customHeight="1" x14ac:dyDescent="0.25">
      <c r="A2983" s="61" t="s">
        <v>3053</v>
      </c>
      <c r="B2983" s="87"/>
      <c r="C2983" s="175"/>
      <c r="D2983" s="175"/>
      <c r="E2983" s="146"/>
      <c r="F2983" s="407" t="e">
        <f>VLOOKUP('2. tábl. Előkezelő-Tov.Kezelő'!E2983,Munka1!$H$27:$I$58,2,FALSE)</f>
        <v>#N/A</v>
      </c>
      <c r="G2983" s="88"/>
      <c r="H2983" s="62" t="e">
        <f>VLOOKUP(G2983,Munka1!$A$1:$B$25,2,FALSE)</f>
        <v>#N/A</v>
      </c>
      <c r="I2983" s="466" t="e">
        <f>VLOOKUP(E2983,Munka1!$H$27:$J$58,3,FALSE)</f>
        <v>#N/A</v>
      </c>
      <c r="J2983" s="175"/>
      <c r="K2983" s="175"/>
      <c r="L2983" s="175"/>
      <c r="M2983" s="175"/>
      <c r="N2983" s="180"/>
      <c r="O2983" s="87"/>
      <c r="P2983" s="483"/>
      <c r="Q2983" s="484"/>
      <c r="R2983" s="56">
        <f>FŐLAP!$D$9</f>
        <v>0</v>
      </c>
      <c r="S2983" s="56">
        <f>FŐLAP!$F$9</f>
        <v>0</v>
      </c>
      <c r="T2983" s="13" t="str">
        <f>FŐLAP!$B$25</f>
        <v>Háztartási nagygépek (lakossági)</v>
      </c>
      <c r="U2983" s="398" t="s">
        <v>3425</v>
      </c>
      <c r="V2983" s="398" t="s">
        <v>3426</v>
      </c>
      <c r="W2983" s="398" t="s">
        <v>3427</v>
      </c>
    </row>
    <row r="2984" spans="1:23" ht="60.75" hidden="1" customHeight="1" x14ac:dyDescent="0.25">
      <c r="A2984" s="61" t="s">
        <v>3054</v>
      </c>
      <c r="B2984" s="87"/>
      <c r="C2984" s="175"/>
      <c r="D2984" s="175"/>
      <c r="E2984" s="146"/>
      <c r="F2984" s="407" t="e">
        <f>VLOOKUP('2. tábl. Előkezelő-Tov.Kezelő'!E2984,Munka1!$H$27:$I$58,2,FALSE)</f>
        <v>#N/A</v>
      </c>
      <c r="G2984" s="88"/>
      <c r="H2984" s="62" t="e">
        <f>VLOOKUP(G2984,Munka1!$A$1:$B$25,2,FALSE)</f>
        <v>#N/A</v>
      </c>
      <c r="I2984" s="466" t="e">
        <f>VLOOKUP(E2984,Munka1!$H$27:$J$58,3,FALSE)</f>
        <v>#N/A</v>
      </c>
      <c r="J2984" s="175"/>
      <c r="K2984" s="175"/>
      <c r="L2984" s="175"/>
      <c r="M2984" s="175"/>
      <c r="N2984" s="180"/>
      <c r="O2984" s="87"/>
      <c r="P2984" s="483"/>
      <c r="Q2984" s="484"/>
      <c r="R2984" s="56">
        <f>FŐLAP!$D$9</f>
        <v>0</v>
      </c>
      <c r="S2984" s="56">
        <f>FŐLAP!$F$9</f>
        <v>0</v>
      </c>
      <c r="T2984" s="13" t="str">
        <f>FŐLAP!$B$25</f>
        <v>Háztartási nagygépek (lakossági)</v>
      </c>
      <c r="U2984" s="398" t="s">
        <v>3425</v>
      </c>
      <c r="V2984" s="398" t="s">
        <v>3426</v>
      </c>
      <c r="W2984" s="398" t="s">
        <v>3427</v>
      </c>
    </row>
    <row r="2985" spans="1:23" ht="60.75" hidden="1" customHeight="1" x14ac:dyDescent="0.25">
      <c r="A2985" s="61" t="s">
        <v>3055</v>
      </c>
      <c r="B2985" s="87"/>
      <c r="C2985" s="175"/>
      <c r="D2985" s="175"/>
      <c r="E2985" s="146"/>
      <c r="F2985" s="407" t="e">
        <f>VLOOKUP('2. tábl. Előkezelő-Tov.Kezelő'!E2985,Munka1!$H$27:$I$58,2,FALSE)</f>
        <v>#N/A</v>
      </c>
      <c r="G2985" s="88"/>
      <c r="H2985" s="62" t="e">
        <f>VLOOKUP(G2985,Munka1!$A$1:$B$25,2,FALSE)</f>
        <v>#N/A</v>
      </c>
      <c r="I2985" s="466" t="e">
        <f>VLOOKUP(E2985,Munka1!$H$27:$J$58,3,FALSE)</f>
        <v>#N/A</v>
      </c>
      <c r="J2985" s="175"/>
      <c r="K2985" s="175"/>
      <c r="L2985" s="175"/>
      <c r="M2985" s="175"/>
      <c r="N2985" s="180"/>
      <c r="O2985" s="87"/>
      <c r="P2985" s="483"/>
      <c r="Q2985" s="484"/>
      <c r="R2985" s="56">
        <f>FŐLAP!$D$9</f>
        <v>0</v>
      </c>
      <c r="S2985" s="56">
        <f>FŐLAP!$F$9</f>
        <v>0</v>
      </c>
      <c r="T2985" s="13" t="str">
        <f>FŐLAP!$B$25</f>
        <v>Háztartási nagygépek (lakossági)</v>
      </c>
      <c r="U2985" s="398" t="s">
        <v>3425</v>
      </c>
      <c r="V2985" s="398" t="s">
        <v>3426</v>
      </c>
      <c r="W2985" s="398" t="s">
        <v>3427</v>
      </c>
    </row>
    <row r="2986" spans="1:23" ht="60.75" hidden="1" customHeight="1" x14ac:dyDescent="0.25">
      <c r="A2986" s="61" t="s">
        <v>3056</v>
      </c>
      <c r="B2986" s="87"/>
      <c r="C2986" s="175"/>
      <c r="D2986" s="175"/>
      <c r="E2986" s="146"/>
      <c r="F2986" s="407" t="e">
        <f>VLOOKUP('2. tábl. Előkezelő-Tov.Kezelő'!E2986,Munka1!$H$27:$I$58,2,FALSE)</f>
        <v>#N/A</v>
      </c>
      <c r="G2986" s="88"/>
      <c r="H2986" s="62" t="e">
        <f>VLOOKUP(G2986,Munka1!$A$1:$B$25,2,FALSE)</f>
        <v>#N/A</v>
      </c>
      <c r="I2986" s="466" t="e">
        <f>VLOOKUP(E2986,Munka1!$H$27:$J$58,3,FALSE)</f>
        <v>#N/A</v>
      </c>
      <c r="J2986" s="175"/>
      <c r="K2986" s="175"/>
      <c r="L2986" s="175"/>
      <c r="M2986" s="175"/>
      <c r="N2986" s="180"/>
      <c r="O2986" s="87"/>
      <c r="P2986" s="483"/>
      <c r="Q2986" s="484"/>
      <c r="R2986" s="56">
        <f>FŐLAP!$D$9</f>
        <v>0</v>
      </c>
      <c r="S2986" s="56">
        <f>FŐLAP!$F$9</f>
        <v>0</v>
      </c>
      <c r="T2986" s="13" t="str">
        <f>FŐLAP!$B$25</f>
        <v>Háztartási nagygépek (lakossági)</v>
      </c>
      <c r="U2986" s="398" t="s">
        <v>3425</v>
      </c>
      <c r="V2986" s="398" t="s">
        <v>3426</v>
      </c>
      <c r="W2986" s="398" t="s">
        <v>3427</v>
      </c>
    </row>
    <row r="2987" spans="1:23" ht="60.75" hidden="1" customHeight="1" x14ac:dyDescent="0.25">
      <c r="A2987" s="61" t="s">
        <v>3057</v>
      </c>
      <c r="B2987" s="87"/>
      <c r="C2987" s="175"/>
      <c r="D2987" s="175"/>
      <c r="E2987" s="146"/>
      <c r="F2987" s="407" t="e">
        <f>VLOOKUP('2. tábl. Előkezelő-Tov.Kezelő'!E2987,Munka1!$H$27:$I$58,2,FALSE)</f>
        <v>#N/A</v>
      </c>
      <c r="G2987" s="88"/>
      <c r="H2987" s="62" t="e">
        <f>VLOOKUP(G2987,Munka1!$A$1:$B$25,2,FALSE)</f>
        <v>#N/A</v>
      </c>
      <c r="I2987" s="466" t="e">
        <f>VLOOKUP(E2987,Munka1!$H$27:$J$58,3,FALSE)</f>
        <v>#N/A</v>
      </c>
      <c r="J2987" s="175"/>
      <c r="K2987" s="175"/>
      <c r="L2987" s="175"/>
      <c r="M2987" s="175"/>
      <c r="N2987" s="180"/>
      <c r="O2987" s="87"/>
      <c r="P2987" s="483"/>
      <c r="Q2987" s="484"/>
      <c r="R2987" s="56">
        <f>FŐLAP!$D$9</f>
        <v>0</v>
      </c>
      <c r="S2987" s="56">
        <f>FŐLAP!$F$9</f>
        <v>0</v>
      </c>
      <c r="T2987" s="13" t="str">
        <f>FŐLAP!$B$25</f>
        <v>Háztartási nagygépek (lakossági)</v>
      </c>
      <c r="U2987" s="398" t="s">
        <v>3425</v>
      </c>
      <c r="V2987" s="398" t="s">
        <v>3426</v>
      </c>
      <c r="W2987" s="398" t="s">
        <v>3427</v>
      </c>
    </row>
    <row r="2988" spans="1:23" ht="60.75" hidden="1" customHeight="1" x14ac:dyDescent="0.25">
      <c r="A2988" s="61" t="s">
        <v>3058</v>
      </c>
      <c r="B2988" s="87"/>
      <c r="C2988" s="175"/>
      <c r="D2988" s="175"/>
      <c r="E2988" s="146"/>
      <c r="F2988" s="407" t="e">
        <f>VLOOKUP('2. tábl. Előkezelő-Tov.Kezelő'!E2988,Munka1!$H$27:$I$58,2,FALSE)</f>
        <v>#N/A</v>
      </c>
      <c r="G2988" s="88"/>
      <c r="H2988" s="62" t="e">
        <f>VLOOKUP(G2988,Munka1!$A$1:$B$25,2,FALSE)</f>
        <v>#N/A</v>
      </c>
      <c r="I2988" s="466" t="e">
        <f>VLOOKUP(E2988,Munka1!$H$27:$J$58,3,FALSE)</f>
        <v>#N/A</v>
      </c>
      <c r="J2988" s="175"/>
      <c r="K2988" s="175"/>
      <c r="L2988" s="175"/>
      <c r="M2988" s="175"/>
      <c r="N2988" s="180"/>
      <c r="O2988" s="87"/>
      <c r="P2988" s="483"/>
      <c r="Q2988" s="484"/>
      <c r="R2988" s="56">
        <f>FŐLAP!$D$9</f>
        <v>0</v>
      </c>
      <c r="S2988" s="56">
        <f>FŐLAP!$F$9</f>
        <v>0</v>
      </c>
      <c r="T2988" s="13" t="str">
        <f>FŐLAP!$B$25</f>
        <v>Háztartási nagygépek (lakossági)</v>
      </c>
      <c r="U2988" s="398" t="s">
        <v>3425</v>
      </c>
      <c r="V2988" s="398" t="s">
        <v>3426</v>
      </c>
      <c r="W2988" s="398" t="s">
        <v>3427</v>
      </c>
    </row>
    <row r="2989" spans="1:23" ht="60.75" hidden="1" customHeight="1" x14ac:dyDescent="0.25">
      <c r="A2989" s="61" t="s">
        <v>3059</v>
      </c>
      <c r="B2989" s="87"/>
      <c r="C2989" s="175"/>
      <c r="D2989" s="175"/>
      <c r="E2989" s="146"/>
      <c r="F2989" s="407" t="e">
        <f>VLOOKUP('2. tábl. Előkezelő-Tov.Kezelő'!E2989,Munka1!$H$27:$I$58,2,FALSE)</f>
        <v>#N/A</v>
      </c>
      <c r="G2989" s="88"/>
      <c r="H2989" s="62" t="e">
        <f>VLOOKUP(G2989,Munka1!$A$1:$B$25,2,FALSE)</f>
        <v>#N/A</v>
      </c>
      <c r="I2989" s="466" t="e">
        <f>VLOOKUP(E2989,Munka1!$H$27:$J$58,3,FALSE)</f>
        <v>#N/A</v>
      </c>
      <c r="J2989" s="175"/>
      <c r="K2989" s="175"/>
      <c r="L2989" s="175"/>
      <c r="M2989" s="175"/>
      <c r="N2989" s="180"/>
      <c r="O2989" s="87"/>
      <c r="P2989" s="483"/>
      <c r="Q2989" s="484"/>
      <c r="R2989" s="56">
        <f>FŐLAP!$D$9</f>
        <v>0</v>
      </c>
      <c r="S2989" s="56">
        <f>FŐLAP!$F$9</f>
        <v>0</v>
      </c>
      <c r="T2989" s="13" t="str">
        <f>FŐLAP!$B$25</f>
        <v>Háztartási nagygépek (lakossági)</v>
      </c>
      <c r="U2989" s="398" t="s">
        <v>3425</v>
      </c>
      <c r="V2989" s="398" t="s">
        <v>3426</v>
      </c>
      <c r="W2989" s="398" t="s">
        <v>3427</v>
      </c>
    </row>
    <row r="2990" spans="1:23" ht="60.75" hidden="1" customHeight="1" x14ac:dyDescent="0.25">
      <c r="A2990" s="61" t="s">
        <v>3060</v>
      </c>
      <c r="B2990" s="87"/>
      <c r="C2990" s="175"/>
      <c r="D2990" s="175"/>
      <c r="E2990" s="146"/>
      <c r="F2990" s="407" t="e">
        <f>VLOOKUP('2. tábl. Előkezelő-Tov.Kezelő'!E2990,Munka1!$H$27:$I$58,2,FALSE)</f>
        <v>#N/A</v>
      </c>
      <c r="G2990" s="88"/>
      <c r="H2990" s="62" t="e">
        <f>VLOOKUP(G2990,Munka1!$A$1:$B$25,2,FALSE)</f>
        <v>#N/A</v>
      </c>
      <c r="I2990" s="466" t="e">
        <f>VLOOKUP(E2990,Munka1!$H$27:$J$58,3,FALSE)</f>
        <v>#N/A</v>
      </c>
      <c r="J2990" s="175"/>
      <c r="K2990" s="175"/>
      <c r="L2990" s="175"/>
      <c r="M2990" s="175"/>
      <c r="N2990" s="180"/>
      <c r="O2990" s="87"/>
      <c r="P2990" s="483"/>
      <c r="Q2990" s="484"/>
      <c r="R2990" s="56">
        <f>FŐLAP!$D$9</f>
        <v>0</v>
      </c>
      <c r="S2990" s="56">
        <f>FŐLAP!$F$9</f>
        <v>0</v>
      </c>
      <c r="T2990" s="13" t="str">
        <f>FŐLAP!$B$25</f>
        <v>Háztartási nagygépek (lakossági)</v>
      </c>
      <c r="U2990" s="398" t="s">
        <v>3425</v>
      </c>
      <c r="V2990" s="398" t="s">
        <v>3426</v>
      </c>
      <c r="W2990" s="398" t="s">
        <v>3427</v>
      </c>
    </row>
    <row r="2991" spans="1:23" ht="60.75" hidden="1" customHeight="1" x14ac:dyDescent="0.25">
      <c r="A2991" s="61" t="s">
        <v>3061</v>
      </c>
      <c r="B2991" s="87"/>
      <c r="C2991" s="175"/>
      <c r="D2991" s="175"/>
      <c r="E2991" s="146"/>
      <c r="F2991" s="407" t="e">
        <f>VLOOKUP('2. tábl. Előkezelő-Tov.Kezelő'!E2991,Munka1!$H$27:$I$58,2,FALSE)</f>
        <v>#N/A</v>
      </c>
      <c r="G2991" s="88"/>
      <c r="H2991" s="62" t="e">
        <f>VLOOKUP(G2991,Munka1!$A$1:$B$25,2,FALSE)</f>
        <v>#N/A</v>
      </c>
      <c r="I2991" s="466" t="e">
        <f>VLOOKUP(E2991,Munka1!$H$27:$J$58,3,FALSE)</f>
        <v>#N/A</v>
      </c>
      <c r="J2991" s="175"/>
      <c r="K2991" s="175"/>
      <c r="L2991" s="175"/>
      <c r="M2991" s="175"/>
      <c r="N2991" s="180"/>
      <c r="O2991" s="87"/>
      <c r="P2991" s="483"/>
      <c r="Q2991" s="484"/>
      <c r="R2991" s="56">
        <f>FŐLAP!$D$9</f>
        <v>0</v>
      </c>
      <c r="S2991" s="56">
        <f>FŐLAP!$F$9</f>
        <v>0</v>
      </c>
      <c r="T2991" s="13" t="str">
        <f>FŐLAP!$B$25</f>
        <v>Háztartási nagygépek (lakossági)</v>
      </c>
      <c r="U2991" s="398" t="s">
        <v>3425</v>
      </c>
      <c r="V2991" s="398" t="s">
        <v>3426</v>
      </c>
      <c r="W2991" s="398" t="s">
        <v>3427</v>
      </c>
    </row>
    <row r="2992" spans="1:23" ht="60.75" hidden="1" customHeight="1" x14ac:dyDescent="0.25">
      <c r="A2992" s="61" t="s">
        <v>3062</v>
      </c>
      <c r="B2992" s="87"/>
      <c r="C2992" s="175"/>
      <c r="D2992" s="175"/>
      <c r="E2992" s="146"/>
      <c r="F2992" s="407" t="e">
        <f>VLOOKUP('2. tábl. Előkezelő-Tov.Kezelő'!E2992,Munka1!$H$27:$I$58,2,FALSE)</f>
        <v>#N/A</v>
      </c>
      <c r="G2992" s="88"/>
      <c r="H2992" s="62" t="e">
        <f>VLOOKUP(G2992,Munka1!$A$1:$B$25,2,FALSE)</f>
        <v>#N/A</v>
      </c>
      <c r="I2992" s="466" t="e">
        <f>VLOOKUP(E2992,Munka1!$H$27:$J$58,3,FALSE)</f>
        <v>#N/A</v>
      </c>
      <c r="J2992" s="175"/>
      <c r="K2992" s="175"/>
      <c r="L2992" s="175"/>
      <c r="M2992" s="175"/>
      <c r="N2992" s="180"/>
      <c r="O2992" s="87"/>
      <c r="P2992" s="483"/>
      <c r="Q2992" s="484"/>
      <c r="R2992" s="56">
        <f>FŐLAP!$D$9</f>
        <v>0</v>
      </c>
      <c r="S2992" s="56">
        <f>FŐLAP!$F$9</f>
        <v>0</v>
      </c>
      <c r="T2992" s="13" t="str">
        <f>FŐLAP!$B$25</f>
        <v>Háztartási nagygépek (lakossági)</v>
      </c>
      <c r="U2992" s="398" t="s">
        <v>3425</v>
      </c>
      <c r="V2992" s="398" t="s">
        <v>3426</v>
      </c>
      <c r="W2992" s="398" t="s">
        <v>3427</v>
      </c>
    </row>
    <row r="2993" spans="1:23" ht="60.75" hidden="1" customHeight="1" x14ac:dyDescent="0.25">
      <c r="A2993" s="61" t="s">
        <v>3063</v>
      </c>
      <c r="B2993" s="87"/>
      <c r="C2993" s="175"/>
      <c r="D2993" s="175"/>
      <c r="E2993" s="146"/>
      <c r="F2993" s="407" t="e">
        <f>VLOOKUP('2. tábl. Előkezelő-Tov.Kezelő'!E2993,Munka1!$H$27:$I$58,2,FALSE)</f>
        <v>#N/A</v>
      </c>
      <c r="G2993" s="88"/>
      <c r="H2993" s="62" t="e">
        <f>VLOOKUP(G2993,Munka1!$A$1:$B$25,2,FALSE)</f>
        <v>#N/A</v>
      </c>
      <c r="I2993" s="466" t="e">
        <f>VLOOKUP(E2993,Munka1!$H$27:$J$58,3,FALSE)</f>
        <v>#N/A</v>
      </c>
      <c r="J2993" s="175"/>
      <c r="K2993" s="175"/>
      <c r="L2993" s="175"/>
      <c r="M2993" s="175"/>
      <c r="N2993" s="180"/>
      <c r="O2993" s="87"/>
      <c r="P2993" s="483"/>
      <c r="Q2993" s="484"/>
      <c r="R2993" s="56">
        <f>FŐLAP!$D$9</f>
        <v>0</v>
      </c>
      <c r="S2993" s="56">
        <f>FŐLAP!$F$9</f>
        <v>0</v>
      </c>
      <c r="T2993" s="13" t="str">
        <f>FŐLAP!$B$25</f>
        <v>Háztartási nagygépek (lakossági)</v>
      </c>
      <c r="U2993" s="398" t="s">
        <v>3425</v>
      </c>
      <c r="V2993" s="398" t="s">
        <v>3426</v>
      </c>
      <c r="W2993" s="398" t="s">
        <v>3427</v>
      </c>
    </row>
    <row r="2994" spans="1:23" ht="60.75" hidden="1" customHeight="1" x14ac:dyDescent="0.25">
      <c r="A2994" s="61" t="s">
        <v>3064</v>
      </c>
      <c r="B2994" s="87"/>
      <c r="C2994" s="175"/>
      <c r="D2994" s="175"/>
      <c r="E2994" s="146"/>
      <c r="F2994" s="407" t="e">
        <f>VLOOKUP('2. tábl. Előkezelő-Tov.Kezelő'!E2994,Munka1!$H$27:$I$58,2,FALSE)</f>
        <v>#N/A</v>
      </c>
      <c r="G2994" s="88"/>
      <c r="H2994" s="62" t="e">
        <f>VLOOKUP(G2994,Munka1!$A$1:$B$25,2,FALSE)</f>
        <v>#N/A</v>
      </c>
      <c r="I2994" s="466" t="e">
        <f>VLOOKUP(E2994,Munka1!$H$27:$J$58,3,FALSE)</f>
        <v>#N/A</v>
      </c>
      <c r="J2994" s="175"/>
      <c r="K2994" s="175"/>
      <c r="L2994" s="175"/>
      <c r="M2994" s="175"/>
      <c r="N2994" s="180"/>
      <c r="O2994" s="87"/>
      <c r="P2994" s="483"/>
      <c r="Q2994" s="484"/>
      <c r="R2994" s="56">
        <f>FŐLAP!$D$9</f>
        <v>0</v>
      </c>
      <c r="S2994" s="56">
        <f>FŐLAP!$F$9</f>
        <v>0</v>
      </c>
      <c r="T2994" s="13" t="str">
        <f>FŐLAP!$B$25</f>
        <v>Háztartási nagygépek (lakossági)</v>
      </c>
      <c r="U2994" s="398" t="s">
        <v>3425</v>
      </c>
      <c r="V2994" s="398" t="s">
        <v>3426</v>
      </c>
      <c r="W2994" s="398" t="s">
        <v>3427</v>
      </c>
    </row>
    <row r="2995" spans="1:23" ht="60.75" hidden="1" customHeight="1" x14ac:dyDescent="0.25">
      <c r="A2995" s="61" t="s">
        <v>3065</v>
      </c>
      <c r="B2995" s="87"/>
      <c r="C2995" s="175"/>
      <c r="D2995" s="175"/>
      <c r="E2995" s="146"/>
      <c r="F2995" s="407" t="e">
        <f>VLOOKUP('2. tábl. Előkezelő-Tov.Kezelő'!E2995,Munka1!$H$27:$I$58,2,FALSE)</f>
        <v>#N/A</v>
      </c>
      <c r="G2995" s="88"/>
      <c r="H2995" s="62" t="e">
        <f>VLOOKUP(G2995,Munka1!$A$1:$B$25,2,FALSE)</f>
        <v>#N/A</v>
      </c>
      <c r="I2995" s="466" t="e">
        <f>VLOOKUP(E2995,Munka1!$H$27:$J$58,3,FALSE)</f>
        <v>#N/A</v>
      </c>
      <c r="J2995" s="175"/>
      <c r="K2995" s="175"/>
      <c r="L2995" s="175"/>
      <c r="M2995" s="175"/>
      <c r="N2995" s="180"/>
      <c r="O2995" s="87"/>
      <c r="P2995" s="483"/>
      <c r="Q2995" s="484"/>
      <c r="R2995" s="56">
        <f>FŐLAP!$D$9</f>
        <v>0</v>
      </c>
      <c r="S2995" s="56">
        <f>FŐLAP!$F$9</f>
        <v>0</v>
      </c>
      <c r="T2995" s="13" t="str">
        <f>FŐLAP!$B$25</f>
        <v>Háztartási nagygépek (lakossági)</v>
      </c>
      <c r="U2995" s="398" t="s">
        <v>3425</v>
      </c>
      <c r="V2995" s="398" t="s">
        <v>3426</v>
      </c>
      <c r="W2995" s="398" t="s">
        <v>3427</v>
      </c>
    </row>
    <row r="2996" spans="1:23" ht="60.75" hidden="1" customHeight="1" x14ac:dyDescent="0.25">
      <c r="A2996" s="61" t="s">
        <v>3066</v>
      </c>
      <c r="B2996" s="87"/>
      <c r="C2996" s="175"/>
      <c r="D2996" s="175"/>
      <c r="E2996" s="146"/>
      <c r="F2996" s="407" t="e">
        <f>VLOOKUP('2. tábl. Előkezelő-Tov.Kezelő'!E2996,Munka1!$H$27:$I$58,2,FALSE)</f>
        <v>#N/A</v>
      </c>
      <c r="G2996" s="88"/>
      <c r="H2996" s="62" t="e">
        <f>VLOOKUP(G2996,Munka1!$A$1:$B$25,2,FALSE)</f>
        <v>#N/A</v>
      </c>
      <c r="I2996" s="466" t="e">
        <f>VLOOKUP(E2996,Munka1!$H$27:$J$58,3,FALSE)</f>
        <v>#N/A</v>
      </c>
      <c r="J2996" s="175"/>
      <c r="K2996" s="175"/>
      <c r="L2996" s="175"/>
      <c r="M2996" s="175"/>
      <c r="N2996" s="180"/>
      <c r="O2996" s="87"/>
      <c r="P2996" s="483"/>
      <c r="Q2996" s="484"/>
      <c r="R2996" s="56">
        <f>FŐLAP!$D$9</f>
        <v>0</v>
      </c>
      <c r="S2996" s="56">
        <f>FŐLAP!$F$9</f>
        <v>0</v>
      </c>
      <c r="T2996" s="13" t="str">
        <f>FŐLAP!$B$25</f>
        <v>Háztartási nagygépek (lakossági)</v>
      </c>
      <c r="U2996" s="398" t="s">
        <v>3425</v>
      </c>
      <c r="V2996" s="398" t="s">
        <v>3426</v>
      </c>
      <c r="W2996" s="398" t="s">
        <v>3427</v>
      </c>
    </row>
    <row r="2997" spans="1:23" ht="60.75" hidden="1" customHeight="1" x14ac:dyDescent="0.25">
      <c r="A2997" s="61" t="s">
        <v>3067</v>
      </c>
      <c r="B2997" s="87"/>
      <c r="C2997" s="175"/>
      <c r="D2997" s="175"/>
      <c r="E2997" s="146"/>
      <c r="F2997" s="407" t="e">
        <f>VLOOKUP('2. tábl. Előkezelő-Tov.Kezelő'!E2997,Munka1!$H$27:$I$58,2,FALSE)</f>
        <v>#N/A</v>
      </c>
      <c r="G2997" s="88"/>
      <c r="H2997" s="62" t="e">
        <f>VLOOKUP(G2997,Munka1!$A$1:$B$25,2,FALSE)</f>
        <v>#N/A</v>
      </c>
      <c r="I2997" s="466" t="e">
        <f>VLOOKUP(E2997,Munka1!$H$27:$J$58,3,FALSE)</f>
        <v>#N/A</v>
      </c>
      <c r="J2997" s="175"/>
      <c r="K2997" s="175"/>
      <c r="L2997" s="175"/>
      <c r="M2997" s="175"/>
      <c r="N2997" s="180"/>
      <c r="O2997" s="87"/>
      <c r="P2997" s="483"/>
      <c r="Q2997" s="484"/>
      <c r="R2997" s="56">
        <f>FŐLAP!$D$9</f>
        <v>0</v>
      </c>
      <c r="S2997" s="56">
        <f>FŐLAP!$F$9</f>
        <v>0</v>
      </c>
      <c r="T2997" s="13" t="str">
        <f>FŐLAP!$B$25</f>
        <v>Háztartási nagygépek (lakossági)</v>
      </c>
      <c r="U2997" s="398" t="s">
        <v>3425</v>
      </c>
      <c r="V2997" s="398" t="s">
        <v>3426</v>
      </c>
      <c r="W2997" s="398" t="s">
        <v>3427</v>
      </c>
    </row>
    <row r="2998" spans="1:23" ht="60.75" hidden="1" customHeight="1" x14ac:dyDescent="0.25">
      <c r="A2998" s="61" t="s">
        <v>3068</v>
      </c>
      <c r="B2998" s="87"/>
      <c r="C2998" s="175"/>
      <c r="D2998" s="175"/>
      <c r="E2998" s="146"/>
      <c r="F2998" s="407" t="e">
        <f>VLOOKUP('2. tábl. Előkezelő-Tov.Kezelő'!E2998,Munka1!$H$27:$I$58,2,FALSE)</f>
        <v>#N/A</v>
      </c>
      <c r="G2998" s="88"/>
      <c r="H2998" s="62" t="e">
        <f>VLOOKUP(G2998,Munka1!$A$1:$B$25,2,FALSE)</f>
        <v>#N/A</v>
      </c>
      <c r="I2998" s="466" t="e">
        <f>VLOOKUP(E2998,Munka1!$H$27:$J$58,3,FALSE)</f>
        <v>#N/A</v>
      </c>
      <c r="J2998" s="175"/>
      <c r="K2998" s="175"/>
      <c r="L2998" s="175"/>
      <c r="M2998" s="175"/>
      <c r="N2998" s="180"/>
      <c r="O2998" s="87"/>
      <c r="P2998" s="483"/>
      <c r="Q2998" s="484"/>
      <c r="R2998" s="56">
        <f>FŐLAP!$D$9</f>
        <v>0</v>
      </c>
      <c r="S2998" s="56">
        <f>FŐLAP!$F$9</f>
        <v>0</v>
      </c>
      <c r="T2998" s="13" t="str">
        <f>FŐLAP!$B$25</f>
        <v>Háztartási nagygépek (lakossági)</v>
      </c>
      <c r="U2998" s="398" t="s">
        <v>3425</v>
      </c>
      <c r="V2998" s="398" t="s">
        <v>3426</v>
      </c>
      <c r="W2998" s="398" t="s">
        <v>3427</v>
      </c>
    </row>
    <row r="2999" spans="1:23" ht="60.75" hidden="1" customHeight="1" x14ac:dyDescent="0.25">
      <c r="A2999" s="61" t="s">
        <v>3069</v>
      </c>
      <c r="B2999" s="87"/>
      <c r="C2999" s="175"/>
      <c r="D2999" s="175"/>
      <c r="E2999" s="146"/>
      <c r="F2999" s="407" t="e">
        <f>VLOOKUP('2. tábl. Előkezelő-Tov.Kezelő'!E2999,Munka1!$H$27:$I$58,2,FALSE)</f>
        <v>#N/A</v>
      </c>
      <c r="G2999" s="88"/>
      <c r="H2999" s="62" t="e">
        <f>VLOOKUP(G2999,Munka1!$A$1:$B$25,2,FALSE)</f>
        <v>#N/A</v>
      </c>
      <c r="I2999" s="466" t="e">
        <f>VLOOKUP(E2999,Munka1!$H$27:$J$58,3,FALSE)</f>
        <v>#N/A</v>
      </c>
      <c r="J2999" s="175"/>
      <c r="K2999" s="175"/>
      <c r="L2999" s="175"/>
      <c r="M2999" s="175"/>
      <c r="N2999" s="180"/>
      <c r="O2999" s="87"/>
      <c r="P2999" s="483"/>
      <c r="Q2999" s="484"/>
      <c r="R2999" s="56">
        <f>FŐLAP!$D$9</f>
        <v>0</v>
      </c>
      <c r="S2999" s="56">
        <f>FŐLAP!$F$9</f>
        <v>0</v>
      </c>
      <c r="T2999" s="13" t="str">
        <f>FŐLAP!$B$25</f>
        <v>Háztartási nagygépek (lakossági)</v>
      </c>
      <c r="U2999" s="398" t="s">
        <v>3425</v>
      </c>
      <c r="V2999" s="398" t="s">
        <v>3426</v>
      </c>
      <c r="W2999" s="398" t="s">
        <v>3427</v>
      </c>
    </row>
    <row r="3000" spans="1:23" ht="60.75" hidden="1" customHeight="1" x14ac:dyDescent="0.25">
      <c r="A3000" s="61" t="s">
        <v>3070</v>
      </c>
      <c r="B3000" s="87"/>
      <c r="C3000" s="175"/>
      <c r="D3000" s="175"/>
      <c r="E3000" s="146"/>
      <c r="F3000" s="407" t="e">
        <f>VLOOKUP('2. tábl. Előkezelő-Tov.Kezelő'!E3000,Munka1!$H$27:$I$58,2,FALSE)</f>
        <v>#N/A</v>
      </c>
      <c r="G3000" s="88"/>
      <c r="H3000" s="62" t="e">
        <f>VLOOKUP(G3000,Munka1!$A$1:$B$25,2,FALSE)</f>
        <v>#N/A</v>
      </c>
      <c r="I3000" s="466" t="e">
        <f>VLOOKUP(E3000,Munka1!$H$27:$J$58,3,FALSE)</f>
        <v>#N/A</v>
      </c>
      <c r="J3000" s="175"/>
      <c r="K3000" s="175"/>
      <c r="L3000" s="175"/>
      <c r="M3000" s="175"/>
      <c r="N3000" s="180"/>
      <c r="O3000" s="87"/>
      <c r="P3000" s="483"/>
      <c r="Q3000" s="484"/>
      <c r="R3000" s="56">
        <f>FŐLAP!$D$9</f>
        <v>0</v>
      </c>
      <c r="S3000" s="56">
        <f>FŐLAP!$F$9</f>
        <v>0</v>
      </c>
      <c r="T3000" s="13" t="str">
        <f>FŐLAP!$B$25</f>
        <v>Háztartási nagygépek (lakossági)</v>
      </c>
      <c r="U3000" s="398" t="s">
        <v>3425</v>
      </c>
      <c r="V3000" s="398" t="s">
        <v>3426</v>
      </c>
      <c r="W3000" s="398" t="s">
        <v>3427</v>
      </c>
    </row>
    <row r="3001" spans="1:23" ht="60.75" hidden="1" customHeight="1" x14ac:dyDescent="0.25">
      <c r="A3001" s="61" t="s">
        <v>3071</v>
      </c>
      <c r="B3001" s="87"/>
      <c r="C3001" s="175"/>
      <c r="D3001" s="175"/>
      <c r="E3001" s="146"/>
      <c r="F3001" s="407" t="e">
        <f>VLOOKUP('2. tábl. Előkezelő-Tov.Kezelő'!E3001,Munka1!$H$27:$I$58,2,FALSE)</f>
        <v>#N/A</v>
      </c>
      <c r="G3001" s="88"/>
      <c r="H3001" s="62" t="e">
        <f>VLOOKUP(G3001,Munka1!$A$1:$B$25,2,FALSE)</f>
        <v>#N/A</v>
      </c>
      <c r="I3001" s="466" t="e">
        <f>VLOOKUP(E3001,Munka1!$H$27:$J$58,3,FALSE)</f>
        <v>#N/A</v>
      </c>
      <c r="J3001" s="175"/>
      <c r="K3001" s="175"/>
      <c r="L3001" s="175"/>
      <c r="M3001" s="175"/>
      <c r="N3001" s="180"/>
      <c r="O3001" s="87"/>
      <c r="P3001" s="483"/>
      <c r="Q3001" s="484"/>
      <c r="R3001" s="56">
        <f>FŐLAP!$D$9</f>
        <v>0</v>
      </c>
      <c r="S3001" s="56">
        <f>FŐLAP!$F$9</f>
        <v>0</v>
      </c>
      <c r="T3001" s="13" t="str">
        <f>FŐLAP!$B$25</f>
        <v>Háztartási nagygépek (lakossági)</v>
      </c>
      <c r="U3001" s="398" t="s">
        <v>3425</v>
      </c>
      <c r="V3001" s="398" t="s">
        <v>3426</v>
      </c>
      <c r="W3001" s="398" t="s">
        <v>3427</v>
      </c>
    </row>
    <row r="3002" spans="1:23" ht="60.75" hidden="1" customHeight="1" x14ac:dyDescent="0.25">
      <c r="A3002" s="61" t="s">
        <v>3072</v>
      </c>
      <c r="B3002" s="87"/>
      <c r="C3002" s="175"/>
      <c r="D3002" s="175"/>
      <c r="E3002" s="146"/>
      <c r="F3002" s="407" t="e">
        <f>VLOOKUP('2. tábl. Előkezelő-Tov.Kezelő'!E3002,Munka1!$H$27:$I$58,2,FALSE)</f>
        <v>#N/A</v>
      </c>
      <c r="G3002" s="88"/>
      <c r="H3002" s="62" t="e">
        <f>VLOOKUP(G3002,Munka1!$A$1:$B$25,2,FALSE)</f>
        <v>#N/A</v>
      </c>
      <c r="I3002" s="466" t="e">
        <f>VLOOKUP(E3002,Munka1!$H$27:$J$58,3,FALSE)</f>
        <v>#N/A</v>
      </c>
      <c r="J3002" s="175"/>
      <c r="K3002" s="175"/>
      <c r="L3002" s="175"/>
      <c r="M3002" s="175"/>
      <c r="N3002" s="180"/>
      <c r="O3002" s="87"/>
      <c r="P3002" s="483"/>
      <c r="Q3002" s="484"/>
      <c r="R3002" s="56">
        <f>FŐLAP!$D$9</f>
        <v>0</v>
      </c>
      <c r="S3002" s="56">
        <f>FŐLAP!$F$9</f>
        <v>0</v>
      </c>
      <c r="T3002" s="13" t="str">
        <f>FŐLAP!$B$25</f>
        <v>Háztartási nagygépek (lakossági)</v>
      </c>
      <c r="U3002" s="398" t="s">
        <v>3425</v>
      </c>
      <c r="V3002" s="398" t="s">
        <v>3426</v>
      </c>
      <c r="W3002" s="398" t="s">
        <v>3427</v>
      </c>
    </row>
    <row r="3003" spans="1:23" ht="60.75" hidden="1" customHeight="1" x14ac:dyDescent="0.25">
      <c r="A3003" s="61" t="s">
        <v>3073</v>
      </c>
      <c r="B3003" s="87"/>
      <c r="C3003" s="175"/>
      <c r="D3003" s="175"/>
      <c r="E3003" s="146"/>
      <c r="F3003" s="407" t="e">
        <f>VLOOKUP('2. tábl. Előkezelő-Tov.Kezelő'!E3003,Munka1!$H$27:$I$58,2,FALSE)</f>
        <v>#N/A</v>
      </c>
      <c r="G3003" s="88"/>
      <c r="H3003" s="62" t="e">
        <f>VLOOKUP(G3003,Munka1!$A$1:$B$25,2,FALSE)</f>
        <v>#N/A</v>
      </c>
      <c r="I3003" s="466" t="e">
        <f>VLOOKUP(E3003,Munka1!$H$27:$J$58,3,FALSE)</f>
        <v>#N/A</v>
      </c>
      <c r="J3003" s="175"/>
      <c r="K3003" s="175"/>
      <c r="L3003" s="175"/>
      <c r="M3003" s="175"/>
      <c r="N3003" s="180"/>
      <c r="O3003" s="87"/>
      <c r="P3003" s="483"/>
      <c r="Q3003" s="484"/>
      <c r="R3003" s="56">
        <f>FŐLAP!$D$9</f>
        <v>0</v>
      </c>
      <c r="S3003" s="56">
        <f>FŐLAP!$F$9</f>
        <v>0</v>
      </c>
      <c r="T3003" s="13" t="str">
        <f>FŐLAP!$B$25</f>
        <v>Háztartási nagygépek (lakossági)</v>
      </c>
      <c r="U3003" s="398" t="s">
        <v>3425</v>
      </c>
      <c r="V3003" s="398" t="s">
        <v>3426</v>
      </c>
      <c r="W3003" s="398" t="s">
        <v>3427</v>
      </c>
    </row>
    <row r="3004" spans="1:23" ht="60.75" hidden="1" customHeight="1" x14ac:dyDescent="0.25">
      <c r="A3004" s="61" t="s">
        <v>3074</v>
      </c>
      <c r="B3004" s="87"/>
      <c r="C3004" s="175"/>
      <c r="D3004" s="175"/>
      <c r="E3004" s="146"/>
      <c r="F3004" s="407" t="e">
        <f>VLOOKUP('2. tábl. Előkezelő-Tov.Kezelő'!E3004,Munka1!$H$27:$I$58,2,FALSE)</f>
        <v>#N/A</v>
      </c>
      <c r="G3004" s="88"/>
      <c r="H3004" s="62" t="e">
        <f>VLOOKUP(G3004,Munka1!$A$1:$B$25,2,FALSE)</f>
        <v>#N/A</v>
      </c>
      <c r="I3004" s="466" t="e">
        <f>VLOOKUP(E3004,Munka1!$H$27:$J$58,3,FALSE)</f>
        <v>#N/A</v>
      </c>
      <c r="J3004" s="175"/>
      <c r="K3004" s="175"/>
      <c r="L3004" s="175"/>
      <c r="M3004" s="175"/>
      <c r="N3004" s="180"/>
      <c r="O3004" s="87"/>
      <c r="P3004" s="483"/>
      <c r="Q3004" s="484"/>
      <c r="R3004" s="56">
        <f>FŐLAP!$D$9</f>
        <v>0</v>
      </c>
      <c r="S3004" s="56">
        <f>FŐLAP!$F$9</f>
        <v>0</v>
      </c>
      <c r="T3004" s="13" t="str">
        <f>FŐLAP!$B$25</f>
        <v>Háztartási nagygépek (lakossági)</v>
      </c>
      <c r="U3004" s="398" t="s">
        <v>3425</v>
      </c>
      <c r="V3004" s="398" t="s">
        <v>3426</v>
      </c>
      <c r="W3004" s="398" t="s">
        <v>3427</v>
      </c>
    </row>
    <row r="3005" spans="1:23" ht="60.75" hidden="1" customHeight="1" x14ac:dyDescent="0.25">
      <c r="A3005" s="61" t="s">
        <v>3075</v>
      </c>
      <c r="B3005" s="87"/>
      <c r="C3005" s="175"/>
      <c r="D3005" s="175"/>
      <c r="E3005" s="146"/>
      <c r="F3005" s="407" t="e">
        <f>VLOOKUP('2. tábl. Előkezelő-Tov.Kezelő'!E3005,Munka1!$H$27:$I$58,2,FALSE)</f>
        <v>#N/A</v>
      </c>
      <c r="G3005" s="88"/>
      <c r="H3005" s="62" t="e">
        <f>VLOOKUP(G3005,Munka1!$A$1:$B$25,2,FALSE)</f>
        <v>#N/A</v>
      </c>
      <c r="I3005" s="466" t="e">
        <f>VLOOKUP(E3005,Munka1!$H$27:$J$58,3,FALSE)</f>
        <v>#N/A</v>
      </c>
      <c r="J3005" s="175"/>
      <c r="K3005" s="175"/>
      <c r="L3005" s="175"/>
      <c r="M3005" s="175"/>
      <c r="N3005" s="180"/>
      <c r="O3005" s="87"/>
      <c r="P3005" s="483"/>
      <c r="Q3005" s="484"/>
      <c r="R3005" s="56">
        <f>FŐLAP!$D$9</f>
        <v>0</v>
      </c>
      <c r="S3005" s="56">
        <f>FŐLAP!$F$9</f>
        <v>0</v>
      </c>
      <c r="T3005" s="13" t="str">
        <f>FŐLAP!$B$25</f>
        <v>Háztartási nagygépek (lakossági)</v>
      </c>
      <c r="U3005" s="398" t="s">
        <v>3425</v>
      </c>
      <c r="V3005" s="398" t="s">
        <v>3426</v>
      </c>
      <c r="W3005" s="398" t="s">
        <v>3427</v>
      </c>
    </row>
    <row r="3006" spans="1:23" ht="60.75" hidden="1" customHeight="1" x14ac:dyDescent="0.25">
      <c r="A3006" s="61" t="s">
        <v>3076</v>
      </c>
      <c r="B3006" s="87"/>
      <c r="C3006" s="175"/>
      <c r="D3006" s="175"/>
      <c r="E3006" s="146"/>
      <c r="F3006" s="407" t="e">
        <f>VLOOKUP('2. tábl. Előkezelő-Tov.Kezelő'!E3006,Munka1!$H$27:$I$58,2,FALSE)</f>
        <v>#N/A</v>
      </c>
      <c r="G3006" s="88"/>
      <c r="H3006" s="62" t="e">
        <f>VLOOKUP(G3006,Munka1!$A$1:$B$25,2,FALSE)</f>
        <v>#N/A</v>
      </c>
      <c r="I3006" s="466" t="e">
        <f>VLOOKUP(E3006,Munka1!$H$27:$J$58,3,FALSE)</f>
        <v>#N/A</v>
      </c>
      <c r="J3006" s="175"/>
      <c r="K3006" s="175"/>
      <c r="L3006" s="175"/>
      <c r="M3006" s="175"/>
      <c r="N3006" s="180"/>
      <c r="O3006" s="87"/>
      <c r="P3006" s="483"/>
      <c r="Q3006" s="484"/>
      <c r="R3006" s="56">
        <f>FŐLAP!$D$9</f>
        <v>0</v>
      </c>
      <c r="S3006" s="56">
        <f>FŐLAP!$F$9</f>
        <v>0</v>
      </c>
      <c r="T3006" s="13" t="str">
        <f>FŐLAP!$B$25</f>
        <v>Háztartási nagygépek (lakossági)</v>
      </c>
      <c r="U3006" s="398" t="s">
        <v>3425</v>
      </c>
      <c r="V3006" s="398" t="s">
        <v>3426</v>
      </c>
      <c r="W3006" s="398" t="s">
        <v>3427</v>
      </c>
    </row>
    <row r="3007" spans="1:23" ht="60.75" hidden="1" customHeight="1" x14ac:dyDescent="0.25">
      <c r="A3007" s="61" t="s">
        <v>3077</v>
      </c>
      <c r="B3007" s="87"/>
      <c r="C3007" s="175"/>
      <c r="D3007" s="175"/>
      <c r="E3007" s="146"/>
      <c r="F3007" s="407" t="e">
        <f>VLOOKUP('2. tábl. Előkezelő-Tov.Kezelő'!E3007,Munka1!$H$27:$I$58,2,FALSE)</f>
        <v>#N/A</v>
      </c>
      <c r="G3007" s="88"/>
      <c r="H3007" s="62" t="e">
        <f>VLOOKUP(G3007,Munka1!$A$1:$B$25,2,FALSE)</f>
        <v>#N/A</v>
      </c>
      <c r="I3007" s="466" t="e">
        <f>VLOOKUP(E3007,Munka1!$H$27:$J$58,3,FALSE)</f>
        <v>#N/A</v>
      </c>
      <c r="J3007" s="175"/>
      <c r="K3007" s="175"/>
      <c r="L3007" s="175"/>
      <c r="M3007" s="175"/>
      <c r="N3007" s="180"/>
      <c r="O3007" s="87"/>
      <c r="P3007" s="483"/>
      <c r="Q3007" s="484"/>
      <c r="R3007" s="56">
        <f>FŐLAP!$D$9</f>
        <v>0</v>
      </c>
      <c r="S3007" s="56">
        <f>FŐLAP!$F$9</f>
        <v>0</v>
      </c>
      <c r="T3007" s="13" t="str">
        <f>FŐLAP!$B$25</f>
        <v>Háztartási nagygépek (lakossági)</v>
      </c>
      <c r="U3007" s="398" t="s">
        <v>3425</v>
      </c>
      <c r="V3007" s="398" t="s">
        <v>3426</v>
      </c>
      <c r="W3007" s="398" t="s">
        <v>3427</v>
      </c>
    </row>
    <row r="3008" spans="1:23" ht="60.75" hidden="1" customHeight="1" x14ac:dyDescent="0.25">
      <c r="A3008" s="61" t="s">
        <v>3078</v>
      </c>
      <c r="B3008" s="87"/>
      <c r="C3008" s="175"/>
      <c r="D3008" s="175"/>
      <c r="E3008" s="146"/>
      <c r="F3008" s="407" t="e">
        <f>VLOOKUP('2. tábl. Előkezelő-Tov.Kezelő'!E3008,Munka1!$H$27:$I$58,2,FALSE)</f>
        <v>#N/A</v>
      </c>
      <c r="G3008" s="88"/>
      <c r="H3008" s="62" t="e">
        <f>VLOOKUP(G3008,Munka1!$A$1:$B$25,2,FALSE)</f>
        <v>#N/A</v>
      </c>
      <c r="I3008" s="466" t="e">
        <f>VLOOKUP(E3008,Munka1!$H$27:$J$58,3,FALSE)</f>
        <v>#N/A</v>
      </c>
      <c r="J3008" s="175"/>
      <c r="K3008" s="175"/>
      <c r="L3008" s="175"/>
      <c r="M3008" s="175"/>
      <c r="N3008" s="180"/>
      <c r="O3008" s="87"/>
      <c r="P3008" s="483"/>
      <c r="Q3008" s="484"/>
      <c r="R3008" s="56">
        <f>FŐLAP!$D$9</f>
        <v>0</v>
      </c>
      <c r="S3008" s="56">
        <f>FŐLAP!$F$9</f>
        <v>0</v>
      </c>
      <c r="T3008" s="13" t="str">
        <f>FŐLAP!$B$25</f>
        <v>Háztartási nagygépek (lakossági)</v>
      </c>
      <c r="U3008" s="398" t="s">
        <v>3425</v>
      </c>
      <c r="V3008" s="398" t="s">
        <v>3426</v>
      </c>
      <c r="W3008" s="398" t="s">
        <v>3427</v>
      </c>
    </row>
    <row r="3009" spans="1:23" ht="60.75" hidden="1" customHeight="1" x14ac:dyDescent="0.25">
      <c r="A3009" s="61" t="s">
        <v>3079</v>
      </c>
      <c r="B3009" s="87"/>
      <c r="C3009" s="175"/>
      <c r="D3009" s="175"/>
      <c r="E3009" s="146"/>
      <c r="F3009" s="407" t="e">
        <f>VLOOKUP('2. tábl. Előkezelő-Tov.Kezelő'!E3009,Munka1!$H$27:$I$58,2,FALSE)</f>
        <v>#N/A</v>
      </c>
      <c r="G3009" s="88"/>
      <c r="H3009" s="62" t="e">
        <f>VLOOKUP(G3009,Munka1!$A$1:$B$25,2,FALSE)</f>
        <v>#N/A</v>
      </c>
      <c r="I3009" s="466" t="e">
        <f>VLOOKUP(E3009,Munka1!$H$27:$J$58,3,FALSE)</f>
        <v>#N/A</v>
      </c>
      <c r="J3009" s="175"/>
      <c r="K3009" s="175"/>
      <c r="L3009" s="175"/>
      <c r="M3009" s="175"/>
      <c r="N3009" s="180"/>
      <c r="O3009" s="87"/>
      <c r="P3009" s="483"/>
      <c r="Q3009" s="484"/>
      <c r="R3009" s="56">
        <f>FŐLAP!$D$9</f>
        <v>0</v>
      </c>
      <c r="S3009" s="56">
        <f>FŐLAP!$F$9</f>
        <v>0</v>
      </c>
      <c r="T3009" s="13" t="str">
        <f>FŐLAP!$B$25</f>
        <v>Háztartási nagygépek (lakossági)</v>
      </c>
      <c r="U3009" s="398" t="s">
        <v>3425</v>
      </c>
      <c r="V3009" s="398" t="s">
        <v>3426</v>
      </c>
      <c r="W3009" s="398" t="s">
        <v>3427</v>
      </c>
    </row>
    <row r="3010" spans="1:23" ht="60.75" hidden="1" customHeight="1" x14ac:dyDescent="0.25">
      <c r="A3010" s="61" t="s">
        <v>3080</v>
      </c>
      <c r="B3010" s="87"/>
      <c r="C3010" s="175"/>
      <c r="D3010" s="175"/>
      <c r="E3010" s="146"/>
      <c r="F3010" s="407" t="e">
        <f>VLOOKUP('2. tábl. Előkezelő-Tov.Kezelő'!E3010,Munka1!$H$27:$I$58,2,FALSE)</f>
        <v>#N/A</v>
      </c>
      <c r="G3010" s="88"/>
      <c r="H3010" s="62" t="e">
        <f>VLOOKUP(G3010,Munka1!$A$1:$B$25,2,FALSE)</f>
        <v>#N/A</v>
      </c>
      <c r="I3010" s="466" t="e">
        <f>VLOOKUP(E3010,Munka1!$H$27:$J$58,3,FALSE)</f>
        <v>#N/A</v>
      </c>
      <c r="J3010" s="175"/>
      <c r="K3010" s="175"/>
      <c r="L3010" s="175"/>
      <c r="M3010" s="175"/>
      <c r="N3010" s="180"/>
      <c r="O3010" s="87"/>
      <c r="P3010" s="483"/>
      <c r="Q3010" s="484"/>
      <c r="R3010" s="56">
        <f>FŐLAP!$D$9</f>
        <v>0</v>
      </c>
      <c r="S3010" s="56">
        <f>FŐLAP!$F$9</f>
        <v>0</v>
      </c>
      <c r="T3010" s="13" t="str">
        <f>FŐLAP!$B$25</f>
        <v>Háztartási nagygépek (lakossági)</v>
      </c>
      <c r="U3010" s="398" t="s">
        <v>3425</v>
      </c>
      <c r="V3010" s="398" t="s">
        <v>3426</v>
      </c>
      <c r="W3010" s="398" t="s">
        <v>3427</v>
      </c>
    </row>
    <row r="3011" spans="1:23" ht="60.75" hidden="1" customHeight="1" x14ac:dyDescent="0.25">
      <c r="A3011" s="61" t="s">
        <v>3081</v>
      </c>
      <c r="B3011" s="87"/>
      <c r="C3011" s="175"/>
      <c r="D3011" s="175"/>
      <c r="E3011" s="146"/>
      <c r="F3011" s="407" t="e">
        <f>VLOOKUP('2. tábl. Előkezelő-Tov.Kezelő'!E3011,Munka1!$H$27:$I$58,2,FALSE)</f>
        <v>#N/A</v>
      </c>
      <c r="G3011" s="88"/>
      <c r="H3011" s="62" t="e">
        <f>VLOOKUP(G3011,Munka1!$A$1:$B$25,2,FALSE)</f>
        <v>#N/A</v>
      </c>
      <c r="I3011" s="466" t="e">
        <f>VLOOKUP(E3011,Munka1!$H$27:$J$58,3,FALSE)</f>
        <v>#N/A</v>
      </c>
      <c r="J3011" s="175"/>
      <c r="K3011" s="175"/>
      <c r="L3011" s="175"/>
      <c r="M3011" s="175"/>
      <c r="N3011" s="180"/>
      <c r="O3011" s="87"/>
      <c r="P3011" s="483"/>
      <c r="Q3011" s="484"/>
      <c r="R3011" s="56">
        <f>FŐLAP!$D$9</f>
        <v>0</v>
      </c>
      <c r="S3011" s="56">
        <f>FŐLAP!$F$9</f>
        <v>0</v>
      </c>
      <c r="T3011" s="13" t="str">
        <f>FŐLAP!$B$25</f>
        <v>Háztartási nagygépek (lakossági)</v>
      </c>
      <c r="U3011" s="398" t="s">
        <v>3425</v>
      </c>
      <c r="V3011" s="398" t="s">
        <v>3426</v>
      </c>
      <c r="W3011" s="398" t="s">
        <v>3427</v>
      </c>
    </row>
    <row r="3012" spans="1:23" ht="60.75" hidden="1" customHeight="1" x14ac:dyDescent="0.25">
      <c r="A3012" s="61" t="s">
        <v>3082</v>
      </c>
      <c r="B3012" s="87"/>
      <c r="C3012" s="175"/>
      <c r="D3012" s="175"/>
      <c r="E3012" s="146"/>
      <c r="F3012" s="407" t="e">
        <f>VLOOKUP('2. tábl. Előkezelő-Tov.Kezelő'!E3012,Munka1!$H$27:$I$58,2,FALSE)</f>
        <v>#N/A</v>
      </c>
      <c r="G3012" s="88"/>
      <c r="H3012" s="62" t="e">
        <f>VLOOKUP(G3012,Munka1!$A$1:$B$25,2,FALSE)</f>
        <v>#N/A</v>
      </c>
      <c r="I3012" s="466" t="e">
        <f>VLOOKUP(E3012,Munka1!$H$27:$J$58,3,FALSE)</f>
        <v>#N/A</v>
      </c>
      <c r="J3012" s="175"/>
      <c r="K3012" s="175"/>
      <c r="L3012" s="175"/>
      <c r="M3012" s="175"/>
      <c r="N3012" s="180"/>
      <c r="O3012" s="87"/>
      <c r="P3012" s="483"/>
      <c r="Q3012" s="484"/>
      <c r="R3012" s="56">
        <f>FŐLAP!$D$9</f>
        <v>0</v>
      </c>
      <c r="S3012" s="56">
        <f>FŐLAP!$F$9</f>
        <v>0</v>
      </c>
      <c r="T3012" s="13" t="str">
        <f>FŐLAP!$B$25</f>
        <v>Háztartási nagygépek (lakossági)</v>
      </c>
      <c r="U3012" s="398" t="s">
        <v>3425</v>
      </c>
      <c r="V3012" s="398" t="s">
        <v>3426</v>
      </c>
      <c r="W3012" s="398" t="s">
        <v>3427</v>
      </c>
    </row>
    <row r="3013" spans="1:23" ht="60.75" hidden="1" customHeight="1" x14ac:dyDescent="0.25">
      <c r="A3013" s="61" t="s">
        <v>3083</v>
      </c>
      <c r="B3013" s="87"/>
      <c r="C3013" s="175"/>
      <c r="D3013" s="175"/>
      <c r="E3013" s="146"/>
      <c r="F3013" s="407" t="e">
        <f>VLOOKUP('2. tábl. Előkezelő-Tov.Kezelő'!E3013,Munka1!$H$27:$I$58,2,FALSE)</f>
        <v>#N/A</v>
      </c>
      <c r="G3013" s="88"/>
      <c r="H3013" s="62" t="e">
        <f>VLOOKUP(G3013,Munka1!$A$1:$B$25,2,FALSE)</f>
        <v>#N/A</v>
      </c>
      <c r="I3013" s="466" t="e">
        <f>VLOOKUP(E3013,Munka1!$H$27:$J$58,3,FALSE)</f>
        <v>#N/A</v>
      </c>
      <c r="J3013" s="175"/>
      <c r="K3013" s="175"/>
      <c r="L3013" s="175"/>
      <c r="M3013" s="175"/>
      <c r="N3013" s="180"/>
      <c r="O3013" s="87"/>
      <c r="P3013" s="483"/>
      <c r="Q3013" s="484"/>
      <c r="R3013" s="56">
        <f>FŐLAP!$D$9</f>
        <v>0</v>
      </c>
      <c r="S3013" s="56">
        <f>FŐLAP!$F$9</f>
        <v>0</v>
      </c>
      <c r="T3013" s="13" t="str">
        <f>FŐLAP!$B$25</f>
        <v>Háztartási nagygépek (lakossági)</v>
      </c>
      <c r="U3013" s="398" t="s">
        <v>3425</v>
      </c>
      <c r="V3013" s="398" t="s">
        <v>3426</v>
      </c>
      <c r="W3013" s="398" t="s">
        <v>3427</v>
      </c>
    </row>
    <row r="3014" spans="1:23" ht="60.75" hidden="1" customHeight="1" x14ac:dyDescent="0.25">
      <c r="A3014" s="61" t="s">
        <v>3084</v>
      </c>
      <c r="B3014" s="87"/>
      <c r="C3014" s="175"/>
      <c r="D3014" s="175"/>
      <c r="E3014" s="146"/>
      <c r="F3014" s="407" t="e">
        <f>VLOOKUP('2. tábl. Előkezelő-Tov.Kezelő'!E3014,Munka1!$H$27:$I$58,2,FALSE)</f>
        <v>#N/A</v>
      </c>
      <c r="G3014" s="88"/>
      <c r="H3014" s="62" t="e">
        <f>VLOOKUP(G3014,Munka1!$A$1:$B$25,2,FALSE)</f>
        <v>#N/A</v>
      </c>
      <c r="I3014" s="466" t="e">
        <f>VLOOKUP(E3014,Munka1!$H$27:$J$58,3,FALSE)</f>
        <v>#N/A</v>
      </c>
      <c r="J3014" s="175"/>
      <c r="K3014" s="175"/>
      <c r="L3014" s="175"/>
      <c r="M3014" s="175"/>
      <c r="N3014" s="180"/>
      <c r="O3014" s="87"/>
      <c r="P3014" s="483"/>
      <c r="Q3014" s="484"/>
      <c r="R3014" s="56">
        <f>FŐLAP!$D$9</f>
        <v>0</v>
      </c>
      <c r="S3014" s="56">
        <f>FŐLAP!$F$9</f>
        <v>0</v>
      </c>
      <c r="T3014" s="13" t="str">
        <f>FŐLAP!$B$25</f>
        <v>Háztartási nagygépek (lakossági)</v>
      </c>
      <c r="U3014" s="398" t="s">
        <v>3425</v>
      </c>
      <c r="V3014" s="398" t="s">
        <v>3426</v>
      </c>
      <c r="W3014" s="398" t="s">
        <v>3427</v>
      </c>
    </row>
    <row r="3015" spans="1:23" ht="50.1" customHeight="1" x14ac:dyDescent="0.25">
      <c r="A3015" s="63" t="s">
        <v>3085</v>
      </c>
      <c r="B3015" s="87"/>
      <c r="C3015" s="177"/>
      <c r="D3015" s="177"/>
      <c r="E3015" s="146"/>
      <c r="F3015" s="407" t="e">
        <f>VLOOKUP('2. tábl. Előkezelő-Tov.Kezelő'!E3015,Munka1!$H$27:$I$58,2,FALSE)</f>
        <v>#N/A</v>
      </c>
      <c r="G3015" s="94"/>
      <c r="H3015" s="64" t="e">
        <f>VLOOKUP(G3015,Munka1!$A$1:$B$25,2,FALSE)</f>
        <v>#N/A</v>
      </c>
      <c r="I3015" s="466" t="e">
        <f>VLOOKUP(E3015,Munka1!$H$27:$J$58,3,FALSE)</f>
        <v>#N/A</v>
      </c>
      <c r="J3015" s="177"/>
      <c r="K3015" s="177"/>
      <c r="L3015" s="177"/>
      <c r="M3015" s="177"/>
      <c r="N3015" s="181"/>
      <c r="O3015" s="87"/>
      <c r="P3015" s="483"/>
      <c r="Q3015" s="484"/>
      <c r="R3015" s="56">
        <f>FŐLAP!$D$9</f>
        <v>0</v>
      </c>
      <c r="S3015" s="56">
        <f>FŐLAP!$F$9</f>
        <v>0</v>
      </c>
      <c r="T3015" s="13" t="str">
        <f>FŐLAP!$B$25</f>
        <v>Háztartási nagygépek (lakossági)</v>
      </c>
      <c r="U3015" s="398" t="s">
        <v>3425</v>
      </c>
      <c r="V3015" s="398" t="s">
        <v>3426</v>
      </c>
      <c r="W3015" s="398" t="s">
        <v>3427</v>
      </c>
    </row>
    <row r="3016" spans="1:23" ht="50.1" customHeight="1" x14ac:dyDescent="0.25">
      <c r="A3016" s="716" t="s">
        <v>321</v>
      </c>
      <c r="B3016" s="717"/>
      <c r="C3016" s="717"/>
      <c r="D3016" s="717"/>
      <c r="E3016" s="717"/>
      <c r="F3016" s="717"/>
      <c r="G3016" s="717"/>
      <c r="H3016" s="717"/>
      <c r="I3016" s="717"/>
      <c r="J3016" s="717"/>
      <c r="K3016" s="717"/>
      <c r="L3016" s="717"/>
      <c r="M3016" s="717"/>
      <c r="N3016" s="717"/>
      <c r="O3016" s="717"/>
      <c r="P3016" s="718"/>
      <c r="Q3016" s="80">
        <f>SUM(Q16:Q3015)</f>
        <v>0</v>
      </c>
    </row>
    <row r="3017" spans="1:23" ht="33" customHeight="1" x14ac:dyDescent="0.55000000000000004">
      <c r="A3017" s="713" t="s">
        <v>369</v>
      </c>
      <c r="B3017" s="714"/>
      <c r="C3017" s="714"/>
      <c r="D3017" s="714"/>
      <c r="E3017" s="714"/>
      <c r="F3017" s="714"/>
      <c r="G3017" s="714"/>
      <c r="H3017" s="714"/>
      <c r="I3017" s="714"/>
      <c r="J3017" s="714"/>
      <c r="K3017" s="714"/>
      <c r="L3017" s="714"/>
      <c r="M3017" s="714"/>
      <c r="N3017" s="714"/>
      <c r="O3017" s="714"/>
      <c r="P3017" s="715"/>
      <c r="Q3017" s="81">
        <f>SUMIF(G16:G3015,310,Q16:Q3015)</f>
        <v>0</v>
      </c>
    </row>
    <row r="3018" spans="1:23" ht="36" x14ac:dyDescent="0.55000000000000004">
      <c r="A3018" s="713" t="s">
        <v>370</v>
      </c>
      <c r="B3018" s="714"/>
      <c r="C3018" s="714"/>
      <c r="D3018" s="714"/>
      <c r="E3018" s="714"/>
      <c r="F3018" s="714"/>
      <c r="G3018" s="714"/>
      <c r="H3018" s="714"/>
      <c r="I3018" s="714"/>
      <c r="J3018" s="714"/>
      <c r="K3018" s="714"/>
      <c r="L3018" s="714"/>
      <c r="M3018" s="714"/>
      <c r="N3018" s="714"/>
      <c r="O3018" s="714"/>
      <c r="P3018" s="715"/>
      <c r="Q3018" s="81">
        <f>SUMIF(G16:G3015,320,Q16:Q3015)</f>
        <v>0</v>
      </c>
    </row>
    <row r="3019" spans="1:23" ht="33" customHeight="1" x14ac:dyDescent="0.55000000000000004">
      <c r="A3019" s="713" t="s">
        <v>3225</v>
      </c>
      <c r="B3019" s="714"/>
      <c r="C3019" s="714"/>
      <c r="D3019" s="714"/>
      <c r="E3019" s="714"/>
      <c r="F3019" s="714"/>
      <c r="G3019" s="714"/>
      <c r="H3019" s="714"/>
      <c r="I3019" s="714"/>
      <c r="J3019" s="714"/>
      <c r="K3019" s="714"/>
      <c r="L3019" s="714"/>
      <c r="M3019" s="714"/>
      <c r="N3019" s="714"/>
      <c r="O3019" s="714"/>
      <c r="P3019" s="715"/>
      <c r="Q3019" s="81">
        <f>SUMIF(G16:G3015,410,Q16:Q3015)</f>
        <v>0</v>
      </c>
    </row>
    <row r="3020" spans="1:23" ht="36" x14ac:dyDescent="0.55000000000000004">
      <c r="A3020" s="713" t="s">
        <v>3226</v>
      </c>
      <c r="B3020" s="714"/>
      <c r="C3020" s="714"/>
      <c r="D3020" s="714"/>
      <c r="E3020" s="714"/>
      <c r="F3020" s="714"/>
      <c r="G3020" s="714"/>
      <c r="H3020" s="714"/>
      <c r="I3020" s="714"/>
      <c r="J3020" s="714"/>
      <c r="K3020" s="714"/>
      <c r="L3020" s="714"/>
      <c r="M3020" s="714"/>
      <c r="N3020" s="714"/>
      <c r="O3020" s="714"/>
      <c r="P3020" s="715"/>
      <c r="Q3020" s="81">
        <f>SUMIF(G16:G3015,411,Q16:Q3015)</f>
        <v>0</v>
      </c>
    </row>
    <row r="3021" spans="1:23" ht="33" customHeight="1" x14ac:dyDescent="0.55000000000000004">
      <c r="A3021" s="713" t="s">
        <v>3227</v>
      </c>
      <c r="B3021" s="714"/>
      <c r="C3021" s="714"/>
      <c r="D3021" s="714"/>
      <c r="E3021" s="714"/>
      <c r="F3021" s="714"/>
      <c r="G3021" s="714"/>
      <c r="H3021" s="714"/>
      <c r="I3021" s="714"/>
      <c r="J3021" s="714"/>
      <c r="K3021" s="714"/>
      <c r="L3021" s="714"/>
      <c r="M3021" s="714"/>
      <c r="N3021" s="714"/>
      <c r="O3021" s="714"/>
      <c r="P3021" s="715"/>
      <c r="Q3021" s="81">
        <f>SUMIF(G16:G3015,412,Q16:Q3015)</f>
        <v>0</v>
      </c>
    </row>
    <row r="3022" spans="1:23" ht="36" x14ac:dyDescent="0.55000000000000004">
      <c r="A3022" s="713" t="s">
        <v>3228</v>
      </c>
      <c r="B3022" s="714"/>
      <c r="C3022" s="714"/>
      <c r="D3022" s="714"/>
      <c r="E3022" s="714"/>
      <c r="F3022" s="714"/>
      <c r="G3022" s="714"/>
      <c r="H3022" s="714"/>
      <c r="I3022" s="714"/>
      <c r="J3022" s="714"/>
      <c r="K3022" s="714"/>
      <c r="L3022" s="714"/>
      <c r="M3022" s="714"/>
      <c r="N3022" s="714"/>
      <c r="O3022" s="714"/>
      <c r="P3022" s="715"/>
      <c r="Q3022" s="81">
        <f>SUMIF(G16:G3015,413,Q16:Q3015)</f>
        <v>0</v>
      </c>
    </row>
    <row r="3023" spans="1:23" ht="33" customHeight="1" x14ac:dyDescent="0.55000000000000004">
      <c r="A3023" s="713" t="s">
        <v>3233</v>
      </c>
      <c r="B3023" s="714"/>
      <c r="C3023" s="714"/>
      <c r="D3023" s="714"/>
      <c r="E3023" s="714"/>
      <c r="F3023" s="714"/>
      <c r="G3023" s="714"/>
      <c r="H3023" s="714"/>
      <c r="I3023" s="714"/>
      <c r="J3023" s="714"/>
      <c r="K3023" s="714"/>
      <c r="L3023" s="714"/>
      <c r="M3023" s="714"/>
      <c r="N3023" s="714"/>
      <c r="O3023" s="714"/>
      <c r="P3023" s="715"/>
      <c r="Q3023" s="81">
        <f>SUMIF(G16:G3015,414,Q16:Q3015)</f>
        <v>0</v>
      </c>
    </row>
    <row r="3024" spans="1:23" ht="36" x14ac:dyDescent="0.55000000000000004">
      <c r="A3024" s="713" t="s">
        <v>3229</v>
      </c>
      <c r="B3024" s="714"/>
      <c r="C3024" s="714"/>
      <c r="D3024" s="714"/>
      <c r="E3024" s="714"/>
      <c r="F3024" s="714"/>
      <c r="G3024" s="714"/>
      <c r="H3024" s="714"/>
      <c r="I3024" s="714"/>
      <c r="J3024" s="714"/>
      <c r="K3024" s="714"/>
      <c r="L3024" s="714"/>
      <c r="M3024" s="714"/>
      <c r="N3024" s="714"/>
      <c r="O3024" s="714"/>
      <c r="P3024" s="715"/>
      <c r="Q3024" s="81">
        <f>SUMIF(G16:G3015,420,Q16:Q3015)</f>
        <v>0</v>
      </c>
    </row>
    <row r="3025" spans="1:17" ht="36" x14ac:dyDescent="0.55000000000000004">
      <c r="A3025" s="713" t="s">
        <v>3230</v>
      </c>
      <c r="B3025" s="714"/>
      <c r="C3025" s="714"/>
      <c r="D3025" s="714"/>
      <c r="E3025" s="714"/>
      <c r="F3025" s="714"/>
      <c r="G3025" s="714"/>
      <c r="H3025" s="714"/>
      <c r="I3025" s="714"/>
      <c r="J3025" s="714"/>
      <c r="K3025" s="714"/>
      <c r="L3025" s="714"/>
      <c r="M3025" s="714"/>
      <c r="N3025" s="714"/>
      <c r="O3025" s="714"/>
      <c r="P3025" s="715"/>
      <c r="Q3025" s="81">
        <f>SUMIF(G16:G3015,421,Q16:Q3015)</f>
        <v>0</v>
      </c>
    </row>
    <row r="3026" spans="1:17" ht="33" customHeight="1" x14ac:dyDescent="0.55000000000000004">
      <c r="A3026" s="713" t="s">
        <v>3231</v>
      </c>
      <c r="B3026" s="714"/>
      <c r="C3026" s="714"/>
      <c r="D3026" s="714"/>
      <c r="E3026" s="714"/>
      <c r="F3026" s="714"/>
      <c r="G3026" s="714"/>
      <c r="H3026" s="714"/>
      <c r="I3026" s="714"/>
      <c r="J3026" s="714"/>
      <c r="K3026" s="714"/>
      <c r="L3026" s="714"/>
      <c r="M3026" s="714"/>
      <c r="N3026" s="714"/>
      <c r="O3026" s="714"/>
      <c r="P3026" s="715"/>
      <c r="Q3026" s="81">
        <f>SUMIF(G16:G3015,422,Q16:Q3015)</f>
        <v>0</v>
      </c>
    </row>
    <row r="3027" spans="1:17" ht="36" x14ac:dyDescent="0.55000000000000004">
      <c r="A3027" s="713" t="s">
        <v>3232</v>
      </c>
      <c r="B3027" s="714"/>
      <c r="C3027" s="714"/>
      <c r="D3027" s="714"/>
      <c r="E3027" s="714"/>
      <c r="F3027" s="714"/>
      <c r="G3027" s="714"/>
      <c r="H3027" s="714"/>
      <c r="I3027" s="714"/>
      <c r="J3027" s="714"/>
      <c r="K3027" s="714"/>
      <c r="L3027" s="714"/>
      <c r="M3027" s="714"/>
      <c r="N3027" s="714"/>
      <c r="O3027" s="714"/>
      <c r="P3027" s="715"/>
      <c r="Q3027" s="81">
        <f>SUMIF(G16:G3015,430,Q16:Q3015)</f>
        <v>0</v>
      </c>
    </row>
    <row r="3028" spans="1:17" ht="33" customHeight="1" x14ac:dyDescent="0.55000000000000004">
      <c r="A3028" s="713" t="s">
        <v>371</v>
      </c>
      <c r="B3028" s="714"/>
      <c r="C3028" s="714"/>
      <c r="D3028" s="714"/>
      <c r="E3028" s="714"/>
      <c r="F3028" s="714"/>
      <c r="G3028" s="714"/>
      <c r="H3028" s="714"/>
      <c r="I3028" s="714"/>
      <c r="J3028" s="714"/>
      <c r="K3028" s="714"/>
      <c r="L3028" s="714"/>
      <c r="M3028" s="714"/>
      <c r="N3028" s="714"/>
      <c r="O3028" s="714"/>
      <c r="P3028" s="715"/>
      <c r="Q3028" s="81">
        <f>SUMIF(G16:G3015,510,Q16:Q3015)</f>
        <v>0</v>
      </c>
    </row>
    <row r="3029" spans="1:17" ht="36" x14ac:dyDescent="0.55000000000000004">
      <c r="A3029" s="713" t="s">
        <v>372</v>
      </c>
      <c r="B3029" s="714"/>
      <c r="C3029" s="714"/>
      <c r="D3029" s="714"/>
      <c r="E3029" s="714"/>
      <c r="F3029" s="714"/>
      <c r="G3029" s="714"/>
      <c r="H3029" s="714"/>
      <c r="I3029" s="714"/>
      <c r="J3029" s="714"/>
      <c r="K3029" s="714"/>
      <c r="L3029" s="714"/>
      <c r="M3029" s="714"/>
      <c r="N3029" s="714"/>
      <c r="O3029" s="714"/>
      <c r="P3029" s="715"/>
      <c r="Q3029" s="81">
        <f>SUMIF(G16:G3015,520,Q16:Q3015)</f>
        <v>0</v>
      </c>
    </row>
    <row r="3030" spans="1:17" ht="39" customHeight="1" x14ac:dyDescent="0.55000000000000004">
      <c r="A3030" s="161" t="s">
        <v>3249</v>
      </c>
      <c r="B3030" s="159"/>
      <c r="C3030" s="159"/>
      <c r="D3030" s="159"/>
      <c r="E3030" s="159"/>
      <c r="F3030" s="159"/>
      <c r="G3030" s="159"/>
      <c r="H3030" s="159"/>
      <c r="I3030" s="159"/>
      <c r="J3030" s="159"/>
      <c r="K3030" s="58"/>
      <c r="L3030" s="17"/>
      <c r="M3030" s="17"/>
      <c r="N3030" s="17"/>
      <c r="O3030" s="17"/>
      <c r="P3030" s="17"/>
    </row>
    <row r="3031" spans="1:17" s="2" customFormat="1" ht="39" customHeight="1" x14ac:dyDescent="0.25">
      <c r="A3031" s="161" t="s">
        <v>3248</v>
      </c>
      <c r="B3031" s="160"/>
      <c r="C3031" s="160"/>
      <c r="D3031" s="160"/>
      <c r="E3031" s="160"/>
      <c r="F3031" s="160"/>
      <c r="G3031" s="160"/>
      <c r="H3031" s="160"/>
      <c r="I3031" s="160"/>
      <c r="J3031" s="160"/>
      <c r="K3031" s="57"/>
      <c r="L3031" s="57"/>
      <c r="M3031" s="53"/>
      <c r="N3031" s="53"/>
      <c r="O3031" s="53"/>
      <c r="P3031" s="53"/>
    </row>
    <row r="3032" spans="1:17" ht="39" customHeight="1" x14ac:dyDescent="0.25">
      <c r="A3032" s="161" t="s">
        <v>3166</v>
      </c>
      <c r="B3032" s="161"/>
      <c r="C3032" s="161"/>
      <c r="D3032" s="161"/>
      <c r="E3032" s="161"/>
      <c r="F3032" s="161"/>
      <c r="G3032" s="161"/>
      <c r="H3032" s="161"/>
      <c r="I3032" s="161"/>
      <c r="J3032" s="161"/>
      <c r="L3032" s="18"/>
      <c r="M3032" s="74"/>
      <c r="N3032" s="74"/>
      <c r="O3032" s="74"/>
      <c r="P3032" s="74"/>
    </row>
    <row r="3033" spans="1:17" ht="39" customHeight="1" x14ac:dyDescent="0.25">
      <c r="A3033" s="161" t="s">
        <v>3092</v>
      </c>
      <c r="B3033" s="162"/>
      <c r="C3033" s="162"/>
      <c r="D3033" s="162"/>
      <c r="E3033" s="162"/>
      <c r="F3033" s="162"/>
      <c r="G3033" s="162"/>
      <c r="H3033" s="162"/>
      <c r="I3033" s="162"/>
      <c r="J3033" s="162"/>
      <c r="K3033" s="17"/>
      <c r="L3033" s="17"/>
      <c r="M3033" s="18"/>
    </row>
    <row r="3034" spans="1:17" ht="39" customHeight="1" x14ac:dyDescent="0.25">
      <c r="A3034" s="161" t="s">
        <v>3332</v>
      </c>
      <c r="B3034" s="162"/>
      <c r="C3034" s="162"/>
      <c r="D3034" s="162"/>
      <c r="E3034" s="162"/>
      <c r="F3034" s="162"/>
      <c r="G3034" s="162"/>
      <c r="H3034" s="162"/>
      <c r="I3034" s="162"/>
      <c r="J3034" s="162"/>
      <c r="K3034" s="17"/>
      <c r="L3034" s="17"/>
      <c r="M3034" s="4"/>
      <c r="N3034" s="2"/>
      <c r="O3034" s="2"/>
      <c r="P3034" s="2"/>
    </row>
    <row r="3035" spans="1:17" ht="31.5" customHeight="1" x14ac:dyDescent="0.25">
      <c r="A3035" s="164" t="s">
        <v>3097</v>
      </c>
      <c r="B3035" s="163"/>
      <c r="C3035" s="163"/>
      <c r="D3035" s="163"/>
      <c r="E3035" s="163"/>
      <c r="F3035" s="163"/>
      <c r="G3035" s="163"/>
      <c r="H3035" s="163"/>
      <c r="I3035" s="163"/>
      <c r="J3035" s="163"/>
      <c r="K3035" s="17"/>
      <c r="L3035" s="17"/>
      <c r="M3035" s="74"/>
      <c r="N3035" s="74"/>
      <c r="O3035" s="74"/>
      <c r="P3035" s="74"/>
    </row>
    <row r="3037" spans="1:17" x14ac:dyDescent="0.25">
      <c r="B3037" s="31" t="s">
        <v>10</v>
      </c>
      <c r="C3037" s="72">
        <f>FŐLAP!B95</f>
        <v>0</v>
      </c>
    </row>
  </sheetData>
  <sheetProtection password="B358" sheet="1" objects="1" scenarios="1" formatRows="0" selectLockedCells="1"/>
  <dataConsolidate/>
  <mergeCells count="21">
    <mergeCell ref="A3028:P3028"/>
    <mergeCell ref="A3029:P3029"/>
    <mergeCell ref="A3023:P3023"/>
    <mergeCell ref="A3024:P3024"/>
    <mergeCell ref="A3025:P3025"/>
    <mergeCell ref="A3026:P3026"/>
    <mergeCell ref="A3027:P3027"/>
    <mergeCell ref="A8:Q8"/>
    <mergeCell ref="C10:D10"/>
    <mergeCell ref="M13:O13"/>
    <mergeCell ref="F10:O10"/>
    <mergeCell ref="F11:O11"/>
    <mergeCell ref="F12:O12"/>
    <mergeCell ref="F13:K13"/>
    <mergeCell ref="A3021:P3021"/>
    <mergeCell ref="A3022:P3022"/>
    <mergeCell ref="A3016:P3016"/>
    <mergeCell ref="A3017:P3017"/>
    <mergeCell ref="A3018:P3018"/>
    <mergeCell ref="A3019:P3019"/>
    <mergeCell ref="A3020:P3020"/>
  </mergeCells>
  <dataValidations count="8">
    <dataValidation operator="lessThan" allowBlank="1" showErrorMessage="1" errorTitle="Tájékoztatás" error="A nettó átadott mennyiség nem lehet nagyobb a bruttó átadott mennyiségnél. _x000a__x000a_Kattintson a Mégse gombra és adja meg a helyes értéket." sqref="Q3016"/>
    <dataValidation type="list" allowBlank="1" showErrorMessage="1" errorTitle="Tájékoztatás" error="Csak hiánypótlás esetén töltendő ki!" sqref="E2:F2">
      <formula1>"Kifizetési kérelem, Hiánypótlás"</formula1>
    </dataValidation>
    <dataValidation allowBlank="1" showInputMessage="1" showErrorMessage="1" errorTitle="Tájékoztatás" error="A beírt dátum 2012.01.01 és 2014.12.31 közé kell, hogy essen._x000a__x000a_Kattintson a Mégse gombra és adja meg a helyes értéket." sqref="C3037"/>
    <dataValidation allowBlank="1" showErrorMessage="1" errorTitle="Tájékoztatás" error="A beírt szám 1 és 100 közé kell, hogy essen._x000a__x000a_Kattintson a Mégse gombra és adja meg a helyes értéket." sqref="A16:A3015"/>
    <dataValidation type="date" allowBlank="1" showErrorMessage="1" errorTitle="Tájékoztatás" error="A beírt dátum 2013.01.01 és 2014.12.31 közé kell, hogy essen._x000a__x000a_Kattintson a Mégse gombra és adja meg a helyes értéket." sqref="O16:O3015">
      <formula1>41275</formula1>
      <formula2>42004</formula2>
    </dataValidation>
    <dataValidation type="date" allowBlank="1" showErrorMessage="1" errorTitle="Tájékoztatás" error="A beírt dátum 2013.01.01 és 2013.12.31 közé kell, hogy essen._x000a__x000a_Kattintson a Mégse gombra és adja meg a helyes értéket." sqref="B16:B3015">
      <formula1>41275</formula1>
      <formula2>41639</formula2>
    </dataValidation>
    <dataValidation type="whole" operator="greaterThanOrEqual" allowBlank="1" showErrorMessage="1" errorTitle="Tájékoztatás" error="A beírt számértéknek nagyobbnak kell lenni, mint 0 és nem lehet kisebb a nettó értéknél._x000a__x000a_Kattintson a Mégse gombra és adja meg a helyes értéket._x000a_" sqref="P16:P3015">
      <formula1>0</formula1>
    </dataValidation>
    <dataValidation type="whole" allowBlank="1" showErrorMessage="1" errorTitle="Tájékoztatás" error="Az összmennyiségből átadott mennyiség az adott KT kódban nem lehet nagyobb az  igazoltan átadott összmennyiségnél. Valamint csak egész szám írható a cellába._x000a__x000a_Kattintson a Mégse gombra és adja meg a helyes értéket." sqref="Q16:Q3015">
      <formula1>0</formula1>
      <formula2>P16</formula2>
    </dataValidation>
  </dataValidations>
  <printOptions horizontalCentered="1"/>
  <pageMargins left="0.23622047244094491" right="0.23622047244094491" top="0.74803149606299213" bottom="0.74803149606299213" header="0.31496062992125984" footer="0.31496062992125984"/>
  <pageSetup paperSize="9" scale="20" orientation="landscape" r:id="rId1"/>
  <headerFooter>
    <oddFooter>&amp;R&amp;"Times New Roman,Normál"&amp;28  
Cégszerű aláírás(P.H.):__________________________________________</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Munka1!$H$27:$H$58</xm:f>
          </x14:formula1>
          <xm:sqref>E16:E3015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tabColor theme="1" tint="4.9989318521683403E-2"/>
  </sheetPr>
  <dimension ref="A1:M89"/>
  <sheetViews>
    <sheetView showGridLines="0" view="pageBreakPreview" zoomScale="59" zoomScaleNormal="70" zoomScaleSheetLayoutView="59" zoomScalePageLayoutView="37" workbookViewId="0">
      <selection activeCell="D21" sqref="D21:H21"/>
    </sheetView>
  </sheetViews>
  <sheetFormatPr defaultColWidth="8.7109375" defaultRowHeight="15.75" x14ac:dyDescent="0.25"/>
  <cols>
    <col min="1" max="1" width="24" style="43" customWidth="1"/>
    <col min="2" max="2" width="32.42578125" style="43" customWidth="1"/>
    <col min="3" max="3" width="29.5703125" style="43" customWidth="1"/>
    <col min="4" max="4" width="26.28515625" style="43" customWidth="1"/>
    <col min="5" max="5" width="35.5703125" style="43" customWidth="1"/>
    <col min="6" max="6" width="20.140625" style="43" customWidth="1"/>
    <col min="7" max="7" width="20.28515625" style="43" customWidth="1"/>
    <col min="8" max="8" width="9.28515625" style="43" customWidth="1"/>
    <col min="9" max="11" width="8.7109375" style="46"/>
    <col min="12" max="12" width="10" style="46" bestFit="1" customWidth="1"/>
    <col min="13" max="16384" width="8.7109375" style="46"/>
  </cols>
  <sheetData>
    <row r="1" spans="1:13" ht="23.25" x14ac:dyDescent="0.25">
      <c r="A1" s="43" t="s">
        <v>3147</v>
      </c>
      <c r="B1" s="46"/>
      <c r="C1" s="615" t="s">
        <v>17</v>
      </c>
      <c r="D1" s="616"/>
    </row>
    <row r="2" spans="1:13" x14ac:dyDescent="0.25">
      <c r="A2" s="314" t="s">
        <v>3263</v>
      </c>
      <c r="C2" s="96" t="s">
        <v>3090</v>
      </c>
      <c r="D2" s="291">
        <f>FŐLAP!B4</f>
        <v>0</v>
      </c>
    </row>
    <row r="3" spans="1:13" ht="15.95" customHeight="1" x14ac:dyDescent="0.25">
      <c r="A3" s="96" t="s">
        <v>3144</v>
      </c>
      <c r="B3" s="292">
        <f>FŐLAP!B2</f>
        <v>0</v>
      </c>
      <c r="C3" s="46"/>
      <c r="D3" s="46"/>
    </row>
    <row r="4" spans="1:13" ht="15.95" customHeight="1" x14ac:dyDescent="0.25">
      <c r="A4" s="1" t="s">
        <v>3142</v>
      </c>
      <c r="B4" s="290">
        <f>FŐLAP!C15</f>
        <v>0</v>
      </c>
      <c r="F4" s="44"/>
    </row>
    <row r="5" spans="1:13" ht="15.95" customHeight="1" x14ac:dyDescent="0.25">
      <c r="A5" s="1" t="s">
        <v>3158</v>
      </c>
      <c r="B5" s="290">
        <f>FŐLAP!C14</f>
        <v>0</v>
      </c>
      <c r="F5" s="44"/>
    </row>
    <row r="6" spans="1:13" ht="15.95" customHeight="1" x14ac:dyDescent="0.25">
      <c r="A6" s="1" t="s">
        <v>3162</v>
      </c>
      <c r="B6" s="274">
        <f>FŐLAP!C16</f>
        <v>0</v>
      </c>
      <c r="G6" s="46"/>
      <c r="H6" s="46"/>
    </row>
    <row r="7" spans="1:13" ht="20.25" customHeight="1" x14ac:dyDescent="0.25">
      <c r="C7" s="693" t="s">
        <v>328</v>
      </c>
      <c r="D7" s="693"/>
      <c r="E7" s="693"/>
      <c r="F7" s="77"/>
      <c r="G7" s="77"/>
      <c r="H7" s="77"/>
    </row>
    <row r="8" spans="1:13" ht="20.25" customHeight="1" x14ac:dyDescent="0.25">
      <c r="A8" s="728" t="s">
        <v>3512</v>
      </c>
      <c r="B8" s="728"/>
      <c r="C8" s="728"/>
      <c r="D8" s="728"/>
      <c r="E8" s="728"/>
      <c r="F8" s="728"/>
      <c r="G8" s="728"/>
      <c r="H8" s="728"/>
    </row>
    <row r="9" spans="1:13" ht="29.25" customHeight="1" x14ac:dyDescent="0.25">
      <c r="A9" s="728"/>
      <c r="B9" s="728"/>
      <c r="C9" s="728"/>
      <c r="D9" s="728"/>
      <c r="E9" s="728"/>
      <c r="F9" s="728"/>
      <c r="G9" s="728"/>
      <c r="H9" s="728"/>
    </row>
    <row r="10" spans="1:13" ht="9" customHeight="1" x14ac:dyDescent="0.25">
      <c r="A10" s="45"/>
      <c r="B10" s="45"/>
      <c r="C10" s="45"/>
      <c r="D10" s="45"/>
      <c r="E10" s="45"/>
      <c r="F10" s="45"/>
      <c r="G10" s="45"/>
      <c r="H10" s="45"/>
    </row>
    <row r="11" spans="1:13" ht="26.25" customHeight="1" x14ac:dyDescent="0.25">
      <c r="A11" s="729" t="s">
        <v>383</v>
      </c>
      <c r="B11" s="729"/>
      <c r="C11" s="729"/>
      <c r="D11" s="729"/>
      <c r="E11" s="729"/>
      <c r="F11" s="729"/>
      <c r="G11" s="729"/>
      <c r="H11" s="729"/>
    </row>
    <row r="12" spans="1:13" ht="9" customHeight="1" x14ac:dyDescent="0.25"/>
    <row r="13" spans="1:13" ht="27" x14ac:dyDescent="0.3">
      <c r="B13" s="46"/>
      <c r="C13" s="54" t="s">
        <v>380</v>
      </c>
      <c r="D13" s="362">
        <f>FŐLAP!D9</f>
        <v>0</v>
      </c>
      <c r="E13" s="362">
        <f>FŐLAP!F9</f>
        <v>0</v>
      </c>
      <c r="F13" s="46"/>
      <c r="G13" s="46"/>
      <c r="H13" s="46"/>
      <c r="I13" s="51"/>
      <c r="J13" s="51"/>
      <c r="K13" s="51"/>
      <c r="L13" s="51"/>
      <c r="M13" s="51"/>
    </row>
    <row r="15" spans="1:13" ht="20.25" customHeight="1" x14ac:dyDescent="0.25">
      <c r="A15" s="724" t="s">
        <v>14</v>
      </c>
      <c r="B15" s="724"/>
      <c r="C15" s="183">
        <f>FŐLAP!C11</f>
        <v>0</v>
      </c>
      <c r="D15" s="55"/>
      <c r="E15" s="27"/>
      <c r="F15" s="27"/>
      <c r="G15" s="27"/>
      <c r="H15" s="27"/>
      <c r="I15" s="28"/>
      <c r="J15" s="28"/>
      <c r="K15" s="51"/>
      <c r="L15" s="51"/>
      <c r="M15" s="51"/>
    </row>
    <row r="16" spans="1:13" ht="20.25" customHeight="1" x14ac:dyDescent="0.25">
      <c r="A16" s="724" t="s">
        <v>5</v>
      </c>
      <c r="B16" s="724"/>
      <c r="C16" s="269">
        <f>FŐLAP!C13</f>
        <v>0</v>
      </c>
      <c r="D16" s="29"/>
      <c r="E16" s="21"/>
      <c r="F16" s="21"/>
      <c r="G16" s="21"/>
      <c r="H16" s="21"/>
      <c r="I16" s="30"/>
      <c r="J16" s="30"/>
      <c r="K16" s="51"/>
      <c r="L16" s="51"/>
      <c r="M16" s="51"/>
    </row>
    <row r="17" spans="1:13" ht="20.25" customHeight="1" x14ac:dyDescent="0.25">
      <c r="A17" s="724" t="s">
        <v>3145</v>
      </c>
      <c r="B17" s="724"/>
      <c r="C17" s="268">
        <f>FŐLAP!C17</f>
        <v>0</v>
      </c>
      <c r="D17" s="29"/>
      <c r="E17" s="21"/>
      <c r="F17" s="21"/>
      <c r="G17" s="21"/>
      <c r="H17" s="21"/>
      <c r="I17" s="30"/>
      <c r="J17" s="30"/>
      <c r="K17" s="51"/>
      <c r="L17" s="51"/>
      <c r="M17" s="51"/>
    </row>
    <row r="18" spans="1:13" ht="20.25" customHeight="1" x14ac:dyDescent="0.25">
      <c r="A18" s="724" t="s">
        <v>3157</v>
      </c>
      <c r="B18" s="724"/>
      <c r="C18" s="183">
        <f>'1. tábl. Begyűjtő-Előkezelő'!C10:E10</f>
        <v>0</v>
      </c>
      <c r="D18" s="29"/>
      <c r="E18" s="21"/>
      <c r="F18" s="21"/>
      <c r="G18" s="21"/>
      <c r="H18" s="21"/>
      <c r="I18" s="30"/>
      <c r="J18" s="30"/>
      <c r="K18" s="51"/>
      <c r="L18" s="51"/>
      <c r="M18" s="51"/>
    </row>
    <row r="19" spans="1:13" ht="20.25" customHeight="1" x14ac:dyDescent="0.25">
      <c r="A19" s="724" t="s">
        <v>3170</v>
      </c>
      <c r="B19" s="724"/>
      <c r="C19" s="271">
        <f>'2. tábl. Előkezelő-Tov.Kezelő'!C13</f>
        <v>0</v>
      </c>
      <c r="D19" s="29"/>
      <c r="E19" s="21"/>
      <c r="F19" s="21"/>
      <c r="G19" s="21"/>
      <c r="H19" s="21"/>
      <c r="I19" s="30"/>
      <c r="J19" s="30"/>
      <c r="K19" s="51"/>
      <c r="L19" s="51"/>
      <c r="M19" s="51"/>
    </row>
    <row r="20" spans="1:13" ht="9.75" customHeight="1" x14ac:dyDescent="0.25">
      <c r="A20" s="32"/>
      <c r="B20" s="32"/>
      <c r="C20" s="28"/>
      <c r="D20" s="21"/>
      <c r="E20" s="21"/>
      <c r="F20" s="21"/>
      <c r="G20" s="21"/>
      <c r="H20" s="21"/>
      <c r="I20" s="30"/>
      <c r="J20" s="30"/>
      <c r="K20" s="51"/>
      <c r="L20" s="51"/>
      <c r="M20" s="51"/>
    </row>
    <row r="21" spans="1:13" ht="20.25" x14ac:dyDescent="0.25">
      <c r="A21" s="710" t="s">
        <v>323</v>
      </c>
      <c r="B21" s="711"/>
      <c r="C21" s="697"/>
      <c r="D21" s="699"/>
      <c r="E21" s="700"/>
      <c r="F21" s="700"/>
      <c r="G21" s="700"/>
      <c r="H21" s="701"/>
      <c r="I21" s="51"/>
    </row>
    <row r="22" spans="1:13" ht="20.25" x14ac:dyDescent="0.25">
      <c r="A22" s="706" t="s">
        <v>324</v>
      </c>
      <c r="B22" s="707"/>
      <c r="C22" s="708"/>
      <c r="D22" s="725"/>
      <c r="E22" s="726"/>
      <c r="F22" s="726"/>
      <c r="G22" s="726"/>
      <c r="H22" s="727"/>
      <c r="I22" s="51"/>
    </row>
    <row r="23" spans="1:13" ht="20.25" x14ac:dyDescent="0.25">
      <c r="A23" s="706" t="s">
        <v>15</v>
      </c>
      <c r="B23" s="707"/>
      <c r="C23" s="708"/>
      <c r="D23" s="699"/>
      <c r="E23" s="700"/>
      <c r="F23" s="700"/>
      <c r="G23" s="700"/>
      <c r="H23" s="701"/>
    </row>
    <row r="24" spans="1:13" ht="21" customHeight="1" x14ac:dyDescent="0.25">
      <c r="A24" s="686" t="s">
        <v>325</v>
      </c>
      <c r="B24" s="687"/>
      <c r="C24" s="688"/>
      <c r="D24" s="699"/>
      <c r="E24" s="700"/>
      <c r="F24" s="700"/>
      <c r="G24" s="700"/>
      <c r="H24" s="701"/>
      <c r="I24" s="51"/>
    </row>
    <row r="25" spans="1:13" ht="20.25" customHeight="1" x14ac:dyDescent="0.25">
      <c r="A25" s="686" t="s">
        <v>326</v>
      </c>
      <c r="B25" s="687"/>
      <c r="C25" s="688"/>
      <c r="D25" s="699"/>
      <c r="E25" s="700"/>
      <c r="F25" s="700"/>
      <c r="G25" s="700"/>
      <c r="H25" s="701"/>
      <c r="I25" s="51"/>
    </row>
    <row r="26" spans="1:13" ht="20.25" x14ac:dyDescent="0.25">
      <c r="A26" s="710" t="s">
        <v>327</v>
      </c>
      <c r="B26" s="711"/>
      <c r="C26" s="697"/>
      <c r="D26" s="699"/>
      <c r="E26" s="700"/>
      <c r="F26" s="700"/>
      <c r="G26" s="700"/>
      <c r="H26" s="701"/>
      <c r="I26" s="51"/>
    </row>
    <row r="27" spans="1:13" ht="20.25" x14ac:dyDescent="0.25">
      <c r="A27" s="706" t="s">
        <v>16</v>
      </c>
      <c r="B27" s="707"/>
      <c r="C27" s="708"/>
      <c r="D27" s="699"/>
      <c r="E27" s="700"/>
      <c r="F27" s="700"/>
      <c r="G27" s="700"/>
      <c r="H27" s="701"/>
      <c r="I27" s="51"/>
    </row>
    <row r="28" spans="1:13" ht="20.25" customHeight="1" x14ac:dyDescent="0.25">
      <c r="A28" s="686" t="s">
        <v>39</v>
      </c>
      <c r="B28" s="687"/>
      <c r="C28" s="688"/>
      <c r="D28" s="699"/>
      <c r="E28" s="700"/>
      <c r="F28" s="700"/>
      <c r="G28" s="700"/>
      <c r="H28" s="701"/>
      <c r="I28" s="51"/>
    </row>
    <row r="29" spans="1:13" ht="20.25" x14ac:dyDescent="0.25">
      <c r="A29" s="686" t="s">
        <v>3096</v>
      </c>
      <c r="B29" s="687"/>
      <c r="C29" s="688"/>
      <c r="D29" s="699"/>
      <c r="E29" s="700"/>
      <c r="F29" s="700"/>
      <c r="G29" s="700"/>
      <c r="H29" s="701"/>
    </row>
    <row r="30" spans="1:13" ht="16.5" thickBot="1" x14ac:dyDescent="0.3">
      <c r="A30" s="47"/>
      <c r="B30" s="48"/>
      <c r="C30" s="48"/>
      <c r="D30" s="48"/>
      <c r="E30" s="48"/>
      <c r="F30" s="48"/>
      <c r="G30" s="48"/>
      <c r="H30" s="48"/>
    </row>
    <row r="31" spans="1:13" ht="40.5" customHeight="1" x14ac:dyDescent="0.25">
      <c r="B31" s="733" t="s">
        <v>9</v>
      </c>
      <c r="C31" s="735" t="s">
        <v>320</v>
      </c>
      <c r="D31" s="735" t="s">
        <v>8</v>
      </c>
      <c r="E31" s="737" t="s">
        <v>384</v>
      </c>
      <c r="F31" s="46"/>
      <c r="G31" s="46"/>
      <c r="H31" s="46"/>
    </row>
    <row r="32" spans="1:13" ht="26.25" customHeight="1" x14ac:dyDescent="0.25">
      <c r="B32" s="734"/>
      <c r="C32" s="736"/>
      <c r="D32" s="736"/>
      <c r="E32" s="738"/>
      <c r="F32" s="46"/>
      <c r="G32" s="46"/>
      <c r="H32" s="46"/>
    </row>
    <row r="33" spans="2:8" ht="31.5" customHeight="1" x14ac:dyDescent="0.25">
      <c r="B33" s="487" t="s">
        <v>3307</v>
      </c>
      <c r="C33" s="409" t="str">
        <f>FŐLAP!C25</f>
        <v>előkezelés (további kezelésre történő átadás)</v>
      </c>
      <c r="D33" s="408" t="s">
        <v>3341</v>
      </c>
      <c r="E33" s="413">
        <f>SUMIF('2. tábl. Előkezelő-Tov.Kezelő'!E16:E3015,D33,'2. tábl. Előkezelő-Tov.Kezelő'!Q16:Q3015)</f>
        <v>0</v>
      </c>
      <c r="F33" s="46"/>
      <c r="G33" s="46"/>
      <c r="H33" s="46"/>
    </row>
    <row r="34" spans="2:8" ht="31.5" customHeight="1" x14ac:dyDescent="0.25">
      <c r="B34" s="487" t="s">
        <v>3307</v>
      </c>
      <c r="C34" s="409" t="str">
        <f>FŐLAP!C26</f>
        <v>előkezelés (további kezelésre történő átadás)</v>
      </c>
      <c r="D34" s="408" t="s">
        <v>3342</v>
      </c>
      <c r="E34" s="413">
        <f>SUMIF('2. tábl. Előkezelő-Tov.Kezelő'!E17:E3016,D34,'2. tábl. Előkezelő-Tov.Kezelő'!Q17:Q3016)</f>
        <v>0</v>
      </c>
      <c r="F34" s="46"/>
      <c r="G34" s="46"/>
      <c r="H34" s="46"/>
    </row>
    <row r="35" spans="2:8" ht="31.5" customHeight="1" x14ac:dyDescent="0.25">
      <c r="B35" s="487" t="s">
        <v>3311</v>
      </c>
      <c r="C35" s="409" t="str">
        <f>FŐLAP!C27</f>
        <v>előkezelés (további kezelésre történő átadás)</v>
      </c>
      <c r="D35" s="408" t="s">
        <v>3343</v>
      </c>
      <c r="E35" s="413">
        <f>SUMIF('2. tábl. Előkezelő-Tov.Kezelő'!E18:E3017,D35,'2. tábl. Előkezelő-Tov.Kezelő'!Q18:Q3017)</f>
        <v>0</v>
      </c>
      <c r="F35" s="46"/>
      <c r="G35" s="46"/>
      <c r="H35" s="46"/>
    </row>
    <row r="36" spans="2:8" ht="31.5" customHeight="1" x14ac:dyDescent="0.25">
      <c r="B36" s="487" t="s">
        <v>3311</v>
      </c>
      <c r="C36" s="409" t="str">
        <f>FŐLAP!C28</f>
        <v>előkezelés (további kezelésre történő átadás)</v>
      </c>
      <c r="D36" s="408" t="s">
        <v>3344</v>
      </c>
      <c r="E36" s="413">
        <f>SUMIF('2. tábl. Előkezelő-Tov.Kezelő'!E19:E3018,D36,'2. tábl. Előkezelő-Tov.Kezelő'!Q19:Q3018)</f>
        <v>0</v>
      </c>
      <c r="F36" s="46"/>
      <c r="G36" s="46"/>
      <c r="H36" s="46"/>
    </row>
    <row r="37" spans="2:8" ht="31.5" customHeight="1" x14ac:dyDescent="0.25">
      <c r="B37" s="487" t="s">
        <v>3314</v>
      </c>
      <c r="C37" s="409" t="str">
        <f>FŐLAP!C29</f>
        <v>előkezelés (további kezelésre történő átadás)</v>
      </c>
      <c r="D37" s="408" t="s">
        <v>3257</v>
      </c>
      <c r="E37" s="413">
        <f>SUMIF('2. tábl. Előkezelő-Tov.Kezelő'!E20:E3019,D37,'2. tábl. Előkezelő-Tov.Kezelő'!Q20:Q3019)</f>
        <v>0</v>
      </c>
      <c r="F37" s="46"/>
      <c r="G37" s="46"/>
      <c r="H37" s="46"/>
    </row>
    <row r="38" spans="2:8" ht="31.5" customHeight="1" x14ac:dyDescent="0.25">
      <c r="B38" s="487" t="s">
        <v>3314</v>
      </c>
      <c r="C38" s="409" t="str">
        <f>FŐLAP!C30</f>
        <v>előkezelés (további kezelésre történő átadás)</v>
      </c>
      <c r="D38" s="408" t="s">
        <v>3258</v>
      </c>
      <c r="E38" s="413">
        <f>SUMIF('2. tábl. Előkezelő-Tov.Kezelő'!E21:E3020,D38,'2. tábl. Előkezelő-Tov.Kezelő'!Q21:Q3020)</f>
        <v>0</v>
      </c>
      <c r="F38" s="46"/>
      <c r="G38" s="46"/>
      <c r="H38" s="46"/>
    </row>
    <row r="39" spans="2:8" ht="31.5" customHeight="1" x14ac:dyDescent="0.25">
      <c r="B39" s="487" t="s">
        <v>3315</v>
      </c>
      <c r="C39" s="409" t="str">
        <f>FŐLAP!C31</f>
        <v>előkezelés (további kezelésre történő átadás)</v>
      </c>
      <c r="D39" s="408" t="s">
        <v>3259</v>
      </c>
      <c r="E39" s="413">
        <f>SUMIF('2. tábl. Előkezelő-Tov.Kezelő'!E22:E3021,D39,'2. tábl. Előkezelő-Tov.Kezelő'!Q22:Q3021)</f>
        <v>0</v>
      </c>
      <c r="F39" s="46"/>
      <c r="G39" s="46"/>
      <c r="H39" s="46"/>
    </row>
    <row r="40" spans="2:8" ht="31.5" customHeight="1" x14ac:dyDescent="0.25">
      <c r="B40" s="487" t="s">
        <v>3315</v>
      </c>
      <c r="C40" s="409" t="str">
        <f>FŐLAP!C32</f>
        <v>előkezelés (további kezelésre történő átadás)</v>
      </c>
      <c r="D40" s="408" t="s">
        <v>3260</v>
      </c>
      <c r="E40" s="413">
        <f>SUMIF('2. tábl. Előkezelő-Tov.Kezelő'!E23:E3022,D40,'2. tábl. Előkezelő-Tov.Kezelő'!Q23:Q3022)</f>
        <v>0</v>
      </c>
      <c r="F40" s="46"/>
      <c r="G40" s="46"/>
      <c r="H40" s="46"/>
    </row>
    <row r="41" spans="2:8" ht="31.5" customHeight="1" x14ac:dyDescent="0.25">
      <c r="B41" s="487" t="s">
        <v>3316</v>
      </c>
      <c r="C41" s="409" t="str">
        <f>FŐLAP!C33</f>
        <v>előkezelés (további kezelésre történő átadás)</v>
      </c>
      <c r="D41" s="408" t="s">
        <v>3361</v>
      </c>
      <c r="E41" s="413">
        <f>SUMIF('2. tábl. Előkezelő-Tov.Kezelő'!E24:E3023,D41,'2. tábl. Előkezelő-Tov.Kezelő'!Q24:Q3023)</f>
        <v>0</v>
      </c>
      <c r="F41" s="46"/>
      <c r="G41" s="46"/>
      <c r="H41" s="46"/>
    </row>
    <row r="42" spans="2:8" ht="31.5" customHeight="1" x14ac:dyDescent="0.25">
      <c r="B42" s="487" t="s">
        <v>3316</v>
      </c>
      <c r="C42" s="409" t="str">
        <f>FŐLAP!C34</f>
        <v>előkezelés (további kezelésre történő átadás)</v>
      </c>
      <c r="D42" s="408" t="s">
        <v>3362</v>
      </c>
      <c r="E42" s="413">
        <f>SUMIF('2. tábl. Előkezelő-Tov.Kezelő'!E25:E3024,D42,'2. tábl. Előkezelő-Tov.Kezelő'!Q25:Q3024)</f>
        <v>0</v>
      </c>
      <c r="F42" s="46"/>
      <c r="G42" s="46"/>
      <c r="H42" s="46"/>
    </row>
    <row r="43" spans="2:8" ht="31.5" customHeight="1" x14ac:dyDescent="0.25">
      <c r="B43" s="487" t="s">
        <v>3317</v>
      </c>
      <c r="C43" s="409" t="str">
        <f>FŐLAP!C35</f>
        <v>előkezelés (további kezelésre történő átadás)</v>
      </c>
      <c r="D43" s="408" t="s">
        <v>3363</v>
      </c>
      <c r="E43" s="413">
        <f>SUMIF('2. tábl. Előkezelő-Tov.Kezelő'!E26:E3025,D43,'2. tábl. Előkezelő-Tov.Kezelő'!Q26:Q3025)</f>
        <v>0</v>
      </c>
      <c r="F43" s="46"/>
      <c r="G43" s="46"/>
      <c r="H43" s="46"/>
    </row>
    <row r="44" spans="2:8" ht="31.5" customHeight="1" x14ac:dyDescent="0.25">
      <c r="B44" s="487" t="s">
        <v>3317</v>
      </c>
      <c r="C44" s="409" t="str">
        <f>FŐLAP!C36</f>
        <v>előkezelés (további kezelésre történő átadás)</v>
      </c>
      <c r="D44" s="408" t="s">
        <v>3364</v>
      </c>
      <c r="E44" s="413">
        <f>SUMIF('2. tábl. Előkezelő-Tov.Kezelő'!E27:E3026,D44,'2. tábl. Előkezelő-Tov.Kezelő'!Q27:Q3026)</f>
        <v>0</v>
      </c>
      <c r="F44" s="46"/>
      <c r="G44" s="46"/>
      <c r="H44" s="46"/>
    </row>
    <row r="45" spans="2:8" ht="31.5" customHeight="1" x14ac:dyDescent="0.25">
      <c r="B45" s="487" t="s">
        <v>3318</v>
      </c>
      <c r="C45" s="409" t="str">
        <f>FŐLAP!C37</f>
        <v>előkezelés (további kezelésre történő átadás)</v>
      </c>
      <c r="D45" s="408" t="s">
        <v>3373</v>
      </c>
      <c r="E45" s="413">
        <f>SUMIF('2. tábl. Előkezelő-Tov.Kezelő'!E28:E3027,D45,'2. tábl. Előkezelő-Tov.Kezelő'!Q28:Q3027)</f>
        <v>0</v>
      </c>
      <c r="F45" s="46"/>
      <c r="G45" s="46"/>
      <c r="H45" s="46"/>
    </row>
    <row r="46" spans="2:8" ht="31.5" customHeight="1" x14ac:dyDescent="0.25">
      <c r="B46" s="487" t="s">
        <v>3318</v>
      </c>
      <c r="C46" s="409" t="str">
        <f>FŐLAP!C38</f>
        <v>előkezelés (további kezelésre történő átadás)</v>
      </c>
      <c r="D46" s="408" t="s">
        <v>3374</v>
      </c>
      <c r="E46" s="413">
        <f>SUMIF('2. tábl. Előkezelő-Tov.Kezelő'!E29:E3028,D46,'2. tábl. Előkezelő-Tov.Kezelő'!Q29:Q3028)</f>
        <v>0</v>
      </c>
      <c r="F46" s="46"/>
      <c r="G46" s="46"/>
      <c r="H46" s="46"/>
    </row>
    <row r="47" spans="2:8" ht="31.5" customHeight="1" x14ac:dyDescent="0.25">
      <c r="B47" s="487" t="s">
        <v>3319</v>
      </c>
      <c r="C47" s="409" t="str">
        <f>FŐLAP!C39</f>
        <v>előkezelés (további kezelésre történő átadás)</v>
      </c>
      <c r="D47" s="408" t="s">
        <v>3375</v>
      </c>
      <c r="E47" s="413">
        <f>SUMIF('2. tábl. Előkezelő-Tov.Kezelő'!E30:E3029,D47,'2. tábl. Előkezelő-Tov.Kezelő'!Q30:Q3029)</f>
        <v>0</v>
      </c>
      <c r="F47" s="46"/>
      <c r="G47" s="46"/>
      <c r="H47" s="46"/>
    </row>
    <row r="48" spans="2:8" ht="31.5" customHeight="1" x14ac:dyDescent="0.25">
      <c r="B48" s="487" t="s">
        <v>3320</v>
      </c>
      <c r="C48" s="409" t="str">
        <f>FŐLAP!C40</f>
        <v>előkezelés (további kezelésre történő átadás)</v>
      </c>
      <c r="D48" s="408" t="s">
        <v>3376</v>
      </c>
      <c r="E48" s="413">
        <f>SUMIF('2. tábl. Előkezelő-Tov.Kezelő'!E31:E3030,D48,'2. tábl. Előkezelő-Tov.Kezelő'!Q31:Q3030)</f>
        <v>0</v>
      </c>
      <c r="F48" s="46"/>
      <c r="G48" s="46"/>
      <c r="H48" s="46"/>
    </row>
    <row r="49" spans="2:8" ht="31.5" customHeight="1" x14ac:dyDescent="0.25">
      <c r="B49" s="487" t="s">
        <v>3321</v>
      </c>
      <c r="C49" s="409" t="str">
        <f>FŐLAP!C41</f>
        <v>előkezelés (további kezelésre történő átadás)</v>
      </c>
      <c r="D49" s="408" t="s">
        <v>3385</v>
      </c>
      <c r="E49" s="413">
        <f>SUMIF('2. tábl. Előkezelő-Tov.Kezelő'!E32:E3031,D49,'2. tábl. Előkezelő-Tov.Kezelő'!Q32:Q3031)</f>
        <v>0</v>
      </c>
      <c r="F49" s="46"/>
      <c r="G49" s="46"/>
      <c r="H49" s="46"/>
    </row>
    <row r="50" spans="2:8" ht="31.5" customHeight="1" x14ac:dyDescent="0.25">
      <c r="B50" s="487" t="s">
        <v>3321</v>
      </c>
      <c r="C50" s="409" t="str">
        <f>FŐLAP!C42</f>
        <v>előkezelés (további kezelésre történő átadás)</v>
      </c>
      <c r="D50" s="408" t="s">
        <v>3386</v>
      </c>
      <c r="E50" s="413">
        <f>SUMIF('2. tábl. Előkezelő-Tov.Kezelő'!E33:E3032,D50,'2. tábl. Előkezelő-Tov.Kezelő'!Q33:Q3032)</f>
        <v>0</v>
      </c>
      <c r="F50" s="46"/>
      <c r="G50" s="46"/>
      <c r="H50" s="46"/>
    </row>
    <row r="51" spans="2:8" ht="31.5" customHeight="1" x14ac:dyDescent="0.25">
      <c r="B51" s="487" t="s">
        <v>3322</v>
      </c>
      <c r="C51" s="409" t="str">
        <f>FŐLAP!C43</f>
        <v>előkezelés (további kezelésre történő átadás)</v>
      </c>
      <c r="D51" s="408" t="s">
        <v>3387</v>
      </c>
      <c r="E51" s="413">
        <f>SUMIF('2. tábl. Előkezelő-Tov.Kezelő'!E34:E3033,D51,'2. tábl. Előkezelő-Tov.Kezelő'!Q34:Q3033)</f>
        <v>0</v>
      </c>
      <c r="F51" s="46"/>
      <c r="G51" s="46"/>
      <c r="H51" s="46"/>
    </row>
    <row r="52" spans="2:8" ht="31.5" customHeight="1" x14ac:dyDescent="0.25">
      <c r="B52" s="487" t="s">
        <v>3323</v>
      </c>
      <c r="C52" s="409" t="str">
        <f>FŐLAP!C44</f>
        <v>előkezelés (további kezelésre történő átadás)</v>
      </c>
      <c r="D52" s="408" t="s">
        <v>3388</v>
      </c>
      <c r="E52" s="413">
        <f>SUMIF('2. tábl. Előkezelő-Tov.Kezelő'!E35:E3034,D52,'2. tábl. Előkezelő-Tov.Kezelő'!Q35:Q3034)</f>
        <v>0</v>
      </c>
      <c r="F52" s="46"/>
      <c r="G52" s="46"/>
      <c r="H52" s="46"/>
    </row>
    <row r="53" spans="2:8" ht="31.5" customHeight="1" x14ac:dyDescent="0.25">
      <c r="B53" s="487" t="s">
        <v>3324</v>
      </c>
      <c r="C53" s="409" t="str">
        <f>FŐLAP!C45</f>
        <v>előkezelés (további kezelésre történő átadás)</v>
      </c>
      <c r="D53" s="408" t="s">
        <v>3397</v>
      </c>
      <c r="E53" s="413">
        <f>SUMIF('2. tábl. Előkezelő-Tov.Kezelő'!E36:E3035,D53,'2. tábl. Előkezelő-Tov.Kezelő'!Q36:Q3035)</f>
        <v>0</v>
      </c>
      <c r="F53" s="46"/>
      <c r="G53" s="46"/>
      <c r="H53" s="46"/>
    </row>
    <row r="54" spans="2:8" ht="31.5" customHeight="1" x14ac:dyDescent="0.25">
      <c r="B54" s="487" t="s">
        <v>3326</v>
      </c>
      <c r="C54" s="409" t="str">
        <f>FŐLAP!C46</f>
        <v>előkezelés (további kezelésre történő átadás)</v>
      </c>
      <c r="D54" s="408" t="s">
        <v>3398</v>
      </c>
      <c r="E54" s="413">
        <f>SUMIF('2. tábl. Előkezelő-Tov.Kezelő'!E37:E3036,D54,'2. tábl. Előkezelő-Tov.Kezelő'!Q37:Q3036)</f>
        <v>0</v>
      </c>
      <c r="F54" s="46"/>
      <c r="G54" s="46"/>
      <c r="H54" s="46"/>
    </row>
    <row r="55" spans="2:8" ht="31.5" customHeight="1" x14ac:dyDescent="0.25">
      <c r="B55" s="487" t="s">
        <v>3325</v>
      </c>
      <c r="C55" s="409" t="str">
        <f>FŐLAP!C47</f>
        <v>előkezelés (további kezelésre történő átadás)</v>
      </c>
      <c r="D55" s="408" t="s">
        <v>3399</v>
      </c>
      <c r="E55" s="413">
        <f>SUMIF('2. tábl. Előkezelő-Tov.Kezelő'!E38:E3037,D55,'2. tábl. Előkezelő-Tov.Kezelő'!Q38:Q3037)</f>
        <v>0</v>
      </c>
      <c r="F55" s="46"/>
      <c r="G55" s="46"/>
      <c r="H55" s="46"/>
    </row>
    <row r="56" spans="2:8" ht="31.5" customHeight="1" x14ac:dyDescent="0.25">
      <c r="B56" s="487" t="s">
        <v>3325</v>
      </c>
      <c r="C56" s="409" t="str">
        <f>FŐLAP!C48</f>
        <v>előkezelés (további kezelésre történő átadás)</v>
      </c>
      <c r="D56" s="408" t="s">
        <v>3400</v>
      </c>
      <c r="E56" s="413">
        <f>SUMIF('2. tábl. Előkezelő-Tov.Kezelő'!E39:E3038,D56,'2. tábl. Előkezelő-Tov.Kezelő'!Q39:Q3038)</f>
        <v>0</v>
      </c>
      <c r="F56" s="46"/>
      <c r="G56" s="46"/>
      <c r="H56" s="46"/>
    </row>
    <row r="57" spans="2:8" ht="31.5" customHeight="1" x14ac:dyDescent="0.25">
      <c r="B57" s="487" t="s">
        <v>3327</v>
      </c>
      <c r="C57" s="409" t="str">
        <f>FŐLAP!C49</f>
        <v>előkezelés (további kezelésre történő átadás)</v>
      </c>
      <c r="D57" s="408" t="s">
        <v>3409</v>
      </c>
      <c r="E57" s="413">
        <f>SUMIF('2. tábl. Előkezelő-Tov.Kezelő'!E40:E3039,D57,'2. tábl. Előkezelő-Tov.Kezelő'!Q40:Q3039)</f>
        <v>0</v>
      </c>
      <c r="F57" s="46"/>
      <c r="G57" s="46"/>
      <c r="H57" s="46"/>
    </row>
    <row r="58" spans="2:8" ht="31.5" customHeight="1" x14ac:dyDescent="0.25">
      <c r="B58" s="487" t="s">
        <v>3327</v>
      </c>
      <c r="C58" s="409" t="str">
        <f>FŐLAP!C50</f>
        <v>előkezelés (további kezelésre történő átadás)</v>
      </c>
      <c r="D58" s="408" t="s">
        <v>3410</v>
      </c>
      <c r="E58" s="413">
        <f>SUMIF('2. tábl. Előkezelő-Tov.Kezelő'!E41:E3040,D58,'2. tábl. Előkezelő-Tov.Kezelő'!Q41:Q3040)</f>
        <v>0</v>
      </c>
      <c r="F58" s="46"/>
      <c r="G58" s="46"/>
      <c r="H58" s="46"/>
    </row>
    <row r="59" spans="2:8" ht="31.5" customHeight="1" x14ac:dyDescent="0.25">
      <c r="B59" s="487" t="s">
        <v>3328</v>
      </c>
      <c r="C59" s="409" t="str">
        <f>FŐLAP!C51</f>
        <v>előkezelés (további kezelésre történő átadás)</v>
      </c>
      <c r="D59" s="408" t="s">
        <v>3411</v>
      </c>
      <c r="E59" s="413">
        <f>SUMIF('2. tábl. Előkezelő-Tov.Kezelő'!E42:E3041,D59,'2. tábl. Előkezelő-Tov.Kezelő'!Q42:Q3041)</f>
        <v>0</v>
      </c>
      <c r="F59" s="46"/>
      <c r="G59" s="46"/>
      <c r="H59" s="46"/>
    </row>
    <row r="60" spans="2:8" ht="31.5" customHeight="1" x14ac:dyDescent="0.25">
      <c r="B60" s="487" t="s">
        <v>3328</v>
      </c>
      <c r="C60" s="409" t="str">
        <f>FŐLAP!C52</f>
        <v>előkezelés (további kezelésre történő átadás)</v>
      </c>
      <c r="D60" s="408" t="s">
        <v>3412</v>
      </c>
      <c r="E60" s="413">
        <f>SUMIF('2. tábl. Előkezelő-Tov.Kezelő'!E43:E3042,D60,'2. tábl. Előkezelő-Tov.Kezelő'!Q43:Q3042)</f>
        <v>0</v>
      </c>
      <c r="F60" s="46"/>
      <c r="G60" s="46"/>
      <c r="H60" s="46"/>
    </row>
    <row r="61" spans="2:8" ht="31.5" customHeight="1" x14ac:dyDescent="0.25">
      <c r="B61" s="487" t="s">
        <v>3329</v>
      </c>
      <c r="C61" s="409" t="str">
        <f>FŐLAP!C53</f>
        <v>előkezelés (további kezelésre történő átadás)</v>
      </c>
      <c r="D61" s="408" t="s">
        <v>3421</v>
      </c>
      <c r="E61" s="413">
        <f>SUMIF('2. tábl. Előkezelő-Tov.Kezelő'!E44:E3043,D61,'2. tábl. Előkezelő-Tov.Kezelő'!Q44:Q3043)</f>
        <v>0</v>
      </c>
      <c r="F61" s="46"/>
      <c r="G61" s="46"/>
      <c r="H61" s="46"/>
    </row>
    <row r="62" spans="2:8" ht="31.5" customHeight="1" x14ac:dyDescent="0.25">
      <c r="B62" s="487" t="s">
        <v>3331</v>
      </c>
      <c r="C62" s="409" t="str">
        <f>FŐLAP!C54</f>
        <v>előkezelés (további kezelésre történő átadás)</v>
      </c>
      <c r="D62" s="408" t="s">
        <v>3422</v>
      </c>
      <c r="E62" s="413">
        <f>SUMIF('2. tábl. Előkezelő-Tov.Kezelő'!E45:E3044,D62,'2. tábl. Előkezelő-Tov.Kezelő'!Q45:Q3044)</f>
        <v>0</v>
      </c>
      <c r="F62" s="46"/>
      <c r="G62" s="46"/>
      <c r="H62" s="46"/>
    </row>
    <row r="63" spans="2:8" ht="31.5" customHeight="1" x14ac:dyDescent="0.25">
      <c r="B63" s="487" t="s">
        <v>3330</v>
      </c>
      <c r="C63" s="409" t="str">
        <f>FŐLAP!C55</f>
        <v>előkezelés (további kezelésre történő átadás)</v>
      </c>
      <c r="D63" s="408" t="s">
        <v>3423</v>
      </c>
      <c r="E63" s="413">
        <f>SUMIF('2. tábl. Előkezelő-Tov.Kezelő'!E46:E3045,D63,'2. tábl. Előkezelő-Tov.Kezelő'!Q46:Q3045)</f>
        <v>0</v>
      </c>
      <c r="F63" s="46"/>
      <c r="G63" s="46"/>
      <c r="H63" s="46"/>
    </row>
    <row r="64" spans="2:8" ht="31.5" customHeight="1" thickBot="1" x14ac:dyDescent="0.3">
      <c r="B64" s="488" t="s">
        <v>3330</v>
      </c>
      <c r="C64" s="410" t="str">
        <f>FŐLAP!C56</f>
        <v>előkezelés (további kezelésre történő átadás)</v>
      </c>
      <c r="D64" s="570" t="s">
        <v>3424</v>
      </c>
      <c r="E64" s="413">
        <f>SUMIF('2. tábl. Előkezelő-Tov.Kezelő'!E47:E3046,D64,'2. tábl. Előkezelő-Tov.Kezelő'!Q47:Q3046)</f>
        <v>0</v>
      </c>
      <c r="F64" s="46"/>
      <c r="G64" s="46"/>
      <c r="H64" s="46"/>
    </row>
    <row r="65" spans="1:9" ht="30.75" customHeight="1" thickBot="1" x14ac:dyDescent="0.3">
      <c r="B65" s="730" t="s">
        <v>1</v>
      </c>
      <c r="C65" s="731"/>
      <c r="D65" s="732"/>
      <c r="E65" s="71">
        <f>SUM(E33:E64)</f>
        <v>0</v>
      </c>
      <c r="F65" s="24"/>
      <c r="G65" s="46"/>
      <c r="H65" s="46"/>
    </row>
    <row r="66" spans="1:9" ht="30.75" customHeight="1" thickBot="1" x14ac:dyDescent="0.3">
      <c r="B66" s="65"/>
      <c r="C66" s="65"/>
      <c r="D66" s="65"/>
      <c r="E66" s="258"/>
      <c r="F66" s="24"/>
      <c r="G66" s="46"/>
      <c r="H66" s="46"/>
    </row>
    <row r="67" spans="1:9" ht="36.75" customHeight="1" thickBot="1" x14ac:dyDescent="0.3">
      <c r="B67" s="493" t="s">
        <v>3485</v>
      </c>
      <c r="C67" s="10" t="s">
        <v>320</v>
      </c>
      <c r="D67" s="494" t="s">
        <v>3498</v>
      </c>
      <c r="E67" s="495" t="s">
        <v>3088</v>
      </c>
      <c r="F67" s="24"/>
      <c r="G67" s="46"/>
      <c r="H67" s="46"/>
    </row>
    <row r="68" spans="1:9" ht="30.75" customHeight="1" x14ac:dyDescent="0.25">
      <c r="B68" s="564">
        <v>101</v>
      </c>
      <c r="C68" s="491" t="s">
        <v>385</v>
      </c>
      <c r="D68" s="565" t="s">
        <v>3499</v>
      </c>
      <c r="E68" s="413">
        <f>SUM(E33:E36)</f>
        <v>0</v>
      </c>
      <c r="F68" s="24"/>
      <c r="G68" s="46"/>
      <c r="H68" s="46"/>
    </row>
    <row r="69" spans="1:9" ht="30.75" customHeight="1" x14ac:dyDescent="0.25">
      <c r="B69" s="566">
        <v>102</v>
      </c>
      <c r="C69" s="409" t="s">
        <v>385</v>
      </c>
      <c r="D69" s="567" t="s">
        <v>3500</v>
      </c>
      <c r="E69" s="413">
        <f>SUM(E37:E40)</f>
        <v>0</v>
      </c>
      <c r="F69" s="24"/>
      <c r="G69" s="46"/>
      <c r="H69" s="46"/>
    </row>
    <row r="70" spans="1:9" ht="30.75" customHeight="1" x14ac:dyDescent="0.25">
      <c r="B70" s="566">
        <v>103.10899999999999</v>
      </c>
      <c r="C70" s="409" t="s">
        <v>385</v>
      </c>
      <c r="D70" s="567" t="s">
        <v>3501</v>
      </c>
      <c r="E70" s="413">
        <f>SUM(E41:E44)</f>
        <v>0</v>
      </c>
      <c r="F70" s="24"/>
      <c r="G70" s="46"/>
      <c r="H70" s="46"/>
    </row>
    <row r="71" spans="1:9" ht="30.75" customHeight="1" x14ac:dyDescent="0.25">
      <c r="B71" s="566">
        <v>104</v>
      </c>
      <c r="C71" s="409" t="s">
        <v>385</v>
      </c>
      <c r="D71" s="567" t="s">
        <v>3502</v>
      </c>
      <c r="E71" s="413">
        <f>SUM(E45:E48)</f>
        <v>0</v>
      </c>
      <c r="F71" s="24"/>
      <c r="G71" s="46"/>
      <c r="H71" s="46"/>
    </row>
    <row r="72" spans="1:9" ht="30.75" customHeight="1" x14ac:dyDescent="0.25">
      <c r="B72" s="566">
        <v>105</v>
      </c>
      <c r="C72" s="409" t="s">
        <v>385</v>
      </c>
      <c r="D72" s="567" t="s">
        <v>3503</v>
      </c>
      <c r="E72" s="413">
        <f>SUM(E49:E52)</f>
        <v>0</v>
      </c>
      <c r="F72" s="24"/>
      <c r="G72" s="46"/>
      <c r="H72" s="46"/>
    </row>
    <row r="73" spans="1:9" ht="30.75" customHeight="1" x14ac:dyDescent="0.25">
      <c r="B73" s="566">
        <v>106</v>
      </c>
      <c r="C73" s="409" t="s">
        <v>385</v>
      </c>
      <c r="D73" s="567" t="s">
        <v>3504</v>
      </c>
      <c r="E73" s="413">
        <f>SUM(E53:E56)</f>
        <v>0</v>
      </c>
      <c r="F73" s="24"/>
      <c r="G73" s="46"/>
      <c r="H73" s="46"/>
    </row>
    <row r="74" spans="1:9" ht="30.75" customHeight="1" x14ac:dyDescent="0.25">
      <c r="B74" s="566">
        <v>107</v>
      </c>
      <c r="C74" s="409" t="s">
        <v>385</v>
      </c>
      <c r="D74" s="567" t="s">
        <v>3505</v>
      </c>
      <c r="E74" s="413">
        <f>SUM(E57:E60)</f>
        <v>0</v>
      </c>
      <c r="F74" s="24"/>
      <c r="G74" s="46"/>
      <c r="H74" s="46"/>
    </row>
    <row r="75" spans="1:9" ht="30.75" customHeight="1" thickBot="1" x14ac:dyDescent="0.3">
      <c r="B75" s="568">
        <v>108</v>
      </c>
      <c r="C75" s="410" t="s">
        <v>385</v>
      </c>
      <c r="D75" s="569" t="s">
        <v>3506</v>
      </c>
      <c r="E75" s="413">
        <f>SUM(E61:E64)</f>
        <v>0</v>
      </c>
      <c r="F75" s="24"/>
      <c r="G75" s="46"/>
      <c r="H75" s="46"/>
    </row>
    <row r="76" spans="1:9" ht="30.75" customHeight="1" thickBot="1" x14ac:dyDescent="0.3">
      <c r="B76" s="660" t="s">
        <v>3428</v>
      </c>
      <c r="C76" s="691"/>
      <c r="D76" s="661"/>
      <c r="E76" s="79">
        <f>SUM(E68:E75)</f>
        <v>0</v>
      </c>
      <c r="F76" s="24"/>
      <c r="G76" s="46"/>
      <c r="H76" s="46"/>
    </row>
    <row r="77" spans="1:9" ht="18.75" x14ac:dyDescent="0.25">
      <c r="E77" s="25"/>
      <c r="F77" s="25"/>
      <c r="G77" s="25"/>
      <c r="H77" s="26"/>
      <c r="I77" s="24"/>
    </row>
    <row r="78" spans="1:9" ht="15" customHeight="1" x14ac:dyDescent="0.25">
      <c r="A78" s="188" t="s">
        <v>3100</v>
      </c>
      <c r="E78" s="25"/>
      <c r="F78" s="25"/>
      <c r="G78" s="25"/>
      <c r="H78" s="26"/>
      <c r="I78" s="24"/>
    </row>
    <row r="79" spans="1:9" ht="15" customHeight="1" x14ac:dyDescent="0.25">
      <c r="A79" s="189" t="s">
        <v>3526</v>
      </c>
      <c r="E79" s="25"/>
      <c r="F79" s="25"/>
      <c r="G79" s="25"/>
      <c r="H79" s="26"/>
      <c r="I79" s="24"/>
    </row>
    <row r="80" spans="1:9" ht="15" customHeight="1" x14ac:dyDescent="0.25">
      <c r="A80" s="190" t="s">
        <v>3527</v>
      </c>
      <c r="E80" s="25"/>
      <c r="F80" s="25"/>
      <c r="G80" s="25"/>
      <c r="H80" s="26"/>
      <c r="I80" s="24"/>
    </row>
    <row r="81" spans="1:9" ht="15" customHeight="1" x14ac:dyDescent="0.25">
      <c r="A81" s="190" t="s">
        <v>3525</v>
      </c>
      <c r="E81" s="25"/>
      <c r="F81" s="25"/>
      <c r="G81" s="25"/>
      <c r="H81" s="26"/>
      <c r="I81" s="24"/>
    </row>
    <row r="82" spans="1:9" ht="15" customHeight="1" x14ac:dyDescent="0.25">
      <c r="A82" s="189" t="s">
        <v>3247</v>
      </c>
      <c r="E82" s="25"/>
      <c r="F82" s="25"/>
      <c r="G82" s="25"/>
      <c r="H82" s="26"/>
      <c r="I82" s="24"/>
    </row>
    <row r="83" spans="1:9" ht="18.75" x14ac:dyDescent="0.25">
      <c r="A83" s="191" t="s">
        <v>3095</v>
      </c>
      <c r="E83" s="25"/>
      <c r="F83" s="25"/>
      <c r="G83" s="25"/>
      <c r="H83" s="26"/>
      <c r="I83" s="24"/>
    </row>
    <row r="84" spans="1:9" ht="18.75" customHeight="1" x14ac:dyDescent="0.25">
      <c r="D84" s="50"/>
      <c r="F84" s="50"/>
      <c r="G84" s="50"/>
    </row>
    <row r="85" spans="1:9" ht="15.75" customHeight="1" x14ac:dyDescent="0.25">
      <c r="A85" s="43" t="s">
        <v>3097</v>
      </c>
      <c r="D85" s="51"/>
      <c r="F85" s="50"/>
      <c r="G85" s="50"/>
      <c r="H85" s="50"/>
    </row>
    <row r="86" spans="1:9" ht="18.75" customHeight="1" x14ac:dyDescent="0.25">
      <c r="F86" s="50"/>
      <c r="G86" s="50"/>
      <c r="H86" s="52"/>
    </row>
    <row r="87" spans="1:9" ht="20.25" x14ac:dyDescent="0.25">
      <c r="A87" s="31" t="s">
        <v>10</v>
      </c>
      <c r="B87" s="281">
        <f>FŐLAP!B95</f>
        <v>0</v>
      </c>
      <c r="F87" s="689" t="s">
        <v>375</v>
      </c>
      <c r="G87" s="689"/>
    </row>
    <row r="89" spans="1:9" ht="18.75" x14ac:dyDescent="0.25">
      <c r="F89" s="689" t="s">
        <v>13</v>
      </c>
      <c r="G89" s="689"/>
    </row>
  </sheetData>
  <sheetProtection password="B358" sheet="1" objects="1" scenarios="1" selectLockedCells="1"/>
  <dataConsolidate/>
  <mergeCells count="35">
    <mergeCell ref="A16:B16"/>
    <mergeCell ref="A21:C21"/>
    <mergeCell ref="D21:H21"/>
    <mergeCell ref="A25:C25"/>
    <mergeCell ref="F87:G87"/>
    <mergeCell ref="B76:D76"/>
    <mergeCell ref="F89:G89"/>
    <mergeCell ref="D25:H25"/>
    <mergeCell ref="B65:D65"/>
    <mergeCell ref="A27:C27"/>
    <mergeCell ref="D27:H27"/>
    <mergeCell ref="A28:C28"/>
    <mergeCell ref="D28:H28"/>
    <mergeCell ref="B31:B32"/>
    <mergeCell ref="C31:C32"/>
    <mergeCell ref="D31:D32"/>
    <mergeCell ref="E31:E32"/>
    <mergeCell ref="A26:C26"/>
    <mergeCell ref="D26:H26"/>
    <mergeCell ref="C1:D1"/>
    <mergeCell ref="A17:B17"/>
    <mergeCell ref="A18:B18"/>
    <mergeCell ref="A19:B19"/>
    <mergeCell ref="A29:C29"/>
    <mergeCell ref="D29:H29"/>
    <mergeCell ref="C7:E7"/>
    <mergeCell ref="A22:C22"/>
    <mergeCell ref="D22:H22"/>
    <mergeCell ref="A23:C23"/>
    <mergeCell ref="D23:H23"/>
    <mergeCell ref="A24:C24"/>
    <mergeCell ref="D24:H24"/>
    <mergeCell ref="A8:H9"/>
    <mergeCell ref="A11:H11"/>
    <mergeCell ref="A15:B15"/>
  </mergeCells>
  <dataValidations count="5">
    <dataValidation type="textLength" allowBlank="1" showErrorMessage="1" errorTitle="Tájékoztatás" error="A cellába egész számok írhatóak és pontosan 11 karaktert kell, hogy tartalmazzon!_x000a_" sqref="D22:H22">
      <formula1>11</formula1>
      <formula2>11</formula2>
    </dataValidation>
    <dataValidation type="date" allowBlank="1" showInputMessage="1" showErrorMessage="1" errorTitle="Tájékoztatás" error="A beírt dátum 2012.01.01 és 2014.12.31 közé kell, hogy essen._x000a__x000a_Kattintson a Mégse gombra és adja meg a helyes értéket." sqref="B87">
      <formula1>40909</formula1>
      <formula2>42004</formula2>
    </dataValidation>
    <dataValidation type="list" allowBlank="1" showErrorMessage="1" errorTitle="Tájékoztatás" error="Csak hiánypótlás esetén töltendő ki!" sqref="C1">
      <formula1>"Kifizetési kérelem, Hiánypótlás"</formula1>
    </dataValidation>
    <dataValidation type="whole" operator="greaterThanOrEqual" allowBlank="1" showInputMessage="1" showErrorMessage="1" errorTitle="Tájékoztatás" error="A beírt számértéknek nagyobbnak kell lenni, mint 0 és nem lehet kisebb a nettó értéknél._x000a__x000a_Kattintson a Mégse gombra és adja meg a helyes értéket._x000a_" sqref="E68:E75">
      <formula1>0</formula1>
    </dataValidation>
    <dataValidation operator="greaterThanOrEqual" allowBlank="1" showInputMessage="1" showErrorMessage="1" errorTitle="Tájékoztatás" error="A beírt számértéknek nagyobbnak kell lenni, mint 0 és nem lehet kisebb a nettó értéknél._x000a__x000a_Kattintson a Mégse gombra és adja meg a helyes értéket._x000a_" sqref="E33:E64"/>
  </dataValidations>
  <printOptions horizontalCentered="1"/>
  <pageMargins left="0.23622047244094491" right="0.23622047244094491" top="0.35433070866141736" bottom="0.35433070866141736" header="0.31496062992125984" footer="0.31496062992125984"/>
  <pageSetup paperSize="9" scale="50" orientation="portrait" r:id="rId1"/>
  <rowBreaks count="1" manualBreakCount="1">
    <brk id="56" max="7" man="1"/>
  </rowBreaks>
  <colBreaks count="1" manualBreakCount="1">
    <brk id="8" min="2" max="97"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tabColor theme="1" tint="4.9989318521683403E-2"/>
  </sheetPr>
  <dimension ref="A1:N107"/>
  <sheetViews>
    <sheetView showGridLines="0" view="pageBreakPreview" zoomScale="62" zoomScaleNormal="70" zoomScaleSheetLayoutView="62" zoomScalePageLayoutView="60" workbookViewId="0">
      <selection activeCell="E20" sqref="E20"/>
    </sheetView>
  </sheetViews>
  <sheetFormatPr defaultColWidth="8.7109375" defaultRowHeight="15.75" x14ac:dyDescent="0.25"/>
  <cols>
    <col min="1" max="1" width="24" style="43" customWidth="1"/>
    <col min="2" max="2" width="34.85546875" style="43" customWidth="1"/>
    <col min="3" max="3" width="31.42578125" style="43" customWidth="1"/>
    <col min="4" max="4" width="23.140625" style="43" customWidth="1"/>
    <col min="5" max="5" width="23.5703125" style="43" customWidth="1"/>
    <col min="6" max="6" width="18.85546875" style="43" customWidth="1"/>
    <col min="7" max="7" width="16" style="43" customWidth="1"/>
    <col min="8" max="8" width="11.5703125" style="43" customWidth="1"/>
    <col min="9" max="12" width="8.7109375" style="46"/>
    <col min="13" max="13" width="10" style="46" bestFit="1" customWidth="1"/>
    <col min="14" max="16384" width="8.7109375" style="46"/>
  </cols>
  <sheetData>
    <row r="1" spans="1:14" ht="24.75" customHeight="1" x14ac:dyDescent="0.25">
      <c r="A1" s="307" t="s">
        <v>3147</v>
      </c>
      <c r="B1" s="46"/>
      <c r="C1" s="615" t="s">
        <v>17</v>
      </c>
      <c r="D1" s="616"/>
    </row>
    <row r="2" spans="1:14" ht="24.75" customHeight="1" x14ac:dyDescent="0.25">
      <c r="A2" s="314" t="s">
        <v>3264</v>
      </c>
      <c r="B2" s="185"/>
      <c r="C2" s="96" t="s">
        <v>3098</v>
      </c>
      <c r="D2" s="291">
        <f>FŐLAP!B4</f>
        <v>0</v>
      </c>
    </row>
    <row r="3" spans="1:14" ht="20.25" customHeight="1" x14ac:dyDescent="0.25">
      <c r="A3" s="96" t="s">
        <v>3144</v>
      </c>
      <c r="B3" s="287">
        <f>FŐLAP!B2</f>
        <v>0</v>
      </c>
      <c r="C3" s="46"/>
      <c r="D3" s="46"/>
    </row>
    <row r="4" spans="1:14" ht="15.95" customHeight="1" x14ac:dyDescent="0.25">
      <c r="A4" s="1" t="s">
        <v>3142</v>
      </c>
      <c r="B4" s="290">
        <f>FŐLAP!C15</f>
        <v>0</v>
      </c>
      <c r="F4" s="44"/>
    </row>
    <row r="5" spans="1:14" ht="15.95" customHeight="1" x14ac:dyDescent="0.25">
      <c r="A5" s="1" t="s">
        <v>3158</v>
      </c>
      <c r="B5" s="290">
        <f>FŐLAP!C14</f>
        <v>0</v>
      </c>
    </row>
    <row r="6" spans="1:14" ht="15.95" customHeight="1" x14ac:dyDescent="0.25">
      <c r="A6" s="1" t="s">
        <v>3162</v>
      </c>
      <c r="B6" s="293">
        <f>FŐLAP!C16</f>
        <v>0</v>
      </c>
      <c r="D6" s="46"/>
      <c r="E6" s="46"/>
      <c r="F6" s="77"/>
      <c r="G6" s="77"/>
      <c r="H6" s="77"/>
    </row>
    <row r="7" spans="1:14" ht="27.75" customHeight="1" x14ac:dyDescent="0.25">
      <c r="A7" s="693" t="s">
        <v>3171</v>
      </c>
      <c r="B7" s="693"/>
      <c r="C7" s="693"/>
      <c r="D7" s="693"/>
      <c r="E7" s="693"/>
      <c r="F7" s="693"/>
      <c r="G7" s="693"/>
      <c r="H7" s="693"/>
    </row>
    <row r="8" spans="1:14" ht="36.75" customHeight="1" x14ac:dyDescent="0.25">
      <c r="A8" s="698" t="s">
        <v>3512</v>
      </c>
      <c r="B8" s="698"/>
      <c r="C8" s="698"/>
      <c r="D8" s="698"/>
      <c r="E8" s="698"/>
      <c r="F8" s="698"/>
      <c r="G8" s="698"/>
      <c r="H8" s="698"/>
    </row>
    <row r="9" spans="1:14" ht="16.5" customHeight="1" x14ac:dyDescent="0.25">
      <c r="A9" s="698"/>
      <c r="B9" s="698"/>
      <c r="C9" s="698"/>
      <c r="D9" s="698"/>
      <c r="E9" s="698"/>
      <c r="F9" s="698"/>
      <c r="G9" s="698"/>
      <c r="H9" s="698"/>
    </row>
    <row r="10" spans="1:14" ht="25.5" customHeight="1" x14ac:dyDescent="0.25">
      <c r="A10" s="729" t="s">
        <v>3513</v>
      </c>
      <c r="B10" s="729"/>
      <c r="C10" s="729"/>
      <c r="D10" s="729"/>
      <c r="E10" s="729"/>
      <c r="F10" s="729"/>
      <c r="G10" s="729"/>
      <c r="H10" s="729"/>
    </row>
    <row r="11" spans="1:14" hidden="1" x14ac:dyDescent="0.25"/>
    <row r="12" spans="1:14" ht="27" x14ac:dyDescent="0.3">
      <c r="B12" s="46"/>
      <c r="C12" s="54" t="s">
        <v>380</v>
      </c>
      <c r="D12" s="362">
        <f>FŐLAP!D9</f>
        <v>0</v>
      </c>
      <c r="E12" s="362">
        <f>FŐLAP!F9</f>
        <v>0</v>
      </c>
      <c r="F12" s="46"/>
      <c r="G12" s="46"/>
      <c r="H12" s="46"/>
      <c r="I12" s="51"/>
      <c r="J12" s="51"/>
      <c r="K12" s="51"/>
      <c r="L12" s="51"/>
      <c r="M12" s="51"/>
      <c r="N12" s="51"/>
    </row>
    <row r="13" spans="1:14" ht="20.25" customHeight="1" x14ac:dyDescent="0.25">
      <c r="A13" s="739" t="s">
        <v>14</v>
      </c>
      <c r="B13" s="739"/>
      <c r="C13" s="183">
        <f>FŐLAP!C11</f>
        <v>0</v>
      </c>
      <c r="D13" s="55"/>
      <c r="E13" s="27"/>
      <c r="F13" s="27"/>
      <c r="G13" s="27"/>
      <c r="H13" s="27"/>
      <c r="I13" s="28"/>
      <c r="J13" s="28"/>
      <c r="K13" s="28"/>
      <c r="L13" s="51"/>
      <c r="M13" s="51"/>
      <c r="N13" s="51"/>
    </row>
    <row r="14" spans="1:14" ht="20.25" customHeight="1" x14ac:dyDescent="0.25">
      <c r="A14" s="739" t="s">
        <v>5</v>
      </c>
      <c r="B14" s="739"/>
      <c r="C14" s="41">
        <f>FŐLAP!C13</f>
        <v>0</v>
      </c>
      <c r="D14" s="29"/>
      <c r="E14" s="21"/>
      <c r="F14" s="21"/>
      <c r="G14" s="21"/>
      <c r="H14" s="21"/>
      <c r="I14" s="30"/>
      <c r="J14" s="30"/>
      <c r="K14" s="30"/>
      <c r="L14" s="51"/>
      <c r="M14" s="51"/>
      <c r="N14" s="51"/>
    </row>
    <row r="15" spans="1:14" ht="20.25" customHeight="1" x14ac:dyDescent="0.25">
      <c r="A15" s="739" t="s">
        <v>3157</v>
      </c>
      <c r="B15" s="739"/>
      <c r="C15" s="742">
        <f>'2. tábl. Előkezelő-Tov.Kezelő'!C12</f>
        <v>0</v>
      </c>
      <c r="D15" s="743"/>
      <c r="E15" s="21"/>
      <c r="F15" s="21"/>
      <c r="G15" s="21"/>
      <c r="H15" s="21"/>
      <c r="I15" s="30"/>
      <c r="J15" s="30"/>
      <c r="K15" s="30"/>
      <c r="L15" s="51"/>
      <c r="M15" s="51"/>
      <c r="N15" s="51"/>
    </row>
    <row r="16" spans="1:14" ht="20.25" customHeight="1" x14ac:dyDescent="0.25">
      <c r="A16" s="739" t="s">
        <v>3172</v>
      </c>
      <c r="B16" s="739"/>
      <c r="C16" s="268">
        <f>FŐLAP!C17</f>
        <v>0</v>
      </c>
      <c r="D16" s="29"/>
      <c r="E16" s="21"/>
      <c r="F16" s="21"/>
      <c r="G16" s="21"/>
      <c r="H16" s="21"/>
      <c r="I16" s="30"/>
      <c r="J16" s="30"/>
      <c r="K16" s="30"/>
      <c r="L16" s="51"/>
      <c r="M16" s="51"/>
      <c r="N16" s="51"/>
    </row>
    <row r="17" spans="1:8" ht="28.5" customHeight="1" thickBot="1" x14ac:dyDescent="0.3">
      <c r="A17" s="186" t="s">
        <v>3173</v>
      </c>
      <c r="B17" s="182"/>
      <c r="C17" s="182"/>
      <c r="D17" s="182"/>
      <c r="E17" s="182"/>
      <c r="F17" s="182"/>
      <c r="G17" s="182"/>
      <c r="H17" s="182"/>
    </row>
    <row r="18" spans="1:8" ht="37.5" customHeight="1" x14ac:dyDescent="0.25">
      <c r="B18" s="733" t="s">
        <v>9</v>
      </c>
      <c r="C18" s="735" t="s">
        <v>320</v>
      </c>
      <c r="D18" s="735" t="s">
        <v>8</v>
      </c>
      <c r="E18" s="737" t="s">
        <v>3088</v>
      </c>
      <c r="F18" s="46"/>
      <c r="G18" s="46"/>
      <c r="H18" s="46"/>
    </row>
    <row r="19" spans="1:8" ht="18" customHeight="1" thickBot="1" x14ac:dyDescent="0.3">
      <c r="B19" s="740"/>
      <c r="C19" s="741"/>
      <c r="D19" s="741"/>
      <c r="E19" s="747"/>
      <c r="F19" s="46"/>
      <c r="G19" s="46"/>
      <c r="H19" s="46"/>
    </row>
    <row r="20" spans="1:8" ht="27" customHeight="1" x14ac:dyDescent="0.25">
      <c r="B20" s="402" t="s">
        <v>3307</v>
      </c>
      <c r="C20" s="411" t="s">
        <v>385</v>
      </c>
      <c r="D20" s="399" t="s">
        <v>3333</v>
      </c>
      <c r="E20" s="424">
        <v>0</v>
      </c>
      <c r="F20" s="46"/>
      <c r="G20" s="46"/>
      <c r="H20" s="46"/>
    </row>
    <row r="21" spans="1:8" ht="27" customHeight="1" x14ac:dyDescent="0.25">
      <c r="B21" s="403" t="s">
        <v>3307</v>
      </c>
      <c r="C21" s="409" t="s">
        <v>385</v>
      </c>
      <c r="D21" s="400" t="s">
        <v>3334</v>
      </c>
      <c r="E21" s="425">
        <v>0</v>
      </c>
      <c r="F21" s="46"/>
      <c r="G21" s="46"/>
      <c r="H21" s="46"/>
    </row>
    <row r="22" spans="1:8" ht="27" customHeight="1" x14ac:dyDescent="0.25">
      <c r="B22" s="403" t="s">
        <v>3307</v>
      </c>
      <c r="C22" s="409" t="s">
        <v>385</v>
      </c>
      <c r="D22" s="400" t="s">
        <v>3335</v>
      </c>
      <c r="E22" s="425">
        <v>0</v>
      </c>
      <c r="F22" s="46"/>
      <c r="G22" s="46"/>
      <c r="H22" s="46"/>
    </row>
    <row r="23" spans="1:8" ht="27" customHeight="1" x14ac:dyDescent="0.25">
      <c r="B23" s="403" t="s">
        <v>3307</v>
      </c>
      <c r="C23" s="409" t="s">
        <v>385</v>
      </c>
      <c r="D23" s="400" t="s">
        <v>3336</v>
      </c>
      <c r="E23" s="425">
        <v>0</v>
      </c>
      <c r="F23" s="46"/>
      <c r="G23" s="46"/>
      <c r="H23" s="46"/>
    </row>
    <row r="24" spans="1:8" ht="27" customHeight="1" x14ac:dyDescent="0.25">
      <c r="B24" s="403" t="s">
        <v>3311</v>
      </c>
      <c r="C24" s="409" t="s">
        <v>385</v>
      </c>
      <c r="D24" s="400" t="s">
        <v>3337</v>
      </c>
      <c r="E24" s="425">
        <v>0</v>
      </c>
      <c r="F24" s="46"/>
      <c r="G24" s="46"/>
      <c r="H24" s="46"/>
    </row>
    <row r="25" spans="1:8" ht="27" customHeight="1" x14ac:dyDescent="0.25">
      <c r="B25" s="403" t="s">
        <v>3311</v>
      </c>
      <c r="C25" s="409" t="s">
        <v>385</v>
      </c>
      <c r="D25" s="400" t="s">
        <v>3338</v>
      </c>
      <c r="E25" s="425">
        <v>0</v>
      </c>
      <c r="F25" s="46"/>
      <c r="G25" s="46"/>
      <c r="H25" s="46"/>
    </row>
    <row r="26" spans="1:8" ht="27" customHeight="1" x14ac:dyDescent="0.25">
      <c r="B26" s="403" t="s">
        <v>3311</v>
      </c>
      <c r="C26" s="409" t="s">
        <v>385</v>
      </c>
      <c r="D26" s="400" t="s">
        <v>3339</v>
      </c>
      <c r="E26" s="425">
        <v>0</v>
      </c>
      <c r="F26" s="46"/>
      <c r="G26" s="46"/>
      <c r="H26" s="46"/>
    </row>
    <row r="27" spans="1:8" ht="27" customHeight="1" x14ac:dyDescent="0.25">
      <c r="B27" s="403" t="s">
        <v>3311</v>
      </c>
      <c r="C27" s="409" t="s">
        <v>385</v>
      </c>
      <c r="D27" s="400" t="s">
        <v>3340</v>
      </c>
      <c r="E27" s="425">
        <v>0</v>
      </c>
      <c r="F27" s="46"/>
      <c r="G27" s="46"/>
      <c r="H27" s="46"/>
    </row>
    <row r="28" spans="1:8" ht="27" customHeight="1" x14ac:dyDescent="0.25">
      <c r="B28" s="403" t="s">
        <v>3314</v>
      </c>
      <c r="C28" s="409" t="s">
        <v>385</v>
      </c>
      <c r="D28" s="400" t="s">
        <v>3345</v>
      </c>
      <c r="E28" s="425">
        <v>0</v>
      </c>
      <c r="F28" s="24"/>
      <c r="G28" s="46"/>
      <c r="H28" s="46"/>
    </row>
    <row r="29" spans="1:8" ht="27" customHeight="1" x14ac:dyDescent="0.25">
      <c r="B29" s="403" t="s">
        <v>3314</v>
      </c>
      <c r="C29" s="409" t="s">
        <v>385</v>
      </c>
      <c r="D29" s="400" t="s">
        <v>3346</v>
      </c>
      <c r="E29" s="425">
        <v>0</v>
      </c>
      <c r="F29" s="24"/>
      <c r="G29" s="46"/>
      <c r="H29" s="46"/>
    </row>
    <row r="30" spans="1:8" ht="27" customHeight="1" x14ac:dyDescent="0.25">
      <c r="B30" s="403" t="s">
        <v>3314</v>
      </c>
      <c r="C30" s="409" t="s">
        <v>385</v>
      </c>
      <c r="D30" s="400" t="s">
        <v>3347</v>
      </c>
      <c r="E30" s="425">
        <v>0</v>
      </c>
      <c r="F30" s="24"/>
      <c r="G30" s="46"/>
      <c r="H30" s="46"/>
    </row>
    <row r="31" spans="1:8" ht="27" customHeight="1" x14ac:dyDescent="0.25">
      <c r="B31" s="403" t="s">
        <v>3314</v>
      </c>
      <c r="C31" s="409" t="s">
        <v>385</v>
      </c>
      <c r="D31" s="400" t="s">
        <v>3348</v>
      </c>
      <c r="E31" s="425">
        <v>0</v>
      </c>
      <c r="F31" s="24"/>
      <c r="G31" s="46"/>
      <c r="H31" s="46"/>
    </row>
    <row r="32" spans="1:8" ht="27" customHeight="1" x14ac:dyDescent="0.25">
      <c r="B32" s="403" t="s">
        <v>3315</v>
      </c>
      <c r="C32" s="409" t="s">
        <v>385</v>
      </c>
      <c r="D32" s="400" t="s">
        <v>3349</v>
      </c>
      <c r="E32" s="425">
        <v>0</v>
      </c>
      <c r="F32" s="24"/>
      <c r="G32" s="46"/>
      <c r="H32" s="46"/>
    </row>
    <row r="33" spans="2:8" ht="27" customHeight="1" x14ac:dyDescent="0.25">
      <c r="B33" s="403" t="s">
        <v>3315</v>
      </c>
      <c r="C33" s="409" t="s">
        <v>385</v>
      </c>
      <c r="D33" s="400" t="s">
        <v>3350</v>
      </c>
      <c r="E33" s="425">
        <v>0</v>
      </c>
      <c r="F33" s="24"/>
      <c r="G33" s="46"/>
      <c r="H33" s="46"/>
    </row>
    <row r="34" spans="2:8" ht="27" customHeight="1" x14ac:dyDescent="0.25">
      <c r="B34" s="403" t="s">
        <v>3315</v>
      </c>
      <c r="C34" s="409" t="s">
        <v>385</v>
      </c>
      <c r="D34" s="400" t="s">
        <v>3351</v>
      </c>
      <c r="E34" s="425">
        <v>0</v>
      </c>
      <c r="F34" s="24"/>
      <c r="G34" s="46"/>
      <c r="H34" s="46"/>
    </row>
    <row r="35" spans="2:8" ht="27" customHeight="1" x14ac:dyDescent="0.25">
      <c r="B35" s="403" t="s">
        <v>3315</v>
      </c>
      <c r="C35" s="409" t="s">
        <v>385</v>
      </c>
      <c r="D35" s="400" t="s">
        <v>3352</v>
      </c>
      <c r="E35" s="425">
        <v>0</v>
      </c>
      <c r="F35" s="24"/>
      <c r="G35" s="46"/>
      <c r="H35" s="46"/>
    </row>
    <row r="36" spans="2:8" ht="27" customHeight="1" x14ac:dyDescent="0.25">
      <c r="B36" s="403" t="s">
        <v>3316</v>
      </c>
      <c r="C36" s="409" t="s">
        <v>385</v>
      </c>
      <c r="D36" s="400" t="s">
        <v>3353</v>
      </c>
      <c r="E36" s="425">
        <v>0</v>
      </c>
      <c r="F36" s="24"/>
      <c r="G36" s="46"/>
      <c r="H36" s="46"/>
    </row>
    <row r="37" spans="2:8" ht="27" customHeight="1" x14ac:dyDescent="0.25">
      <c r="B37" s="403" t="s">
        <v>3316</v>
      </c>
      <c r="C37" s="409" t="s">
        <v>385</v>
      </c>
      <c r="D37" s="400" t="s">
        <v>3354</v>
      </c>
      <c r="E37" s="425">
        <v>0</v>
      </c>
      <c r="F37" s="24"/>
      <c r="G37" s="46"/>
      <c r="H37" s="46"/>
    </row>
    <row r="38" spans="2:8" ht="27" customHeight="1" x14ac:dyDescent="0.25">
      <c r="B38" s="403" t="s">
        <v>3316</v>
      </c>
      <c r="C38" s="409" t="s">
        <v>385</v>
      </c>
      <c r="D38" s="400" t="s">
        <v>3355</v>
      </c>
      <c r="E38" s="425">
        <v>0</v>
      </c>
      <c r="F38" s="24"/>
      <c r="G38" s="46"/>
      <c r="H38" s="46"/>
    </row>
    <row r="39" spans="2:8" ht="27" customHeight="1" x14ac:dyDescent="0.25">
      <c r="B39" s="403" t="s">
        <v>3316</v>
      </c>
      <c r="C39" s="409" t="s">
        <v>385</v>
      </c>
      <c r="D39" s="400" t="s">
        <v>3356</v>
      </c>
      <c r="E39" s="425">
        <v>0</v>
      </c>
      <c r="F39" s="24"/>
      <c r="G39" s="46"/>
      <c r="H39" s="46"/>
    </row>
    <row r="40" spans="2:8" ht="27" customHeight="1" x14ac:dyDescent="0.25">
      <c r="B40" s="403" t="s">
        <v>3317</v>
      </c>
      <c r="C40" s="409" t="s">
        <v>385</v>
      </c>
      <c r="D40" s="400" t="s">
        <v>3357</v>
      </c>
      <c r="E40" s="425">
        <v>0</v>
      </c>
      <c r="F40" s="24"/>
      <c r="G40" s="46"/>
      <c r="H40" s="46"/>
    </row>
    <row r="41" spans="2:8" ht="27" customHeight="1" x14ac:dyDescent="0.25">
      <c r="B41" s="403" t="s">
        <v>3317</v>
      </c>
      <c r="C41" s="409" t="s">
        <v>385</v>
      </c>
      <c r="D41" s="400" t="s">
        <v>3358</v>
      </c>
      <c r="E41" s="425">
        <v>0</v>
      </c>
      <c r="F41" s="24"/>
      <c r="G41" s="46"/>
      <c r="H41" s="46"/>
    </row>
    <row r="42" spans="2:8" ht="27" customHeight="1" x14ac:dyDescent="0.25">
      <c r="B42" s="403" t="s">
        <v>3317</v>
      </c>
      <c r="C42" s="409" t="s">
        <v>385</v>
      </c>
      <c r="D42" s="400" t="s">
        <v>3359</v>
      </c>
      <c r="E42" s="425">
        <v>0</v>
      </c>
      <c r="F42" s="24"/>
      <c r="G42" s="46"/>
      <c r="H42" s="46"/>
    </row>
    <row r="43" spans="2:8" ht="27" customHeight="1" x14ac:dyDescent="0.25">
      <c r="B43" s="403" t="s">
        <v>3317</v>
      </c>
      <c r="C43" s="409" t="s">
        <v>385</v>
      </c>
      <c r="D43" s="400" t="s">
        <v>3360</v>
      </c>
      <c r="E43" s="425">
        <v>0</v>
      </c>
      <c r="F43" s="24"/>
      <c r="G43" s="46"/>
      <c r="H43" s="46"/>
    </row>
    <row r="44" spans="2:8" ht="27" customHeight="1" x14ac:dyDescent="0.25">
      <c r="B44" s="403" t="s">
        <v>3318</v>
      </c>
      <c r="C44" s="409" t="s">
        <v>385</v>
      </c>
      <c r="D44" s="400" t="s">
        <v>3365</v>
      </c>
      <c r="E44" s="425">
        <v>0</v>
      </c>
      <c r="F44" s="24"/>
      <c r="G44" s="46"/>
      <c r="H44" s="46"/>
    </row>
    <row r="45" spans="2:8" ht="27" customHeight="1" x14ac:dyDescent="0.25">
      <c r="B45" s="403" t="s">
        <v>3318</v>
      </c>
      <c r="C45" s="409" t="s">
        <v>385</v>
      </c>
      <c r="D45" s="400" t="s">
        <v>3366</v>
      </c>
      <c r="E45" s="425">
        <v>0</v>
      </c>
      <c r="F45" s="24"/>
      <c r="G45" s="46"/>
      <c r="H45" s="46"/>
    </row>
    <row r="46" spans="2:8" ht="27" customHeight="1" x14ac:dyDescent="0.25">
      <c r="B46" s="403" t="s">
        <v>3318</v>
      </c>
      <c r="C46" s="409" t="s">
        <v>385</v>
      </c>
      <c r="D46" s="400" t="s">
        <v>3367</v>
      </c>
      <c r="E46" s="425">
        <v>0</v>
      </c>
      <c r="F46" s="24"/>
      <c r="G46" s="46"/>
      <c r="H46" s="46"/>
    </row>
    <row r="47" spans="2:8" ht="27" customHeight="1" x14ac:dyDescent="0.25">
      <c r="B47" s="403" t="s">
        <v>3318</v>
      </c>
      <c r="C47" s="409" t="s">
        <v>385</v>
      </c>
      <c r="D47" s="400" t="s">
        <v>3368</v>
      </c>
      <c r="E47" s="425">
        <v>0</v>
      </c>
      <c r="F47" s="24"/>
      <c r="G47" s="46"/>
      <c r="H47" s="46"/>
    </row>
    <row r="48" spans="2:8" ht="27" customHeight="1" x14ac:dyDescent="0.25">
      <c r="B48" s="403" t="s">
        <v>3319</v>
      </c>
      <c r="C48" s="409" t="s">
        <v>385</v>
      </c>
      <c r="D48" s="400" t="s">
        <v>3369</v>
      </c>
      <c r="E48" s="425">
        <v>0</v>
      </c>
      <c r="F48" s="24"/>
      <c r="G48" s="46"/>
      <c r="H48" s="46"/>
    </row>
    <row r="49" spans="2:8" ht="27" customHeight="1" x14ac:dyDescent="0.25">
      <c r="B49" s="403" t="s">
        <v>3319</v>
      </c>
      <c r="C49" s="409" t="s">
        <v>385</v>
      </c>
      <c r="D49" s="400" t="s">
        <v>3370</v>
      </c>
      <c r="E49" s="425">
        <v>0</v>
      </c>
      <c r="F49" s="24"/>
      <c r="G49" s="46"/>
      <c r="H49" s="46"/>
    </row>
    <row r="50" spans="2:8" ht="27" customHeight="1" x14ac:dyDescent="0.25">
      <c r="B50" s="403" t="s">
        <v>3319</v>
      </c>
      <c r="C50" s="409" t="s">
        <v>385</v>
      </c>
      <c r="D50" s="400" t="s">
        <v>3371</v>
      </c>
      <c r="E50" s="425">
        <v>0</v>
      </c>
      <c r="F50" s="24"/>
      <c r="G50" s="46"/>
      <c r="H50" s="46"/>
    </row>
    <row r="51" spans="2:8" ht="27" customHeight="1" x14ac:dyDescent="0.25">
      <c r="B51" s="403" t="s">
        <v>3319</v>
      </c>
      <c r="C51" s="409" t="s">
        <v>385</v>
      </c>
      <c r="D51" s="400" t="s">
        <v>3372</v>
      </c>
      <c r="E51" s="425">
        <v>0</v>
      </c>
      <c r="F51" s="24"/>
      <c r="G51" s="46"/>
      <c r="H51" s="46"/>
    </row>
    <row r="52" spans="2:8" ht="27" customHeight="1" x14ac:dyDescent="0.25">
      <c r="B52" s="403" t="s">
        <v>3321</v>
      </c>
      <c r="C52" s="409" t="s">
        <v>385</v>
      </c>
      <c r="D52" s="400" t="s">
        <v>3377</v>
      </c>
      <c r="E52" s="425">
        <v>0</v>
      </c>
      <c r="F52" s="24"/>
      <c r="G52" s="46"/>
      <c r="H52" s="46"/>
    </row>
    <row r="53" spans="2:8" ht="27" customHeight="1" x14ac:dyDescent="0.25">
      <c r="B53" s="403" t="s">
        <v>3321</v>
      </c>
      <c r="C53" s="409" t="s">
        <v>385</v>
      </c>
      <c r="D53" s="400" t="s">
        <v>3378</v>
      </c>
      <c r="E53" s="425">
        <v>0</v>
      </c>
      <c r="F53" s="24"/>
      <c r="G53" s="46"/>
      <c r="H53" s="46"/>
    </row>
    <row r="54" spans="2:8" ht="27" customHeight="1" x14ac:dyDescent="0.25">
      <c r="B54" s="403" t="s">
        <v>3321</v>
      </c>
      <c r="C54" s="409" t="s">
        <v>385</v>
      </c>
      <c r="D54" s="400" t="s">
        <v>3379</v>
      </c>
      <c r="E54" s="425">
        <v>0</v>
      </c>
      <c r="F54" s="24"/>
      <c r="G54" s="46"/>
      <c r="H54" s="46"/>
    </row>
    <row r="55" spans="2:8" ht="27" customHeight="1" x14ac:dyDescent="0.25">
      <c r="B55" s="403" t="s">
        <v>3321</v>
      </c>
      <c r="C55" s="409" t="s">
        <v>385</v>
      </c>
      <c r="D55" s="400" t="s">
        <v>3380</v>
      </c>
      <c r="E55" s="425">
        <v>0</v>
      </c>
      <c r="F55" s="24"/>
      <c r="G55" s="46"/>
      <c r="H55" s="46"/>
    </row>
    <row r="56" spans="2:8" ht="27" customHeight="1" x14ac:dyDescent="0.25">
      <c r="B56" s="403" t="s">
        <v>3322</v>
      </c>
      <c r="C56" s="409" t="s">
        <v>385</v>
      </c>
      <c r="D56" s="400" t="s">
        <v>3381</v>
      </c>
      <c r="E56" s="425">
        <v>0</v>
      </c>
      <c r="F56" s="24"/>
      <c r="G56" s="46"/>
      <c r="H56" s="46"/>
    </row>
    <row r="57" spans="2:8" ht="27" customHeight="1" x14ac:dyDescent="0.25">
      <c r="B57" s="403" t="s">
        <v>3322</v>
      </c>
      <c r="C57" s="409" t="s">
        <v>385</v>
      </c>
      <c r="D57" s="400" t="s">
        <v>3382</v>
      </c>
      <c r="E57" s="425">
        <v>0</v>
      </c>
      <c r="F57" s="24"/>
      <c r="G57" s="46"/>
      <c r="H57" s="46"/>
    </row>
    <row r="58" spans="2:8" ht="27" customHeight="1" x14ac:dyDescent="0.25">
      <c r="B58" s="403" t="s">
        <v>3322</v>
      </c>
      <c r="C58" s="409" t="s">
        <v>385</v>
      </c>
      <c r="D58" s="400" t="s">
        <v>3383</v>
      </c>
      <c r="E58" s="425">
        <v>0</v>
      </c>
      <c r="F58" s="24"/>
      <c r="G58" s="46"/>
      <c r="H58" s="46"/>
    </row>
    <row r="59" spans="2:8" ht="27" customHeight="1" x14ac:dyDescent="0.25">
      <c r="B59" s="403" t="s">
        <v>3322</v>
      </c>
      <c r="C59" s="409" t="s">
        <v>385</v>
      </c>
      <c r="D59" s="400" t="s">
        <v>3384</v>
      </c>
      <c r="E59" s="425">
        <v>0</v>
      </c>
      <c r="F59" s="24"/>
      <c r="G59" s="46"/>
      <c r="H59" s="46"/>
    </row>
    <row r="60" spans="2:8" ht="27" customHeight="1" x14ac:dyDescent="0.25">
      <c r="B60" s="403" t="s">
        <v>3324</v>
      </c>
      <c r="C60" s="409" t="s">
        <v>385</v>
      </c>
      <c r="D60" s="400" t="s">
        <v>3389</v>
      </c>
      <c r="E60" s="425">
        <v>0</v>
      </c>
      <c r="F60" s="24"/>
      <c r="G60" s="46"/>
      <c r="H60" s="46"/>
    </row>
    <row r="61" spans="2:8" ht="27" customHeight="1" x14ac:dyDescent="0.25">
      <c r="B61" s="403" t="s">
        <v>3324</v>
      </c>
      <c r="C61" s="409" t="s">
        <v>385</v>
      </c>
      <c r="D61" s="400" t="s">
        <v>3390</v>
      </c>
      <c r="E61" s="425">
        <v>0</v>
      </c>
      <c r="F61" s="24"/>
      <c r="G61" s="46"/>
      <c r="H61" s="46"/>
    </row>
    <row r="62" spans="2:8" ht="27" customHeight="1" x14ac:dyDescent="0.25">
      <c r="B62" s="403" t="s">
        <v>3324</v>
      </c>
      <c r="C62" s="409" t="s">
        <v>385</v>
      </c>
      <c r="D62" s="400" t="s">
        <v>3391</v>
      </c>
      <c r="E62" s="425">
        <v>0</v>
      </c>
      <c r="F62" s="24"/>
      <c r="G62" s="46"/>
      <c r="H62" s="46"/>
    </row>
    <row r="63" spans="2:8" ht="27" customHeight="1" x14ac:dyDescent="0.25">
      <c r="B63" s="403" t="s">
        <v>3324</v>
      </c>
      <c r="C63" s="409" t="s">
        <v>385</v>
      </c>
      <c r="D63" s="400" t="s">
        <v>3392</v>
      </c>
      <c r="E63" s="425">
        <v>0</v>
      </c>
      <c r="F63" s="24"/>
      <c r="G63" s="46"/>
      <c r="H63" s="46"/>
    </row>
    <row r="64" spans="2:8" ht="27" customHeight="1" x14ac:dyDescent="0.25">
      <c r="B64" s="403" t="s">
        <v>3325</v>
      </c>
      <c r="C64" s="409" t="s">
        <v>385</v>
      </c>
      <c r="D64" s="400" t="s">
        <v>3393</v>
      </c>
      <c r="E64" s="425">
        <v>0</v>
      </c>
      <c r="F64" s="24"/>
      <c r="G64" s="46"/>
      <c r="H64" s="46"/>
    </row>
    <row r="65" spans="2:8" ht="27" customHeight="1" x14ac:dyDescent="0.25">
      <c r="B65" s="403" t="s">
        <v>3325</v>
      </c>
      <c r="C65" s="409" t="s">
        <v>385</v>
      </c>
      <c r="D65" s="400" t="s">
        <v>3394</v>
      </c>
      <c r="E65" s="425">
        <v>0</v>
      </c>
      <c r="F65" s="24"/>
      <c r="G65" s="46"/>
      <c r="H65" s="46"/>
    </row>
    <row r="66" spans="2:8" ht="27" customHeight="1" x14ac:dyDescent="0.25">
      <c r="B66" s="403" t="s">
        <v>3325</v>
      </c>
      <c r="C66" s="409" t="s">
        <v>385</v>
      </c>
      <c r="D66" s="400" t="s">
        <v>3395</v>
      </c>
      <c r="E66" s="425">
        <v>0</v>
      </c>
      <c r="F66" s="24"/>
      <c r="G66" s="46"/>
      <c r="H66" s="46"/>
    </row>
    <row r="67" spans="2:8" ht="27" customHeight="1" x14ac:dyDescent="0.25">
      <c r="B67" s="403" t="s">
        <v>3325</v>
      </c>
      <c r="C67" s="409" t="s">
        <v>385</v>
      </c>
      <c r="D67" s="400" t="s">
        <v>3396</v>
      </c>
      <c r="E67" s="425">
        <v>0</v>
      </c>
      <c r="F67" s="24"/>
      <c r="G67" s="46"/>
      <c r="H67" s="46"/>
    </row>
    <row r="68" spans="2:8" ht="27" customHeight="1" x14ac:dyDescent="0.25">
      <c r="B68" s="403" t="s">
        <v>3327</v>
      </c>
      <c r="C68" s="409" t="s">
        <v>385</v>
      </c>
      <c r="D68" s="400" t="s">
        <v>3401</v>
      </c>
      <c r="E68" s="425">
        <v>0</v>
      </c>
      <c r="F68" s="24"/>
      <c r="G68" s="46"/>
      <c r="H68" s="46"/>
    </row>
    <row r="69" spans="2:8" ht="27" customHeight="1" x14ac:dyDescent="0.25">
      <c r="B69" s="403" t="s">
        <v>3327</v>
      </c>
      <c r="C69" s="409" t="s">
        <v>385</v>
      </c>
      <c r="D69" s="400" t="s">
        <v>3402</v>
      </c>
      <c r="E69" s="425">
        <v>0</v>
      </c>
      <c r="F69" s="24"/>
      <c r="G69" s="46"/>
      <c r="H69" s="46"/>
    </row>
    <row r="70" spans="2:8" ht="27" customHeight="1" x14ac:dyDescent="0.25">
      <c r="B70" s="403" t="s">
        <v>3327</v>
      </c>
      <c r="C70" s="409" t="s">
        <v>385</v>
      </c>
      <c r="D70" s="400" t="s">
        <v>3403</v>
      </c>
      <c r="E70" s="425">
        <v>0</v>
      </c>
      <c r="F70" s="24"/>
      <c r="G70" s="46"/>
      <c r="H70" s="46"/>
    </row>
    <row r="71" spans="2:8" ht="27" customHeight="1" x14ac:dyDescent="0.25">
      <c r="B71" s="403" t="s">
        <v>3327</v>
      </c>
      <c r="C71" s="409" t="s">
        <v>385</v>
      </c>
      <c r="D71" s="400" t="s">
        <v>3404</v>
      </c>
      <c r="E71" s="425">
        <v>0</v>
      </c>
      <c r="F71" s="24"/>
      <c r="G71" s="46"/>
      <c r="H71" s="46"/>
    </row>
    <row r="72" spans="2:8" ht="27" customHeight="1" x14ac:dyDescent="0.25">
      <c r="B72" s="403" t="s">
        <v>3328</v>
      </c>
      <c r="C72" s="409" t="s">
        <v>385</v>
      </c>
      <c r="D72" s="400" t="s">
        <v>3405</v>
      </c>
      <c r="E72" s="425">
        <v>0</v>
      </c>
      <c r="F72" s="24"/>
      <c r="G72" s="46"/>
      <c r="H72" s="46"/>
    </row>
    <row r="73" spans="2:8" ht="27" customHeight="1" x14ac:dyDescent="0.25">
      <c r="B73" s="403" t="s">
        <v>3328</v>
      </c>
      <c r="C73" s="409" t="s">
        <v>385</v>
      </c>
      <c r="D73" s="400" t="s">
        <v>3406</v>
      </c>
      <c r="E73" s="425">
        <v>0</v>
      </c>
      <c r="F73" s="24"/>
      <c r="G73" s="46"/>
      <c r="H73" s="46"/>
    </row>
    <row r="74" spans="2:8" ht="27" customHeight="1" x14ac:dyDescent="0.25">
      <c r="B74" s="403" t="s">
        <v>3328</v>
      </c>
      <c r="C74" s="409" t="s">
        <v>385</v>
      </c>
      <c r="D74" s="400" t="s">
        <v>3407</v>
      </c>
      <c r="E74" s="425">
        <v>0</v>
      </c>
      <c r="F74" s="24"/>
      <c r="G74" s="46"/>
      <c r="H74" s="46"/>
    </row>
    <row r="75" spans="2:8" ht="27" customHeight="1" x14ac:dyDescent="0.25">
      <c r="B75" s="403" t="s">
        <v>3328</v>
      </c>
      <c r="C75" s="409" t="s">
        <v>385</v>
      </c>
      <c r="D75" s="400" t="s">
        <v>3408</v>
      </c>
      <c r="E75" s="425">
        <v>0</v>
      </c>
      <c r="F75" s="24"/>
      <c r="G75" s="46"/>
      <c r="H75" s="46"/>
    </row>
    <row r="76" spans="2:8" ht="27" customHeight="1" x14ac:dyDescent="0.25">
      <c r="B76" s="403" t="s">
        <v>3329</v>
      </c>
      <c r="C76" s="409" t="s">
        <v>385</v>
      </c>
      <c r="D76" s="400" t="s">
        <v>3413</v>
      </c>
      <c r="E76" s="425">
        <v>0</v>
      </c>
      <c r="F76" s="24"/>
      <c r="G76" s="46"/>
      <c r="H76" s="46"/>
    </row>
    <row r="77" spans="2:8" ht="27" customHeight="1" x14ac:dyDescent="0.25">
      <c r="B77" s="403" t="s">
        <v>3329</v>
      </c>
      <c r="C77" s="409" t="s">
        <v>385</v>
      </c>
      <c r="D77" s="400" t="s">
        <v>3414</v>
      </c>
      <c r="E77" s="425">
        <v>0</v>
      </c>
      <c r="F77" s="24"/>
      <c r="G77" s="46"/>
      <c r="H77" s="46"/>
    </row>
    <row r="78" spans="2:8" ht="27" customHeight="1" x14ac:dyDescent="0.25">
      <c r="B78" s="403" t="s">
        <v>3329</v>
      </c>
      <c r="C78" s="409" t="s">
        <v>385</v>
      </c>
      <c r="D78" s="400" t="s">
        <v>3415</v>
      </c>
      <c r="E78" s="425">
        <v>0</v>
      </c>
      <c r="F78" s="24"/>
      <c r="G78" s="46"/>
      <c r="H78" s="46"/>
    </row>
    <row r="79" spans="2:8" ht="27" customHeight="1" x14ac:dyDescent="0.25">
      <c r="B79" s="403" t="s">
        <v>3329</v>
      </c>
      <c r="C79" s="409" t="s">
        <v>385</v>
      </c>
      <c r="D79" s="400" t="s">
        <v>3416</v>
      </c>
      <c r="E79" s="425">
        <v>0</v>
      </c>
      <c r="F79" s="24"/>
      <c r="G79" s="46"/>
      <c r="H79" s="46"/>
    </row>
    <row r="80" spans="2:8" ht="27" customHeight="1" x14ac:dyDescent="0.25">
      <c r="B80" s="403" t="s">
        <v>3330</v>
      </c>
      <c r="C80" s="409" t="s">
        <v>385</v>
      </c>
      <c r="D80" s="400" t="s">
        <v>3417</v>
      </c>
      <c r="E80" s="425">
        <v>0</v>
      </c>
      <c r="F80" s="24"/>
      <c r="G80" s="46"/>
      <c r="H80" s="46"/>
    </row>
    <row r="81" spans="2:9" ht="27" customHeight="1" x14ac:dyDescent="0.25">
      <c r="B81" s="403" t="s">
        <v>3330</v>
      </c>
      <c r="C81" s="409" t="s">
        <v>385</v>
      </c>
      <c r="D81" s="400" t="s">
        <v>3418</v>
      </c>
      <c r="E81" s="425">
        <v>0</v>
      </c>
      <c r="F81" s="24"/>
      <c r="G81" s="46"/>
      <c r="H81" s="46"/>
    </row>
    <row r="82" spans="2:9" ht="27" customHeight="1" x14ac:dyDescent="0.25">
      <c r="B82" s="403" t="s">
        <v>3330</v>
      </c>
      <c r="C82" s="409" t="s">
        <v>385</v>
      </c>
      <c r="D82" s="400" t="s">
        <v>3419</v>
      </c>
      <c r="E82" s="425">
        <v>0</v>
      </c>
      <c r="F82" s="24"/>
      <c r="G82" s="46"/>
      <c r="H82" s="46"/>
    </row>
    <row r="83" spans="2:9" ht="27" customHeight="1" thickBot="1" x14ac:dyDescent="0.3">
      <c r="B83" s="404" t="s">
        <v>3330</v>
      </c>
      <c r="C83" s="410" t="s">
        <v>385</v>
      </c>
      <c r="D83" s="401" t="s">
        <v>3420</v>
      </c>
      <c r="E83" s="425">
        <v>0</v>
      </c>
      <c r="F83" s="24"/>
      <c r="G83" s="46"/>
      <c r="H83" s="46"/>
    </row>
    <row r="84" spans="2:9" ht="30.75" customHeight="1" thickBot="1" x14ac:dyDescent="0.3">
      <c r="B84" s="744" t="s">
        <v>3428</v>
      </c>
      <c r="C84" s="745"/>
      <c r="D84" s="746"/>
      <c r="E84" s="79">
        <f>SUM(E20:E83)</f>
        <v>0</v>
      </c>
      <c r="F84" s="24"/>
      <c r="G84" s="46"/>
      <c r="H84" s="46"/>
    </row>
    <row r="85" spans="2:9" ht="30.75" customHeight="1" thickBot="1" x14ac:dyDescent="0.3">
      <c r="B85" s="107"/>
      <c r="C85" s="107"/>
      <c r="D85" s="107"/>
      <c r="E85" s="258"/>
      <c r="F85" s="24"/>
      <c r="G85" s="46"/>
      <c r="H85" s="46"/>
    </row>
    <row r="86" spans="2:9" ht="38.25" customHeight="1" thickBot="1" x14ac:dyDescent="0.3">
      <c r="B86" s="493" t="s">
        <v>3485</v>
      </c>
      <c r="C86" s="10" t="s">
        <v>320</v>
      </c>
      <c r="D86" s="494" t="s">
        <v>3498</v>
      </c>
      <c r="E86" s="495" t="s">
        <v>3088</v>
      </c>
      <c r="F86" s="24"/>
      <c r="G86" s="46"/>
      <c r="H86" s="46"/>
    </row>
    <row r="87" spans="2:9" ht="30.75" customHeight="1" x14ac:dyDescent="0.25">
      <c r="B87" s="490">
        <v>101</v>
      </c>
      <c r="C87" s="491" t="s">
        <v>385</v>
      </c>
      <c r="D87" s="492" t="s">
        <v>3499</v>
      </c>
      <c r="E87" s="413">
        <f>SUM(E20:E27)</f>
        <v>0</v>
      </c>
      <c r="F87" s="24"/>
      <c r="G87" s="46"/>
      <c r="H87" s="46"/>
    </row>
    <row r="88" spans="2:9" ht="30.75" customHeight="1" x14ac:dyDescent="0.25">
      <c r="B88" s="487">
        <v>102</v>
      </c>
      <c r="C88" s="409" t="s">
        <v>385</v>
      </c>
      <c r="D88" s="486" t="s">
        <v>3500</v>
      </c>
      <c r="E88" s="413">
        <f>SUM(E28:E35)</f>
        <v>0</v>
      </c>
      <c r="F88" s="24"/>
      <c r="G88" s="46"/>
      <c r="H88" s="46"/>
    </row>
    <row r="89" spans="2:9" ht="30.75" customHeight="1" x14ac:dyDescent="0.25">
      <c r="B89" s="487">
        <v>103.10899999999999</v>
      </c>
      <c r="C89" s="409" t="s">
        <v>385</v>
      </c>
      <c r="D89" s="486" t="s">
        <v>3501</v>
      </c>
      <c r="E89" s="413">
        <f>SUM(E36:E43)</f>
        <v>0</v>
      </c>
      <c r="F89" s="24"/>
      <c r="G89" s="46"/>
      <c r="H89" s="46"/>
    </row>
    <row r="90" spans="2:9" ht="30.75" customHeight="1" x14ac:dyDescent="0.25">
      <c r="B90" s="487">
        <v>104</v>
      </c>
      <c r="C90" s="409" t="s">
        <v>385</v>
      </c>
      <c r="D90" s="486" t="s">
        <v>3502</v>
      </c>
      <c r="E90" s="413">
        <f>SUM(E44:E51)</f>
        <v>0</v>
      </c>
      <c r="F90" s="24"/>
      <c r="G90" s="46"/>
      <c r="H90" s="46"/>
    </row>
    <row r="91" spans="2:9" ht="30.75" customHeight="1" x14ac:dyDescent="0.25">
      <c r="B91" s="487">
        <v>105</v>
      </c>
      <c r="C91" s="409" t="s">
        <v>385</v>
      </c>
      <c r="D91" s="486" t="s">
        <v>3503</v>
      </c>
      <c r="E91" s="413">
        <f>SUM(E52:E59)</f>
        <v>0</v>
      </c>
      <c r="F91" s="24"/>
      <c r="G91" s="46"/>
      <c r="H91" s="46"/>
    </row>
    <row r="92" spans="2:9" ht="30.75" customHeight="1" x14ac:dyDescent="0.25">
      <c r="B92" s="487">
        <v>106</v>
      </c>
      <c r="C92" s="409" t="s">
        <v>385</v>
      </c>
      <c r="D92" s="486" t="s">
        <v>3504</v>
      </c>
      <c r="E92" s="413">
        <f>SUM(E60:E67)</f>
        <v>0</v>
      </c>
      <c r="F92" s="24"/>
      <c r="G92" s="46"/>
      <c r="H92" s="46"/>
    </row>
    <row r="93" spans="2:9" ht="30.75" customHeight="1" x14ac:dyDescent="0.25">
      <c r="B93" s="487">
        <v>107</v>
      </c>
      <c r="C93" s="409" t="s">
        <v>385</v>
      </c>
      <c r="D93" s="486" t="s">
        <v>3505</v>
      </c>
      <c r="E93" s="413">
        <f>SUM(E68:E75)</f>
        <v>0</v>
      </c>
      <c r="F93" s="24"/>
      <c r="G93" s="46"/>
      <c r="H93" s="46"/>
    </row>
    <row r="94" spans="2:9" ht="30.75" customHeight="1" thickBot="1" x14ac:dyDescent="0.3">
      <c r="B94" s="488">
        <v>108</v>
      </c>
      <c r="C94" s="410" t="s">
        <v>385</v>
      </c>
      <c r="D94" s="489" t="s">
        <v>3506</v>
      </c>
      <c r="E94" s="413">
        <f>SUM(E76:E83)</f>
        <v>0</v>
      </c>
      <c r="F94" s="24"/>
      <c r="G94" s="46"/>
      <c r="H94" s="46"/>
    </row>
    <row r="95" spans="2:9" ht="30.75" customHeight="1" thickBot="1" x14ac:dyDescent="0.3">
      <c r="B95" s="660" t="s">
        <v>3428</v>
      </c>
      <c r="C95" s="691"/>
      <c r="D95" s="661"/>
      <c r="E95" s="79">
        <f>SUM(E87:E94)</f>
        <v>0</v>
      </c>
      <c r="F95" s="24"/>
      <c r="G95" s="46"/>
      <c r="H95" s="46"/>
    </row>
    <row r="96" spans="2:9" ht="18.75" x14ac:dyDescent="0.25">
      <c r="E96" s="25"/>
      <c r="F96" s="25"/>
      <c r="G96" s="25"/>
      <c r="H96" s="26"/>
      <c r="I96" s="24"/>
    </row>
    <row r="97" spans="1:9" ht="15.75" customHeight="1" x14ac:dyDescent="0.25">
      <c r="A97" s="170" t="s">
        <v>3100</v>
      </c>
      <c r="B97" s="165"/>
      <c r="C97" s="165"/>
      <c r="D97" s="165"/>
      <c r="E97" s="165"/>
      <c r="F97" s="165"/>
      <c r="G97" s="165"/>
      <c r="H97" s="165"/>
      <c r="I97" s="51"/>
    </row>
    <row r="98" spans="1:9" s="57" customFormat="1" ht="15.75" customHeight="1" x14ac:dyDescent="0.25">
      <c r="A98" s="167" t="s">
        <v>3094</v>
      </c>
      <c r="B98" s="165"/>
      <c r="C98" s="165"/>
      <c r="D98" s="165"/>
      <c r="E98" s="165"/>
      <c r="F98" s="165"/>
      <c r="G98" s="165"/>
      <c r="H98" s="165"/>
    </row>
    <row r="99" spans="1:9" ht="15.75" customHeight="1" x14ac:dyDescent="0.25">
      <c r="A99" s="168" t="s">
        <v>3433</v>
      </c>
      <c r="B99" s="166"/>
      <c r="C99" s="166"/>
      <c r="D99" s="166"/>
      <c r="E99" s="166"/>
      <c r="F99" s="166"/>
      <c r="G99" s="166"/>
      <c r="H99" s="166"/>
    </row>
    <row r="100" spans="1:9" ht="15.75" customHeight="1" x14ac:dyDescent="0.25">
      <c r="A100" s="167" t="s">
        <v>3247</v>
      </c>
      <c r="B100" s="48"/>
      <c r="C100" s="48"/>
      <c r="D100" s="48"/>
      <c r="E100" s="48"/>
      <c r="F100" s="48"/>
      <c r="G100" s="48"/>
      <c r="H100" s="48"/>
    </row>
    <row r="101" spans="1:9" s="13" customFormat="1" ht="15.75" customHeight="1" x14ac:dyDescent="0.25">
      <c r="A101" s="169" t="s">
        <v>3095</v>
      </c>
      <c r="B101" s="48"/>
      <c r="C101" s="48"/>
      <c r="D101" s="48"/>
      <c r="E101" s="48"/>
      <c r="F101" s="48"/>
      <c r="G101" s="48"/>
      <c r="H101" s="48"/>
      <c r="I101" s="16"/>
    </row>
    <row r="102" spans="1:9" ht="9.75" customHeight="1" x14ac:dyDescent="0.25">
      <c r="D102" s="46"/>
      <c r="F102" s="690"/>
      <c r="G102" s="690"/>
      <c r="H102" s="49"/>
    </row>
    <row r="103" spans="1:9" ht="18.75" customHeight="1" x14ac:dyDescent="0.25">
      <c r="A103" s="43" t="s">
        <v>3097</v>
      </c>
      <c r="D103" s="50"/>
      <c r="F103" s="50"/>
      <c r="G103" s="50"/>
    </row>
    <row r="104" spans="1:9" ht="9.75" customHeight="1" x14ac:dyDescent="0.25">
      <c r="F104" s="50"/>
      <c r="G104" s="50"/>
      <c r="H104" s="52"/>
    </row>
    <row r="105" spans="1:9" ht="20.25" x14ac:dyDescent="0.25">
      <c r="A105" s="31" t="s">
        <v>10</v>
      </c>
      <c r="B105" s="281">
        <f>FŐLAP!B88</f>
        <v>0</v>
      </c>
      <c r="F105" s="689" t="s">
        <v>375</v>
      </c>
      <c r="G105" s="689"/>
    </row>
    <row r="107" spans="1:9" ht="18.75" x14ac:dyDescent="0.25">
      <c r="F107" s="689" t="s">
        <v>13</v>
      </c>
      <c r="G107" s="689"/>
    </row>
  </sheetData>
  <sheetProtection password="B358" sheet="1" objects="1" scenarios="1" selectLockedCells="1"/>
  <dataConsolidate/>
  <mergeCells count="18">
    <mergeCell ref="B84:D84"/>
    <mergeCell ref="F102:G102"/>
    <mergeCell ref="F105:G105"/>
    <mergeCell ref="F107:G107"/>
    <mergeCell ref="D18:D19"/>
    <mergeCell ref="E18:E19"/>
    <mergeCell ref="B95:D95"/>
    <mergeCell ref="C1:D1"/>
    <mergeCell ref="A7:H7"/>
    <mergeCell ref="A15:B15"/>
    <mergeCell ref="A16:B16"/>
    <mergeCell ref="B18:B19"/>
    <mergeCell ref="C18:C19"/>
    <mergeCell ref="A8:H9"/>
    <mergeCell ref="A10:H10"/>
    <mergeCell ref="A13:B13"/>
    <mergeCell ref="A14:B14"/>
    <mergeCell ref="C15:D15"/>
  </mergeCells>
  <dataValidations count="3">
    <dataValidation type="whole" operator="greaterThanOrEqual" allowBlank="1" showInputMessage="1" showErrorMessage="1" errorTitle="Tájékoztatás" error="A beírt számértéknek nagyobbnak kell lenni, mint 0 és nem lehet kisebb a nettó értéknél._x000a__x000a_Kattintson a Mégse gombra és adja meg a helyes értéket._x000a_" sqref="E20:E83 E87:E94">
      <formula1>0</formula1>
    </dataValidation>
    <dataValidation type="list" allowBlank="1" showErrorMessage="1" errorTitle="Tájékoztatás" error="Csak hiánypótlás esetén töltendő ki!" sqref="C1">
      <formula1>"Kifizetési kérelem, Hiánypótlás"</formula1>
    </dataValidation>
    <dataValidation type="date" allowBlank="1" showInputMessage="1" showErrorMessage="1" errorTitle="Tájékoztatás" error="A beírt dátum 2013.01.01 és 2014.12.31 közé kell, hogy essen._x000a__x000a_Kattintson a Mégse gombra és adja meg a helyes értéket." sqref="B105">
      <formula1>41275</formula1>
      <formula2>42004</formula2>
    </dataValidation>
  </dataValidations>
  <printOptions horizontalCentered="1"/>
  <pageMargins left="0.23622047244094491" right="0.23622047244094491" top="0.74803149606299213" bottom="0.74803149606299213" header="0.31496062992125984" footer="0.31496062992125984"/>
  <pageSetup paperSize="9" scale="50" orientation="portrait" r:id="rId1"/>
  <rowBreaks count="1" manualBreakCount="1">
    <brk id="59" max="16383" man="1"/>
  </rowBreaks>
  <colBreaks count="1" manualBreakCount="1">
    <brk id="8" min="2" max="9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12</vt:i4>
      </vt:variant>
      <vt:variant>
        <vt:lpstr>Névvel ellátott tartományok</vt:lpstr>
      </vt:variant>
      <vt:variant>
        <vt:i4>17</vt:i4>
      </vt:variant>
    </vt:vector>
  </HeadingPairs>
  <TitlesOfParts>
    <vt:vector size="29" baseType="lpstr">
      <vt:lpstr>Kitöltési út.</vt:lpstr>
      <vt:lpstr>KONZ. Össz</vt:lpstr>
      <vt:lpstr>FŐLAP</vt:lpstr>
      <vt:lpstr>Munka1</vt:lpstr>
      <vt:lpstr>1. tábl. Begyűjtő-Előkezelő</vt:lpstr>
      <vt:lpstr>1.m. Kezelő nyilatkozat</vt:lpstr>
      <vt:lpstr>2. tábl. Előkezelő-Tov.Kezelő</vt:lpstr>
      <vt:lpstr>2.m. Nyilatkozat a további kez</vt:lpstr>
      <vt:lpstr>1. A. m. Nyilatkozat</vt:lpstr>
      <vt:lpstr>2. A. m. Nyilatkozat</vt:lpstr>
      <vt:lpstr>3. mell(A-M)HASZN IG.</vt:lpstr>
      <vt:lpstr>4.mell Hasz. láncolat.</vt:lpstr>
      <vt:lpstr>Munka1!Kigyűjtés</vt:lpstr>
      <vt:lpstr>Munka1!Kritériumok</vt:lpstr>
      <vt:lpstr>'1. A. m. Nyilatkozat'!Nyomtatási_cím</vt:lpstr>
      <vt:lpstr>'1.m. Kezelő nyilatkozat'!Nyomtatási_cím</vt:lpstr>
      <vt:lpstr>'2. A. m. Nyilatkozat'!Nyomtatási_cím</vt:lpstr>
      <vt:lpstr>'2.m. Nyilatkozat a további kez'!Nyomtatási_cím</vt:lpstr>
      <vt:lpstr>'KONZ. Össz'!Nyomtatási_cím</vt:lpstr>
      <vt:lpstr>'1. A. m. Nyilatkozat'!Nyomtatási_terület</vt:lpstr>
      <vt:lpstr>'1. tábl. Begyűjtő-Előkezelő'!Nyomtatási_terület</vt:lpstr>
      <vt:lpstr>'1.m. Kezelő nyilatkozat'!Nyomtatási_terület</vt:lpstr>
      <vt:lpstr>'2. A. m. Nyilatkozat'!Nyomtatási_terület</vt:lpstr>
      <vt:lpstr>'2. tábl. Előkezelő-Tov.Kezelő'!Nyomtatási_terület</vt:lpstr>
      <vt:lpstr>'2.m. Nyilatkozat a további kez'!Nyomtatási_terület</vt:lpstr>
      <vt:lpstr>'3. mell(A-M)HASZN IG.'!Nyomtatási_terület</vt:lpstr>
      <vt:lpstr>'4.mell Hasz. láncolat.'!Nyomtatási_terület</vt:lpstr>
      <vt:lpstr>FŐLAP!Nyomtatási_terület</vt:lpstr>
      <vt:lpstr>'KONZ. Össz'!Nyomtatási_terület</vt:lpstr>
    </vt:vector>
  </TitlesOfParts>
  <Company>OHÜ</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E+E_kombi_ossz_elekt_ber_havi_jelentés_1_3</dc:title>
  <dc:subject>E+E_kombi_ossz_elekt_ber_havi_jelentés_1_3</dc:subject>
  <dc:creator>Bodnár Mária</dc:creator>
  <cp:keywords>E+E_kombi_ossz_elekt_ber_havi_jelentés_1_3</cp:keywords>
  <cp:lastModifiedBy>Bodnár Mária</cp:lastModifiedBy>
  <cp:lastPrinted>2013-09-03T18:44:13Z</cp:lastPrinted>
  <dcterms:created xsi:type="dcterms:W3CDTF">2012-01-25T13:56:41Z</dcterms:created>
  <dcterms:modified xsi:type="dcterms:W3CDTF">2013-09-04T10:10:17Z</dcterms:modified>
  <cp:version>1.3</cp:version>
</cp:coreProperties>
</file>